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390" firstSheet="2" activeTab="2"/>
  </bookViews>
  <sheets>
    <sheet name="汇总" sheetId="1" r:id="rId1"/>
    <sheet name="人工费用汇总" sheetId="5" r:id="rId2"/>
    <sheet name="荣昌工资表科室人员" sheetId="2" r:id="rId3"/>
    <sheet name="荣昌工资表研发人员" sheetId="4" r:id="rId4"/>
    <sheet name="荣昌工资表一线员工" sheetId="6" r:id="rId5"/>
    <sheet name="荣昌工资表销售人员" sheetId="7" r:id="rId6"/>
    <sheet name="荣昌工资表小时工" sheetId="8" r:id="rId7"/>
    <sheet name="劳务公司工资表小时工" sheetId="3" r:id="rId8"/>
    <sheet name="劳务公司工资表同工同酬" sheetId="9" r:id="rId9"/>
    <sheet name="五险" sheetId="10" r:id="rId10"/>
    <sheet name="公积金" sheetId="1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0" hidden="1">汇总!$A$1:$AA$277</definedName>
    <definedName name="_xlnm._FilterDatabase" localSheetId="2" hidden="1">荣昌工资表科室人员!$A$4:$HX$37</definedName>
    <definedName name="_xlnm._FilterDatabase" localSheetId="4" hidden="1">荣昌工资表一线员工!$A$4:$AR$70</definedName>
    <definedName name="_xlnm._FilterDatabase" localSheetId="5" hidden="1">荣昌工资表销售人员!$A$4:$HR$12</definedName>
    <definedName name="_xlnm._FilterDatabase" localSheetId="7" hidden="1">劳务公司工资表小时工!$A$3:$IU$5</definedName>
    <definedName name="_xlnm._FilterDatabase" localSheetId="8" hidden="1">劳务公司工资表同工同酬!$A$3:$AA$123</definedName>
    <definedName name="_xlnm._FilterDatabase" localSheetId="9" hidden="1">五险!$5:$247</definedName>
    <definedName name="_xlnm.Print_Area" localSheetId="2">荣昌工资表科室人员!$A$1:$AI$22</definedName>
    <definedName name="_xlnm.Print_Area" localSheetId="4">荣昌工资表一线员工!$A$2:$AJ$69</definedName>
    <definedName name="_xlnm.Print_Area" localSheetId="5">荣昌工资表销售人员!$A$1:$AH$18</definedName>
    <definedName name="_xlnm.Print_Titles" localSheetId="4">荣昌工资表一线员工!$2:$4</definedName>
    <definedName name="_xlnm.Print_Area" localSheetId="7">劳务公司工资表小时工!$A$2:$N$7</definedName>
    <definedName name="_xlnm.Print_Titles" localSheetId="7">劳务公司工资表小时工!$2:$3</definedName>
    <definedName name="_xlnm.Print_Area" localSheetId="8">劳务公司工资表同工同酬!$A$2:$T$135</definedName>
    <definedName name="_xlnm.Print_Titles" localSheetId="8">劳务公司工资表同工同酬!$3:$3</definedName>
  </definedNames>
  <calcPr calcId="144525"/>
</workbook>
</file>

<file path=xl/comments1.xml><?xml version="1.0" encoding="utf-8"?>
<comments xmlns="http://schemas.openxmlformats.org/spreadsheetml/2006/main">
  <authors>
    <author>Administrator</author>
    <author>Windows 用户</author>
    <author>tanyan</author>
  </authors>
  <commentList>
    <comment ref="H3" authorId="0">
      <text>
        <r>
          <rPr>
            <b/>
            <sz val="9"/>
            <rFont val="宋体"/>
            <charset val="134"/>
          </rPr>
          <t>Administrator:</t>
        </r>
        <r>
          <rPr>
            <sz val="9"/>
            <rFont val="宋体"/>
            <charset val="134"/>
          </rPr>
          <t xml:space="preserve">
6月运动会期间，除16日按200元，其他按60元/天</t>
        </r>
      </text>
    </comment>
    <comment ref="J3" authorId="0">
      <text>
        <r>
          <rPr>
            <b/>
            <sz val="9"/>
            <rFont val="宋体"/>
            <charset val="134"/>
          </rPr>
          <t>Administrator:</t>
        </r>
        <r>
          <rPr>
            <sz val="9"/>
            <rFont val="宋体"/>
            <charset val="134"/>
          </rPr>
          <t xml:space="preserve">
25年春节</t>
        </r>
      </text>
    </comment>
    <comment ref="Y3" authorId="0">
      <text>
        <r>
          <rPr>
            <b/>
            <sz val="9"/>
            <rFont val="宋体"/>
            <charset val="134"/>
          </rPr>
          <t>Tanyan:</t>
        </r>
        <r>
          <rPr>
            <sz val="9"/>
            <rFont val="宋体"/>
            <charset val="134"/>
          </rPr>
          <t xml:space="preserve">
2018年10月1日起适用新个税法起征点5000，调整个税计征公式</t>
        </r>
      </text>
    </comment>
    <comment ref="AA3" authorId="1">
      <text>
        <r>
          <rPr>
            <sz val="9"/>
            <rFont val="宋体"/>
            <charset val="134"/>
          </rPr>
          <t>Administrator:
29日当天食堂未供餐，餐补10元入工资
16年5月餐费，各扣减50元入工资</t>
        </r>
      </text>
    </comment>
    <comment ref="AD3" authorId="2">
      <text>
        <r>
          <rPr>
            <b/>
            <sz val="9"/>
            <rFont val="宋体"/>
            <charset val="134"/>
          </rPr>
          <t>tanyan:</t>
        </r>
        <r>
          <rPr>
            <sz val="9"/>
            <rFont val="宋体"/>
            <charset val="134"/>
          </rPr>
          <t xml:space="preserve">
17年11月起水电、话费分开列支</t>
        </r>
      </text>
    </comment>
    <comment ref="O4" authorId="1">
      <text>
        <r>
          <rPr>
            <sz val="9"/>
            <rFont val="宋体"/>
            <charset val="134"/>
          </rPr>
          <t>Administrator:16年9月公司参保人员补退5-8月失业保费比例差额</t>
        </r>
      </text>
    </comment>
    <comment ref="AF9" authorId="2">
      <text>
        <r>
          <rPr>
            <b/>
            <sz val="9"/>
            <rFont val="宋体"/>
            <charset val="134"/>
          </rPr>
          <t>tanyan:</t>
        </r>
        <r>
          <rPr>
            <sz val="9"/>
            <rFont val="宋体"/>
            <charset val="134"/>
          </rPr>
          <t xml:space="preserve">
自17年11月起月供2146.96元，共计24个月
18年5月起从陈江伟工资中代扣</t>
        </r>
      </text>
    </comment>
    <comment ref="G23" authorId="0">
      <text>
        <r>
          <rPr>
            <b/>
            <sz val="9"/>
            <rFont val="宋体"/>
            <charset val="134"/>
          </rPr>
          <t>Administrator:</t>
        </r>
        <r>
          <rPr>
            <sz val="9"/>
            <rFont val="宋体"/>
            <charset val="134"/>
          </rPr>
          <t xml:space="preserve">
25.1.11</t>
        </r>
      </text>
    </comment>
    <comment ref="AC24" authorId="0">
      <text>
        <r>
          <rPr>
            <b/>
            <sz val="9"/>
            <rFont val="宋体"/>
            <charset val="134"/>
          </rPr>
          <t>Administrator:</t>
        </r>
        <r>
          <rPr>
            <sz val="9"/>
            <rFont val="宋体"/>
            <charset val="134"/>
          </rPr>
          <t xml:space="preserve">
公司发放人员水电费</t>
        </r>
      </text>
    </comment>
    <comment ref="AF24" authorId="0">
      <text>
        <r>
          <rPr>
            <b/>
            <sz val="9"/>
            <rFont val="宋体"/>
            <charset val="134"/>
          </rPr>
          <t>Administrator:</t>
        </r>
        <r>
          <rPr>
            <sz val="9"/>
            <rFont val="宋体"/>
            <charset val="134"/>
          </rPr>
          <t xml:space="preserve">
开门红</t>
        </r>
      </text>
    </comment>
    <comment ref="J25" authorId="0">
      <text>
        <r>
          <rPr>
            <b/>
            <sz val="9"/>
            <rFont val="宋体"/>
            <charset val="134"/>
          </rPr>
          <t>Administrator:</t>
        </r>
        <r>
          <rPr>
            <sz val="9"/>
            <rFont val="宋体"/>
            <charset val="134"/>
          </rPr>
          <t xml:space="preserve">
开门红</t>
        </r>
      </text>
    </comment>
    <comment ref="AC25" authorId="0">
      <text>
        <r>
          <rPr>
            <b/>
            <sz val="9"/>
            <rFont val="宋体"/>
            <charset val="134"/>
          </rPr>
          <t>Administrator:</t>
        </r>
        <r>
          <rPr>
            <sz val="9"/>
            <rFont val="宋体"/>
            <charset val="134"/>
          </rPr>
          <t xml:space="preserve">
劳务水电费-同工同酬</t>
        </r>
      </text>
    </comment>
    <comment ref="AC26" authorId="0">
      <text>
        <r>
          <rPr>
            <b/>
            <sz val="9"/>
            <rFont val="宋体"/>
            <charset val="134"/>
          </rPr>
          <t>Administrator:</t>
        </r>
        <r>
          <rPr>
            <sz val="9"/>
            <rFont val="宋体"/>
            <charset val="134"/>
          </rPr>
          <t xml:space="preserve">
小时工水电费</t>
        </r>
      </text>
    </comment>
    <comment ref="AC27" authorId="0">
      <text>
        <r>
          <rPr>
            <b/>
            <sz val="9"/>
            <rFont val="宋体"/>
            <charset val="134"/>
          </rPr>
          <t>Administrator:</t>
        </r>
        <r>
          <rPr>
            <sz val="9"/>
            <rFont val="宋体"/>
            <charset val="134"/>
          </rPr>
          <t xml:space="preserve">
1月水电费1575元
电费580</t>
        </r>
      </text>
    </comment>
    <comment ref="AC28" authorId="0">
      <text>
        <r>
          <rPr>
            <b/>
            <sz val="9"/>
            <rFont val="宋体"/>
            <charset val="134"/>
          </rPr>
          <t>Administrator:</t>
        </r>
        <r>
          <rPr>
            <sz val="9"/>
            <rFont val="宋体"/>
            <charset val="134"/>
          </rPr>
          <t xml:space="preserve">
25.6.15</t>
        </r>
      </text>
    </comment>
  </commentList>
</comments>
</file>

<file path=xl/comments2.xml><?xml version="1.0" encoding="utf-8"?>
<comments xmlns="http://schemas.openxmlformats.org/spreadsheetml/2006/main">
  <authors>
    <author>tanyan</author>
    <author>Administrator</author>
    <author>Windows 用户</author>
  </authors>
  <commentList>
    <comment ref="F3" authorId="0">
      <text>
        <r>
          <rPr>
            <b/>
            <sz val="9"/>
            <rFont val="宋体"/>
            <charset val="134"/>
          </rPr>
          <t>tanyan:</t>
        </r>
        <r>
          <rPr>
            <sz val="9"/>
            <rFont val="宋体"/>
            <charset val="134"/>
          </rPr>
          <t xml:space="preserve">
装卸工按库管核算考勤及工资</t>
        </r>
      </text>
    </comment>
    <comment ref="H3" authorId="0">
      <text>
        <r>
          <rPr>
            <sz val="9"/>
            <rFont val="宋体"/>
            <charset val="134"/>
          </rPr>
          <t>tanyan:
1月餐补不发
常州出差餐补30元/天</t>
        </r>
      </text>
    </comment>
    <comment ref="J3" authorId="1">
      <text>
        <r>
          <rPr>
            <b/>
            <sz val="9"/>
            <rFont val="宋体"/>
            <charset val="134"/>
          </rPr>
          <t>Administrator:</t>
        </r>
        <r>
          <rPr>
            <sz val="9"/>
            <rFont val="宋体"/>
            <charset val="134"/>
          </rPr>
          <t xml:space="preserve">
25年春节</t>
        </r>
      </text>
    </comment>
    <comment ref="L3" authorId="1">
      <text>
        <r>
          <rPr>
            <b/>
            <sz val="9"/>
            <rFont val="宋体"/>
            <charset val="134"/>
          </rPr>
          <t>Administrator:</t>
        </r>
        <r>
          <rPr>
            <sz val="9"/>
            <rFont val="宋体"/>
            <charset val="134"/>
          </rPr>
          <t xml:space="preserve">
=VLOOKUP(C4,'[2025年2月工资汇总表-扣除绩效3.13.xls]研发人员'!$C$3:$FO$60,36,0)</t>
        </r>
      </text>
    </comment>
    <comment ref="AD3" authorId="0">
      <text>
        <r>
          <rPr>
            <b/>
            <sz val="9"/>
            <rFont val="宋体"/>
            <charset val="134"/>
          </rPr>
          <t>tanyan:</t>
        </r>
        <r>
          <rPr>
            <sz val="9"/>
            <rFont val="宋体"/>
            <charset val="134"/>
          </rPr>
          <t xml:space="preserve">
17年11月起水电、话费分开列支</t>
        </r>
      </text>
    </comment>
    <comment ref="AF3" authorId="2">
      <text>
        <r>
          <rPr>
            <sz val="9"/>
            <rFont val="宋体"/>
            <charset val="134"/>
          </rPr>
          <t>Administrator:
当月请一个月病产假、工伤假，离职人员，不予以扣工会会费</t>
        </r>
      </text>
    </comment>
    <comment ref="M4" authorId="0">
      <text>
        <r>
          <rPr>
            <sz val="9"/>
            <rFont val="宋体"/>
            <charset val="134"/>
          </rPr>
          <t>tanyan:
29</t>
        </r>
      </text>
    </comment>
    <comment ref="N4" authorId="0">
      <text>
        <r>
          <rPr>
            <sz val="9"/>
            <rFont val="宋体"/>
            <charset val="134"/>
          </rPr>
          <t>tanyan:
33</t>
        </r>
      </text>
    </comment>
    <comment ref="O4" authorId="0">
      <text>
        <r>
          <rPr>
            <sz val="9"/>
            <rFont val="宋体"/>
            <charset val="134"/>
          </rPr>
          <t>tanyan:
31</t>
        </r>
      </text>
    </comment>
    <comment ref="P4" authorId="0">
      <text>
        <r>
          <rPr>
            <sz val="9"/>
            <rFont val="宋体"/>
            <charset val="134"/>
          </rPr>
          <t>tanyan:
36</t>
        </r>
      </text>
    </comment>
    <comment ref="R5" authorId="1">
      <text>
        <r>
          <rPr>
            <b/>
            <sz val="9"/>
            <rFont val="宋体"/>
            <charset val="134"/>
          </rPr>
          <t>Administrator:</t>
        </r>
        <r>
          <rPr>
            <sz val="9"/>
            <rFont val="宋体"/>
            <charset val="134"/>
          </rPr>
          <t xml:space="preserve">
24.1月从婴幼儿调整为子女教育</t>
        </r>
      </text>
    </comment>
    <comment ref="V5" authorId="1">
      <text>
        <r>
          <rPr>
            <b/>
            <sz val="9"/>
            <rFont val="宋体"/>
            <charset val="134"/>
          </rPr>
          <t>Administrator:</t>
        </r>
        <r>
          <rPr>
            <sz val="9"/>
            <rFont val="宋体"/>
            <charset val="134"/>
          </rPr>
          <t xml:space="preserve">
原来1000</t>
        </r>
      </text>
    </comment>
    <comment ref="V8" authorId="1">
      <text>
        <r>
          <rPr>
            <b/>
            <sz val="9"/>
            <rFont val="宋体"/>
            <charset val="134"/>
          </rPr>
          <t>Administrator:</t>
        </r>
        <r>
          <rPr>
            <sz val="9"/>
            <rFont val="宋体"/>
            <charset val="134"/>
          </rPr>
          <t xml:space="preserve">
原来1000</t>
        </r>
      </text>
    </comment>
    <comment ref="V9" authorId="1">
      <text>
        <r>
          <rPr>
            <b/>
            <sz val="9"/>
            <rFont val="宋体"/>
            <charset val="134"/>
          </rPr>
          <t>Administrator:</t>
        </r>
        <r>
          <rPr>
            <sz val="9"/>
            <rFont val="宋体"/>
            <charset val="134"/>
          </rPr>
          <t xml:space="preserve">
原来1000</t>
        </r>
      </text>
    </comment>
    <comment ref="M10" authorId="1">
      <text>
        <r>
          <rPr>
            <b/>
            <sz val="9"/>
            <rFont val="宋体"/>
            <charset val="134"/>
          </rPr>
          <t>Administrator:</t>
        </r>
        <r>
          <rPr>
            <sz val="9"/>
            <rFont val="宋体"/>
            <charset val="134"/>
          </rPr>
          <t xml:space="preserve">
25.3月有补收
</t>
        </r>
      </text>
    </comment>
    <comment ref="Q10" authorId="1">
      <text>
        <r>
          <rPr>
            <b/>
            <sz val="9"/>
            <rFont val="宋体"/>
            <charset val="134"/>
          </rPr>
          <t>Administrator:</t>
        </r>
        <r>
          <rPr>
            <sz val="9"/>
            <rFont val="宋体"/>
            <charset val="134"/>
          </rPr>
          <t xml:space="preserve">
23.4月转合同工交公积金
</t>
        </r>
      </text>
    </comment>
    <comment ref="M13" authorId="1">
      <text>
        <r>
          <rPr>
            <b/>
            <sz val="9"/>
            <rFont val="宋体"/>
            <charset val="134"/>
          </rPr>
          <t>Administrator:</t>
        </r>
        <r>
          <rPr>
            <sz val="9"/>
            <rFont val="宋体"/>
            <charset val="134"/>
          </rPr>
          <t xml:space="preserve">
25.3月有补收</t>
        </r>
      </text>
    </comment>
    <comment ref="M14" authorId="1">
      <text>
        <r>
          <rPr>
            <b/>
            <sz val="9"/>
            <rFont val="宋体"/>
            <charset val="134"/>
          </rPr>
          <t>Administrator:</t>
        </r>
        <r>
          <rPr>
            <sz val="9"/>
            <rFont val="宋体"/>
            <charset val="134"/>
          </rPr>
          <t xml:space="preserve">
25.3月有补收
</t>
        </r>
      </text>
    </comment>
    <comment ref="Q14" authorId="1">
      <text>
        <r>
          <rPr>
            <b/>
            <sz val="9"/>
            <rFont val="宋体"/>
            <charset val="134"/>
          </rPr>
          <t>Administrator:</t>
        </r>
        <r>
          <rPr>
            <sz val="9"/>
            <rFont val="宋体"/>
            <charset val="134"/>
          </rPr>
          <t xml:space="preserve">
24年2月鑫起转正式工</t>
        </r>
      </text>
    </comment>
    <comment ref="L19" authorId="1">
      <text>
        <r>
          <rPr>
            <b/>
            <sz val="9"/>
            <rFont val="宋体"/>
            <charset val="134"/>
          </rPr>
          <t>Administrator:</t>
        </r>
        <r>
          <rPr>
            <sz val="9"/>
            <rFont val="宋体"/>
            <charset val="134"/>
          </rPr>
          <t xml:space="preserve">
研发直接</t>
        </r>
      </text>
    </comment>
    <comment ref="L20" authorId="1">
      <text>
        <r>
          <rPr>
            <b/>
            <sz val="9"/>
            <rFont val="宋体"/>
            <charset val="134"/>
          </rPr>
          <t>Administrator:</t>
        </r>
        <r>
          <rPr>
            <sz val="9"/>
            <rFont val="宋体"/>
            <charset val="134"/>
          </rPr>
          <t xml:space="preserve">
研发间接</t>
        </r>
      </text>
    </comment>
    <comment ref="O20" authorId="1">
      <text>
        <r>
          <rPr>
            <b/>
            <sz val="9"/>
            <rFont val="宋体"/>
            <charset val="134"/>
          </rPr>
          <t>Administrator:</t>
        </r>
        <r>
          <rPr>
            <sz val="9"/>
            <rFont val="宋体"/>
            <charset val="134"/>
          </rPr>
          <t xml:space="preserve">
阿姨</t>
        </r>
      </text>
    </comment>
    <comment ref="L21" authorId="1">
      <text>
        <r>
          <rPr>
            <b/>
            <sz val="9"/>
            <rFont val="宋体"/>
            <charset val="134"/>
          </rPr>
          <t>Administrator:</t>
        </r>
        <r>
          <rPr>
            <sz val="9"/>
            <rFont val="宋体"/>
            <charset val="134"/>
          </rPr>
          <t xml:space="preserve">
间接人工成本
科室+研发销售办公室人员+阿姨</t>
        </r>
      </text>
    </comment>
    <comment ref="Q22" authorId="1">
      <text>
        <r>
          <rPr>
            <b/>
            <sz val="9"/>
            <rFont val="宋体"/>
            <charset val="134"/>
          </rPr>
          <t>Administrator:</t>
        </r>
        <r>
          <rPr>
            <sz val="9"/>
            <rFont val="宋体"/>
            <charset val="134"/>
          </rPr>
          <t xml:space="preserve">
劳务120=0+36+4+临时工30+50劳务同工同酬</t>
        </r>
      </text>
    </comment>
    <comment ref="L23" authorId="1">
      <text>
        <r>
          <rPr>
            <b/>
            <sz val="9"/>
            <rFont val="宋体"/>
            <charset val="134"/>
          </rPr>
          <t>Administrator:</t>
        </r>
        <r>
          <rPr>
            <sz val="9"/>
            <rFont val="宋体"/>
            <charset val="134"/>
          </rPr>
          <t xml:space="preserve">
研发-直接人工成本</t>
        </r>
      </text>
    </comment>
  </commentList>
</comments>
</file>

<file path=xl/comments3.xml><?xml version="1.0" encoding="utf-8"?>
<comments xmlns="http://schemas.openxmlformats.org/spreadsheetml/2006/main">
  <authors>
    <author>Windows 用户</author>
    <author>tanyan</author>
    <author>Administrator</author>
  </authors>
  <commentList>
    <comment ref="H3" authorId="0">
      <text>
        <r>
          <rPr>
            <sz val="9"/>
            <rFont val="宋体"/>
            <charset val="134"/>
          </rPr>
          <t>Administrator:
剔除半天的餐补
支援景德镇30元/天
18.5月支援景德镇人员按出勤天数给予
2020.6.15起工作餐补调为12元/天/人，加班餐补调为8元/天/人</t>
        </r>
      </text>
    </comment>
    <comment ref="AA3" authorId="0">
      <text>
        <r>
          <rPr>
            <sz val="9"/>
            <rFont val="宋体"/>
            <charset val="134"/>
          </rPr>
          <t>Administrator:
剔除半天的餐补。临时工餐费打入工资卡中。日度最多10元/天</t>
        </r>
      </text>
    </comment>
    <comment ref="AC3" authorId="1">
      <text>
        <r>
          <rPr>
            <sz val="9"/>
            <rFont val="宋体"/>
            <charset val="134"/>
          </rPr>
          <t>tanyan:
1月1日-20日只扣水电</t>
        </r>
      </text>
    </comment>
    <comment ref="AD3" authorId="1">
      <text>
        <r>
          <rPr>
            <b/>
            <sz val="9"/>
            <rFont val="宋体"/>
            <charset val="134"/>
          </rPr>
          <t>tanyan:</t>
        </r>
        <r>
          <rPr>
            <sz val="9"/>
            <rFont val="宋体"/>
            <charset val="134"/>
          </rPr>
          <t xml:space="preserve">
17年11月起水电、话费分开列支</t>
        </r>
      </text>
    </comment>
    <comment ref="AE3" authorId="1">
      <text>
        <r>
          <rPr>
            <sz val="9"/>
            <rFont val="宋体"/>
            <charset val="134"/>
          </rPr>
          <t>tanyan:
A线班组奖励报告150元，现在发放个人，税后冲抵，暂列支于被服项</t>
        </r>
      </text>
    </comment>
    <comment ref="AG3" authorId="0">
      <text>
        <r>
          <rPr>
            <sz val="9"/>
            <rFont val="宋体"/>
            <charset val="134"/>
          </rPr>
          <t>Administrator:
当月请一个月病产假、工伤假，离职人员，不予以扣工会会费</t>
        </r>
      </text>
    </comment>
    <comment ref="O4" authorId="0">
      <text>
        <r>
          <rPr>
            <sz val="9"/>
            <rFont val="宋体"/>
            <charset val="134"/>
          </rPr>
          <t>Administrator:16年9月公司参保人员补退5-8月失业保费比例差额</t>
        </r>
      </text>
    </comment>
    <comment ref="I5" authorId="1">
      <text>
        <r>
          <rPr>
            <b/>
            <sz val="9"/>
            <rFont val="宋体"/>
            <charset val="134"/>
          </rPr>
          <t xml:space="preserve">tanyan:
5月绩效750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I6" authorId="1">
      <text>
        <r>
          <rPr>
            <b/>
            <sz val="9"/>
            <rFont val="宋体"/>
            <charset val="134"/>
          </rPr>
          <t xml:space="preserve">tanyan:
5月绩效720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I7" authorId="2">
      <text>
        <r>
          <rPr>
            <b/>
            <sz val="9"/>
            <rFont val="宋体"/>
            <charset val="134"/>
          </rPr>
          <t>Administrator:</t>
        </r>
        <r>
          <rPr>
            <sz val="9"/>
            <rFont val="宋体"/>
            <charset val="134"/>
          </rPr>
          <t xml:space="preserve">
24.8月成品物料实行新薪资方案，成品绩效770，物料绩效900
5月绩效805</t>
        </r>
      </text>
    </comment>
    <comment ref="I8" authorId="2">
      <text>
        <r>
          <rPr>
            <b/>
            <sz val="9"/>
            <rFont val="宋体"/>
            <charset val="134"/>
          </rPr>
          <t>Administrator:</t>
        </r>
        <r>
          <rPr>
            <sz val="9"/>
            <rFont val="宋体"/>
            <charset val="134"/>
          </rPr>
          <t xml:space="preserve">
5月绩效825</t>
        </r>
      </text>
    </comment>
    <comment ref="I9" authorId="2">
      <text>
        <r>
          <rPr>
            <b/>
            <sz val="9"/>
            <rFont val="宋体"/>
            <charset val="134"/>
          </rPr>
          <t>Administrator:</t>
        </r>
        <r>
          <rPr>
            <sz val="9"/>
            <rFont val="宋体"/>
            <charset val="134"/>
          </rPr>
          <t xml:space="preserve">
24.8月成品物料实行新薪资方案，成品绩效770，物料绩效900
4月绩效810,试用期6折
3.21转正
5月绩效835</t>
        </r>
      </text>
    </comment>
    <comment ref="I10" authorId="2">
      <text>
        <r>
          <rPr>
            <b/>
            <sz val="9"/>
            <rFont val="宋体"/>
            <charset val="134"/>
          </rPr>
          <t>Administrator:</t>
        </r>
        <r>
          <rPr>
            <sz val="9"/>
            <rFont val="宋体"/>
            <charset val="134"/>
          </rPr>
          <t xml:space="preserve">
绩效工资500</t>
        </r>
      </text>
    </comment>
    <comment ref="K10" authorId="2">
      <text>
        <r>
          <rPr>
            <b/>
            <sz val="9"/>
            <rFont val="宋体"/>
            <charset val="134"/>
          </rPr>
          <t>Administrator:</t>
        </r>
        <r>
          <rPr>
            <sz val="9"/>
            <rFont val="宋体"/>
            <charset val="134"/>
          </rPr>
          <t xml:space="preserve">
2025年端午节上班保养设备的人员每人正激励200元，
端午节当天加班人员名单为赵新辉、周建华、何柒林</t>
        </r>
      </text>
    </comment>
    <comment ref="I11" authorId="2">
      <text>
        <r>
          <rPr>
            <b/>
            <sz val="9"/>
            <rFont val="宋体"/>
            <charset val="134"/>
          </rPr>
          <t>Administrator:</t>
        </r>
        <r>
          <rPr>
            <sz val="9"/>
            <rFont val="宋体"/>
            <charset val="134"/>
          </rPr>
          <t xml:space="preserve">
绩效500，24天
5月绩效96分
</t>
        </r>
      </text>
    </comment>
    <comment ref="I12" authorId="2">
      <text>
        <r>
          <rPr>
            <b/>
            <sz val="9"/>
            <rFont val="宋体"/>
            <charset val="134"/>
          </rPr>
          <t>Administrator:</t>
        </r>
        <r>
          <rPr>
            <sz val="9"/>
            <rFont val="宋体"/>
            <charset val="134"/>
          </rPr>
          <t xml:space="preserve">
绩效500，按24天制
5月绩效99分</t>
        </r>
      </text>
    </comment>
    <comment ref="K12"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13" authorId="2">
      <text>
        <r>
          <rPr>
            <b/>
            <sz val="9"/>
            <rFont val="宋体"/>
            <charset val="134"/>
          </rPr>
          <t>Administrator:</t>
        </r>
        <r>
          <rPr>
            <sz val="9"/>
            <rFont val="宋体"/>
            <charset val="134"/>
          </rPr>
          <t xml:space="preserve">
24.8月起计件剔除300做绩效
11月绩效99分，4月98</t>
        </r>
      </text>
    </comment>
    <comment ref="K13"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
2025年端午节上班保养设备的人员每人正激励200元，
端午节当天加班人员名单为赵新辉、周建华、何柒林</t>
        </r>
      </text>
    </comment>
    <comment ref="I14" authorId="2">
      <text>
        <r>
          <rPr>
            <b/>
            <sz val="9"/>
            <rFont val="宋体"/>
            <charset val="134"/>
          </rPr>
          <t>Administrator:</t>
        </r>
        <r>
          <rPr>
            <sz val="9"/>
            <rFont val="宋体"/>
            <charset val="134"/>
          </rPr>
          <t xml:space="preserve">
24.8月起计件剔除300做绩效
11月绩效99.5分
全勤
24.8月起取消全勤补贴
4月绩效99分</t>
        </r>
      </text>
    </comment>
    <comment ref="K14"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15" authorId="2">
      <text>
        <r>
          <rPr>
            <b/>
            <sz val="9"/>
            <rFont val="宋体"/>
            <charset val="134"/>
          </rPr>
          <t>Administrator:</t>
        </r>
        <r>
          <rPr>
            <sz val="9"/>
            <rFont val="宋体"/>
            <charset val="134"/>
          </rPr>
          <t xml:space="preserve">
3月绩效</t>
        </r>
      </text>
    </comment>
    <comment ref="K15"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6"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7"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8"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9"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0"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2"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3"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4"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8"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29" authorId="2">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34" authorId="2">
      <text>
        <r>
          <rPr>
            <b/>
            <sz val="9"/>
            <rFont val="宋体"/>
            <charset val="134"/>
          </rPr>
          <t>Administrator:</t>
        </r>
        <r>
          <rPr>
            <sz val="9"/>
            <rFont val="宋体"/>
            <charset val="134"/>
          </rPr>
          <t xml:space="preserve">
24.8月绩效300
11月启动88分
12月96
25.1月绩效84分，3月88分</t>
        </r>
      </text>
    </comment>
    <comment ref="I35" authorId="2">
      <text>
        <r>
          <rPr>
            <b/>
            <sz val="9"/>
            <rFont val="宋体"/>
            <charset val="134"/>
          </rPr>
          <t>Administrator:</t>
        </r>
        <r>
          <rPr>
            <sz val="9"/>
            <rFont val="宋体"/>
            <charset val="134"/>
          </rPr>
          <t xml:space="preserve">
24.8月起计件剔除300做绩效
10月启动96分
11月绩效94，3月92</t>
        </r>
      </text>
    </comment>
    <comment ref="I36" authorId="2">
      <text>
        <r>
          <rPr>
            <b/>
            <sz val="9"/>
            <rFont val="宋体"/>
            <charset val="134"/>
          </rPr>
          <t>Administrator:</t>
        </r>
        <r>
          <rPr>
            <sz val="9"/>
            <rFont val="宋体"/>
            <charset val="134"/>
          </rPr>
          <t xml:space="preserve">
3月绩效</t>
        </r>
      </text>
    </comment>
    <comment ref="I53" authorId="2">
      <text>
        <r>
          <rPr>
            <b/>
            <sz val="9"/>
            <rFont val="宋体"/>
            <charset val="134"/>
          </rPr>
          <t>Administrator:</t>
        </r>
        <r>
          <rPr>
            <sz val="9"/>
            <rFont val="宋体"/>
            <charset val="134"/>
          </rPr>
          <t xml:space="preserve">
5月绩效</t>
        </r>
      </text>
    </comment>
  </commentList>
</comments>
</file>

<file path=xl/comments4.xml><?xml version="1.0" encoding="utf-8"?>
<comments xmlns="http://schemas.openxmlformats.org/spreadsheetml/2006/main">
  <authors>
    <author>tanyan</author>
    <author>Windows 用户</author>
    <author>Administrator</author>
  </authors>
  <commentList>
    <comment ref="AD3" authorId="0">
      <text>
        <r>
          <rPr>
            <b/>
            <sz val="9"/>
            <rFont val="宋体"/>
            <charset val="134"/>
          </rPr>
          <t>tanyan:</t>
        </r>
        <r>
          <rPr>
            <sz val="9"/>
            <rFont val="宋体"/>
            <charset val="134"/>
          </rPr>
          <t xml:space="preserve">
17年11月起水电、话费分开列支</t>
        </r>
      </text>
    </comment>
    <comment ref="O4" authorId="1">
      <text>
        <r>
          <rPr>
            <sz val="9"/>
            <rFont val="宋体"/>
            <charset val="134"/>
          </rPr>
          <t>Administrator:16年9月公司参保人员补退5-8月失业保费比例差额</t>
        </r>
      </text>
    </comment>
    <comment ref="AA5" authorId="2">
      <text>
        <r>
          <rPr>
            <sz val="9"/>
            <rFont val="宋体"/>
            <charset val="134"/>
          </rPr>
          <t>Administrator:
自2015年11月起，餐费不再打入餐卡</t>
        </r>
      </text>
    </comment>
    <comment ref="L22" authorId="2">
      <text>
        <r>
          <rPr>
            <b/>
            <sz val="9"/>
            <rFont val="宋体"/>
            <charset val="134"/>
          </rPr>
          <t>Administrator:</t>
        </r>
        <r>
          <rPr>
            <sz val="9"/>
            <rFont val="宋体"/>
            <charset val="134"/>
          </rPr>
          <t xml:space="preserve">
销售劳务</t>
        </r>
      </text>
    </comment>
  </commentList>
</comments>
</file>

<file path=xl/comments5.xml><?xml version="1.0" encoding="utf-8"?>
<comments xmlns="http://schemas.openxmlformats.org/spreadsheetml/2006/main">
  <authors>
    <author>Administrator</author>
  </authors>
  <commentList>
    <comment ref="G4" authorId="0">
      <text>
        <r>
          <rPr>
            <b/>
            <sz val="9"/>
            <rFont val="宋体"/>
            <charset val="134"/>
          </rPr>
          <t>Administrator:</t>
        </r>
        <r>
          <rPr>
            <sz val="9"/>
            <rFont val="宋体"/>
            <charset val="134"/>
          </rPr>
          <t xml:space="preserve">
晚班</t>
        </r>
      </text>
    </comment>
    <comment ref="H4" authorId="0">
      <text>
        <r>
          <rPr>
            <b/>
            <sz val="9"/>
            <rFont val="宋体"/>
            <charset val="134"/>
          </rPr>
          <t>Administrator:</t>
        </r>
        <r>
          <rPr>
            <sz val="9"/>
            <rFont val="宋体"/>
            <charset val="134"/>
          </rPr>
          <t xml:space="preserve">
晚班</t>
        </r>
      </text>
    </comment>
    <comment ref="I4" authorId="0">
      <text>
        <r>
          <rPr>
            <b/>
            <sz val="9"/>
            <rFont val="宋体"/>
            <charset val="134"/>
          </rPr>
          <t>Administrator:</t>
        </r>
        <r>
          <rPr>
            <sz val="9"/>
            <rFont val="宋体"/>
            <charset val="134"/>
          </rPr>
          <t xml:space="preserve">
补卡</t>
        </r>
      </text>
    </comment>
    <comment ref="H5" authorId="0">
      <text>
        <r>
          <rPr>
            <b/>
            <sz val="9"/>
            <rFont val="宋体"/>
            <charset val="134"/>
          </rPr>
          <t>Administrator:</t>
        </r>
        <r>
          <rPr>
            <sz val="9"/>
            <rFont val="宋体"/>
            <charset val="134"/>
          </rPr>
          <t xml:space="preserve">
白班</t>
        </r>
      </text>
    </comment>
  </commentList>
</comments>
</file>

<file path=xl/comments6.xml><?xml version="1.0" encoding="utf-8"?>
<comments xmlns="http://schemas.openxmlformats.org/spreadsheetml/2006/main">
  <authors>
    <author>Administrator</author>
  </authors>
  <commentList>
    <comment ref="I3" authorId="0">
      <text>
        <r>
          <rPr>
            <b/>
            <sz val="9"/>
            <rFont val="宋体"/>
            <charset val="134"/>
          </rPr>
          <t>Administrator:</t>
        </r>
        <r>
          <rPr>
            <sz val="9"/>
            <rFont val="宋体"/>
            <charset val="134"/>
          </rPr>
          <t xml:space="preserve">
1月补卡考核180，罚款40</t>
        </r>
      </text>
    </comment>
    <comment ref="I4" authorId="0">
      <text>
        <r>
          <rPr>
            <b/>
            <sz val="9"/>
            <rFont val="宋体"/>
            <charset val="134"/>
          </rPr>
          <t>Administrator:</t>
        </r>
        <r>
          <rPr>
            <sz val="9"/>
            <rFont val="宋体"/>
            <charset val="134"/>
          </rPr>
          <t xml:space="preserve">
5月补卡</t>
        </r>
      </text>
    </comment>
  </commentList>
</comments>
</file>

<file path=xl/comments7.xml><?xml version="1.0" encoding="utf-8"?>
<comments xmlns="http://schemas.openxmlformats.org/spreadsheetml/2006/main">
  <authors>
    <author>Administrator</author>
    <author>tanyan</author>
  </authors>
  <commentList>
    <comment ref="K3" authorId="0">
      <text>
        <r>
          <rPr>
            <b/>
            <sz val="9"/>
            <rFont val="宋体"/>
            <charset val="134"/>
          </rPr>
          <t>Administrator:</t>
        </r>
        <r>
          <rPr>
            <sz val="9"/>
            <rFont val="宋体"/>
            <charset val="134"/>
          </rPr>
          <t xml:space="preserve">
11月总装后排线属新线体，大部分为新员工，产量爬坡受线体影响，劳效60%左右，后排产量工资约67.21元/天，申请后排线员工工资按40元/天补贴
</t>
        </r>
      </text>
    </comment>
    <comment ref="J4" authorId="1">
      <text>
        <r>
          <rPr>
            <b/>
            <sz val="9"/>
            <rFont val="宋体"/>
            <charset val="134"/>
          </rPr>
          <t xml:space="preserve">tanyan:
5月绩效680，3.5转正
</t>
        </r>
        <r>
          <rPr>
            <sz val="9"/>
            <rFont val="宋体"/>
            <charset val="134"/>
          </rPr>
          <t>24.8月成品物料实行新薪资方案，成品绩效770
16年9月-12月给予绩效工资300元-依据发货准备率
保留此绩效工资
17年4月起按实际工作表现给予
2月入职即给予80%
2020.5起按新的方案</t>
        </r>
      </text>
    </comment>
    <comment ref="K4" authorId="0">
      <text>
        <r>
          <rPr>
            <b/>
            <sz val="9"/>
            <rFont val="宋体"/>
            <charset val="134"/>
          </rPr>
          <t>Administrator:</t>
        </r>
        <r>
          <rPr>
            <sz val="9"/>
            <rFont val="宋体"/>
            <charset val="134"/>
          </rPr>
          <t xml:space="preserve">
24.8月起新薪资方案成品4100基本工资2100+绩效770+岗位工资A级1230，B级别930，C级630
5月岗位评定等级A级</t>
        </r>
      </text>
    </comment>
    <comment ref="N4" authorId="0">
      <text>
        <r>
          <rPr>
            <b/>
            <sz val="9"/>
            <rFont val="宋体"/>
            <charset val="134"/>
          </rPr>
          <t>Administrator:</t>
        </r>
        <r>
          <rPr>
            <sz val="9"/>
            <rFont val="宋体"/>
            <charset val="134"/>
          </rPr>
          <t xml:space="preserve">
5月补卡补单</t>
        </r>
      </text>
    </comment>
    <comment ref="J5" authorId="0">
      <text>
        <r>
          <rPr>
            <b/>
            <sz val="9"/>
            <rFont val="宋体"/>
            <charset val="134"/>
          </rPr>
          <t>Administrator:</t>
        </r>
        <r>
          <rPr>
            <sz val="9"/>
            <rFont val="宋体"/>
            <charset val="134"/>
          </rPr>
          <t xml:space="preserve">
24.8月成品物料实行新薪资方案，成品绩效770，物料绩效900
5月绩效735</t>
        </r>
      </text>
    </comment>
    <comment ref="K5" authorId="0">
      <text>
        <r>
          <rPr>
            <b/>
            <sz val="9"/>
            <rFont val="宋体"/>
            <charset val="134"/>
          </rPr>
          <t>Administrator:</t>
        </r>
        <r>
          <rPr>
            <sz val="9"/>
            <rFont val="宋体"/>
            <charset val="134"/>
          </rPr>
          <t xml:space="preserve">
24.8月起新薪资方案物料4500基本工资2100+绩效900+岗位工资A级1500，B级别1200，C级300
5月岗位评定等级C</t>
        </r>
      </text>
    </comment>
    <comment ref="H6" authorId="0">
      <text>
        <r>
          <rPr>
            <b/>
            <sz val="9"/>
            <rFont val="宋体"/>
            <charset val="134"/>
          </rPr>
          <t>Administrator:</t>
        </r>
        <r>
          <rPr>
            <sz val="9"/>
            <rFont val="宋体"/>
            <charset val="134"/>
          </rPr>
          <t xml:space="preserve">
基本工资2000</t>
        </r>
      </text>
    </comment>
    <comment ref="I6" authorId="0">
      <text>
        <r>
          <rPr>
            <b/>
            <sz val="9"/>
            <rFont val="宋体"/>
            <charset val="134"/>
          </rPr>
          <t>Administrator:</t>
        </r>
        <r>
          <rPr>
            <sz val="9"/>
            <rFont val="宋体"/>
            <charset val="134"/>
          </rPr>
          <t xml:space="preserve">
试用期4800-2500=2300
转正5200-2500=2700</t>
        </r>
      </text>
    </comment>
    <comment ref="J6" authorId="0">
      <text>
        <r>
          <rPr>
            <b/>
            <sz val="9"/>
            <rFont val="宋体"/>
            <charset val="134"/>
          </rPr>
          <t>Administrator:</t>
        </r>
        <r>
          <rPr>
            <sz val="9"/>
            <rFont val="宋体"/>
            <charset val="134"/>
          </rPr>
          <t xml:space="preserve">
绩效工资500</t>
        </r>
      </text>
    </comment>
    <comment ref="K7" authorId="0">
      <text>
        <r>
          <rPr>
            <b/>
            <sz val="9"/>
            <rFont val="宋体"/>
            <charset val="134"/>
          </rPr>
          <t>Administrator:</t>
        </r>
        <r>
          <rPr>
            <sz val="9"/>
            <rFont val="宋体"/>
            <charset val="134"/>
          </rPr>
          <t xml:space="preserve">
磨边</t>
        </r>
      </text>
    </comment>
    <comment ref="N7" authorId="0">
      <text>
        <r>
          <rPr>
            <b/>
            <sz val="9"/>
            <rFont val="宋体"/>
            <charset val="134"/>
          </rPr>
          <t>Administrator:</t>
        </r>
        <r>
          <rPr>
            <sz val="9"/>
            <rFont val="宋体"/>
            <charset val="134"/>
          </rPr>
          <t xml:space="preserve">
5月补卡补单</t>
        </r>
      </text>
    </comment>
    <comment ref="H8" authorId="0">
      <text>
        <r>
          <rPr>
            <b/>
            <sz val="9"/>
            <rFont val="宋体"/>
            <charset val="134"/>
          </rPr>
          <t>Administrator:</t>
        </r>
        <r>
          <rPr>
            <sz val="9"/>
            <rFont val="宋体"/>
            <charset val="134"/>
          </rPr>
          <t xml:space="preserve">
5.12缺卡的剔除天数基本工资补上</t>
        </r>
      </text>
    </comment>
    <comment ref="K8" authorId="0">
      <text>
        <r>
          <rPr>
            <b/>
            <sz val="9"/>
            <rFont val="宋体"/>
            <charset val="134"/>
          </rPr>
          <t>Administrator:</t>
        </r>
        <r>
          <rPr>
            <sz val="9"/>
            <rFont val="宋体"/>
            <charset val="134"/>
          </rPr>
          <t xml:space="preserve">
修补</t>
        </r>
      </text>
    </comment>
    <comment ref="M8"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8" authorId="0">
      <text>
        <r>
          <rPr>
            <b/>
            <sz val="9"/>
            <rFont val="宋体"/>
            <charset val="134"/>
          </rPr>
          <t>Administrator:</t>
        </r>
        <r>
          <rPr>
            <sz val="9"/>
            <rFont val="宋体"/>
            <charset val="134"/>
          </rPr>
          <t xml:space="preserve">
5月补卡补单</t>
        </r>
      </text>
    </comment>
    <comment ref="K9" authorId="0">
      <text>
        <r>
          <rPr>
            <b/>
            <sz val="9"/>
            <rFont val="宋体"/>
            <charset val="134"/>
          </rPr>
          <t>Administrator:</t>
        </r>
        <r>
          <rPr>
            <sz val="9"/>
            <rFont val="宋体"/>
            <charset val="134"/>
          </rPr>
          <t xml:space="preserve">
放钢丝</t>
        </r>
      </text>
    </comment>
    <comment ref="K10" authorId="0">
      <text>
        <r>
          <rPr>
            <b/>
            <sz val="9"/>
            <rFont val="宋体"/>
            <charset val="134"/>
          </rPr>
          <t>Administrator:</t>
        </r>
        <r>
          <rPr>
            <sz val="9"/>
            <rFont val="宋体"/>
            <charset val="134"/>
          </rPr>
          <t xml:space="preserve">
修补-代班长
</t>
        </r>
      </text>
    </comment>
    <comment ref="M10"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O10" authorId="0">
      <text>
        <r>
          <rPr>
            <b/>
            <sz val="9"/>
            <rFont val="宋体"/>
            <charset val="134"/>
          </rPr>
          <t>Administrator:</t>
        </r>
        <r>
          <rPr>
            <sz val="9"/>
            <rFont val="宋体"/>
            <charset val="134"/>
          </rPr>
          <t xml:space="preserve">
事假5天</t>
        </r>
      </text>
    </comment>
    <comment ref="K11" authorId="0">
      <text>
        <r>
          <rPr>
            <b/>
            <sz val="9"/>
            <rFont val="宋体"/>
            <charset val="134"/>
          </rPr>
          <t>Administrator:</t>
        </r>
        <r>
          <rPr>
            <sz val="9"/>
            <rFont val="宋体"/>
            <charset val="134"/>
          </rPr>
          <t xml:space="preserve">
挂无纺布</t>
        </r>
      </text>
    </comment>
    <comment ref="O11" authorId="0">
      <text>
        <r>
          <rPr>
            <b/>
            <sz val="9"/>
            <rFont val="宋体"/>
            <charset val="134"/>
          </rPr>
          <t>Administrator:</t>
        </r>
        <r>
          <rPr>
            <sz val="9"/>
            <rFont val="宋体"/>
            <charset val="134"/>
          </rPr>
          <t xml:space="preserve">
事假13.5天</t>
        </r>
      </text>
    </comment>
    <comment ref="H12" authorId="0">
      <text>
        <r>
          <rPr>
            <b/>
            <sz val="9"/>
            <rFont val="宋体"/>
            <charset val="134"/>
          </rPr>
          <t>Administrator:</t>
        </r>
        <r>
          <rPr>
            <sz val="9"/>
            <rFont val="宋体"/>
            <charset val="134"/>
          </rPr>
          <t xml:space="preserve">
5.12缺卡的剔除天数基本工资补上</t>
        </r>
      </text>
    </comment>
    <comment ref="K12" authorId="0">
      <text>
        <r>
          <rPr>
            <b/>
            <sz val="9"/>
            <rFont val="宋体"/>
            <charset val="134"/>
          </rPr>
          <t>Administrator:</t>
        </r>
        <r>
          <rPr>
            <sz val="9"/>
            <rFont val="宋体"/>
            <charset val="134"/>
          </rPr>
          <t xml:space="preserve">
磨边</t>
        </r>
      </text>
    </comment>
    <comment ref="N12" authorId="0">
      <text>
        <r>
          <rPr>
            <b/>
            <sz val="9"/>
            <rFont val="宋体"/>
            <charset val="134"/>
          </rPr>
          <t>Administrator:</t>
        </r>
        <r>
          <rPr>
            <sz val="9"/>
            <rFont val="宋体"/>
            <charset val="134"/>
          </rPr>
          <t xml:space="preserve">
5月补卡补单</t>
        </r>
      </text>
    </comment>
    <comment ref="K13" authorId="0">
      <text>
        <r>
          <rPr>
            <b/>
            <sz val="9"/>
            <rFont val="宋体"/>
            <charset val="134"/>
          </rPr>
          <t>Administrator:</t>
        </r>
        <r>
          <rPr>
            <sz val="9"/>
            <rFont val="宋体"/>
            <charset val="134"/>
          </rPr>
          <t xml:space="preserve">
放钢丝</t>
        </r>
      </text>
    </comment>
    <comment ref="M13"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K14" authorId="0">
      <text>
        <r>
          <rPr>
            <b/>
            <sz val="9"/>
            <rFont val="宋体"/>
            <charset val="134"/>
          </rPr>
          <t>Administrator:</t>
        </r>
        <r>
          <rPr>
            <sz val="9"/>
            <rFont val="宋体"/>
            <charset val="134"/>
          </rPr>
          <t xml:space="preserve">
5月现服打磨调回车间，发泡工资表岗位补贴300</t>
        </r>
      </text>
    </comment>
    <comment ref="N14" authorId="0">
      <text>
        <r>
          <rPr>
            <b/>
            <sz val="9"/>
            <rFont val="宋体"/>
            <charset val="134"/>
          </rPr>
          <t>Administrator:</t>
        </r>
        <r>
          <rPr>
            <sz val="9"/>
            <rFont val="宋体"/>
            <charset val="134"/>
          </rPr>
          <t xml:space="preserve">
5月补卡补单</t>
        </r>
      </text>
    </comment>
    <comment ref="K15" authorId="0">
      <text>
        <r>
          <rPr>
            <b/>
            <sz val="9"/>
            <rFont val="宋体"/>
            <charset val="134"/>
          </rPr>
          <t>Administrator:</t>
        </r>
        <r>
          <rPr>
            <sz val="9"/>
            <rFont val="宋体"/>
            <charset val="134"/>
          </rPr>
          <t xml:space="preserve">
修边</t>
        </r>
      </text>
    </comment>
    <comment ref="O15" authorId="0">
      <text>
        <r>
          <rPr>
            <b/>
            <sz val="9"/>
            <rFont val="宋体"/>
            <charset val="134"/>
          </rPr>
          <t>Administrator:</t>
        </r>
        <r>
          <rPr>
            <sz val="9"/>
            <rFont val="宋体"/>
            <charset val="134"/>
          </rPr>
          <t xml:space="preserve">
事假1天</t>
        </r>
      </text>
    </comment>
    <comment ref="K16" authorId="0">
      <text>
        <r>
          <rPr>
            <b/>
            <sz val="9"/>
            <rFont val="宋体"/>
            <charset val="134"/>
          </rPr>
          <t>Administrator:</t>
        </r>
        <r>
          <rPr>
            <sz val="9"/>
            <rFont val="宋体"/>
            <charset val="134"/>
          </rPr>
          <t xml:space="preserve">
装车</t>
        </r>
      </text>
    </comment>
    <comment ref="O16" authorId="0">
      <text>
        <r>
          <rPr>
            <b/>
            <sz val="9"/>
            <rFont val="宋体"/>
            <charset val="134"/>
          </rPr>
          <t>Administrator:</t>
        </r>
        <r>
          <rPr>
            <sz val="9"/>
            <rFont val="宋体"/>
            <charset val="134"/>
          </rPr>
          <t xml:space="preserve">
事假1天</t>
        </r>
      </text>
    </comment>
    <comment ref="K17" authorId="0">
      <text>
        <r>
          <rPr>
            <b/>
            <sz val="9"/>
            <rFont val="宋体"/>
            <charset val="134"/>
          </rPr>
          <t>Administrator:</t>
        </r>
        <r>
          <rPr>
            <sz val="9"/>
            <rFont val="宋体"/>
            <charset val="134"/>
          </rPr>
          <t xml:space="preserve">
挂无纺布</t>
        </r>
      </text>
    </comment>
    <comment ref="M17"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17" authorId="0">
      <text>
        <r>
          <rPr>
            <b/>
            <sz val="9"/>
            <rFont val="宋体"/>
            <charset val="134"/>
          </rPr>
          <t>Administrator:</t>
        </r>
        <r>
          <rPr>
            <sz val="9"/>
            <rFont val="宋体"/>
            <charset val="134"/>
          </rPr>
          <t xml:space="preserve">
5月补卡补单</t>
        </r>
      </text>
    </comment>
    <comment ref="K18" authorId="0">
      <text>
        <r>
          <rPr>
            <b/>
            <sz val="9"/>
            <rFont val="宋体"/>
            <charset val="134"/>
          </rPr>
          <t>Administrator:</t>
        </r>
        <r>
          <rPr>
            <sz val="9"/>
            <rFont val="宋体"/>
            <charset val="134"/>
          </rPr>
          <t xml:space="preserve">
磨边</t>
        </r>
      </text>
    </comment>
    <comment ref="K19" authorId="0">
      <text>
        <r>
          <rPr>
            <b/>
            <sz val="9"/>
            <rFont val="宋体"/>
            <charset val="134"/>
          </rPr>
          <t>Administrator:</t>
        </r>
        <r>
          <rPr>
            <sz val="9"/>
            <rFont val="宋体"/>
            <charset val="134"/>
          </rPr>
          <t xml:space="preserve">
磨边</t>
        </r>
      </text>
    </comment>
    <comment ref="K20" authorId="0">
      <text>
        <r>
          <rPr>
            <b/>
            <sz val="9"/>
            <rFont val="宋体"/>
            <charset val="134"/>
          </rPr>
          <t>Administrator:</t>
        </r>
        <r>
          <rPr>
            <sz val="9"/>
            <rFont val="宋体"/>
            <charset val="134"/>
          </rPr>
          <t xml:space="preserve">
取模</t>
        </r>
      </text>
    </comment>
    <comment ref="N20" authorId="0">
      <text>
        <r>
          <rPr>
            <b/>
            <sz val="9"/>
            <rFont val="宋体"/>
            <charset val="134"/>
          </rPr>
          <t>Administrator:</t>
        </r>
        <r>
          <rPr>
            <sz val="9"/>
            <rFont val="宋体"/>
            <charset val="134"/>
          </rPr>
          <t xml:space="preserve">
5月补卡补单</t>
        </r>
      </text>
    </comment>
    <comment ref="O20" authorId="0">
      <text>
        <r>
          <rPr>
            <b/>
            <sz val="9"/>
            <rFont val="宋体"/>
            <charset val="134"/>
          </rPr>
          <t>Administrator:</t>
        </r>
        <r>
          <rPr>
            <sz val="9"/>
            <rFont val="宋体"/>
            <charset val="134"/>
          </rPr>
          <t xml:space="preserve">
事假1.5天发泡工资表0</t>
        </r>
      </text>
    </comment>
    <comment ref="K21" authorId="0">
      <text>
        <r>
          <rPr>
            <b/>
            <sz val="9"/>
            <rFont val="宋体"/>
            <charset val="134"/>
          </rPr>
          <t>Administrator:</t>
        </r>
        <r>
          <rPr>
            <sz val="9"/>
            <rFont val="宋体"/>
            <charset val="134"/>
          </rPr>
          <t xml:space="preserve">
取模</t>
        </r>
      </text>
    </comment>
    <comment ref="O21" authorId="0">
      <text>
        <r>
          <rPr>
            <b/>
            <sz val="9"/>
            <rFont val="宋体"/>
            <charset val="134"/>
          </rPr>
          <t>Administrator:</t>
        </r>
        <r>
          <rPr>
            <sz val="9"/>
            <rFont val="宋体"/>
            <charset val="134"/>
          </rPr>
          <t xml:space="preserve">
事假1天</t>
        </r>
      </text>
    </comment>
    <comment ref="K22" authorId="0">
      <text>
        <r>
          <rPr>
            <b/>
            <sz val="9"/>
            <rFont val="宋体"/>
            <charset val="134"/>
          </rPr>
          <t>Administrator:</t>
        </r>
        <r>
          <rPr>
            <sz val="9"/>
            <rFont val="宋体"/>
            <charset val="134"/>
          </rPr>
          <t xml:space="preserve">
打磨</t>
        </r>
      </text>
    </comment>
    <comment ref="K23" authorId="0">
      <text>
        <r>
          <rPr>
            <b/>
            <sz val="9"/>
            <rFont val="宋体"/>
            <charset val="134"/>
          </rPr>
          <t>Administrator:</t>
        </r>
        <r>
          <rPr>
            <sz val="9"/>
            <rFont val="宋体"/>
            <charset val="134"/>
          </rPr>
          <t xml:space="preserve">
修补</t>
        </r>
      </text>
    </comment>
    <comment ref="K24" authorId="0">
      <text>
        <r>
          <rPr>
            <b/>
            <sz val="9"/>
            <rFont val="宋体"/>
            <charset val="134"/>
          </rPr>
          <t>Administrator:</t>
        </r>
        <r>
          <rPr>
            <sz val="9"/>
            <rFont val="宋体"/>
            <charset val="134"/>
          </rPr>
          <t xml:space="preserve">
修补</t>
        </r>
      </text>
    </comment>
    <comment ref="K25" authorId="0">
      <text>
        <r>
          <rPr>
            <b/>
            <sz val="9"/>
            <rFont val="宋体"/>
            <charset val="134"/>
          </rPr>
          <t>Administrator:</t>
        </r>
        <r>
          <rPr>
            <sz val="9"/>
            <rFont val="宋体"/>
            <charset val="134"/>
          </rPr>
          <t xml:space="preserve">
打磨</t>
        </r>
      </text>
    </comment>
    <comment ref="H26" authorId="0">
      <text>
        <r>
          <rPr>
            <b/>
            <sz val="9"/>
            <rFont val="宋体"/>
            <charset val="134"/>
          </rPr>
          <t>Administrator:</t>
        </r>
        <r>
          <rPr>
            <sz val="9"/>
            <rFont val="宋体"/>
            <charset val="134"/>
          </rPr>
          <t xml:space="preserve">
5.12缺卡的剔除天数基本工资补上</t>
        </r>
      </text>
    </comment>
    <comment ref="K26" authorId="0">
      <text>
        <r>
          <rPr>
            <b/>
            <sz val="9"/>
            <rFont val="宋体"/>
            <charset val="134"/>
          </rPr>
          <t>Administrator:</t>
        </r>
        <r>
          <rPr>
            <sz val="9"/>
            <rFont val="宋体"/>
            <charset val="134"/>
          </rPr>
          <t xml:space="preserve">
撕刺毛条盖章</t>
        </r>
      </text>
    </comment>
    <comment ref="K27" authorId="0">
      <text>
        <r>
          <rPr>
            <b/>
            <sz val="9"/>
            <rFont val="宋体"/>
            <charset val="134"/>
          </rPr>
          <t>Administrator:</t>
        </r>
        <r>
          <rPr>
            <sz val="9"/>
            <rFont val="宋体"/>
            <charset val="134"/>
          </rPr>
          <t xml:space="preserve">
挂无纺布</t>
        </r>
      </text>
    </comment>
    <comment ref="N27" authorId="0">
      <text>
        <r>
          <rPr>
            <b/>
            <sz val="9"/>
            <rFont val="宋体"/>
            <charset val="134"/>
          </rPr>
          <t>Administrator:</t>
        </r>
        <r>
          <rPr>
            <sz val="9"/>
            <rFont val="宋体"/>
            <charset val="134"/>
          </rPr>
          <t xml:space="preserve">
5月补卡补单</t>
        </r>
      </text>
    </comment>
    <comment ref="K28" authorId="0">
      <text>
        <r>
          <rPr>
            <b/>
            <sz val="9"/>
            <rFont val="宋体"/>
            <charset val="134"/>
          </rPr>
          <t>Administrator:</t>
        </r>
        <r>
          <rPr>
            <sz val="9"/>
            <rFont val="宋体"/>
            <charset val="134"/>
          </rPr>
          <t xml:space="preserve">
修边</t>
        </r>
      </text>
    </comment>
    <comment ref="K29" authorId="0">
      <text>
        <r>
          <rPr>
            <b/>
            <sz val="9"/>
            <rFont val="宋体"/>
            <charset val="134"/>
          </rPr>
          <t>Administrator:</t>
        </r>
        <r>
          <rPr>
            <sz val="9"/>
            <rFont val="宋体"/>
            <charset val="134"/>
          </rPr>
          <t xml:space="preserve">
打磨区装车</t>
        </r>
      </text>
    </comment>
    <comment ref="K30" authorId="0">
      <text>
        <r>
          <rPr>
            <b/>
            <sz val="9"/>
            <rFont val="宋体"/>
            <charset val="134"/>
          </rPr>
          <t>Administrator:</t>
        </r>
        <r>
          <rPr>
            <sz val="9"/>
            <rFont val="宋体"/>
            <charset val="134"/>
          </rPr>
          <t xml:space="preserve">
打磨</t>
        </r>
      </text>
    </comment>
    <comment ref="K31" authorId="0">
      <text>
        <r>
          <rPr>
            <b/>
            <sz val="9"/>
            <rFont val="宋体"/>
            <charset val="134"/>
          </rPr>
          <t>Administrator:</t>
        </r>
        <r>
          <rPr>
            <sz val="9"/>
            <rFont val="宋体"/>
            <charset val="134"/>
          </rPr>
          <t xml:space="preserve">
挂无纺布</t>
        </r>
      </text>
    </comment>
    <comment ref="K32" authorId="0">
      <text>
        <r>
          <rPr>
            <b/>
            <sz val="9"/>
            <rFont val="宋体"/>
            <charset val="134"/>
          </rPr>
          <t>Administrator:</t>
        </r>
        <r>
          <rPr>
            <sz val="9"/>
            <rFont val="宋体"/>
            <charset val="134"/>
          </rPr>
          <t xml:space="preserve">
打磨</t>
        </r>
      </text>
    </comment>
    <comment ref="K33" authorId="0">
      <text>
        <r>
          <rPr>
            <b/>
            <sz val="9"/>
            <rFont val="宋体"/>
            <charset val="134"/>
          </rPr>
          <t>Administrator:</t>
        </r>
        <r>
          <rPr>
            <sz val="9"/>
            <rFont val="宋体"/>
            <charset val="134"/>
          </rPr>
          <t xml:space="preserve">
打磨</t>
        </r>
      </text>
    </comment>
    <comment ref="N33" authorId="0">
      <text>
        <r>
          <rPr>
            <b/>
            <sz val="9"/>
            <rFont val="宋体"/>
            <charset val="134"/>
          </rPr>
          <t>Administrator:</t>
        </r>
        <r>
          <rPr>
            <sz val="9"/>
            <rFont val="宋体"/>
            <charset val="134"/>
          </rPr>
          <t xml:space="preserve">
5月补卡补单</t>
        </r>
      </text>
    </comment>
    <comment ref="O33" authorId="0">
      <text>
        <r>
          <rPr>
            <b/>
            <sz val="9"/>
            <rFont val="宋体"/>
            <charset val="134"/>
          </rPr>
          <t>Administrator:</t>
        </r>
        <r>
          <rPr>
            <sz val="9"/>
            <rFont val="宋体"/>
            <charset val="134"/>
          </rPr>
          <t xml:space="preserve">
事假1天</t>
        </r>
      </text>
    </comment>
    <comment ref="K34" authorId="0">
      <text>
        <r>
          <rPr>
            <b/>
            <sz val="9"/>
            <rFont val="宋体"/>
            <charset val="134"/>
          </rPr>
          <t>Administrator:</t>
        </r>
        <r>
          <rPr>
            <sz val="9"/>
            <rFont val="宋体"/>
            <charset val="134"/>
          </rPr>
          <t xml:space="preserve">
修补</t>
        </r>
      </text>
    </comment>
    <comment ref="M34"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O34" authorId="0">
      <text>
        <r>
          <rPr>
            <b/>
            <sz val="9"/>
            <rFont val="宋体"/>
            <charset val="134"/>
          </rPr>
          <t>Administrator:</t>
        </r>
        <r>
          <rPr>
            <sz val="9"/>
            <rFont val="宋体"/>
            <charset val="134"/>
          </rPr>
          <t xml:space="preserve">
事假1.5天发泡工资表300</t>
        </r>
      </text>
    </comment>
    <comment ref="K35" authorId="0">
      <text>
        <r>
          <rPr>
            <b/>
            <sz val="9"/>
            <rFont val="宋体"/>
            <charset val="134"/>
          </rPr>
          <t>Administrator:</t>
        </r>
        <r>
          <rPr>
            <sz val="9"/>
            <rFont val="宋体"/>
            <charset val="134"/>
          </rPr>
          <t xml:space="preserve">
修边</t>
        </r>
      </text>
    </comment>
    <comment ref="N35" authorId="0">
      <text>
        <r>
          <rPr>
            <b/>
            <sz val="9"/>
            <rFont val="宋体"/>
            <charset val="134"/>
          </rPr>
          <t>Administrator:</t>
        </r>
        <r>
          <rPr>
            <sz val="9"/>
            <rFont val="宋体"/>
            <charset val="134"/>
          </rPr>
          <t xml:space="preserve">
5月补卡补单</t>
        </r>
      </text>
    </comment>
    <comment ref="O35" authorId="0">
      <text>
        <r>
          <rPr>
            <b/>
            <sz val="9"/>
            <rFont val="宋体"/>
            <charset val="134"/>
          </rPr>
          <t>Administrator:</t>
        </r>
        <r>
          <rPr>
            <sz val="9"/>
            <rFont val="宋体"/>
            <charset val="134"/>
          </rPr>
          <t xml:space="preserve">
事假2.5天</t>
        </r>
      </text>
    </comment>
    <comment ref="K36" authorId="0">
      <text>
        <r>
          <rPr>
            <b/>
            <sz val="9"/>
            <rFont val="宋体"/>
            <charset val="134"/>
          </rPr>
          <t>Administrator:</t>
        </r>
        <r>
          <rPr>
            <sz val="9"/>
            <rFont val="宋体"/>
            <charset val="134"/>
          </rPr>
          <t xml:space="preserve">
装车</t>
        </r>
      </text>
    </comment>
    <comment ref="K37" authorId="0">
      <text>
        <r>
          <rPr>
            <b/>
            <sz val="9"/>
            <rFont val="宋体"/>
            <charset val="134"/>
          </rPr>
          <t>Administrator:</t>
        </r>
        <r>
          <rPr>
            <sz val="9"/>
            <rFont val="宋体"/>
            <charset val="134"/>
          </rPr>
          <t xml:space="preserve">
取模</t>
        </r>
      </text>
    </comment>
    <comment ref="N37" authorId="0">
      <text>
        <r>
          <rPr>
            <b/>
            <sz val="9"/>
            <rFont val="宋体"/>
            <charset val="134"/>
          </rPr>
          <t>Administrator:</t>
        </r>
        <r>
          <rPr>
            <sz val="9"/>
            <rFont val="宋体"/>
            <charset val="134"/>
          </rPr>
          <t xml:space="preserve">
5月补卡补单</t>
        </r>
      </text>
    </comment>
    <comment ref="K38" authorId="0">
      <text>
        <r>
          <rPr>
            <b/>
            <sz val="9"/>
            <rFont val="宋体"/>
            <charset val="134"/>
          </rPr>
          <t>Administrator:</t>
        </r>
        <r>
          <rPr>
            <sz val="9"/>
            <rFont val="宋体"/>
            <charset val="134"/>
          </rPr>
          <t xml:space="preserve">
修边</t>
        </r>
      </text>
    </comment>
    <comment ref="K39" authorId="0">
      <text>
        <r>
          <rPr>
            <b/>
            <sz val="9"/>
            <rFont val="宋体"/>
            <charset val="134"/>
          </rPr>
          <t>Administrator:</t>
        </r>
        <r>
          <rPr>
            <sz val="9"/>
            <rFont val="宋体"/>
            <charset val="134"/>
          </rPr>
          <t xml:space="preserve">
挂无纺布</t>
        </r>
      </text>
    </comment>
    <comment ref="K40" authorId="0">
      <text>
        <r>
          <rPr>
            <b/>
            <sz val="9"/>
            <rFont val="宋体"/>
            <charset val="134"/>
          </rPr>
          <t>Administrator:</t>
        </r>
        <r>
          <rPr>
            <sz val="9"/>
            <rFont val="宋体"/>
            <charset val="134"/>
          </rPr>
          <t xml:space="preserve">
打磨</t>
        </r>
      </text>
    </comment>
    <comment ref="O40" authorId="0">
      <text>
        <r>
          <rPr>
            <b/>
            <sz val="9"/>
            <rFont val="宋体"/>
            <charset val="134"/>
          </rPr>
          <t>Administrator:</t>
        </r>
        <r>
          <rPr>
            <sz val="9"/>
            <rFont val="宋体"/>
            <charset val="134"/>
          </rPr>
          <t xml:space="preserve">
事假1天</t>
        </r>
      </text>
    </comment>
    <comment ref="K41" authorId="0">
      <text>
        <r>
          <rPr>
            <b/>
            <sz val="9"/>
            <rFont val="宋体"/>
            <charset val="134"/>
          </rPr>
          <t>Administrator:</t>
        </r>
        <r>
          <rPr>
            <sz val="9"/>
            <rFont val="宋体"/>
            <charset val="134"/>
          </rPr>
          <t xml:space="preserve">
修边</t>
        </r>
      </text>
    </comment>
    <comment ref="O41" authorId="0">
      <text>
        <r>
          <rPr>
            <b/>
            <sz val="9"/>
            <rFont val="宋体"/>
            <charset val="134"/>
          </rPr>
          <t>Administrator:</t>
        </r>
        <r>
          <rPr>
            <sz val="9"/>
            <rFont val="宋体"/>
            <charset val="134"/>
          </rPr>
          <t xml:space="preserve">
事假2天</t>
        </r>
      </text>
    </comment>
    <comment ref="K42" authorId="0">
      <text>
        <r>
          <rPr>
            <b/>
            <sz val="9"/>
            <rFont val="宋体"/>
            <charset val="134"/>
          </rPr>
          <t>Administrator:</t>
        </r>
        <r>
          <rPr>
            <sz val="9"/>
            <rFont val="宋体"/>
            <charset val="134"/>
          </rPr>
          <t xml:space="preserve">
打磨区修补</t>
        </r>
      </text>
    </comment>
    <comment ref="K43" authorId="0">
      <text>
        <r>
          <rPr>
            <b/>
            <sz val="9"/>
            <rFont val="宋体"/>
            <charset val="134"/>
          </rPr>
          <t>Administrator:</t>
        </r>
        <r>
          <rPr>
            <sz val="9"/>
            <rFont val="宋体"/>
            <charset val="134"/>
          </rPr>
          <t xml:space="preserve">
挂无纺布</t>
        </r>
      </text>
    </comment>
    <comment ref="K44" authorId="0">
      <text>
        <r>
          <rPr>
            <b/>
            <sz val="9"/>
            <rFont val="宋体"/>
            <charset val="134"/>
          </rPr>
          <t>Administrator:</t>
        </r>
        <r>
          <rPr>
            <sz val="9"/>
            <rFont val="宋体"/>
            <charset val="134"/>
          </rPr>
          <t xml:space="preserve">
修补</t>
        </r>
      </text>
    </comment>
    <comment ref="N44" authorId="0">
      <text>
        <r>
          <rPr>
            <b/>
            <sz val="9"/>
            <rFont val="宋体"/>
            <charset val="134"/>
          </rPr>
          <t>Administrator:</t>
        </r>
        <r>
          <rPr>
            <sz val="9"/>
            <rFont val="宋体"/>
            <charset val="134"/>
          </rPr>
          <t xml:space="preserve">
5月补卡补单</t>
        </r>
      </text>
    </comment>
    <comment ref="K45" authorId="0">
      <text>
        <r>
          <rPr>
            <b/>
            <sz val="9"/>
            <rFont val="宋体"/>
            <charset val="134"/>
          </rPr>
          <t>Administrator:</t>
        </r>
        <r>
          <rPr>
            <sz val="9"/>
            <rFont val="宋体"/>
            <charset val="134"/>
          </rPr>
          <t xml:space="preserve">
修补</t>
        </r>
      </text>
    </comment>
    <comment ref="K46" authorId="0">
      <text>
        <r>
          <rPr>
            <b/>
            <sz val="9"/>
            <rFont val="宋体"/>
            <charset val="134"/>
          </rPr>
          <t>Administrator:</t>
        </r>
        <r>
          <rPr>
            <sz val="9"/>
            <rFont val="宋体"/>
            <charset val="134"/>
          </rPr>
          <t xml:space="preserve">
清模</t>
        </r>
      </text>
    </comment>
    <comment ref="N46" authorId="0">
      <text>
        <r>
          <rPr>
            <b/>
            <sz val="9"/>
            <rFont val="宋体"/>
            <charset val="134"/>
          </rPr>
          <t>Administrator:</t>
        </r>
        <r>
          <rPr>
            <sz val="9"/>
            <rFont val="宋体"/>
            <charset val="134"/>
          </rPr>
          <t xml:space="preserve">
5月补卡补单</t>
        </r>
      </text>
    </comment>
    <comment ref="K47" authorId="0">
      <text>
        <r>
          <rPr>
            <b/>
            <sz val="9"/>
            <rFont val="宋体"/>
            <charset val="134"/>
          </rPr>
          <t>Administrator:</t>
        </r>
        <r>
          <rPr>
            <sz val="9"/>
            <rFont val="宋体"/>
            <charset val="134"/>
          </rPr>
          <t xml:space="preserve">
清模</t>
        </r>
      </text>
    </comment>
    <comment ref="K48" authorId="0">
      <text>
        <r>
          <rPr>
            <b/>
            <sz val="9"/>
            <rFont val="宋体"/>
            <charset val="134"/>
          </rPr>
          <t>Administrator:</t>
        </r>
        <r>
          <rPr>
            <sz val="9"/>
            <rFont val="宋体"/>
            <charset val="134"/>
          </rPr>
          <t xml:space="preserve">
放钢丝</t>
        </r>
      </text>
    </comment>
    <comment ref="K49" authorId="0">
      <text>
        <r>
          <rPr>
            <b/>
            <sz val="9"/>
            <rFont val="宋体"/>
            <charset val="134"/>
          </rPr>
          <t>Administrator:</t>
        </r>
        <r>
          <rPr>
            <sz val="9"/>
            <rFont val="宋体"/>
            <charset val="134"/>
          </rPr>
          <t xml:space="preserve">
放钢丝</t>
        </r>
      </text>
    </comment>
    <comment ref="K50" authorId="0">
      <text>
        <r>
          <rPr>
            <b/>
            <sz val="9"/>
            <rFont val="宋体"/>
            <charset val="134"/>
          </rPr>
          <t>Administrator:</t>
        </r>
        <r>
          <rPr>
            <sz val="9"/>
            <rFont val="宋体"/>
            <charset val="134"/>
          </rPr>
          <t xml:space="preserve">
修边</t>
        </r>
      </text>
    </comment>
    <comment ref="K51" authorId="0">
      <text>
        <r>
          <rPr>
            <b/>
            <sz val="9"/>
            <rFont val="宋体"/>
            <charset val="134"/>
          </rPr>
          <t>Administrator:</t>
        </r>
        <r>
          <rPr>
            <sz val="9"/>
            <rFont val="宋体"/>
            <charset val="134"/>
          </rPr>
          <t xml:space="preserve">
修补</t>
        </r>
      </text>
    </comment>
    <comment ref="I52" authorId="0">
      <text>
        <r>
          <rPr>
            <b/>
            <sz val="9"/>
            <rFont val="宋体"/>
            <charset val="134"/>
          </rPr>
          <t>Administrator:</t>
        </r>
        <r>
          <rPr>
            <sz val="9"/>
            <rFont val="宋体"/>
            <charset val="134"/>
          </rPr>
          <t xml:space="preserve">
未剔除绩效300
</t>
        </r>
      </text>
    </comment>
    <comment ref="K52" authorId="0">
      <text>
        <r>
          <rPr>
            <b/>
            <sz val="9"/>
            <rFont val="宋体"/>
            <charset val="134"/>
          </rPr>
          <t>Administrator:</t>
        </r>
        <r>
          <rPr>
            <sz val="9"/>
            <rFont val="宋体"/>
            <charset val="134"/>
          </rPr>
          <t xml:space="preserve">
修补</t>
        </r>
      </text>
    </comment>
    <comment ref="I53" authorId="0">
      <text>
        <r>
          <rPr>
            <b/>
            <sz val="9"/>
            <rFont val="宋体"/>
            <charset val="134"/>
          </rPr>
          <t>Administrator:</t>
        </r>
        <r>
          <rPr>
            <sz val="9"/>
            <rFont val="宋体"/>
            <charset val="134"/>
          </rPr>
          <t xml:space="preserve">
未剔除绩效300
</t>
        </r>
      </text>
    </comment>
    <comment ref="K53" authorId="0">
      <text>
        <r>
          <rPr>
            <b/>
            <sz val="9"/>
            <rFont val="宋体"/>
            <charset val="134"/>
          </rPr>
          <t>Administrator:</t>
        </r>
        <r>
          <rPr>
            <sz val="9"/>
            <rFont val="宋体"/>
            <charset val="134"/>
          </rPr>
          <t xml:space="preserve">
修补</t>
        </r>
      </text>
    </comment>
    <comment ref="I54" authorId="0">
      <text>
        <r>
          <rPr>
            <b/>
            <sz val="9"/>
            <rFont val="宋体"/>
            <charset val="134"/>
          </rPr>
          <t>Administrator:</t>
        </r>
        <r>
          <rPr>
            <sz val="9"/>
            <rFont val="宋体"/>
            <charset val="134"/>
          </rPr>
          <t xml:space="preserve">
未剔除绩效300
</t>
        </r>
      </text>
    </comment>
    <comment ref="K54" authorId="0">
      <text>
        <r>
          <rPr>
            <b/>
            <sz val="9"/>
            <rFont val="宋体"/>
            <charset val="134"/>
          </rPr>
          <t>Administrator:</t>
        </r>
        <r>
          <rPr>
            <sz val="9"/>
            <rFont val="宋体"/>
            <charset val="134"/>
          </rPr>
          <t xml:space="preserve">
修补</t>
        </r>
      </text>
    </comment>
    <comment ref="I55" authorId="0">
      <text>
        <r>
          <rPr>
            <b/>
            <sz val="9"/>
            <rFont val="宋体"/>
            <charset val="134"/>
          </rPr>
          <t>Administrator:</t>
        </r>
        <r>
          <rPr>
            <sz val="9"/>
            <rFont val="宋体"/>
            <charset val="134"/>
          </rPr>
          <t xml:space="preserve">
未剔除绩效300
</t>
        </r>
      </text>
    </comment>
    <comment ref="K55" authorId="0">
      <text>
        <r>
          <rPr>
            <b/>
            <sz val="9"/>
            <rFont val="宋体"/>
            <charset val="134"/>
          </rPr>
          <t>Administrator:</t>
        </r>
        <r>
          <rPr>
            <sz val="9"/>
            <rFont val="宋体"/>
            <charset val="134"/>
          </rPr>
          <t xml:space="preserve">
打磨</t>
        </r>
      </text>
    </comment>
    <comment ref="I56" authorId="0">
      <text>
        <r>
          <rPr>
            <b/>
            <sz val="9"/>
            <rFont val="宋体"/>
            <charset val="134"/>
          </rPr>
          <t>Administrator:</t>
        </r>
        <r>
          <rPr>
            <sz val="9"/>
            <rFont val="宋体"/>
            <charset val="134"/>
          </rPr>
          <t xml:space="preserve">
未剔除绩效300
</t>
        </r>
      </text>
    </comment>
    <comment ref="K56" authorId="0">
      <text>
        <r>
          <rPr>
            <b/>
            <sz val="9"/>
            <rFont val="宋体"/>
            <charset val="134"/>
          </rPr>
          <t>Administrator:</t>
        </r>
        <r>
          <rPr>
            <sz val="9"/>
            <rFont val="宋体"/>
            <charset val="134"/>
          </rPr>
          <t xml:space="preserve">
修补</t>
        </r>
      </text>
    </comment>
    <comment ref="I57" authorId="0">
      <text>
        <r>
          <rPr>
            <b/>
            <sz val="9"/>
            <rFont val="宋体"/>
            <charset val="134"/>
          </rPr>
          <t>Administrator:</t>
        </r>
        <r>
          <rPr>
            <sz val="9"/>
            <rFont val="宋体"/>
            <charset val="134"/>
          </rPr>
          <t xml:space="preserve">
未剔除绩效300
</t>
        </r>
      </text>
    </comment>
    <comment ref="K57" authorId="0">
      <text>
        <r>
          <rPr>
            <b/>
            <sz val="9"/>
            <rFont val="宋体"/>
            <charset val="134"/>
          </rPr>
          <t>Administrator:</t>
        </r>
        <r>
          <rPr>
            <sz val="9"/>
            <rFont val="宋体"/>
            <charset val="134"/>
          </rPr>
          <t xml:space="preserve">
修补</t>
        </r>
      </text>
    </comment>
    <comment ref="I58" authorId="0">
      <text>
        <r>
          <rPr>
            <b/>
            <sz val="9"/>
            <rFont val="宋体"/>
            <charset val="134"/>
          </rPr>
          <t>Administrator:</t>
        </r>
        <r>
          <rPr>
            <sz val="9"/>
            <rFont val="宋体"/>
            <charset val="134"/>
          </rPr>
          <t xml:space="preserve">
未剔除绩效300
</t>
        </r>
      </text>
    </comment>
    <comment ref="K58" authorId="0">
      <text>
        <r>
          <rPr>
            <b/>
            <sz val="9"/>
            <rFont val="宋体"/>
            <charset val="134"/>
          </rPr>
          <t>Administrator:</t>
        </r>
        <r>
          <rPr>
            <sz val="9"/>
            <rFont val="宋体"/>
            <charset val="134"/>
          </rPr>
          <t xml:space="preserve">
打磨</t>
        </r>
      </text>
    </comment>
    <comment ref="I59" authorId="0">
      <text>
        <r>
          <rPr>
            <b/>
            <sz val="9"/>
            <rFont val="宋体"/>
            <charset val="134"/>
          </rPr>
          <t>Administrator:</t>
        </r>
        <r>
          <rPr>
            <sz val="9"/>
            <rFont val="宋体"/>
            <charset val="134"/>
          </rPr>
          <t xml:space="preserve">
未剔除绩效300
</t>
        </r>
      </text>
    </comment>
    <comment ref="K59" authorId="0">
      <text>
        <r>
          <rPr>
            <b/>
            <sz val="9"/>
            <rFont val="宋体"/>
            <charset val="134"/>
          </rPr>
          <t>Administrator:</t>
        </r>
        <r>
          <rPr>
            <sz val="9"/>
            <rFont val="宋体"/>
            <charset val="134"/>
          </rPr>
          <t xml:space="preserve">
修补</t>
        </r>
      </text>
    </comment>
    <comment ref="N59" authorId="0">
      <text>
        <r>
          <rPr>
            <b/>
            <sz val="9"/>
            <rFont val="宋体"/>
            <charset val="134"/>
          </rPr>
          <t>Administrator:</t>
        </r>
        <r>
          <rPr>
            <sz val="9"/>
            <rFont val="宋体"/>
            <charset val="134"/>
          </rPr>
          <t xml:space="preserve">
5月补卡补单</t>
        </r>
      </text>
    </comment>
    <comment ref="I60" authorId="0">
      <text>
        <r>
          <rPr>
            <b/>
            <sz val="9"/>
            <rFont val="宋体"/>
            <charset val="134"/>
          </rPr>
          <t>Administrator:</t>
        </r>
        <r>
          <rPr>
            <sz val="9"/>
            <rFont val="宋体"/>
            <charset val="134"/>
          </rPr>
          <t xml:space="preserve">
未剔除绩效300
</t>
        </r>
      </text>
    </comment>
    <comment ref="K60" authorId="0">
      <text>
        <r>
          <rPr>
            <b/>
            <sz val="9"/>
            <rFont val="宋体"/>
            <charset val="134"/>
          </rPr>
          <t>Administrator:</t>
        </r>
        <r>
          <rPr>
            <sz val="9"/>
            <rFont val="宋体"/>
            <charset val="134"/>
          </rPr>
          <t xml:space="preserve">
放钢丝</t>
        </r>
      </text>
    </comment>
    <comment ref="I61" authorId="0">
      <text>
        <r>
          <rPr>
            <b/>
            <sz val="9"/>
            <rFont val="宋体"/>
            <charset val="134"/>
          </rPr>
          <t>Administrator:</t>
        </r>
        <r>
          <rPr>
            <sz val="9"/>
            <rFont val="宋体"/>
            <charset val="134"/>
          </rPr>
          <t xml:space="preserve">
未剔除绩效300
</t>
        </r>
      </text>
    </comment>
    <comment ref="K61" authorId="0">
      <text>
        <r>
          <rPr>
            <b/>
            <sz val="9"/>
            <rFont val="宋体"/>
            <charset val="134"/>
          </rPr>
          <t>Administrator:</t>
        </r>
        <r>
          <rPr>
            <sz val="9"/>
            <rFont val="宋体"/>
            <charset val="134"/>
          </rPr>
          <t xml:space="preserve">
挂无纺布</t>
        </r>
      </text>
    </comment>
    <comment ref="I62" authorId="0">
      <text>
        <r>
          <rPr>
            <b/>
            <sz val="9"/>
            <rFont val="宋体"/>
            <charset val="134"/>
          </rPr>
          <t>Administrator:</t>
        </r>
        <r>
          <rPr>
            <sz val="9"/>
            <rFont val="宋体"/>
            <charset val="134"/>
          </rPr>
          <t xml:space="preserve">
未剔除绩效300
</t>
        </r>
      </text>
    </comment>
    <comment ref="K62" authorId="0">
      <text>
        <r>
          <rPr>
            <b/>
            <sz val="9"/>
            <rFont val="宋体"/>
            <charset val="134"/>
          </rPr>
          <t>Administrator:</t>
        </r>
        <r>
          <rPr>
            <sz val="9"/>
            <rFont val="宋体"/>
            <charset val="134"/>
          </rPr>
          <t xml:space="preserve">
打磨区装车</t>
        </r>
      </text>
    </comment>
    <comment ref="K63" authorId="0">
      <text>
        <r>
          <rPr>
            <b/>
            <sz val="9"/>
            <rFont val="宋体"/>
            <charset val="134"/>
          </rPr>
          <t>Administrator:</t>
        </r>
        <r>
          <rPr>
            <sz val="9"/>
            <rFont val="宋体"/>
            <charset val="134"/>
          </rPr>
          <t xml:space="preserve">
修边</t>
        </r>
      </text>
    </comment>
    <comment ref="N63" authorId="0">
      <text>
        <r>
          <rPr>
            <b/>
            <sz val="9"/>
            <rFont val="宋体"/>
            <charset val="134"/>
          </rPr>
          <t>Administrator:</t>
        </r>
        <r>
          <rPr>
            <sz val="9"/>
            <rFont val="宋体"/>
            <charset val="134"/>
          </rPr>
          <t xml:space="preserve">
5月补卡补单</t>
        </r>
      </text>
    </comment>
    <comment ref="K64" authorId="0">
      <text>
        <r>
          <rPr>
            <b/>
            <sz val="9"/>
            <rFont val="宋体"/>
            <charset val="134"/>
          </rPr>
          <t>Administrator:</t>
        </r>
        <r>
          <rPr>
            <sz val="9"/>
            <rFont val="宋体"/>
            <charset val="134"/>
          </rPr>
          <t xml:space="preserve">
修边</t>
        </r>
      </text>
    </comment>
    <comment ref="M64"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N64" authorId="0">
      <text>
        <r>
          <rPr>
            <b/>
            <sz val="9"/>
            <rFont val="宋体"/>
            <charset val="134"/>
          </rPr>
          <t>Administrator:</t>
        </r>
        <r>
          <rPr>
            <sz val="9"/>
            <rFont val="宋体"/>
            <charset val="134"/>
          </rPr>
          <t xml:space="preserve">
5月补卡补单</t>
        </r>
      </text>
    </comment>
    <comment ref="O64" authorId="0">
      <text>
        <r>
          <rPr>
            <b/>
            <sz val="9"/>
            <rFont val="宋体"/>
            <charset val="134"/>
          </rPr>
          <t>Administrator:</t>
        </r>
        <r>
          <rPr>
            <sz val="9"/>
            <rFont val="宋体"/>
            <charset val="134"/>
          </rPr>
          <t xml:space="preserve">
事假2天</t>
        </r>
      </text>
    </comment>
    <comment ref="K65" authorId="0">
      <text>
        <r>
          <rPr>
            <b/>
            <sz val="9"/>
            <rFont val="宋体"/>
            <charset val="134"/>
          </rPr>
          <t>Administrator:</t>
        </r>
        <r>
          <rPr>
            <sz val="9"/>
            <rFont val="宋体"/>
            <charset val="134"/>
          </rPr>
          <t xml:space="preserve">
挂无纺布</t>
        </r>
      </text>
    </comment>
    <comment ref="N65" authorId="0">
      <text>
        <r>
          <rPr>
            <b/>
            <sz val="9"/>
            <rFont val="宋体"/>
            <charset val="134"/>
          </rPr>
          <t>Administrator:</t>
        </r>
        <r>
          <rPr>
            <sz val="9"/>
            <rFont val="宋体"/>
            <charset val="134"/>
          </rPr>
          <t xml:space="preserve">
5月补卡补单</t>
        </r>
      </text>
    </comment>
    <comment ref="K66" authorId="0">
      <text>
        <r>
          <rPr>
            <b/>
            <sz val="9"/>
            <rFont val="宋体"/>
            <charset val="134"/>
          </rPr>
          <t>Administrator:</t>
        </r>
        <r>
          <rPr>
            <sz val="9"/>
            <rFont val="宋体"/>
            <charset val="134"/>
          </rPr>
          <t xml:space="preserve">
修补</t>
        </r>
      </text>
    </comment>
    <comment ref="K67" authorId="0">
      <text>
        <r>
          <rPr>
            <b/>
            <sz val="9"/>
            <rFont val="宋体"/>
            <charset val="134"/>
          </rPr>
          <t>Administrator:</t>
        </r>
        <r>
          <rPr>
            <sz val="9"/>
            <rFont val="宋体"/>
            <charset val="134"/>
          </rPr>
          <t xml:space="preserve">
取模</t>
        </r>
      </text>
    </comment>
    <comment ref="K68" authorId="0">
      <text>
        <r>
          <rPr>
            <b/>
            <sz val="9"/>
            <rFont val="宋体"/>
            <charset val="134"/>
          </rPr>
          <t>Administrator:</t>
        </r>
        <r>
          <rPr>
            <sz val="9"/>
            <rFont val="宋体"/>
            <charset val="134"/>
          </rPr>
          <t xml:space="preserve">
打磨</t>
        </r>
      </text>
    </comment>
    <comment ref="N68" authorId="0">
      <text>
        <r>
          <rPr>
            <b/>
            <sz val="9"/>
            <rFont val="宋体"/>
            <charset val="134"/>
          </rPr>
          <t>Administrator:</t>
        </r>
        <r>
          <rPr>
            <sz val="9"/>
            <rFont val="宋体"/>
            <charset val="134"/>
          </rPr>
          <t xml:space="preserve">
5月补卡补单</t>
        </r>
      </text>
    </comment>
    <comment ref="K69" authorId="0">
      <text>
        <r>
          <rPr>
            <b/>
            <sz val="9"/>
            <rFont val="宋体"/>
            <charset val="134"/>
          </rPr>
          <t>Administrator:</t>
        </r>
        <r>
          <rPr>
            <sz val="9"/>
            <rFont val="宋体"/>
            <charset val="134"/>
          </rPr>
          <t xml:space="preserve">
放钢丝</t>
        </r>
      </text>
    </comment>
    <comment ref="N69" authorId="0">
      <text>
        <r>
          <rPr>
            <b/>
            <sz val="9"/>
            <rFont val="宋体"/>
            <charset val="134"/>
          </rPr>
          <t>Administrator:</t>
        </r>
        <r>
          <rPr>
            <sz val="9"/>
            <rFont val="宋体"/>
            <charset val="134"/>
          </rPr>
          <t xml:space="preserve">
5月补卡补单</t>
        </r>
      </text>
    </comment>
    <comment ref="K70" authorId="0">
      <text>
        <r>
          <rPr>
            <b/>
            <sz val="9"/>
            <rFont val="宋体"/>
            <charset val="134"/>
          </rPr>
          <t>Administrator:</t>
        </r>
        <r>
          <rPr>
            <sz val="9"/>
            <rFont val="宋体"/>
            <charset val="134"/>
          </rPr>
          <t xml:space="preserve">
修补</t>
        </r>
      </text>
    </comment>
    <comment ref="K71" authorId="0">
      <text>
        <r>
          <rPr>
            <b/>
            <sz val="9"/>
            <rFont val="宋体"/>
            <charset val="134"/>
          </rPr>
          <t>Administrator:</t>
        </r>
        <r>
          <rPr>
            <sz val="9"/>
            <rFont val="宋体"/>
            <charset val="134"/>
          </rPr>
          <t xml:space="preserve">
放钢丝</t>
        </r>
      </text>
    </comment>
    <comment ref="K72" authorId="0">
      <text>
        <r>
          <rPr>
            <b/>
            <sz val="9"/>
            <rFont val="宋体"/>
            <charset val="134"/>
          </rPr>
          <t>Administrator:</t>
        </r>
        <r>
          <rPr>
            <sz val="9"/>
            <rFont val="宋体"/>
            <charset val="134"/>
          </rPr>
          <t xml:space="preserve">
放钢丝</t>
        </r>
      </text>
    </comment>
    <comment ref="N72" authorId="0">
      <text>
        <r>
          <rPr>
            <b/>
            <sz val="9"/>
            <rFont val="宋体"/>
            <charset val="134"/>
          </rPr>
          <t>Administrator:</t>
        </r>
        <r>
          <rPr>
            <sz val="9"/>
            <rFont val="宋体"/>
            <charset val="134"/>
          </rPr>
          <t xml:space="preserve">
5月补卡补单</t>
        </r>
      </text>
    </comment>
    <comment ref="O72" authorId="0">
      <text>
        <r>
          <rPr>
            <b/>
            <sz val="9"/>
            <rFont val="宋体"/>
            <charset val="134"/>
          </rPr>
          <t>Administrator:</t>
        </r>
        <r>
          <rPr>
            <sz val="9"/>
            <rFont val="宋体"/>
            <charset val="134"/>
          </rPr>
          <t xml:space="preserve">
事假1天</t>
        </r>
      </text>
    </comment>
    <comment ref="K73" authorId="0">
      <text>
        <r>
          <rPr>
            <b/>
            <sz val="9"/>
            <rFont val="宋体"/>
            <charset val="134"/>
          </rPr>
          <t>Administrator:</t>
        </r>
        <r>
          <rPr>
            <sz val="9"/>
            <rFont val="宋体"/>
            <charset val="134"/>
          </rPr>
          <t xml:space="preserve">
装车</t>
        </r>
      </text>
    </comment>
    <comment ref="I74" authorId="0">
      <text>
        <r>
          <rPr>
            <b/>
            <sz val="9"/>
            <rFont val="宋体"/>
            <charset val="134"/>
          </rPr>
          <t>Administrator:</t>
        </r>
        <r>
          <rPr>
            <sz val="9"/>
            <rFont val="宋体"/>
            <charset val="134"/>
          </rPr>
          <t xml:space="preserve">
未剔除绩效300
</t>
        </r>
      </text>
    </comment>
    <comment ref="K74" authorId="0">
      <text>
        <r>
          <rPr>
            <b/>
            <sz val="9"/>
            <rFont val="宋体"/>
            <charset val="134"/>
          </rPr>
          <t>Administrator:</t>
        </r>
        <r>
          <rPr>
            <sz val="9"/>
            <rFont val="宋体"/>
            <charset val="134"/>
          </rPr>
          <t xml:space="preserve">
放钢丝</t>
        </r>
      </text>
    </comment>
    <comment ref="K75" authorId="0">
      <text>
        <r>
          <rPr>
            <b/>
            <sz val="9"/>
            <rFont val="宋体"/>
            <charset val="134"/>
          </rPr>
          <t>Administrator:</t>
        </r>
        <r>
          <rPr>
            <sz val="9"/>
            <rFont val="宋体"/>
            <charset val="134"/>
          </rPr>
          <t xml:space="preserve">
修边</t>
        </r>
      </text>
    </comment>
    <comment ref="K76" authorId="0">
      <text>
        <r>
          <rPr>
            <b/>
            <sz val="9"/>
            <rFont val="宋体"/>
            <charset val="134"/>
          </rPr>
          <t>Administrator:</t>
        </r>
        <r>
          <rPr>
            <sz val="9"/>
            <rFont val="宋体"/>
            <charset val="134"/>
          </rPr>
          <t xml:space="preserve">
修边</t>
        </r>
      </text>
    </comment>
    <comment ref="K77" authorId="0">
      <text>
        <r>
          <rPr>
            <b/>
            <sz val="9"/>
            <rFont val="宋体"/>
            <charset val="134"/>
          </rPr>
          <t>Administrator:</t>
        </r>
        <r>
          <rPr>
            <sz val="9"/>
            <rFont val="宋体"/>
            <charset val="134"/>
          </rPr>
          <t xml:space="preserve">
修补</t>
        </r>
      </text>
    </comment>
    <comment ref="K78" authorId="0">
      <text>
        <r>
          <rPr>
            <b/>
            <sz val="9"/>
            <rFont val="宋体"/>
            <charset val="134"/>
          </rPr>
          <t>Administrator:</t>
        </r>
        <r>
          <rPr>
            <sz val="9"/>
            <rFont val="宋体"/>
            <charset val="134"/>
          </rPr>
          <t xml:space="preserve">
放钢丝</t>
        </r>
      </text>
    </comment>
    <comment ref="K79" authorId="0">
      <text>
        <r>
          <rPr>
            <b/>
            <sz val="9"/>
            <rFont val="宋体"/>
            <charset val="134"/>
          </rPr>
          <t>Administrator:</t>
        </r>
        <r>
          <rPr>
            <sz val="9"/>
            <rFont val="宋体"/>
            <charset val="134"/>
          </rPr>
          <t xml:space="preserve">
修边</t>
        </r>
      </text>
    </comment>
    <comment ref="M79" authorId="0">
      <text>
        <r>
          <rPr>
            <b/>
            <sz val="9"/>
            <rFont val="宋体"/>
            <charset val="134"/>
          </rPr>
          <t>Administrator:</t>
        </r>
        <r>
          <rPr>
            <sz val="9"/>
            <rFont val="宋体"/>
            <charset val="134"/>
          </rPr>
          <t xml:space="preserve">
因为客户比亚迪公司UNEA车型高配项目交付数量增加，因模具只有4套加上设备调试维护保养维修及优化原料配方不断停机使得发泡没有合理库存应对客户需求，公司领导决定 从2025 年5月7日起白晚班每天休息时间安排人员加班生产至库存建立起来后结束，加班费为40元1小时</t>
        </r>
      </text>
    </comment>
    <comment ref="I80" authorId="0">
      <text>
        <r>
          <rPr>
            <b/>
            <sz val="9"/>
            <rFont val="宋体"/>
            <charset val="134"/>
          </rPr>
          <t>Administrator:</t>
        </r>
        <r>
          <rPr>
            <sz val="9"/>
            <rFont val="宋体"/>
            <charset val="134"/>
          </rPr>
          <t xml:space="preserve">
未剔除绩效300
</t>
        </r>
      </text>
    </comment>
    <comment ref="K80" authorId="0">
      <text>
        <r>
          <rPr>
            <b/>
            <sz val="9"/>
            <rFont val="宋体"/>
            <charset val="134"/>
          </rPr>
          <t>Administrator:</t>
        </r>
        <r>
          <rPr>
            <sz val="9"/>
            <rFont val="宋体"/>
            <charset val="134"/>
          </rPr>
          <t xml:space="preserve">
修边</t>
        </r>
      </text>
    </comment>
    <comment ref="I81" authorId="0">
      <text>
        <r>
          <rPr>
            <b/>
            <sz val="9"/>
            <rFont val="宋体"/>
            <charset val="134"/>
          </rPr>
          <t>Administrator:</t>
        </r>
        <r>
          <rPr>
            <sz val="9"/>
            <rFont val="宋体"/>
            <charset val="134"/>
          </rPr>
          <t xml:space="preserve">
试用期计件8折</t>
        </r>
      </text>
    </comment>
    <comment ref="K81" authorId="0">
      <text>
        <r>
          <rPr>
            <b/>
            <sz val="9"/>
            <rFont val="宋体"/>
            <charset val="134"/>
          </rPr>
          <t>Administrator:</t>
        </r>
        <r>
          <rPr>
            <sz val="9"/>
            <rFont val="宋体"/>
            <charset val="134"/>
          </rPr>
          <t xml:space="preserve">
打磨区装车</t>
        </r>
      </text>
    </comment>
    <comment ref="I82" authorId="0">
      <text>
        <r>
          <rPr>
            <b/>
            <sz val="9"/>
            <rFont val="宋体"/>
            <charset val="134"/>
          </rPr>
          <t>Administrator:</t>
        </r>
        <r>
          <rPr>
            <sz val="9"/>
            <rFont val="宋体"/>
            <charset val="134"/>
          </rPr>
          <t xml:space="preserve">
试用期计件8折</t>
        </r>
      </text>
    </comment>
    <comment ref="K82" authorId="0">
      <text>
        <r>
          <rPr>
            <b/>
            <sz val="9"/>
            <rFont val="宋体"/>
            <charset val="134"/>
          </rPr>
          <t>Administrator:</t>
        </r>
        <r>
          <rPr>
            <sz val="9"/>
            <rFont val="宋体"/>
            <charset val="134"/>
          </rPr>
          <t xml:space="preserve">
修边</t>
        </r>
      </text>
    </comment>
    <comment ref="I83" authorId="0">
      <text>
        <r>
          <rPr>
            <b/>
            <sz val="9"/>
            <rFont val="宋体"/>
            <charset val="134"/>
          </rPr>
          <t>Administrator:</t>
        </r>
        <r>
          <rPr>
            <sz val="9"/>
            <rFont val="宋体"/>
            <charset val="134"/>
          </rPr>
          <t xml:space="preserve">
试用期计件8折</t>
        </r>
      </text>
    </comment>
    <comment ref="K83" authorId="0">
      <text>
        <r>
          <rPr>
            <b/>
            <sz val="9"/>
            <rFont val="宋体"/>
            <charset val="134"/>
          </rPr>
          <t>Administrator:</t>
        </r>
        <r>
          <rPr>
            <sz val="9"/>
            <rFont val="宋体"/>
            <charset val="134"/>
          </rPr>
          <t xml:space="preserve">
修补</t>
        </r>
      </text>
    </comment>
    <comment ref="I84" authorId="0">
      <text>
        <r>
          <rPr>
            <b/>
            <sz val="9"/>
            <rFont val="宋体"/>
            <charset val="134"/>
          </rPr>
          <t>Administrator:</t>
        </r>
        <r>
          <rPr>
            <sz val="9"/>
            <rFont val="宋体"/>
            <charset val="134"/>
          </rPr>
          <t xml:space="preserve">
试用期计件8折</t>
        </r>
      </text>
    </comment>
    <comment ref="K84" authorId="0">
      <text>
        <r>
          <rPr>
            <b/>
            <sz val="9"/>
            <rFont val="宋体"/>
            <charset val="134"/>
          </rPr>
          <t>Administrator:</t>
        </r>
        <r>
          <rPr>
            <sz val="9"/>
            <rFont val="宋体"/>
            <charset val="134"/>
          </rPr>
          <t xml:space="preserve">
修补</t>
        </r>
      </text>
    </comment>
    <comment ref="I85" authorId="0">
      <text>
        <r>
          <rPr>
            <b/>
            <sz val="9"/>
            <rFont val="宋体"/>
            <charset val="134"/>
          </rPr>
          <t>Administrator:</t>
        </r>
        <r>
          <rPr>
            <sz val="9"/>
            <rFont val="宋体"/>
            <charset val="134"/>
          </rPr>
          <t xml:space="preserve">
试用期计件8折</t>
        </r>
      </text>
    </comment>
    <comment ref="K85" authorId="0">
      <text>
        <r>
          <rPr>
            <b/>
            <sz val="9"/>
            <rFont val="宋体"/>
            <charset val="134"/>
          </rPr>
          <t>Administrator:</t>
        </r>
        <r>
          <rPr>
            <sz val="9"/>
            <rFont val="宋体"/>
            <charset val="134"/>
          </rPr>
          <t xml:space="preserve">
修补</t>
        </r>
      </text>
    </comment>
    <comment ref="I86" authorId="0">
      <text>
        <r>
          <rPr>
            <b/>
            <sz val="9"/>
            <rFont val="宋体"/>
            <charset val="134"/>
          </rPr>
          <t>Administrator:</t>
        </r>
        <r>
          <rPr>
            <sz val="9"/>
            <rFont val="宋体"/>
            <charset val="134"/>
          </rPr>
          <t xml:space="preserve">
未剔除绩效300
试用期计件8折</t>
        </r>
      </text>
    </comment>
    <comment ref="K86" authorId="0">
      <text>
        <r>
          <rPr>
            <b/>
            <sz val="9"/>
            <rFont val="宋体"/>
            <charset val="134"/>
          </rPr>
          <t>Administrator:</t>
        </r>
        <r>
          <rPr>
            <sz val="9"/>
            <rFont val="宋体"/>
            <charset val="134"/>
          </rPr>
          <t xml:space="preserve">
修补</t>
        </r>
      </text>
    </comment>
    <comment ref="I87" authorId="0">
      <text>
        <r>
          <rPr>
            <b/>
            <sz val="9"/>
            <rFont val="宋体"/>
            <charset val="134"/>
          </rPr>
          <t>Administrator:</t>
        </r>
        <r>
          <rPr>
            <sz val="9"/>
            <rFont val="宋体"/>
            <charset val="134"/>
          </rPr>
          <t xml:space="preserve">
未剔除绩效300
试用期计件8折</t>
        </r>
      </text>
    </comment>
    <comment ref="K87" authorId="0">
      <text>
        <r>
          <rPr>
            <b/>
            <sz val="9"/>
            <rFont val="宋体"/>
            <charset val="134"/>
          </rPr>
          <t>Administrator:</t>
        </r>
        <r>
          <rPr>
            <sz val="9"/>
            <rFont val="宋体"/>
            <charset val="134"/>
          </rPr>
          <t xml:space="preserve">
修补</t>
        </r>
      </text>
    </comment>
    <comment ref="I88" authorId="0">
      <text>
        <r>
          <rPr>
            <b/>
            <sz val="9"/>
            <rFont val="宋体"/>
            <charset val="134"/>
          </rPr>
          <t>Administrator:</t>
        </r>
        <r>
          <rPr>
            <sz val="9"/>
            <rFont val="宋体"/>
            <charset val="134"/>
          </rPr>
          <t xml:space="preserve">
未剔除绩效300
试用期计件8折</t>
        </r>
      </text>
    </comment>
    <comment ref="K88" authorId="0">
      <text>
        <r>
          <rPr>
            <b/>
            <sz val="9"/>
            <rFont val="宋体"/>
            <charset val="134"/>
          </rPr>
          <t>Administrator:</t>
        </r>
        <r>
          <rPr>
            <sz val="9"/>
            <rFont val="宋体"/>
            <charset val="134"/>
          </rPr>
          <t xml:space="preserve">
装车</t>
        </r>
      </text>
    </comment>
    <comment ref="N88" authorId="0">
      <text>
        <r>
          <rPr>
            <b/>
            <sz val="9"/>
            <rFont val="宋体"/>
            <charset val="134"/>
          </rPr>
          <t>Administrator:</t>
        </r>
        <r>
          <rPr>
            <sz val="9"/>
            <rFont val="宋体"/>
            <charset val="134"/>
          </rPr>
          <t xml:space="preserve">
5月补卡补单</t>
        </r>
      </text>
    </comment>
    <comment ref="I89" authorId="0">
      <text>
        <r>
          <rPr>
            <b/>
            <sz val="9"/>
            <rFont val="宋体"/>
            <charset val="134"/>
          </rPr>
          <t>Administrator:</t>
        </r>
        <r>
          <rPr>
            <sz val="9"/>
            <rFont val="宋体"/>
            <charset val="134"/>
          </rPr>
          <t xml:space="preserve">
未剔除绩效300
试用期计件8折</t>
        </r>
      </text>
    </comment>
    <comment ref="K89" authorId="0">
      <text>
        <r>
          <rPr>
            <b/>
            <sz val="9"/>
            <rFont val="宋体"/>
            <charset val="134"/>
          </rPr>
          <t>Administrator:</t>
        </r>
        <r>
          <rPr>
            <sz val="9"/>
            <rFont val="宋体"/>
            <charset val="134"/>
          </rPr>
          <t xml:space="preserve">
修边</t>
        </r>
      </text>
    </comment>
    <comment ref="N89" authorId="0">
      <text>
        <r>
          <rPr>
            <b/>
            <sz val="9"/>
            <rFont val="宋体"/>
            <charset val="134"/>
          </rPr>
          <t>Administrator:</t>
        </r>
        <r>
          <rPr>
            <sz val="9"/>
            <rFont val="宋体"/>
            <charset val="134"/>
          </rPr>
          <t xml:space="preserve">
5月补卡补单</t>
        </r>
      </text>
    </comment>
    <comment ref="I90" authorId="0">
      <text>
        <r>
          <rPr>
            <b/>
            <sz val="9"/>
            <rFont val="宋体"/>
            <charset val="134"/>
          </rPr>
          <t>Administrator:</t>
        </r>
        <r>
          <rPr>
            <sz val="9"/>
            <rFont val="宋体"/>
            <charset val="134"/>
          </rPr>
          <t xml:space="preserve">
未剔除绩效300
试用期计件8折</t>
        </r>
      </text>
    </comment>
    <comment ref="K90" authorId="0">
      <text>
        <r>
          <rPr>
            <b/>
            <sz val="9"/>
            <rFont val="宋体"/>
            <charset val="134"/>
          </rPr>
          <t>Administrator:</t>
        </r>
        <r>
          <rPr>
            <sz val="9"/>
            <rFont val="宋体"/>
            <charset val="134"/>
          </rPr>
          <t xml:space="preserve">
修补</t>
        </r>
      </text>
    </comment>
    <comment ref="I91" authorId="0">
      <text>
        <r>
          <rPr>
            <b/>
            <sz val="9"/>
            <rFont val="宋体"/>
            <charset val="134"/>
          </rPr>
          <t>Administrator:</t>
        </r>
        <r>
          <rPr>
            <sz val="9"/>
            <rFont val="宋体"/>
            <charset val="134"/>
          </rPr>
          <t xml:space="preserve">
未剔除绩效300
试用期计件8折</t>
        </r>
      </text>
    </comment>
    <comment ref="K91" authorId="0">
      <text>
        <r>
          <rPr>
            <b/>
            <sz val="9"/>
            <rFont val="宋体"/>
            <charset val="134"/>
          </rPr>
          <t>Administrator:</t>
        </r>
        <r>
          <rPr>
            <sz val="9"/>
            <rFont val="宋体"/>
            <charset val="134"/>
          </rPr>
          <t xml:space="preserve">
修边</t>
        </r>
      </text>
    </comment>
    <comment ref="I92" authorId="0">
      <text>
        <r>
          <rPr>
            <b/>
            <sz val="9"/>
            <rFont val="宋体"/>
            <charset val="134"/>
          </rPr>
          <t>Administrator:</t>
        </r>
        <r>
          <rPr>
            <sz val="9"/>
            <rFont val="宋体"/>
            <charset val="134"/>
          </rPr>
          <t xml:space="preserve">
未剔除绩效300
试用期计件8折</t>
        </r>
      </text>
    </comment>
    <comment ref="K92" authorId="0">
      <text>
        <r>
          <rPr>
            <b/>
            <sz val="9"/>
            <rFont val="宋体"/>
            <charset val="134"/>
          </rPr>
          <t>Administrator:</t>
        </r>
        <r>
          <rPr>
            <sz val="9"/>
            <rFont val="宋体"/>
            <charset val="134"/>
          </rPr>
          <t xml:space="preserve">
放钢丝</t>
        </r>
      </text>
    </comment>
    <comment ref="G93" authorId="0">
      <text>
        <r>
          <rPr>
            <b/>
            <sz val="9"/>
            <rFont val="宋体"/>
            <charset val="134"/>
          </rPr>
          <t>Administrator:</t>
        </r>
        <r>
          <rPr>
            <sz val="9"/>
            <rFont val="宋体"/>
            <charset val="134"/>
          </rPr>
          <t xml:space="preserve">
5月4天
6月4天</t>
        </r>
      </text>
    </comment>
    <comment ref="I93" authorId="0">
      <text>
        <r>
          <rPr>
            <b/>
            <sz val="9"/>
            <rFont val="宋体"/>
            <charset val="134"/>
          </rPr>
          <t>Administrator:</t>
        </r>
        <r>
          <rPr>
            <sz val="9"/>
            <rFont val="宋体"/>
            <charset val="134"/>
          </rPr>
          <t xml:space="preserve">
未剔除绩效300
试用期计件8折</t>
        </r>
      </text>
    </comment>
    <comment ref="K93" authorId="0">
      <text>
        <r>
          <rPr>
            <b/>
            <sz val="9"/>
            <rFont val="宋体"/>
            <charset val="134"/>
          </rPr>
          <t>Administrator:</t>
        </r>
        <r>
          <rPr>
            <sz val="9"/>
            <rFont val="宋体"/>
            <charset val="134"/>
          </rPr>
          <t xml:space="preserve">
打磨</t>
        </r>
      </text>
    </comment>
    <comment ref="I94" authorId="0">
      <text>
        <r>
          <rPr>
            <b/>
            <sz val="9"/>
            <rFont val="宋体"/>
            <charset val="134"/>
          </rPr>
          <t>Administrator:</t>
        </r>
        <r>
          <rPr>
            <sz val="9"/>
            <rFont val="宋体"/>
            <charset val="134"/>
          </rPr>
          <t xml:space="preserve">
未剔除绩效300
试用期计件8折</t>
        </r>
      </text>
    </comment>
    <comment ref="K94" authorId="0">
      <text>
        <r>
          <rPr>
            <b/>
            <sz val="9"/>
            <rFont val="宋体"/>
            <charset val="134"/>
          </rPr>
          <t>Administrator:</t>
        </r>
        <r>
          <rPr>
            <sz val="9"/>
            <rFont val="宋体"/>
            <charset val="134"/>
          </rPr>
          <t xml:space="preserve">
修补</t>
        </r>
      </text>
    </comment>
    <comment ref="I95" authorId="0">
      <text>
        <r>
          <rPr>
            <b/>
            <sz val="9"/>
            <rFont val="宋体"/>
            <charset val="134"/>
          </rPr>
          <t>Administrator:</t>
        </r>
        <r>
          <rPr>
            <sz val="9"/>
            <rFont val="宋体"/>
            <charset val="134"/>
          </rPr>
          <t xml:space="preserve">
未剔除绩效300
试用期计件8折</t>
        </r>
      </text>
    </comment>
    <comment ref="K95" authorId="0">
      <text>
        <r>
          <rPr>
            <b/>
            <sz val="9"/>
            <rFont val="宋体"/>
            <charset val="134"/>
          </rPr>
          <t>Administrator:</t>
        </r>
        <r>
          <rPr>
            <sz val="9"/>
            <rFont val="宋体"/>
            <charset val="134"/>
          </rPr>
          <t xml:space="preserve">
修边</t>
        </r>
      </text>
    </comment>
    <comment ref="I96" authorId="0">
      <text>
        <r>
          <rPr>
            <b/>
            <sz val="9"/>
            <rFont val="宋体"/>
            <charset val="134"/>
          </rPr>
          <t>Administrator:</t>
        </r>
        <r>
          <rPr>
            <sz val="9"/>
            <rFont val="宋体"/>
            <charset val="134"/>
          </rPr>
          <t xml:space="preserve">
未剔除绩效300
试用期计件8折</t>
        </r>
      </text>
    </comment>
    <comment ref="K96" authorId="0">
      <text>
        <r>
          <rPr>
            <b/>
            <sz val="9"/>
            <rFont val="宋体"/>
            <charset val="134"/>
          </rPr>
          <t>Administrator:</t>
        </r>
        <r>
          <rPr>
            <sz val="9"/>
            <rFont val="宋体"/>
            <charset val="134"/>
          </rPr>
          <t xml:space="preserve">
修补</t>
        </r>
      </text>
    </comment>
    <comment ref="I97" authorId="0">
      <text>
        <r>
          <rPr>
            <b/>
            <sz val="9"/>
            <rFont val="宋体"/>
            <charset val="134"/>
          </rPr>
          <t>Administrator:</t>
        </r>
        <r>
          <rPr>
            <sz val="9"/>
            <rFont val="宋体"/>
            <charset val="134"/>
          </rPr>
          <t xml:space="preserve">
未剔除绩效300
试用期计件8折</t>
        </r>
      </text>
    </comment>
    <comment ref="K97" authorId="0">
      <text>
        <r>
          <rPr>
            <b/>
            <sz val="9"/>
            <rFont val="宋体"/>
            <charset val="134"/>
          </rPr>
          <t>Administrator:</t>
        </r>
        <r>
          <rPr>
            <sz val="9"/>
            <rFont val="宋体"/>
            <charset val="134"/>
          </rPr>
          <t xml:space="preserve">
修补</t>
        </r>
      </text>
    </comment>
    <comment ref="I98" authorId="0">
      <text>
        <r>
          <rPr>
            <b/>
            <sz val="9"/>
            <rFont val="宋体"/>
            <charset val="134"/>
          </rPr>
          <t>Administrator:</t>
        </r>
        <r>
          <rPr>
            <sz val="9"/>
            <rFont val="宋体"/>
            <charset val="134"/>
          </rPr>
          <t xml:space="preserve">
未剔除绩效300
试用期计件8折</t>
        </r>
      </text>
    </comment>
    <comment ref="K98" authorId="0">
      <text>
        <r>
          <rPr>
            <b/>
            <sz val="9"/>
            <rFont val="宋体"/>
            <charset val="134"/>
          </rPr>
          <t>Administrator:</t>
        </r>
        <r>
          <rPr>
            <sz val="9"/>
            <rFont val="宋体"/>
            <charset val="134"/>
          </rPr>
          <t xml:space="preserve">
修补</t>
        </r>
      </text>
    </comment>
    <comment ref="I99" authorId="0">
      <text>
        <r>
          <rPr>
            <b/>
            <sz val="9"/>
            <rFont val="宋体"/>
            <charset val="134"/>
          </rPr>
          <t>Administrator:</t>
        </r>
        <r>
          <rPr>
            <sz val="9"/>
            <rFont val="宋体"/>
            <charset val="134"/>
          </rPr>
          <t xml:space="preserve">
未剔除绩效300
试用期计件8折</t>
        </r>
      </text>
    </comment>
    <comment ref="K99" authorId="0">
      <text>
        <r>
          <rPr>
            <b/>
            <sz val="9"/>
            <rFont val="宋体"/>
            <charset val="134"/>
          </rPr>
          <t>Administrator:</t>
        </r>
        <r>
          <rPr>
            <sz val="9"/>
            <rFont val="宋体"/>
            <charset val="134"/>
          </rPr>
          <t xml:space="preserve">
装车</t>
        </r>
      </text>
    </comment>
    <comment ref="I100" authorId="0">
      <text>
        <r>
          <rPr>
            <b/>
            <sz val="9"/>
            <rFont val="宋体"/>
            <charset val="134"/>
          </rPr>
          <t>Administrator:</t>
        </r>
        <r>
          <rPr>
            <sz val="9"/>
            <rFont val="宋体"/>
            <charset val="134"/>
          </rPr>
          <t xml:space="preserve">
试用期计件8折</t>
        </r>
      </text>
    </comment>
    <comment ref="K100" authorId="0">
      <text>
        <r>
          <rPr>
            <b/>
            <sz val="9"/>
            <rFont val="宋体"/>
            <charset val="134"/>
          </rPr>
          <t>Administrator:</t>
        </r>
        <r>
          <rPr>
            <sz val="9"/>
            <rFont val="宋体"/>
            <charset val="134"/>
          </rPr>
          <t xml:space="preserve">
修补</t>
        </r>
      </text>
    </comment>
    <comment ref="I101" authorId="0">
      <text>
        <r>
          <rPr>
            <b/>
            <sz val="9"/>
            <rFont val="宋体"/>
            <charset val="134"/>
          </rPr>
          <t>Administrator:</t>
        </r>
        <r>
          <rPr>
            <sz val="9"/>
            <rFont val="宋体"/>
            <charset val="134"/>
          </rPr>
          <t xml:space="preserve">
试用期计件8折</t>
        </r>
      </text>
    </comment>
    <comment ref="K101" authorId="0">
      <text>
        <r>
          <rPr>
            <b/>
            <sz val="9"/>
            <rFont val="宋体"/>
            <charset val="134"/>
          </rPr>
          <t>Administrator:</t>
        </r>
        <r>
          <rPr>
            <sz val="9"/>
            <rFont val="宋体"/>
            <charset val="134"/>
          </rPr>
          <t xml:space="preserve">
修边</t>
        </r>
      </text>
    </comment>
    <comment ref="I102" authorId="0">
      <text>
        <r>
          <rPr>
            <b/>
            <sz val="9"/>
            <rFont val="宋体"/>
            <charset val="134"/>
          </rPr>
          <t>Administrator:</t>
        </r>
        <r>
          <rPr>
            <sz val="9"/>
            <rFont val="宋体"/>
            <charset val="134"/>
          </rPr>
          <t xml:space="preserve">
试用期计件8折</t>
        </r>
      </text>
    </comment>
    <comment ref="K102" authorId="0">
      <text>
        <r>
          <rPr>
            <b/>
            <sz val="9"/>
            <rFont val="宋体"/>
            <charset val="134"/>
          </rPr>
          <t>Administrator:</t>
        </r>
        <r>
          <rPr>
            <sz val="9"/>
            <rFont val="宋体"/>
            <charset val="134"/>
          </rPr>
          <t xml:space="preserve">
修边</t>
        </r>
      </text>
    </comment>
    <comment ref="I103" authorId="0">
      <text>
        <r>
          <rPr>
            <b/>
            <sz val="9"/>
            <rFont val="宋体"/>
            <charset val="134"/>
          </rPr>
          <t>Administrator:</t>
        </r>
        <r>
          <rPr>
            <sz val="9"/>
            <rFont val="宋体"/>
            <charset val="134"/>
          </rPr>
          <t xml:space="preserve">
试用期计件8折</t>
        </r>
      </text>
    </comment>
    <comment ref="K103" authorId="0">
      <text>
        <r>
          <rPr>
            <b/>
            <sz val="9"/>
            <rFont val="宋体"/>
            <charset val="134"/>
          </rPr>
          <t>Administrator:</t>
        </r>
        <r>
          <rPr>
            <sz val="9"/>
            <rFont val="宋体"/>
            <charset val="134"/>
          </rPr>
          <t xml:space="preserve">
修边</t>
        </r>
      </text>
    </comment>
    <comment ref="I104" authorId="0">
      <text>
        <r>
          <rPr>
            <b/>
            <sz val="9"/>
            <rFont val="宋体"/>
            <charset val="134"/>
          </rPr>
          <t>Administrator:</t>
        </r>
        <r>
          <rPr>
            <sz val="9"/>
            <rFont val="宋体"/>
            <charset val="134"/>
          </rPr>
          <t xml:space="preserve">
试用期计件8折</t>
        </r>
      </text>
    </comment>
    <comment ref="K104" authorId="0">
      <text>
        <r>
          <rPr>
            <b/>
            <sz val="9"/>
            <rFont val="宋体"/>
            <charset val="134"/>
          </rPr>
          <t>Administrator:</t>
        </r>
        <r>
          <rPr>
            <sz val="9"/>
            <rFont val="宋体"/>
            <charset val="134"/>
          </rPr>
          <t xml:space="preserve">
修边</t>
        </r>
      </text>
    </comment>
    <comment ref="I105" authorId="0">
      <text>
        <r>
          <rPr>
            <b/>
            <sz val="9"/>
            <rFont val="宋体"/>
            <charset val="134"/>
          </rPr>
          <t>Administrator:</t>
        </r>
        <r>
          <rPr>
            <sz val="9"/>
            <rFont val="宋体"/>
            <charset val="134"/>
          </rPr>
          <t xml:space="preserve">
试用期计件8折</t>
        </r>
      </text>
    </comment>
    <comment ref="K105" authorId="0">
      <text>
        <r>
          <rPr>
            <b/>
            <sz val="9"/>
            <rFont val="宋体"/>
            <charset val="134"/>
          </rPr>
          <t>Administrator:</t>
        </r>
        <r>
          <rPr>
            <sz val="9"/>
            <rFont val="宋体"/>
            <charset val="134"/>
          </rPr>
          <t xml:space="preserve">
装车</t>
        </r>
      </text>
    </comment>
    <comment ref="I106" authorId="0">
      <text>
        <r>
          <rPr>
            <b/>
            <sz val="9"/>
            <rFont val="宋体"/>
            <charset val="134"/>
          </rPr>
          <t>Administrator:</t>
        </r>
        <r>
          <rPr>
            <sz val="9"/>
            <rFont val="宋体"/>
            <charset val="134"/>
          </rPr>
          <t xml:space="preserve">
试用期计件8折</t>
        </r>
      </text>
    </comment>
    <comment ref="K106" authorId="0">
      <text>
        <r>
          <rPr>
            <b/>
            <sz val="9"/>
            <rFont val="宋体"/>
            <charset val="134"/>
          </rPr>
          <t>Administrator:</t>
        </r>
        <r>
          <rPr>
            <sz val="9"/>
            <rFont val="宋体"/>
            <charset val="134"/>
          </rPr>
          <t xml:space="preserve">
放钢丝</t>
        </r>
      </text>
    </comment>
    <comment ref="I107" authorId="0">
      <text>
        <r>
          <rPr>
            <b/>
            <sz val="9"/>
            <rFont val="宋体"/>
            <charset val="134"/>
          </rPr>
          <t>Administrator:</t>
        </r>
        <r>
          <rPr>
            <sz val="9"/>
            <rFont val="宋体"/>
            <charset val="134"/>
          </rPr>
          <t xml:space="preserve">
试用期计件8折</t>
        </r>
      </text>
    </comment>
    <comment ref="K107" authorId="0">
      <text>
        <r>
          <rPr>
            <b/>
            <sz val="9"/>
            <rFont val="宋体"/>
            <charset val="134"/>
          </rPr>
          <t>Administrator:</t>
        </r>
        <r>
          <rPr>
            <sz val="9"/>
            <rFont val="宋体"/>
            <charset val="134"/>
          </rPr>
          <t xml:space="preserve">
修边</t>
        </r>
      </text>
    </comment>
    <comment ref="I108" authorId="0">
      <text>
        <r>
          <rPr>
            <b/>
            <sz val="9"/>
            <rFont val="宋体"/>
            <charset val="134"/>
          </rPr>
          <t>Administrator:</t>
        </r>
        <r>
          <rPr>
            <sz val="9"/>
            <rFont val="宋体"/>
            <charset val="134"/>
          </rPr>
          <t xml:space="preserve">
试用期计件8折</t>
        </r>
      </text>
    </comment>
    <comment ref="K108" authorId="0">
      <text>
        <r>
          <rPr>
            <b/>
            <sz val="9"/>
            <rFont val="宋体"/>
            <charset val="134"/>
          </rPr>
          <t>Administrator:</t>
        </r>
        <r>
          <rPr>
            <sz val="9"/>
            <rFont val="宋体"/>
            <charset val="134"/>
          </rPr>
          <t xml:space="preserve">
修补</t>
        </r>
      </text>
    </comment>
    <comment ref="N108" authorId="0">
      <text>
        <r>
          <rPr>
            <b/>
            <sz val="9"/>
            <rFont val="宋体"/>
            <charset val="134"/>
          </rPr>
          <t>Administrator:</t>
        </r>
        <r>
          <rPr>
            <sz val="9"/>
            <rFont val="宋体"/>
            <charset val="134"/>
          </rPr>
          <t xml:space="preserve">
5月补卡补单</t>
        </r>
      </text>
    </comment>
    <comment ref="I109" authorId="0">
      <text>
        <r>
          <rPr>
            <b/>
            <sz val="9"/>
            <rFont val="宋体"/>
            <charset val="134"/>
          </rPr>
          <t>Administrator:</t>
        </r>
        <r>
          <rPr>
            <sz val="9"/>
            <rFont val="宋体"/>
            <charset val="134"/>
          </rPr>
          <t xml:space="preserve">
试用期计件8折</t>
        </r>
      </text>
    </comment>
    <comment ref="K109" authorId="0">
      <text>
        <r>
          <rPr>
            <b/>
            <sz val="9"/>
            <rFont val="宋体"/>
            <charset val="134"/>
          </rPr>
          <t>Administrator:</t>
        </r>
        <r>
          <rPr>
            <sz val="9"/>
            <rFont val="宋体"/>
            <charset val="134"/>
          </rPr>
          <t xml:space="preserve">
修补</t>
        </r>
      </text>
    </comment>
    <comment ref="I110" authorId="0">
      <text>
        <r>
          <rPr>
            <b/>
            <sz val="9"/>
            <rFont val="宋体"/>
            <charset val="134"/>
          </rPr>
          <t>Administrator:</t>
        </r>
        <r>
          <rPr>
            <sz val="9"/>
            <rFont val="宋体"/>
            <charset val="134"/>
          </rPr>
          <t xml:space="preserve">
试用期计件8折</t>
        </r>
      </text>
    </comment>
    <comment ref="K110" authorId="0">
      <text>
        <r>
          <rPr>
            <b/>
            <sz val="9"/>
            <rFont val="宋体"/>
            <charset val="134"/>
          </rPr>
          <t>Administrator:</t>
        </r>
        <r>
          <rPr>
            <sz val="9"/>
            <rFont val="宋体"/>
            <charset val="134"/>
          </rPr>
          <t xml:space="preserve">
放钢丝</t>
        </r>
      </text>
    </comment>
    <comment ref="I111" authorId="0">
      <text>
        <r>
          <rPr>
            <b/>
            <sz val="9"/>
            <rFont val="宋体"/>
            <charset val="134"/>
          </rPr>
          <t>Administrator:</t>
        </r>
        <r>
          <rPr>
            <sz val="9"/>
            <rFont val="宋体"/>
            <charset val="134"/>
          </rPr>
          <t xml:space="preserve">
试用期计件8折</t>
        </r>
      </text>
    </comment>
    <comment ref="K111" authorId="0">
      <text>
        <r>
          <rPr>
            <b/>
            <sz val="9"/>
            <rFont val="宋体"/>
            <charset val="134"/>
          </rPr>
          <t>Administrator:</t>
        </r>
        <r>
          <rPr>
            <sz val="9"/>
            <rFont val="宋体"/>
            <charset val="134"/>
          </rPr>
          <t xml:space="preserve">
修边</t>
        </r>
      </text>
    </comment>
    <comment ref="I112" authorId="0">
      <text>
        <r>
          <rPr>
            <b/>
            <sz val="9"/>
            <rFont val="宋体"/>
            <charset val="134"/>
          </rPr>
          <t>Administrator:</t>
        </r>
        <r>
          <rPr>
            <sz val="9"/>
            <rFont val="宋体"/>
            <charset val="134"/>
          </rPr>
          <t xml:space="preserve">
试用期计件8折</t>
        </r>
      </text>
    </comment>
    <comment ref="K112" authorId="0">
      <text>
        <r>
          <rPr>
            <b/>
            <sz val="9"/>
            <rFont val="宋体"/>
            <charset val="134"/>
          </rPr>
          <t>Administrator:</t>
        </r>
        <r>
          <rPr>
            <sz val="9"/>
            <rFont val="宋体"/>
            <charset val="134"/>
          </rPr>
          <t xml:space="preserve">
放钢丝</t>
        </r>
      </text>
    </comment>
    <comment ref="I113" authorId="0">
      <text>
        <r>
          <rPr>
            <b/>
            <sz val="9"/>
            <rFont val="宋体"/>
            <charset val="134"/>
          </rPr>
          <t>Administrator:</t>
        </r>
        <r>
          <rPr>
            <sz val="9"/>
            <rFont val="宋体"/>
            <charset val="134"/>
          </rPr>
          <t xml:space="preserve">
试用期计件8折</t>
        </r>
      </text>
    </comment>
    <comment ref="K113" authorId="0">
      <text>
        <r>
          <rPr>
            <b/>
            <sz val="9"/>
            <rFont val="宋体"/>
            <charset val="134"/>
          </rPr>
          <t>Administrator:</t>
        </r>
        <r>
          <rPr>
            <sz val="9"/>
            <rFont val="宋体"/>
            <charset val="134"/>
          </rPr>
          <t xml:space="preserve">
修补</t>
        </r>
      </text>
    </comment>
    <comment ref="I114" authorId="0">
      <text>
        <r>
          <rPr>
            <b/>
            <sz val="9"/>
            <rFont val="宋体"/>
            <charset val="134"/>
          </rPr>
          <t>Administrator:</t>
        </r>
        <r>
          <rPr>
            <sz val="9"/>
            <rFont val="宋体"/>
            <charset val="134"/>
          </rPr>
          <t xml:space="preserve">
试用期计件8折</t>
        </r>
      </text>
    </comment>
    <comment ref="K114" authorId="0">
      <text>
        <r>
          <rPr>
            <b/>
            <sz val="9"/>
            <rFont val="宋体"/>
            <charset val="134"/>
          </rPr>
          <t>Administrator:</t>
        </r>
        <r>
          <rPr>
            <sz val="9"/>
            <rFont val="宋体"/>
            <charset val="134"/>
          </rPr>
          <t xml:space="preserve">
修补</t>
        </r>
      </text>
    </comment>
    <comment ref="G115" authorId="0">
      <text>
        <r>
          <rPr>
            <b/>
            <sz val="9"/>
            <rFont val="宋体"/>
            <charset val="134"/>
          </rPr>
          <t>Administrator:</t>
        </r>
        <r>
          <rPr>
            <sz val="9"/>
            <rFont val="宋体"/>
            <charset val="134"/>
          </rPr>
          <t xml:space="preserve">
4月3天
5月4天</t>
        </r>
      </text>
    </comment>
    <comment ref="I115" authorId="0">
      <text>
        <r>
          <rPr>
            <b/>
            <sz val="9"/>
            <rFont val="宋体"/>
            <charset val="134"/>
          </rPr>
          <t>Administrator:</t>
        </r>
        <r>
          <rPr>
            <sz val="9"/>
            <rFont val="宋体"/>
            <charset val="134"/>
          </rPr>
          <t xml:space="preserve">
未剔除绩效300
含5月4天计件
试用期计件8折-4月已经发放</t>
        </r>
      </text>
    </comment>
    <comment ref="H116" authorId="0">
      <text>
        <r>
          <rPr>
            <b/>
            <sz val="9"/>
            <rFont val="宋体"/>
            <charset val="134"/>
          </rPr>
          <t>Administrator:</t>
        </r>
        <r>
          <rPr>
            <sz val="9"/>
            <rFont val="宋体"/>
            <charset val="134"/>
          </rPr>
          <t xml:space="preserve">
17元/H核算</t>
        </r>
      </text>
    </comment>
    <comment ref="H117" authorId="0">
      <text>
        <r>
          <rPr>
            <b/>
            <sz val="9"/>
            <rFont val="宋体"/>
            <charset val="134"/>
          </rPr>
          <t>Administrator:</t>
        </r>
        <r>
          <rPr>
            <sz val="9"/>
            <rFont val="宋体"/>
            <charset val="134"/>
          </rPr>
          <t xml:space="preserve">
17元/H核算
</t>
        </r>
      </text>
    </comment>
    <comment ref="H118" authorId="0">
      <text>
        <r>
          <rPr>
            <b/>
            <sz val="9"/>
            <rFont val="宋体"/>
            <charset val="134"/>
          </rPr>
          <t>Administrator:</t>
        </r>
        <r>
          <rPr>
            <sz val="9"/>
            <rFont val="宋体"/>
            <charset val="134"/>
          </rPr>
          <t xml:space="preserve">
5.12缺卡的剔除天数基本工资补上</t>
        </r>
      </text>
    </comment>
    <comment ref="K118" authorId="0">
      <text>
        <r>
          <rPr>
            <b/>
            <sz val="9"/>
            <rFont val="宋体"/>
            <charset val="134"/>
          </rPr>
          <t>Administrator:</t>
        </r>
        <r>
          <rPr>
            <sz val="9"/>
            <rFont val="宋体"/>
            <charset val="134"/>
          </rPr>
          <t xml:space="preserve">
质检岗位补贴</t>
        </r>
      </text>
    </comment>
    <comment ref="N118" authorId="0">
      <text>
        <r>
          <rPr>
            <b/>
            <sz val="9"/>
            <rFont val="宋体"/>
            <charset val="134"/>
          </rPr>
          <t>Administrator:</t>
        </r>
        <r>
          <rPr>
            <sz val="9"/>
            <rFont val="宋体"/>
            <charset val="134"/>
          </rPr>
          <t xml:space="preserve">
5月补卡补单</t>
        </r>
      </text>
    </comment>
    <comment ref="K119" authorId="0">
      <text>
        <r>
          <rPr>
            <b/>
            <sz val="9"/>
            <rFont val="宋体"/>
            <charset val="134"/>
          </rPr>
          <t>Administrator:</t>
        </r>
        <r>
          <rPr>
            <sz val="9"/>
            <rFont val="宋体"/>
            <charset val="134"/>
          </rPr>
          <t xml:space="preserve">
质检岗位补贴</t>
        </r>
      </text>
    </comment>
    <comment ref="M119" authorId="0">
      <text>
        <r>
          <rPr>
            <b/>
            <sz val="9"/>
            <rFont val="宋体"/>
            <charset val="134"/>
          </rPr>
          <t>Administrator:</t>
        </r>
        <r>
          <rPr>
            <sz val="9"/>
            <rFont val="宋体"/>
            <charset val="134"/>
          </rPr>
          <t xml:space="preserve">
发泡车间分区域管理以来已有两月多，线下小组长也初具成效，尤其是打磨区与修补区的两们质检员工
（修补区的李需与打磨区的马凤）最为明显，真正做到了修补区域小组长职责/打磨区域小组长职责，其它两
们质检员末全部做到，但也做了部分，为了体现公平公正的原则，经质量部与生产制造基层管理人员的评价，
对质检人员李需/马凤评价A等，申请管理正激励，A等400元/月，B等300元/月,C等200元/月，D等更换人员，此正
激励从5月份工资中体现</t>
        </r>
      </text>
    </comment>
    <comment ref="I120" authorId="0">
      <text>
        <r>
          <rPr>
            <b/>
            <sz val="9"/>
            <rFont val="宋体"/>
            <charset val="134"/>
          </rPr>
          <t>Administrator:</t>
        </r>
        <r>
          <rPr>
            <sz val="9"/>
            <rFont val="宋体"/>
            <charset val="134"/>
          </rPr>
          <t xml:space="preserve">
2月剔除300计件做绩效
12月起申请按照发泡平均系数的1.15
</t>
        </r>
      </text>
    </comment>
    <comment ref="J120" authorId="0">
      <text>
        <r>
          <rPr>
            <b/>
            <sz val="9"/>
            <rFont val="宋体"/>
            <charset val="134"/>
          </rPr>
          <t>Administrator:</t>
        </r>
        <r>
          <rPr>
            <sz val="9"/>
            <rFont val="宋体"/>
            <charset val="134"/>
          </rPr>
          <t xml:space="preserve">
1月绩效94分
3月87分</t>
        </r>
      </text>
    </comment>
    <comment ref="K120" authorId="0">
      <text>
        <r>
          <rPr>
            <b/>
            <sz val="9"/>
            <rFont val="宋体"/>
            <charset val="134"/>
          </rPr>
          <t>Administrator:</t>
        </r>
        <r>
          <rPr>
            <sz val="9"/>
            <rFont val="宋体"/>
            <charset val="134"/>
          </rPr>
          <t xml:space="preserve">
质检岗位补贴</t>
        </r>
      </text>
    </comment>
    <comment ref="M120" authorId="0">
      <text>
        <r>
          <rPr>
            <b/>
            <sz val="9"/>
            <rFont val="宋体"/>
            <charset val="134"/>
          </rPr>
          <t>Administrator:</t>
        </r>
        <r>
          <rPr>
            <sz val="9"/>
            <rFont val="宋体"/>
            <charset val="134"/>
          </rPr>
          <t xml:space="preserve">
发泡车间分区域管理以来已有两月多，线下小组长也初具成效，尤其是打磨区与修补区的两们质检员工
（修补区的李需与打磨区的马凤）最为明显，真正做到了修补区域小组长职责/打磨区域小组长职责，其它两
们质检员末全部做到，但也做了部分，为了体现公平公正的原则，经质量部与生产制造基层管理人员的评价，
对质检人员李需/马凤评价A等，申请管理正激励，A等400元/月，B等300元/月,C等200元/月，D等更换人员，此正
激励从5月份工资中体现</t>
        </r>
      </text>
    </comment>
    <comment ref="N120" authorId="0">
      <text>
        <r>
          <rPr>
            <b/>
            <sz val="9"/>
            <rFont val="宋体"/>
            <charset val="134"/>
          </rPr>
          <t>Administrator:</t>
        </r>
        <r>
          <rPr>
            <sz val="9"/>
            <rFont val="宋体"/>
            <charset val="134"/>
          </rPr>
          <t xml:space="preserve">
5月补卡补单</t>
        </r>
      </text>
    </comment>
    <comment ref="I121" authorId="0">
      <text>
        <r>
          <rPr>
            <b/>
            <sz val="9"/>
            <rFont val="宋体"/>
            <charset val="134"/>
          </rPr>
          <t>Administrator:</t>
        </r>
        <r>
          <rPr>
            <sz val="9"/>
            <rFont val="宋体"/>
            <charset val="134"/>
          </rPr>
          <t xml:space="preserve">
5月未剔除绩效300</t>
        </r>
      </text>
    </comment>
    <comment ref="I122" authorId="0">
      <text>
        <r>
          <rPr>
            <b/>
            <sz val="9"/>
            <rFont val="宋体"/>
            <charset val="134"/>
          </rPr>
          <t>Administrator:</t>
        </r>
        <r>
          <rPr>
            <sz val="9"/>
            <rFont val="宋体"/>
            <charset val="134"/>
          </rPr>
          <t xml:space="preserve">
5月未剔除绩效300</t>
        </r>
      </text>
    </comment>
  </commentList>
</comments>
</file>

<file path=xl/comments8.xml><?xml version="1.0" encoding="utf-8"?>
<comments xmlns="http://schemas.openxmlformats.org/spreadsheetml/2006/main">
  <authors>
    <author>Administrator</author>
  </authors>
  <commentList>
    <comment ref="F3" authorId="0">
      <text>
        <r>
          <rPr>
            <b/>
            <sz val="9"/>
            <rFont val="宋体"/>
            <charset val="134"/>
          </rPr>
          <t>Administrator:</t>
        </r>
        <r>
          <rPr>
            <sz val="9"/>
            <rFont val="宋体"/>
            <charset val="134"/>
          </rPr>
          <t xml:space="preserve">
2022年度社保基数
工伤不保底及封顶、医疗最低3276、失业养老最低3604</t>
        </r>
      </text>
    </comment>
    <comment ref="W5" authorId="0">
      <text>
        <r>
          <rPr>
            <b/>
            <sz val="9"/>
            <rFont val="宋体"/>
            <charset val="134"/>
          </rPr>
          <t>Administrator:</t>
        </r>
        <r>
          <rPr>
            <sz val="9"/>
            <rFont val="宋体"/>
            <charset val="134"/>
          </rPr>
          <t xml:space="preserve">
原单位工伤缴费费率为1.34%，2021.5降低为0.96%，降幅28%
2、鑫起原缴费费率为1.54%，现降低为1.23%，降幅20%
</t>
        </r>
      </text>
    </comment>
    <comment ref="F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G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H30" authorId="0">
      <text>
        <r>
          <rPr>
            <b/>
            <sz val="9"/>
            <rFont val="宋体"/>
            <charset val="134"/>
          </rPr>
          <t>Administrator:</t>
        </r>
        <r>
          <rPr>
            <sz val="9"/>
            <rFont val="宋体"/>
            <charset val="134"/>
          </rPr>
          <t xml:space="preserve">
原缴费基数3220
2021.12起调整为3276
2023.1上调为3945</t>
        </r>
      </text>
    </comment>
    <comment ref="I30"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F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G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H31" authorId="0">
      <text>
        <r>
          <rPr>
            <b/>
            <sz val="9"/>
            <rFont val="宋体"/>
            <charset val="134"/>
          </rPr>
          <t>Administrator:</t>
        </r>
        <r>
          <rPr>
            <sz val="9"/>
            <rFont val="宋体"/>
            <charset val="134"/>
          </rPr>
          <t xml:space="preserve">
原基数3380
2022.9起调为3586</t>
        </r>
      </text>
    </comment>
    <comment ref="I31" authorId="0">
      <text>
        <r>
          <rPr>
            <b/>
            <sz val="9"/>
            <rFont val="宋体"/>
            <charset val="134"/>
          </rPr>
          <t>Administrator:</t>
        </r>
        <r>
          <rPr>
            <sz val="9"/>
            <rFont val="宋体"/>
            <charset val="134"/>
          </rPr>
          <t xml:space="preserve">
原年审申报基数3220,2021.5调整为3263，并补缴1-4月份差额
2021.12起上调为3276，并补缴1-11月份
2022.1基数变更为3604-18000多
2023.1上调为3945
2024.01上调为4053</t>
        </r>
      </text>
    </comment>
    <comment ref="AP74" authorId="0">
      <text>
        <r>
          <rPr>
            <b/>
            <sz val="9"/>
            <rFont val="宋体"/>
            <charset val="134"/>
          </rPr>
          <t>Administrator:</t>
        </r>
        <r>
          <rPr>
            <sz val="9"/>
            <rFont val="宋体"/>
            <charset val="134"/>
          </rPr>
          <t xml:space="preserve">
休长假</t>
        </r>
      </text>
    </comment>
    <comment ref="AP101" authorId="0">
      <text>
        <r>
          <rPr>
            <b/>
            <sz val="9"/>
            <rFont val="宋体"/>
            <charset val="134"/>
          </rPr>
          <t>Administrator:</t>
        </r>
        <r>
          <rPr>
            <sz val="9"/>
            <rFont val="宋体"/>
            <charset val="134"/>
          </rPr>
          <t xml:space="preserve">
4月发放5月</t>
        </r>
      </text>
    </comment>
    <comment ref="AP102" authorId="0">
      <text>
        <r>
          <rPr>
            <b/>
            <sz val="9"/>
            <rFont val="宋体"/>
            <charset val="134"/>
          </rPr>
          <t>Administrator:</t>
        </r>
        <r>
          <rPr>
            <sz val="9"/>
            <rFont val="宋体"/>
            <charset val="134"/>
          </rPr>
          <t xml:space="preserve">
4月发放5月</t>
        </r>
      </text>
    </comment>
    <comment ref="AP103" authorId="0">
      <text>
        <r>
          <rPr>
            <b/>
            <sz val="9"/>
            <rFont val="宋体"/>
            <charset val="134"/>
          </rPr>
          <t>Administrator:</t>
        </r>
        <r>
          <rPr>
            <sz val="9"/>
            <rFont val="宋体"/>
            <charset val="134"/>
          </rPr>
          <t xml:space="preserve">
4月发放5月</t>
        </r>
      </text>
    </comment>
    <comment ref="AP110" authorId="0">
      <text>
        <r>
          <rPr>
            <b/>
            <sz val="9"/>
            <rFont val="宋体"/>
            <charset val="134"/>
          </rPr>
          <t>Administrator:</t>
        </r>
        <r>
          <rPr>
            <sz val="9"/>
            <rFont val="宋体"/>
            <charset val="134"/>
          </rPr>
          <t xml:space="preserve">
2天不发放</t>
        </r>
      </text>
    </comment>
    <comment ref="E119" authorId="0">
      <text>
        <r>
          <rPr>
            <b/>
            <sz val="9"/>
            <rFont val="宋体"/>
            <charset val="134"/>
          </rPr>
          <t>Administrator:</t>
        </r>
        <r>
          <rPr>
            <sz val="9"/>
            <rFont val="宋体"/>
            <charset val="134"/>
          </rPr>
          <t xml:space="preserve">
3月份工伤含阳俊</t>
        </r>
      </text>
    </comment>
    <comment ref="AK119" authorId="0">
      <text>
        <r>
          <rPr>
            <b/>
            <sz val="9"/>
            <rFont val="宋体"/>
            <charset val="134"/>
          </rPr>
          <t>Administrator:</t>
        </r>
        <r>
          <rPr>
            <sz val="9"/>
            <rFont val="宋体"/>
            <charset val="134"/>
          </rPr>
          <t xml:space="preserve">
50人工伤费用2440.9元、黄清梅100元商业险</t>
        </r>
      </text>
    </comment>
    <comment ref="W120" authorId="0">
      <text>
        <r>
          <rPr>
            <b/>
            <sz val="9"/>
            <rFont val="宋体"/>
            <charset val="134"/>
          </rPr>
          <t>Administrator:</t>
        </r>
        <r>
          <rPr>
            <sz val="9"/>
            <rFont val="宋体"/>
            <charset val="134"/>
          </rPr>
          <t xml:space="preserve">
50人工伤费用2440.9元、黄清梅100元商业险</t>
        </r>
      </text>
    </comment>
    <comment ref="AA120" authorId="0">
      <text>
        <r>
          <rPr>
            <b/>
            <sz val="9"/>
            <rFont val="宋体"/>
            <charset val="134"/>
          </rPr>
          <t>Administrator:</t>
        </r>
        <r>
          <rPr>
            <sz val="9"/>
            <rFont val="宋体"/>
            <charset val="134"/>
          </rPr>
          <t xml:space="preserve">
50人工伤费用2440.9元、黄清梅100元商业险</t>
        </r>
      </text>
    </comment>
    <comment ref="AP133" authorId="0">
      <text>
        <r>
          <rPr>
            <b/>
            <sz val="9"/>
            <rFont val="宋体"/>
            <charset val="134"/>
          </rPr>
          <t>Administrator:</t>
        </r>
        <r>
          <rPr>
            <sz val="9"/>
            <rFont val="宋体"/>
            <charset val="134"/>
          </rPr>
          <t xml:space="preserve">
4月已发放</t>
        </r>
      </text>
    </comment>
    <comment ref="AP137" authorId="0">
      <text>
        <r>
          <rPr>
            <b/>
            <sz val="9"/>
            <rFont val="宋体"/>
            <charset val="134"/>
          </rPr>
          <t>Administrator:</t>
        </r>
        <r>
          <rPr>
            <sz val="9"/>
            <rFont val="宋体"/>
            <charset val="134"/>
          </rPr>
          <t xml:space="preserve">
4月已发放</t>
        </r>
      </text>
    </comment>
    <comment ref="AP139" authorId="0">
      <text>
        <r>
          <rPr>
            <b/>
            <sz val="9"/>
            <rFont val="宋体"/>
            <charset val="134"/>
          </rPr>
          <t>Administrator:</t>
        </r>
        <r>
          <rPr>
            <sz val="9"/>
            <rFont val="宋体"/>
            <charset val="134"/>
          </rPr>
          <t xml:space="preserve">
5月6天</t>
        </r>
      </text>
    </comment>
    <comment ref="AP142" authorId="0">
      <text>
        <r>
          <rPr>
            <b/>
            <sz val="9"/>
            <rFont val="宋体"/>
            <charset val="134"/>
          </rPr>
          <t>Administrator:</t>
        </r>
        <r>
          <rPr>
            <sz val="9"/>
            <rFont val="宋体"/>
            <charset val="134"/>
          </rPr>
          <t xml:space="preserve">
2天不发放工资</t>
        </r>
      </text>
    </comment>
    <comment ref="B143" authorId="0">
      <text>
        <r>
          <rPr>
            <b/>
            <sz val="9"/>
            <rFont val="宋体"/>
            <charset val="134"/>
          </rPr>
          <t>Administrator:</t>
        </r>
        <r>
          <rPr>
            <sz val="9"/>
            <rFont val="宋体"/>
            <charset val="134"/>
          </rPr>
          <t xml:space="preserve">
曾唯</t>
        </r>
      </text>
    </comment>
    <comment ref="AP146" authorId="0">
      <text>
        <r>
          <rPr>
            <b/>
            <sz val="9"/>
            <rFont val="宋体"/>
            <charset val="134"/>
          </rPr>
          <t>Administrator:</t>
        </r>
        <r>
          <rPr>
            <sz val="9"/>
            <rFont val="宋体"/>
            <charset val="134"/>
          </rPr>
          <t xml:space="preserve">
2天不发放工资</t>
        </r>
      </text>
    </comment>
    <comment ref="AP153" authorId="0">
      <text>
        <r>
          <rPr>
            <b/>
            <sz val="9"/>
            <rFont val="宋体"/>
            <charset val="134"/>
          </rPr>
          <t>Administrator:</t>
        </r>
        <r>
          <rPr>
            <sz val="9"/>
            <rFont val="宋体"/>
            <charset val="134"/>
          </rPr>
          <t xml:space="preserve">
无出勤记录</t>
        </r>
      </text>
    </comment>
    <comment ref="B155" authorId="0">
      <text>
        <r>
          <rPr>
            <b/>
            <sz val="9"/>
            <rFont val="宋体"/>
            <charset val="134"/>
          </rPr>
          <t>Administrator:</t>
        </r>
        <r>
          <rPr>
            <sz val="9"/>
            <rFont val="宋体"/>
            <charset val="134"/>
          </rPr>
          <t xml:space="preserve">
程佳琳</t>
        </r>
      </text>
    </comment>
    <comment ref="AP155" authorId="0">
      <text>
        <r>
          <rPr>
            <b/>
            <sz val="9"/>
            <rFont val="宋体"/>
            <charset val="134"/>
          </rPr>
          <t>Administrator:</t>
        </r>
        <r>
          <rPr>
            <sz val="9"/>
            <rFont val="宋体"/>
            <charset val="134"/>
          </rPr>
          <t xml:space="preserve">
2天不发放工资</t>
        </r>
      </text>
    </comment>
    <comment ref="E168" authorId="0">
      <text>
        <r>
          <rPr>
            <b/>
            <sz val="9"/>
            <rFont val="宋体"/>
            <charset val="134"/>
          </rPr>
          <t>Administrator:</t>
        </r>
        <r>
          <rPr>
            <sz val="9"/>
            <rFont val="宋体"/>
            <charset val="134"/>
          </rPr>
          <t xml:space="preserve">
3月份工伤含阳俊</t>
        </r>
      </text>
    </comment>
    <comment ref="AK168" authorId="0">
      <text>
        <r>
          <rPr>
            <b/>
            <sz val="9"/>
            <rFont val="宋体"/>
            <charset val="134"/>
          </rPr>
          <t>Administrator:</t>
        </r>
        <r>
          <rPr>
            <sz val="9"/>
            <rFont val="宋体"/>
            <charset val="134"/>
          </rPr>
          <t xml:space="preserve">
50人工伤费用2440.9元、黄清梅100元商业险</t>
        </r>
      </text>
    </comment>
    <comment ref="W169" authorId="0">
      <text>
        <r>
          <rPr>
            <b/>
            <sz val="9"/>
            <rFont val="宋体"/>
            <charset val="134"/>
          </rPr>
          <t>Administrator:</t>
        </r>
        <r>
          <rPr>
            <sz val="9"/>
            <rFont val="宋体"/>
            <charset val="134"/>
          </rPr>
          <t xml:space="preserve">
50人工伤费用2440.9元、黄清梅100元商业险</t>
        </r>
      </text>
    </comment>
    <comment ref="AA169" authorId="0">
      <text>
        <r>
          <rPr>
            <b/>
            <sz val="9"/>
            <rFont val="宋体"/>
            <charset val="134"/>
          </rPr>
          <t>Administrator:</t>
        </r>
        <r>
          <rPr>
            <sz val="9"/>
            <rFont val="宋体"/>
            <charset val="134"/>
          </rPr>
          <t xml:space="preserve">
50人工伤费用2440.9元、黄清梅100元商业险</t>
        </r>
      </text>
    </comment>
    <comment ref="B174" authorId="0">
      <text>
        <r>
          <rPr>
            <b/>
            <sz val="9"/>
            <rFont val="宋体"/>
            <charset val="134"/>
          </rPr>
          <t>Administrator:</t>
        </r>
        <r>
          <rPr>
            <sz val="9"/>
            <rFont val="宋体"/>
            <charset val="134"/>
          </rPr>
          <t xml:space="preserve">
2024年1月1日调整基数为4482元</t>
        </r>
      </text>
    </comment>
    <comment ref="B176" authorId="0">
      <text>
        <r>
          <rPr>
            <b/>
            <sz val="9"/>
            <rFont val="宋体"/>
            <charset val="134"/>
          </rPr>
          <t>Administrator:</t>
        </r>
        <r>
          <rPr>
            <sz val="9"/>
            <rFont val="宋体"/>
            <charset val="134"/>
          </rPr>
          <t xml:space="preserve">
2024年1月1日调整基数为6889元</t>
        </r>
      </text>
    </comment>
    <comment ref="E180" authorId="0">
      <text>
        <r>
          <rPr>
            <b/>
            <sz val="9"/>
            <rFont val="宋体"/>
            <charset val="134"/>
          </rPr>
          <t>Administrator:</t>
        </r>
        <r>
          <rPr>
            <sz val="9"/>
            <rFont val="宋体"/>
            <charset val="134"/>
          </rPr>
          <t xml:space="preserve">
3月份工伤含阳俊</t>
        </r>
      </text>
    </comment>
    <comment ref="AK180" authorId="0">
      <text>
        <r>
          <rPr>
            <b/>
            <sz val="9"/>
            <rFont val="宋体"/>
            <charset val="134"/>
          </rPr>
          <t>Administrator:</t>
        </r>
        <r>
          <rPr>
            <sz val="9"/>
            <rFont val="宋体"/>
            <charset val="134"/>
          </rPr>
          <t xml:space="preserve">
50人工伤费用2440.9元、黄清梅100元商业险</t>
        </r>
      </text>
    </comment>
    <comment ref="W181" authorId="0">
      <text>
        <r>
          <rPr>
            <b/>
            <sz val="9"/>
            <rFont val="宋体"/>
            <charset val="134"/>
          </rPr>
          <t>Administrator:</t>
        </r>
        <r>
          <rPr>
            <sz val="9"/>
            <rFont val="宋体"/>
            <charset val="134"/>
          </rPr>
          <t xml:space="preserve">
50人工伤费用2440.9元、黄清梅100元商业险</t>
        </r>
      </text>
    </comment>
    <comment ref="AA181" authorId="0">
      <text>
        <r>
          <rPr>
            <b/>
            <sz val="9"/>
            <rFont val="宋体"/>
            <charset val="134"/>
          </rPr>
          <t>Administrator:</t>
        </r>
        <r>
          <rPr>
            <sz val="9"/>
            <rFont val="宋体"/>
            <charset val="134"/>
          </rPr>
          <t xml:space="preserve">
50人工伤费用2440.9元、黄清梅100元商业险</t>
        </r>
      </text>
    </comment>
    <comment ref="B189" authorId="0">
      <text>
        <r>
          <rPr>
            <b/>
            <sz val="9"/>
            <rFont val="宋体"/>
            <charset val="134"/>
          </rPr>
          <t>Administrator:</t>
        </r>
        <r>
          <rPr>
            <sz val="9"/>
            <rFont val="宋体"/>
            <charset val="134"/>
          </rPr>
          <t xml:space="preserve">
总稽核，6月份无费用</t>
        </r>
      </text>
    </comment>
    <comment ref="B190" authorId="0">
      <text>
        <r>
          <rPr>
            <b/>
            <sz val="9"/>
            <rFont val="宋体"/>
            <charset val="134"/>
          </rPr>
          <t>Administrator:</t>
        </r>
        <r>
          <rPr>
            <sz val="9"/>
            <rFont val="宋体"/>
            <charset val="134"/>
          </rPr>
          <t xml:space="preserve">
总稽核，6月份无费用</t>
        </r>
      </text>
    </comment>
    <comment ref="E191" authorId="0">
      <text>
        <r>
          <rPr>
            <b/>
            <sz val="9"/>
            <rFont val="宋体"/>
            <charset val="134"/>
          </rPr>
          <t>Administrator:</t>
        </r>
        <r>
          <rPr>
            <sz val="9"/>
            <rFont val="宋体"/>
            <charset val="134"/>
          </rPr>
          <t xml:space="preserve">
3月份工伤含阳俊</t>
        </r>
      </text>
    </comment>
    <comment ref="AK191" authorId="0">
      <text>
        <r>
          <rPr>
            <b/>
            <sz val="9"/>
            <rFont val="宋体"/>
            <charset val="134"/>
          </rPr>
          <t>Administrator:</t>
        </r>
        <r>
          <rPr>
            <sz val="9"/>
            <rFont val="宋体"/>
            <charset val="134"/>
          </rPr>
          <t xml:space="preserve">
50人工伤费用2440.9元、黄清梅100元商业险</t>
        </r>
      </text>
    </comment>
    <comment ref="W192" authorId="0">
      <text>
        <r>
          <rPr>
            <b/>
            <sz val="9"/>
            <rFont val="宋体"/>
            <charset val="134"/>
          </rPr>
          <t>Administrator:</t>
        </r>
        <r>
          <rPr>
            <sz val="9"/>
            <rFont val="宋体"/>
            <charset val="134"/>
          </rPr>
          <t xml:space="preserve">
50人工伤费用2440.9元、黄清梅100元商业险</t>
        </r>
      </text>
    </comment>
    <comment ref="AA192" authorId="0">
      <text>
        <r>
          <rPr>
            <b/>
            <sz val="9"/>
            <rFont val="宋体"/>
            <charset val="134"/>
          </rPr>
          <t>Administrator:</t>
        </r>
        <r>
          <rPr>
            <sz val="9"/>
            <rFont val="宋体"/>
            <charset val="134"/>
          </rPr>
          <t xml:space="preserve">
50人工伤费用2440.9元、黄清梅100元商业险</t>
        </r>
      </text>
    </comment>
    <comment ref="B201" authorId="0">
      <text>
        <r>
          <rPr>
            <b/>
            <sz val="9"/>
            <rFont val="宋体"/>
            <charset val="134"/>
          </rPr>
          <t>Administrator:</t>
        </r>
        <r>
          <rPr>
            <sz val="9"/>
            <rFont val="宋体"/>
            <charset val="134"/>
          </rPr>
          <t xml:space="preserve">
总稽核，6月份无费用</t>
        </r>
      </text>
    </comment>
    <comment ref="B202" authorId="0">
      <text>
        <r>
          <rPr>
            <b/>
            <sz val="9"/>
            <rFont val="宋体"/>
            <charset val="134"/>
          </rPr>
          <t>Administrator:</t>
        </r>
        <r>
          <rPr>
            <sz val="9"/>
            <rFont val="宋体"/>
            <charset val="134"/>
          </rPr>
          <t xml:space="preserve">
总稽核，6月份无费用</t>
        </r>
      </text>
    </comment>
    <comment ref="B203" authorId="0">
      <text>
        <r>
          <rPr>
            <b/>
            <sz val="9"/>
            <rFont val="宋体"/>
            <charset val="134"/>
          </rPr>
          <t>Administrator:</t>
        </r>
        <r>
          <rPr>
            <sz val="9"/>
            <rFont val="宋体"/>
            <charset val="134"/>
          </rPr>
          <t xml:space="preserve">
总稽核，6月份无费用</t>
        </r>
      </text>
    </comment>
    <comment ref="E213" authorId="0">
      <text>
        <r>
          <rPr>
            <b/>
            <sz val="9"/>
            <rFont val="宋体"/>
            <charset val="134"/>
          </rPr>
          <t>Administrator:</t>
        </r>
        <r>
          <rPr>
            <sz val="9"/>
            <rFont val="宋体"/>
            <charset val="134"/>
          </rPr>
          <t xml:space="preserve">
3月份工伤含阳俊</t>
        </r>
      </text>
    </comment>
    <comment ref="AK213" authorId="0">
      <text>
        <r>
          <rPr>
            <b/>
            <sz val="9"/>
            <rFont val="宋体"/>
            <charset val="134"/>
          </rPr>
          <t>Administrator:</t>
        </r>
        <r>
          <rPr>
            <sz val="9"/>
            <rFont val="宋体"/>
            <charset val="134"/>
          </rPr>
          <t xml:space="preserve">
50人工伤费用2440.9元、黄清梅100元商业险</t>
        </r>
      </text>
    </comment>
    <comment ref="W214" authorId="0">
      <text>
        <r>
          <rPr>
            <b/>
            <sz val="9"/>
            <rFont val="宋体"/>
            <charset val="134"/>
          </rPr>
          <t>Administrator:</t>
        </r>
        <r>
          <rPr>
            <sz val="9"/>
            <rFont val="宋体"/>
            <charset val="134"/>
          </rPr>
          <t xml:space="preserve">
50人工伤费用2440.9元、黄清梅100元商业险</t>
        </r>
      </text>
    </comment>
    <comment ref="AA214" authorId="0">
      <text>
        <r>
          <rPr>
            <b/>
            <sz val="9"/>
            <rFont val="宋体"/>
            <charset val="134"/>
          </rPr>
          <t>Administrator:</t>
        </r>
        <r>
          <rPr>
            <sz val="9"/>
            <rFont val="宋体"/>
            <charset val="134"/>
          </rPr>
          <t xml:space="preserve">
50人工伤费用2440.9元、黄清梅100元商业险</t>
        </r>
      </text>
    </comment>
    <comment ref="E219" authorId="0">
      <text>
        <r>
          <rPr>
            <b/>
            <sz val="9"/>
            <rFont val="宋体"/>
            <charset val="134"/>
          </rPr>
          <t>Administrator:</t>
        </r>
        <r>
          <rPr>
            <sz val="9"/>
            <rFont val="宋体"/>
            <charset val="134"/>
          </rPr>
          <t xml:space="preserve">
3月份工伤含阳俊</t>
        </r>
      </text>
    </comment>
    <comment ref="AK219" authorId="0">
      <text>
        <r>
          <rPr>
            <b/>
            <sz val="9"/>
            <rFont val="宋体"/>
            <charset val="134"/>
          </rPr>
          <t>Administrator:</t>
        </r>
        <r>
          <rPr>
            <sz val="9"/>
            <rFont val="宋体"/>
            <charset val="134"/>
          </rPr>
          <t xml:space="preserve">
50人工伤费用2440.9元、黄清梅100元商业险</t>
        </r>
      </text>
    </comment>
    <comment ref="W220" authorId="0">
      <text>
        <r>
          <rPr>
            <b/>
            <sz val="9"/>
            <rFont val="宋体"/>
            <charset val="134"/>
          </rPr>
          <t>Administrator:</t>
        </r>
        <r>
          <rPr>
            <sz val="9"/>
            <rFont val="宋体"/>
            <charset val="134"/>
          </rPr>
          <t xml:space="preserve">
50人工伤费用2440.9元、黄清梅100元商业险</t>
        </r>
      </text>
    </comment>
    <comment ref="AA220" authorId="0">
      <text>
        <r>
          <rPr>
            <b/>
            <sz val="9"/>
            <rFont val="宋体"/>
            <charset val="134"/>
          </rPr>
          <t>Administrator:</t>
        </r>
        <r>
          <rPr>
            <sz val="9"/>
            <rFont val="宋体"/>
            <charset val="134"/>
          </rPr>
          <t xml:space="preserve">
50人工伤费用2440.9元、黄清梅100元商业险</t>
        </r>
      </text>
    </comment>
    <comment ref="E249" authorId="0">
      <text>
        <r>
          <rPr>
            <b/>
            <sz val="9"/>
            <rFont val="宋体"/>
            <charset val="134"/>
          </rPr>
          <t>Administrator:</t>
        </r>
        <r>
          <rPr>
            <sz val="9"/>
            <rFont val="宋体"/>
            <charset val="134"/>
          </rPr>
          <t xml:space="preserve">
3月份工伤含阳俊</t>
        </r>
      </text>
    </comment>
    <comment ref="AK249" authorId="0">
      <text>
        <r>
          <rPr>
            <b/>
            <sz val="9"/>
            <rFont val="宋体"/>
            <charset val="134"/>
          </rPr>
          <t>Administrator:</t>
        </r>
        <r>
          <rPr>
            <sz val="9"/>
            <rFont val="宋体"/>
            <charset val="134"/>
          </rPr>
          <t xml:space="preserve">
黄清梅100元商业险</t>
        </r>
      </text>
    </comment>
    <comment ref="W250" authorId="0">
      <text>
        <r>
          <rPr>
            <b/>
            <sz val="9"/>
            <rFont val="宋体"/>
            <charset val="134"/>
          </rPr>
          <t>Administrator:</t>
        </r>
        <r>
          <rPr>
            <sz val="9"/>
            <rFont val="宋体"/>
            <charset val="134"/>
          </rPr>
          <t xml:space="preserve">
黄清梅100元商业险</t>
        </r>
      </text>
    </comment>
    <comment ref="AA250" authorId="0">
      <text>
        <r>
          <rPr>
            <b/>
            <sz val="9"/>
            <rFont val="宋体"/>
            <charset val="134"/>
          </rPr>
          <t>Administrator:</t>
        </r>
        <r>
          <rPr>
            <sz val="9"/>
            <rFont val="宋体"/>
            <charset val="134"/>
          </rPr>
          <t xml:space="preserve">
黄清梅100元商业险</t>
        </r>
      </text>
    </comment>
    <comment ref="AB251" authorId="0">
      <text>
        <r>
          <rPr>
            <b/>
            <sz val="9"/>
            <rFont val="宋体"/>
            <charset val="134"/>
          </rPr>
          <t>Administrator:</t>
        </r>
        <r>
          <rPr>
            <sz val="9"/>
            <rFont val="宋体"/>
            <charset val="134"/>
          </rPr>
          <t xml:space="preserve">
2020.11、12费用与社保明细不一致，但合计数一致，社保局11月含冉勤费用，12月份补退。社保明细按当月实际应缴费用统计</t>
        </r>
      </text>
    </comment>
    <comment ref="Z255" authorId="0">
      <text>
        <r>
          <rPr>
            <b/>
            <sz val="9"/>
            <rFont val="宋体"/>
            <charset val="134"/>
          </rPr>
          <t>Administrator:</t>
        </r>
        <r>
          <rPr>
            <sz val="9"/>
            <rFont val="宋体"/>
            <charset val="134"/>
          </rPr>
          <t xml:space="preserve">
劳务-单位承担五险部分</t>
        </r>
      </text>
    </comment>
    <comment ref="AA255" authorId="0">
      <text>
        <r>
          <rPr>
            <b/>
            <sz val="9"/>
            <rFont val="宋体"/>
            <charset val="134"/>
          </rPr>
          <t>Administrator:</t>
        </r>
        <r>
          <rPr>
            <sz val="9"/>
            <rFont val="宋体"/>
            <charset val="134"/>
          </rPr>
          <t xml:space="preserve">
单位承担五险一金费用</t>
        </r>
      </text>
    </comment>
    <comment ref="AL255" authorId="0">
      <text>
        <r>
          <rPr>
            <b/>
            <sz val="9"/>
            <rFont val="宋体"/>
            <charset val="134"/>
          </rPr>
          <t>Administrator:</t>
        </r>
        <r>
          <rPr>
            <sz val="9"/>
            <rFont val="宋体"/>
            <charset val="134"/>
          </rPr>
          <t xml:space="preserve">
费用合计</t>
        </r>
      </text>
    </comment>
    <comment ref="AM255" authorId="0">
      <text>
        <r>
          <rPr>
            <b/>
            <sz val="9"/>
            <rFont val="宋体"/>
            <charset val="134"/>
          </rPr>
          <t>Administrator:</t>
        </r>
        <r>
          <rPr>
            <sz val="9"/>
            <rFont val="宋体"/>
            <charset val="134"/>
          </rPr>
          <t xml:space="preserve">
单位住房公积金</t>
        </r>
      </text>
    </comment>
    <comment ref="AJ257" authorId="0">
      <text>
        <r>
          <rPr>
            <b/>
            <sz val="9"/>
            <rFont val="宋体"/>
            <charset val="134"/>
          </rPr>
          <t>Administrator:</t>
        </r>
        <r>
          <rPr>
            <sz val="9"/>
            <rFont val="宋体"/>
            <charset val="134"/>
          </rPr>
          <t xml:space="preserve">
25.2月起工资表大病不计加计扣除</t>
        </r>
      </text>
    </comment>
    <comment ref="AF264" authorId="0">
      <text>
        <r>
          <rPr>
            <b/>
            <sz val="9"/>
            <rFont val="宋体"/>
            <charset val="134"/>
          </rPr>
          <t>Administrator:</t>
        </r>
        <r>
          <rPr>
            <sz val="9"/>
            <rFont val="宋体"/>
            <charset val="134"/>
          </rPr>
          <t xml:space="preserve">
医疗补收</t>
        </r>
      </text>
    </comment>
    <comment ref="AJ264" authorId="0">
      <text>
        <r>
          <rPr>
            <b/>
            <sz val="9"/>
            <rFont val="宋体"/>
            <charset val="134"/>
          </rPr>
          <t>Administrator:</t>
        </r>
        <r>
          <rPr>
            <sz val="9"/>
            <rFont val="宋体"/>
            <charset val="134"/>
          </rPr>
          <t xml:space="preserve">
减去大病</t>
        </r>
      </text>
    </comment>
    <comment ref="AJ266" authorId="0">
      <text>
        <r>
          <rPr>
            <b/>
            <sz val="9"/>
            <rFont val="宋体"/>
            <charset val="134"/>
          </rPr>
          <t>Administrator:</t>
        </r>
        <r>
          <rPr>
            <sz val="9"/>
            <rFont val="宋体"/>
            <charset val="134"/>
          </rPr>
          <t xml:space="preserve">
25.2月起工资表大病不计加计扣除</t>
        </r>
      </text>
    </comment>
    <comment ref="H267" authorId="0">
      <text>
        <r>
          <rPr>
            <b/>
            <sz val="9"/>
            <rFont val="宋体"/>
            <charset val="134"/>
          </rPr>
          <t>Administrator:</t>
        </r>
        <r>
          <rPr>
            <sz val="9"/>
            <rFont val="宋体"/>
            <charset val="134"/>
          </rPr>
          <t xml:space="preserve">
25.4月工资遗漏人员补上25.6.12</t>
        </r>
      </text>
    </comment>
    <comment ref="H268" authorId="0">
      <text>
        <r>
          <rPr>
            <b/>
            <sz val="9"/>
            <rFont val="宋体"/>
            <charset val="134"/>
          </rPr>
          <t>Administrator:</t>
        </r>
        <r>
          <rPr>
            <sz val="9"/>
            <rFont val="宋体"/>
            <charset val="134"/>
          </rPr>
          <t xml:space="preserve">
25.4月工资遗漏人员补上25.6.12
</t>
        </r>
      </text>
    </comment>
    <comment ref="AM273" authorId="0">
      <text>
        <r>
          <rPr>
            <b/>
            <sz val="9"/>
            <rFont val="宋体"/>
            <charset val="134"/>
          </rPr>
          <t>Administrator:</t>
        </r>
        <r>
          <rPr>
            <sz val="9"/>
            <rFont val="宋体"/>
            <charset val="134"/>
          </rPr>
          <t xml:space="preserve">
单位住房公积金</t>
        </r>
      </text>
    </comment>
    <comment ref="AP275" authorId="0">
      <text>
        <r>
          <rPr>
            <b/>
            <sz val="9"/>
            <rFont val="宋体"/>
            <charset val="134"/>
          </rPr>
          <t>Administrator:</t>
        </r>
        <r>
          <rPr>
            <sz val="9"/>
            <rFont val="宋体"/>
            <charset val="134"/>
          </rPr>
          <t xml:space="preserve">
只有8号1次打卡记录</t>
        </r>
      </text>
    </comment>
    <comment ref="B277" authorId="0">
      <text>
        <r>
          <rPr>
            <b/>
            <sz val="9"/>
            <rFont val="宋体"/>
            <charset val="134"/>
          </rPr>
          <t>Administrator:</t>
        </r>
        <r>
          <rPr>
            <sz val="9"/>
            <rFont val="宋体"/>
            <charset val="134"/>
          </rPr>
          <t xml:space="preserve">
总稽核，6月份无费用</t>
        </r>
      </text>
    </comment>
  </commentList>
</comments>
</file>

<file path=xl/comments9.xml><?xml version="1.0" encoding="utf-8"?>
<comments xmlns="http://schemas.openxmlformats.org/spreadsheetml/2006/main">
  <authors>
    <author>Administrator</author>
  </authors>
  <commentList>
    <comment ref="M4" authorId="0">
      <text>
        <r>
          <rPr>
            <sz val="9"/>
            <rFont val="宋体"/>
            <charset val="134"/>
          </rPr>
          <t>Administrator:
公积金余额统计时间为7月1日至次年6月30日</t>
        </r>
      </text>
    </comment>
    <comment ref="B43" authorId="0">
      <text>
        <r>
          <rPr>
            <b/>
            <sz val="9"/>
            <rFont val="宋体"/>
            <charset val="134"/>
          </rPr>
          <t>Administrator:</t>
        </r>
        <r>
          <rPr>
            <sz val="9"/>
            <rFont val="宋体"/>
            <charset val="134"/>
          </rPr>
          <t xml:space="preserve">
12.16办理发现异常，微信第一时间告知，前单位湖南正蓉机械制造有限公司0001962</t>
        </r>
      </text>
    </comment>
    <comment ref="B46" authorId="0">
      <text>
        <r>
          <rPr>
            <b/>
            <sz val="9"/>
            <rFont val="宋体"/>
            <charset val="134"/>
          </rPr>
          <t>Administrator:</t>
        </r>
        <r>
          <rPr>
            <sz val="9"/>
            <rFont val="宋体"/>
            <charset val="134"/>
          </rPr>
          <t xml:space="preserve">
暂未启封1.15</t>
        </r>
      </text>
    </comment>
  </commentList>
</comments>
</file>

<file path=xl/sharedStrings.xml><?xml version="1.0" encoding="utf-8"?>
<sst xmlns="http://schemas.openxmlformats.org/spreadsheetml/2006/main" count="3215" uniqueCount="894">
  <si>
    <t>序号</t>
  </si>
  <si>
    <t>部门</t>
  </si>
  <si>
    <t>姓名</t>
  </si>
  <si>
    <t>岗位</t>
  </si>
  <si>
    <t>工资发放公司</t>
  </si>
  <si>
    <t>姓名所在工作表</t>
  </si>
  <si>
    <t>4月份</t>
  </si>
  <si>
    <t>工资分布</t>
  </si>
  <si>
    <t>工资</t>
  </si>
  <si>
    <t>养老</t>
  </si>
  <si>
    <t>失业</t>
  </si>
  <si>
    <t>医疗</t>
  </si>
  <si>
    <t>工伤</t>
  </si>
  <si>
    <t>公积金</t>
  </si>
  <si>
    <t>合计</t>
  </si>
  <si>
    <t>项目/部门</t>
  </si>
  <si>
    <t>科室</t>
  </si>
  <si>
    <t>研发</t>
  </si>
  <si>
    <t>销售</t>
  </si>
  <si>
    <t>总装</t>
  </si>
  <si>
    <t>焊接</t>
  </si>
  <si>
    <t>发泡</t>
  </si>
  <si>
    <t>一线服务人员</t>
  </si>
  <si>
    <t>其他-服务费</t>
  </si>
  <si>
    <t>验证</t>
  </si>
  <si>
    <t>固定工资</t>
  </si>
  <si>
    <t>李开阳</t>
  </si>
  <si>
    <t>湖南荣昌</t>
  </si>
  <si>
    <t>总人数-预算</t>
  </si>
  <si>
    <t>刘心</t>
  </si>
  <si>
    <t>总人数-实际</t>
  </si>
  <si>
    <t>易兰</t>
  </si>
  <si>
    <t>在实际总人数中：</t>
  </si>
  <si>
    <t>曾琼</t>
  </si>
  <si>
    <t>陈子豪</t>
  </si>
  <si>
    <t>湖南诚展</t>
  </si>
  <si>
    <t>刘文向</t>
  </si>
  <si>
    <t>湘潭思泉</t>
  </si>
  <si>
    <t>李晶</t>
  </si>
  <si>
    <t>深圳诚展</t>
  </si>
  <si>
    <t>谭丽平</t>
  </si>
  <si>
    <t>东方人才</t>
  </si>
  <si>
    <t>何胜春</t>
  </si>
  <si>
    <t>鑫起</t>
  </si>
  <si>
    <t>马英</t>
  </si>
  <si>
    <t>德顺</t>
  </si>
  <si>
    <t>卢中华</t>
  </si>
  <si>
    <t>总工资（不含五险一金）-预算</t>
  </si>
  <si>
    <t>伍赤诚</t>
  </si>
  <si>
    <t>总工资（不含五险一金）-实际</t>
  </si>
  <si>
    <t>向财源</t>
  </si>
  <si>
    <t>在实际总工资中：</t>
  </si>
  <si>
    <t>张海波</t>
  </si>
  <si>
    <t>曹蜜</t>
  </si>
  <si>
    <t>陈嘉琦</t>
  </si>
  <si>
    <t>贺王瑜</t>
  </si>
  <si>
    <t>赵新辉</t>
  </si>
  <si>
    <t>肖燕丹</t>
  </si>
  <si>
    <t>变动工资</t>
  </si>
  <si>
    <t>范文榜</t>
  </si>
  <si>
    <t>肖玲</t>
  </si>
  <si>
    <t>五险一金-预算</t>
  </si>
  <si>
    <t>赵五祥</t>
  </si>
  <si>
    <t>五险一金-实际</t>
  </si>
  <si>
    <t>文洪亮</t>
  </si>
  <si>
    <t>在五险一金中：</t>
  </si>
  <si>
    <t>赵平</t>
  </si>
  <si>
    <t>李松辉</t>
  </si>
  <si>
    <t>黄龙</t>
  </si>
  <si>
    <t>谭建文</t>
  </si>
  <si>
    <t>谭海波</t>
  </si>
  <si>
    <t>邹涛涛</t>
  </si>
  <si>
    <t>高贤勇</t>
  </si>
  <si>
    <t>贺楚平</t>
  </si>
  <si>
    <t>总工资（含五险一金）-预算</t>
  </si>
  <si>
    <t>殷胜</t>
  </si>
  <si>
    <t>总工资（含五险一金）-实际</t>
  </si>
  <si>
    <t>贺海岸</t>
  </si>
  <si>
    <t>肖华</t>
  </si>
  <si>
    <t>齐承平</t>
  </si>
  <si>
    <t>何柒林</t>
  </si>
  <si>
    <t>彭健</t>
  </si>
  <si>
    <t>王虎彪</t>
  </si>
  <si>
    <t>麻志超</t>
  </si>
  <si>
    <t>吴国秋</t>
  </si>
  <si>
    <t>张迪辉</t>
  </si>
  <si>
    <t>吴朝夕</t>
  </si>
  <si>
    <t>李慧玲</t>
  </si>
  <si>
    <t>毛伟</t>
  </si>
  <si>
    <t>蒋正林</t>
  </si>
  <si>
    <t>左昌福</t>
  </si>
  <si>
    <t>冉景斌</t>
  </si>
  <si>
    <t>郭正军</t>
  </si>
  <si>
    <t>王西明</t>
  </si>
  <si>
    <t>申喜华</t>
  </si>
  <si>
    <t>戴立娟</t>
  </si>
  <si>
    <t>陈爱军</t>
  </si>
  <si>
    <t>肖春菊</t>
  </si>
  <si>
    <t>卢舟晖</t>
  </si>
  <si>
    <t>岑世红</t>
  </si>
  <si>
    <t>罗亚南</t>
  </si>
  <si>
    <t>杨亮亮</t>
  </si>
  <si>
    <t>吴陈</t>
  </si>
  <si>
    <t>苏超</t>
  </si>
  <si>
    <t>易任红</t>
  </si>
  <si>
    <t>欧响亮</t>
  </si>
  <si>
    <t>刘明</t>
  </si>
  <si>
    <t>胡荣华</t>
  </si>
  <si>
    <t>刘文强</t>
  </si>
  <si>
    <t>刘谦</t>
  </si>
  <si>
    <t>邓日顺</t>
  </si>
  <si>
    <t>李亦斌</t>
  </si>
  <si>
    <t>刘孝其</t>
  </si>
  <si>
    <t>罗鹏</t>
  </si>
  <si>
    <t>曹卫清</t>
  </si>
  <si>
    <t>李知洋</t>
  </si>
  <si>
    <t>林虎</t>
  </si>
  <si>
    <t>雍期望</t>
  </si>
  <si>
    <t>邹文祥</t>
  </si>
  <si>
    <t>张周</t>
  </si>
  <si>
    <t>霍海涛</t>
  </si>
  <si>
    <t>谭刚</t>
  </si>
  <si>
    <t>伍志强</t>
  </si>
  <si>
    <t>邹明旺</t>
  </si>
  <si>
    <t>彭孜刚</t>
  </si>
  <si>
    <t>吴进军</t>
  </si>
  <si>
    <t>刘志平</t>
  </si>
  <si>
    <t>刘辉兵</t>
  </si>
  <si>
    <t>吴朗</t>
  </si>
  <si>
    <t>彭光宏</t>
  </si>
  <si>
    <t>李石云</t>
  </si>
  <si>
    <t>付雄</t>
  </si>
  <si>
    <t>黄清梅</t>
  </si>
  <si>
    <t>王运凤</t>
  </si>
  <si>
    <t>王锋卡</t>
  </si>
  <si>
    <t>曾李文</t>
  </si>
  <si>
    <t>邹彬彬</t>
  </si>
  <si>
    <t>高万</t>
  </si>
  <si>
    <t>郭佳</t>
  </si>
  <si>
    <t>库管</t>
  </si>
  <si>
    <t>小时工（荣昌）</t>
  </si>
  <si>
    <t>罗冰</t>
  </si>
  <si>
    <t>曾强</t>
  </si>
  <si>
    <t>小时工</t>
  </si>
  <si>
    <t>罗熠鹏</t>
  </si>
  <si>
    <t>李浩</t>
  </si>
  <si>
    <t>王明</t>
  </si>
  <si>
    <t>龙必香</t>
  </si>
  <si>
    <t>吴建明</t>
  </si>
  <si>
    <t>陈元庆</t>
  </si>
  <si>
    <t>王伟</t>
  </si>
  <si>
    <t>马凤</t>
  </si>
  <si>
    <t>孟兰梅</t>
  </si>
  <si>
    <t>袁建平</t>
  </si>
  <si>
    <t>戴新亮</t>
  </si>
  <si>
    <t>罗业勋</t>
  </si>
  <si>
    <t>陈德文</t>
  </si>
  <si>
    <t>修秀兰</t>
  </si>
  <si>
    <t>袁珊珊</t>
  </si>
  <si>
    <t>肖米溪</t>
  </si>
  <si>
    <t>汤子玉</t>
  </si>
  <si>
    <t>袁建利</t>
  </si>
  <si>
    <t>吴升黄</t>
  </si>
  <si>
    <t>罗铁</t>
  </si>
  <si>
    <t>宋先锋</t>
  </si>
  <si>
    <t>彭洪准</t>
  </si>
  <si>
    <t>张立</t>
  </si>
  <si>
    <t>陈章华</t>
  </si>
  <si>
    <t>和佳兰</t>
  </si>
  <si>
    <t>王富民</t>
  </si>
  <si>
    <t>丁晓玲</t>
  </si>
  <si>
    <t>贺勇</t>
  </si>
  <si>
    <t>韩海</t>
  </si>
  <si>
    <t>冯贵云</t>
  </si>
  <si>
    <t>雷成意</t>
  </si>
  <si>
    <t>陈君涛</t>
  </si>
  <si>
    <t>贺翌昴</t>
  </si>
  <si>
    <t>刘军玲</t>
  </si>
  <si>
    <t>何杰</t>
  </si>
  <si>
    <t>张超锋</t>
  </si>
  <si>
    <t>朱孟希</t>
  </si>
  <si>
    <t>黎湘云</t>
  </si>
  <si>
    <t>刘晓鹏</t>
  </si>
  <si>
    <t>刘金文</t>
  </si>
  <si>
    <t>李荣</t>
  </si>
  <si>
    <t>同工同酬</t>
  </si>
  <si>
    <t>殷耀华</t>
  </si>
  <si>
    <t>仓管员</t>
  </si>
  <si>
    <t>李春华</t>
  </si>
  <si>
    <t>罗文武</t>
  </si>
  <si>
    <t>电工</t>
  </si>
  <si>
    <t>史双宇</t>
  </si>
  <si>
    <t>发泡操作工</t>
  </si>
  <si>
    <t>谢桂华</t>
  </si>
  <si>
    <t>董婧雯</t>
  </si>
  <si>
    <t>张忠宝</t>
  </si>
  <si>
    <t>刘湘宇</t>
  </si>
  <si>
    <t>刘伟</t>
  </si>
  <si>
    <t>李力争</t>
  </si>
  <si>
    <t>唐亮</t>
  </si>
  <si>
    <t>罗向锋</t>
  </si>
  <si>
    <t>谭金祥</t>
  </si>
  <si>
    <t>王子先</t>
  </si>
  <si>
    <t>赵琦</t>
  </si>
  <si>
    <t>凌勤凡</t>
  </si>
  <si>
    <t>袁亮</t>
  </si>
  <si>
    <t>袁登宇</t>
  </si>
  <si>
    <t>贺振杰</t>
  </si>
  <si>
    <t>欧晨鹰</t>
  </si>
  <si>
    <t>黄金容</t>
  </si>
  <si>
    <t>谢波</t>
  </si>
  <si>
    <t>马华亮</t>
  </si>
  <si>
    <t>齐康杰</t>
  </si>
  <si>
    <t>黄希</t>
  </si>
  <si>
    <t>李水平</t>
  </si>
  <si>
    <t>宋娟</t>
  </si>
  <si>
    <t>吴明贵</t>
  </si>
  <si>
    <t>刘俊杰</t>
  </si>
  <si>
    <t>瞿芬</t>
  </si>
  <si>
    <t>瞿欢</t>
  </si>
  <si>
    <t>彭智勇</t>
  </si>
  <si>
    <t>张伟</t>
  </si>
  <si>
    <t>周孝勇</t>
  </si>
  <si>
    <t>谭智</t>
  </si>
  <si>
    <t>罗杰</t>
  </si>
  <si>
    <t>王朝辉</t>
  </si>
  <si>
    <t>冯新宇</t>
  </si>
  <si>
    <t>曲福贵</t>
  </si>
  <si>
    <t>左鑫</t>
  </si>
  <si>
    <t>罗双贵</t>
  </si>
  <si>
    <t>游围广</t>
  </si>
  <si>
    <t>左金亿</t>
  </si>
  <si>
    <t>马战</t>
  </si>
  <si>
    <t>曾选泽</t>
  </si>
  <si>
    <t>张建伟</t>
  </si>
  <si>
    <t>林新龙</t>
  </si>
  <si>
    <t>卫伟伟</t>
  </si>
  <si>
    <t>唐锋</t>
  </si>
  <si>
    <t>刘红勇</t>
  </si>
  <si>
    <t>周忠有</t>
  </si>
  <si>
    <t>谢宗伏</t>
  </si>
  <si>
    <t>刘顺新</t>
  </si>
  <si>
    <t>廖益家</t>
  </si>
  <si>
    <t>殷杜</t>
  </si>
  <si>
    <t>王洋</t>
  </si>
  <si>
    <t>喻英杰</t>
  </si>
  <si>
    <t>尹桑声</t>
  </si>
  <si>
    <t>杨倩</t>
  </si>
  <si>
    <t>田志国</t>
  </si>
  <si>
    <t>尹水英</t>
  </si>
  <si>
    <t>王碧祥</t>
  </si>
  <si>
    <t>唐标</t>
  </si>
  <si>
    <t>谭剑</t>
  </si>
  <si>
    <t>李全省</t>
  </si>
  <si>
    <t>彭畅畅</t>
  </si>
  <si>
    <t>发泡出货检验员</t>
  </si>
  <si>
    <t>李需</t>
  </si>
  <si>
    <t>发泡检验员</t>
  </si>
  <si>
    <t>蔡归仓</t>
  </si>
  <si>
    <t>焊工</t>
  </si>
  <si>
    <t>黄杰</t>
  </si>
  <si>
    <t>焊接普工</t>
  </si>
  <si>
    <t>谭杰</t>
  </si>
  <si>
    <t>马博</t>
  </si>
  <si>
    <t>彭烈</t>
  </si>
  <si>
    <t>陶万敏</t>
  </si>
  <si>
    <t>易柳</t>
  </si>
  <si>
    <t>刘拥军</t>
  </si>
  <si>
    <t>服务费</t>
  </si>
  <si>
    <t>科室人员</t>
  </si>
  <si>
    <t>荣昌工资表科室人员</t>
  </si>
  <si>
    <t>研发人员</t>
  </si>
  <si>
    <t>荣昌工资表研发人员</t>
  </si>
  <si>
    <t>一线员工</t>
  </si>
  <si>
    <t>荣昌工资表一线员工</t>
  </si>
  <si>
    <t>销售人员</t>
  </si>
  <si>
    <t>荣昌工资表销售人员</t>
  </si>
  <si>
    <t>荣昌工资表小时工</t>
  </si>
  <si>
    <t>劳务公司工资表同工同酬</t>
  </si>
  <si>
    <t>劳务公司工资表小时工</t>
  </si>
  <si>
    <t>2025年4月份人工成本明细</t>
  </si>
  <si>
    <t>劳务公司代理费用</t>
  </si>
  <si>
    <t>用工性质</t>
  </si>
  <si>
    <t>人工费用</t>
  </si>
  <si>
    <t>所属劳务公司</t>
  </si>
  <si>
    <t>金额</t>
  </si>
  <si>
    <t>备注</t>
  </si>
  <si>
    <t>劳务公司名称</t>
  </si>
  <si>
    <t>代发工资</t>
  </si>
  <si>
    <t>代理五险</t>
  </si>
  <si>
    <t>代理服务费</t>
  </si>
  <si>
    <t>固定用工</t>
  </si>
  <si>
    <t>合同用工</t>
  </si>
  <si>
    <t>湘潭宏顺</t>
  </si>
  <si>
    <t>陕西</t>
  </si>
  <si>
    <t>一、工资合计</t>
  </si>
  <si>
    <t>其中：发泡部门</t>
  </si>
  <si>
    <t>五险</t>
  </si>
  <si>
    <t>二、五险一金合计</t>
  </si>
  <si>
    <t>一线人员</t>
  </si>
  <si>
    <t>三、代理费合计</t>
  </si>
  <si>
    <t>四、总人力成本</t>
  </si>
  <si>
    <t>其中：发泡</t>
  </si>
  <si>
    <t>2025 年 05 月 工 资 表 （ 科 室 人 员）</t>
  </si>
  <si>
    <t>工号</t>
  </si>
  <si>
    <t>入职时间</t>
  </si>
  <si>
    <t>起薪日期</t>
  </si>
  <si>
    <t>餐补</t>
  </si>
  <si>
    <t>4月绩效</t>
  </si>
  <si>
    <t>开门红福利</t>
  </si>
  <si>
    <t>奖励/考核/稽核</t>
  </si>
  <si>
    <t>应发工资</t>
  </si>
  <si>
    <t>代扣代缴（社保统筹税前个人代扣）</t>
  </si>
  <si>
    <t>专项附加扣除</t>
  </si>
  <si>
    <t>税前
应发工资</t>
  </si>
  <si>
    <t>个人
所得税</t>
  </si>
  <si>
    <t>补扣/退11月工资个人所得税</t>
  </si>
  <si>
    <t>餐费</t>
  </si>
  <si>
    <t>补专项附加扣除额</t>
  </si>
  <si>
    <t>水电费</t>
  </si>
  <si>
    <t>话费</t>
  </si>
  <si>
    <t>被服费</t>
  </si>
  <si>
    <t>税后
实发工资</t>
  </si>
  <si>
    <t>签收</t>
  </si>
  <si>
    <t>人员核对</t>
  </si>
  <si>
    <t>大病</t>
  </si>
  <si>
    <t>住房公积金</t>
  </si>
  <si>
    <t>子女教育</t>
  </si>
  <si>
    <t>继续教育</t>
  </si>
  <si>
    <t>住房贷款利息</t>
  </si>
  <si>
    <t>住房租金</t>
  </si>
  <si>
    <t>赡养老人</t>
  </si>
  <si>
    <t>婴幼儿照护费用</t>
  </si>
  <si>
    <t>身份证号码</t>
  </si>
  <si>
    <t>用工形式</t>
  </si>
  <si>
    <t>财务管理部</t>
  </si>
  <si>
    <t>财务部长</t>
  </si>
  <si>
    <t>422426196407203858</t>
  </si>
  <si>
    <t>合同工</t>
  </si>
  <si>
    <t>总账税务会计</t>
  </si>
  <si>
    <t>430702198510205223</t>
  </si>
  <si>
    <t>资金管理员</t>
  </si>
  <si>
    <t>430203198304104025</t>
  </si>
  <si>
    <t>综合管理部</t>
  </si>
  <si>
    <t>行政后勤</t>
  </si>
  <si>
    <t>432524199110091427</t>
  </si>
  <si>
    <t>人力资源专员</t>
  </si>
  <si>
    <t>430224199501210034</t>
  </si>
  <si>
    <t>运营总监</t>
  </si>
  <si>
    <t>430321198306291571</t>
  </si>
  <si>
    <t>技术质量部</t>
  </si>
  <si>
    <t>质量工程师</t>
  </si>
  <si>
    <t>430321199804192212</t>
  </si>
  <si>
    <t>生产制造部</t>
  </si>
  <si>
    <t>发泡工艺工程师</t>
  </si>
  <si>
    <t>430124198209127970</t>
  </si>
  <si>
    <t>部长</t>
  </si>
  <si>
    <t>432524198406256417</t>
  </si>
  <si>
    <t>QAD</t>
  </si>
  <si>
    <t>430221199003101207</t>
  </si>
  <si>
    <t>成品管理</t>
  </si>
  <si>
    <t>430527197408118731</t>
  </si>
  <si>
    <t>物料管理</t>
  </si>
  <si>
    <t>430221198307296539</t>
  </si>
  <si>
    <t>采购计划员</t>
  </si>
  <si>
    <t>43022519870326004X</t>
  </si>
  <si>
    <t>生产计划</t>
  </si>
  <si>
    <t>430221199005141712</t>
  </si>
  <si>
    <t>车间主任</t>
  </si>
  <si>
    <t>430221198602281137</t>
  </si>
  <si>
    <t>IT兼零星采购</t>
  </si>
  <si>
    <t>430203198510146015</t>
  </si>
  <si>
    <t xml:space="preserve">     制表：曾琼                                        财务审核：                                                         审批:                                                                         日期：2025-06-16</t>
  </si>
  <si>
    <t>上月数据</t>
  </si>
  <si>
    <t>应发</t>
  </si>
  <si>
    <t>应发-餐补</t>
  </si>
  <si>
    <t>管理人员实发合计</t>
  </si>
  <si>
    <t>劳务发放水电</t>
  </si>
  <si>
    <t>实发合计</t>
  </si>
  <si>
    <t>经理级以上</t>
  </si>
  <si>
    <t>临时工水电</t>
  </si>
  <si>
    <t>临时工-荣昌</t>
  </si>
  <si>
    <t>员工</t>
  </si>
  <si>
    <t>宿舍水电费</t>
  </si>
  <si>
    <t>工资表实发合计</t>
  </si>
  <si>
    <t>宿舍电费</t>
  </si>
  <si>
    <t>打印工资表应发</t>
  </si>
  <si>
    <t>含公司小时工</t>
  </si>
  <si>
    <t>同工同酬实发</t>
  </si>
  <si>
    <t>临时工-公司</t>
  </si>
  <si>
    <t>临时工-1家</t>
  </si>
  <si>
    <t>汇总工资表应发</t>
  </si>
  <si>
    <t>同工同酬-应发</t>
  </si>
  <si>
    <t>人工应发</t>
  </si>
  <si>
    <t>2025 年 04 月 工 资 表 （研 发 人 员）</t>
  </si>
  <si>
    <t>绩效</t>
  </si>
  <si>
    <t>补扣/退5月工资个人所得税</t>
  </si>
  <si>
    <t xml:space="preserve">餐费
</t>
  </si>
  <si>
    <t>工会会费</t>
  </si>
  <si>
    <t>住房
公积金</t>
  </si>
  <si>
    <t>43022119960729111X</t>
  </si>
  <si>
    <t>43022120001004594X</t>
  </si>
  <si>
    <t>430203197207186036</t>
  </si>
  <si>
    <t>430423198210115811</t>
  </si>
  <si>
    <t>43032119730510854X</t>
  </si>
  <si>
    <t xml:space="preserve">     制表：曾琼                                        财务审核：                                            审批:                                 日期：2025-04-14</t>
  </si>
  <si>
    <t xml:space="preserve">                     </t>
  </si>
  <si>
    <t>直接</t>
  </si>
  <si>
    <t>劳务-间接</t>
  </si>
  <si>
    <t>间接人工成本</t>
  </si>
  <si>
    <t>劳务</t>
  </si>
  <si>
    <t>劳务发放68及小时工40</t>
  </si>
  <si>
    <t>工资-应发</t>
  </si>
  <si>
    <t>研发-直接人员</t>
  </si>
  <si>
    <t>一线</t>
  </si>
  <si>
    <t>工资+临时工</t>
  </si>
  <si>
    <t>临时工-4家</t>
  </si>
  <si>
    <t>直接人工成本</t>
  </si>
  <si>
    <t>2025 年 05 月工 资 表（一 线 员 工）</t>
  </si>
  <si>
    <t>代扣代缴（社保税前个人代扣）</t>
  </si>
  <si>
    <t>补扣11月份工资个人所得税</t>
  </si>
  <si>
    <t>5.22修正身份证号码</t>
  </si>
  <si>
    <t>430203198208203015</t>
  </si>
  <si>
    <t>劳务工</t>
  </si>
  <si>
    <t>430124196509180694</t>
  </si>
  <si>
    <t>430211199107030412</t>
  </si>
  <si>
    <t>43022119850725291X</t>
  </si>
  <si>
    <t>430219198112200013</t>
  </si>
  <si>
    <t>430482200105078094</t>
  </si>
  <si>
    <t>432524199310095422</t>
  </si>
  <si>
    <t>设备维护及模具工程师</t>
  </si>
  <si>
    <t>430203197604116015</t>
  </si>
  <si>
    <t>发泡设备维修</t>
  </si>
  <si>
    <t>430221197608157116</t>
  </si>
  <si>
    <t>发泡班长</t>
  </si>
  <si>
    <t>433124196808279056</t>
  </si>
  <si>
    <t>430281199707024314</t>
  </si>
  <si>
    <t>430221198608302314</t>
  </si>
  <si>
    <t>430202197307261033</t>
  </si>
  <si>
    <t>412927197803102641</t>
  </si>
  <si>
    <t>432930196510231818</t>
  </si>
  <si>
    <t>430221197210013518</t>
  </si>
  <si>
    <t>52010219720421381X</t>
  </si>
  <si>
    <t>520103197710200022</t>
  </si>
  <si>
    <t>432621197509014113</t>
  </si>
  <si>
    <t>430523198203022321</t>
  </si>
  <si>
    <t>2025/05/29离职</t>
  </si>
  <si>
    <t>430425197404230760</t>
  </si>
  <si>
    <t>430221197211100832</t>
  </si>
  <si>
    <t>430211197405013515</t>
  </si>
  <si>
    <t>支援发泡</t>
  </si>
  <si>
    <t>430321197201117871</t>
  </si>
  <si>
    <t>43022119740226651X</t>
  </si>
  <si>
    <t>430481199112246971</t>
  </si>
  <si>
    <t>430281198712019195</t>
  </si>
  <si>
    <t>430202197709246071</t>
  </si>
  <si>
    <t>430221199006283835</t>
  </si>
  <si>
    <t>430224198601162717</t>
  </si>
  <si>
    <t>总装检验员</t>
  </si>
  <si>
    <t>430203199001137035</t>
  </si>
  <si>
    <t>总装车间</t>
  </si>
  <si>
    <t>430211196612110014</t>
  </si>
  <si>
    <t>总装前排</t>
  </si>
  <si>
    <t>430221198411125318</t>
  </si>
  <si>
    <t>430921198101045118</t>
  </si>
  <si>
    <t>43028119810403683X</t>
  </si>
  <si>
    <t>430204199302173239</t>
  </si>
  <si>
    <t>430223197710281810</t>
  </si>
  <si>
    <t>432321196507103234</t>
  </si>
  <si>
    <t>430204200005271014</t>
  </si>
  <si>
    <t>430219197407087017</t>
  </si>
  <si>
    <t>430225198404252517</t>
  </si>
  <si>
    <t>430221198105216510</t>
  </si>
  <si>
    <t>430221198910145954</t>
  </si>
  <si>
    <t>432502198409158371</t>
  </si>
  <si>
    <t>430211196509183530</t>
  </si>
  <si>
    <t>430221196508206879</t>
  </si>
  <si>
    <t>522128196705130837</t>
  </si>
  <si>
    <t>43032119801119001X</t>
  </si>
  <si>
    <t>430221198907110814</t>
  </si>
  <si>
    <t>430321199908306237</t>
  </si>
  <si>
    <t>230834197309170879</t>
  </si>
  <si>
    <t>430223199310026510</t>
  </si>
  <si>
    <t>432926197405151015</t>
  </si>
  <si>
    <t>43022119871212081X</t>
  </si>
  <si>
    <t>430321197411238575</t>
  </si>
  <si>
    <t>430426198111044375</t>
  </si>
  <si>
    <t>430221198201177136</t>
  </si>
  <si>
    <t>43022119840821781X</t>
  </si>
  <si>
    <t>430211199010290410</t>
  </si>
  <si>
    <t>429006198105306331</t>
  </si>
  <si>
    <t>430221197603267113</t>
  </si>
  <si>
    <t>43021119701215451X</t>
  </si>
  <si>
    <t>保洁员</t>
  </si>
  <si>
    <t>430221196712026824</t>
  </si>
  <si>
    <t>残疾人安置</t>
  </si>
  <si>
    <t>430124198511037116</t>
  </si>
  <si>
    <t>2025年5月一线合计</t>
  </si>
  <si>
    <t>2025年5月劳务公司发放工资人员119人</t>
  </si>
  <si>
    <t>合计-劳务发放</t>
  </si>
  <si>
    <t>2025 年 05 月 工 资 表（销 售 人 员）</t>
  </si>
  <si>
    <t>补扣/退12-2月工资个人所得税</t>
  </si>
  <si>
    <t>市场营销部</t>
  </si>
  <si>
    <t>销售统计</t>
  </si>
  <si>
    <t>431123199108060024</t>
  </si>
  <si>
    <t>销售服务经理</t>
  </si>
  <si>
    <t>43252419910529545X</t>
  </si>
  <si>
    <t>现场服务员</t>
  </si>
  <si>
    <t>430221197911288119</t>
  </si>
  <si>
    <t>比亚迪服务员</t>
  </si>
  <si>
    <t>比亚迪现场服务</t>
  </si>
  <si>
    <t>431322200408100673</t>
  </si>
  <si>
    <t>430304199809301776</t>
  </si>
  <si>
    <t>长沙现服</t>
  </si>
  <si>
    <t>430102198410025513</t>
  </si>
  <si>
    <t>金琥现服</t>
  </si>
  <si>
    <t>432524198810305436</t>
  </si>
  <si>
    <t xml:space="preserve">     制表：曾琼                                              财务审核：                                            审批:                                                    日期：2025-06-16</t>
  </si>
  <si>
    <t>2025年4月生产一线临时工人员费用（荣昌）</t>
  </si>
  <si>
    <t>车间</t>
  </si>
  <si>
    <t>上岗日期</t>
  </si>
  <si>
    <t>出勤时间（小时）</t>
  </si>
  <si>
    <t>单价（元/时）</t>
  </si>
  <si>
    <t>费用(元）</t>
  </si>
  <si>
    <t>补卡考核</t>
  </si>
  <si>
    <t>合计（元）</t>
  </si>
  <si>
    <t>制表：曾琼                   财务审核：                                            审批:                                 日期：2025-4-14</t>
  </si>
  <si>
    <t>2025年05月生产一线临时工人员费用（东方人才）</t>
  </si>
  <si>
    <t>补卡/考核</t>
  </si>
  <si>
    <t>应发合计（元）</t>
  </si>
  <si>
    <t>劳务公司</t>
  </si>
  <si>
    <t>人员核对-勿删</t>
  </si>
  <si>
    <t xml:space="preserve">制表：                                              审核：                                             审批：
 </t>
  </si>
  <si>
    <t>光华荣昌</t>
  </si>
  <si>
    <t>2025年05月劳务工工资明细</t>
  </si>
  <si>
    <t>入职日期</t>
  </si>
  <si>
    <t>应出勤（天）</t>
  </si>
  <si>
    <t>实出勤（天）</t>
  </si>
  <si>
    <t>基本工资（元）</t>
  </si>
  <si>
    <t>计件/岗位工资（元）</t>
  </si>
  <si>
    <t>绩效（元）</t>
  </si>
  <si>
    <t>加班及其他补贴（元）</t>
  </si>
  <si>
    <t>餐补（元）</t>
  </si>
  <si>
    <t>奖励/考核（元）</t>
  </si>
  <si>
    <t>补单补卡（元）</t>
  </si>
  <si>
    <t>全勤奖</t>
  </si>
  <si>
    <t>应发工资（元）</t>
  </si>
  <si>
    <t>水电费（元）</t>
  </si>
  <si>
    <t>工资表税后实发</t>
  </si>
  <si>
    <t>周建华</t>
  </si>
  <si>
    <t>2025/6/12离职</t>
  </si>
  <si>
    <t>贺翌昂</t>
  </si>
  <si>
    <t>杨文</t>
  </si>
  <si>
    <t>龙意倩</t>
  </si>
  <si>
    <t>蒋鹏</t>
  </si>
  <si>
    <t>肖军奇</t>
  </si>
  <si>
    <t>付志勇</t>
  </si>
  <si>
    <t>聂松华</t>
  </si>
  <si>
    <t>郭鹏</t>
  </si>
  <si>
    <t>彭梅芳</t>
  </si>
  <si>
    <t>唐江山</t>
  </si>
  <si>
    <t>高玉霞</t>
  </si>
  <si>
    <t>齐水斌</t>
  </si>
  <si>
    <t>陈波</t>
  </si>
  <si>
    <t>何林</t>
  </si>
  <si>
    <t>张永桂</t>
  </si>
  <si>
    <t>张小双</t>
  </si>
  <si>
    <t>卢喜春</t>
  </si>
  <si>
    <t>佘军</t>
  </si>
  <si>
    <t>刘爱国</t>
  </si>
  <si>
    <t>2025/05/20离职</t>
  </si>
  <si>
    <t>2025/05/31离职</t>
  </si>
  <si>
    <t>2025/05/24离职</t>
  </si>
  <si>
    <t>2025/05/17号离职</t>
  </si>
  <si>
    <t>2025/05/16离职</t>
  </si>
  <si>
    <t>2025/6/2离职</t>
  </si>
  <si>
    <t>2025/05/09号离职</t>
  </si>
  <si>
    <t>2025/05/23号离职</t>
  </si>
  <si>
    <t>2025/5/30离职</t>
  </si>
  <si>
    <t>2025/6/12旷工自离离职</t>
  </si>
  <si>
    <t>2025/5/12离职</t>
  </si>
  <si>
    <t>2025/5/17离职</t>
  </si>
  <si>
    <t>2025/5/23离职</t>
  </si>
  <si>
    <t>2025/5/19离职</t>
  </si>
  <si>
    <t>2025/6/2退回</t>
  </si>
  <si>
    <t>汤建惟</t>
  </si>
  <si>
    <t>2025/6/11离职</t>
  </si>
  <si>
    <t>黄晚娇</t>
  </si>
  <si>
    <t>2025/6/10退回</t>
  </si>
  <si>
    <t>文志辉</t>
  </si>
  <si>
    <t>2025/6/6退回</t>
  </si>
  <si>
    <t>肖星</t>
  </si>
  <si>
    <t>颜俊杰</t>
  </si>
  <si>
    <t>2025/6/9离职</t>
  </si>
  <si>
    <t>伍星</t>
  </si>
  <si>
    <t>2025/6/10离职</t>
  </si>
  <si>
    <t>唐镇宇</t>
  </si>
  <si>
    <t>2025/05/16退回</t>
  </si>
  <si>
    <t>黄旭坤</t>
  </si>
  <si>
    <t>2025/05/28离职</t>
  </si>
  <si>
    <t>石红华</t>
  </si>
  <si>
    <t>2025/5/27离职</t>
  </si>
  <si>
    <t>郭庆</t>
  </si>
  <si>
    <t>贺钢</t>
  </si>
  <si>
    <t>2025/6/4离职</t>
  </si>
  <si>
    <t>陈纪龙</t>
  </si>
  <si>
    <t>2025/6/6离职</t>
  </si>
  <si>
    <t>彭龄萱</t>
  </si>
  <si>
    <t>2025/05/21离职</t>
  </si>
  <si>
    <t>刘长江</t>
  </si>
  <si>
    <t>向鹏</t>
  </si>
  <si>
    <t>游思法</t>
  </si>
  <si>
    <t>2025/05/16号退回</t>
  </si>
  <si>
    <t>程金娥</t>
  </si>
  <si>
    <t>2025/05/12自离</t>
  </si>
  <si>
    <t>2025/5/9离职</t>
  </si>
  <si>
    <t>唐文志</t>
  </si>
  <si>
    <t>2025/5/20离职</t>
  </si>
  <si>
    <t>刘双军</t>
  </si>
  <si>
    <t>2025/05/16号离职</t>
  </si>
  <si>
    <t>宋飞翔</t>
  </si>
  <si>
    <t>张俊</t>
  </si>
  <si>
    <t>2025/05/23离职</t>
  </si>
  <si>
    <t>栾建强</t>
  </si>
  <si>
    <t>唐志加</t>
  </si>
  <si>
    <t>2025/05/25离职</t>
  </si>
  <si>
    <t>李锦华</t>
  </si>
  <si>
    <t>曾维</t>
  </si>
  <si>
    <t>2025/05/21退回</t>
  </si>
  <si>
    <t>朱友谊</t>
  </si>
  <si>
    <t>阳香娇</t>
  </si>
  <si>
    <t>熊宇涛</t>
  </si>
  <si>
    <t>2025/05/27离职</t>
  </si>
  <si>
    <t>郭朝阳</t>
  </si>
  <si>
    <t>2025/5/15离职</t>
  </si>
  <si>
    <t>向友发</t>
  </si>
  <si>
    <t>2025/6/5离职</t>
  </si>
  <si>
    <t>万冯</t>
  </si>
  <si>
    <t>易铃仙</t>
  </si>
  <si>
    <t>2025/5/24离职</t>
  </si>
  <si>
    <t>2025/5/8离职</t>
  </si>
  <si>
    <t>2025/4/23退回</t>
  </si>
  <si>
    <t>2025/4/14离职</t>
  </si>
  <si>
    <t>2025/6/13离职</t>
  </si>
  <si>
    <t>宏顺</t>
  </si>
  <si>
    <t>加小时工</t>
  </si>
  <si>
    <t>劳务总计</t>
  </si>
  <si>
    <t>2025年05月光华荣昌社保明细</t>
  </si>
  <si>
    <t>性别</t>
  </si>
  <si>
    <t>参保时间</t>
  </si>
  <si>
    <t>社保基数</t>
  </si>
  <si>
    <t>单位承担社保部分</t>
  </si>
  <si>
    <t>重疾(单位出）</t>
  </si>
  <si>
    <t>单位合计</t>
  </si>
  <si>
    <t>个人承担社保部分</t>
  </si>
  <si>
    <t>重疾（个人出）</t>
  </si>
  <si>
    <t>个人合计</t>
  </si>
  <si>
    <t>社保合计</t>
  </si>
  <si>
    <t>考勤表天数</t>
  </si>
  <si>
    <t>光荣参保</t>
  </si>
  <si>
    <t>劳务参保</t>
  </si>
  <si>
    <t>养老基数</t>
  </si>
  <si>
    <t>失业基数</t>
  </si>
  <si>
    <t>医疗生育基数</t>
  </si>
  <si>
    <t>工伤基数（0.96%）</t>
  </si>
  <si>
    <t>工伤基数（1.23%）</t>
  </si>
  <si>
    <t>养老(16%)</t>
  </si>
  <si>
    <t>养老减免/补退</t>
  </si>
  <si>
    <t>养老补退补收</t>
  </si>
  <si>
    <t>失业(0.7%)</t>
  </si>
  <si>
    <t>失业补退补收</t>
  </si>
  <si>
    <t>医疗(8.7%)</t>
  </si>
  <si>
    <t>医疗补退补收</t>
  </si>
  <si>
    <t>工伤(1.2%)</t>
  </si>
  <si>
    <t>工伤补退补收</t>
  </si>
  <si>
    <t>基数调整补收（单位出）</t>
  </si>
  <si>
    <t>养老(8%)</t>
  </si>
  <si>
    <t>养老补收补退</t>
  </si>
  <si>
    <t>失业补收补退</t>
  </si>
  <si>
    <t>医疗(2%)</t>
  </si>
  <si>
    <t>医疗补收补退</t>
  </si>
  <si>
    <t>基数调整补收（个人出）</t>
  </si>
  <si>
    <t>男</t>
  </si>
  <si>
    <t>女</t>
  </si>
  <si>
    <t>430124198511037000</t>
  </si>
  <si>
    <t>2024.01.31</t>
  </si>
  <si>
    <t>当月工资中扣除当月社保</t>
  </si>
  <si>
    <t>430321199107192217</t>
  </si>
  <si>
    <t>430203197507056022</t>
  </si>
  <si>
    <t>430223200502118722</t>
  </si>
  <si>
    <t>430211199810151814</t>
  </si>
  <si>
    <t>513021198108216753</t>
  </si>
  <si>
    <t>430221197802277138</t>
  </si>
  <si>
    <t>430281198610134520</t>
  </si>
  <si>
    <t>430921198610175770</t>
  </si>
  <si>
    <t>43028119761104627X</t>
  </si>
  <si>
    <t>430221197702135618</t>
  </si>
  <si>
    <t>430221199404100811</t>
  </si>
  <si>
    <t>430211200306280014</t>
  </si>
  <si>
    <t>430221197304123515</t>
  </si>
  <si>
    <t>430221197510122919</t>
  </si>
  <si>
    <t>430202200306064016</t>
  </si>
  <si>
    <t>430202199909031015</t>
  </si>
  <si>
    <t>430219197504140713</t>
  </si>
  <si>
    <t>430225197612171530</t>
  </si>
  <si>
    <t>430202199107291018</t>
  </si>
  <si>
    <t>430281199202126294</t>
  </si>
  <si>
    <t>433122197802032011</t>
  </si>
  <si>
    <t>530622199804213614</t>
  </si>
  <si>
    <t>430304197512202014</t>
  </si>
  <si>
    <t>431322200711070470</t>
  </si>
  <si>
    <t>430219198112036276</t>
  </si>
  <si>
    <t>430281200008030710</t>
  </si>
  <si>
    <t>422828198402103915</t>
  </si>
  <si>
    <t>430221197903227850</t>
  </si>
  <si>
    <t>430221199411097112</t>
  </si>
  <si>
    <t>430221199409035617</t>
  </si>
  <si>
    <t>522725197511091911</t>
  </si>
  <si>
    <t>432802197911120493</t>
  </si>
  <si>
    <t>430281199910053313</t>
  </si>
  <si>
    <t>430221198006087813</t>
  </si>
  <si>
    <t>430221198104047815</t>
  </si>
  <si>
    <t>430521200605094958</t>
  </si>
  <si>
    <t>432823197793120511</t>
  </si>
  <si>
    <t>412924197907094536</t>
  </si>
  <si>
    <t>430221197904137128</t>
  </si>
  <si>
    <t>430381198402243314</t>
  </si>
  <si>
    <t>620503199102053932</t>
  </si>
  <si>
    <t>430221197811117849</t>
  </si>
  <si>
    <t>430281198205040715</t>
  </si>
  <si>
    <t>430211198711240016</t>
  </si>
  <si>
    <t>430602198306192570</t>
  </si>
  <si>
    <t>430221197911096811</t>
  </si>
  <si>
    <t>胡敏</t>
  </si>
  <si>
    <t>430221198508173877</t>
  </si>
  <si>
    <t>2025/05/16号自离</t>
  </si>
  <si>
    <t>432503198209264707</t>
  </si>
  <si>
    <t>430211198105230811</t>
  </si>
  <si>
    <t>430424199808158163</t>
  </si>
  <si>
    <t>430203197602183011</t>
  </si>
  <si>
    <t>430204198903060059</t>
  </si>
  <si>
    <t>430221198502087812</t>
  </si>
  <si>
    <t>430281197911295331</t>
  </si>
  <si>
    <t>43022119801205142X</t>
  </si>
  <si>
    <t>430321199306139048</t>
  </si>
  <si>
    <t>430223199212027210</t>
  </si>
  <si>
    <t>430204199008033219</t>
  </si>
  <si>
    <t>430424200310142696</t>
  </si>
  <si>
    <t>430321199103089028</t>
  </si>
  <si>
    <t>430321199711089021</t>
  </si>
  <si>
    <t>43042419881011101X</t>
  </si>
  <si>
    <t>430304198308173054</t>
  </si>
  <si>
    <t>430211200006111817</t>
  </si>
  <si>
    <t>320203198309174030</t>
  </si>
  <si>
    <t>430221198112197135</t>
  </si>
  <si>
    <t>4月发放</t>
  </si>
  <si>
    <t>430224198810182976</t>
  </si>
  <si>
    <t>41072519810217633X</t>
  </si>
  <si>
    <t>421081198209275632</t>
  </si>
  <si>
    <t>433130199808296316</t>
  </si>
  <si>
    <t>430221197506122617</t>
  </si>
  <si>
    <t>430211198004020014</t>
  </si>
  <si>
    <t>2025/5/10离职</t>
  </si>
  <si>
    <t>430521200108161697</t>
  </si>
  <si>
    <t>430521197708162138</t>
  </si>
  <si>
    <t>胡银和</t>
  </si>
  <si>
    <t>430321198210294559</t>
  </si>
  <si>
    <t>无工资</t>
  </si>
  <si>
    <t>43032119851118023X</t>
  </si>
  <si>
    <t>430221198911105014</t>
  </si>
  <si>
    <t>430281197810045325</t>
  </si>
  <si>
    <t>张海峰</t>
  </si>
  <si>
    <t>430211199011091819</t>
  </si>
  <si>
    <t>430221200410200179</t>
  </si>
  <si>
    <t>430321198408160054</t>
  </si>
  <si>
    <t>430321198509123746</t>
  </si>
  <si>
    <t>430221200505180019</t>
  </si>
  <si>
    <t>430424198109285230</t>
  </si>
  <si>
    <t>2025/5/5离职</t>
  </si>
  <si>
    <t>无出勤记录</t>
  </si>
  <si>
    <t>430221198302060033</t>
  </si>
  <si>
    <t>程佳琳</t>
  </si>
  <si>
    <t>430203200406190526</t>
  </si>
  <si>
    <t>2025/5/21退回</t>
  </si>
  <si>
    <t>430221197210177117</t>
  </si>
  <si>
    <t>430322197302227195</t>
  </si>
  <si>
    <t>430223197108105136</t>
  </si>
  <si>
    <t>432503197510307038</t>
  </si>
  <si>
    <t>430522197903212889</t>
  </si>
  <si>
    <t>430211197308217815</t>
  </si>
  <si>
    <t>432503197511177052</t>
  </si>
  <si>
    <t>43032219731212881X</t>
  </si>
  <si>
    <t>43028119760318391X</t>
  </si>
  <si>
    <t>430224197608062765</t>
  </si>
  <si>
    <t xml:space="preserve">422426196407203858 </t>
  </si>
  <si>
    <t>430203199505261515</t>
  </si>
  <si>
    <t>2025-05-25</t>
  </si>
  <si>
    <t>2025-05-26</t>
  </si>
  <si>
    <t>2025-05-27</t>
  </si>
  <si>
    <t>2025-05-29</t>
  </si>
  <si>
    <t>2025-05-23</t>
  </si>
  <si>
    <t>2025-04-12</t>
  </si>
  <si>
    <t>2025-04-11</t>
  </si>
  <si>
    <t>2025-03-28</t>
  </si>
  <si>
    <t>2025-03-27</t>
  </si>
  <si>
    <t>2025-03-25</t>
  </si>
  <si>
    <t>2025-03-23</t>
  </si>
  <si>
    <t>2025-03-18</t>
  </si>
  <si>
    <t>2025-05-24</t>
  </si>
  <si>
    <t>2025-03-21</t>
  </si>
  <si>
    <t>421023198401035256</t>
  </si>
  <si>
    <t>430211199010010415</t>
  </si>
  <si>
    <t>本月五险参保人数</t>
  </si>
  <si>
    <t>本月只参保工伤人数</t>
  </si>
  <si>
    <t>小计</t>
  </si>
  <si>
    <t>25.6.12</t>
  </si>
  <si>
    <t>管理</t>
  </si>
  <si>
    <t>4月起删除此表</t>
  </si>
  <si>
    <t>计件</t>
  </si>
  <si>
    <t>工资表206人</t>
  </si>
  <si>
    <t>诚展-湖南</t>
  </si>
  <si>
    <t>诚展-深圳</t>
  </si>
  <si>
    <t>在职花名册</t>
  </si>
  <si>
    <t>思泉</t>
  </si>
  <si>
    <t>差额</t>
  </si>
  <si>
    <t>大病差额</t>
  </si>
  <si>
    <t>26.6.12</t>
  </si>
  <si>
    <t>工资表中有社保中无</t>
  </si>
  <si>
    <t>东方</t>
  </si>
  <si>
    <t>社保含离职</t>
  </si>
  <si>
    <t>李开阳林重复</t>
  </si>
  <si>
    <t>李开阳退休返聘诚展交商业工伤</t>
  </si>
  <si>
    <t>公司</t>
  </si>
  <si>
    <t>曾强、李全省等社保中有工资无此13人</t>
  </si>
  <si>
    <t>社保不含工资表中销售1人赵平</t>
  </si>
  <si>
    <t>工资表</t>
  </si>
  <si>
    <t>216人-无工资13+不含4-1重复</t>
  </si>
  <si>
    <t>阳正武</t>
  </si>
  <si>
    <t>430223200207179135</t>
  </si>
  <si>
    <t>刘志豪</t>
  </si>
  <si>
    <t>罗军灿</t>
  </si>
  <si>
    <t>2025-05-31</t>
  </si>
  <si>
    <t>2025年04月住房公积金费用明细表</t>
  </si>
  <si>
    <t>职工姓名</t>
  </si>
  <si>
    <t>身份证</t>
  </si>
  <si>
    <t>职工账号</t>
  </si>
  <si>
    <t>开户日期</t>
  </si>
  <si>
    <t>工资基数</t>
  </si>
  <si>
    <t>当月缴费</t>
  </si>
  <si>
    <t>当月应缴额</t>
  </si>
  <si>
    <t>单位当月应缴额</t>
  </si>
  <si>
    <t>职工当月应缴额</t>
  </si>
  <si>
    <t>0054692271</t>
  </si>
  <si>
    <t>0058648696</t>
  </si>
  <si>
    <t>0058930405</t>
  </si>
  <si>
    <t>0030438495</t>
  </si>
  <si>
    <t>1162812277</t>
  </si>
  <si>
    <t>1162812546</t>
  </si>
  <si>
    <t>1162813173</t>
  </si>
  <si>
    <t>1162813957</t>
  </si>
  <si>
    <t>1162814069</t>
  </si>
  <si>
    <t>1162814192</t>
  </si>
  <si>
    <t>1162814461</t>
  </si>
  <si>
    <t>1162814730</t>
  </si>
  <si>
    <t>1162815234</t>
  </si>
  <si>
    <t>1162815357</t>
  </si>
  <si>
    <t>1162815626</t>
  </si>
  <si>
    <t>1162815872</t>
  </si>
  <si>
    <t>1162816007</t>
  </si>
  <si>
    <t>1162816130</t>
  </si>
  <si>
    <t>1162816522</t>
  </si>
  <si>
    <t>1162816645</t>
  </si>
  <si>
    <t>0030080621</t>
  </si>
  <si>
    <t>1162817272</t>
  </si>
  <si>
    <t>1162817395</t>
  </si>
  <si>
    <t>1162817541</t>
  </si>
  <si>
    <t>1162817933</t>
  </si>
  <si>
    <t>1162818045</t>
  </si>
  <si>
    <t>1162818168</t>
  </si>
  <si>
    <t>1162818314</t>
  </si>
  <si>
    <t>1162819064</t>
  </si>
  <si>
    <t>1162819333</t>
  </si>
  <si>
    <t>0023905710</t>
  </si>
  <si>
    <t>1162819579</t>
  </si>
  <si>
    <t>1163986173</t>
  </si>
  <si>
    <t>1167045751</t>
  </si>
  <si>
    <t>1167045113</t>
  </si>
  <si>
    <t>1167045505</t>
  </si>
  <si>
    <t>0031719925</t>
  </si>
  <si>
    <t>1167045236</t>
  </si>
  <si>
    <t>1167045359</t>
  </si>
  <si>
    <t>1167373557</t>
  </si>
  <si>
    <t>0031565005</t>
  </si>
  <si>
    <t xml:space="preserve"> </t>
  </si>
</sst>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_);[Red]\(0\)"/>
    <numFmt numFmtId="179" formatCode="0.00_);[Red]\(0.00\)"/>
    <numFmt numFmtId="180" formatCode="0.00_ "/>
    <numFmt numFmtId="181" formatCode="yyyy&quot;年&quot;m&quot;月&quot;d&quot;日&quot;;@"/>
    <numFmt numFmtId="182" formatCode="0.0_ "/>
  </numFmts>
  <fonts count="81">
    <font>
      <sz val="11"/>
      <color theme="1"/>
      <name val="宋体"/>
      <charset val="134"/>
      <scheme val="minor"/>
    </font>
    <font>
      <sz val="9"/>
      <name val="微软雅黑"/>
      <charset val="134"/>
    </font>
    <font>
      <sz val="9"/>
      <name val="微软雅黑"/>
      <charset val="0"/>
    </font>
    <font>
      <b/>
      <sz val="9"/>
      <name val="微软雅黑"/>
      <charset val="0"/>
    </font>
    <font>
      <b/>
      <sz val="9"/>
      <name val="微软雅黑"/>
      <charset val="134"/>
    </font>
    <font>
      <sz val="12"/>
      <name val="宋体"/>
      <charset val="134"/>
    </font>
    <font>
      <sz val="9"/>
      <color theme="1"/>
      <name val="微软雅黑"/>
      <charset val="134"/>
    </font>
    <font>
      <b/>
      <sz val="18"/>
      <name val="宋体"/>
      <charset val="134"/>
    </font>
    <font>
      <b/>
      <sz val="8"/>
      <name val="宋体"/>
      <charset val="134"/>
    </font>
    <font>
      <b/>
      <sz val="10"/>
      <name val="宋体"/>
      <charset val="134"/>
    </font>
    <font>
      <b/>
      <sz val="10"/>
      <color rgb="FF1F24F7"/>
      <name val="宋体"/>
      <charset val="134"/>
    </font>
    <font>
      <sz val="10"/>
      <color rgb="FF1F24F7"/>
      <name val="宋体"/>
      <charset val="134"/>
    </font>
    <font>
      <sz val="10"/>
      <color rgb="FF0000FF"/>
      <name val="宋体"/>
      <charset val="134"/>
    </font>
    <font>
      <sz val="10"/>
      <name val="宋体"/>
      <charset val="134"/>
    </font>
    <font>
      <b/>
      <sz val="10"/>
      <color rgb="FF1A1AFC"/>
      <name val="宋体"/>
      <charset val="134"/>
    </font>
    <font>
      <sz val="10"/>
      <color theme="1"/>
      <name val="宋体"/>
      <charset val="134"/>
      <scheme val="minor"/>
    </font>
    <font>
      <sz val="11"/>
      <name val="宋体"/>
      <charset val="134"/>
      <scheme val="minor"/>
    </font>
    <font>
      <sz val="12"/>
      <color rgb="FF1F24F7"/>
      <name val="宋体"/>
      <charset val="134"/>
    </font>
    <font>
      <sz val="12"/>
      <color theme="1"/>
      <name val="宋体"/>
      <charset val="134"/>
      <scheme val="minor"/>
    </font>
    <font>
      <sz val="10"/>
      <color rgb="FF1A1AFC"/>
      <name val="宋体"/>
      <charset val="134"/>
    </font>
    <font>
      <b/>
      <sz val="11"/>
      <color rgb="FFFF0000"/>
      <name val="宋体"/>
      <charset val="134"/>
      <scheme val="minor"/>
    </font>
    <font>
      <sz val="12"/>
      <color theme="1"/>
      <name val="宋体"/>
      <charset val="134"/>
    </font>
    <font>
      <sz val="11"/>
      <color rgb="FFFF0000"/>
      <name val="宋体"/>
      <charset val="134"/>
      <scheme val="minor"/>
    </font>
    <font>
      <sz val="11"/>
      <color theme="1"/>
      <name val="宋体"/>
      <charset val="0"/>
    </font>
    <font>
      <sz val="10"/>
      <color indexed="8"/>
      <name val="宋体"/>
      <charset val="134"/>
      <scheme val="minor"/>
    </font>
    <font>
      <sz val="11"/>
      <color rgb="FF000000"/>
      <name val="宋体"/>
      <charset val="134"/>
    </font>
    <font>
      <sz val="11"/>
      <color rgb="FF000000"/>
      <name val="宋体"/>
      <charset val="134"/>
      <scheme val="minor"/>
    </font>
    <font>
      <b/>
      <sz val="10"/>
      <color rgb="FF0000FF"/>
      <name val="宋体"/>
      <charset val="134"/>
    </font>
    <font>
      <sz val="12"/>
      <color rgb="FF1A1AFC"/>
      <name val="宋体"/>
      <charset val="134"/>
    </font>
    <font>
      <b/>
      <sz val="12"/>
      <color rgb="FF1A1AFC"/>
      <name val="宋体"/>
      <charset val="134"/>
    </font>
    <font>
      <b/>
      <sz val="12"/>
      <color rgb="FFFF0000"/>
      <name val="宋体"/>
      <charset val="134"/>
    </font>
    <font>
      <sz val="12"/>
      <color rgb="FF0000FF"/>
      <name val="宋体"/>
      <charset val="134"/>
    </font>
    <font>
      <sz val="11"/>
      <color rgb="FF0000FF"/>
      <name val="宋体"/>
      <charset val="134"/>
    </font>
    <font>
      <b/>
      <sz val="10"/>
      <color theme="1"/>
      <name val="宋体"/>
      <charset val="134"/>
      <scheme val="minor"/>
    </font>
    <font>
      <sz val="12"/>
      <color rgb="FFFF0000"/>
      <name val="宋体"/>
      <charset val="134"/>
    </font>
    <font>
      <sz val="8"/>
      <name val="宋体"/>
      <charset val="134"/>
    </font>
    <font>
      <sz val="9"/>
      <name val="宋体"/>
      <charset val="134"/>
    </font>
    <font>
      <sz val="9"/>
      <name val="宋体"/>
      <charset val="134"/>
      <scheme val="minor"/>
    </font>
    <font>
      <sz val="9"/>
      <color rgb="FFFF0000"/>
      <name val="微软雅黑"/>
      <charset val="134"/>
    </font>
    <font>
      <b/>
      <sz val="16"/>
      <color indexed="8"/>
      <name val="宋体"/>
      <charset val="134"/>
    </font>
    <font>
      <b/>
      <sz val="12"/>
      <color indexed="8"/>
      <name val="宋体"/>
      <charset val="134"/>
    </font>
    <font>
      <sz val="12"/>
      <color indexed="8"/>
      <name val="宋体"/>
      <charset val="134"/>
    </font>
    <font>
      <sz val="12"/>
      <name val="宋体"/>
      <charset val="134"/>
      <scheme val="minor"/>
    </font>
    <font>
      <sz val="11"/>
      <name val="宋体"/>
      <charset val="134"/>
    </font>
    <font>
      <b/>
      <sz val="9"/>
      <color indexed="8"/>
      <name val="微软雅黑"/>
      <charset val="134"/>
    </font>
    <font>
      <sz val="9"/>
      <color indexed="8"/>
      <name val="微软雅黑"/>
      <charset val="134"/>
    </font>
    <font>
      <sz val="9"/>
      <color rgb="FF1A1AFC"/>
      <name val="微软雅黑"/>
      <charset val="134"/>
    </font>
    <font>
      <b/>
      <sz val="9"/>
      <color rgb="FFFF0000"/>
      <name val="微软雅黑"/>
      <charset val="134"/>
    </font>
    <font>
      <b/>
      <sz val="9"/>
      <color rgb="FF0000FF"/>
      <name val="微软雅黑"/>
      <charset val="134"/>
    </font>
    <font>
      <b/>
      <sz val="9"/>
      <color rgb="FF1A1AFC"/>
      <name val="微软雅黑"/>
      <charset val="134"/>
    </font>
    <font>
      <sz val="9"/>
      <color rgb="FF1A1AFC"/>
      <name val="宋体"/>
      <charset val="134"/>
    </font>
    <font>
      <b/>
      <sz val="6"/>
      <color rgb="FF1A1AFC"/>
      <name val="宋体"/>
      <charset val="134"/>
    </font>
    <font>
      <sz val="9"/>
      <color rgb="FF191FFD"/>
      <name val="微软雅黑"/>
      <charset val="134"/>
    </font>
    <font>
      <b/>
      <sz val="9"/>
      <name val="宋体"/>
      <charset val="134"/>
    </font>
    <font>
      <b/>
      <sz val="11"/>
      <name val="宋体"/>
      <charset val="134"/>
    </font>
    <font>
      <b/>
      <sz val="6"/>
      <name val="宋体"/>
      <charset val="134"/>
    </font>
    <font>
      <sz val="6"/>
      <name val="微软雅黑"/>
      <charset val="134"/>
    </font>
    <font>
      <b/>
      <sz val="9"/>
      <color theme="1"/>
      <name val="微软雅黑"/>
      <charset val="134"/>
    </font>
    <font>
      <b/>
      <sz val="9"/>
      <color theme="0"/>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Tahoma"/>
      <charset val="134"/>
    </font>
    <font>
      <b/>
      <sz val="9"/>
      <name val="宋体"/>
      <charset val="134"/>
    </font>
    <font>
      <sz val="9"/>
      <name val="宋体"/>
      <charset val="134"/>
    </font>
  </fonts>
  <fills count="5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FF00"/>
        <bgColor indexed="64"/>
      </patternFill>
    </fill>
    <fill>
      <patternFill patternType="solid">
        <fgColor rgb="FF92D050"/>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theme="4"/>
        <bgColor indexed="64"/>
      </patternFill>
    </fill>
    <fill>
      <patternFill patternType="solid">
        <fgColor rgb="FFFF0066"/>
        <bgColor indexed="64"/>
      </patternFill>
    </fill>
    <fill>
      <patternFill patternType="solid">
        <fgColor theme="0"/>
        <bgColor indexed="64"/>
      </patternFill>
    </fill>
    <fill>
      <patternFill patternType="solid">
        <fgColor rgb="FF00B050"/>
        <bgColor indexed="64"/>
      </patternFill>
    </fill>
    <fill>
      <patternFill patternType="solid">
        <fgColor theme="6" tint="0.6"/>
        <bgColor indexed="64"/>
      </patternFill>
    </fill>
    <fill>
      <patternFill patternType="solid">
        <fgColor rgb="FFF2A8F3"/>
        <bgColor indexed="64"/>
      </patternFill>
    </fill>
    <fill>
      <patternFill patternType="solid">
        <fgColor theme="9" tint="0.599993896298105"/>
        <bgColor indexed="64"/>
      </patternFill>
    </fill>
    <fill>
      <patternFill patternType="solid">
        <fgColor theme="9" tint="0.8"/>
        <bgColor indexed="64"/>
      </patternFill>
    </fill>
    <fill>
      <patternFill patternType="solid">
        <fgColor theme="7" tint="0.599993896298105"/>
        <bgColor indexed="64"/>
      </patternFill>
    </fill>
    <fill>
      <patternFill patternType="solid">
        <fgColor theme="7" tint="0.8"/>
        <bgColor indexed="64"/>
      </patternFill>
    </fill>
    <fill>
      <patternFill patternType="solid">
        <fgColor theme="9" tint="0.6"/>
        <bgColor indexed="64"/>
      </patternFill>
    </fill>
    <fill>
      <patternFill patternType="solid">
        <fgColor theme="5" tint="0.6"/>
        <bgColor indexed="64"/>
      </patternFill>
    </fill>
    <fill>
      <patternFill patternType="solid">
        <fgColor theme="2"/>
        <bgColor indexed="64"/>
      </patternFill>
    </fill>
    <fill>
      <patternFill patternType="solid">
        <fgColor theme="3" tint="0.799981688894314"/>
        <bgColor indexed="64"/>
      </patternFill>
    </fill>
    <fill>
      <patternFill patternType="solid">
        <fgColor theme="8" tint="0.8"/>
        <bgColor indexed="64"/>
      </patternFill>
    </fill>
    <fill>
      <patternFill patternType="solid">
        <fgColor rgb="FFFFC000"/>
        <bgColor indexed="64"/>
      </patternFill>
    </fill>
    <fill>
      <patternFill patternType="solid">
        <fgColor theme="9" tint="0.799981688894314"/>
        <bgColor indexed="64"/>
      </patternFill>
    </fill>
    <fill>
      <patternFill patternType="solid">
        <fgColor theme="0" tint="-0.149998474074526"/>
        <bgColor indexed="64"/>
      </patternFill>
    </fill>
    <fill>
      <patternFill patternType="solid">
        <fgColor theme="7" tint="0.6"/>
        <bgColor indexed="64"/>
      </patternFill>
    </fill>
    <fill>
      <patternFill patternType="solid">
        <fgColor theme="6" tint="0.599993896298105"/>
        <bgColor indexed="64"/>
      </patternFill>
    </fill>
    <fill>
      <patternFill patternType="solid">
        <fgColor theme="6" tint="0.8"/>
        <bgColor indexed="64"/>
      </patternFill>
    </fill>
    <fill>
      <patternFill patternType="solid">
        <fgColor theme="1" tint="0.35"/>
        <bgColor indexed="64"/>
      </patternFill>
    </fill>
    <fill>
      <patternFill patternType="solid">
        <fgColor theme="0" tint="-0.349986266670736"/>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399975585192419"/>
        <bgColor indexed="64"/>
      </patternFill>
    </fill>
  </fills>
  <borders count="31">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0"/>
      </left>
      <right style="thin">
        <color indexed="0"/>
      </right>
      <top style="thin">
        <color indexed="0"/>
      </top>
      <bottom style="thin">
        <color indexed="0"/>
      </bottom>
      <diagonal/>
    </border>
    <border>
      <left style="thin">
        <color indexed="8"/>
      </left>
      <right/>
      <top style="thin">
        <color indexed="8"/>
      </top>
      <bottom/>
      <diagonal/>
    </border>
    <border>
      <left style="thin">
        <color indexed="0"/>
      </left>
      <right/>
      <top style="thin">
        <color indexed="0"/>
      </top>
      <bottom style="thin">
        <color indexed="0"/>
      </bottom>
      <diagonal/>
    </border>
    <border>
      <left style="thin">
        <color indexed="0"/>
      </left>
      <right/>
      <top style="thin">
        <color indexed="0"/>
      </top>
      <bottom/>
      <diagonal/>
    </border>
    <border>
      <left style="thin">
        <color rgb="FF000000"/>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style="thin">
        <color theme="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2" fontId="0" fillId="0" borderId="0" applyFont="0" applyFill="0" applyBorder="0" applyAlignment="0" applyProtection="0">
      <alignment vertical="center"/>
    </xf>
    <xf numFmtId="0" fontId="59" fillId="32" borderId="0" applyNumberFormat="0" applyBorder="0" applyAlignment="0" applyProtection="0">
      <alignment vertical="center"/>
    </xf>
    <xf numFmtId="0" fontId="60" fillId="33"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9" fillId="28" borderId="0" applyNumberFormat="0" applyBorder="0" applyAlignment="0" applyProtection="0">
      <alignment vertical="center"/>
    </xf>
    <xf numFmtId="0" fontId="61" fillId="34" borderId="0" applyNumberFormat="0" applyBorder="0" applyAlignment="0" applyProtection="0">
      <alignment vertical="center"/>
    </xf>
    <xf numFmtId="43" fontId="0" fillId="0" borderId="0" applyFont="0" applyFill="0" applyBorder="0" applyAlignment="0" applyProtection="0">
      <alignment vertical="center"/>
    </xf>
    <xf numFmtId="0" fontId="62" fillId="35" borderId="0" applyNumberFormat="0" applyBorder="0" applyAlignment="0" applyProtection="0">
      <alignment vertical="center"/>
    </xf>
    <xf numFmtId="0" fontId="63" fillId="0" borderId="0" applyNumberFormat="0" applyFill="0" applyBorder="0" applyAlignment="0" applyProtection="0">
      <alignment vertical="center"/>
    </xf>
    <xf numFmtId="9" fontId="0" fillId="0" borderId="0" applyFont="0" applyFill="0" applyBorder="0" applyAlignment="0" applyProtection="0">
      <alignment vertical="center"/>
    </xf>
    <xf numFmtId="0" fontId="64" fillId="0" borderId="0" applyNumberFormat="0" applyFill="0" applyBorder="0" applyAlignment="0" applyProtection="0">
      <alignment vertical="center"/>
    </xf>
    <xf numFmtId="0" fontId="0" fillId="36" borderId="24" applyNumberFormat="0" applyFont="0" applyAlignment="0" applyProtection="0">
      <alignment vertical="center"/>
    </xf>
    <xf numFmtId="0" fontId="62" fillId="37" borderId="0" applyNumberFormat="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25" applyNumberFormat="0" applyFill="0" applyAlignment="0" applyProtection="0">
      <alignment vertical="center"/>
    </xf>
    <xf numFmtId="0" fontId="70" fillId="0" borderId="25" applyNumberFormat="0" applyFill="0" applyAlignment="0" applyProtection="0">
      <alignment vertical="center"/>
    </xf>
    <xf numFmtId="0" fontId="62" fillId="38" borderId="0" applyNumberFormat="0" applyBorder="0" applyAlignment="0" applyProtection="0">
      <alignment vertical="center"/>
    </xf>
    <xf numFmtId="0" fontId="65" fillId="0" borderId="26" applyNumberFormat="0" applyFill="0" applyAlignment="0" applyProtection="0">
      <alignment vertical="center"/>
    </xf>
    <xf numFmtId="0" fontId="62" fillId="39" borderId="0" applyNumberFormat="0" applyBorder="0" applyAlignment="0" applyProtection="0">
      <alignment vertical="center"/>
    </xf>
    <xf numFmtId="0" fontId="71" fillId="40" borderId="27" applyNumberFormat="0" applyAlignment="0" applyProtection="0">
      <alignment vertical="center"/>
    </xf>
    <xf numFmtId="0" fontId="72" fillId="40" borderId="23" applyNumberFormat="0" applyAlignment="0" applyProtection="0">
      <alignment vertical="center"/>
    </xf>
    <xf numFmtId="0" fontId="73" fillId="41" borderId="28" applyNumberFormat="0" applyAlignment="0" applyProtection="0">
      <alignment vertical="center"/>
    </xf>
    <xf numFmtId="0" fontId="59" fillId="25" borderId="0" applyNumberFormat="0" applyBorder="0" applyAlignment="0" applyProtection="0">
      <alignment vertical="center"/>
    </xf>
    <xf numFmtId="0" fontId="62" fillId="42" borderId="0" applyNumberFormat="0" applyBorder="0" applyAlignment="0" applyProtection="0">
      <alignment vertical="center"/>
    </xf>
    <xf numFmtId="0" fontId="74" fillId="0" borderId="29" applyNumberFormat="0" applyFill="0" applyAlignment="0" applyProtection="0">
      <alignment vertical="center"/>
    </xf>
    <xf numFmtId="0" fontId="5" fillId="0" borderId="0">
      <alignment vertical="center"/>
    </xf>
    <xf numFmtId="0" fontId="75" fillId="0" borderId="30" applyNumberFormat="0" applyFill="0" applyAlignment="0" applyProtection="0">
      <alignment vertical="center"/>
    </xf>
    <xf numFmtId="0" fontId="76" fillId="43" borderId="0" applyNumberFormat="0" applyBorder="0" applyAlignment="0" applyProtection="0">
      <alignment vertical="center"/>
    </xf>
    <xf numFmtId="0" fontId="77" fillId="44" borderId="0" applyNumberFormat="0" applyBorder="0" applyAlignment="0" applyProtection="0">
      <alignment vertical="center"/>
    </xf>
    <xf numFmtId="0" fontId="59" fillId="45" borderId="0" applyNumberFormat="0" applyBorder="0" applyAlignment="0" applyProtection="0">
      <alignment vertical="center"/>
    </xf>
    <xf numFmtId="0" fontId="62" fillId="9" borderId="0" applyNumberFormat="0" applyBorder="0" applyAlignment="0" applyProtection="0">
      <alignment vertical="center"/>
    </xf>
    <xf numFmtId="0" fontId="59" fillId="46" borderId="0" applyNumberFormat="0" applyBorder="0" applyAlignment="0" applyProtection="0">
      <alignment vertical="center"/>
    </xf>
    <xf numFmtId="0" fontId="59" fillId="47" borderId="0" applyNumberFormat="0" applyBorder="0" applyAlignment="0" applyProtection="0">
      <alignment vertical="center"/>
    </xf>
    <xf numFmtId="0" fontId="59" fillId="48" borderId="0" applyNumberFormat="0" applyBorder="0" applyAlignment="0" applyProtection="0">
      <alignment vertical="center"/>
    </xf>
    <xf numFmtId="0" fontId="59" fillId="49" borderId="0" applyNumberFormat="0" applyBorder="0" applyAlignment="0" applyProtection="0">
      <alignment vertical="center"/>
    </xf>
    <xf numFmtId="0" fontId="62" fillId="50" borderId="0" applyNumberFormat="0" applyBorder="0" applyAlignment="0" applyProtection="0">
      <alignment vertical="center"/>
    </xf>
    <xf numFmtId="0" fontId="62" fillId="51" borderId="0" applyNumberFormat="0" applyBorder="0" applyAlignment="0" applyProtection="0">
      <alignment vertical="center"/>
    </xf>
    <xf numFmtId="0" fontId="59" fillId="52" borderId="0" applyNumberFormat="0" applyBorder="0" applyAlignment="0" applyProtection="0">
      <alignment vertical="center"/>
    </xf>
    <xf numFmtId="0" fontId="59" fillId="17" borderId="0" applyNumberFormat="0" applyBorder="0" applyAlignment="0" applyProtection="0">
      <alignment vertical="center"/>
    </xf>
    <xf numFmtId="0" fontId="62" fillId="53" borderId="0" applyNumberFormat="0" applyBorder="0" applyAlignment="0" applyProtection="0">
      <alignment vertical="center"/>
    </xf>
    <xf numFmtId="0" fontId="59" fillId="54" borderId="0" applyNumberFormat="0" applyBorder="0" applyAlignment="0" applyProtection="0">
      <alignment vertical="center"/>
    </xf>
    <xf numFmtId="0" fontId="62" fillId="55" borderId="0" applyNumberFormat="0" applyBorder="0" applyAlignment="0" applyProtection="0">
      <alignment vertical="center"/>
    </xf>
    <xf numFmtId="0" fontId="62" fillId="56" borderId="0" applyNumberFormat="0" applyBorder="0" applyAlignment="0" applyProtection="0">
      <alignment vertical="center"/>
    </xf>
    <xf numFmtId="0" fontId="59" fillId="15" borderId="0" applyNumberFormat="0" applyBorder="0" applyAlignment="0" applyProtection="0">
      <alignment vertical="center"/>
    </xf>
    <xf numFmtId="0" fontId="62" fillId="57" borderId="0" applyNumberFormat="0" applyBorder="0" applyAlignment="0" applyProtection="0">
      <alignment vertical="center"/>
    </xf>
    <xf numFmtId="0" fontId="78" fillId="0" borderId="0">
      <alignment vertical="center"/>
    </xf>
    <xf numFmtId="0" fontId="5" fillId="0" borderId="0"/>
  </cellStyleXfs>
  <cellXfs count="463">
    <xf numFmtId="0" fontId="0" fillId="0" borderId="0" xfId="0">
      <alignment vertical="center"/>
    </xf>
    <xf numFmtId="0" fontId="1" fillId="0" borderId="0" xfId="0" applyFont="1" applyFill="1" applyBorder="1" applyAlignment="1">
      <alignment vertical="center"/>
    </xf>
    <xf numFmtId="0" fontId="2" fillId="0" borderId="0" xfId="0" applyNumberFormat="1" applyFont="1" applyFill="1" applyBorder="1" applyAlignment="1">
      <alignment horizontal="center"/>
    </xf>
    <xf numFmtId="0" fontId="2" fillId="0" borderId="0" xfId="0" applyNumberFormat="1" applyFont="1" applyFill="1" applyBorder="1" applyAlignment="1"/>
    <xf numFmtId="176" fontId="2" fillId="0" borderId="0" xfId="0" applyNumberFormat="1" applyFont="1" applyFill="1" applyBorder="1" applyAlignment="1"/>
    <xf numFmtId="176" fontId="1"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0" borderId="2" xfId="0" applyNumberFormat="1" applyFont="1" applyFill="1" applyBorder="1" applyAlignment="1">
      <alignment horizontal="center" vertical="center"/>
    </xf>
    <xf numFmtId="49" fontId="1" fillId="0" borderId="3" xfId="0" applyNumberFormat="1" applyFont="1" applyFill="1" applyBorder="1" applyAlignment="1" applyProtection="1">
      <alignment horizontal="center" vertical="center" shrinkToFit="1"/>
    </xf>
    <xf numFmtId="177" fontId="1" fillId="0" borderId="2"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xf>
    <xf numFmtId="0" fontId="1" fillId="0" borderId="3" xfId="0" applyNumberFormat="1" applyFont="1" applyFill="1" applyBorder="1" applyAlignment="1">
      <alignment horizontal="center" vertical="center"/>
    </xf>
    <xf numFmtId="177" fontId="1" fillId="0" borderId="3" xfId="0" applyNumberFormat="1" applyFont="1" applyFill="1" applyBorder="1" applyAlignment="1">
      <alignment horizontal="center" vertical="center"/>
    </xf>
    <xf numFmtId="176" fontId="1" fillId="0" borderId="3" xfId="0" applyNumberFormat="1" applyFont="1" applyFill="1" applyBorder="1" applyAlignment="1">
      <alignment horizontal="center" vertical="center"/>
    </xf>
    <xf numFmtId="176" fontId="1" fillId="0" borderId="4"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178" fontId="4" fillId="0" borderId="3" xfId="0" applyNumberFormat="1" applyFont="1" applyFill="1" applyBorder="1" applyAlignment="1" applyProtection="1">
      <alignment horizontal="center" vertical="center" wrapText="1"/>
    </xf>
    <xf numFmtId="0" fontId="4" fillId="0" borderId="2"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2" xfId="0" applyNumberFormat="1" applyFont="1" applyFill="1" applyBorder="1" applyAlignment="1">
      <alignment horizontal="center" vertical="center" shrinkToFit="1"/>
    </xf>
    <xf numFmtId="0" fontId="4" fillId="0" borderId="5" xfId="0" applyNumberFormat="1" applyFont="1" applyFill="1" applyBorder="1" applyAlignment="1">
      <alignment horizontal="center" vertical="center" shrinkToFit="1"/>
    </xf>
    <xf numFmtId="176" fontId="1" fillId="0" borderId="6" xfId="0" applyNumberFormat="1" applyFont="1" applyFill="1" applyBorder="1" applyAlignment="1">
      <alignment horizontal="center" vertical="center"/>
    </xf>
    <xf numFmtId="176" fontId="1" fillId="0" borderId="7" xfId="0" applyNumberFormat="1" applyFont="1" applyFill="1" applyBorder="1" applyAlignment="1">
      <alignment horizontal="center" vertical="center"/>
    </xf>
    <xf numFmtId="179" fontId="4" fillId="0" borderId="3" xfId="0" applyNumberFormat="1" applyFont="1" applyFill="1" applyBorder="1" applyAlignment="1" applyProtection="1">
      <alignment horizontal="center" vertical="center" wrapText="1"/>
    </xf>
    <xf numFmtId="180" fontId="0" fillId="0" borderId="0" xfId="0" applyNumberFormat="1">
      <alignment vertical="center"/>
    </xf>
    <xf numFmtId="0" fontId="5" fillId="0" borderId="0" xfId="0" applyFont="1" applyFill="1" applyAlignment="1">
      <alignment vertical="center"/>
    </xf>
    <xf numFmtId="0" fontId="5" fillId="0" borderId="0" xfId="0" applyFont="1" applyFill="1" applyBorder="1" applyAlignment="1">
      <alignment vertical="center"/>
    </xf>
    <xf numFmtId="180" fontId="6" fillId="0" borderId="0" xfId="0" applyNumberFormat="1" applyFont="1" applyFill="1">
      <alignment vertical="center"/>
    </xf>
    <xf numFmtId="180" fontId="0" fillId="2" borderId="0" xfId="0" applyNumberFormat="1" applyFill="1">
      <alignment vertical="center"/>
    </xf>
    <xf numFmtId="0" fontId="0" fillId="0" borderId="0" xfId="0" applyAlignment="1">
      <alignment horizontal="center" vertical="center"/>
    </xf>
    <xf numFmtId="0" fontId="7" fillId="0" borderId="3" xfId="0" applyNumberFormat="1" applyFont="1" applyFill="1" applyBorder="1" applyAlignment="1">
      <alignment horizontal="center" vertical="center"/>
    </xf>
    <xf numFmtId="180" fontId="7" fillId="0" borderId="3" xfId="0" applyNumberFormat="1" applyFont="1" applyFill="1" applyBorder="1" applyAlignment="1">
      <alignment horizontal="center" vertical="center"/>
    </xf>
    <xf numFmtId="176" fontId="8" fillId="0" borderId="3" xfId="0" applyNumberFormat="1" applyFont="1" applyFill="1" applyBorder="1" applyAlignment="1">
      <alignment horizontal="center" vertical="center"/>
    </xf>
    <xf numFmtId="0" fontId="9" fillId="0" borderId="3" xfId="0" applyNumberFormat="1" applyFont="1" applyFill="1" applyBorder="1" applyAlignment="1">
      <alignment horizontal="center" vertical="center" wrapText="1"/>
    </xf>
    <xf numFmtId="180" fontId="9" fillId="0" borderId="3" xfId="0" applyNumberFormat="1" applyFont="1" applyFill="1" applyBorder="1" applyAlignment="1">
      <alignment horizontal="center" vertical="center" wrapText="1"/>
    </xf>
    <xf numFmtId="180" fontId="9" fillId="0" borderId="3" xfId="0" applyNumberFormat="1" applyFont="1" applyFill="1" applyBorder="1" applyAlignment="1">
      <alignment horizontal="center" vertical="center" shrinkToFit="1"/>
    </xf>
    <xf numFmtId="0" fontId="10" fillId="0" borderId="3" xfId="0" applyNumberFormat="1" applyFont="1" applyFill="1" applyBorder="1" applyAlignment="1">
      <alignment horizontal="center" vertical="center" wrapText="1"/>
    </xf>
    <xf numFmtId="180" fontId="10" fillId="0" borderId="3" xfId="0" applyNumberFormat="1" applyFont="1" applyFill="1" applyBorder="1" applyAlignment="1">
      <alignment horizontal="center" vertical="center" wrapText="1"/>
    </xf>
    <xf numFmtId="180" fontId="10" fillId="0" borderId="3" xfId="0" applyNumberFormat="1" applyFont="1" applyFill="1" applyBorder="1" applyAlignment="1">
      <alignment horizontal="center" vertical="center" shrinkToFit="1"/>
    </xf>
    <xf numFmtId="0" fontId="11" fillId="0" borderId="3" xfId="0" applyNumberFormat="1" applyFont="1" applyFill="1" applyBorder="1" applyAlignment="1">
      <alignment horizontal="center" vertical="center"/>
    </xf>
    <xf numFmtId="180" fontId="11" fillId="0" borderId="3" xfId="0" applyNumberFormat="1" applyFont="1" applyFill="1" applyBorder="1" applyAlignment="1">
      <alignment horizontal="center" vertical="center"/>
    </xf>
    <xf numFmtId="180" fontId="11" fillId="0" borderId="3" xfId="0" applyNumberFormat="1" applyFont="1" applyFill="1" applyBorder="1" applyAlignment="1">
      <alignment horizontal="left" vertical="center"/>
    </xf>
    <xf numFmtId="181" fontId="11" fillId="0" borderId="3" xfId="0" applyNumberFormat="1" applyFont="1" applyFill="1" applyBorder="1" applyAlignment="1">
      <alignment horizontal="center" vertical="center"/>
    </xf>
    <xf numFmtId="180" fontId="12" fillId="0" borderId="3" xfId="0" applyNumberFormat="1" applyFont="1" applyFill="1" applyBorder="1" applyAlignment="1">
      <alignment horizontal="center" vertical="center"/>
    </xf>
    <xf numFmtId="180" fontId="11" fillId="0" borderId="3" xfId="51" applyNumberFormat="1" applyFont="1" applyFill="1" applyBorder="1" applyAlignment="1">
      <alignment horizontal="left" vertical="center"/>
    </xf>
    <xf numFmtId="181" fontId="11" fillId="3" borderId="3" xfId="0" applyNumberFormat="1" applyFont="1" applyFill="1" applyBorder="1" applyAlignment="1">
      <alignment horizontal="center" vertical="center"/>
    </xf>
    <xf numFmtId="180" fontId="11" fillId="4" borderId="3" xfId="0" applyNumberFormat="1" applyFont="1" applyFill="1" applyBorder="1" applyAlignment="1">
      <alignment horizontal="center" vertical="center"/>
    </xf>
    <xf numFmtId="180" fontId="11" fillId="2" borderId="3" xfId="0" applyNumberFormat="1" applyFont="1" applyFill="1" applyBorder="1" applyAlignment="1">
      <alignment horizontal="center" vertical="center"/>
    </xf>
    <xf numFmtId="180" fontId="11" fillId="5" borderId="3" xfId="0" applyNumberFormat="1" applyFont="1" applyFill="1" applyBorder="1" applyAlignment="1">
      <alignment horizontal="center" vertical="center"/>
    </xf>
    <xf numFmtId="181" fontId="13" fillId="0" borderId="3" xfId="0" applyNumberFormat="1" applyFont="1" applyFill="1" applyBorder="1" applyAlignment="1">
      <alignment horizontal="center" vertical="center"/>
    </xf>
    <xf numFmtId="181" fontId="0" fillId="0" borderId="0" xfId="0" applyNumberFormat="1">
      <alignment vertical="center"/>
    </xf>
    <xf numFmtId="180" fontId="10" fillId="0" borderId="3" xfId="0" applyNumberFormat="1" applyFont="1" applyFill="1" applyBorder="1" applyAlignment="1">
      <alignment horizontal="center" vertical="center"/>
    </xf>
    <xf numFmtId="180" fontId="14" fillId="0" borderId="3" xfId="0" applyNumberFormat="1" applyFont="1" applyFill="1" applyBorder="1" applyAlignment="1">
      <alignment horizontal="center" vertical="center"/>
    </xf>
    <xf numFmtId="180" fontId="15" fillId="0" borderId="3" xfId="0" applyNumberFormat="1" applyFont="1" applyBorder="1" applyAlignment="1">
      <alignment horizontal="center" vertical="center"/>
    </xf>
    <xf numFmtId="180" fontId="0" fillId="0" borderId="3" xfId="0" applyNumberFormat="1" applyBorder="1" applyAlignment="1">
      <alignment horizontal="center" vertical="center"/>
    </xf>
    <xf numFmtId="180" fontId="10" fillId="6" borderId="3" xfId="0" applyNumberFormat="1" applyFont="1" applyFill="1" applyBorder="1" applyAlignment="1">
      <alignment horizontal="center" vertical="center" wrapText="1"/>
    </xf>
    <xf numFmtId="180" fontId="13" fillId="0" borderId="3" xfId="0" applyNumberFormat="1" applyFont="1" applyFill="1" applyBorder="1" applyAlignment="1">
      <alignment horizontal="center" vertical="center"/>
    </xf>
    <xf numFmtId="180" fontId="10" fillId="4" borderId="3" xfId="0" applyNumberFormat="1" applyFont="1" applyFill="1" applyBorder="1" applyAlignment="1">
      <alignment horizontal="center" vertical="center" shrinkToFit="1"/>
    </xf>
    <xf numFmtId="180" fontId="16" fillId="0" borderId="3" xfId="30" applyNumberFormat="1" applyFont="1" applyFill="1" applyBorder="1" applyAlignment="1">
      <alignment horizontal="center" vertical="center"/>
    </xf>
    <xf numFmtId="180" fontId="10" fillId="7" borderId="3" xfId="0" applyNumberFormat="1" applyFont="1" applyFill="1" applyBorder="1" applyAlignment="1">
      <alignment horizontal="center" vertical="center" wrapText="1"/>
    </xf>
    <xf numFmtId="180" fontId="11" fillId="8" borderId="3" xfId="0" applyNumberFormat="1" applyFont="1" applyFill="1" applyBorder="1" applyAlignment="1">
      <alignment horizontal="center" vertical="center"/>
    </xf>
    <xf numFmtId="180" fontId="0" fillId="0" borderId="3" xfId="0" applyNumberFormat="1" applyFont="1" applyFill="1" applyBorder="1" applyAlignment="1">
      <alignment horizontal="center" vertical="center"/>
    </xf>
    <xf numFmtId="180" fontId="10" fillId="2" borderId="3" xfId="0" applyNumberFormat="1" applyFont="1" applyFill="1" applyBorder="1" applyAlignment="1">
      <alignment horizontal="center" vertical="center"/>
    </xf>
    <xf numFmtId="180" fontId="14" fillId="9" borderId="3" xfId="0" applyNumberFormat="1" applyFont="1" applyFill="1" applyBorder="1" applyAlignment="1">
      <alignment horizontal="center" vertical="center"/>
    </xf>
    <xf numFmtId="0" fontId="7" fillId="0" borderId="3" xfId="0" applyFont="1" applyFill="1" applyBorder="1" applyAlignment="1">
      <alignment horizontal="center" vertical="center"/>
    </xf>
    <xf numFmtId="182" fontId="5" fillId="0" borderId="0" xfId="0" applyNumberFormat="1" applyFont="1" applyFill="1" applyBorder="1" applyAlignment="1">
      <alignment horizontal="center" vertical="center"/>
    </xf>
    <xf numFmtId="182" fontId="17" fillId="0" borderId="0" xfId="0" applyNumberFormat="1" applyFont="1" applyFill="1" applyBorder="1" applyAlignment="1">
      <alignment horizontal="center" vertical="center"/>
    </xf>
    <xf numFmtId="182" fontId="17" fillId="0" borderId="0" xfId="0" applyNumberFormat="1" applyFont="1" applyFill="1" applyAlignment="1">
      <alignment horizontal="center" vertical="center"/>
    </xf>
    <xf numFmtId="180" fontId="12" fillId="0" borderId="3" xfId="0" applyNumberFormat="1" applyFont="1" applyFill="1" applyBorder="1" applyAlignment="1">
      <alignment horizontal="left" vertical="center" wrapText="1"/>
    </xf>
    <xf numFmtId="180" fontId="10" fillId="10" borderId="3" xfId="0" applyNumberFormat="1" applyFont="1" applyFill="1" applyBorder="1" applyAlignment="1">
      <alignment horizontal="center" vertical="center"/>
    </xf>
    <xf numFmtId="180" fontId="14" fillId="0" borderId="3" xfId="0" applyNumberFormat="1" applyFont="1" applyFill="1" applyBorder="1" applyAlignment="1">
      <alignment horizontal="center" vertical="center" wrapText="1"/>
    </xf>
    <xf numFmtId="0" fontId="7" fillId="0" borderId="0" xfId="0" applyFont="1" applyFill="1" applyAlignment="1">
      <alignment horizontal="center" vertical="center"/>
    </xf>
    <xf numFmtId="0" fontId="7" fillId="0" borderId="0" xfId="0" applyFont="1" applyFill="1" applyBorder="1" applyAlignment="1">
      <alignment horizontal="center" vertical="center"/>
    </xf>
    <xf numFmtId="180" fontId="15" fillId="2" borderId="3" xfId="0" applyNumberFormat="1" applyFont="1" applyFill="1" applyBorder="1" applyAlignment="1">
      <alignment horizontal="center" vertical="center"/>
    </xf>
    <xf numFmtId="180" fontId="18" fillId="0" borderId="3" xfId="0" applyNumberFormat="1" applyFont="1" applyBorder="1" applyAlignment="1">
      <alignment horizontal="center" vertical="center"/>
    </xf>
    <xf numFmtId="180" fontId="0" fillId="11" borderId="3" xfId="0" applyNumberFormat="1" applyFill="1" applyBorder="1" applyAlignment="1">
      <alignment horizontal="center" vertical="center"/>
    </xf>
    <xf numFmtId="180" fontId="0" fillId="12" borderId="3" xfId="0" applyNumberFormat="1" applyFill="1" applyBorder="1" applyAlignment="1">
      <alignment horizontal="center" vertical="center"/>
    </xf>
    <xf numFmtId="180" fontId="0" fillId="2" borderId="3" xfId="0" applyNumberFormat="1" applyFill="1" applyBorder="1" applyAlignment="1">
      <alignment horizontal="center" vertical="center"/>
    </xf>
    <xf numFmtId="180" fontId="19" fillId="0" borderId="3" xfId="0" applyNumberFormat="1" applyFont="1" applyFill="1" applyBorder="1" applyAlignment="1">
      <alignment horizontal="center" vertical="center"/>
    </xf>
    <xf numFmtId="180" fontId="0" fillId="13" borderId="3" xfId="0" applyNumberFormat="1" applyFont="1" applyFill="1" applyBorder="1" applyAlignment="1">
      <alignment horizontal="center" vertical="center"/>
    </xf>
    <xf numFmtId="180" fontId="0" fillId="11" borderId="3" xfId="0" applyNumberFormat="1" applyFont="1" applyFill="1" applyBorder="1" applyAlignment="1">
      <alignment horizontal="center" vertical="center"/>
    </xf>
    <xf numFmtId="180" fontId="0" fillId="0" borderId="3" xfId="0" applyNumberFormat="1" applyFont="1" applyBorder="1" applyAlignment="1">
      <alignment horizontal="center" vertical="center"/>
    </xf>
    <xf numFmtId="180" fontId="14" fillId="4" borderId="3" xfId="0" applyNumberFormat="1" applyFont="1" applyFill="1" applyBorder="1" applyAlignment="1">
      <alignment horizontal="center" vertical="center" shrinkToFit="1"/>
    </xf>
    <xf numFmtId="180" fontId="14" fillId="2" borderId="3" xfId="0" applyNumberFormat="1" applyFont="1" applyFill="1" applyBorder="1" applyAlignment="1">
      <alignment horizontal="center" vertical="center"/>
    </xf>
    <xf numFmtId="180" fontId="14" fillId="10" borderId="3" xfId="0" applyNumberFormat="1" applyFont="1" applyFill="1" applyBorder="1" applyAlignment="1">
      <alignment horizontal="center" vertical="center"/>
    </xf>
    <xf numFmtId="0" fontId="0" fillId="2" borderId="0" xfId="0" applyFill="1">
      <alignment vertical="center"/>
    </xf>
    <xf numFmtId="0" fontId="20" fillId="0" borderId="3" xfId="0" applyFont="1" applyBorder="1" applyAlignment="1">
      <alignment horizontal="left" vertical="center"/>
    </xf>
    <xf numFmtId="180" fontId="0" fillId="14" borderId="3" xfId="0" applyNumberFormat="1" applyFont="1" applyFill="1" applyBorder="1" applyAlignment="1">
      <alignment horizontal="center" vertical="center"/>
    </xf>
    <xf numFmtId="180" fontId="13" fillId="0" borderId="3" xfId="0" applyNumberFormat="1" applyFont="1" applyFill="1" applyBorder="1" applyAlignment="1" applyProtection="1">
      <alignment horizontal="center" vertical="center" wrapText="1"/>
      <protection locked="0"/>
    </xf>
    <xf numFmtId="180" fontId="13" fillId="0" borderId="3" xfId="0" applyNumberFormat="1" applyFont="1" applyFill="1" applyBorder="1" applyAlignment="1" applyProtection="1">
      <alignment horizontal="center" vertical="center"/>
      <protection locked="0"/>
    </xf>
    <xf numFmtId="180" fontId="13" fillId="2" borderId="3" xfId="0" applyNumberFormat="1" applyFont="1" applyFill="1" applyBorder="1" applyAlignment="1">
      <alignment horizontal="center" vertical="center"/>
    </xf>
    <xf numFmtId="180" fontId="21" fillId="0" borderId="3" xfId="0" applyNumberFormat="1" applyFont="1" applyFill="1" applyBorder="1" applyAlignment="1">
      <alignment horizontal="center" vertical="center"/>
    </xf>
    <xf numFmtId="180" fontId="19" fillId="8" borderId="3" xfId="0" applyNumberFormat="1" applyFont="1" applyFill="1" applyBorder="1" applyAlignment="1">
      <alignment horizontal="center" vertical="center"/>
    </xf>
    <xf numFmtId="14" fontId="0" fillId="2" borderId="0" xfId="0" applyNumberFormat="1" applyFill="1">
      <alignment vertical="center"/>
    </xf>
    <xf numFmtId="180" fontId="22" fillId="0" borderId="0" xfId="0" applyNumberFormat="1" applyFont="1">
      <alignment vertical="center"/>
    </xf>
    <xf numFmtId="0" fontId="12" fillId="2" borderId="3" xfId="0" applyFont="1" applyFill="1" applyBorder="1" applyAlignment="1">
      <alignment horizontal="center" vertical="center"/>
    </xf>
    <xf numFmtId="0" fontId="0" fillId="0" borderId="3" xfId="0" applyBorder="1" applyAlignment="1">
      <alignment horizontal="left" vertical="center"/>
    </xf>
    <xf numFmtId="0" fontId="20" fillId="14" borderId="0" xfId="0" applyFont="1" applyFill="1">
      <alignment vertical="center"/>
    </xf>
    <xf numFmtId="0" fontId="20" fillId="2" borderId="0" xfId="0" applyFont="1" applyFill="1">
      <alignment vertical="center"/>
    </xf>
    <xf numFmtId="0" fontId="22" fillId="14" borderId="0" xfId="0" applyFont="1" applyFill="1">
      <alignment vertical="center"/>
    </xf>
    <xf numFmtId="0" fontId="0" fillId="2" borderId="3" xfId="0" applyFill="1" applyBorder="1" applyAlignment="1">
      <alignment horizontal="left" vertical="center"/>
    </xf>
    <xf numFmtId="180" fontId="14" fillId="0" borderId="0" xfId="0" applyNumberFormat="1" applyFont="1" applyFill="1" applyAlignment="1">
      <alignment horizontal="center" vertical="center" wrapText="1"/>
    </xf>
    <xf numFmtId="0" fontId="23" fillId="11" borderId="3" xfId="0" applyFont="1" applyFill="1" applyBorder="1" applyAlignment="1">
      <alignment horizontal="center" vertical="center"/>
    </xf>
    <xf numFmtId="180" fontId="14" fillId="0" borderId="0" xfId="0" applyNumberFormat="1" applyFont="1" applyFill="1" applyAlignment="1">
      <alignment horizontal="center" vertical="center"/>
    </xf>
    <xf numFmtId="49" fontId="24" fillId="0" borderId="0" xfId="0" applyNumberFormat="1" applyFont="1" applyFill="1" applyAlignment="1">
      <alignment horizontal="center"/>
    </xf>
    <xf numFmtId="14" fontId="0" fillId="0" borderId="3" xfId="0" applyNumberFormat="1" applyFont="1" applyFill="1" applyBorder="1" applyAlignment="1">
      <alignment horizontal="center" vertical="center"/>
    </xf>
    <xf numFmtId="0" fontId="25" fillId="0" borderId="8" xfId="0" applyFont="1" applyFill="1" applyBorder="1" applyAlignment="1">
      <alignment horizontal="center" vertical="center"/>
    </xf>
    <xf numFmtId="0" fontId="25" fillId="0" borderId="3" xfId="0" applyFont="1" applyFill="1" applyBorder="1" applyAlignment="1">
      <alignment horizontal="center" vertical="center"/>
    </xf>
    <xf numFmtId="58" fontId="26" fillId="0" borderId="3" xfId="0" applyNumberFormat="1" applyFont="1" applyFill="1" applyBorder="1" applyAlignment="1">
      <alignment horizontal="center" vertical="center"/>
    </xf>
    <xf numFmtId="0" fontId="13" fillId="0" borderId="3" xfId="0" applyNumberFormat="1" applyFont="1" applyFill="1" applyBorder="1" applyAlignment="1">
      <alignment horizontal="center" vertical="center"/>
    </xf>
    <xf numFmtId="0" fontId="27" fillId="0" borderId="3" xfId="0" applyNumberFormat="1" applyFont="1" applyFill="1" applyBorder="1" applyAlignment="1">
      <alignment horizontal="center" vertical="center"/>
    </xf>
    <xf numFmtId="180" fontId="27" fillId="0" borderId="3" xfId="0" applyNumberFormat="1" applyFont="1" applyFill="1" applyBorder="1" applyAlignment="1">
      <alignment horizontal="center" vertical="center"/>
    </xf>
    <xf numFmtId="0" fontId="9" fillId="0" borderId="3" xfId="0" applyNumberFormat="1" applyFont="1" applyFill="1" applyBorder="1" applyAlignment="1">
      <alignment horizontal="center" vertical="center"/>
    </xf>
    <xf numFmtId="180" fontId="9" fillId="0" borderId="3" xfId="0" applyNumberFormat="1" applyFont="1" applyFill="1" applyBorder="1" applyAlignment="1">
      <alignment horizontal="center" vertical="center"/>
    </xf>
    <xf numFmtId="180" fontId="21" fillId="13" borderId="3" xfId="0" applyNumberFormat="1" applyFont="1" applyFill="1" applyBorder="1" applyAlignment="1">
      <alignment horizontal="center" vertical="center"/>
    </xf>
    <xf numFmtId="0" fontId="24" fillId="0" borderId="0" xfId="0" applyFont="1" applyFill="1" applyAlignment="1">
      <alignment horizontal="center" vertical="center"/>
    </xf>
    <xf numFmtId="180" fontId="27" fillId="4" borderId="3" xfId="0" applyNumberFormat="1" applyFont="1" applyFill="1" applyBorder="1" applyAlignment="1">
      <alignment horizontal="center" vertical="center" shrinkToFit="1"/>
    </xf>
    <xf numFmtId="180" fontId="12" fillId="8" borderId="3" xfId="0" applyNumberFormat="1" applyFont="1" applyFill="1" applyBorder="1" applyAlignment="1">
      <alignment horizontal="center" vertical="center"/>
    </xf>
    <xf numFmtId="179" fontId="13" fillId="0" borderId="3" xfId="0" applyNumberFormat="1" applyFont="1" applyFill="1" applyBorder="1" applyAlignment="1">
      <alignment horizontal="center" vertical="center"/>
    </xf>
    <xf numFmtId="180" fontId="13" fillId="8" borderId="3" xfId="0" applyNumberFormat="1" applyFont="1" applyFill="1" applyBorder="1" applyAlignment="1">
      <alignment horizontal="center" vertical="center"/>
    </xf>
    <xf numFmtId="180" fontId="27" fillId="2" borderId="3" xfId="0" applyNumberFormat="1" applyFont="1" applyFill="1" applyBorder="1" applyAlignment="1">
      <alignment horizontal="center" vertical="center"/>
    </xf>
    <xf numFmtId="0" fontId="5" fillId="15" borderId="0" xfId="0" applyFont="1" applyFill="1" applyBorder="1" applyAlignment="1">
      <alignment vertical="center"/>
    </xf>
    <xf numFmtId="0" fontId="28" fillId="0" borderId="0" xfId="0" applyFont="1" applyFill="1" applyBorder="1" applyAlignment="1">
      <alignment vertical="center"/>
    </xf>
    <xf numFmtId="0" fontId="29" fillId="4" borderId="0" xfId="0" applyFont="1" applyFill="1" applyBorder="1" applyAlignment="1">
      <alignment vertical="center"/>
    </xf>
    <xf numFmtId="180" fontId="12" fillId="0" borderId="3" xfId="0" applyNumberFormat="1" applyFont="1" applyFill="1" applyBorder="1" applyAlignment="1">
      <alignment horizontal="left" vertical="center"/>
    </xf>
    <xf numFmtId="180" fontId="27" fillId="10" borderId="3" xfId="0" applyNumberFormat="1" applyFont="1" applyFill="1" applyBorder="1" applyAlignment="1">
      <alignment horizontal="center" vertical="center"/>
    </xf>
    <xf numFmtId="180" fontId="27" fillId="0" borderId="3" xfId="0" applyNumberFormat="1" applyFont="1" applyFill="1" applyBorder="1" applyAlignment="1">
      <alignment horizontal="center" vertical="center" wrapText="1"/>
    </xf>
    <xf numFmtId="0" fontId="30" fillId="0" borderId="0" xfId="0" applyFont="1" applyFill="1" applyBorder="1" applyAlignment="1">
      <alignment vertical="center"/>
    </xf>
    <xf numFmtId="180" fontId="14" fillId="0" borderId="0" xfId="0" applyNumberFormat="1" applyFont="1" applyFill="1" applyBorder="1" applyAlignment="1">
      <alignment horizontal="center" vertical="center" wrapText="1"/>
    </xf>
    <xf numFmtId="182" fontId="31" fillId="0" borderId="0" xfId="0" applyNumberFormat="1" applyFont="1" applyFill="1" applyBorder="1" applyAlignment="1">
      <alignment horizontal="center" vertical="center"/>
    </xf>
    <xf numFmtId="180" fontId="11" fillId="0" borderId="0" xfId="0" applyNumberFormat="1" applyFont="1" applyFill="1" applyBorder="1" applyAlignment="1">
      <alignment horizontal="center" vertical="center"/>
    </xf>
    <xf numFmtId="0" fontId="11" fillId="11" borderId="0" xfId="0" applyFont="1" applyFill="1" applyBorder="1" applyAlignment="1">
      <alignment vertical="center"/>
    </xf>
    <xf numFmtId="0" fontId="17" fillId="0" borderId="0" xfId="0" applyFont="1" applyFill="1" applyBorder="1" applyAlignment="1">
      <alignment vertical="center"/>
    </xf>
    <xf numFmtId="0" fontId="17" fillId="0" borderId="0" xfId="0" applyFont="1" applyFill="1" applyAlignment="1">
      <alignment vertical="center"/>
    </xf>
    <xf numFmtId="0" fontId="32" fillId="0" borderId="0" xfId="0" applyFont="1" applyFill="1" applyBorder="1" applyAlignment="1">
      <alignment horizontal="center" vertical="center"/>
    </xf>
    <xf numFmtId="0" fontId="15" fillId="0" borderId="0" xfId="0" applyFont="1" applyFill="1" applyBorder="1" applyAlignment="1">
      <alignment vertical="center"/>
    </xf>
    <xf numFmtId="176" fontId="32" fillId="0" borderId="0" xfId="0" applyNumberFormat="1" applyFont="1" applyFill="1" applyBorder="1" applyAlignment="1">
      <alignment horizontal="center" vertical="center"/>
    </xf>
    <xf numFmtId="0" fontId="33" fillId="0" borderId="0" xfId="0" applyFont="1" applyFill="1" applyBorder="1" applyAlignment="1">
      <alignment vertical="center"/>
    </xf>
    <xf numFmtId="0" fontId="34" fillId="0" borderId="0" xfId="0" applyFont="1" applyFill="1" applyBorder="1" applyAlignment="1">
      <alignment vertical="center"/>
    </xf>
    <xf numFmtId="0" fontId="9" fillId="5" borderId="3" xfId="0" applyFont="1" applyFill="1" applyBorder="1" applyAlignment="1">
      <alignment horizontal="center" vertical="center"/>
    </xf>
    <xf numFmtId="0" fontId="5" fillId="0" borderId="0" xfId="0" applyFont="1" applyFill="1" applyAlignment="1">
      <alignment horizontal="center" vertical="center"/>
    </xf>
    <xf numFmtId="0" fontId="9" fillId="2" borderId="3" xfId="0" applyFont="1" applyFill="1" applyBorder="1" applyAlignment="1">
      <alignment horizontal="center" vertical="center"/>
    </xf>
    <xf numFmtId="0" fontId="35" fillId="0" borderId="0" xfId="0" applyFont="1" applyFill="1" applyAlignment="1">
      <alignment vertical="center"/>
    </xf>
    <xf numFmtId="0" fontId="5" fillId="5" borderId="0" xfId="0" applyFont="1" applyFill="1" applyAlignment="1">
      <alignment vertical="center"/>
    </xf>
    <xf numFmtId="0" fontId="11" fillId="2" borderId="3" xfId="0" applyNumberFormat="1" applyFont="1" applyFill="1" applyBorder="1" applyAlignment="1">
      <alignment horizontal="center" vertical="center"/>
    </xf>
    <xf numFmtId="180" fontId="18" fillId="2" borderId="3" xfId="0" applyNumberFormat="1" applyFont="1" applyFill="1" applyBorder="1" applyAlignment="1">
      <alignment horizontal="center" vertical="center"/>
    </xf>
    <xf numFmtId="181" fontId="13" fillId="2" borderId="3" xfId="0" applyNumberFormat="1" applyFont="1" applyFill="1" applyBorder="1" applyAlignment="1">
      <alignment horizontal="center" vertical="center"/>
    </xf>
    <xf numFmtId="0" fontId="0" fillId="0" borderId="0" xfId="0" applyFont="1" applyFill="1" applyBorder="1" applyAlignment="1">
      <alignment vertical="center"/>
    </xf>
    <xf numFmtId="0" fontId="34" fillId="0" borderId="0" xfId="0" applyFont="1" applyFill="1" applyAlignment="1">
      <alignment vertical="center"/>
    </xf>
    <xf numFmtId="180" fontId="16" fillId="2" borderId="3" xfId="30" applyNumberFormat="1" applyFont="1" applyFill="1" applyBorder="1" applyAlignment="1">
      <alignment horizontal="center" vertical="center"/>
    </xf>
    <xf numFmtId="0" fontId="5" fillId="5" borderId="0" xfId="0" applyFont="1" applyFill="1" applyBorder="1" applyAlignment="1">
      <alignment vertical="center"/>
    </xf>
    <xf numFmtId="180" fontId="0" fillId="2" borderId="3" xfId="0" applyNumberFormat="1" applyFont="1" applyFill="1" applyBorder="1" applyAlignment="1">
      <alignment horizontal="center" vertical="center"/>
    </xf>
    <xf numFmtId="0" fontId="29" fillId="11" borderId="0" xfId="0" applyFont="1" applyFill="1" applyBorder="1" applyAlignment="1">
      <alignment vertical="center"/>
    </xf>
    <xf numFmtId="180" fontId="28" fillId="16" borderId="0" xfId="0" applyNumberFormat="1" applyFont="1" applyFill="1" applyBorder="1" applyAlignment="1">
      <alignment vertical="center"/>
    </xf>
    <xf numFmtId="180" fontId="28" fillId="11" borderId="0" xfId="0" applyNumberFormat="1" applyFont="1" applyFill="1" applyBorder="1" applyAlignment="1">
      <alignment vertical="center"/>
    </xf>
    <xf numFmtId="0" fontId="29" fillId="15" borderId="0" xfId="0" applyFont="1" applyFill="1" applyBorder="1" applyAlignment="1">
      <alignment vertical="center"/>
    </xf>
    <xf numFmtId="0" fontId="29" fillId="17" borderId="0" xfId="0" applyFont="1" applyFill="1" applyBorder="1" applyAlignment="1">
      <alignment vertical="center"/>
    </xf>
    <xf numFmtId="0" fontId="29" fillId="0" borderId="0" xfId="0" applyFont="1" applyFill="1" applyBorder="1" applyAlignment="1">
      <alignment vertical="center"/>
    </xf>
    <xf numFmtId="180" fontId="28" fillId="18" borderId="0" xfId="0" applyNumberFormat="1" applyFont="1" applyFill="1" applyBorder="1" applyAlignment="1">
      <alignment vertical="center"/>
    </xf>
    <xf numFmtId="0" fontId="28" fillId="0" borderId="0" xfId="0" applyFont="1" applyFill="1" applyBorder="1" applyAlignment="1">
      <alignment horizontal="center" vertical="center"/>
    </xf>
    <xf numFmtId="180" fontId="28" fillId="4" borderId="0" xfId="0" applyNumberFormat="1" applyFont="1" applyFill="1" applyBorder="1" applyAlignment="1">
      <alignment vertical="center"/>
    </xf>
    <xf numFmtId="180" fontId="28" fillId="19" borderId="0" xfId="0" applyNumberFormat="1" applyFont="1" applyFill="1" applyBorder="1" applyAlignment="1">
      <alignment vertical="center"/>
    </xf>
    <xf numFmtId="0" fontId="28" fillId="11" borderId="0" xfId="0" applyFont="1" applyFill="1" applyBorder="1" applyAlignment="1">
      <alignment vertical="center"/>
    </xf>
    <xf numFmtId="176" fontId="28" fillId="18" borderId="0" xfId="0" applyNumberFormat="1" applyFont="1" applyFill="1" applyBorder="1" applyAlignment="1">
      <alignment vertical="center"/>
    </xf>
    <xf numFmtId="176" fontId="28" fillId="4" borderId="0" xfId="0" applyNumberFormat="1" applyFont="1" applyFill="1" applyBorder="1" applyAlignment="1">
      <alignment vertical="center"/>
    </xf>
    <xf numFmtId="180" fontId="28" fillId="20" borderId="0" xfId="0" applyNumberFormat="1" applyFont="1" applyFill="1" applyBorder="1" applyAlignment="1">
      <alignment vertical="center"/>
    </xf>
    <xf numFmtId="180" fontId="14" fillId="2" borderId="3" xfId="0" applyNumberFormat="1" applyFont="1" applyFill="1" applyBorder="1" applyAlignment="1">
      <alignment horizontal="center" vertical="center" wrapText="1"/>
    </xf>
    <xf numFmtId="182" fontId="17" fillId="2" borderId="0" xfId="0" applyNumberFormat="1" applyFont="1" applyFill="1" applyAlignment="1">
      <alignment horizontal="center" vertical="center"/>
    </xf>
    <xf numFmtId="0" fontId="5" fillId="2" borderId="0" xfId="0" applyFont="1" applyFill="1" applyAlignment="1">
      <alignment vertical="center"/>
    </xf>
    <xf numFmtId="0" fontId="20" fillId="0" borderId="0" xfId="0" applyFont="1">
      <alignment vertical="center"/>
    </xf>
    <xf numFmtId="180" fontId="11" fillId="11" borderId="0" xfId="0" applyNumberFormat="1" applyFont="1" applyFill="1" applyBorder="1" applyAlignment="1">
      <alignment horizontal="center" vertical="center"/>
    </xf>
    <xf numFmtId="180" fontId="13" fillId="0" borderId="0" xfId="0" applyNumberFormat="1" applyFont="1" applyFill="1" applyBorder="1" applyAlignment="1">
      <alignment horizontal="center" vertical="center"/>
    </xf>
    <xf numFmtId="180" fontId="12" fillId="0" borderId="0" xfId="0" applyNumberFormat="1" applyFont="1" applyFill="1" applyBorder="1" applyAlignment="1">
      <alignment horizontal="center" vertical="center"/>
    </xf>
    <xf numFmtId="180" fontId="27" fillId="0" borderId="0" xfId="0" applyNumberFormat="1" applyFont="1" applyFill="1" applyBorder="1" applyAlignment="1">
      <alignment horizontal="center" vertical="center"/>
    </xf>
    <xf numFmtId="182" fontId="17" fillId="2" borderId="0" xfId="0" applyNumberFormat="1" applyFont="1" applyFill="1" applyBorder="1" applyAlignment="1">
      <alignment horizontal="center" vertical="center"/>
    </xf>
    <xf numFmtId="182" fontId="17" fillId="11" borderId="0" xfId="0" applyNumberFormat="1" applyFont="1" applyFill="1" applyBorder="1" applyAlignment="1">
      <alignment horizontal="center" vertical="center"/>
    </xf>
    <xf numFmtId="0" fontId="31" fillId="0" borderId="0" xfId="0" applyFont="1" applyFill="1" applyBorder="1" applyAlignment="1">
      <alignment vertical="center"/>
    </xf>
    <xf numFmtId="0" fontId="4" fillId="0" borderId="0" xfId="0" applyFont="1" applyFill="1" applyBorder="1" applyAlignment="1">
      <alignment vertical="center"/>
    </xf>
    <xf numFmtId="0" fontId="1" fillId="0" borderId="0" xfId="0" applyFont="1" applyFill="1" applyBorder="1" applyAlignment="1">
      <alignment horizontal="center" vertical="center"/>
    </xf>
    <xf numFmtId="180" fontId="1"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4" fillId="11" borderId="3" xfId="0" applyFont="1" applyFill="1" applyBorder="1" applyAlignment="1">
      <alignment horizontal="center" vertical="center" wrapText="1"/>
    </xf>
    <xf numFmtId="0" fontId="1" fillId="11" borderId="3" xfId="0" applyFont="1" applyFill="1" applyBorder="1" applyAlignment="1">
      <alignment horizontal="center" vertical="center"/>
    </xf>
    <xf numFmtId="177" fontId="1" fillId="11" borderId="3" xfId="0" applyNumberFormat="1" applyFont="1" applyFill="1" applyBorder="1" applyAlignment="1">
      <alignment horizontal="center" vertical="center"/>
    </xf>
    <xf numFmtId="0" fontId="36" fillId="11" borderId="3" xfId="0" applyFont="1" applyFill="1" applyBorder="1" applyAlignment="1">
      <alignment horizontal="center" vertical="center"/>
    </xf>
    <xf numFmtId="180" fontId="36" fillId="11" borderId="3" xfId="0" applyNumberFormat="1" applyFont="1" applyFill="1" applyBorder="1" applyAlignment="1">
      <alignment horizontal="center" vertical="center" shrinkToFit="1"/>
    </xf>
    <xf numFmtId="180" fontId="36" fillId="0" borderId="3" xfId="0" applyNumberFormat="1" applyFont="1" applyFill="1" applyBorder="1" applyAlignment="1">
      <alignment horizontal="center" vertical="center" shrinkToFit="1"/>
    </xf>
    <xf numFmtId="180" fontId="4" fillId="11" borderId="3" xfId="0" applyNumberFormat="1" applyFont="1" applyFill="1" applyBorder="1" applyAlignment="1">
      <alignment horizontal="center" vertical="center" wrapText="1"/>
    </xf>
    <xf numFmtId="182" fontId="36" fillId="11" borderId="3" xfId="0" applyNumberFormat="1" applyFont="1" applyFill="1" applyBorder="1" applyAlignment="1">
      <alignment horizontal="center" vertical="center" shrinkToFit="1"/>
    </xf>
    <xf numFmtId="180" fontId="36" fillId="21" borderId="9" xfId="0" applyNumberFormat="1" applyFont="1" applyFill="1" applyBorder="1" applyAlignment="1">
      <alignment horizontal="center" vertical="center" shrinkToFit="1"/>
    </xf>
    <xf numFmtId="0" fontId="1" fillId="11" borderId="3" xfId="0" applyFont="1" applyFill="1" applyBorder="1" applyAlignment="1">
      <alignment horizontal="center" vertical="center" wrapText="1"/>
    </xf>
    <xf numFmtId="176" fontId="36" fillId="11" borderId="3" xfId="0" applyNumberFormat="1" applyFont="1" applyFill="1" applyBorder="1" applyAlignment="1">
      <alignment horizontal="center" vertical="center" shrinkToFit="1"/>
    </xf>
    <xf numFmtId="180" fontId="1" fillId="11" borderId="3" xfId="0" applyNumberFormat="1" applyFont="1" applyFill="1" applyBorder="1" applyAlignment="1">
      <alignment horizontal="center" vertical="center"/>
    </xf>
    <xf numFmtId="180" fontId="36" fillId="2" borderId="9" xfId="0" applyNumberFormat="1" applyFont="1" applyFill="1" applyBorder="1" applyAlignment="1">
      <alignment horizontal="center" vertical="center" shrinkToFit="1"/>
    </xf>
    <xf numFmtId="180" fontId="36" fillId="0" borderId="9" xfId="0" applyNumberFormat="1" applyFont="1" applyFill="1" applyBorder="1" applyAlignment="1">
      <alignment horizontal="center" vertical="center" shrinkToFit="1"/>
    </xf>
    <xf numFmtId="0" fontId="36" fillId="11" borderId="9" xfId="0" applyFont="1" applyFill="1" applyBorder="1" applyAlignment="1">
      <alignment horizontal="center" vertical="center" shrinkToFit="1"/>
    </xf>
    <xf numFmtId="180" fontId="36" fillId="11" borderId="3" xfId="0" applyNumberFormat="1" applyFont="1" applyFill="1" applyBorder="1" applyAlignment="1">
      <alignment horizontal="center" vertical="center"/>
    </xf>
    <xf numFmtId="180" fontId="36" fillId="17" borderId="3" xfId="0" applyNumberFormat="1" applyFont="1" applyFill="1" applyBorder="1" applyAlignment="1">
      <alignment horizontal="center" vertical="center"/>
    </xf>
    <xf numFmtId="180" fontId="36" fillId="2" borderId="3" xfId="0" applyNumberFormat="1" applyFont="1" applyFill="1" applyBorder="1" applyAlignment="1">
      <alignment horizontal="center" vertical="center"/>
    </xf>
    <xf numFmtId="180" fontId="36" fillId="22" borderId="3" xfId="0" applyNumberFormat="1" applyFont="1" applyFill="1" applyBorder="1" applyAlignment="1">
      <alignment horizontal="center" vertical="center"/>
    </xf>
    <xf numFmtId="0" fontId="4" fillId="23" borderId="3" xfId="0" applyFont="1" applyFill="1" applyBorder="1" applyAlignment="1">
      <alignment horizontal="center" vertical="center" wrapText="1"/>
    </xf>
    <xf numFmtId="0" fontId="4" fillId="0" borderId="3" xfId="0" applyFont="1" applyFill="1" applyBorder="1" applyAlignment="1">
      <alignment vertical="center" wrapText="1"/>
    </xf>
    <xf numFmtId="0" fontId="4" fillId="23" borderId="0" xfId="0" applyFont="1" applyFill="1" applyBorder="1" applyAlignment="1">
      <alignment vertical="center" wrapText="1"/>
    </xf>
    <xf numFmtId="0" fontId="1" fillId="11" borderId="3" xfId="0" applyFont="1" applyFill="1" applyBorder="1" applyAlignment="1">
      <alignment horizontal="center" vertical="center" shrinkToFit="1"/>
    </xf>
    <xf numFmtId="0" fontId="1" fillId="11" borderId="3" xfId="0" applyFont="1" applyFill="1" applyBorder="1" applyAlignment="1">
      <alignment horizontal="left" vertical="center" shrinkToFit="1"/>
    </xf>
    <xf numFmtId="0" fontId="1" fillId="11" borderId="0" xfId="0" applyFont="1" applyFill="1" applyBorder="1" applyAlignment="1">
      <alignment horizontal="left" vertical="center" shrinkToFit="1"/>
    </xf>
    <xf numFmtId="180" fontId="1" fillId="0" borderId="0" xfId="0" applyNumberFormat="1" applyFont="1" applyFill="1" applyBorder="1" applyAlignment="1">
      <alignment vertical="center"/>
    </xf>
    <xf numFmtId="0" fontId="1" fillId="14" borderId="0" xfId="0" applyFont="1" applyFill="1" applyBorder="1" applyAlignment="1">
      <alignment horizontal="left" vertical="center" shrinkToFit="1"/>
    </xf>
    <xf numFmtId="0" fontId="6" fillId="16" borderId="0" xfId="0" applyFont="1" applyFill="1" applyBorder="1" applyAlignment="1">
      <alignment horizontal="center" vertical="center"/>
    </xf>
    <xf numFmtId="0" fontId="36" fillId="24" borderId="3" xfId="0" applyFont="1" applyFill="1" applyBorder="1" applyAlignment="1">
      <alignment horizontal="center" vertical="center"/>
    </xf>
    <xf numFmtId="0" fontId="37" fillId="24" borderId="3" xfId="0" applyFont="1" applyFill="1" applyBorder="1" applyAlignment="1">
      <alignment horizontal="center" vertical="center"/>
    </xf>
    <xf numFmtId="0" fontId="36" fillId="12" borderId="3" xfId="0" applyFont="1" applyFill="1" applyBorder="1" applyAlignment="1">
      <alignment horizontal="center" vertical="center"/>
    </xf>
    <xf numFmtId="180" fontId="36" fillId="2" borderId="3" xfId="0" applyNumberFormat="1" applyFont="1" applyFill="1" applyBorder="1" applyAlignment="1">
      <alignment horizontal="center" vertical="center" shrinkToFit="1"/>
    </xf>
    <xf numFmtId="0" fontId="1" fillId="0" borderId="3" xfId="0" applyFont="1" applyFill="1" applyBorder="1" applyAlignment="1">
      <alignment vertical="center"/>
    </xf>
    <xf numFmtId="0" fontId="1" fillId="0" borderId="3" xfId="0" applyFont="1" applyFill="1" applyBorder="1" applyAlignment="1">
      <alignment horizontal="center" vertical="center"/>
    </xf>
    <xf numFmtId="180" fontId="1" fillId="0" borderId="3" xfId="0" applyNumberFormat="1" applyFont="1" applyFill="1" applyBorder="1" applyAlignment="1">
      <alignment horizontal="center" vertical="center"/>
    </xf>
    <xf numFmtId="0" fontId="1" fillId="0" borderId="0" xfId="0" applyFont="1" applyFill="1" applyAlignment="1">
      <alignment horizontal="center" vertical="center"/>
    </xf>
    <xf numFmtId="180" fontId="1" fillId="0" borderId="0" xfId="0" applyNumberFormat="1" applyFont="1" applyFill="1" applyAlignment="1">
      <alignment horizontal="center" vertical="center"/>
    </xf>
    <xf numFmtId="180" fontId="36" fillId="25" borderId="3" xfId="0" applyNumberFormat="1" applyFont="1" applyFill="1" applyBorder="1" applyAlignment="1">
      <alignment horizontal="center" vertical="center"/>
    </xf>
    <xf numFmtId="180" fontId="36" fillId="15" borderId="3" xfId="0" applyNumberFormat="1" applyFont="1" applyFill="1" applyBorder="1" applyAlignment="1">
      <alignment horizontal="center" vertical="center"/>
    </xf>
    <xf numFmtId="176" fontId="1" fillId="0" borderId="0" xfId="0" applyNumberFormat="1" applyFont="1" applyFill="1" applyAlignment="1">
      <alignment horizontal="center" vertical="center"/>
    </xf>
    <xf numFmtId="180" fontId="1" fillId="4" borderId="3" xfId="0" applyNumberFormat="1" applyFont="1" applyFill="1" applyBorder="1" applyAlignment="1">
      <alignment horizontal="center" vertical="center"/>
    </xf>
    <xf numFmtId="0" fontId="1" fillId="0" borderId="0" xfId="0" applyFont="1" applyFill="1" applyAlignment="1">
      <alignment vertical="center"/>
    </xf>
    <xf numFmtId="0" fontId="38" fillId="0" borderId="0" xfId="0" applyFont="1" applyFill="1" applyBorder="1" applyAlignment="1">
      <alignment horizontal="center" vertical="center"/>
    </xf>
    <xf numFmtId="0" fontId="1" fillId="2" borderId="0" xfId="0" applyFont="1" applyFill="1" applyBorder="1" applyAlignment="1">
      <alignment vertical="center"/>
    </xf>
    <xf numFmtId="0" fontId="5" fillId="0" borderId="0" xfId="0" applyFont="1" applyFill="1" applyBorder="1" applyAlignment="1">
      <alignment horizontal="center" vertical="center"/>
    </xf>
    <xf numFmtId="177" fontId="5" fillId="0" borderId="0" xfId="0" applyNumberFormat="1" applyFont="1" applyFill="1" applyBorder="1" applyAlignment="1">
      <alignment vertical="center"/>
    </xf>
    <xf numFmtId="0" fontId="39" fillId="0" borderId="0"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3" xfId="0" applyFont="1" applyFill="1" applyBorder="1" applyAlignment="1">
      <alignment horizontal="center" vertical="center" wrapText="1"/>
    </xf>
    <xf numFmtId="0" fontId="41" fillId="0" borderId="3" xfId="0" applyFont="1" applyFill="1" applyBorder="1" applyAlignment="1">
      <alignment horizontal="center" vertical="center"/>
    </xf>
    <xf numFmtId="0" fontId="18" fillId="11" borderId="3" xfId="0" applyFont="1" applyFill="1" applyBorder="1" applyAlignment="1">
      <alignment horizontal="center" vertical="center"/>
    </xf>
    <xf numFmtId="0" fontId="18" fillId="11" borderId="3" xfId="0" applyFont="1" applyFill="1" applyBorder="1" applyAlignment="1">
      <alignment vertical="center"/>
    </xf>
    <xf numFmtId="14" fontId="18" fillId="11" borderId="3" xfId="0" applyNumberFormat="1" applyFont="1" applyFill="1" applyBorder="1" applyAlignment="1">
      <alignment horizontal="center" vertical="center"/>
    </xf>
    <xf numFmtId="0" fontId="28" fillId="0" borderId="3" xfId="0" applyFont="1" applyFill="1" applyBorder="1" applyAlignment="1">
      <alignment horizontal="center" vertical="center"/>
    </xf>
    <xf numFmtId="0" fontId="42" fillId="0" borderId="3" xfId="0" applyFont="1" applyFill="1" applyBorder="1" applyAlignment="1">
      <alignment horizontal="center" vertical="center"/>
    </xf>
    <xf numFmtId="0" fontId="5" fillId="0" borderId="3" xfId="0" applyFont="1" applyFill="1" applyBorder="1" applyAlignment="1">
      <alignment horizontal="center" vertical="center"/>
    </xf>
    <xf numFmtId="0" fontId="43" fillId="0" borderId="0" xfId="0" applyFont="1" applyFill="1" applyBorder="1" applyAlignment="1">
      <alignment horizontal="center" vertical="center"/>
    </xf>
    <xf numFmtId="0" fontId="5" fillId="0" borderId="0" xfId="0" applyFont="1" applyFill="1" applyAlignment="1">
      <alignment horizontal="center" vertical="center" wrapText="1"/>
    </xf>
    <xf numFmtId="0" fontId="40" fillId="0" borderId="0" xfId="0" applyFont="1" applyFill="1" applyBorder="1" applyAlignment="1">
      <alignment horizontal="center" vertical="center"/>
    </xf>
    <xf numFmtId="177" fontId="39" fillId="0" borderId="0" xfId="0" applyNumberFormat="1" applyFont="1" applyFill="1" applyBorder="1" applyAlignment="1">
      <alignment vertical="center"/>
    </xf>
    <xf numFmtId="180" fontId="29" fillId="11" borderId="3" xfId="0" applyNumberFormat="1" applyFont="1" applyFill="1" applyBorder="1" applyAlignment="1">
      <alignment horizontal="center" vertical="center" shrinkToFit="1"/>
    </xf>
    <xf numFmtId="180" fontId="29" fillId="0" borderId="3" xfId="0" applyNumberFormat="1" applyFont="1" applyFill="1" applyBorder="1" applyAlignment="1">
      <alignment horizontal="center" vertical="center" shrinkToFit="1"/>
    </xf>
    <xf numFmtId="0" fontId="18" fillId="0" borderId="3" xfId="0" applyFont="1" applyFill="1" applyBorder="1" applyAlignment="1">
      <alignment horizontal="center" vertical="center"/>
    </xf>
    <xf numFmtId="177" fontId="43" fillId="0" borderId="0" xfId="0" applyNumberFormat="1" applyFont="1" applyFill="1" applyBorder="1" applyAlignment="1">
      <alignment horizontal="center" vertical="center"/>
    </xf>
    <xf numFmtId="177" fontId="5" fillId="0" borderId="0" xfId="0" applyNumberFormat="1" applyFont="1" applyFill="1" applyBorder="1" applyAlignment="1">
      <alignment vertical="center" wrapText="1"/>
    </xf>
    <xf numFmtId="180" fontId="43" fillId="0" borderId="0" xfId="0" applyNumberFormat="1" applyFont="1" applyFill="1" applyBorder="1" applyAlignment="1">
      <alignment horizontal="center" vertical="center"/>
    </xf>
    <xf numFmtId="0" fontId="44" fillId="0" borderId="0" xfId="0" applyFont="1" applyFill="1" applyBorder="1" applyAlignment="1">
      <alignment horizontal="center" vertical="center"/>
    </xf>
    <xf numFmtId="0" fontId="44" fillId="0" borderId="3" xfId="0" applyFont="1" applyFill="1" applyBorder="1" applyAlignment="1">
      <alignment horizontal="center" vertical="center"/>
    </xf>
    <xf numFmtId="0" fontId="45" fillId="0" borderId="3" xfId="0" applyFont="1" applyFill="1" applyBorder="1" applyAlignment="1">
      <alignment horizontal="center" vertical="center"/>
    </xf>
    <xf numFmtId="0" fontId="6" fillId="11" borderId="3" xfId="0" applyFont="1" applyFill="1" applyBorder="1" applyAlignment="1">
      <alignment horizontal="center" vertical="center"/>
    </xf>
    <xf numFmtId="0" fontId="6" fillId="11" borderId="3" xfId="0" applyFont="1" applyFill="1" applyBorder="1" applyAlignment="1">
      <alignment vertical="center"/>
    </xf>
    <xf numFmtId="14" fontId="6" fillId="11" borderId="3" xfId="0" applyNumberFormat="1" applyFont="1" applyFill="1" applyBorder="1" applyAlignment="1">
      <alignment horizontal="center" vertical="center"/>
    </xf>
    <xf numFmtId="0" fontId="46" fillId="11" borderId="3" xfId="0" applyFont="1" applyFill="1" applyBorder="1" applyAlignment="1">
      <alignment horizontal="center" vertical="center"/>
    </xf>
    <xf numFmtId="0" fontId="1" fillId="0" borderId="0" xfId="0" applyFont="1" applyFill="1" applyBorder="1" applyAlignment="1">
      <alignment horizontal="center" vertical="center" wrapText="1"/>
    </xf>
    <xf numFmtId="0" fontId="44" fillId="0" borderId="0" xfId="0" applyFont="1" applyFill="1" applyBorder="1" applyAlignment="1">
      <alignment vertical="center"/>
    </xf>
    <xf numFmtId="180" fontId="4" fillId="11" borderId="3" xfId="0" applyNumberFormat="1" applyFont="1" applyFill="1" applyBorder="1" applyAlignment="1">
      <alignment horizontal="center" vertical="center" shrinkToFit="1"/>
    </xf>
    <xf numFmtId="180" fontId="4" fillId="0" borderId="3" xfId="0" applyNumberFormat="1" applyFont="1" applyFill="1" applyBorder="1" applyAlignment="1">
      <alignment horizontal="center" vertical="center" shrinkToFit="1"/>
    </xf>
    <xf numFmtId="0" fontId="1" fillId="0" borderId="0" xfId="0" applyFont="1" applyFill="1" applyBorder="1" applyAlignment="1">
      <alignment vertical="center" wrapText="1"/>
    </xf>
    <xf numFmtId="177" fontId="4" fillId="0" borderId="0" xfId="0" applyNumberFormat="1" applyFont="1" applyFill="1" applyBorder="1" applyAlignment="1">
      <alignment horizontal="center" vertical="center"/>
    </xf>
    <xf numFmtId="0" fontId="4" fillId="0" borderId="10" xfId="0" applyFont="1" applyFill="1" applyBorder="1" applyAlignment="1">
      <alignment horizontal="center" vertical="center"/>
    </xf>
    <xf numFmtId="177" fontId="4" fillId="0" borderId="10" xfId="0" applyNumberFormat="1"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11" xfId="0" applyFont="1" applyFill="1" applyBorder="1" applyAlignment="1">
      <alignment horizontal="center" vertical="center" wrapText="1"/>
    </xf>
    <xf numFmtId="177" fontId="4" fillId="0" borderId="11"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178" fontId="4" fillId="0" borderId="3" xfId="0" applyNumberFormat="1" applyFont="1" applyFill="1" applyBorder="1" applyAlignment="1">
      <alignment horizontal="center" vertical="center"/>
    </xf>
    <xf numFmtId="0" fontId="4" fillId="0" borderId="9" xfId="0" applyFont="1" applyFill="1" applyBorder="1" applyAlignment="1">
      <alignment horizontal="center" vertical="center" wrapText="1"/>
    </xf>
    <xf numFmtId="177" fontId="4" fillId="0" borderId="9" xfId="0" applyNumberFormat="1" applyFont="1" applyFill="1" applyBorder="1" applyAlignment="1">
      <alignment horizontal="center" vertical="center" wrapText="1"/>
    </xf>
    <xf numFmtId="0" fontId="4" fillId="11" borderId="3" xfId="0" applyFont="1" applyFill="1" applyBorder="1" applyAlignment="1">
      <alignment horizontal="center" vertical="center"/>
    </xf>
    <xf numFmtId="0" fontId="4" fillId="11" borderId="3" xfId="0" applyFont="1" applyFill="1" applyBorder="1" applyAlignment="1">
      <alignment horizontal="center" vertical="center" shrinkToFit="1"/>
    </xf>
    <xf numFmtId="177" fontId="4" fillId="11" borderId="3" xfId="0" applyNumberFormat="1" applyFont="1" applyFill="1" applyBorder="1" applyAlignment="1">
      <alignment horizontal="center" vertical="center" shrinkToFit="1"/>
    </xf>
    <xf numFmtId="14" fontId="4" fillId="11" borderId="3" xfId="0" applyNumberFormat="1" applyFont="1" applyFill="1" applyBorder="1" applyAlignment="1">
      <alignment horizontal="center" vertical="center" shrinkToFit="1"/>
    </xf>
    <xf numFmtId="0" fontId="4" fillId="11" borderId="3" xfId="0" applyNumberFormat="1" applyFont="1" applyFill="1" applyBorder="1" applyAlignment="1">
      <alignment horizontal="center" vertical="center" shrinkToFit="1"/>
    </xf>
    <xf numFmtId="180" fontId="4" fillId="0" borderId="3" xfId="0" applyNumberFormat="1" applyFont="1" applyFill="1" applyBorder="1" applyAlignment="1">
      <alignment vertical="center" shrinkToFit="1"/>
    </xf>
    <xf numFmtId="180" fontId="4" fillId="0" borderId="3" xfId="50" applyNumberFormat="1" applyFont="1" applyFill="1" applyBorder="1" applyAlignment="1">
      <alignment horizontal="center" vertical="center" shrinkToFit="1"/>
    </xf>
    <xf numFmtId="180" fontId="4" fillId="0" borderId="0" xfId="50" applyNumberFormat="1" applyFont="1" applyFill="1" applyBorder="1" applyAlignment="1">
      <alignment horizontal="center" vertical="center" shrinkToFit="1"/>
    </xf>
    <xf numFmtId="177" fontId="4" fillId="0" borderId="0" xfId="0" applyNumberFormat="1" applyFont="1" applyFill="1" applyBorder="1" applyAlignment="1">
      <alignment vertical="center"/>
    </xf>
    <xf numFmtId="180" fontId="4" fillId="0" borderId="0" xfId="0" applyNumberFormat="1" applyFont="1" applyFill="1" applyBorder="1" applyAlignment="1">
      <alignment shrinkToFit="1"/>
    </xf>
    <xf numFmtId="180" fontId="4" fillId="0" borderId="0" xfId="0" applyNumberFormat="1" applyFont="1" applyFill="1" applyBorder="1" applyAlignment="1">
      <alignment horizontal="center" vertical="center" shrinkToFit="1"/>
    </xf>
    <xf numFmtId="179" fontId="4" fillId="0" borderId="0" xfId="0" applyNumberFormat="1" applyFont="1" applyFill="1" applyBorder="1" applyAlignment="1">
      <alignment horizontal="center" vertical="center"/>
    </xf>
    <xf numFmtId="180" fontId="4" fillId="0" borderId="10" xfId="0" applyNumberFormat="1" applyFont="1" applyFill="1" applyBorder="1" applyAlignment="1">
      <alignment horizontal="center" vertical="center" shrinkToFit="1"/>
    </xf>
    <xf numFmtId="0" fontId="4" fillId="0" borderId="10" xfId="0" applyFont="1" applyFill="1" applyBorder="1" applyAlignment="1">
      <alignment horizontal="center" vertical="center" shrinkToFit="1"/>
    </xf>
    <xf numFmtId="178" fontId="4" fillId="0" borderId="11" xfId="0" applyNumberFormat="1" applyFont="1" applyFill="1" applyBorder="1" applyAlignment="1">
      <alignment horizontal="center" vertical="center" wrapText="1" shrinkToFit="1"/>
    </xf>
    <xf numFmtId="0" fontId="4" fillId="26" borderId="3" xfId="0" applyFont="1" applyFill="1" applyBorder="1" applyAlignment="1">
      <alignment horizontal="center" vertical="center" wrapText="1"/>
    </xf>
    <xf numFmtId="178" fontId="4" fillId="0" borderId="3" xfId="0" applyNumberFormat="1" applyFont="1" applyFill="1" applyBorder="1" applyAlignment="1">
      <alignment horizontal="center" vertical="center" wrapText="1" shrinkToFit="1"/>
    </xf>
    <xf numFmtId="178" fontId="4" fillId="0" borderId="3" xfId="0" applyNumberFormat="1" applyFont="1" applyFill="1" applyBorder="1" applyAlignment="1">
      <alignment horizontal="center" vertical="center" shrinkToFit="1"/>
    </xf>
    <xf numFmtId="178" fontId="4" fillId="0" borderId="3" xfId="0" applyNumberFormat="1" applyFont="1" applyFill="1" applyBorder="1" applyAlignment="1">
      <alignment horizontal="center" vertical="center" wrapText="1"/>
    </xf>
    <xf numFmtId="178" fontId="4" fillId="0" borderId="9" xfId="0" applyNumberFormat="1" applyFont="1" applyFill="1" applyBorder="1" applyAlignment="1">
      <alignment horizontal="center" vertical="center" wrapText="1" shrinkToFit="1"/>
    </xf>
    <xf numFmtId="179" fontId="4" fillId="0" borderId="3" xfId="0" applyNumberFormat="1" applyFont="1" applyFill="1" applyBorder="1" applyAlignment="1">
      <alignment horizontal="center" vertical="center" wrapText="1" shrinkToFit="1"/>
    </xf>
    <xf numFmtId="180" fontId="4" fillId="11" borderId="3" xfId="0" applyNumberFormat="1" applyFont="1" applyFill="1" applyBorder="1" applyAlignment="1">
      <alignment horizontal="center" vertical="center" wrapText="1" shrinkToFit="1"/>
    </xf>
    <xf numFmtId="180" fontId="4" fillId="27" borderId="3" xfId="0" applyNumberFormat="1" applyFont="1" applyFill="1" applyBorder="1" applyAlignment="1">
      <alignment horizontal="center" vertical="center" shrinkToFit="1"/>
    </xf>
    <xf numFmtId="180" fontId="4" fillId="0" borderId="0" xfId="0" applyNumberFormat="1" applyFont="1" applyFill="1" applyBorder="1" applyAlignment="1">
      <alignment vertical="center" shrinkToFit="1"/>
    </xf>
    <xf numFmtId="0" fontId="47" fillId="0" borderId="0" xfId="0" applyFont="1" applyFill="1" applyBorder="1" applyAlignment="1">
      <alignment vertical="center"/>
    </xf>
    <xf numFmtId="180" fontId="4" fillId="0" borderId="10" xfId="0" applyNumberFormat="1" applyFont="1" applyFill="1" applyBorder="1" applyAlignment="1">
      <alignment horizontal="center" vertical="center"/>
    </xf>
    <xf numFmtId="180" fontId="4" fillId="0" borderId="3" xfId="0" applyNumberFormat="1" applyFont="1" applyFill="1" applyBorder="1" applyAlignment="1">
      <alignment horizontal="center" vertical="center" wrapText="1"/>
    </xf>
    <xf numFmtId="180" fontId="48" fillId="0" borderId="3" xfId="0" applyNumberFormat="1" applyFont="1" applyFill="1" applyBorder="1" applyAlignment="1">
      <alignment horizontal="center" vertical="center" shrinkToFit="1"/>
    </xf>
    <xf numFmtId="0" fontId="4" fillId="0" borderId="3" xfId="0" applyFont="1" applyFill="1" applyBorder="1" applyAlignment="1">
      <alignment horizontal="center" vertical="center" shrinkToFit="1"/>
    </xf>
    <xf numFmtId="180" fontId="4" fillId="0" borderId="0" xfId="0" applyNumberFormat="1" applyFont="1" applyFill="1" applyBorder="1" applyAlignment="1">
      <alignment vertical="center"/>
    </xf>
    <xf numFmtId="179" fontId="4" fillId="0" borderId="0" xfId="0" applyNumberFormat="1" applyFont="1" applyFill="1" applyBorder="1" applyAlignment="1">
      <alignment horizontal="center" vertical="center" shrinkToFit="1"/>
    </xf>
    <xf numFmtId="0" fontId="4" fillId="0" borderId="0" xfId="0" applyFont="1" applyFill="1" applyBorder="1" applyAlignment="1">
      <alignment horizontal="center" vertical="center" shrinkToFit="1"/>
    </xf>
    <xf numFmtId="179" fontId="4" fillId="0" borderId="3" xfId="0" applyNumberFormat="1" applyFont="1" applyFill="1" applyBorder="1" applyAlignment="1">
      <alignment horizontal="center" vertical="center" wrapText="1"/>
    </xf>
    <xf numFmtId="179" fontId="4" fillId="0" borderId="3" xfId="0" applyNumberFormat="1" applyFont="1" applyFill="1" applyBorder="1" applyAlignment="1">
      <alignment horizontal="center" vertical="center" shrinkToFit="1"/>
    </xf>
    <xf numFmtId="0" fontId="49" fillId="0" borderId="3" xfId="0" applyFont="1" applyFill="1" applyBorder="1" applyAlignment="1">
      <alignment horizontal="left" vertical="center"/>
    </xf>
    <xf numFmtId="0" fontId="49" fillId="0" borderId="0" xfId="0" applyFont="1" applyFill="1" applyBorder="1" applyAlignment="1">
      <alignment horizontal="left" vertical="center"/>
    </xf>
    <xf numFmtId="0" fontId="4" fillId="0" borderId="3" xfId="0" applyFont="1" applyFill="1" applyBorder="1" applyAlignment="1">
      <alignment horizontal="left" vertical="center" shrinkToFit="1"/>
    </xf>
    <xf numFmtId="0" fontId="47" fillId="0" borderId="0" xfId="0" applyFont="1" applyFill="1" applyBorder="1" applyAlignment="1">
      <alignment horizontal="center" vertical="center"/>
    </xf>
    <xf numFmtId="180" fontId="4" fillId="0" borderId="3" xfId="0" applyNumberFormat="1" applyFont="1" applyFill="1" applyBorder="1" applyAlignment="1">
      <alignment horizontal="left" vertical="center" shrinkToFit="1"/>
    </xf>
    <xf numFmtId="180" fontId="4" fillId="0" borderId="0" xfId="0" applyNumberFormat="1" applyFont="1" applyFill="1" applyBorder="1" applyAlignment="1">
      <alignment horizontal="left" vertical="center" shrinkToFit="1"/>
    </xf>
    <xf numFmtId="0" fontId="4" fillId="0" borderId="0" xfId="0" applyFont="1" applyFill="1" applyBorder="1" applyAlignment="1">
      <alignment horizontal="left" vertical="center"/>
    </xf>
    <xf numFmtId="0" fontId="4" fillId="0" borderId="0" xfId="0" applyFont="1" applyFill="1" applyBorder="1" applyAlignment="1">
      <alignment vertical="center" shrinkToFit="1"/>
    </xf>
    <xf numFmtId="0" fontId="4" fillId="16" borderId="0" xfId="0" applyFont="1" applyFill="1" applyAlignment="1">
      <alignment horizontal="center" vertical="center"/>
    </xf>
    <xf numFmtId="0" fontId="6" fillId="0" borderId="0" xfId="0" applyFont="1" applyFill="1" applyBorder="1" applyAlignment="1">
      <alignment vertical="center"/>
    </xf>
    <xf numFmtId="0" fontId="6" fillId="0" borderId="0" xfId="0" applyFont="1" applyFill="1" applyBorder="1" applyAlignment="1">
      <alignment vertical="center" shrinkToFit="1"/>
    </xf>
    <xf numFmtId="177" fontId="1" fillId="0" borderId="0" xfId="0" applyNumberFormat="1" applyFont="1" applyFill="1" applyBorder="1" applyAlignment="1">
      <alignment horizontal="center" vertical="center"/>
    </xf>
    <xf numFmtId="0" fontId="1" fillId="0" borderId="0" xfId="0" applyFont="1" applyFill="1" applyBorder="1" applyAlignment="1"/>
    <xf numFmtId="0" fontId="1" fillId="0" borderId="3" xfId="0" applyFont="1" applyFill="1" applyBorder="1" applyAlignment="1">
      <alignment horizontal="center" vertical="center" wrapText="1"/>
    </xf>
    <xf numFmtId="177" fontId="1" fillId="0" borderId="3" xfId="0" applyNumberFormat="1" applyFont="1" applyFill="1" applyBorder="1" applyAlignment="1">
      <alignment horizontal="center" vertical="center" wrapText="1"/>
    </xf>
    <xf numFmtId="177" fontId="1" fillId="11" borderId="3" xfId="0" applyNumberFormat="1" applyFont="1" applyFill="1" applyBorder="1" applyAlignment="1">
      <alignment horizontal="center" vertical="center" shrinkToFit="1"/>
    </xf>
    <xf numFmtId="0" fontId="6" fillId="11" borderId="3" xfId="0" applyFont="1" applyFill="1" applyBorder="1" applyAlignment="1">
      <alignment horizontal="center" vertical="center" shrinkToFit="1"/>
    </xf>
    <xf numFmtId="14" fontId="1" fillId="11" borderId="12" xfId="0" applyNumberFormat="1" applyFont="1" applyFill="1" applyBorder="1" applyAlignment="1">
      <alignment horizontal="center" vertical="center" shrinkToFit="1"/>
    </xf>
    <xf numFmtId="180" fontId="1" fillId="0" borderId="0" xfId="0" applyNumberFormat="1" applyFont="1" applyFill="1" applyBorder="1" applyAlignment="1">
      <alignment horizontal="center" vertical="center" shrinkToFit="1"/>
    </xf>
    <xf numFmtId="179" fontId="1" fillId="0" borderId="0" xfId="0" applyNumberFormat="1" applyFont="1" applyFill="1" applyBorder="1" applyAlignment="1">
      <alignment horizontal="center" vertical="center"/>
    </xf>
    <xf numFmtId="178" fontId="1" fillId="0" borderId="3" xfId="0" applyNumberFormat="1" applyFont="1" applyFill="1" applyBorder="1" applyAlignment="1">
      <alignment horizontal="center" vertical="center" wrapText="1" shrinkToFit="1"/>
    </xf>
    <xf numFmtId="0" fontId="1" fillId="26" borderId="3" xfId="0" applyFont="1" applyFill="1" applyBorder="1" applyAlignment="1">
      <alignment horizontal="center" vertical="center" wrapText="1"/>
    </xf>
    <xf numFmtId="180" fontId="1" fillId="0" borderId="3" xfId="0" applyNumberFormat="1" applyFont="1" applyFill="1" applyBorder="1" applyAlignment="1">
      <alignment horizontal="center" vertical="center" wrapText="1"/>
    </xf>
    <xf numFmtId="178" fontId="1" fillId="0" borderId="3" xfId="0" applyNumberFormat="1" applyFont="1" applyFill="1" applyBorder="1" applyAlignment="1">
      <alignment horizontal="center" vertical="center" wrapText="1"/>
    </xf>
    <xf numFmtId="179" fontId="1" fillId="0" borderId="3" xfId="0" applyNumberFormat="1" applyFont="1" applyFill="1" applyBorder="1" applyAlignment="1">
      <alignment horizontal="center" vertical="center" wrapText="1" shrinkToFit="1"/>
    </xf>
    <xf numFmtId="182" fontId="6" fillId="11" borderId="3" xfId="0" applyNumberFormat="1" applyFont="1" applyFill="1" applyBorder="1" applyAlignment="1">
      <alignment horizontal="center" vertical="center" shrinkToFit="1"/>
    </xf>
    <xf numFmtId="176" fontId="50" fillId="11" borderId="3" xfId="0" applyNumberFormat="1" applyFont="1" applyFill="1" applyBorder="1" applyAlignment="1">
      <alignment horizontal="center" vertical="center" shrinkToFit="1"/>
    </xf>
    <xf numFmtId="180" fontId="1" fillId="11" borderId="3" xfId="0" applyNumberFormat="1" applyFont="1" applyFill="1" applyBorder="1" applyAlignment="1">
      <alignment horizontal="center" vertical="center" shrinkToFit="1"/>
    </xf>
    <xf numFmtId="176" fontId="51" fillId="4" borderId="3" xfId="0" applyNumberFormat="1" applyFont="1" applyFill="1" applyBorder="1" applyAlignment="1">
      <alignment horizontal="center" vertical="center" shrinkToFit="1"/>
    </xf>
    <xf numFmtId="180" fontId="6" fillId="11" borderId="3" xfId="0" applyNumberFormat="1" applyFont="1" applyFill="1" applyBorder="1" applyAlignment="1">
      <alignment horizontal="center" vertical="center" shrinkToFit="1"/>
    </xf>
    <xf numFmtId="180" fontId="50" fillId="11" borderId="3" xfId="0" applyNumberFormat="1" applyFont="1" applyFill="1" applyBorder="1" applyAlignment="1">
      <alignment horizontal="center" vertical="center" shrinkToFit="1"/>
    </xf>
    <xf numFmtId="180" fontId="51" fillId="4" borderId="3" xfId="0" applyNumberFormat="1" applyFont="1" applyFill="1" applyBorder="1" applyAlignment="1">
      <alignment horizontal="center" vertical="center" shrinkToFit="1"/>
    </xf>
    <xf numFmtId="180" fontId="1" fillId="11" borderId="9" xfId="0" applyNumberFormat="1" applyFont="1" applyFill="1" applyBorder="1" applyAlignment="1">
      <alignment horizontal="center" vertical="center" shrinkToFit="1"/>
    </xf>
    <xf numFmtId="0" fontId="1" fillId="11" borderId="9" xfId="0" applyFont="1" applyFill="1" applyBorder="1" applyAlignment="1">
      <alignment horizontal="center" vertical="center" shrinkToFit="1"/>
    </xf>
    <xf numFmtId="180" fontId="46" fillId="11" borderId="3" xfId="0" applyNumberFormat="1" applyFont="1" applyFill="1" applyBorder="1" applyAlignment="1">
      <alignment horizontal="center" vertical="center" shrinkToFit="1"/>
    </xf>
    <xf numFmtId="180" fontId="46" fillId="11" borderId="9" xfId="0" applyNumberFormat="1" applyFont="1" applyFill="1" applyBorder="1" applyAlignment="1">
      <alignment horizontal="center" vertical="center" shrinkToFit="1"/>
    </xf>
    <xf numFmtId="180" fontId="1" fillId="2" borderId="3" xfId="0" applyNumberFormat="1" applyFont="1" applyFill="1" applyBorder="1" applyAlignment="1">
      <alignment horizontal="center" vertical="center" shrinkToFit="1"/>
    </xf>
    <xf numFmtId="179" fontId="1" fillId="0" borderId="0" xfId="0" applyNumberFormat="1" applyFont="1" applyFill="1" applyBorder="1" applyAlignment="1">
      <alignment horizontal="center" vertical="center" shrinkToFit="1"/>
    </xf>
    <xf numFmtId="179" fontId="1" fillId="0" borderId="3" xfId="0" applyNumberFormat="1" applyFont="1" applyFill="1" applyBorder="1" applyAlignment="1">
      <alignment horizontal="center" vertical="center" wrapText="1"/>
    </xf>
    <xf numFmtId="0" fontId="1" fillId="0" borderId="3" xfId="0" applyNumberFormat="1" applyFont="1" applyFill="1" applyBorder="1" applyAlignment="1">
      <alignment horizontal="center" vertical="center" shrinkToFit="1"/>
    </xf>
    <xf numFmtId="0" fontId="1" fillId="0" borderId="0" xfId="0" applyNumberFormat="1" applyFont="1" applyFill="1" applyBorder="1" applyAlignment="1">
      <alignment horizontal="center" vertical="center" shrinkToFit="1"/>
    </xf>
    <xf numFmtId="179" fontId="1" fillId="11" borderId="3" xfId="0" applyNumberFormat="1" applyFont="1" applyFill="1" applyBorder="1" applyAlignment="1">
      <alignment horizontal="center" vertical="center" shrinkToFit="1"/>
    </xf>
    <xf numFmtId="0" fontId="46" fillId="0" borderId="0" xfId="0" applyFont="1" applyFill="1" applyBorder="1" applyAlignment="1">
      <alignment horizontal="left" vertical="center" shrinkToFit="1"/>
    </xf>
    <xf numFmtId="0" fontId="1" fillId="0" borderId="0" xfId="0" applyFont="1" applyFill="1" applyBorder="1" applyAlignment="1">
      <alignment vertical="center" shrinkToFit="1"/>
    </xf>
    <xf numFmtId="0" fontId="1" fillId="0" borderId="9" xfId="0" applyFont="1" applyFill="1" applyBorder="1" applyAlignment="1">
      <alignment horizontal="center" vertical="center" shrinkToFit="1"/>
    </xf>
    <xf numFmtId="0" fontId="1" fillId="0" borderId="3" xfId="0" applyFont="1" applyFill="1" applyBorder="1" applyAlignment="1">
      <alignment horizontal="center" vertical="center" shrinkToFit="1"/>
    </xf>
    <xf numFmtId="180" fontId="1" fillId="0" borderId="3" xfId="50" applyNumberFormat="1" applyFont="1" applyFill="1" applyBorder="1" applyAlignment="1">
      <alignment horizontal="center" vertical="center" shrinkToFit="1"/>
    </xf>
    <xf numFmtId="0" fontId="6" fillId="0" borderId="0" xfId="0" applyFont="1" applyFill="1" applyBorder="1" applyAlignment="1">
      <alignment horizontal="center" vertical="center"/>
    </xf>
    <xf numFmtId="0" fontId="36" fillId="11" borderId="3" xfId="0" applyFont="1" applyFill="1" applyBorder="1" applyAlignment="1">
      <alignment horizontal="center" vertical="center" shrinkToFit="1"/>
    </xf>
    <xf numFmtId="0" fontId="38" fillId="0" borderId="0" xfId="0" applyFont="1" applyFill="1" applyBorder="1" applyAlignment="1">
      <alignment vertical="center"/>
    </xf>
    <xf numFmtId="180" fontId="1" fillId="0" borderId="0" xfId="0" applyNumberFormat="1" applyFont="1" applyFill="1" applyBorder="1" applyAlignment="1">
      <alignment vertical="center" shrinkToFit="1"/>
    </xf>
    <xf numFmtId="180" fontId="6" fillId="0" borderId="0" xfId="0" applyNumberFormat="1" applyFont="1" applyFill="1" applyBorder="1" applyAlignment="1">
      <alignment vertical="center"/>
    </xf>
    <xf numFmtId="180" fontId="6" fillId="0" borderId="0" xfId="0" applyNumberFormat="1" applyFont="1" applyFill="1" applyBorder="1" applyAlignment="1">
      <alignment horizontal="center" vertical="center"/>
    </xf>
    <xf numFmtId="176" fontId="6" fillId="0" borderId="0" xfId="0" applyNumberFormat="1" applyFont="1" applyFill="1" applyBorder="1" applyAlignment="1">
      <alignment vertical="center"/>
    </xf>
    <xf numFmtId="0" fontId="1" fillId="0" borderId="0" xfId="0" applyNumberFormat="1" applyFont="1" applyFill="1" applyBorder="1" applyAlignment="1">
      <alignment vertical="center" shrinkToFit="1"/>
    </xf>
    <xf numFmtId="0" fontId="1" fillId="11" borderId="0" xfId="0" applyFont="1" applyFill="1" applyBorder="1" applyAlignment="1">
      <alignment horizontal="center" vertical="center"/>
    </xf>
    <xf numFmtId="0" fontId="1" fillId="11" borderId="3" xfId="0" applyNumberFormat="1" applyFont="1" applyFill="1" applyBorder="1" applyAlignment="1">
      <alignment horizontal="center" vertical="center" shrinkToFit="1"/>
    </xf>
    <xf numFmtId="177" fontId="1" fillId="11" borderId="13" xfId="0" applyNumberFormat="1" applyFont="1" applyFill="1" applyBorder="1" applyAlignment="1">
      <alignment horizontal="center" vertical="center"/>
    </xf>
    <xf numFmtId="14" fontId="1" fillId="11" borderId="3" xfId="0" applyNumberFormat="1" applyFont="1" applyFill="1" applyBorder="1" applyAlignment="1">
      <alignment horizontal="center" vertical="center" shrinkToFit="1"/>
    </xf>
    <xf numFmtId="177" fontId="1" fillId="11" borderId="12" xfId="0" applyNumberFormat="1" applyFont="1" applyFill="1" applyBorder="1" applyAlignment="1">
      <alignment horizontal="center" vertical="center"/>
    </xf>
    <xf numFmtId="14" fontId="1" fillId="11" borderId="3" xfId="0" applyNumberFormat="1" applyFont="1" applyFill="1" applyBorder="1" applyAlignment="1">
      <alignment horizontal="center" vertical="center"/>
    </xf>
    <xf numFmtId="0" fontId="1" fillId="0" borderId="3" xfId="0" applyFont="1" applyFill="1" applyBorder="1" applyAlignment="1">
      <alignment vertical="center" shrinkToFit="1"/>
    </xf>
    <xf numFmtId="180" fontId="1" fillId="0" borderId="3" xfId="0" applyNumberFormat="1" applyFont="1" applyFill="1" applyBorder="1" applyAlignment="1">
      <alignment horizontal="center" vertical="center" shrinkToFit="1"/>
    </xf>
    <xf numFmtId="0" fontId="1" fillId="0" borderId="0" xfId="0" applyFont="1" applyFill="1" applyBorder="1" applyAlignment="1">
      <alignment horizontal="center" vertical="center" shrinkToFit="1"/>
    </xf>
    <xf numFmtId="180" fontId="1" fillId="11" borderId="0" xfId="0" applyNumberFormat="1" applyFont="1" applyFill="1" applyBorder="1" applyAlignment="1">
      <alignment horizontal="center" vertical="center" shrinkToFit="1"/>
    </xf>
    <xf numFmtId="0" fontId="1" fillId="11" borderId="0" xfId="0" applyFont="1" applyFill="1" applyBorder="1" applyAlignment="1">
      <alignment horizontal="center" vertical="center" shrinkToFit="1"/>
    </xf>
    <xf numFmtId="0" fontId="4" fillId="0" borderId="3" xfId="0" applyFont="1" applyFill="1" applyBorder="1" applyAlignment="1">
      <alignment horizontal="center" vertical="center" wrapText="1" shrinkToFit="1"/>
    </xf>
    <xf numFmtId="176" fontId="1" fillId="11" borderId="3" xfId="0" applyNumberFormat="1" applyFont="1" applyFill="1" applyBorder="1" applyAlignment="1">
      <alignment horizontal="center" vertical="center" shrinkToFit="1"/>
    </xf>
    <xf numFmtId="180" fontId="1" fillId="11" borderId="3" xfId="0" applyNumberFormat="1" applyFont="1" applyFill="1" applyBorder="1" applyAlignment="1">
      <alignment horizontal="center" vertical="center" wrapText="1" shrinkToFit="1"/>
    </xf>
    <xf numFmtId="0" fontId="6" fillId="28" borderId="3" xfId="0" applyFont="1" applyFill="1" applyBorder="1" applyAlignment="1">
      <alignment horizontal="center" vertical="center"/>
    </xf>
    <xf numFmtId="0" fontId="38" fillId="11" borderId="0" xfId="0" applyNumberFormat="1" applyFont="1" applyFill="1" applyBorder="1" applyAlignment="1">
      <alignment horizontal="center"/>
    </xf>
    <xf numFmtId="182" fontId="1" fillId="0" borderId="0" xfId="0" applyNumberFormat="1" applyFont="1" applyFill="1" applyBorder="1" applyAlignment="1">
      <alignment vertical="center"/>
    </xf>
    <xf numFmtId="0" fontId="1" fillId="0" borderId="0" xfId="0" applyFont="1" applyFill="1" applyBorder="1" applyAlignment="1">
      <alignment horizontal="left" vertical="center"/>
    </xf>
    <xf numFmtId="180" fontId="1" fillId="11" borderId="0" xfId="0" applyNumberFormat="1" applyFont="1" applyFill="1" applyBorder="1" applyAlignment="1">
      <alignment horizontal="center" vertical="center"/>
    </xf>
    <xf numFmtId="182" fontId="1" fillId="11" borderId="0" xfId="0" applyNumberFormat="1" applyFont="1" applyFill="1" applyBorder="1" applyAlignment="1">
      <alignment horizontal="center" vertical="center"/>
    </xf>
    <xf numFmtId="180" fontId="52" fillId="0" borderId="3" xfId="0" applyNumberFormat="1" applyFont="1" applyFill="1" applyBorder="1" applyAlignment="1">
      <alignment horizontal="center" vertical="center" shrinkToFit="1"/>
    </xf>
    <xf numFmtId="182" fontId="1" fillId="0" borderId="3" xfId="0" applyNumberFormat="1" applyFont="1" applyFill="1" applyBorder="1" applyAlignment="1">
      <alignment horizontal="center" vertical="center"/>
    </xf>
    <xf numFmtId="0" fontId="1" fillId="11" borderId="0" xfId="0" applyNumberFormat="1" applyFont="1" applyFill="1" applyBorder="1" applyAlignment="1">
      <alignment horizontal="center" vertical="center" shrinkToFit="1"/>
    </xf>
    <xf numFmtId="0" fontId="4" fillId="0" borderId="3" xfId="0" applyNumberFormat="1" applyFont="1" applyFill="1" applyBorder="1" applyAlignment="1">
      <alignment horizontal="center" vertical="center" shrinkToFit="1"/>
    </xf>
    <xf numFmtId="179" fontId="1" fillId="0" borderId="9" xfId="0" applyNumberFormat="1" applyFont="1" applyFill="1" applyBorder="1" applyAlignment="1">
      <alignment horizontal="center" vertical="center" shrinkToFit="1"/>
    </xf>
    <xf numFmtId="0" fontId="1" fillId="0" borderId="3" xfId="0" applyFont="1" applyFill="1" applyBorder="1" applyAlignment="1">
      <alignment horizontal="left" vertical="center"/>
    </xf>
    <xf numFmtId="0" fontId="1" fillId="0" borderId="9" xfId="0" applyNumberFormat="1" applyFont="1" applyFill="1" applyBorder="1" applyAlignment="1">
      <alignment vertical="center" shrinkToFit="1"/>
    </xf>
    <xf numFmtId="0" fontId="1" fillId="0" borderId="0" xfId="0" applyNumberFormat="1" applyFont="1" applyFill="1" applyBorder="1" applyAlignment="1">
      <alignment horizontal="left" vertical="center" shrinkToFit="1"/>
    </xf>
    <xf numFmtId="0" fontId="1" fillId="11" borderId="0" xfId="0" applyFont="1" applyFill="1" applyBorder="1" applyAlignment="1">
      <alignment vertical="center"/>
    </xf>
    <xf numFmtId="177" fontId="1" fillId="11" borderId="0" xfId="0" applyNumberFormat="1" applyFont="1" applyFill="1" applyBorder="1" applyAlignment="1">
      <alignment horizontal="center" vertical="center"/>
    </xf>
    <xf numFmtId="177" fontId="4" fillId="0" borderId="3" xfId="0" applyNumberFormat="1" applyFont="1" applyFill="1" applyBorder="1" applyAlignment="1">
      <alignment horizontal="center" vertical="center"/>
    </xf>
    <xf numFmtId="177" fontId="1" fillId="0" borderId="3" xfId="0" applyNumberFormat="1" applyFont="1" applyFill="1" applyBorder="1" applyAlignment="1">
      <alignment horizontal="center" vertical="center" shrinkToFit="1"/>
    </xf>
    <xf numFmtId="14" fontId="1" fillId="0" borderId="3" xfId="0" applyNumberFormat="1" applyFont="1" applyFill="1" applyBorder="1" applyAlignment="1">
      <alignment horizontal="center" vertical="center" shrinkToFit="1"/>
    </xf>
    <xf numFmtId="0" fontId="1" fillId="0" borderId="3" xfId="0" applyNumberFormat="1" applyFont="1" applyFill="1" applyBorder="1" applyAlignment="1">
      <alignment horizontal="center" vertical="center" wrapText="1"/>
    </xf>
    <xf numFmtId="0" fontId="1" fillId="0" borderId="3" xfId="0" applyFont="1" applyFill="1" applyBorder="1" applyAlignment="1">
      <alignment horizontal="left" vertical="center" wrapText="1"/>
    </xf>
    <xf numFmtId="0" fontId="1" fillId="0" borderId="3" xfId="0" applyNumberFormat="1" applyFont="1" applyFill="1" applyBorder="1" applyAlignment="1">
      <alignment horizontal="left" vertical="center"/>
    </xf>
    <xf numFmtId="0" fontId="1" fillId="0" borderId="3" xfId="0" applyNumberFormat="1" applyFont="1" applyFill="1" applyBorder="1" applyAlignment="1">
      <alignment horizontal="left" vertical="center" shrinkToFit="1"/>
    </xf>
    <xf numFmtId="177" fontId="1" fillId="0" borderId="3" xfId="0" applyNumberFormat="1" applyFont="1" applyFill="1" applyBorder="1" applyAlignment="1">
      <alignment vertical="center"/>
    </xf>
    <xf numFmtId="177" fontId="1" fillId="0" borderId="0" xfId="0" applyNumberFormat="1" applyFont="1" applyFill="1" applyBorder="1" applyAlignment="1">
      <alignment vertical="center"/>
    </xf>
    <xf numFmtId="177" fontId="6" fillId="0" borderId="0" xfId="0" applyNumberFormat="1" applyFont="1" applyFill="1" applyBorder="1" applyAlignment="1">
      <alignment horizontal="center" vertical="center"/>
    </xf>
    <xf numFmtId="180" fontId="6" fillId="0" borderId="0" xfId="0" applyNumberFormat="1" applyFont="1" applyFill="1" applyBorder="1" applyAlignment="1">
      <alignment horizontal="center" vertical="center" shrinkToFit="1"/>
    </xf>
    <xf numFmtId="180" fontId="1" fillId="11" borderId="0" xfId="0" applyNumberFormat="1" applyFont="1" applyFill="1" applyBorder="1" applyAlignment="1">
      <alignment vertical="center" shrinkToFit="1"/>
    </xf>
    <xf numFmtId="180" fontId="38" fillId="0" borderId="0" xfId="0" applyNumberFormat="1" applyFont="1" applyFill="1" applyBorder="1" applyAlignment="1">
      <alignment horizontal="center" vertical="center" shrinkToFit="1"/>
    </xf>
    <xf numFmtId="176" fontId="6" fillId="0" borderId="0" xfId="0" applyNumberFormat="1" applyFont="1" applyFill="1" applyBorder="1" applyAlignment="1">
      <alignment horizontal="center" vertical="center" shrinkToFit="1"/>
    </xf>
    <xf numFmtId="180" fontId="1" fillId="11" borderId="0" xfId="0" applyNumberFormat="1" applyFont="1" applyFill="1" applyBorder="1" applyAlignment="1">
      <alignment vertical="center"/>
    </xf>
    <xf numFmtId="0" fontId="52" fillId="0" borderId="3" xfId="0" applyFont="1" applyFill="1" applyBorder="1" applyAlignment="1">
      <alignment horizontal="center" vertical="center" shrinkToFit="1"/>
    </xf>
    <xf numFmtId="0" fontId="38" fillId="0" borderId="0" xfId="0" applyFont="1" applyFill="1" applyBorder="1" applyAlignment="1">
      <alignment vertical="center" shrinkToFit="1"/>
    </xf>
    <xf numFmtId="0" fontId="1" fillId="11" borderId="0" xfId="0" applyFont="1" applyFill="1" applyBorder="1" applyAlignment="1">
      <alignment horizontal="left" vertical="center"/>
    </xf>
    <xf numFmtId="0" fontId="4" fillId="11" borderId="0" xfId="0" applyFont="1" applyFill="1" applyBorder="1" applyAlignment="1">
      <alignment vertical="center"/>
    </xf>
    <xf numFmtId="0" fontId="4" fillId="0" borderId="11" xfId="0" applyFont="1" applyFill="1" applyBorder="1" applyAlignment="1">
      <alignment horizontal="center" vertical="center"/>
    </xf>
    <xf numFmtId="0" fontId="53" fillId="0" borderId="0" xfId="0" applyFont="1" applyFill="1" applyBorder="1" applyAlignment="1">
      <alignment vertical="center"/>
    </xf>
    <xf numFmtId="0" fontId="54" fillId="0" borderId="0" xfId="0" applyFont="1" applyFill="1" applyBorder="1" applyAlignment="1">
      <alignment vertical="center"/>
    </xf>
    <xf numFmtId="0" fontId="8" fillId="0" borderId="0" xfId="0" applyFont="1" applyFill="1" applyBorder="1" applyAlignment="1">
      <alignment vertical="center"/>
    </xf>
    <xf numFmtId="14" fontId="52" fillId="0" borderId="3" xfId="0" applyNumberFormat="1" applyFont="1" applyFill="1" applyBorder="1" applyAlignment="1">
      <alignment horizontal="left" vertical="center" wrapText="1"/>
    </xf>
    <xf numFmtId="180" fontId="1" fillId="0" borderId="13" xfId="0" applyNumberFormat="1" applyFont="1" applyFill="1" applyBorder="1" applyAlignment="1">
      <alignment horizontal="center" vertical="center" shrinkToFit="1"/>
    </xf>
    <xf numFmtId="0" fontId="1" fillId="0" borderId="13" xfId="0" applyFont="1" applyFill="1" applyBorder="1" applyAlignment="1">
      <alignment horizontal="center" vertical="center"/>
    </xf>
    <xf numFmtId="180" fontId="55" fillId="0" borderId="0" xfId="0" applyNumberFormat="1" applyFont="1" applyFill="1" applyBorder="1" applyAlignment="1">
      <alignment horizontal="center" vertical="center" shrinkToFit="1"/>
    </xf>
    <xf numFmtId="0" fontId="6" fillId="0" borderId="0" xfId="0" applyFont="1" applyFill="1" applyBorder="1" applyAlignment="1">
      <alignment horizontal="left" vertical="center"/>
    </xf>
    <xf numFmtId="180" fontId="56" fillId="0" borderId="0" xfId="0" applyNumberFormat="1" applyFont="1" applyFill="1" applyBorder="1" applyAlignment="1">
      <alignment vertical="center"/>
    </xf>
    <xf numFmtId="0" fontId="57" fillId="0" borderId="0" xfId="0" applyFont="1">
      <alignment vertical="center"/>
    </xf>
    <xf numFmtId="0" fontId="6" fillId="0" borderId="0" xfId="0" applyFont="1" applyAlignment="1">
      <alignment horizontal="center" vertical="center"/>
    </xf>
    <xf numFmtId="180" fontId="6" fillId="0" borderId="0" xfId="0" applyNumberFormat="1" applyFont="1">
      <alignment vertical="center"/>
    </xf>
    <xf numFmtId="0" fontId="6" fillId="0" borderId="0" xfId="0" applyFont="1">
      <alignment vertical="center"/>
    </xf>
    <xf numFmtId="0" fontId="57" fillId="0" borderId="0" xfId="0" applyFont="1" applyAlignment="1">
      <alignment horizontal="center" vertical="center"/>
    </xf>
    <xf numFmtId="180" fontId="57" fillId="0" borderId="0" xfId="0" applyNumberFormat="1" applyFont="1" applyFill="1" applyAlignment="1">
      <alignment horizontal="center" vertical="center"/>
    </xf>
    <xf numFmtId="0" fontId="57" fillId="29" borderId="0" xfId="0" applyFont="1" applyFill="1" applyAlignment="1">
      <alignment horizontal="center" vertical="center"/>
    </xf>
    <xf numFmtId="0" fontId="6" fillId="29" borderId="0" xfId="0" applyFont="1" applyFill="1">
      <alignment vertical="center"/>
    </xf>
    <xf numFmtId="0" fontId="57" fillId="29" borderId="0" xfId="0" applyFont="1" applyFill="1">
      <alignment vertical="center"/>
    </xf>
    <xf numFmtId="180" fontId="57" fillId="0" borderId="0" xfId="0" applyNumberFormat="1" applyFont="1" applyFill="1">
      <alignment vertical="center"/>
    </xf>
    <xf numFmtId="180" fontId="57" fillId="0" borderId="0" xfId="0" applyNumberFormat="1" applyFont="1" applyAlignment="1">
      <alignment horizontal="center" vertical="center"/>
    </xf>
    <xf numFmtId="180" fontId="57" fillId="0" borderId="0" xfId="0" applyNumberFormat="1" applyFont="1">
      <alignment vertical="center"/>
    </xf>
    <xf numFmtId="180" fontId="6" fillId="0" borderId="0" xfId="0" applyNumberFormat="1" applyFont="1" applyAlignment="1">
      <alignment horizontal="right" vertical="center"/>
    </xf>
    <xf numFmtId="180" fontId="6" fillId="0" borderId="0" xfId="0" applyNumberFormat="1" applyFont="1" applyAlignment="1">
      <alignment horizontal="center" vertical="center"/>
    </xf>
    <xf numFmtId="178" fontId="58" fillId="30" borderId="14" xfId="0" applyNumberFormat="1" applyFont="1" applyFill="1" applyBorder="1" applyAlignment="1">
      <alignment horizontal="center" vertical="center"/>
    </xf>
    <xf numFmtId="178" fontId="58" fillId="30" borderId="15" xfId="0" applyNumberFormat="1" applyFont="1" applyFill="1" applyBorder="1" applyAlignment="1">
      <alignment horizontal="center" vertical="center"/>
    </xf>
    <xf numFmtId="178" fontId="58" fillId="30" borderId="16" xfId="0" applyNumberFormat="1" applyFont="1" applyFill="1" applyBorder="1" applyAlignment="1">
      <alignment horizontal="center" vertical="center"/>
    </xf>
    <xf numFmtId="178" fontId="58" fillId="30" borderId="17" xfId="0" applyNumberFormat="1" applyFont="1" applyFill="1" applyBorder="1" applyAlignment="1">
      <alignment horizontal="center" vertical="center"/>
    </xf>
    <xf numFmtId="178" fontId="58" fillId="30" borderId="18" xfId="0" applyNumberFormat="1" applyFont="1" applyFill="1" applyBorder="1" applyAlignment="1">
      <alignment horizontal="center" vertical="center"/>
    </xf>
    <xf numFmtId="178" fontId="58" fillId="30" borderId="19" xfId="0" applyNumberFormat="1" applyFont="1" applyFill="1" applyBorder="1" applyAlignment="1">
      <alignment horizontal="center" vertical="center"/>
    </xf>
    <xf numFmtId="178" fontId="58" fillId="30" borderId="20" xfId="0" applyNumberFormat="1" applyFont="1" applyFill="1" applyBorder="1" applyAlignment="1">
      <alignment horizontal="center" vertical="center"/>
    </xf>
    <xf numFmtId="178" fontId="58" fillId="30" borderId="21" xfId="0" applyNumberFormat="1" applyFont="1" applyFill="1" applyBorder="1" applyAlignment="1">
      <alignment horizontal="center" vertical="center"/>
    </xf>
    <xf numFmtId="178" fontId="58" fillId="30" borderId="22" xfId="0" applyNumberFormat="1" applyFont="1" applyFill="1" applyBorder="1" applyAlignment="1">
      <alignment horizontal="center" vertical="center"/>
    </xf>
    <xf numFmtId="178" fontId="6" fillId="0" borderId="0" xfId="0" applyNumberFormat="1" applyFont="1" applyFill="1" applyAlignment="1">
      <alignment horizontal="center" vertical="center"/>
    </xf>
    <xf numFmtId="178" fontId="6" fillId="0" borderId="0" xfId="0" applyNumberFormat="1" applyFont="1" applyFill="1" applyAlignment="1">
      <alignment horizontal="center" vertical="center" wrapText="1"/>
    </xf>
    <xf numFmtId="0" fontId="6" fillId="0" borderId="0" xfId="0" applyFont="1" applyFill="1" applyAlignment="1">
      <alignment horizontal="center" vertical="center"/>
    </xf>
    <xf numFmtId="178" fontId="6" fillId="2" borderId="0" xfId="0" applyNumberFormat="1" applyFont="1" applyFill="1" applyAlignment="1">
      <alignment horizontal="center" vertical="center" wrapText="1"/>
    </xf>
    <xf numFmtId="0" fontId="0" fillId="29" borderId="0" xfId="0" applyFill="1">
      <alignment vertical="center"/>
    </xf>
    <xf numFmtId="178" fontId="6" fillId="17" borderId="0" xfId="0" applyNumberFormat="1" applyFont="1" applyFill="1" applyAlignment="1">
      <alignment horizontal="center" vertical="center"/>
    </xf>
    <xf numFmtId="0" fontId="6" fillId="0" borderId="0" xfId="0" applyFont="1" applyAlignment="1">
      <alignment horizontal="left" vertical="center" indent="1"/>
    </xf>
    <xf numFmtId="180" fontId="58" fillId="30" borderId="18" xfId="0" applyNumberFormat="1" applyFont="1" applyFill="1" applyBorder="1" applyAlignment="1">
      <alignment horizontal="right" vertical="center"/>
    </xf>
    <xf numFmtId="180" fontId="58" fillId="30" borderId="16" xfId="0" applyNumberFormat="1" applyFont="1" applyFill="1" applyBorder="1" applyAlignment="1">
      <alignment horizontal="right" vertical="center"/>
    </xf>
    <xf numFmtId="176" fontId="6" fillId="0" borderId="0" xfId="0" applyNumberFormat="1" applyFont="1" applyAlignment="1">
      <alignment horizontal="right" vertical="center"/>
    </xf>
    <xf numFmtId="180" fontId="58" fillId="30" borderId="18" xfId="0" applyNumberFormat="1" applyFont="1" applyFill="1" applyBorder="1" applyAlignment="1">
      <alignment horizontal="center" vertical="center"/>
    </xf>
    <xf numFmtId="180" fontId="58" fillId="30" borderId="16" xfId="0" applyNumberFormat="1" applyFont="1" applyFill="1" applyBorder="1" applyAlignment="1">
      <alignment horizontal="center" vertical="center"/>
    </xf>
    <xf numFmtId="179" fontId="57" fillId="31" borderId="14" xfId="0" applyNumberFormat="1" applyFont="1" applyFill="1" applyBorder="1" applyAlignment="1">
      <alignment horizontal="center" vertical="center"/>
    </xf>
    <xf numFmtId="179" fontId="6" fillId="0" borderId="0" xfId="0" applyNumberFormat="1" applyFont="1" applyFill="1" applyAlignment="1">
      <alignment horizontal="center" vertical="center" wrapText="1"/>
    </xf>
    <xf numFmtId="176" fontId="57" fillId="31" borderId="14" xfId="0" applyNumberFormat="1" applyFont="1" applyFill="1" applyBorder="1" applyAlignment="1">
      <alignment horizontal="center" vertical="center"/>
    </xf>
    <xf numFmtId="179" fontId="57" fillId="17" borderId="0" xfId="0" applyNumberFormat="1" applyFont="1" applyFill="1" applyAlignment="1">
      <alignment horizontal="center" vertical="center"/>
    </xf>
    <xf numFmtId="178" fontId="57" fillId="17" borderId="14" xfId="0" applyNumberFormat="1" applyFont="1" applyFill="1" applyBorder="1" applyAlignment="1">
      <alignment horizontal="center" vertical="center"/>
    </xf>
    <xf numFmtId="178" fontId="57" fillId="31" borderId="14" xfId="0" applyNumberFormat="1" applyFont="1" applyFill="1" applyBorder="1" applyAlignment="1">
      <alignment horizontal="center" vertical="center"/>
    </xf>
    <xf numFmtId="0" fontId="8" fillId="0" borderId="0" xfId="0" applyFont="1" applyFill="1" applyBorder="1" applyAlignment="1" quotePrefix="1">
      <alignment vertical="center"/>
    </xf>
    <xf numFmtId="0" fontId="53" fillId="0" borderId="0" xfId="0" applyFont="1" applyFill="1" applyBorder="1" applyAlignment="1" quotePrefix="1">
      <alignment vertical="center"/>
    </xf>
    <xf numFmtId="0" fontId="1" fillId="0" borderId="0" xfId="0" applyFont="1" applyFill="1" applyBorder="1" applyAlignment="1" quotePrefix="1">
      <alignment vertical="center"/>
    </xf>
    <xf numFmtId="0" fontId="1" fillId="0" borderId="0" xfId="0" applyFont="1" applyFill="1" applyBorder="1" applyAlignment="1" quotePrefix="1">
      <alignment horizontal="center" vertical="center"/>
    </xf>
    <xf numFmtId="0" fontId="4" fillId="0" borderId="0" xfId="0" applyFont="1" applyFill="1" applyBorder="1" applyAlignment="1" quotePrefix="1">
      <alignment vertical="center"/>
    </xf>
    <xf numFmtId="180" fontId="11" fillId="0" borderId="3" xfId="0" applyNumberFormat="1" applyFont="1" applyFill="1" applyBorder="1" applyAlignment="1" quotePrefix="1">
      <alignment horizontal="center" vertical="center"/>
    </xf>
    <xf numFmtId="180" fontId="11" fillId="0" borderId="3" xfId="0" applyNumberFormat="1" applyFont="1" applyFill="1" applyBorder="1" applyAlignment="1" quotePrefix="1">
      <alignment horizontal="left" vertical="center"/>
    </xf>
    <xf numFmtId="180" fontId="0" fillId="0" borderId="3" xfId="0" applyNumberFormat="1" applyBorder="1" applyAlignment="1" quotePrefix="1">
      <alignment horizontal="center" vertical="center"/>
    </xf>
    <xf numFmtId="180" fontId="0" fillId="13" borderId="3" xfId="0" applyNumberFormat="1" applyFont="1" applyFill="1" applyBorder="1" applyAlignment="1" quotePrefix="1">
      <alignment horizontal="center" vertical="center"/>
    </xf>
    <xf numFmtId="180" fontId="0" fillId="11" borderId="3" xfId="0" applyNumberFormat="1" applyFont="1" applyFill="1" applyBorder="1" applyAlignment="1" quotePrefix="1">
      <alignment horizontal="center" vertical="center"/>
    </xf>
    <xf numFmtId="180" fontId="0" fillId="0" borderId="3" xfId="0" applyNumberFormat="1" applyFont="1" applyBorder="1" applyAlignment="1" quotePrefix="1">
      <alignment horizontal="center" vertical="center"/>
    </xf>
    <xf numFmtId="180" fontId="14" fillId="0" borderId="3" xfId="0" applyNumberFormat="1" applyFont="1" applyFill="1" applyBorder="1" applyAlignment="1" quotePrefix="1">
      <alignment horizontal="center" vertical="center"/>
    </xf>
    <xf numFmtId="0" fontId="25" fillId="0" borderId="3" xfId="0" applyFont="1" applyFill="1" applyBorder="1" applyAlignment="1" quotePrefix="1">
      <alignment horizontal="center" vertical="center"/>
    </xf>
    <xf numFmtId="180" fontId="0" fillId="2" borderId="3" xfId="0" applyNumberFormat="1" applyFill="1" applyBorder="1" applyAlignment="1" quotePrefix="1">
      <alignment horizontal="center" vertical="center"/>
    </xf>
    <xf numFmtId="49" fontId="1" fillId="0" borderId="3" xfId="0" applyNumberFormat="1" applyFont="1" applyFill="1" applyBorder="1" applyAlignment="1" applyProtection="1" quotePrefix="1">
      <alignment horizontal="center" vertical="center" shrinkToFit="1"/>
    </xf>
    <xf numFmtId="0" fontId="1" fillId="0" borderId="3" xfId="0" applyNumberFormat="1" applyFont="1" applyFill="1" applyBorder="1" applyAlignment="1" quotePrefix="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0801风电产品事业部应发工资汇总表 2"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 xfId="51"/>
  </cellStyles>
  <dxfs count="19">
    <dxf>
      <font>
        <color rgb="FF9C0006"/>
      </font>
      <fill>
        <patternFill patternType="solid">
          <bgColor rgb="FFFFC7CE"/>
        </patternFill>
      </fill>
    </dxf>
    <dxf>
      <font>
        <b val="0"/>
        <i val="0"/>
        <strike val="0"/>
        <u val="none"/>
        <sz val="12"/>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8"/>
      <tableStyleElement type="headerRow" dxfId="7"/>
      <tableStyleElement type="totalRow" dxfId="6"/>
      <tableStyleElement type="firstColumn" dxfId="5"/>
      <tableStyleElement type="lastColumn" dxfId="4"/>
      <tableStyleElement type="firstRowStripe" dxfId="3"/>
      <tableStyleElement type="firstColumnStripe" dxfId="2"/>
    </tableStyle>
    <tableStyle name="PivotStylePreset2_Accent1" table="0" count="10">
      <tableStyleElement type="headerRow" dxfId="18"/>
      <tableStyleElement type="totalRow" dxfId="17"/>
      <tableStyleElement type="firstRowStripe" dxfId="16"/>
      <tableStyleElement type="firstColumnStripe" dxfId="15"/>
      <tableStyleElement type="firstSubtotalRow" dxfId="14"/>
      <tableStyleElement type="secondSubtotalRow" dxfId="13"/>
      <tableStyleElement type="firstRowSubheading" dxfId="12"/>
      <tableStyleElement type="secondRowSubheading" dxfId="11"/>
      <tableStyleElement type="pageFieldLabels" dxfId="10"/>
      <tableStyleElement type="pageFieldValues" dxfId="9"/>
    </tableStyle>
  </tableStyles>
  <colors>
    <mruColors>
      <color rgb="00000000"/>
      <color rgb="00FFFFFF"/>
      <color rgb="00F2A8F3"/>
      <color rgb="0000FF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4" Type="http://schemas.openxmlformats.org/officeDocument/2006/relationships/sharedStrings" Target="sharedStrings.xml"/><Relationship Id="rId23" Type="http://schemas.openxmlformats.org/officeDocument/2006/relationships/styles" Target="styles.xml"/><Relationship Id="rId22" Type="http://schemas.openxmlformats.org/officeDocument/2006/relationships/theme" Target="theme/theme1.xml"/><Relationship Id="rId21" Type="http://schemas.openxmlformats.org/officeDocument/2006/relationships/externalLink" Target="externalLinks/externalLink10.xml"/><Relationship Id="rId20" Type="http://schemas.openxmlformats.org/officeDocument/2006/relationships/externalLink" Target="externalLinks/externalLink9.xml"/><Relationship Id="rId2" Type="http://schemas.openxmlformats.org/officeDocument/2006/relationships/worksheet" Target="worksheets/sheet2.xml"/><Relationship Id="rId19" Type="http://schemas.openxmlformats.org/officeDocument/2006/relationships/externalLink" Target="externalLinks/externalLink8.xml"/><Relationship Id="rId18" Type="http://schemas.openxmlformats.org/officeDocument/2006/relationships/externalLink" Target="externalLinks/externalLink7.xml"/><Relationship Id="rId17" Type="http://schemas.openxmlformats.org/officeDocument/2006/relationships/externalLink" Target="externalLinks/externalLink6.xml"/><Relationship Id="rId16" Type="http://schemas.openxmlformats.org/officeDocument/2006/relationships/externalLink" Target="externalLinks/externalLink5.xml"/><Relationship Id="rId15" Type="http://schemas.openxmlformats.org/officeDocument/2006/relationships/externalLink" Target="externalLinks/externalLink4.xml"/><Relationship Id="rId14" Type="http://schemas.openxmlformats.org/officeDocument/2006/relationships/externalLink" Target="externalLinks/externalLink3.xml"/><Relationship Id="rId13" Type="http://schemas.openxmlformats.org/officeDocument/2006/relationships/externalLink" Target="externalLinks/externalLink2.xml"/><Relationship Id="rId12" Type="http://schemas.openxmlformats.org/officeDocument/2006/relationships/externalLink" Target="externalLinks/externalLink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402590</xdr:colOff>
      <xdr:row>1</xdr:row>
      <xdr:rowOff>206375</xdr:rowOff>
    </xdr:to>
    <xdr:pic>
      <xdr:nvPicPr>
        <xdr:cNvPr id="2" name="图片 1" descr="光华荣昌修改"/>
        <xdr:cNvPicPr/>
      </xdr:nvPicPr>
      <xdr:blipFill>
        <a:blip r:embed="rId1"/>
        <a:srcRect b="-7011"/>
        <a:stretch>
          <a:fillRect/>
        </a:stretch>
      </xdr:blipFill>
      <xdr:spPr>
        <a:xfrm>
          <a:off x="1511300" y="17526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402590</xdr:colOff>
      <xdr:row>1</xdr:row>
      <xdr:rowOff>206375</xdr:rowOff>
    </xdr:to>
    <xdr:pic>
      <xdr:nvPicPr>
        <xdr:cNvPr id="3" name="图片 1" descr="光华荣昌修改"/>
        <xdr:cNvPicPr/>
      </xdr:nvPicPr>
      <xdr:blipFill>
        <a:blip r:embed="rId1"/>
        <a:srcRect b="-7011"/>
        <a:stretch>
          <a:fillRect/>
        </a:stretch>
      </xdr:blipFill>
      <xdr:spPr>
        <a:xfrm>
          <a:off x="1511300" y="175260"/>
          <a:ext cx="474345" cy="310515"/>
        </a:xfrm>
        <a:prstGeom prst="rect">
          <a:avLst/>
        </a:prstGeom>
        <a:noFill/>
        <a:ln w="9525">
          <a:noFill/>
        </a:ln>
      </xdr:spPr>
    </xdr:pic>
    <xdr:clientData/>
  </xdr:twoCellAnchor>
  <xdr:twoCellAnchor editAs="oneCell">
    <xdr:from>
      <xdr:col>3</xdr:col>
      <xdr:colOff>471805</xdr:colOff>
      <xdr:row>0</xdr:row>
      <xdr:rowOff>171450</xdr:rowOff>
    </xdr:from>
    <xdr:to>
      <xdr:col>4</xdr:col>
      <xdr:colOff>403860</xdr:colOff>
      <xdr:row>1</xdr:row>
      <xdr:rowOff>206375</xdr:rowOff>
    </xdr:to>
    <xdr:pic>
      <xdr:nvPicPr>
        <xdr:cNvPr id="4" name="图片 1" descr="光华荣昌修改"/>
        <xdr:cNvPicPr/>
      </xdr:nvPicPr>
      <xdr:blipFill>
        <a:blip r:embed="rId1"/>
        <a:srcRect b="-7011"/>
        <a:stretch>
          <a:fillRect/>
        </a:stretch>
      </xdr:blipFill>
      <xdr:spPr>
        <a:xfrm>
          <a:off x="1517650" y="171450"/>
          <a:ext cx="469265" cy="314325"/>
        </a:xfrm>
        <a:prstGeom prst="rect">
          <a:avLst/>
        </a:prstGeom>
        <a:noFill/>
        <a:ln w="9525">
          <a:noFill/>
        </a:ln>
      </xdr:spPr>
    </xdr:pic>
    <xdr:clientData/>
  </xdr:twoCellAnchor>
  <xdr:twoCellAnchor editAs="oneCell">
    <xdr:from>
      <xdr:col>3</xdr:col>
      <xdr:colOff>471805</xdr:colOff>
      <xdr:row>0</xdr:row>
      <xdr:rowOff>171450</xdr:rowOff>
    </xdr:from>
    <xdr:to>
      <xdr:col>4</xdr:col>
      <xdr:colOff>403860</xdr:colOff>
      <xdr:row>1</xdr:row>
      <xdr:rowOff>206375</xdr:rowOff>
    </xdr:to>
    <xdr:pic>
      <xdr:nvPicPr>
        <xdr:cNvPr id="5" name="图片 1" descr="光华荣昌修改"/>
        <xdr:cNvPicPr/>
      </xdr:nvPicPr>
      <xdr:blipFill>
        <a:blip r:embed="rId1"/>
        <a:srcRect b="-7011"/>
        <a:stretch>
          <a:fillRect/>
        </a:stretch>
      </xdr:blipFill>
      <xdr:spPr>
        <a:xfrm>
          <a:off x="1517650" y="171450"/>
          <a:ext cx="469265" cy="3143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1</xdr:row>
      <xdr:rowOff>175260</xdr:rowOff>
    </xdr:from>
    <xdr:to>
      <xdr:col>4</xdr:col>
      <xdr:colOff>474345</xdr:colOff>
      <xdr:row>2</xdr:row>
      <xdr:rowOff>79375</xdr:rowOff>
    </xdr:to>
    <xdr:pic>
      <xdr:nvPicPr>
        <xdr:cNvPr id="2" name="图片 1" descr="光华荣昌修改"/>
        <xdr:cNvPicPr/>
      </xdr:nvPicPr>
      <xdr:blipFill>
        <a:blip r:embed="rId1"/>
        <a:srcRect b="-7011"/>
        <a:stretch>
          <a:fillRect/>
        </a:stretch>
      </xdr:blipFill>
      <xdr:spPr>
        <a:xfrm>
          <a:off x="1545590" y="356235"/>
          <a:ext cx="474345" cy="310515"/>
        </a:xfrm>
        <a:prstGeom prst="rect">
          <a:avLst/>
        </a:prstGeom>
        <a:noFill/>
        <a:ln w="9525">
          <a:noFill/>
        </a:ln>
      </xdr:spPr>
    </xdr:pic>
    <xdr:clientData/>
  </xdr:twoCellAnchor>
  <xdr:twoCellAnchor editAs="oneCell">
    <xdr:from>
      <xdr:col>3</xdr:col>
      <xdr:colOff>465455</xdr:colOff>
      <xdr:row>1</xdr:row>
      <xdr:rowOff>175260</xdr:rowOff>
    </xdr:from>
    <xdr:to>
      <xdr:col>4</xdr:col>
      <xdr:colOff>474345</xdr:colOff>
      <xdr:row>2</xdr:row>
      <xdr:rowOff>79375</xdr:rowOff>
    </xdr:to>
    <xdr:pic>
      <xdr:nvPicPr>
        <xdr:cNvPr id="3" name="图片 1" descr="光华荣昌修改"/>
        <xdr:cNvPicPr/>
      </xdr:nvPicPr>
      <xdr:blipFill>
        <a:blip r:embed="rId1"/>
        <a:srcRect b="-7011"/>
        <a:stretch>
          <a:fillRect/>
        </a:stretch>
      </xdr:blipFill>
      <xdr:spPr>
        <a:xfrm>
          <a:off x="1545590" y="356235"/>
          <a:ext cx="474345" cy="310515"/>
        </a:xfrm>
        <a:prstGeom prst="rect">
          <a:avLst/>
        </a:prstGeom>
        <a:noFill/>
        <a:ln w="9525">
          <a:noFill/>
        </a:ln>
      </xdr:spPr>
    </xdr:pic>
    <xdr:clientData/>
  </xdr:twoCellAnchor>
  <xdr:twoCellAnchor editAs="oneCell">
    <xdr:from>
      <xdr:col>7</xdr:col>
      <xdr:colOff>0</xdr:colOff>
      <xdr:row>1</xdr:row>
      <xdr:rowOff>15875</xdr:rowOff>
    </xdr:from>
    <xdr:to>
      <xdr:col>7</xdr:col>
      <xdr:colOff>406400</xdr:colOff>
      <xdr:row>1</xdr:row>
      <xdr:rowOff>297815</xdr:rowOff>
    </xdr:to>
    <xdr:pic>
      <xdr:nvPicPr>
        <xdr:cNvPr id="4" name="图片 1" descr="光华荣昌修改"/>
        <xdr:cNvPicPr/>
      </xdr:nvPicPr>
      <xdr:blipFill>
        <a:blip r:embed="rId1"/>
        <a:srcRect b="-7011"/>
        <a:stretch>
          <a:fillRect/>
        </a:stretch>
      </xdr:blipFill>
      <xdr:spPr>
        <a:xfrm>
          <a:off x="3334385" y="196850"/>
          <a:ext cx="406400" cy="281940"/>
        </a:xfrm>
        <a:prstGeom prst="rect">
          <a:avLst/>
        </a:prstGeom>
        <a:noFill/>
        <a:ln w="9525">
          <a:noFill/>
        </a:ln>
      </xdr:spPr>
    </xdr:pic>
    <xdr:clientData/>
  </xdr:twoCellAnchor>
  <xdr:twoCellAnchor editAs="oneCell">
    <xdr:from>
      <xdr:col>7</xdr:col>
      <xdr:colOff>0</xdr:colOff>
      <xdr:row>1</xdr:row>
      <xdr:rowOff>15875</xdr:rowOff>
    </xdr:from>
    <xdr:to>
      <xdr:col>8</xdr:col>
      <xdr:colOff>15240</xdr:colOff>
      <xdr:row>1</xdr:row>
      <xdr:rowOff>296545</xdr:rowOff>
    </xdr:to>
    <xdr:pic>
      <xdr:nvPicPr>
        <xdr:cNvPr id="5" name="图片 1" descr="光华荣昌修改"/>
        <xdr:cNvPicPr/>
      </xdr:nvPicPr>
      <xdr:blipFill>
        <a:blip r:embed="rId1"/>
        <a:srcRect b="-7011"/>
        <a:stretch>
          <a:fillRect/>
        </a:stretch>
      </xdr:blipFill>
      <xdr:spPr>
        <a:xfrm>
          <a:off x="3334385" y="196850"/>
          <a:ext cx="490855" cy="280670"/>
        </a:xfrm>
        <a:prstGeom prst="rect">
          <a:avLst/>
        </a:prstGeom>
        <a:noFill/>
        <a:ln w="9525">
          <a:noFill/>
        </a:ln>
      </xdr:spPr>
    </xdr:pic>
    <xdr:clientData/>
  </xdr:twoCellAnchor>
  <xdr:twoCellAnchor editAs="oneCell">
    <xdr:from>
      <xdr:col>7</xdr:col>
      <xdr:colOff>0</xdr:colOff>
      <xdr:row>1</xdr:row>
      <xdr:rowOff>17780</xdr:rowOff>
    </xdr:from>
    <xdr:to>
      <xdr:col>7</xdr:col>
      <xdr:colOff>409575</xdr:colOff>
      <xdr:row>1</xdr:row>
      <xdr:rowOff>300355</xdr:rowOff>
    </xdr:to>
    <xdr:pic>
      <xdr:nvPicPr>
        <xdr:cNvPr id="6" name="图片 1" descr="光华荣昌修改"/>
        <xdr:cNvPicPr/>
      </xdr:nvPicPr>
      <xdr:blipFill>
        <a:blip r:embed="rId1"/>
        <a:srcRect b="-7011"/>
        <a:stretch>
          <a:fillRect/>
        </a:stretch>
      </xdr:blipFill>
      <xdr:spPr>
        <a:xfrm>
          <a:off x="3334385" y="198755"/>
          <a:ext cx="409575" cy="282575"/>
        </a:xfrm>
        <a:prstGeom prst="rect">
          <a:avLst/>
        </a:prstGeom>
        <a:noFill/>
        <a:ln w="9525">
          <a:noFill/>
        </a:ln>
      </xdr:spPr>
    </xdr:pic>
    <xdr:clientData/>
  </xdr:twoCellAnchor>
  <xdr:twoCellAnchor editAs="oneCell">
    <xdr:from>
      <xdr:col>7</xdr:col>
      <xdr:colOff>0</xdr:colOff>
      <xdr:row>1</xdr:row>
      <xdr:rowOff>17780</xdr:rowOff>
    </xdr:from>
    <xdr:to>
      <xdr:col>8</xdr:col>
      <xdr:colOff>17145</xdr:colOff>
      <xdr:row>1</xdr:row>
      <xdr:rowOff>300355</xdr:rowOff>
    </xdr:to>
    <xdr:pic>
      <xdr:nvPicPr>
        <xdr:cNvPr id="7" name="图片 1" descr="光华荣昌修改"/>
        <xdr:cNvPicPr/>
      </xdr:nvPicPr>
      <xdr:blipFill>
        <a:blip r:embed="rId1"/>
        <a:srcRect b="-7011"/>
        <a:stretch>
          <a:fillRect/>
        </a:stretch>
      </xdr:blipFill>
      <xdr:spPr>
        <a:xfrm>
          <a:off x="3334385" y="198755"/>
          <a:ext cx="492760" cy="28257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425450</xdr:colOff>
      <xdr:row>2</xdr:row>
      <xdr:rowOff>81915</xdr:rowOff>
    </xdr:to>
    <xdr:pic>
      <xdr:nvPicPr>
        <xdr:cNvPr id="2" name="图片 1" descr="光华荣昌修改"/>
        <xdr:cNvPicPr/>
      </xdr:nvPicPr>
      <xdr:blipFill>
        <a:blip r:embed="rId1"/>
        <a:srcRect b="-7011"/>
        <a:stretch>
          <a:fillRect/>
        </a:stretch>
      </xdr:blipFill>
      <xdr:spPr>
        <a:xfrm>
          <a:off x="1520190" y="7620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425450</xdr:colOff>
      <xdr:row>2</xdr:row>
      <xdr:rowOff>81915</xdr:rowOff>
    </xdr:to>
    <xdr:pic>
      <xdr:nvPicPr>
        <xdr:cNvPr id="3" name="图片 1" descr="光华荣昌修改"/>
        <xdr:cNvPicPr/>
      </xdr:nvPicPr>
      <xdr:blipFill>
        <a:blip r:embed="rId1"/>
        <a:srcRect b="-7011"/>
        <a:stretch>
          <a:fillRect/>
        </a:stretch>
      </xdr:blipFill>
      <xdr:spPr>
        <a:xfrm>
          <a:off x="1520190" y="76200"/>
          <a:ext cx="474345" cy="3105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465455</xdr:colOff>
      <xdr:row>0</xdr:row>
      <xdr:rowOff>175260</xdr:rowOff>
    </xdr:from>
    <xdr:to>
      <xdr:col>4</xdr:col>
      <xdr:colOff>448310</xdr:colOff>
      <xdr:row>1</xdr:row>
      <xdr:rowOff>304800</xdr:rowOff>
    </xdr:to>
    <xdr:pic>
      <xdr:nvPicPr>
        <xdr:cNvPr id="2" name="图片 1" descr="光华荣昌修改"/>
        <xdr:cNvPicPr/>
      </xdr:nvPicPr>
      <xdr:blipFill>
        <a:blip r:embed="rId1"/>
        <a:srcRect b="-7011"/>
        <a:stretch>
          <a:fillRect/>
        </a:stretch>
      </xdr:blipFill>
      <xdr:spPr>
        <a:xfrm>
          <a:off x="1577340" y="175260"/>
          <a:ext cx="474345" cy="310515"/>
        </a:xfrm>
        <a:prstGeom prst="rect">
          <a:avLst/>
        </a:prstGeom>
        <a:noFill/>
        <a:ln w="9525">
          <a:noFill/>
        </a:ln>
      </xdr:spPr>
    </xdr:pic>
    <xdr:clientData/>
  </xdr:twoCellAnchor>
  <xdr:twoCellAnchor editAs="oneCell">
    <xdr:from>
      <xdr:col>3</xdr:col>
      <xdr:colOff>465455</xdr:colOff>
      <xdr:row>0</xdr:row>
      <xdr:rowOff>175260</xdr:rowOff>
    </xdr:from>
    <xdr:to>
      <xdr:col>4</xdr:col>
      <xdr:colOff>448310</xdr:colOff>
      <xdr:row>1</xdr:row>
      <xdr:rowOff>304800</xdr:rowOff>
    </xdr:to>
    <xdr:pic>
      <xdr:nvPicPr>
        <xdr:cNvPr id="3" name="图片 1" descr="光华荣昌修改"/>
        <xdr:cNvPicPr/>
      </xdr:nvPicPr>
      <xdr:blipFill>
        <a:blip r:embed="rId1"/>
        <a:srcRect b="-7011"/>
        <a:stretch>
          <a:fillRect/>
        </a:stretch>
      </xdr:blipFill>
      <xdr:spPr>
        <a:xfrm>
          <a:off x="1577340" y="175260"/>
          <a:ext cx="474345" cy="31051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465455</xdr:colOff>
      <xdr:row>0</xdr:row>
      <xdr:rowOff>175260</xdr:rowOff>
    </xdr:from>
    <xdr:to>
      <xdr:col>4</xdr:col>
      <xdr:colOff>939800</xdr:colOff>
      <xdr:row>1</xdr:row>
      <xdr:rowOff>142875</xdr:rowOff>
    </xdr:to>
    <xdr:pic>
      <xdr:nvPicPr>
        <xdr:cNvPr id="2" name="图片 1" descr="光华荣昌修改"/>
        <xdr:cNvPicPr/>
      </xdr:nvPicPr>
      <xdr:blipFill>
        <a:blip r:embed="rId1"/>
        <a:srcRect b="-7011"/>
        <a:stretch>
          <a:fillRect/>
        </a:stretch>
      </xdr:blipFill>
      <xdr:spPr>
        <a:xfrm>
          <a:off x="3084830" y="175260"/>
          <a:ext cx="474345" cy="310515"/>
        </a:xfrm>
        <a:prstGeom prst="rect">
          <a:avLst/>
        </a:prstGeom>
        <a:noFill/>
        <a:ln w="9525">
          <a:noFill/>
        </a:ln>
      </xdr:spPr>
    </xdr:pic>
    <xdr:clientData/>
  </xdr:twoCellAnchor>
  <xdr:twoCellAnchor editAs="oneCell">
    <xdr:from>
      <xdr:col>4</xdr:col>
      <xdr:colOff>465455</xdr:colOff>
      <xdr:row>0</xdr:row>
      <xdr:rowOff>175260</xdr:rowOff>
    </xdr:from>
    <xdr:to>
      <xdr:col>4</xdr:col>
      <xdr:colOff>939800</xdr:colOff>
      <xdr:row>1</xdr:row>
      <xdr:rowOff>142875</xdr:rowOff>
    </xdr:to>
    <xdr:pic>
      <xdr:nvPicPr>
        <xdr:cNvPr id="3" name="图片 1" descr="光华荣昌修改"/>
        <xdr:cNvPicPr/>
      </xdr:nvPicPr>
      <xdr:blipFill>
        <a:blip r:embed="rId1"/>
        <a:srcRect b="-7011"/>
        <a:stretch>
          <a:fillRect/>
        </a:stretch>
      </xdr:blipFill>
      <xdr:spPr>
        <a:xfrm>
          <a:off x="3084830" y="175260"/>
          <a:ext cx="474345" cy="310515"/>
        </a:xfrm>
        <a:prstGeom prst="rect">
          <a:avLst/>
        </a:prstGeom>
        <a:noFill/>
        <a:ln w="9525">
          <a:noFill/>
        </a:ln>
      </xdr:spPr>
    </xdr:pic>
    <xdr:clientData/>
  </xdr:twoCellAnchor>
  <xdr:twoCellAnchor editAs="oneCell">
    <xdr:from>
      <xdr:col>0</xdr:col>
      <xdr:colOff>127000</xdr:colOff>
      <xdr:row>0</xdr:row>
      <xdr:rowOff>15240</xdr:rowOff>
    </xdr:from>
    <xdr:to>
      <xdr:col>0</xdr:col>
      <xdr:colOff>541655</xdr:colOff>
      <xdr:row>0</xdr:row>
      <xdr:rowOff>296545</xdr:rowOff>
    </xdr:to>
    <xdr:pic>
      <xdr:nvPicPr>
        <xdr:cNvPr id="4" name="图片 1" descr="光华荣昌修改"/>
        <xdr:cNvPicPr/>
      </xdr:nvPicPr>
      <xdr:blipFill>
        <a:blip r:embed="rId1"/>
        <a:srcRect b="-7011"/>
        <a:stretch>
          <a:fillRect/>
        </a:stretch>
      </xdr:blipFill>
      <xdr:spPr>
        <a:xfrm>
          <a:off x="127000" y="15240"/>
          <a:ext cx="414655" cy="281305"/>
        </a:xfrm>
        <a:prstGeom prst="rect">
          <a:avLst/>
        </a:prstGeom>
        <a:noFill/>
        <a:ln w="9525">
          <a:noFill/>
        </a:ln>
      </xdr:spPr>
    </xdr:pic>
    <xdr:clientData/>
  </xdr:twoCellAnchor>
  <xdr:twoCellAnchor editAs="oneCell">
    <xdr:from>
      <xdr:col>0</xdr:col>
      <xdr:colOff>127000</xdr:colOff>
      <xdr:row>0</xdr:row>
      <xdr:rowOff>15240</xdr:rowOff>
    </xdr:from>
    <xdr:to>
      <xdr:col>0</xdr:col>
      <xdr:colOff>541655</xdr:colOff>
      <xdr:row>0</xdr:row>
      <xdr:rowOff>296545</xdr:rowOff>
    </xdr:to>
    <xdr:pic>
      <xdr:nvPicPr>
        <xdr:cNvPr id="5" name="图片 1" descr="光华荣昌修改"/>
        <xdr:cNvPicPr/>
      </xdr:nvPicPr>
      <xdr:blipFill>
        <a:blip r:embed="rId1"/>
        <a:srcRect b="-7011"/>
        <a:stretch>
          <a:fillRect/>
        </a:stretch>
      </xdr:blipFill>
      <xdr:spPr>
        <a:xfrm>
          <a:off x="127000" y="15240"/>
          <a:ext cx="414655" cy="281305"/>
        </a:xfrm>
        <a:prstGeom prst="rect">
          <a:avLst/>
        </a:prstGeom>
        <a:noFill/>
        <a:ln w="9525">
          <a:noFill/>
        </a:ln>
      </xdr:spPr>
    </xdr:pic>
    <xdr:clientData/>
  </xdr:twoCellAnchor>
  <xdr:twoCellAnchor editAs="oneCell">
    <xdr:from>
      <xdr:col>0</xdr:col>
      <xdr:colOff>128905</xdr:colOff>
      <xdr:row>1</xdr:row>
      <xdr:rowOff>15240</xdr:rowOff>
    </xdr:from>
    <xdr:to>
      <xdr:col>0</xdr:col>
      <xdr:colOff>548005</xdr:colOff>
      <xdr:row>1</xdr:row>
      <xdr:rowOff>299720</xdr:rowOff>
    </xdr:to>
    <xdr:pic>
      <xdr:nvPicPr>
        <xdr:cNvPr id="8" name="图片 1" descr="光华荣昌修改"/>
        <xdr:cNvPicPr/>
      </xdr:nvPicPr>
      <xdr:blipFill>
        <a:blip r:embed="rId1"/>
        <a:srcRect b="-7011"/>
        <a:stretch>
          <a:fillRect/>
        </a:stretch>
      </xdr:blipFill>
      <xdr:spPr>
        <a:xfrm>
          <a:off x="128905" y="358140"/>
          <a:ext cx="419100" cy="284480"/>
        </a:xfrm>
        <a:prstGeom prst="rect">
          <a:avLst/>
        </a:prstGeom>
        <a:noFill/>
        <a:ln w="9525">
          <a:noFill/>
        </a:ln>
      </xdr:spPr>
    </xdr:pic>
    <xdr:clientData/>
  </xdr:twoCellAnchor>
  <xdr:twoCellAnchor editAs="oneCell">
    <xdr:from>
      <xdr:col>0</xdr:col>
      <xdr:colOff>128905</xdr:colOff>
      <xdr:row>1</xdr:row>
      <xdr:rowOff>15240</xdr:rowOff>
    </xdr:from>
    <xdr:to>
      <xdr:col>0</xdr:col>
      <xdr:colOff>548005</xdr:colOff>
      <xdr:row>1</xdr:row>
      <xdr:rowOff>299720</xdr:rowOff>
    </xdr:to>
    <xdr:pic>
      <xdr:nvPicPr>
        <xdr:cNvPr id="9" name="图片 1" descr="光华荣昌修改"/>
        <xdr:cNvPicPr/>
      </xdr:nvPicPr>
      <xdr:blipFill>
        <a:blip r:embed="rId1"/>
        <a:srcRect b="-7011"/>
        <a:stretch>
          <a:fillRect/>
        </a:stretch>
      </xdr:blipFill>
      <xdr:spPr>
        <a:xfrm>
          <a:off x="128905" y="358140"/>
          <a:ext cx="419100" cy="284480"/>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374015</xdr:colOff>
      <xdr:row>1</xdr:row>
      <xdr:rowOff>16510</xdr:rowOff>
    </xdr:from>
    <xdr:to>
      <xdr:col>1</xdr:col>
      <xdr:colOff>411480</xdr:colOff>
      <xdr:row>3</xdr:row>
      <xdr:rowOff>65405</xdr:rowOff>
    </xdr:to>
    <xdr:pic>
      <xdr:nvPicPr>
        <xdr:cNvPr id="2" name="图片 2" descr="光华荣昌修改"/>
        <xdr:cNvPicPr/>
      </xdr:nvPicPr>
      <xdr:blipFill>
        <a:blip r:embed="rId1"/>
        <a:srcRect b="-7011"/>
        <a:stretch>
          <a:fillRect/>
        </a:stretch>
      </xdr:blipFill>
      <xdr:spPr>
        <a:xfrm>
          <a:off x="374015" y="197485"/>
          <a:ext cx="723265" cy="4108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3&#26376;&#24037;&#36164;&#27719;&#24635;&#34920;4.16&#31185;&#23460;&#32489;&#25928;&#38500;&#37096;&#324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25&#24180;5&#26376;&#21592;&#24037;&#32771;&#21220;25.6.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6446;&#24320;&#38451;\5-25E&#30424;&#36164;&#26009;\&#31649;&#29702;&#25253;&#34920;&#27169;&#26495;&#65288;2020&#29256;&#65289;\2025&#24180;&#31616;&#35201;&#36130;&#21153;&#20998;&#26512;\2025&#24180;&#24037;&#36164;&#27719;&#24635;\2025&#24180;3&#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4&#26376;&#21592;&#24037;&#32771;&#212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ackup\Documents\WXWork\1688851262550977\Cache\File\2025-05\2025&#24180;4&#26376;&#24037;&#36164;&#27719;&#24635;&#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2-T\1&#24037;&#36164;&#32771;&#21220;\&#31038;&#20445;&#26126;&#32454;\2025&#24180;&#20809;&#21326;&#33635;&#26124;&#31038;&#20445;&#26126;&#32454;&#65288;1-T&#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2-T\1&#24037;&#36164;&#32771;&#21220;\2025&#24180;\2025&#24180;&#24037;&#36164;&#21488;&#36134;&#27719;&#24635;5.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5&#24180;5&#26376;&#24037;&#36164;&#27719;&#24635;&#34920;6.1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2-T\1&#24037;&#36164;&#32771;&#21220;\25&#24180;4&#26376;\2025&#24180;4&#26376;&#24037;&#36164;&#27719;&#24635;&#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1592;&#24037;&#33457;&#21517;&#20876;\&#28246;&#21335;&#33635;&#26124;&#21592;&#24037;&#35814;&#32454;&#33457;&#21517;&#20876;2025.06.03&#26376;&#2525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科室人员"/>
      <sheetName val="研发人员"/>
      <sheetName val="一线员工"/>
      <sheetName val="销售人员"/>
      <sheetName val="临时用工"/>
      <sheetName val="单个工资"/>
    </sheetNames>
    <sheetDataSet>
      <sheetData sheetId="0" refreshError="1"/>
      <sheetData sheetId="1" refreshError="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v>
          </cell>
          <cell r="N3" t="str">
            <v>计件工资</v>
          </cell>
          <cell r="O3" t="str">
            <v>基本工资</v>
          </cell>
          <cell r="P3" t="str">
            <v>二次分配</v>
          </cell>
          <cell r="Q3" t="str">
            <v>平均计件工资</v>
          </cell>
          <cell r="R3" t="str">
            <v>该线平均工资</v>
          </cell>
          <cell r="S3" t="str">
            <v>工资系数</v>
          </cell>
          <cell r="T3" t="str">
            <v>平时加
班工资</v>
          </cell>
          <cell r="U3" t="str">
            <v>周末加
班工资</v>
          </cell>
          <cell r="V3" t="str">
            <v>应发金额</v>
          </cell>
        </row>
        <row r="3">
          <cell r="AL3" t="str">
            <v>应发
工资</v>
          </cell>
          <cell r="AM3" t="str">
            <v>代扣代缴（社保统筹税前个人代扣）</v>
          </cell>
        </row>
        <row r="3">
          <cell r="AR3" t="str">
            <v>专项附加扣除</v>
          </cell>
        </row>
        <row r="3">
          <cell r="AX3" t="str">
            <v>税前
应发工资</v>
          </cell>
          <cell r="AY3" t="str">
            <v>个人
所得税</v>
          </cell>
          <cell r="AZ3" t="str">
            <v>补扣/退5月工资个人所得税</v>
          </cell>
          <cell r="BA3" t="str">
            <v>餐费
</v>
          </cell>
          <cell r="BB3" t="str">
            <v>补专项附加扣除额</v>
          </cell>
          <cell r="BC3" t="str">
            <v>水电费</v>
          </cell>
          <cell r="BD3" t="str">
            <v>话费</v>
          </cell>
          <cell r="BE3" t="str">
            <v>被服费</v>
          </cell>
          <cell r="BF3" t="str">
            <v>开门红福利</v>
          </cell>
          <cell r="BG3" t="str">
            <v>工会会费</v>
          </cell>
          <cell r="BH3" t="str">
            <v>税后
实发工资</v>
          </cell>
          <cell r="BI3" t="str">
            <v>签收</v>
          </cell>
          <cell r="BJ3" t="str">
            <v>备注</v>
          </cell>
        </row>
        <row r="4">
          <cell r="V4" t="str">
            <v>合计
工资</v>
          </cell>
          <cell r="W4" t="str">
            <v>岗位工资</v>
          </cell>
          <cell r="X4" t="str">
            <v>绩效
工资</v>
          </cell>
          <cell r="Y4" t="str">
            <v>工龄
</v>
          </cell>
          <cell r="Z4" t="str">
            <v>2月绩效评分</v>
          </cell>
          <cell r="AA4" t="str">
            <v>班长
津贴</v>
          </cell>
          <cell r="AB4" t="str">
            <v>特殊工种津贴</v>
          </cell>
          <cell r="AC4" t="str">
            <v>高温补贴</v>
          </cell>
          <cell r="AD4" t="str">
            <v>加班及其他补贴</v>
          </cell>
          <cell r="AE4" t="str">
            <v>补贴</v>
          </cell>
          <cell r="AF4" t="str">
            <v>餐补</v>
          </cell>
          <cell r="AG4" t="str">
            <v>奖励/考核</v>
          </cell>
          <cell r="AH4" t="str">
            <v>缺勤
考核</v>
          </cell>
          <cell r="AI4" t="str">
            <v>补单考核</v>
          </cell>
          <cell r="AJ4" t="str">
            <v>开门红福利</v>
          </cell>
          <cell r="AK4" t="str">
            <v>工资稽核</v>
          </cell>
        </row>
        <row r="4">
          <cell r="AM4" t="str">
            <v>养老</v>
          </cell>
          <cell r="AN4" t="str">
            <v>医疗</v>
          </cell>
          <cell r="AO4" t="str">
            <v>失业</v>
          </cell>
          <cell r="AP4" t="str">
            <v>大病</v>
          </cell>
          <cell r="AQ4" t="str">
            <v>住房
公积金</v>
          </cell>
          <cell r="AR4" t="str">
            <v>子女教育</v>
          </cell>
          <cell r="AS4" t="str">
            <v>继续教育</v>
          </cell>
          <cell r="AT4" t="str">
            <v>住房贷款利息</v>
          </cell>
          <cell r="AU4" t="str">
            <v>住房租金</v>
          </cell>
          <cell r="AV4" t="str">
            <v>赡养老人</v>
          </cell>
          <cell r="AW4" t="str">
            <v>婴幼儿照护费用</v>
          </cell>
        </row>
        <row r="4">
          <cell r="BK4" t="str">
            <v>身份证号码</v>
          </cell>
          <cell r="BL4" t="str">
            <v>用工形式</v>
          </cell>
        </row>
        <row r="5">
          <cell r="C5" t="str">
            <v>卢中华</v>
          </cell>
        </row>
        <row r="5">
          <cell r="E5">
            <v>43281</v>
          </cell>
          <cell r="F5" t="str">
            <v>运营总监</v>
          </cell>
          <cell r="G5">
            <v>45717</v>
          </cell>
          <cell r="H5">
            <v>22</v>
          </cell>
          <cell r="I5">
            <v>22</v>
          </cell>
        </row>
        <row r="5">
          <cell r="O5">
            <v>5000</v>
          </cell>
        </row>
        <row r="5">
          <cell r="V5">
            <v>14000</v>
          </cell>
          <cell r="W5">
            <v>6200</v>
          </cell>
          <cell r="X5">
            <v>0</v>
          </cell>
        </row>
        <row r="5">
          <cell r="Z5">
            <v>0</v>
          </cell>
        </row>
        <row r="5">
          <cell r="AD5">
            <v>1000</v>
          </cell>
        </row>
        <row r="5">
          <cell r="AF5">
            <v>264</v>
          </cell>
        </row>
        <row r="5">
          <cell r="AL5">
            <v>12464</v>
          </cell>
          <cell r="AM5">
            <v>1040</v>
          </cell>
          <cell r="AN5">
            <v>260</v>
          </cell>
          <cell r="AO5">
            <v>39</v>
          </cell>
          <cell r="AP5">
            <v>15</v>
          </cell>
          <cell r="AQ5">
            <v>650</v>
          </cell>
          <cell r="AR5">
            <v>4000</v>
          </cell>
          <cell r="AS5">
            <v>0</v>
          </cell>
          <cell r="AT5">
            <v>1000</v>
          </cell>
          <cell r="AU5">
            <v>0</v>
          </cell>
          <cell r="AV5">
            <v>1500</v>
          </cell>
          <cell r="AW5">
            <v>0</v>
          </cell>
          <cell r="AX5">
            <v>3960</v>
          </cell>
          <cell r="AY5">
            <v>0</v>
          </cell>
        </row>
        <row r="5">
          <cell r="BB5">
            <v>6500</v>
          </cell>
        </row>
        <row r="5">
          <cell r="BF5">
            <v>0</v>
          </cell>
        </row>
        <row r="5">
          <cell r="BH5">
            <v>10460</v>
          </cell>
        </row>
        <row r="5">
          <cell r="BK5" t="str">
            <v>430321198306291571</v>
          </cell>
          <cell r="BL5" t="str">
            <v>合同工</v>
          </cell>
          <cell r="BM5">
            <v>1989</v>
          </cell>
          <cell r="BN5" t="str">
            <v>430321198306291571</v>
          </cell>
        </row>
        <row r="6">
          <cell r="C6" t="str">
            <v>伍赤诚</v>
          </cell>
          <cell r="D6" t="str">
            <v>技术质量部</v>
          </cell>
          <cell r="E6">
            <v>43789</v>
          </cell>
          <cell r="F6" t="str">
            <v>质量工程师</v>
          </cell>
          <cell r="G6">
            <v>45717</v>
          </cell>
          <cell r="H6">
            <v>22</v>
          </cell>
          <cell r="I6">
            <v>23</v>
          </cell>
        </row>
        <row r="6">
          <cell r="O6">
            <v>2400</v>
          </cell>
        </row>
        <row r="6">
          <cell r="V6">
            <v>5800</v>
          </cell>
          <cell r="W6">
            <v>2240</v>
          </cell>
          <cell r="X6">
            <v>980.2</v>
          </cell>
          <cell r="Y6">
            <v>100</v>
          </cell>
          <cell r="Z6">
            <v>84.5</v>
          </cell>
        </row>
        <row r="6">
          <cell r="AD6">
            <v>500</v>
          </cell>
        </row>
        <row r="6">
          <cell r="AF6">
            <v>276</v>
          </cell>
        </row>
        <row r="6">
          <cell r="AK6">
            <v>345.1</v>
          </cell>
          <cell r="AL6">
            <v>6841.3</v>
          </cell>
          <cell r="AM6">
            <v>350.4</v>
          </cell>
          <cell r="AN6">
            <v>87.6</v>
          </cell>
          <cell r="AO6">
            <v>13.14</v>
          </cell>
          <cell r="AP6">
            <v>15</v>
          </cell>
          <cell r="AQ6">
            <v>219</v>
          </cell>
        </row>
        <row r="6">
          <cell r="AX6">
            <v>6156.16</v>
          </cell>
          <cell r="AY6">
            <v>35.14</v>
          </cell>
        </row>
        <row r="6">
          <cell r="BB6">
            <v>0</v>
          </cell>
        </row>
        <row r="6">
          <cell r="BF6">
            <v>0</v>
          </cell>
        </row>
        <row r="6">
          <cell r="BH6">
            <v>6121.02</v>
          </cell>
        </row>
        <row r="6">
          <cell r="BK6" t="str">
            <v>430321199804192212</v>
          </cell>
          <cell r="BL6" t="str">
            <v>合同工</v>
          </cell>
          <cell r="BM6">
            <v>670.14</v>
          </cell>
          <cell r="BN6" t="str">
            <v>430321199804192212</v>
          </cell>
        </row>
        <row r="7">
          <cell r="C7" t="str">
            <v>向财源</v>
          </cell>
          <cell r="D7" t="str">
            <v>技术质量部</v>
          </cell>
          <cell r="E7">
            <v>45696</v>
          </cell>
          <cell r="F7" t="str">
            <v>质量工程师</v>
          </cell>
          <cell r="G7">
            <v>45717</v>
          </cell>
          <cell r="H7">
            <v>22</v>
          </cell>
          <cell r="I7">
            <v>5</v>
          </cell>
        </row>
        <row r="7">
          <cell r="O7">
            <v>795.454545454545</v>
          </cell>
        </row>
        <row r="7">
          <cell r="V7">
            <v>1204.54545454545</v>
          </cell>
          <cell r="W7">
            <v>409.090909090909</v>
          </cell>
          <cell r="X7">
            <v>212</v>
          </cell>
        </row>
        <row r="7">
          <cell r="Z7">
            <v>88</v>
          </cell>
        </row>
        <row r="7">
          <cell r="AF7">
            <v>60</v>
          </cell>
        </row>
        <row r="7">
          <cell r="AL7">
            <v>1476.55</v>
          </cell>
          <cell r="AM7">
            <v>344.64</v>
          </cell>
          <cell r="AN7">
            <v>0</v>
          </cell>
          <cell r="AO7">
            <v>12.92</v>
          </cell>
          <cell r="AP7">
            <v>0</v>
          </cell>
        </row>
        <row r="7">
          <cell r="AX7">
            <v>1118.99</v>
          </cell>
          <cell r="AY7">
            <v>0</v>
          </cell>
        </row>
        <row r="7">
          <cell r="BB7">
            <v>0</v>
          </cell>
        </row>
        <row r="7">
          <cell r="BF7">
            <v>0</v>
          </cell>
        </row>
        <row r="7">
          <cell r="BH7">
            <v>1118.99</v>
          </cell>
        </row>
        <row r="7">
          <cell r="BJ7" t="str">
            <v>2025/3/7离职</v>
          </cell>
          <cell r="BK7" t="str">
            <v>43022119960729111X</v>
          </cell>
          <cell r="BL7" t="str">
            <v>合同工</v>
          </cell>
          <cell r="BM7">
            <v>357.56</v>
          </cell>
          <cell r="BN7" t="str">
            <v>43022119960729111X</v>
          </cell>
        </row>
        <row r="8">
          <cell r="C8" t="str">
            <v>张海波</v>
          </cell>
          <cell r="D8" t="str">
            <v>生产制造部</v>
          </cell>
          <cell r="E8">
            <v>42066</v>
          </cell>
          <cell r="F8" t="str">
            <v>发泡工艺工程师</v>
          </cell>
          <cell r="G8">
            <v>45717</v>
          </cell>
          <cell r="H8">
            <v>22</v>
          </cell>
          <cell r="I8">
            <v>22</v>
          </cell>
        </row>
        <row r="8">
          <cell r="O8">
            <v>5000</v>
          </cell>
        </row>
        <row r="8">
          <cell r="V8">
            <v>10000</v>
          </cell>
          <cell r="W8">
            <v>3000</v>
          </cell>
          <cell r="X8">
            <v>0</v>
          </cell>
          <cell r="Y8">
            <v>200</v>
          </cell>
          <cell r="Z8">
            <v>0</v>
          </cell>
        </row>
        <row r="8">
          <cell r="AD8">
            <v>900</v>
          </cell>
        </row>
        <row r="8">
          <cell r="AF8">
            <v>440</v>
          </cell>
        </row>
        <row r="8">
          <cell r="AL8">
            <v>9540</v>
          </cell>
          <cell r="AM8">
            <v>680</v>
          </cell>
          <cell r="AN8">
            <v>170</v>
          </cell>
          <cell r="AO8">
            <v>25.5</v>
          </cell>
          <cell r="AP8">
            <v>15</v>
          </cell>
          <cell r="AQ8">
            <v>425</v>
          </cell>
          <cell r="AR8">
            <v>2000</v>
          </cell>
          <cell r="AS8">
            <v>0</v>
          </cell>
          <cell r="AT8">
            <v>1000</v>
          </cell>
          <cell r="AU8">
            <v>0</v>
          </cell>
          <cell r="AV8">
            <v>1500</v>
          </cell>
        </row>
        <row r="8">
          <cell r="AX8">
            <v>3724.5</v>
          </cell>
          <cell r="AY8">
            <v>0</v>
          </cell>
        </row>
        <row r="8">
          <cell r="BB8">
            <v>4500</v>
          </cell>
        </row>
        <row r="8">
          <cell r="BF8">
            <v>0</v>
          </cell>
        </row>
        <row r="8">
          <cell r="BH8">
            <v>8224.5</v>
          </cell>
        </row>
        <row r="8">
          <cell r="BK8" t="str">
            <v>430124198209127970</v>
          </cell>
          <cell r="BL8" t="str">
            <v>合同工</v>
          </cell>
          <cell r="BM8">
            <v>1300.5</v>
          </cell>
          <cell r="BN8" t="str">
            <v>430124198209127970</v>
          </cell>
        </row>
        <row r="9">
          <cell r="C9" t="str">
            <v>曹蜜</v>
          </cell>
          <cell r="D9" t="str">
            <v>生产制造部</v>
          </cell>
          <cell r="E9">
            <v>41477</v>
          </cell>
          <cell r="F9" t="str">
            <v>部长</v>
          </cell>
          <cell r="G9">
            <v>45717</v>
          </cell>
          <cell r="H9">
            <v>22</v>
          </cell>
          <cell r="I9">
            <v>22</v>
          </cell>
        </row>
        <row r="9">
          <cell r="O9">
            <v>3500</v>
          </cell>
        </row>
        <row r="9">
          <cell r="V9">
            <v>10500</v>
          </cell>
          <cell r="W9">
            <v>4900</v>
          </cell>
          <cell r="X9">
            <v>0</v>
          </cell>
          <cell r="Y9">
            <v>220</v>
          </cell>
          <cell r="Z9">
            <v>0</v>
          </cell>
        </row>
        <row r="9">
          <cell r="AD9">
            <v>1000</v>
          </cell>
        </row>
        <row r="9">
          <cell r="AF9">
            <v>620</v>
          </cell>
        </row>
        <row r="9">
          <cell r="AL9">
            <v>10240</v>
          </cell>
          <cell r="AM9">
            <v>716.8</v>
          </cell>
          <cell r="AN9">
            <v>179.2</v>
          </cell>
          <cell r="AO9">
            <v>26.88</v>
          </cell>
          <cell r="AP9">
            <v>15</v>
          </cell>
          <cell r="AQ9">
            <v>525</v>
          </cell>
          <cell r="AR9">
            <v>4000</v>
          </cell>
        </row>
        <row r="9">
          <cell r="AT9">
            <v>0</v>
          </cell>
          <cell r="AU9">
            <v>0</v>
          </cell>
          <cell r="AV9">
            <v>1500</v>
          </cell>
        </row>
        <row r="9">
          <cell r="AX9">
            <v>3277.12</v>
          </cell>
          <cell r="AY9">
            <v>0</v>
          </cell>
        </row>
        <row r="9">
          <cell r="BB9">
            <v>5500</v>
          </cell>
        </row>
        <row r="9">
          <cell r="BF9">
            <v>0</v>
          </cell>
        </row>
        <row r="9">
          <cell r="BH9">
            <v>8777.12</v>
          </cell>
        </row>
        <row r="9">
          <cell r="BK9" t="str">
            <v>432524198406256417</v>
          </cell>
          <cell r="BL9" t="str">
            <v>合同工</v>
          </cell>
          <cell r="BM9">
            <v>1447.88</v>
          </cell>
          <cell r="BN9" t="str">
            <v>432524198406256417</v>
          </cell>
        </row>
        <row r="10">
          <cell r="C10" t="str">
            <v>陈嘉琦</v>
          </cell>
          <cell r="D10" t="str">
            <v>生产制造部</v>
          </cell>
          <cell r="E10">
            <v>44760</v>
          </cell>
          <cell r="F10" t="str">
            <v>储备大学生</v>
          </cell>
          <cell r="G10">
            <v>45717</v>
          </cell>
          <cell r="H10">
            <v>22</v>
          </cell>
          <cell r="I10">
            <v>9</v>
          </cell>
        </row>
        <row r="10">
          <cell r="O10">
            <v>981.818181818182</v>
          </cell>
        </row>
        <row r="10">
          <cell r="V10">
            <v>1538.18181818182</v>
          </cell>
          <cell r="W10">
            <v>556.363636363636</v>
          </cell>
          <cell r="X10">
            <v>0</v>
          </cell>
          <cell r="Y10">
            <v>40</v>
          </cell>
          <cell r="Z10">
            <v>0</v>
          </cell>
        </row>
        <row r="10">
          <cell r="AF10">
            <v>108</v>
          </cell>
        </row>
        <row r="10">
          <cell r="AL10">
            <v>1686.18</v>
          </cell>
          <cell r="AM10">
            <v>344.64</v>
          </cell>
          <cell r="AN10">
            <v>86.16</v>
          </cell>
          <cell r="AO10">
            <v>12.92</v>
          </cell>
          <cell r="AP10">
            <v>15</v>
          </cell>
          <cell r="AQ10">
            <v>210</v>
          </cell>
        </row>
        <row r="10">
          <cell r="AX10">
            <v>1017.46</v>
          </cell>
          <cell r="AY10">
            <v>0</v>
          </cell>
        </row>
        <row r="10">
          <cell r="BB10">
            <v>0</v>
          </cell>
        </row>
        <row r="10">
          <cell r="BF10">
            <v>0</v>
          </cell>
        </row>
        <row r="10">
          <cell r="BH10">
            <v>1017.46</v>
          </cell>
        </row>
        <row r="10">
          <cell r="BJ10" t="str">
            <v>2025/3/17离职</v>
          </cell>
          <cell r="BK10" t="str">
            <v>43022120001004594X</v>
          </cell>
          <cell r="BL10" t="str">
            <v>合同工</v>
          </cell>
          <cell r="BM10">
            <v>653.72</v>
          </cell>
          <cell r="BN10" t="str">
            <v>43022120001004594X</v>
          </cell>
        </row>
        <row r="11">
          <cell r="C11" t="str">
            <v>谭丽平</v>
          </cell>
          <cell r="D11" t="str">
            <v>生产制造部</v>
          </cell>
          <cell r="E11">
            <v>45714</v>
          </cell>
          <cell r="F11" t="str">
            <v>QAD</v>
          </cell>
          <cell r="G11">
            <v>45717</v>
          </cell>
          <cell r="H11">
            <v>22</v>
          </cell>
          <cell r="I11">
            <v>22</v>
          </cell>
        </row>
        <row r="11">
          <cell r="O11">
            <v>2400</v>
          </cell>
        </row>
        <row r="11">
          <cell r="V11">
            <v>4200</v>
          </cell>
          <cell r="W11">
            <v>960</v>
          </cell>
          <cell r="X11">
            <v>798</v>
          </cell>
        </row>
        <row r="11">
          <cell r="Z11">
            <v>95</v>
          </cell>
        </row>
        <row r="11">
          <cell r="AF11">
            <v>264</v>
          </cell>
        </row>
        <row r="11">
          <cell r="AL11">
            <v>4422</v>
          </cell>
          <cell r="AM11">
            <v>0</v>
          </cell>
          <cell r="AN11">
            <v>0</v>
          </cell>
          <cell r="AO11">
            <v>0</v>
          </cell>
          <cell r="AP11">
            <v>0</v>
          </cell>
          <cell r="AQ11">
            <v>0</v>
          </cell>
        </row>
        <row r="11">
          <cell r="AX11">
            <v>4422</v>
          </cell>
          <cell r="AY11">
            <v>0</v>
          </cell>
        </row>
        <row r="11">
          <cell r="BB11">
            <v>0</v>
          </cell>
        </row>
        <row r="11">
          <cell r="BF11">
            <v>0</v>
          </cell>
        </row>
        <row r="11">
          <cell r="BH11">
            <v>4422</v>
          </cell>
        </row>
        <row r="11">
          <cell r="BK11" t="str">
            <v>430221199003101207</v>
          </cell>
          <cell r="BL11" t="str">
            <v>合同工</v>
          </cell>
          <cell r="BM11">
            <v>0</v>
          </cell>
          <cell r="BN11" t="str">
            <v>430221199003101207</v>
          </cell>
        </row>
        <row r="12">
          <cell r="C12" t="str">
            <v>贺王瑜</v>
          </cell>
          <cell r="D12" t="str">
            <v>技术质量部</v>
          </cell>
          <cell r="E12">
            <v>41573</v>
          </cell>
          <cell r="F12" t="str">
            <v>总装检验员</v>
          </cell>
          <cell r="G12">
            <v>45717</v>
          </cell>
          <cell r="H12">
            <v>26</v>
          </cell>
          <cell r="I12">
            <v>28</v>
          </cell>
        </row>
        <row r="12">
          <cell r="L12">
            <v>13144</v>
          </cell>
          <cell r="M12">
            <v>179.89</v>
          </cell>
          <cell r="N12">
            <v>4736.92</v>
          </cell>
          <cell r="O12">
            <v>1496.92307692308</v>
          </cell>
        </row>
        <row r="12">
          <cell r="S12">
            <v>1.05</v>
          </cell>
        </row>
        <row r="12">
          <cell r="V12">
            <v>6470.68907692308</v>
          </cell>
        </row>
        <row r="12">
          <cell r="X12">
            <v>276</v>
          </cell>
          <cell r="Y12">
            <v>220</v>
          </cell>
        </row>
        <row r="12">
          <cell r="AD12">
            <v>-30</v>
          </cell>
        </row>
        <row r="12">
          <cell r="AF12">
            <v>420</v>
          </cell>
        </row>
        <row r="12">
          <cell r="AL12">
            <v>7356.69</v>
          </cell>
          <cell r="AM12">
            <v>361.6</v>
          </cell>
          <cell r="AN12">
            <v>90.4</v>
          </cell>
          <cell r="AO12">
            <v>13.56</v>
          </cell>
          <cell r="AP12">
            <v>15</v>
          </cell>
          <cell r="AQ12">
            <v>226</v>
          </cell>
        </row>
        <row r="12">
          <cell r="AX12">
            <v>6650.13</v>
          </cell>
          <cell r="AY12">
            <v>44.74</v>
          </cell>
        </row>
        <row r="12">
          <cell r="BB12">
            <v>0</v>
          </cell>
        </row>
        <row r="12">
          <cell r="BF12">
            <v>0</v>
          </cell>
        </row>
        <row r="12">
          <cell r="BH12">
            <v>6605.39</v>
          </cell>
        </row>
        <row r="12">
          <cell r="BK12" t="str">
            <v>430203197207186036</v>
          </cell>
          <cell r="BL12" t="str">
            <v>合同工</v>
          </cell>
          <cell r="BM12">
            <v>691.56</v>
          </cell>
          <cell r="BN12" t="str">
            <v>430203197207186036</v>
          </cell>
        </row>
        <row r="13">
          <cell r="C13" t="str">
            <v>赵新辉</v>
          </cell>
          <cell r="D13" t="str">
            <v>生产制造部</v>
          </cell>
          <cell r="E13">
            <v>41689</v>
          </cell>
          <cell r="F13" t="str">
            <v>设备维修工</v>
          </cell>
          <cell r="G13">
            <v>45717</v>
          </cell>
          <cell r="H13">
            <v>26</v>
          </cell>
          <cell r="I13">
            <v>31</v>
          </cell>
        </row>
        <row r="13">
          <cell r="M13">
            <v>86.4665276451613</v>
          </cell>
          <cell r="N13">
            <v>2680.462357</v>
          </cell>
          <cell r="O13">
            <v>1776.53846153846</v>
          </cell>
        </row>
        <row r="13">
          <cell r="V13">
            <v>4457.00081853846</v>
          </cell>
        </row>
        <row r="13">
          <cell r="X13">
            <v>294</v>
          </cell>
          <cell r="Y13">
            <v>220</v>
          </cell>
        </row>
        <row r="13">
          <cell r="AB13">
            <v>248</v>
          </cell>
        </row>
        <row r="13">
          <cell r="AD13">
            <v>1000</v>
          </cell>
          <cell r="AE13">
            <v>300</v>
          </cell>
          <cell r="AF13">
            <v>620</v>
          </cell>
          <cell r="AG13">
            <v>560</v>
          </cell>
        </row>
        <row r="13">
          <cell r="AL13">
            <v>7699</v>
          </cell>
          <cell r="AM13">
            <v>344.64</v>
          </cell>
          <cell r="AN13">
            <v>86.16</v>
          </cell>
          <cell r="AO13">
            <v>12.92</v>
          </cell>
          <cell r="AP13">
            <v>15</v>
          </cell>
          <cell r="AQ13">
            <v>215</v>
          </cell>
        </row>
        <row r="13">
          <cell r="AX13">
            <v>7025.28</v>
          </cell>
          <cell r="AY13">
            <v>61.21</v>
          </cell>
        </row>
        <row r="13">
          <cell r="BB13">
            <v>0</v>
          </cell>
        </row>
        <row r="13">
          <cell r="BF13">
            <v>0</v>
          </cell>
        </row>
        <row r="13">
          <cell r="BH13">
            <v>6964.07</v>
          </cell>
        </row>
        <row r="13">
          <cell r="BK13" t="str">
            <v>430423198210115811</v>
          </cell>
          <cell r="BL13" t="str">
            <v>合同工</v>
          </cell>
          <cell r="BM13">
            <v>658.72</v>
          </cell>
          <cell r="BN13" t="str">
            <v>430423198210115811</v>
          </cell>
        </row>
        <row r="14">
          <cell r="C14" t="str">
            <v>肖燕丹</v>
          </cell>
          <cell r="D14" t="str">
            <v>生产制造部</v>
          </cell>
          <cell r="E14">
            <v>44801</v>
          </cell>
          <cell r="F14" t="str">
            <v>发泡班长</v>
          </cell>
          <cell r="G14">
            <v>45717</v>
          </cell>
          <cell r="H14">
            <v>26</v>
          </cell>
          <cell r="I14">
            <v>30</v>
          </cell>
        </row>
        <row r="14">
          <cell r="M14">
            <v>86.143947</v>
          </cell>
          <cell r="N14">
            <v>2584.31841</v>
          </cell>
          <cell r="O14">
            <v>1719.23076923077</v>
          </cell>
        </row>
        <row r="14">
          <cell r="V14">
            <v>4303.54917923077</v>
          </cell>
        </row>
        <row r="14">
          <cell r="X14">
            <v>297</v>
          </cell>
          <cell r="Y14">
            <v>40</v>
          </cell>
        </row>
        <row r="14">
          <cell r="AA14">
            <v>1300</v>
          </cell>
          <cell r="AB14">
            <v>240</v>
          </cell>
        </row>
        <row r="14">
          <cell r="AD14">
            <v>0</v>
          </cell>
          <cell r="AE14">
            <v>300</v>
          </cell>
          <cell r="AF14">
            <v>600</v>
          </cell>
          <cell r="AG14">
            <v>560</v>
          </cell>
          <cell r="AH14">
            <v>-20</v>
          </cell>
        </row>
        <row r="14">
          <cell r="AL14">
            <v>7620.55</v>
          </cell>
          <cell r="AM14">
            <v>344.64</v>
          </cell>
          <cell r="AN14">
            <v>81.06</v>
          </cell>
          <cell r="AO14">
            <v>12.92</v>
          </cell>
          <cell r="AP14">
            <v>15</v>
          </cell>
          <cell r="AQ14">
            <v>205</v>
          </cell>
        </row>
        <row r="14">
          <cell r="AX14">
            <v>6961.93</v>
          </cell>
          <cell r="AY14">
            <v>57.87</v>
          </cell>
        </row>
        <row r="14">
          <cell r="BB14">
            <v>0</v>
          </cell>
        </row>
        <row r="14">
          <cell r="BF14">
            <v>0</v>
          </cell>
        </row>
        <row r="14">
          <cell r="BH14">
            <v>6904.06</v>
          </cell>
        </row>
        <row r="14">
          <cell r="BK14" t="str">
            <v>43032119730510854X</v>
          </cell>
          <cell r="BL14" t="str">
            <v>合同工</v>
          </cell>
          <cell r="BM14">
            <v>643.62</v>
          </cell>
          <cell r="BN14" t="str">
            <v>43032119730510854X</v>
          </cell>
        </row>
        <row r="15">
          <cell r="H15">
            <v>232</v>
          </cell>
          <cell r="I15">
            <v>214</v>
          </cell>
          <cell r="J15">
            <v>0</v>
          </cell>
          <cell r="K15">
            <v>0</v>
          </cell>
          <cell r="L15">
            <v>13144</v>
          </cell>
          <cell r="M15">
            <v>352.500474645161</v>
          </cell>
          <cell r="N15">
            <v>10001.700767</v>
          </cell>
          <cell r="O15">
            <v>25069.965034965</v>
          </cell>
          <cell r="P15">
            <v>0</v>
          </cell>
          <cell r="Q15">
            <v>0</v>
          </cell>
          <cell r="R15">
            <v>0</v>
          </cell>
          <cell r="S15">
            <v>1.05</v>
          </cell>
          <cell r="T15">
            <v>0</v>
          </cell>
          <cell r="U15">
            <v>0</v>
          </cell>
          <cell r="V15">
            <v>62473.9663474196</v>
          </cell>
          <cell r="W15">
            <v>18265.4545454545</v>
          </cell>
          <cell r="X15">
            <v>1079</v>
          </cell>
          <cell r="Y15">
            <v>1040</v>
          </cell>
          <cell r="Z15">
            <v>267.5</v>
          </cell>
          <cell r="AA15">
            <v>1300</v>
          </cell>
          <cell r="AB15">
            <v>488</v>
          </cell>
          <cell r="AC15">
            <v>0</v>
          </cell>
          <cell r="AD15">
            <v>4370</v>
          </cell>
          <cell r="AE15">
            <v>600</v>
          </cell>
          <cell r="AF15">
            <v>3672</v>
          </cell>
          <cell r="AG15">
            <v>1120</v>
          </cell>
          <cell r="AH15">
            <v>-20</v>
          </cell>
          <cell r="AI15">
            <v>0</v>
          </cell>
          <cell r="AJ15">
            <v>0</v>
          </cell>
          <cell r="AK15">
            <v>345.1</v>
          </cell>
          <cell r="AL15">
            <v>67568.07</v>
          </cell>
          <cell r="AM15">
            <v>4527.36</v>
          </cell>
          <cell r="AN15">
            <v>1040.58</v>
          </cell>
          <cell r="AO15">
            <v>169.76</v>
          </cell>
          <cell r="AP15">
            <v>120</v>
          </cell>
          <cell r="AQ15">
            <v>2675</v>
          </cell>
          <cell r="AR15">
            <v>10000</v>
          </cell>
          <cell r="AS15">
            <v>0</v>
          </cell>
          <cell r="AT15">
            <v>2000</v>
          </cell>
          <cell r="AU15">
            <v>0</v>
          </cell>
          <cell r="AV15">
            <v>4500</v>
          </cell>
          <cell r="AW15">
            <v>0</v>
          </cell>
          <cell r="AX15">
            <v>42535.37</v>
          </cell>
          <cell r="AY15">
            <v>198.96</v>
          </cell>
          <cell r="AZ15">
            <v>0</v>
          </cell>
          <cell r="BA15">
            <v>0</v>
          </cell>
          <cell r="BB15">
            <v>16500</v>
          </cell>
          <cell r="BC15">
            <v>0</v>
          </cell>
          <cell r="BD15">
            <v>0</v>
          </cell>
          <cell r="BE15">
            <v>0</v>
          </cell>
          <cell r="BF15">
            <v>0</v>
          </cell>
          <cell r="BG15">
            <v>0</v>
          </cell>
          <cell r="BH15">
            <v>58865.82</v>
          </cell>
        </row>
        <row r="15">
          <cell r="BM15">
            <v>8412.7</v>
          </cell>
        </row>
        <row r="17">
          <cell r="G17" t="str">
            <v>上月数据</v>
          </cell>
        </row>
        <row r="17">
          <cell r="AX17">
            <v>47377.44</v>
          </cell>
        </row>
        <row r="17">
          <cell r="AZ17">
            <v>0</v>
          </cell>
          <cell r="BA17">
            <v>0</v>
          </cell>
          <cell r="BB17">
            <v>16500</v>
          </cell>
          <cell r="BC17">
            <v>0</v>
          </cell>
        </row>
        <row r="17">
          <cell r="BF17">
            <v>0</v>
          </cell>
          <cell r="BG17">
            <v>0</v>
          </cell>
          <cell r="BH17">
            <v>63663.06</v>
          </cell>
        </row>
        <row r="19">
          <cell r="X19">
            <v>1778.2</v>
          </cell>
        </row>
        <row r="19">
          <cell r="AL19">
            <v>27986.42</v>
          </cell>
        </row>
        <row r="20">
          <cell r="AK20">
            <v>4390.14</v>
          </cell>
        </row>
        <row r="21">
          <cell r="AE21" t="str">
            <v>计提数据</v>
          </cell>
          <cell r="AF21">
            <v>2986</v>
          </cell>
        </row>
        <row r="21">
          <cell r="AK21">
            <v>74598.82</v>
          </cell>
          <cell r="AL21">
            <v>77584.82</v>
          </cell>
        </row>
        <row r="22">
          <cell r="AK22">
            <v>-10016.75</v>
          </cell>
          <cell r="AL22">
            <v>27986.42</v>
          </cell>
          <cell r="AM22" t="str">
            <v>劳务工</v>
          </cell>
        </row>
      </sheetData>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025.5（初版）"/>
      <sheetName val="小时工"/>
      <sheetName val="Sheet1"/>
      <sheetName val="25.5月定稿"/>
    </sheetNames>
    <sheetDataSet>
      <sheetData sheetId="0"/>
      <sheetData sheetId="1"/>
      <sheetData sheetId="2"/>
      <sheetData sheetId="3">
        <row r="3">
          <cell r="B3" t="str">
            <v>姓  名</v>
          </cell>
          <cell r="C3" t="str">
            <v>科室</v>
          </cell>
          <cell r="D3" t="str">
            <v>入职日期</v>
          </cell>
          <cell r="E3" t="str">
            <v>应出勤时间（天）</v>
          </cell>
          <cell r="F3" t="str">
            <v>实出勤时间（天）</v>
          </cell>
          <cell r="G3" t="str">
            <v>年度调休</v>
          </cell>
          <cell r="H3" t="str">
            <v>调休（天）</v>
          </cell>
          <cell r="I3" t="str">
            <v>出差（天）</v>
          </cell>
          <cell r="J3" t="str">
            <v>婚/产/丧/工伤</v>
          </cell>
          <cell r="K3" t="str">
            <v>事假（天）</v>
          </cell>
          <cell r="L3" t="str">
            <v>病假（天）</v>
          </cell>
          <cell r="M3" t="str">
            <v>迟到（10分钟以内）</v>
          </cell>
          <cell r="N3" t="str">
            <v>迟到（11分-30分）</v>
          </cell>
          <cell r="O3" t="str">
            <v>旷工（天）</v>
          </cell>
          <cell r="P3" t="str">
            <v>补卡次数</v>
          </cell>
          <cell r="Q3" t="str">
            <v>补假/补单次数</v>
          </cell>
          <cell r="R3" t="str">
            <v>平时加班
</v>
          </cell>
          <cell r="S3" t="str">
            <v>周末加班</v>
          </cell>
          <cell r="T3" t="str">
            <v>5月份餐补天数</v>
          </cell>
          <cell r="U3" t="str">
            <v>5月加班餐补天数</v>
          </cell>
          <cell r="V3" t="str">
            <v>餐费</v>
          </cell>
          <cell r="W3" t="str">
            <v>备注</v>
          </cell>
          <cell r="X3" t="str">
            <v>5月绩效得分</v>
          </cell>
          <cell r="Y3" t="str">
            <v>绩效金额</v>
          </cell>
        </row>
        <row r="3">
          <cell r="AB3" t="str">
            <v>工资表人员</v>
          </cell>
          <cell r="AC3" t="str">
            <v>5月月报</v>
          </cell>
          <cell r="AD3" t="str">
            <v>社保明细</v>
          </cell>
          <cell r="AE3" t="str">
            <v>发泡工资表</v>
          </cell>
        </row>
        <row r="4">
          <cell r="B4" t="str">
            <v>卢中华</v>
          </cell>
          <cell r="C4" t="str">
            <v>总经办</v>
          </cell>
          <cell r="D4">
            <v>42499</v>
          </cell>
          <cell r="E4">
            <v>19</v>
          </cell>
          <cell r="F4">
            <v>24</v>
          </cell>
        </row>
        <row r="4">
          <cell r="I4">
            <v>1</v>
          </cell>
        </row>
        <row r="4">
          <cell r="P4">
            <v>2</v>
          </cell>
        </row>
        <row r="4">
          <cell r="S4">
            <v>5</v>
          </cell>
          <cell r="T4">
            <v>24</v>
          </cell>
        </row>
        <row r="4">
          <cell r="V4">
            <v>288</v>
          </cell>
        </row>
        <row r="4">
          <cell r="Z4">
            <v>0</v>
          </cell>
          <cell r="AA4" t="str">
            <v>卢中华</v>
          </cell>
          <cell r="AB4" t="str">
            <v>卢中华</v>
          </cell>
          <cell r="AC4" t="str">
            <v>卢中华</v>
          </cell>
          <cell r="AD4" t="str">
            <v>卢中华</v>
          </cell>
          <cell r="AE4" t="e">
            <v>#N/A</v>
          </cell>
        </row>
        <row r="5">
          <cell r="B5" t="str">
            <v>曾琼</v>
          </cell>
          <cell r="C5" t="str">
            <v>综合管理部</v>
          </cell>
          <cell r="D5">
            <v>41940</v>
          </cell>
          <cell r="E5">
            <v>19</v>
          </cell>
          <cell r="F5">
            <v>19</v>
          </cell>
        </row>
        <row r="5">
          <cell r="H5">
            <v>7</v>
          </cell>
        </row>
        <row r="5">
          <cell r="T5">
            <v>12</v>
          </cell>
          <cell r="U5">
            <v>2</v>
          </cell>
          <cell r="V5">
            <v>160</v>
          </cell>
        </row>
        <row r="5">
          <cell r="Z5">
            <v>0</v>
          </cell>
          <cell r="AA5" t="str">
            <v>曾琼</v>
          </cell>
          <cell r="AB5" t="str">
            <v>曾琼</v>
          </cell>
          <cell r="AC5" t="str">
            <v>曾琼</v>
          </cell>
          <cell r="AD5" t="str">
            <v>曾琼</v>
          </cell>
          <cell r="AE5" t="e">
            <v>#N/A</v>
          </cell>
        </row>
        <row r="6">
          <cell r="B6" t="str">
            <v>陈子豪</v>
          </cell>
          <cell r="C6" t="str">
            <v>综合管理部</v>
          </cell>
          <cell r="D6">
            <v>44970</v>
          </cell>
          <cell r="E6">
            <v>19</v>
          </cell>
          <cell r="F6">
            <v>19</v>
          </cell>
        </row>
        <row r="6">
          <cell r="M6">
            <v>5</v>
          </cell>
        </row>
        <row r="6">
          <cell r="P6">
            <v>2</v>
          </cell>
        </row>
        <row r="6">
          <cell r="T6">
            <v>19</v>
          </cell>
        </row>
        <row r="6">
          <cell r="V6">
            <v>228</v>
          </cell>
        </row>
        <row r="6">
          <cell r="Z6">
            <v>0</v>
          </cell>
          <cell r="AA6" t="str">
            <v>陈子豪</v>
          </cell>
          <cell r="AB6" t="str">
            <v>陈子豪</v>
          </cell>
          <cell r="AC6" t="str">
            <v>陈子豪</v>
          </cell>
          <cell r="AD6" t="str">
            <v>陈子豪</v>
          </cell>
          <cell r="AE6" t="e">
            <v>#N/A</v>
          </cell>
        </row>
        <row r="7">
          <cell r="B7" t="str">
            <v>黄清梅</v>
          </cell>
          <cell r="C7" t="str">
            <v>综合管理部</v>
          </cell>
          <cell r="D7">
            <v>41197</v>
          </cell>
          <cell r="E7">
            <v>24</v>
          </cell>
          <cell r="F7">
            <v>26.5</v>
          </cell>
        </row>
        <row r="7">
          <cell r="T7">
            <v>26</v>
          </cell>
        </row>
        <row r="7">
          <cell r="V7">
            <v>312</v>
          </cell>
        </row>
        <row r="7">
          <cell r="Z7">
            <v>0</v>
          </cell>
          <cell r="AA7" t="str">
            <v>黄清梅</v>
          </cell>
          <cell r="AB7" t="str">
            <v>黄清梅</v>
          </cell>
          <cell r="AC7" t="str">
            <v>黄清梅</v>
          </cell>
          <cell r="AD7" t="str">
            <v>黄清梅</v>
          </cell>
          <cell r="AE7" t="e">
            <v>#N/A</v>
          </cell>
        </row>
        <row r="8">
          <cell r="B8" t="str">
            <v>李开阳</v>
          </cell>
          <cell r="C8" t="str">
            <v>财务管理部</v>
          </cell>
          <cell r="D8">
            <v>41131</v>
          </cell>
          <cell r="E8">
            <v>19</v>
          </cell>
          <cell r="F8">
            <v>19</v>
          </cell>
        </row>
        <row r="8">
          <cell r="S8">
            <v>2.5</v>
          </cell>
          <cell r="T8">
            <v>19</v>
          </cell>
        </row>
        <row r="8">
          <cell r="V8">
            <v>228</v>
          </cell>
        </row>
        <row r="8">
          <cell r="Z8">
            <v>0</v>
          </cell>
          <cell r="AA8" t="str">
            <v>李开阳</v>
          </cell>
          <cell r="AB8" t="str">
            <v>李开阳</v>
          </cell>
          <cell r="AC8" t="str">
            <v>李开阳</v>
          </cell>
          <cell r="AD8" t="str">
            <v>李开阳</v>
          </cell>
          <cell r="AE8" t="e">
            <v>#N/A</v>
          </cell>
        </row>
        <row r="9">
          <cell r="B9" t="str">
            <v>刘心</v>
          </cell>
          <cell r="C9" t="str">
            <v>财务管理部</v>
          </cell>
          <cell r="D9">
            <v>41730</v>
          </cell>
          <cell r="E9">
            <v>19</v>
          </cell>
          <cell r="F9">
            <v>19</v>
          </cell>
        </row>
        <row r="9">
          <cell r="T9">
            <v>19</v>
          </cell>
        </row>
        <row r="9">
          <cell r="V9">
            <v>228</v>
          </cell>
        </row>
        <row r="9">
          <cell r="Z9">
            <v>0</v>
          </cell>
          <cell r="AA9" t="str">
            <v>刘心</v>
          </cell>
          <cell r="AB9" t="str">
            <v>刘心</v>
          </cell>
          <cell r="AC9" t="str">
            <v>刘心</v>
          </cell>
          <cell r="AD9" t="str">
            <v>刘心</v>
          </cell>
          <cell r="AE9" t="e">
            <v>#N/A</v>
          </cell>
        </row>
        <row r="10">
          <cell r="B10" t="str">
            <v>易兰</v>
          </cell>
          <cell r="C10" t="str">
            <v>财务管理部</v>
          </cell>
          <cell r="D10">
            <v>42900</v>
          </cell>
          <cell r="E10">
            <v>19</v>
          </cell>
          <cell r="F10">
            <v>13</v>
          </cell>
        </row>
        <row r="10">
          <cell r="L10">
            <v>6</v>
          </cell>
        </row>
        <row r="10">
          <cell r="T10">
            <v>13</v>
          </cell>
        </row>
        <row r="10">
          <cell r="V10">
            <v>156</v>
          </cell>
        </row>
        <row r="10">
          <cell r="Z10" t="str">
            <v>5.6-5.13病假6天</v>
          </cell>
          <cell r="AA10" t="str">
            <v>易兰</v>
          </cell>
          <cell r="AB10" t="str">
            <v>易兰</v>
          </cell>
          <cell r="AC10" t="str">
            <v>易兰</v>
          </cell>
          <cell r="AD10" t="str">
            <v>易兰</v>
          </cell>
          <cell r="AE10" t="e">
            <v>#N/A</v>
          </cell>
        </row>
        <row r="11">
          <cell r="B11" t="str">
            <v>肖玲</v>
          </cell>
          <cell r="C11" t="str">
            <v>财务管理部</v>
          </cell>
          <cell r="D11">
            <v>43698</v>
          </cell>
          <cell r="E11">
            <v>19</v>
          </cell>
          <cell r="F11">
            <v>19</v>
          </cell>
        </row>
        <row r="11">
          <cell r="M11">
            <v>2</v>
          </cell>
        </row>
        <row r="11">
          <cell r="T11">
            <v>19</v>
          </cell>
        </row>
        <row r="11">
          <cell r="V11">
            <v>228</v>
          </cell>
        </row>
        <row r="11">
          <cell r="Z11">
            <v>0</v>
          </cell>
          <cell r="AA11" t="str">
            <v>肖玲</v>
          </cell>
          <cell r="AB11" t="str">
            <v>肖玲</v>
          </cell>
          <cell r="AC11" t="str">
            <v>肖玲</v>
          </cell>
          <cell r="AD11" t="str">
            <v>肖玲</v>
          </cell>
          <cell r="AE11" t="e">
            <v>#N/A</v>
          </cell>
        </row>
        <row r="12">
          <cell r="B12" t="str">
            <v>伍赤诚</v>
          </cell>
          <cell r="C12" t="str">
            <v>质量管理</v>
          </cell>
          <cell r="D12">
            <v>43789</v>
          </cell>
          <cell r="E12">
            <v>19</v>
          </cell>
          <cell r="F12">
            <v>23</v>
          </cell>
        </row>
        <row r="12">
          <cell r="M12">
            <v>3</v>
          </cell>
        </row>
        <row r="12">
          <cell r="P12">
            <v>1</v>
          </cell>
        </row>
        <row r="12">
          <cell r="S12">
            <v>4</v>
          </cell>
          <cell r="T12">
            <v>23</v>
          </cell>
        </row>
        <row r="12">
          <cell r="V12">
            <v>276</v>
          </cell>
        </row>
        <row r="12">
          <cell r="Z12">
            <v>0</v>
          </cell>
          <cell r="AA12" t="str">
            <v>伍赤诚</v>
          </cell>
          <cell r="AB12" t="str">
            <v>伍赤诚</v>
          </cell>
          <cell r="AC12" t="str">
            <v>伍赤诚</v>
          </cell>
          <cell r="AD12" t="str">
            <v>伍赤诚</v>
          </cell>
          <cell r="AE12" t="e">
            <v>#N/A</v>
          </cell>
        </row>
        <row r="13">
          <cell r="B13" t="str">
            <v>贺王瑜</v>
          </cell>
          <cell r="C13" t="str">
            <v>质量管理</v>
          </cell>
          <cell r="D13">
            <v>41573</v>
          </cell>
          <cell r="E13">
            <v>21</v>
          </cell>
          <cell r="F13">
            <v>21</v>
          </cell>
        </row>
        <row r="13">
          <cell r="H13">
            <v>1.35</v>
          </cell>
        </row>
        <row r="13">
          <cell r="T13">
            <v>20</v>
          </cell>
          <cell r="U13">
            <v>3</v>
          </cell>
          <cell r="V13">
            <v>264</v>
          </cell>
        </row>
        <row r="13">
          <cell r="X13">
            <v>91</v>
          </cell>
          <cell r="Y13">
            <v>273</v>
          </cell>
          <cell r="Z13">
            <v>0</v>
          </cell>
          <cell r="AA13" t="str">
            <v>贺王瑜</v>
          </cell>
          <cell r="AB13" t="str">
            <v>贺王瑜</v>
          </cell>
          <cell r="AC13" t="str">
            <v>贺王瑜</v>
          </cell>
          <cell r="AD13" t="str">
            <v>贺王瑜</v>
          </cell>
          <cell r="AE13" t="e">
            <v>#N/A</v>
          </cell>
        </row>
        <row r="14">
          <cell r="B14" t="str">
            <v>彭健</v>
          </cell>
          <cell r="C14" t="str">
            <v>质量管理</v>
          </cell>
          <cell r="D14">
            <v>41701</v>
          </cell>
          <cell r="E14">
            <v>26</v>
          </cell>
          <cell r="F14">
            <v>27</v>
          </cell>
        </row>
        <row r="14">
          <cell r="K14">
            <v>1</v>
          </cell>
        </row>
        <row r="14">
          <cell r="T14">
            <v>27</v>
          </cell>
          <cell r="U14">
            <v>27</v>
          </cell>
          <cell r="V14">
            <v>540</v>
          </cell>
        </row>
        <row r="14">
          <cell r="X14">
            <v>79</v>
          </cell>
          <cell r="Y14">
            <v>237</v>
          </cell>
          <cell r="Z14" t="str">
            <v>5.25事假1天</v>
          </cell>
          <cell r="AA14" t="str">
            <v>彭健</v>
          </cell>
          <cell r="AB14" t="str">
            <v>彭健</v>
          </cell>
          <cell r="AC14" t="str">
            <v>彭健</v>
          </cell>
          <cell r="AD14" t="str">
            <v>彭健</v>
          </cell>
          <cell r="AE14" t="str">
            <v>彭健</v>
          </cell>
        </row>
        <row r="15">
          <cell r="B15" t="str">
            <v>李需</v>
          </cell>
          <cell r="C15" t="str">
            <v>质量管理</v>
          </cell>
          <cell r="D15">
            <v>45591</v>
          </cell>
          <cell r="E15">
            <v>26</v>
          </cell>
          <cell r="F15">
            <v>29</v>
          </cell>
        </row>
        <row r="15">
          <cell r="P15">
            <v>1</v>
          </cell>
        </row>
        <row r="15">
          <cell r="T15">
            <v>29</v>
          </cell>
          <cell r="U15">
            <v>28</v>
          </cell>
          <cell r="V15">
            <v>572</v>
          </cell>
        </row>
        <row r="15">
          <cell r="X15">
            <v>88</v>
          </cell>
          <cell r="Y15">
            <v>264</v>
          </cell>
          <cell r="Z15">
            <v>0</v>
          </cell>
          <cell r="AA15" t="str">
            <v>李需</v>
          </cell>
          <cell r="AB15" t="str">
            <v>李需</v>
          </cell>
          <cell r="AC15" t="str">
            <v>李需</v>
          </cell>
          <cell r="AD15" t="str">
            <v>李需</v>
          </cell>
          <cell r="AE15" t="e">
            <v>#N/A</v>
          </cell>
        </row>
        <row r="16">
          <cell r="B16" t="str">
            <v>袁登宇</v>
          </cell>
          <cell r="C16" t="str">
            <v>发泡</v>
          </cell>
          <cell r="D16">
            <v>45722</v>
          </cell>
          <cell r="E16">
            <v>26</v>
          </cell>
          <cell r="F16">
            <v>28</v>
          </cell>
        </row>
        <row r="16">
          <cell r="P16">
            <v>1</v>
          </cell>
        </row>
        <row r="16">
          <cell r="T16">
            <v>28</v>
          </cell>
          <cell r="U16">
            <v>28</v>
          </cell>
          <cell r="V16">
            <v>560</v>
          </cell>
          <cell r="W16" t="str">
            <v>2025/6/13离职</v>
          </cell>
          <cell r="X16">
            <v>87</v>
          </cell>
          <cell r="Y16">
            <v>261</v>
          </cell>
          <cell r="Z16">
            <v>0</v>
          </cell>
          <cell r="AA16" t="str">
            <v>袁登宇</v>
          </cell>
          <cell r="AB16" t="str">
            <v>袁登宇</v>
          </cell>
          <cell r="AC16" t="str">
            <v>袁登宇</v>
          </cell>
          <cell r="AD16" t="str">
            <v>袁登宇</v>
          </cell>
          <cell r="AE16" t="str">
            <v>袁登宇</v>
          </cell>
        </row>
        <row r="17">
          <cell r="B17" t="str">
            <v>马凤</v>
          </cell>
          <cell r="C17" t="str">
            <v>发泡</v>
          </cell>
          <cell r="D17">
            <v>45705</v>
          </cell>
          <cell r="E17">
            <v>26</v>
          </cell>
          <cell r="F17">
            <v>28</v>
          </cell>
        </row>
        <row r="17">
          <cell r="T17">
            <v>28</v>
          </cell>
          <cell r="U17">
            <v>28</v>
          </cell>
          <cell r="V17">
            <v>560</v>
          </cell>
        </row>
        <row r="17">
          <cell r="X17">
            <v>88</v>
          </cell>
          <cell r="Y17">
            <v>264</v>
          </cell>
          <cell r="Z17">
            <v>0</v>
          </cell>
          <cell r="AA17" t="str">
            <v>马凤</v>
          </cell>
          <cell r="AB17" t="str">
            <v>马凤</v>
          </cell>
          <cell r="AC17" t="str">
            <v>马凤</v>
          </cell>
          <cell r="AD17" t="str">
            <v>马凤</v>
          </cell>
          <cell r="AE17" t="str">
            <v>马凤</v>
          </cell>
        </row>
        <row r="18">
          <cell r="B18" t="str">
            <v>赵五祥</v>
          </cell>
          <cell r="C18" t="str">
            <v>服务科</v>
          </cell>
          <cell r="D18">
            <v>43290</v>
          </cell>
          <cell r="E18">
            <v>19</v>
          </cell>
          <cell r="F18">
            <v>22</v>
          </cell>
        </row>
        <row r="18">
          <cell r="I18">
            <v>4</v>
          </cell>
        </row>
        <row r="18">
          <cell r="S18">
            <v>3</v>
          </cell>
          <cell r="T18">
            <v>22</v>
          </cell>
          <cell r="U18">
            <v>4</v>
          </cell>
          <cell r="V18">
            <v>296</v>
          </cell>
        </row>
        <row r="18">
          <cell r="Z18">
            <v>0</v>
          </cell>
          <cell r="AA18" t="str">
            <v>赵五祥</v>
          </cell>
          <cell r="AB18" t="str">
            <v>赵五祥</v>
          </cell>
          <cell r="AC18" t="str">
            <v>赵五祥</v>
          </cell>
          <cell r="AD18" t="str">
            <v>赵五祥</v>
          </cell>
          <cell r="AE18" t="e">
            <v>#N/A</v>
          </cell>
        </row>
        <row r="19">
          <cell r="B19" t="str">
            <v>文洪亮</v>
          </cell>
          <cell r="C19" t="str">
            <v>服务科</v>
          </cell>
          <cell r="D19">
            <v>41286</v>
          </cell>
          <cell r="E19">
            <v>20</v>
          </cell>
          <cell r="F19">
            <v>20</v>
          </cell>
        </row>
        <row r="19">
          <cell r="T19">
            <v>20</v>
          </cell>
          <cell r="U19">
            <v>0</v>
          </cell>
          <cell r="V19">
            <v>240</v>
          </cell>
        </row>
        <row r="19">
          <cell r="Z19">
            <v>0</v>
          </cell>
          <cell r="AA19" t="str">
            <v>文洪亮</v>
          </cell>
          <cell r="AB19" t="str">
            <v>文洪亮</v>
          </cell>
          <cell r="AC19" t="str">
            <v>文洪亮</v>
          </cell>
          <cell r="AD19" t="str">
            <v>文洪亮</v>
          </cell>
          <cell r="AE19" t="e">
            <v>#N/A</v>
          </cell>
        </row>
        <row r="20">
          <cell r="B20" t="str">
            <v>李松辉</v>
          </cell>
          <cell r="C20" t="str">
            <v>服务科</v>
          </cell>
          <cell r="D20">
            <v>44994</v>
          </cell>
          <cell r="E20">
            <v>26</v>
          </cell>
          <cell r="F20">
            <v>28</v>
          </cell>
        </row>
        <row r="20">
          <cell r="T20">
            <v>28</v>
          </cell>
          <cell r="U20">
            <v>28</v>
          </cell>
          <cell r="V20">
            <v>560</v>
          </cell>
        </row>
        <row r="20">
          <cell r="Z20">
            <v>0</v>
          </cell>
          <cell r="AA20" t="str">
            <v>李松辉</v>
          </cell>
          <cell r="AB20" t="str">
            <v>李松辉</v>
          </cell>
          <cell r="AC20" t="str">
            <v>李松辉</v>
          </cell>
          <cell r="AD20" t="str">
            <v>李松辉</v>
          </cell>
          <cell r="AE20" t="e">
            <v>#N/A</v>
          </cell>
        </row>
        <row r="21">
          <cell r="B21" t="str">
            <v>黄龙</v>
          </cell>
          <cell r="C21" t="str">
            <v>服务科</v>
          </cell>
          <cell r="D21">
            <v>45718</v>
          </cell>
          <cell r="E21">
            <v>26</v>
          </cell>
          <cell r="F21">
            <v>28</v>
          </cell>
        </row>
        <row r="21">
          <cell r="T21">
            <v>28</v>
          </cell>
          <cell r="U21">
            <v>28</v>
          </cell>
          <cell r="V21">
            <v>560</v>
          </cell>
        </row>
        <row r="21">
          <cell r="Z21">
            <v>0</v>
          </cell>
          <cell r="AA21" t="str">
            <v>黄龙</v>
          </cell>
          <cell r="AB21" t="str">
            <v>黄龙</v>
          </cell>
          <cell r="AC21" t="str">
            <v>黄龙</v>
          </cell>
          <cell r="AD21" t="str">
            <v>黄龙</v>
          </cell>
          <cell r="AE21" t="e">
            <v>#N/A</v>
          </cell>
        </row>
        <row r="22">
          <cell r="B22" t="str">
            <v>谭建文</v>
          </cell>
          <cell r="C22" t="str">
            <v>服务科</v>
          </cell>
          <cell r="D22">
            <v>45231</v>
          </cell>
          <cell r="E22">
            <v>20</v>
          </cell>
          <cell r="F22">
            <v>20</v>
          </cell>
        </row>
        <row r="22">
          <cell r="T22">
            <v>20</v>
          </cell>
          <cell r="U22">
            <v>0</v>
          </cell>
          <cell r="V22">
            <v>240</v>
          </cell>
          <cell r="W22" t="str">
            <v>长沙现服</v>
          </cell>
        </row>
        <row r="22">
          <cell r="Z22">
            <v>0</v>
          </cell>
          <cell r="AA22" t="str">
            <v>谭建文</v>
          </cell>
          <cell r="AB22" t="str">
            <v>谭建文</v>
          </cell>
          <cell r="AC22" t="str">
            <v>谭建文</v>
          </cell>
          <cell r="AD22" t="str">
            <v>谭建文</v>
          </cell>
          <cell r="AE22" t="e">
            <v>#N/A</v>
          </cell>
        </row>
        <row r="23">
          <cell r="B23" t="str">
            <v>李晶</v>
          </cell>
          <cell r="C23" t="str">
            <v>采购执行</v>
          </cell>
          <cell r="D23">
            <v>44845</v>
          </cell>
          <cell r="E23">
            <v>19</v>
          </cell>
          <cell r="F23">
            <v>20</v>
          </cell>
        </row>
        <row r="23">
          <cell r="P23">
            <v>1</v>
          </cell>
        </row>
        <row r="23">
          <cell r="S23">
            <v>1</v>
          </cell>
          <cell r="T23">
            <v>20</v>
          </cell>
        </row>
        <row r="23">
          <cell r="V23">
            <v>240</v>
          </cell>
        </row>
        <row r="23">
          <cell r="Z23">
            <v>0</v>
          </cell>
          <cell r="AA23" t="str">
            <v>李晶</v>
          </cell>
          <cell r="AB23" t="str">
            <v>李晶</v>
          </cell>
          <cell r="AC23" t="str">
            <v>李晶</v>
          </cell>
          <cell r="AD23" t="str">
            <v>李晶</v>
          </cell>
          <cell r="AE23" t="e">
            <v>#N/A</v>
          </cell>
        </row>
        <row r="24">
          <cell r="B24" t="str">
            <v>谭丽平</v>
          </cell>
          <cell r="C24" t="str">
            <v>QAD</v>
          </cell>
          <cell r="D24">
            <v>45714</v>
          </cell>
          <cell r="E24">
            <v>19</v>
          </cell>
          <cell r="F24">
            <v>21</v>
          </cell>
        </row>
        <row r="24">
          <cell r="S24">
            <v>2</v>
          </cell>
          <cell r="T24">
            <v>21</v>
          </cell>
        </row>
        <row r="24">
          <cell r="V24">
            <v>252</v>
          </cell>
        </row>
        <row r="24">
          <cell r="Z24">
            <v>0</v>
          </cell>
          <cell r="AA24" t="str">
            <v>谭丽平</v>
          </cell>
          <cell r="AB24" t="str">
            <v>谭丽平</v>
          </cell>
          <cell r="AC24" t="str">
            <v>谭丽平</v>
          </cell>
          <cell r="AD24" t="e">
            <v>#N/A</v>
          </cell>
          <cell r="AE24" t="e">
            <v>#N/A</v>
          </cell>
        </row>
        <row r="25">
          <cell r="B25" t="str">
            <v>齐承平</v>
          </cell>
          <cell r="C25" t="str">
            <v>生产制造</v>
          </cell>
          <cell r="D25">
            <v>42017</v>
          </cell>
          <cell r="E25">
            <v>19</v>
          </cell>
          <cell r="F25">
            <v>20</v>
          </cell>
        </row>
        <row r="25">
          <cell r="P25">
            <v>1</v>
          </cell>
        </row>
        <row r="25">
          <cell r="S25">
            <v>1</v>
          </cell>
          <cell r="T25">
            <v>20</v>
          </cell>
        </row>
        <row r="25">
          <cell r="V25">
            <v>240</v>
          </cell>
        </row>
        <row r="25">
          <cell r="Z25">
            <v>0</v>
          </cell>
          <cell r="AA25" t="str">
            <v>齐承平</v>
          </cell>
          <cell r="AB25" t="str">
            <v>齐承平</v>
          </cell>
          <cell r="AC25" t="str">
            <v>齐承平</v>
          </cell>
          <cell r="AD25" t="str">
            <v>齐承平</v>
          </cell>
          <cell r="AE25" t="e">
            <v>#N/A</v>
          </cell>
        </row>
        <row r="26">
          <cell r="B26" t="str">
            <v>刘文向</v>
          </cell>
          <cell r="C26" t="str">
            <v>生产制造</v>
          </cell>
          <cell r="D26">
            <v>44765</v>
          </cell>
          <cell r="E26">
            <v>19</v>
          </cell>
          <cell r="F26">
            <v>19.5</v>
          </cell>
        </row>
        <row r="26">
          <cell r="S26">
            <v>0.5</v>
          </cell>
          <cell r="T26">
            <v>19</v>
          </cell>
        </row>
        <row r="26">
          <cell r="V26">
            <v>228</v>
          </cell>
        </row>
        <row r="26">
          <cell r="Z26">
            <v>0</v>
          </cell>
          <cell r="AA26" t="str">
            <v>刘文向</v>
          </cell>
          <cell r="AB26" t="str">
            <v>刘文向</v>
          </cell>
          <cell r="AC26" t="str">
            <v>刘文向</v>
          </cell>
          <cell r="AD26" t="str">
            <v>刘文向</v>
          </cell>
          <cell r="AE26" t="e">
            <v>#N/A</v>
          </cell>
        </row>
        <row r="27">
          <cell r="B27" t="str">
            <v>谭海波</v>
          </cell>
          <cell r="C27" t="str">
            <v>物料管理</v>
          </cell>
          <cell r="D27">
            <v>45602</v>
          </cell>
          <cell r="E27">
            <v>19</v>
          </cell>
          <cell r="F27">
            <v>19</v>
          </cell>
        </row>
        <row r="27">
          <cell r="H27">
            <v>2</v>
          </cell>
        </row>
        <row r="27">
          <cell r="S27">
            <v>1.25</v>
          </cell>
          <cell r="T27">
            <v>19</v>
          </cell>
        </row>
        <row r="27">
          <cell r="V27">
            <v>228</v>
          </cell>
        </row>
        <row r="27">
          <cell r="Z27">
            <v>0</v>
          </cell>
          <cell r="AA27" t="str">
            <v>谭海波</v>
          </cell>
          <cell r="AB27" t="str">
            <v>谭海波</v>
          </cell>
          <cell r="AC27" t="str">
            <v>谭海波</v>
          </cell>
          <cell r="AD27" t="str">
            <v>谭海波</v>
          </cell>
          <cell r="AE27" t="e">
            <v>#N/A</v>
          </cell>
        </row>
        <row r="28">
          <cell r="B28" t="str">
            <v>殷胜</v>
          </cell>
          <cell r="C28" t="str">
            <v>物料管理</v>
          </cell>
          <cell r="D28">
            <v>41492</v>
          </cell>
          <cell r="E28">
            <v>24</v>
          </cell>
          <cell r="F28">
            <v>24.5</v>
          </cell>
        </row>
        <row r="28">
          <cell r="P28">
            <v>2</v>
          </cell>
        </row>
        <row r="28">
          <cell r="R28">
            <v>0</v>
          </cell>
          <cell r="S28">
            <v>4</v>
          </cell>
          <cell r="T28">
            <v>24</v>
          </cell>
          <cell r="U28">
            <v>0</v>
          </cell>
          <cell r="V28">
            <v>288</v>
          </cell>
        </row>
        <row r="28">
          <cell r="Z28">
            <v>0</v>
          </cell>
          <cell r="AA28" t="str">
            <v>殷胜</v>
          </cell>
          <cell r="AB28" t="str">
            <v>殷胜</v>
          </cell>
          <cell r="AC28" t="str">
            <v>殷胜</v>
          </cell>
          <cell r="AD28" t="str">
            <v>殷胜</v>
          </cell>
          <cell r="AE28" t="e">
            <v>#N/A</v>
          </cell>
        </row>
        <row r="29">
          <cell r="B29" t="str">
            <v>邹彬彬</v>
          </cell>
          <cell r="C29" t="str">
            <v>物料管理</v>
          </cell>
          <cell r="D29">
            <v>45708</v>
          </cell>
          <cell r="E29">
            <v>24</v>
          </cell>
          <cell r="F29">
            <v>26</v>
          </cell>
        </row>
        <row r="29">
          <cell r="R29">
            <v>12</v>
          </cell>
          <cell r="S29">
            <v>20</v>
          </cell>
          <cell r="T29">
            <v>26</v>
          </cell>
          <cell r="U29">
            <v>26</v>
          </cell>
          <cell r="V29">
            <v>520</v>
          </cell>
        </row>
        <row r="29">
          <cell r="Z29">
            <v>0</v>
          </cell>
          <cell r="AA29" t="str">
            <v>邹彬彬</v>
          </cell>
          <cell r="AB29" t="str">
            <v>邹彬彬</v>
          </cell>
          <cell r="AC29" t="str">
            <v>邹彬彬</v>
          </cell>
          <cell r="AD29" t="e">
            <v>#N/A</v>
          </cell>
          <cell r="AE29" t="e">
            <v>#N/A</v>
          </cell>
        </row>
        <row r="30">
          <cell r="B30" t="str">
            <v>李春华</v>
          </cell>
          <cell r="C30" t="str">
            <v>物料管理</v>
          </cell>
          <cell r="D30">
            <v>45722</v>
          </cell>
          <cell r="E30">
            <v>24</v>
          </cell>
          <cell r="F30">
            <v>29</v>
          </cell>
        </row>
        <row r="30">
          <cell r="R30">
            <v>12</v>
          </cell>
          <cell r="S30">
            <v>50</v>
          </cell>
          <cell r="T30">
            <v>29</v>
          </cell>
          <cell r="U30">
            <v>29</v>
          </cell>
          <cell r="V30">
            <v>580</v>
          </cell>
        </row>
        <row r="30">
          <cell r="Z30">
            <v>0</v>
          </cell>
          <cell r="AA30" t="str">
            <v>李春华</v>
          </cell>
          <cell r="AB30" t="str">
            <v>李春华</v>
          </cell>
          <cell r="AC30" t="str">
            <v>李春华</v>
          </cell>
          <cell r="AD30" t="str">
            <v>李春华</v>
          </cell>
          <cell r="AE30" t="e">
            <v>#N/A</v>
          </cell>
        </row>
        <row r="31">
          <cell r="B31" t="str">
            <v>郭佳</v>
          </cell>
          <cell r="C31" t="str">
            <v>物料管理</v>
          </cell>
          <cell r="D31">
            <v>45732</v>
          </cell>
          <cell r="E31">
            <v>24</v>
          </cell>
          <cell r="F31">
            <v>24.5</v>
          </cell>
        </row>
        <row r="31">
          <cell r="P31">
            <v>2</v>
          </cell>
        </row>
        <row r="31">
          <cell r="R31">
            <v>0</v>
          </cell>
          <cell r="S31">
            <v>4</v>
          </cell>
          <cell r="T31">
            <v>24</v>
          </cell>
          <cell r="U31">
            <v>0</v>
          </cell>
          <cell r="V31">
            <v>288</v>
          </cell>
        </row>
        <row r="31">
          <cell r="Z31">
            <v>0</v>
          </cell>
          <cell r="AA31" t="str">
            <v>郭佳</v>
          </cell>
          <cell r="AB31" t="str">
            <v>郭佳</v>
          </cell>
          <cell r="AC31" t="str">
            <v>郭佳</v>
          </cell>
          <cell r="AD31" t="str">
            <v>郭佳</v>
          </cell>
          <cell r="AE31" t="e">
            <v>#N/A</v>
          </cell>
        </row>
        <row r="32">
          <cell r="B32" t="str">
            <v>高贤勇</v>
          </cell>
          <cell r="C32" t="str">
            <v>成品管理</v>
          </cell>
          <cell r="D32">
            <v>43642</v>
          </cell>
          <cell r="E32">
            <v>24</v>
          </cell>
          <cell r="F32">
            <v>25.5</v>
          </cell>
        </row>
        <row r="32">
          <cell r="P32">
            <v>2</v>
          </cell>
        </row>
        <row r="32">
          <cell r="R32">
            <v>10</v>
          </cell>
          <cell r="S32">
            <v>15</v>
          </cell>
          <cell r="T32">
            <v>25</v>
          </cell>
          <cell r="U32">
            <v>16</v>
          </cell>
          <cell r="V32">
            <v>428</v>
          </cell>
        </row>
        <row r="32">
          <cell r="Z32">
            <v>0</v>
          </cell>
          <cell r="AA32" t="str">
            <v>高贤勇</v>
          </cell>
          <cell r="AB32" t="str">
            <v>高贤勇</v>
          </cell>
          <cell r="AC32" t="str">
            <v>高贤勇</v>
          </cell>
          <cell r="AD32" t="str">
            <v>高贤勇</v>
          </cell>
          <cell r="AE32" t="e">
            <v>#N/A</v>
          </cell>
        </row>
        <row r="33">
          <cell r="B33" t="str">
            <v>贺楚平</v>
          </cell>
          <cell r="C33" t="str">
            <v>成品管理</v>
          </cell>
          <cell r="D33">
            <v>44760</v>
          </cell>
          <cell r="E33">
            <v>24</v>
          </cell>
          <cell r="F33">
            <v>26</v>
          </cell>
        </row>
        <row r="33">
          <cell r="R33">
            <v>13</v>
          </cell>
          <cell r="S33">
            <v>21</v>
          </cell>
          <cell r="T33">
            <v>26</v>
          </cell>
          <cell r="U33">
            <v>24</v>
          </cell>
          <cell r="V33">
            <v>504</v>
          </cell>
        </row>
        <row r="33">
          <cell r="Z33">
            <v>0</v>
          </cell>
          <cell r="AA33" t="str">
            <v>贺楚平</v>
          </cell>
          <cell r="AB33" t="str">
            <v>贺楚平</v>
          </cell>
          <cell r="AC33" t="str">
            <v>贺楚平</v>
          </cell>
          <cell r="AD33" t="str">
            <v>贺楚平</v>
          </cell>
          <cell r="AE33" t="e">
            <v>#N/A</v>
          </cell>
        </row>
        <row r="34">
          <cell r="B34" t="str">
            <v>殷耀华</v>
          </cell>
          <cell r="C34" t="str">
            <v>成品管理</v>
          </cell>
          <cell r="D34">
            <v>45693</v>
          </cell>
          <cell r="E34">
            <v>24</v>
          </cell>
          <cell r="F34">
            <v>26</v>
          </cell>
        </row>
        <row r="34">
          <cell r="P34">
            <v>2</v>
          </cell>
        </row>
        <row r="34">
          <cell r="R34">
            <v>9</v>
          </cell>
          <cell r="S34">
            <v>21</v>
          </cell>
          <cell r="T34">
            <v>26</v>
          </cell>
          <cell r="U34">
            <v>25</v>
          </cell>
          <cell r="V34">
            <v>512</v>
          </cell>
        </row>
        <row r="34">
          <cell r="Z34">
            <v>0</v>
          </cell>
          <cell r="AA34" t="str">
            <v>殷耀华</v>
          </cell>
          <cell r="AB34" t="str">
            <v>殷耀华</v>
          </cell>
          <cell r="AC34" t="str">
            <v>殷耀华</v>
          </cell>
          <cell r="AD34" t="str">
            <v>殷耀华</v>
          </cell>
          <cell r="AE34" t="e">
            <v>#N/A</v>
          </cell>
        </row>
        <row r="35">
          <cell r="B35" t="str">
            <v>曹蜜</v>
          </cell>
          <cell r="C35" t="str">
            <v>生产制造部</v>
          </cell>
          <cell r="D35">
            <v>41477</v>
          </cell>
          <cell r="E35">
            <v>19</v>
          </cell>
          <cell r="F35">
            <v>25.5</v>
          </cell>
        </row>
        <row r="35">
          <cell r="S35">
            <v>6.5</v>
          </cell>
          <cell r="T35">
            <v>25</v>
          </cell>
          <cell r="U35">
            <v>21</v>
          </cell>
          <cell r="V35">
            <v>468</v>
          </cell>
        </row>
        <row r="35">
          <cell r="Z35">
            <v>0</v>
          </cell>
          <cell r="AA35" t="str">
            <v>曹蜜</v>
          </cell>
          <cell r="AB35" t="str">
            <v>曹蜜</v>
          </cell>
          <cell r="AC35" t="str">
            <v>曹蜜</v>
          </cell>
          <cell r="AD35" t="str">
            <v>曹蜜</v>
          </cell>
          <cell r="AE35" t="e">
            <v>#N/A</v>
          </cell>
        </row>
        <row r="36">
          <cell r="B36" t="str">
            <v>马英</v>
          </cell>
          <cell r="C36" t="str">
            <v>设备安技科</v>
          </cell>
          <cell r="D36">
            <v>41977</v>
          </cell>
          <cell r="E36">
            <v>19</v>
          </cell>
          <cell r="F36">
            <v>25.8</v>
          </cell>
        </row>
        <row r="36">
          <cell r="S36">
            <v>6.8</v>
          </cell>
          <cell r="T36">
            <v>25</v>
          </cell>
          <cell r="U36">
            <v>10</v>
          </cell>
          <cell r="V36">
            <v>380</v>
          </cell>
        </row>
        <row r="36">
          <cell r="Z36">
            <v>0</v>
          </cell>
          <cell r="AA36" t="str">
            <v>马英</v>
          </cell>
          <cell r="AB36" t="str">
            <v>马英</v>
          </cell>
          <cell r="AC36" t="str">
            <v>马英</v>
          </cell>
          <cell r="AD36" t="str">
            <v>马英</v>
          </cell>
          <cell r="AE36" t="e">
            <v>#N/A</v>
          </cell>
        </row>
        <row r="37">
          <cell r="B37" t="str">
            <v>何柒林</v>
          </cell>
          <cell r="C37" t="str">
            <v>设备安技科</v>
          </cell>
          <cell r="D37">
            <v>45658</v>
          </cell>
          <cell r="E37">
            <v>24</v>
          </cell>
          <cell r="F37">
            <v>31</v>
          </cell>
        </row>
        <row r="37">
          <cell r="T37">
            <v>31</v>
          </cell>
          <cell r="U37">
            <v>31</v>
          </cell>
          <cell r="V37">
            <v>620</v>
          </cell>
        </row>
        <row r="37">
          <cell r="Z37">
            <v>0</v>
          </cell>
          <cell r="AA37" t="str">
            <v>何柒林</v>
          </cell>
          <cell r="AB37" t="str">
            <v>何柒林</v>
          </cell>
          <cell r="AC37" t="str">
            <v>何柒林</v>
          </cell>
          <cell r="AD37" t="str">
            <v>何柒林</v>
          </cell>
          <cell r="AE37" t="e">
            <v>#N/A</v>
          </cell>
        </row>
        <row r="38">
          <cell r="B38" t="str">
            <v>周建华</v>
          </cell>
          <cell r="C38" t="str">
            <v>设备安技科</v>
          </cell>
          <cell r="D38">
            <v>45802</v>
          </cell>
          <cell r="E38">
            <v>24</v>
          </cell>
          <cell r="F38">
            <v>7</v>
          </cell>
        </row>
        <row r="38">
          <cell r="T38">
            <v>7</v>
          </cell>
          <cell r="U38">
            <v>6</v>
          </cell>
          <cell r="V38">
            <v>132</v>
          </cell>
        </row>
        <row r="38">
          <cell r="Z38">
            <v>0</v>
          </cell>
        </row>
        <row r="38">
          <cell r="AB38" t="str">
            <v>周建华</v>
          </cell>
          <cell r="AC38" t="str">
            <v>周建华</v>
          </cell>
        </row>
        <row r="38">
          <cell r="AE38" t="e">
            <v>#N/A</v>
          </cell>
        </row>
        <row r="39">
          <cell r="B39" t="str">
            <v>何胜春</v>
          </cell>
          <cell r="C39" t="str">
            <v>生产制造</v>
          </cell>
          <cell r="D39">
            <v>42343</v>
          </cell>
          <cell r="E39">
            <v>19</v>
          </cell>
          <cell r="F39">
            <v>19</v>
          </cell>
        </row>
        <row r="39">
          <cell r="H39">
            <v>1</v>
          </cell>
        </row>
        <row r="39">
          <cell r="S39">
            <v>1</v>
          </cell>
          <cell r="T39">
            <v>19</v>
          </cell>
        </row>
        <row r="39">
          <cell r="V39">
            <v>228</v>
          </cell>
        </row>
        <row r="39">
          <cell r="Z39">
            <v>0</v>
          </cell>
          <cell r="AA39" t="str">
            <v>何胜春</v>
          </cell>
          <cell r="AB39" t="str">
            <v>何胜春</v>
          </cell>
          <cell r="AC39" t="str">
            <v>何胜春</v>
          </cell>
          <cell r="AD39" t="str">
            <v>何胜春</v>
          </cell>
          <cell r="AE39" t="e">
            <v>#N/A</v>
          </cell>
        </row>
        <row r="40">
          <cell r="B40" t="str">
            <v>张海波</v>
          </cell>
          <cell r="C40" t="str">
            <v>生产制造</v>
          </cell>
          <cell r="D40">
            <v>42066</v>
          </cell>
          <cell r="E40">
            <v>19</v>
          </cell>
          <cell r="F40">
            <v>26.85</v>
          </cell>
        </row>
        <row r="40">
          <cell r="R40">
            <v>2.85</v>
          </cell>
          <cell r="S40">
            <v>5</v>
          </cell>
          <cell r="T40">
            <v>24</v>
          </cell>
          <cell r="U40">
            <v>5</v>
          </cell>
          <cell r="V40">
            <v>328</v>
          </cell>
        </row>
        <row r="40">
          <cell r="Z40">
            <v>0</v>
          </cell>
          <cell r="AA40" t="str">
            <v>张海波</v>
          </cell>
          <cell r="AB40" t="str">
            <v>张海波</v>
          </cell>
          <cell r="AC40" t="str">
            <v>张海波</v>
          </cell>
          <cell r="AD40" t="str">
            <v>张海波</v>
          </cell>
          <cell r="AE40" t="e">
            <v>#N/A</v>
          </cell>
        </row>
        <row r="41">
          <cell r="B41" t="str">
            <v>赵新辉</v>
          </cell>
          <cell r="C41" t="str">
            <v>发泡设备</v>
          </cell>
          <cell r="D41">
            <v>41689</v>
          </cell>
          <cell r="E41">
            <v>26</v>
          </cell>
          <cell r="F41">
            <v>34.3</v>
          </cell>
        </row>
        <row r="41">
          <cell r="T41">
            <v>31</v>
          </cell>
          <cell r="U41">
            <v>31</v>
          </cell>
          <cell r="V41">
            <v>620</v>
          </cell>
        </row>
        <row r="41">
          <cell r="X41">
            <v>96</v>
          </cell>
          <cell r="Y41">
            <v>288</v>
          </cell>
          <cell r="Z41">
            <v>0</v>
          </cell>
          <cell r="AA41" t="str">
            <v>赵新辉</v>
          </cell>
          <cell r="AB41" t="str">
            <v>赵新辉</v>
          </cell>
          <cell r="AC41" t="str">
            <v>赵新辉</v>
          </cell>
          <cell r="AD41" t="str">
            <v>赵新辉</v>
          </cell>
          <cell r="AE41" t="str">
            <v>赵新辉</v>
          </cell>
        </row>
        <row r="42">
          <cell r="B42" t="str">
            <v>麻志超</v>
          </cell>
          <cell r="C42" t="str">
            <v>发泡设备</v>
          </cell>
          <cell r="D42">
            <v>44741</v>
          </cell>
          <cell r="E42">
            <v>24</v>
          </cell>
          <cell r="F42">
            <v>28</v>
          </cell>
        </row>
        <row r="42">
          <cell r="T42">
            <v>28</v>
          </cell>
          <cell r="U42">
            <v>28</v>
          </cell>
          <cell r="V42">
            <v>560</v>
          </cell>
        </row>
        <row r="42">
          <cell r="X42">
            <v>99</v>
          </cell>
        </row>
        <row r="42">
          <cell r="Z42">
            <v>0</v>
          </cell>
          <cell r="AA42" t="str">
            <v>麻志超</v>
          </cell>
          <cell r="AB42" t="str">
            <v>麻志超</v>
          </cell>
          <cell r="AC42" t="str">
            <v>麻志超</v>
          </cell>
          <cell r="AD42" t="str">
            <v>麻志超</v>
          </cell>
          <cell r="AE42" t="e">
            <v>#N/A</v>
          </cell>
        </row>
        <row r="43">
          <cell r="B43" t="str">
            <v>左昌福</v>
          </cell>
          <cell r="C43" t="str">
            <v>发泡设备</v>
          </cell>
          <cell r="D43">
            <v>43554</v>
          </cell>
          <cell r="E43">
            <v>26</v>
          </cell>
          <cell r="F43">
            <v>30</v>
          </cell>
        </row>
        <row r="43">
          <cell r="P43">
            <v>1</v>
          </cell>
        </row>
        <row r="43">
          <cell r="T43">
            <v>29</v>
          </cell>
          <cell r="U43">
            <v>29</v>
          </cell>
          <cell r="V43">
            <v>580</v>
          </cell>
        </row>
        <row r="43">
          <cell r="X43">
            <v>94</v>
          </cell>
          <cell r="Y43">
            <v>282</v>
          </cell>
          <cell r="Z43">
            <v>0</v>
          </cell>
          <cell r="AA43" t="str">
            <v>左昌福</v>
          </cell>
          <cell r="AB43" t="str">
            <v>左昌福</v>
          </cell>
          <cell r="AC43" t="str">
            <v>左昌福</v>
          </cell>
          <cell r="AD43" t="str">
            <v>左昌福</v>
          </cell>
          <cell r="AE43" t="str">
            <v>左昌福</v>
          </cell>
        </row>
        <row r="44">
          <cell r="B44" t="str">
            <v>肖燕丹</v>
          </cell>
          <cell r="C44" t="str">
            <v>发泡</v>
          </cell>
          <cell r="D44">
            <v>44801</v>
          </cell>
          <cell r="E44">
            <v>26</v>
          </cell>
          <cell r="F44">
            <v>26</v>
          </cell>
        </row>
        <row r="44">
          <cell r="T44">
            <v>26</v>
          </cell>
          <cell r="U44">
            <v>26</v>
          </cell>
          <cell r="V44">
            <v>520</v>
          </cell>
        </row>
        <row r="44">
          <cell r="X44">
            <v>99</v>
          </cell>
          <cell r="Y44">
            <v>297</v>
          </cell>
          <cell r="Z44">
            <v>0</v>
          </cell>
          <cell r="AA44" t="str">
            <v>肖燕丹</v>
          </cell>
          <cell r="AB44" t="str">
            <v>肖燕丹</v>
          </cell>
          <cell r="AC44" t="str">
            <v>肖燕丹</v>
          </cell>
          <cell r="AD44" t="str">
            <v>肖燕丹</v>
          </cell>
          <cell r="AE44" t="str">
            <v>肖燕丹</v>
          </cell>
        </row>
        <row r="45">
          <cell r="B45" t="str">
            <v>王虎彪</v>
          </cell>
          <cell r="C45" t="str">
            <v>发泡-A班</v>
          </cell>
          <cell r="D45">
            <v>44743</v>
          </cell>
          <cell r="E45">
            <v>24</v>
          </cell>
          <cell r="F45">
            <v>29</v>
          </cell>
        </row>
        <row r="45">
          <cell r="P45">
            <v>3</v>
          </cell>
        </row>
        <row r="45">
          <cell r="T45">
            <v>29</v>
          </cell>
          <cell r="U45">
            <v>29</v>
          </cell>
          <cell r="V45">
            <v>580</v>
          </cell>
        </row>
        <row r="45">
          <cell r="X45">
            <v>96</v>
          </cell>
        </row>
        <row r="45">
          <cell r="Z45">
            <v>0</v>
          </cell>
          <cell r="AA45" t="str">
            <v>王虎彪</v>
          </cell>
          <cell r="AB45" t="str">
            <v>王虎彪</v>
          </cell>
          <cell r="AC45" t="str">
            <v>王虎彪</v>
          </cell>
          <cell r="AD45" t="str">
            <v>王虎彪</v>
          </cell>
          <cell r="AE45" t="e">
            <v>#N/A</v>
          </cell>
        </row>
        <row r="46">
          <cell r="B46" t="str">
            <v>李慧玲</v>
          </cell>
          <cell r="C46" t="str">
            <v>发泡-A班</v>
          </cell>
          <cell r="D46">
            <v>43725</v>
          </cell>
          <cell r="E46">
            <v>26</v>
          </cell>
          <cell r="F46">
            <v>23</v>
          </cell>
        </row>
        <row r="46">
          <cell r="K46">
            <v>3</v>
          </cell>
        </row>
        <row r="46">
          <cell r="T46">
            <v>23</v>
          </cell>
          <cell r="U46">
            <v>23</v>
          </cell>
          <cell r="V46">
            <v>460</v>
          </cell>
        </row>
        <row r="46">
          <cell r="X46">
            <v>97</v>
          </cell>
          <cell r="Y46">
            <v>291</v>
          </cell>
          <cell r="Z46">
            <v>0</v>
          </cell>
          <cell r="AA46" t="str">
            <v>李慧玲</v>
          </cell>
          <cell r="AB46" t="str">
            <v>李慧玲</v>
          </cell>
          <cell r="AC46" t="str">
            <v>李慧玲</v>
          </cell>
          <cell r="AD46" t="str">
            <v>李慧玲</v>
          </cell>
          <cell r="AE46" t="str">
            <v>李慧玲</v>
          </cell>
        </row>
        <row r="47">
          <cell r="B47" t="str">
            <v>张迪辉</v>
          </cell>
          <cell r="C47" t="str">
            <v>发泡-A班</v>
          </cell>
          <cell r="D47">
            <v>43669</v>
          </cell>
          <cell r="E47">
            <v>26</v>
          </cell>
          <cell r="F47">
            <v>29</v>
          </cell>
        </row>
        <row r="47">
          <cell r="P47">
            <v>2</v>
          </cell>
        </row>
        <row r="47">
          <cell r="T47">
            <v>29</v>
          </cell>
          <cell r="U47">
            <v>29</v>
          </cell>
          <cell r="V47">
            <v>580</v>
          </cell>
        </row>
        <row r="47">
          <cell r="X47">
            <v>94</v>
          </cell>
          <cell r="Y47">
            <v>282</v>
          </cell>
          <cell r="Z47">
            <v>0</v>
          </cell>
          <cell r="AA47" t="str">
            <v>张迪辉</v>
          </cell>
          <cell r="AB47" t="str">
            <v>张迪辉</v>
          </cell>
          <cell r="AC47" t="str">
            <v>张迪辉</v>
          </cell>
          <cell r="AD47" t="str">
            <v>张迪辉</v>
          </cell>
          <cell r="AE47" t="str">
            <v>张迪辉</v>
          </cell>
        </row>
        <row r="48">
          <cell r="B48" t="str">
            <v>毛伟</v>
          </cell>
          <cell r="C48" t="str">
            <v>发泡-A班</v>
          </cell>
          <cell r="D48">
            <v>41234</v>
          </cell>
          <cell r="E48">
            <v>26</v>
          </cell>
          <cell r="F48">
            <v>29</v>
          </cell>
        </row>
        <row r="48">
          <cell r="T48">
            <v>29</v>
          </cell>
          <cell r="U48">
            <v>29</v>
          </cell>
          <cell r="V48">
            <v>580</v>
          </cell>
        </row>
        <row r="48">
          <cell r="X48">
            <v>93</v>
          </cell>
          <cell r="Y48">
            <v>279</v>
          </cell>
          <cell r="Z48">
            <v>0</v>
          </cell>
          <cell r="AA48" t="str">
            <v>毛伟</v>
          </cell>
          <cell r="AB48" t="str">
            <v>毛伟</v>
          </cell>
          <cell r="AC48" t="str">
            <v>毛伟</v>
          </cell>
          <cell r="AD48" t="str">
            <v>毛伟</v>
          </cell>
          <cell r="AE48" t="str">
            <v>毛伟</v>
          </cell>
        </row>
        <row r="49">
          <cell r="B49" t="str">
            <v>陈爱军</v>
          </cell>
          <cell r="C49" t="str">
            <v>发泡-A班</v>
          </cell>
          <cell r="D49">
            <v>44803</v>
          </cell>
          <cell r="E49">
            <v>26</v>
          </cell>
          <cell r="F49">
            <v>29</v>
          </cell>
        </row>
        <row r="49">
          <cell r="T49">
            <v>29</v>
          </cell>
          <cell r="U49">
            <v>29</v>
          </cell>
          <cell r="V49">
            <v>580</v>
          </cell>
        </row>
        <row r="49">
          <cell r="X49">
            <v>93</v>
          </cell>
          <cell r="Y49">
            <v>279</v>
          </cell>
          <cell r="Z49">
            <v>0</v>
          </cell>
          <cell r="AA49" t="str">
            <v>陈爱军</v>
          </cell>
          <cell r="AB49" t="str">
            <v>陈爱军</v>
          </cell>
          <cell r="AC49" t="str">
            <v>陈爱军</v>
          </cell>
          <cell r="AD49" t="str">
            <v>陈爱军</v>
          </cell>
          <cell r="AE49" t="str">
            <v>陈爱军</v>
          </cell>
        </row>
        <row r="50">
          <cell r="B50" t="str">
            <v>肖春菊</v>
          </cell>
          <cell r="C50" t="str">
            <v>发泡-A班</v>
          </cell>
          <cell r="D50">
            <v>44805</v>
          </cell>
          <cell r="E50">
            <v>26</v>
          </cell>
          <cell r="F50">
            <v>29</v>
          </cell>
        </row>
        <row r="50">
          <cell r="P50">
            <v>1</v>
          </cell>
        </row>
        <row r="50">
          <cell r="T50">
            <v>29</v>
          </cell>
          <cell r="U50">
            <v>29</v>
          </cell>
          <cell r="V50">
            <v>580</v>
          </cell>
        </row>
        <row r="50">
          <cell r="X50">
            <v>93</v>
          </cell>
          <cell r="Y50">
            <v>279</v>
          </cell>
          <cell r="Z50">
            <v>0</v>
          </cell>
          <cell r="AA50" t="str">
            <v>肖春菊</v>
          </cell>
          <cell r="AB50" t="str">
            <v>肖春菊</v>
          </cell>
          <cell r="AC50" t="str">
            <v>肖春菊</v>
          </cell>
          <cell r="AD50" t="str">
            <v>肖春菊</v>
          </cell>
          <cell r="AE50" t="str">
            <v>肖春菊</v>
          </cell>
        </row>
        <row r="51">
          <cell r="B51" t="str">
            <v>王西明</v>
          </cell>
          <cell r="C51" t="str">
            <v>发泡-A班</v>
          </cell>
          <cell r="D51">
            <v>44754</v>
          </cell>
          <cell r="E51">
            <v>26</v>
          </cell>
          <cell r="F51">
            <v>29</v>
          </cell>
        </row>
        <row r="51">
          <cell r="P51">
            <v>2</v>
          </cell>
        </row>
        <row r="51">
          <cell r="T51">
            <v>29</v>
          </cell>
          <cell r="U51">
            <v>29</v>
          </cell>
          <cell r="V51">
            <v>580</v>
          </cell>
        </row>
        <row r="51">
          <cell r="X51">
            <v>97</v>
          </cell>
          <cell r="Y51">
            <v>291</v>
          </cell>
          <cell r="Z51">
            <v>0</v>
          </cell>
          <cell r="AA51" t="str">
            <v>王西明</v>
          </cell>
          <cell r="AB51" t="str">
            <v>王西明</v>
          </cell>
          <cell r="AC51" t="str">
            <v>王西明</v>
          </cell>
          <cell r="AD51" t="str">
            <v>王西明</v>
          </cell>
          <cell r="AE51" t="str">
            <v>王西明</v>
          </cell>
        </row>
        <row r="52">
          <cell r="B52" t="str">
            <v>吴国秋</v>
          </cell>
          <cell r="C52" t="str">
            <v>发泡-A班</v>
          </cell>
          <cell r="D52">
            <v>41956</v>
          </cell>
          <cell r="E52">
            <v>26</v>
          </cell>
          <cell r="F52">
            <v>28</v>
          </cell>
        </row>
        <row r="52">
          <cell r="T52">
            <v>28</v>
          </cell>
          <cell r="U52">
            <v>28</v>
          </cell>
          <cell r="V52">
            <v>560</v>
          </cell>
        </row>
        <row r="52">
          <cell r="X52">
            <v>97</v>
          </cell>
          <cell r="Y52">
            <v>291</v>
          </cell>
          <cell r="Z52">
            <v>0</v>
          </cell>
          <cell r="AA52" t="str">
            <v>吴国秋</v>
          </cell>
          <cell r="AB52" t="str">
            <v>吴国秋</v>
          </cell>
          <cell r="AC52" t="str">
            <v>吴国秋</v>
          </cell>
          <cell r="AD52" t="str">
            <v>吴国秋</v>
          </cell>
          <cell r="AE52" t="str">
            <v>吴国秋</v>
          </cell>
        </row>
        <row r="53">
          <cell r="B53" t="str">
            <v>史双宇</v>
          </cell>
          <cell r="C53" t="str">
            <v>发泡</v>
          </cell>
          <cell r="D53">
            <v>45573</v>
          </cell>
          <cell r="E53">
            <v>26</v>
          </cell>
          <cell r="F53">
            <v>28</v>
          </cell>
        </row>
        <row r="53">
          <cell r="P53">
            <v>4</v>
          </cell>
        </row>
        <row r="53">
          <cell r="T53">
            <v>28</v>
          </cell>
          <cell r="U53">
            <v>28</v>
          </cell>
          <cell r="V53">
            <v>560</v>
          </cell>
        </row>
        <row r="53">
          <cell r="X53">
            <v>94</v>
          </cell>
          <cell r="Y53">
            <v>282</v>
          </cell>
          <cell r="Z53">
            <v>0</v>
          </cell>
          <cell r="AA53" t="str">
            <v>史双宇</v>
          </cell>
          <cell r="AB53" t="str">
            <v>史双宇</v>
          </cell>
          <cell r="AC53" t="str">
            <v>史双宇</v>
          </cell>
          <cell r="AD53" t="str">
            <v>史双宇</v>
          </cell>
          <cell r="AE53" t="str">
            <v>史双宇</v>
          </cell>
        </row>
        <row r="54">
          <cell r="B54" t="str">
            <v>谢桂华</v>
          </cell>
          <cell r="C54" t="str">
            <v>发泡</v>
          </cell>
          <cell r="D54">
            <v>45579</v>
          </cell>
          <cell r="E54">
            <v>26</v>
          </cell>
          <cell r="F54">
            <v>26.5</v>
          </cell>
        </row>
        <row r="54">
          <cell r="K54">
            <v>0.6</v>
          </cell>
        </row>
        <row r="54">
          <cell r="P54">
            <v>2</v>
          </cell>
        </row>
        <row r="54">
          <cell r="T54">
            <v>26</v>
          </cell>
          <cell r="U54">
            <v>17</v>
          </cell>
          <cell r="V54">
            <v>448</v>
          </cell>
        </row>
        <row r="54">
          <cell r="X54">
            <v>95</v>
          </cell>
          <cell r="Y54">
            <v>285</v>
          </cell>
          <cell r="Z54" t="str">
            <v>5.7-9日下午18点-20点每天请假2h</v>
          </cell>
          <cell r="AA54" t="str">
            <v>谢桂华</v>
          </cell>
          <cell r="AB54" t="str">
            <v>谢桂华</v>
          </cell>
          <cell r="AC54" t="str">
            <v>谢桂华</v>
          </cell>
          <cell r="AD54" t="str">
            <v>谢桂华</v>
          </cell>
          <cell r="AE54" t="str">
            <v>谢桂华</v>
          </cell>
        </row>
        <row r="55">
          <cell r="B55" t="str">
            <v>董婧雯</v>
          </cell>
          <cell r="C55" t="str">
            <v>发泡</v>
          </cell>
          <cell r="D55">
            <v>45579</v>
          </cell>
          <cell r="E55">
            <v>26</v>
          </cell>
          <cell r="F55">
            <v>29</v>
          </cell>
        </row>
        <row r="55">
          <cell r="T55">
            <v>29</v>
          </cell>
          <cell r="U55">
            <v>29</v>
          </cell>
          <cell r="V55">
            <v>580</v>
          </cell>
        </row>
        <row r="55">
          <cell r="X55">
            <v>94</v>
          </cell>
          <cell r="Y55">
            <v>282</v>
          </cell>
          <cell r="Z55">
            <v>0</v>
          </cell>
          <cell r="AA55" t="str">
            <v>董婧雯</v>
          </cell>
          <cell r="AB55" t="str">
            <v>董婧雯</v>
          </cell>
          <cell r="AC55" t="str">
            <v>董婧雯</v>
          </cell>
          <cell r="AD55" t="str">
            <v>董婧雯</v>
          </cell>
          <cell r="AE55" t="str">
            <v>董婧雯</v>
          </cell>
        </row>
        <row r="56">
          <cell r="B56" t="str">
            <v>李力争</v>
          </cell>
          <cell r="C56" t="str">
            <v>发泡</v>
          </cell>
          <cell r="D56">
            <v>45643</v>
          </cell>
          <cell r="E56">
            <v>26</v>
          </cell>
          <cell r="F56">
            <v>28</v>
          </cell>
        </row>
        <row r="56">
          <cell r="P56">
            <v>1</v>
          </cell>
        </row>
        <row r="56">
          <cell r="T56">
            <v>28</v>
          </cell>
          <cell r="U56">
            <v>28</v>
          </cell>
          <cell r="V56">
            <v>560</v>
          </cell>
        </row>
        <row r="56">
          <cell r="X56">
            <v>95</v>
          </cell>
          <cell r="Y56">
            <v>285</v>
          </cell>
          <cell r="Z56">
            <v>0</v>
          </cell>
          <cell r="AA56" t="str">
            <v>李力争</v>
          </cell>
          <cell r="AB56" t="str">
            <v>李力争</v>
          </cell>
          <cell r="AC56" t="str">
            <v>李力争</v>
          </cell>
          <cell r="AD56" t="str">
            <v>李力争</v>
          </cell>
          <cell r="AE56" t="str">
            <v>李力争</v>
          </cell>
        </row>
        <row r="57">
          <cell r="B57" t="str">
            <v>唐亮</v>
          </cell>
          <cell r="C57" t="str">
            <v>发泡</v>
          </cell>
          <cell r="D57">
            <v>45587</v>
          </cell>
          <cell r="E57">
            <v>26</v>
          </cell>
          <cell r="F57">
            <v>29</v>
          </cell>
        </row>
        <row r="57">
          <cell r="T57">
            <v>29</v>
          </cell>
          <cell r="U57">
            <v>29</v>
          </cell>
          <cell r="V57">
            <v>580</v>
          </cell>
        </row>
        <row r="57">
          <cell r="X57">
            <v>96</v>
          </cell>
          <cell r="Y57">
            <v>288</v>
          </cell>
          <cell r="Z57">
            <v>0</v>
          </cell>
          <cell r="AA57" t="str">
            <v>唐亮</v>
          </cell>
          <cell r="AB57" t="str">
            <v>唐亮</v>
          </cell>
          <cell r="AC57" t="str">
            <v>唐亮</v>
          </cell>
          <cell r="AD57" t="str">
            <v>唐亮</v>
          </cell>
          <cell r="AE57" t="str">
            <v>唐亮</v>
          </cell>
        </row>
        <row r="58">
          <cell r="B58" t="str">
            <v>罗向锋</v>
          </cell>
          <cell r="C58" t="str">
            <v>发泡</v>
          </cell>
          <cell r="D58">
            <v>45637</v>
          </cell>
          <cell r="E58">
            <v>26</v>
          </cell>
          <cell r="F58">
            <v>27</v>
          </cell>
        </row>
        <row r="58">
          <cell r="P58">
            <v>1</v>
          </cell>
        </row>
        <row r="58">
          <cell r="T58">
            <v>27</v>
          </cell>
          <cell r="U58">
            <v>27</v>
          </cell>
          <cell r="V58">
            <v>540</v>
          </cell>
        </row>
        <row r="58">
          <cell r="X58">
            <v>96</v>
          </cell>
          <cell r="Y58">
            <v>288</v>
          </cell>
          <cell r="Z58">
            <v>0</v>
          </cell>
          <cell r="AA58" t="str">
            <v>罗向锋</v>
          </cell>
          <cell r="AB58" t="str">
            <v>罗向锋</v>
          </cell>
          <cell r="AC58" t="str">
            <v>罗向锋</v>
          </cell>
          <cell r="AD58" t="str">
            <v>罗向锋</v>
          </cell>
          <cell r="AE58" t="str">
            <v>罗向锋</v>
          </cell>
        </row>
        <row r="59">
          <cell r="B59" t="str">
            <v>赵琦</v>
          </cell>
          <cell r="C59" t="str">
            <v>发泡</v>
          </cell>
          <cell r="D59">
            <v>45713</v>
          </cell>
          <cell r="E59">
            <v>26</v>
          </cell>
          <cell r="F59">
            <v>29</v>
          </cell>
        </row>
        <row r="59">
          <cell r="P59">
            <v>1</v>
          </cell>
        </row>
        <row r="59">
          <cell r="T59">
            <v>29</v>
          </cell>
          <cell r="U59">
            <v>29</v>
          </cell>
          <cell r="V59">
            <v>580</v>
          </cell>
        </row>
        <row r="59">
          <cell r="X59">
            <v>91</v>
          </cell>
          <cell r="Y59">
            <v>273</v>
          </cell>
          <cell r="Z59">
            <v>0</v>
          </cell>
          <cell r="AA59" t="str">
            <v>赵琦</v>
          </cell>
          <cell r="AB59" t="str">
            <v>赵琦</v>
          </cell>
          <cell r="AC59" t="str">
            <v>赵琦</v>
          </cell>
          <cell r="AD59" t="str">
            <v>赵琦</v>
          </cell>
          <cell r="AE59" t="str">
            <v>赵琦</v>
          </cell>
        </row>
        <row r="60">
          <cell r="B60" t="str">
            <v>戴立娟</v>
          </cell>
          <cell r="C60" t="str">
            <v>发泡-A班</v>
          </cell>
          <cell r="D60">
            <v>44772</v>
          </cell>
          <cell r="E60">
            <v>26</v>
          </cell>
          <cell r="F60">
            <v>28</v>
          </cell>
        </row>
        <row r="60">
          <cell r="T60">
            <v>28</v>
          </cell>
          <cell r="U60">
            <v>28</v>
          </cell>
          <cell r="V60">
            <v>560</v>
          </cell>
        </row>
        <row r="60">
          <cell r="X60">
            <v>96</v>
          </cell>
          <cell r="Y60">
            <v>288</v>
          </cell>
          <cell r="Z60">
            <v>0</v>
          </cell>
          <cell r="AA60" t="str">
            <v>戴立娟</v>
          </cell>
          <cell r="AB60" t="str">
            <v>戴立娟</v>
          </cell>
          <cell r="AC60" t="str">
            <v>戴立娟</v>
          </cell>
          <cell r="AD60" t="str">
            <v>戴立娟</v>
          </cell>
          <cell r="AE60" t="str">
            <v>戴立娟</v>
          </cell>
        </row>
        <row r="61">
          <cell r="B61" t="str">
            <v>申喜华</v>
          </cell>
          <cell r="C61" t="str">
            <v>发泡-A班</v>
          </cell>
          <cell r="D61">
            <v>44772</v>
          </cell>
          <cell r="E61">
            <v>26</v>
          </cell>
          <cell r="F61">
            <v>28</v>
          </cell>
        </row>
        <row r="61">
          <cell r="T61">
            <v>28</v>
          </cell>
          <cell r="U61">
            <v>28</v>
          </cell>
          <cell r="V61">
            <v>560</v>
          </cell>
        </row>
        <row r="61">
          <cell r="X61">
            <v>92</v>
          </cell>
          <cell r="Y61">
            <v>276</v>
          </cell>
          <cell r="Z61">
            <v>0</v>
          </cell>
          <cell r="AA61" t="str">
            <v>申喜华</v>
          </cell>
          <cell r="AB61" t="str">
            <v>申喜华</v>
          </cell>
          <cell r="AC61" t="str">
            <v>申喜华</v>
          </cell>
          <cell r="AD61" t="str">
            <v>申喜华</v>
          </cell>
          <cell r="AE61" t="str">
            <v>申喜华</v>
          </cell>
        </row>
        <row r="62">
          <cell r="B62" t="str">
            <v>张忠宝</v>
          </cell>
          <cell r="C62" t="str">
            <v>发泡</v>
          </cell>
          <cell r="D62">
            <v>45587</v>
          </cell>
          <cell r="E62">
            <v>26</v>
          </cell>
          <cell r="F62">
            <v>23</v>
          </cell>
        </row>
        <row r="62">
          <cell r="K62">
            <v>5</v>
          </cell>
        </row>
        <row r="62">
          <cell r="T62">
            <v>23</v>
          </cell>
          <cell r="U62">
            <v>23</v>
          </cell>
          <cell r="V62">
            <v>460</v>
          </cell>
        </row>
        <row r="62">
          <cell r="X62">
            <v>94</v>
          </cell>
          <cell r="Y62">
            <v>282</v>
          </cell>
          <cell r="Z62" t="str">
            <v>5.24-28家中有事事假5天</v>
          </cell>
          <cell r="AA62" t="str">
            <v>张忠宝</v>
          </cell>
          <cell r="AB62" t="str">
            <v>张忠宝</v>
          </cell>
          <cell r="AC62" t="str">
            <v>张忠宝</v>
          </cell>
          <cell r="AD62" t="str">
            <v>张忠宝</v>
          </cell>
          <cell r="AE62" t="str">
            <v>张忠宝</v>
          </cell>
        </row>
        <row r="63">
          <cell r="B63" t="str">
            <v>刘湘宇</v>
          </cell>
          <cell r="C63" t="str">
            <v>发泡</v>
          </cell>
          <cell r="D63">
            <v>45591</v>
          </cell>
          <cell r="E63">
            <v>26</v>
          </cell>
          <cell r="F63">
            <v>16.4</v>
          </cell>
        </row>
        <row r="63">
          <cell r="K63">
            <v>13.5</v>
          </cell>
        </row>
        <row r="63">
          <cell r="T63">
            <v>16</v>
          </cell>
          <cell r="U63">
            <v>16</v>
          </cell>
          <cell r="V63">
            <v>320</v>
          </cell>
        </row>
        <row r="63">
          <cell r="X63">
            <v>86</v>
          </cell>
          <cell r="Y63">
            <v>258</v>
          </cell>
          <cell r="Z63" t="str">
            <v>4.30-5.13事假-父亲住院；5.29 12点-20点事假半天</v>
          </cell>
          <cell r="AA63" t="str">
            <v>刘湘宇</v>
          </cell>
          <cell r="AB63" t="str">
            <v>刘湘宇</v>
          </cell>
          <cell r="AC63" t="str">
            <v>刘湘宇</v>
          </cell>
          <cell r="AD63" t="str">
            <v>刘湘宇</v>
          </cell>
          <cell r="AE63" t="str">
            <v>刘湘宇</v>
          </cell>
        </row>
        <row r="64">
          <cell r="B64" t="str">
            <v>谭金祥</v>
          </cell>
          <cell r="C64" t="str">
            <v>发泡</v>
          </cell>
          <cell r="D64">
            <v>45703</v>
          </cell>
          <cell r="E64">
            <v>26</v>
          </cell>
          <cell r="F64">
            <v>26</v>
          </cell>
        </row>
        <row r="64">
          <cell r="K64">
            <v>1</v>
          </cell>
        </row>
        <row r="64">
          <cell r="T64">
            <v>26</v>
          </cell>
          <cell r="U64">
            <v>26</v>
          </cell>
          <cell r="V64">
            <v>520</v>
          </cell>
        </row>
        <row r="64">
          <cell r="X64">
            <v>93</v>
          </cell>
          <cell r="Y64">
            <v>279</v>
          </cell>
          <cell r="Z64" t="str">
            <v>5.22家中有事事假1天</v>
          </cell>
          <cell r="AA64" t="str">
            <v>谭金祥</v>
          </cell>
          <cell r="AB64" t="str">
            <v>谭金祥</v>
          </cell>
          <cell r="AC64" t="str">
            <v>谭金祥</v>
          </cell>
          <cell r="AD64" t="str">
            <v>谭金祥</v>
          </cell>
          <cell r="AE64" t="str">
            <v>谭金祥</v>
          </cell>
        </row>
        <row r="65">
          <cell r="B65" t="str">
            <v>王子先</v>
          </cell>
          <cell r="C65" t="str">
            <v>发泡</v>
          </cell>
          <cell r="D65">
            <v>45713</v>
          </cell>
          <cell r="E65">
            <v>26</v>
          </cell>
          <cell r="F65">
            <v>26</v>
          </cell>
        </row>
        <row r="65">
          <cell r="K65">
            <v>1</v>
          </cell>
        </row>
        <row r="65">
          <cell r="T65">
            <v>26</v>
          </cell>
          <cell r="U65">
            <v>26</v>
          </cell>
          <cell r="V65">
            <v>520</v>
          </cell>
        </row>
        <row r="65">
          <cell r="X65">
            <v>92</v>
          </cell>
          <cell r="Y65">
            <v>276</v>
          </cell>
          <cell r="Z65">
            <v>0</v>
          </cell>
          <cell r="AA65" t="str">
            <v>王子先</v>
          </cell>
          <cell r="AB65" t="str">
            <v>王子先</v>
          </cell>
          <cell r="AC65" t="str">
            <v>王子先</v>
          </cell>
          <cell r="AD65" t="str">
            <v>王子先</v>
          </cell>
          <cell r="AE65" t="str">
            <v>王子先</v>
          </cell>
        </row>
        <row r="66">
          <cell r="B66" t="str">
            <v>齐康杰</v>
          </cell>
          <cell r="C66" t="str">
            <v>发泡</v>
          </cell>
          <cell r="D66">
            <v>45733</v>
          </cell>
          <cell r="E66">
            <v>26</v>
          </cell>
          <cell r="F66">
            <v>28</v>
          </cell>
        </row>
        <row r="66">
          <cell r="T66">
            <v>28</v>
          </cell>
          <cell r="U66">
            <v>28</v>
          </cell>
          <cell r="V66">
            <v>560</v>
          </cell>
        </row>
        <row r="66">
          <cell r="X66">
            <v>93</v>
          </cell>
          <cell r="Y66">
            <v>279</v>
          </cell>
          <cell r="Z66">
            <v>0</v>
          </cell>
          <cell r="AA66" t="str">
            <v>齐康杰</v>
          </cell>
          <cell r="AB66" t="str">
            <v>齐康杰</v>
          </cell>
          <cell r="AC66" t="str">
            <v>齐康杰</v>
          </cell>
          <cell r="AD66" t="str">
            <v>齐康杰</v>
          </cell>
          <cell r="AE66" t="str">
            <v>齐康杰</v>
          </cell>
        </row>
        <row r="67">
          <cell r="B67" t="str">
            <v>黄希</v>
          </cell>
          <cell r="C67" t="str">
            <v>发泡</v>
          </cell>
          <cell r="D67">
            <v>45734</v>
          </cell>
          <cell r="E67">
            <v>26</v>
          </cell>
          <cell r="F67">
            <v>28</v>
          </cell>
        </row>
        <row r="67">
          <cell r="T67">
            <v>28</v>
          </cell>
          <cell r="U67">
            <v>28</v>
          </cell>
          <cell r="V67">
            <v>560</v>
          </cell>
          <cell r="W67" t="str">
            <v>2025/6/12离职</v>
          </cell>
          <cell r="X67">
            <v>90</v>
          </cell>
          <cell r="Y67">
            <v>270</v>
          </cell>
          <cell r="Z67">
            <v>0</v>
          </cell>
          <cell r="AA67" t="str">
            <v>黄希</v>
          </cell>
          <cell r="AB67" t="str">
            <v>黄希</v>
          </cell>
          <cell r="AC67" t="str">
            <v>黄希</v>
          </cell>
          <cell r="AD67" t="str">
            <v>黄希</v>
          </cell>
          <cell r="AE67" t="str">
            <v>黄希</v>
          </cell>
        </row>
        <row r="68">
          <cell r="B68" t="str">
            <v>李水平</v>
          </cell>
          <cell r="C68" t="str">
            <v>发泡</v>
          </cell>
          <cell r="D68">
            <v>45734</v>
          </cell>
          <cell r="E68">
            <v>26</v>
          </cell>
          <cell r="F68">
            <v>26.5</v>
          </cell>
        </row>
        <row r="68">
          <cell r="K68">
            <v>1.5</v>
          </cell>
        </row>
        <row r="68">
          <cell r="P68">
            <v>2</v>
          </cell>
        </row>
        <row r="68">
          <cell r="T68">
            <v>26</v>
          </cell>
          <cell r="U68">
            <v>24</v>
          </cell>
          <cell r="V68">
            <v>504</v>
          </cell>
        </row>
        <row r="68">
          <cell r="X68">
            <v>91</v>
          </cell>
          <cell r="Y68">
            <v>273</v>
          </cell>
          <cell r="Z68" t="str">
            <v>5.12下午1点-晚8点；5.10晚上五点半-晚八点2.5h；5.19事假1天</v>
          </cell>
          <cell r="AA68" t="str">
            <v>李水平</v>
          </cell>
          <cell r="AB68" t="str">
            <v>李水平</v>
          </cell>
          <cell r="AC68" t="str">
            <v>李水平</v>
          </cell>
          <cell r="AD68" t="str">
            <v>李水平</v>
          </cell>
          <cell r="AE68" t="str">
            <v>李水平</v>
          </cell>
        </row>
        <row r="69">
          <cell r="B69" t="str">
            <v>吴明贵</v>
          </cell>
          <cell r="C69" t="str">
            <v>发泡</v>
          </cell>
          <cell r="D69">
            <v>45736</v>
          </cell>
          <cell r="E69">
            <v>26</v>
          </cell>
          <cell r="F69">
            <v>26</v>
          </cell>
        </row>
        <row r="69">
          <cell r="K69">
            <v>1</v>
          </cell>
        </row>
        <row r="69">
          <cell r="Q69">
            <v>1</v>
          </cell>
        </row>
        <row r="69">
          <cell r="T69">
            <v>26</v>
          </cell>
          <cell r="U69">
            <v>26</v>
          </cell>
          <cell r="V69">
            <v>520</v>
          </cell>
        </row>
        <row r="69">
          <cell r="X69">
            <v>90</v>
          </cell>
          <cell r="Y69">
            <v>270</v>
          </cell>
          <cell r="Z69">
            <v>0</v>
          </cell>
          <cell r="AA69" t="str">
            <v>吴明贵</v>
          </cell>
          <cell r="AB69" t="str">
            <v>吴明贵</v>
          </cell>
          <cell r="AC69" t="str">
            <v>吴明贵</v>
          </cell>
          <cell r="AD69" t="str">
            <v>吴明贵</v>
          </cell>
          <cell r="AE69" t="str">
            <v>吴明贵</v>
          </cell>
        </row>
        <row r="70">
          <cell r="B70" t="str">
            <v>刘俊杰</v>
          </cell>
          <cell r="C70" t="str">
            <v>发泡</v>
          </cell>
          <cell r="D70">
            <v>45727</v>
          </cell>
          <cell r="E70">
            <v>26</v>
          </cell>
          <cell r="F70">
            <v>27</v>
          </cell>
        </row>
        <row r="70">
          <cell r="M70">
            <v>1</v>
          </cell>
        </row>
        <row r="70">
          <cell r="T70">
            <v>27</v>
          </cell>
          <cell r="U70">
            <v>27</v>
          </cell>
          <cell r="V70">
            <v>540</v>
          </cell>
        </row>
        <row r="70">
          <cell r="X70">
            <v>94</v>
          </cell>
          <cell r="Y70">
            <v>282</v>
          </cell>
          <cell r="Z70">
            <v>0</v>
          </cell>
          <cell r="AA70" t="str">
            <v>刘俊杰</v>
          </cell>
          <cell r="AB70" t="str">
            <v>刘俊杰</v>
          </cell>
          <cell r="AC70" t="str">
            <v>刘俊杰</v>
          </cell>
          <cell r="AD70" t="str">
            <v>刘俊杰</v>
          </cell>
          <cell r="AE70" t="str">
            <v>刘俊杰</v>
          </cell>
        </row>
        <row r="71">
          <cell r="B71" t="str">
            <v>瞿芬</v>
          </cell>
          <cell r="C71" t="str">
            <v>发泡</v>
          </cell>
          <cell r="D71">
            <v>45727</v>
          </cell>
          <cell r="E71">
            <v>26</v>
          </cell>
          <cell r="F71">
            <v>27</v>
          </cell>
        </row>
        <row r="71">
          <cell r="T71">
            <v>27</v>
          </cell>
          <cell r="U71">
            <v>27</v>
          </cell>
          <cell r="V71">
            <v>540</v>
          </cell>
        </row>
        <row r="71">
          <cell r="X71">
            <v>93</v>
          </cell>
          <cell r="Y71">
            <v>279</v>
          </cell>
          <cell r="Z71">
            <v>0</v>
          </cell>
          <cell r="AA71" t="str">
            <v>瞿芬</v>
          </cell>
          <cell r="AB71" t="str">
            <v>瞿芬</v>
          </cell>
          <cell r="AC71" t="str">
            <v>瞿芬</v>
          </cell>
          <cell r="AD71" t="str">
            <v>瞿芬</v>
          </cell>
          <cell r="AE71" t="str">
            <v>瞿芬</v>
          </cell>
        </row>
        <row r="72">
          <cell r="B72" t="str">
            <v>瞿欢</v>
          </cell>
          <cell r="C72" t="str">
            <v>发泡</v>
          </cell>
          <cell r="D72">
            <v>45727</v>
          </cell>
          <cell r="E72">
            <v>26</v>
          </cell>
          <cell r="F72">
            <v>27</v>
          </cell>
        </row>
        <row r="72">
          <cell r="T72">
            <v>27</v>
          </cell>
          <cell r="U72">
            <v>27</v>
          </cell>
          <cell r="V72">
            <v>540</v>
          </cell>
        </row>
        <row r="72">
          <cell r="X72">
            <v>90</v>
          </cell>
          <cell r="Y72">
            <v>270</v>
          </cell>
          <cell r="Z72">
            <v>0</v>
          </cell>
          <cell r="AA72" t="str">
            <v>瞿欢</v>
          </cell>
          <cell r="AB72" t="str">
            <v>瞿欢</v>
          </cell>
          <cell r="AC72" t="str">
            <v>瞿欢</v>
          </cell>
          <cell r="AD72" t="str">
            <v>瞿欢</v>
          </cell>
          <cell r="AE72" t="str">
            <v>瞿欢</v>
          </cell>
        </row>
        <row r="73">
          <cell r="B73" t="str">
            <v>彭智勇</v>
          </cell>
          <cell r="C73" t="str">
            <v>发泡</v>
          </cell>
          <cell r="D73">
            <v>45727</v>
          </cell>
          <cell r="E73">
            <v>26</v>
          </cell>
          <cell r="F73">
            <v>28</v>
          </cell>
        </row>
        <row r="73">
          <cell r="T73">
            <v>28</v>
          </cell>
          <cell r="U73">
            <v>28</v>
          </cell>
          <cell r="V73">
            <v>560</v>
          </cell>
        </row>
        <row r="73">
          <cell r="X73">
            <v>94</v>
          </cell>
          <cell r="Y73">
            <v>282</v>
          </cell>
          <cell r="Z73">
            <v>0</v>
          </cell>
          <cell r="AA73" t="str">
            <v>彭智勇</v>
          </cell>
          <cell r="AB73" t="str">
            <v>彭智勇</v>
          </cell>
          <cell r="AC73" t="str">
            <v>彭智勇</v>
          </cell>
          <cell r="AD73" t="str">
            <v>彭智勇</v>
          </cell>
          <cell r="AE73" t="str">
            <v>彭智勇</v>
          </cell>
        </row>
        <row r="74">
          <cell r="B74" t="str">
            <v>何杰</v>
          </cell>
          <cell r="C74" t="str">
            <v>发泡</v>
          </cell>
          <cell r="D74">
            <v>45758</v>
          </cell>
          <cell r="E74">
            <v>26</v>
          </cell>
          <cell r="F74">
            <v>27</v>
          </cell>
        </row>
        <row r="74">
          <cell r="T74">
            <v>27</v>
          </cell>
          <cell r="U74">
            <v>27</v>
          </cell>
          <cell r="V74">
            <v>540</v>
          </cell>
        </row>
        <row r="74">
          <cell r="X74">
            <v>85</v>
          </cell>
          <cell r="Y74">
            <v>255</v>
          </cell>
          <cell r="Z74">
            <v>0</v>
          </cell>
        </row>
        <row r="74">
          <cell r="AB74" t="str">
            <v>何杰</v>
          </cell>
          <cell r="AC74" t="str">
            <v>何杰</v>
          </cell>
        </row>
        <row r="74">
          <cell r="AE74" t="str">
            <v>何杰</v>
          </cell>
        </row>
        <row r="75">
          <cell r="B75" t="str">
            <v>杨文</v>
          </cell>
          <cell r="C75" t="str">
            <v>发泡</v>
          </cell>
          <cell r="D75">
            <v>45785</v>
          </cell>
          <cell r="E75">
            <v>26</v>
          </cell>
          <cell r="F75">
            <v>23</v>
          </cell>
        </row>
        <row r="75">
          <cell r="T75">
            <v>23</v>
          </cell>
          <cell r="U75">
            <v>23</v>
          </cell>
          <cell r="V75">
            <v>460</v>
          </cell>
        </row>
        <row r="75">
          <cell r="X75">
            <v>88</v>
          </cell>
          <cell r="Y75">
            <v>264</v>
          </cell>
          <cell r="Z75">
            <v>0</v>
          </cell>
        </row>
        <row r="75">
          <cell r="AB75" t="str">
            <v>杨文</v>
          </cell>
          <cell r="AC75" t="str">
            <v>杨文</v>
          </cell>
        </row>
        <row r="75">
          <cell r="AE75" t="str">
            <v>杨文</v>
          </cell>
        </row>
        <row r="76">
          <cell r="B76" t="str">
            <v>彭洪准</v>
          </cell>
          <cell r="C76" t="str">
            <v>发泡</v>
          </cell>
          <cell r="D76">
            <v>45743</v>
          </cell>
          <cell r="E76">
            <v>26</v>
          </cell>
          <cell r="F76">
            <v>29</v>
          </cell>
        </row>
        <row r="76">
          <cell r="T76">
            <v>29</v>
          </cell>
          <cell r="U76">
            <v>29</v>
          </cell>
          <cell r="V76">
            <v>580</v>
          </cell>
        </row>
        <row r="76">
          <cell r="X76">
            <v>89</v>
          </cell>
          <cell r="Y76">
            <v>267</v>
          </cell>
          <cell r="Z76">
            <v>0</v>
          </cell>
        </row>
        <row r="76">
          <cell r="AB76" t="str">
            <v>彭洪准</v>
          </cell>
          <cell r="AC76" t="str">
            <v>彭洪准</v>
          </cell>
        </row>
        <row r="76">
          <cell r="AE76" t="str">
            <v>彭洪准</v>
          </cell>
        </row>
        <row r="77">
          <cell r="B77" t="str">
            <v>周孝勇</v>
          </cell>
          <cell r="C77" t="str">
            <v>发泡</v>
          </cell>
          <cell r="D77">
            <v>45729</v>
          </cell>
          <cell r="E77">
            <v>26</v>
          </cell>
          <cell r="F77">
            <v>29</v>
          </cell>
        </row>
        <row r="77">
          <cell r="T77">
            <v>29</v>
          </cell>
          <cell r="U77">
            <v>29</v>
          </cell>
          <cell r="V77">
            <v>580</v>
          </cell>
        </row>
        <row r="77">
          <cell r="X77">
            <v>94</v>
          </cell>
          <cell r="Y77">
            <v>282</v>
          </cell>
          <cell r="Z77">
            <v>0</v>
          </cell>
          <cell r="AA77" t="str">
            <v>周孝勇</v>
          </cell>
          <cell r="AB77" t="str">
            <v>周孝勇</v>
          </cell>
          <cell r="AC77" t="str">
            <v>周孝勇</v>
          </cell>
          <cell r="AD77" t="str">
            <v>周孝勇</v>
          </cell>
          <cell r="AE77" t="str">
            <v>周孝勇</v>
          </cell>
        </row>
        <row r="78">
          <cell r="B78" t="str">
            <v>冯新宇</v>
          </cell>
          <cell r="C78" t="str">
            <v>发泡</v>
          </cell>
          <cell r="D78">
            <v>45742</v>
          </cell>
          <cell r="E78">
            <v>26</v>
          </cell>
          <cell r="F78">
            <v>27</v>
          </cell>
        </row>
        <row r="78">
          <cell r="P78">
            <v>1</v>
          </cell>
        </row>
        <row r="78">
          <cell r="T78">
            <v>27</v>
          </cell>
          <cell r="U78">
            <v>27</v>
          </cell>
          <cell r="V78">
            <v>540</v>
          </cell>
        </row>
        <row r="78">
          <cell r="X78">
            <v>89</v>
          </cell>
          <cell r="Y78">
            <v>267</v>
          </cell>
          <cell r="Z78">
            <v>0</v>
          </cell>
          <cell r="AA78" t="str">
            <v>冯新宇</v>
          </cell>
          <cell r="AB78" t="str">
            <v>冯新宇</v>
          </cell>
          <cell r="AC78" t="str">
            <v>冯新宇</v>
          </cell>
          <cell r="AD78" t="str">
            <v>冯新宇</v>
          </cell>
          <cell r="AE78" t="str">
            <v>冯新宇</v>
          </cell>
        </row>
        <row r="79">
          <cell r="B79" t="str">
            <v>龙意倩</v>
          </cell>
          <cell r="C79" t="str">
            <v>发泡</v>
          </cell>
          <cell r="D79">
            <v>45790</v>
          </cell>
          <cell r="E79">
            <v>26</v>
          </cell>
          <cell r="F79">
            <v>18</v>
          </cell>
        </row>
        <row r="79">
          <cell r="P79">
            <v>1</v>
          </cell>
        </row>
        <row r="79">
          <cell r="T79">
            <v>18</v>
          </cell>
          <cell r="U79">
            <v>18</v>
          </cell>
          <cell r="V79">
            <v>360</v>
          </cell>
        </row>
        <row r="79">
          <cell r="X79">
            <v>91</v>
          </cell>
          <cell r="Y79">
            <v>273</v>
          </cell>
          <cell r="Z79">
            <v>0</v>
          </cell>
        </row>
        <row r="79">
          <cell r="AB79" t="str">
            <v>龙意倩</v>
          </cell>
          <cell r="AC79" t="str">
            <v>龙意倩</v>
          </cell>
        </row>
        <row r="79">
          <cell r="AE79" t="str">
            <v>龙意倩</v>
          </cell>
        </row>
        <row r="80">
          <cell r="B80" t="str">
            <v>张超锋</v>
          </cell>
          <cell r="C80" t="str">
            <v>发泡</v>
          </cell>
          <cell r="D80">
            <v>45759</v>
          </cell>
          <cell r="E80">
            <v>26</v>
          </cell>
          <cell r="F80">
            <v>24</v>
          </cell>
        </row>
        <row r="80">
          <cell r="K80">
            <v>1</v>
          </cell>
        </row>
        <row r="80">
          <cell r="T80">
            <v>24</v>
          </cell>
          <cell r="U80">
            <v>24</v>
          </cell>
          <cell r="V80">
            <v>480</v>
          </cell>
        </row>
        <row r="80">
          <cell r="X80">
            <v>86</v>
          </cell>
          <cell r="Y80">
            <v>258</v>
          </cell>
          <cell r="Z80">
            <v>0</v>
          </cell>
        </row>
        <row r="80">
          <cell r="AB80" t="str">
            <v>张超锋</v>
          </cell>
          <cell r="AC80" t="str">
            <v>张超锋</v>
          </cell>
        </row>
        <row r="80">
          <cell r="AE80" t="str">
            <v>张超锋</v>
          </cell>
        </row>
        <row r="81">
          <cell r="B81" t="str">
            <v>彭梅芳</v>
          </cell>
          <cell r="C81" t="str">
            <v>发泡</v>
          </cell>
          <cell r="D81">
            <v>45805</v>
          </cell>
          <cell r="E81">
            <v>26</v>
          </cell>
          <cell r="F81">
            <v>3</v>
          </cell>
        </row>
        <row r="81">
          <cell r="T81">
            <v>3</v>
          </cell>
          <cell r="U81">
            <v>3</v>
          </cell>
          <cell r="V81">
            <v>60</v>
          </cell>
        </row>
        <row r="81">
          <cell r="X81">
            <v>86</v>
          </cell>
          <cell r="Y81">
            <v>258</v>
          </cell>
          <cell r="Z81">
            <v>0</v>
          </cell>
        </row>
        <row r="81">
          <cell r="AB81" t="str">
            <v>彭梅芳</v>
          </cell>
          <cell r="AC81" t="str">
            <v>彭梅芳</v>
          </cell>
        </row>
        <row r="81">
          <cell r="AE81" t="str">
            <v>彭梅芳</v>
          </cell>
        </row>
        <row r="82">
          <cell r="B82" t="str">
            <v>颜俊杰</v>
          </cell>
          <cell r="C82" t="str">
            <v>发泡</v>
          </cell>
          <cell r="D82">
            <v>45805</v>
          </cell>
          <cell r="E82">
            <v>26</v>
          </cell>
          <cell r="F82">
            <v>3</v>
          </cell>
        </row>
        <row r="82">
          <cell r="T82">
            <v>3</v>
          </cell>
          <cell r="U82">
            <v>3</v>
          </cell>
          <cell r="V82">
            <v>60</v>
          </cell>
          <cell r="W82" t="str">
            <v>2025/6/9离职</v>
          </cell>
          <cell r="X82">
            <v>86</v>
          </cell>
          <cell r="Y82">
            <v>258</v>
          </cell>
          <cell r="Z82">
            <v>0</v>
          </cell>
        </row>
        <row r="82">
          <cell r="AB82" t="str">
            <v>颜俊杰</v>
          </cell>
          <cell r="AC82" t="str">
            <v>颜俊杰</v>
          </cell>
        </row>
        <row r="82">
          <cell r="AE82" t="str">
            <v>颜俊杰</v>
          </cell>
        </row>
        <row r="83">
          <cell r="B83" t="str">
            <v>唐江山</v>
          </cell>
          <cell r="C83" t="str">
            <v>发泡</v>
          </cell>
          <cell r="D83">
            <v>45806</v>
          </cell>
          <cell r="E83">
            <v>26</v>
          </cell>
          <cell r="F83">
            <v>2</v>
          </cell>
        </row>
        <row r="83">
          <cell r="T83">
            <v>2</v>
          </cell>
          <cell r="U83">
            <v>2</v>
          </cell>
          <cell r="V83">
            <v>40</v>
          </cell>
        </row>
        <row r="83">
          <cell r="X83">
            <v>86</v>
          </cell>
          <cell r="Y83">
            <v>258</v>
          </cell>
          <cell r="Z83">
            <v>0</v>
          </cell>
        </row>
        <row r="83">
          <cell r="AB83" t="str">
            <v>唐江山</v>
          </cell>
          <cell r="AC83" t="str">
            <v>唐江山</v>
          </cell>
        </row>
        <row r="83">
          <cell r="AE83" t="str">
            <v>唐江山</v>
          </cell>
        </row>
        <row r="84">
          <cell r="B84" t="str">
            <v>高玉霞</v>
          </cell>
          <cell r="C84" t="str">
            <v>发泡</v>
          </cell>
          <cell r="D84">
            <v>45806</v>
          </cell>
          <cell r="E84">
            <v>26</v>
          </cell>
          <cell r="F84">
            <v>2</v>
          </cell>
        </row>
        <row r="84">
          <cell r="T84">
            <v>2</v>
          </cell>
          <cell r="U84">
            <v>2</v>
          </cell>
          <cell r="V84">
            <v>40</v>
          </cell>
        </row>
        <row r="84">
          <cell r="X84">
            <v>86</v>
          </cell>
          <cell r="Y84">
            <v>258</v>
          </cell>
          <cell r="Z84">
            <v>0</v>
          </cell>
        </row>
        <row r="84">
          <cell r="AB84" t="str">
            <v>高玉霞</v>
          </cell>
          <cell r="AC84" t="str">
            <v>高玉霞</v>
          </cell>
        </row>
        <row r="84">
          <cell r="AE84" t="str">
            <v>高玉霞</v>
          </cell>
        </row>
        <row r="85">
          <cell r="B85" t="str">
            <v>齐水斌</v>
          </cell>
          <cell r="C85" t="str">
            <v>发泡</v>
          </cell>
          <cell r="D85">
            <v>45805</v>
          </cell>
          <cell r="E85">
            <v>26</v>
          </cell>
          <cell r="F85">
            <v>3</v>
          </cell>
        </row>
        <row r="85">
          <cell r="T85">
            <v>3</v>
          </cell>
          <cell r="U85">
            <v>3</v>
          </cell>
          <cell r="V85">
            <v>60</v>
          </cell>
        </row>
        <row r="85">
          <cell r="X85">
            <v>87</v>
          </cell>
          <cell r="Y85">
            <v>261</v>
          </cell>
          <cell r="Z85">
            <v>0</v>
          </cell>
        </row>
        <row r="85">
          <cell r="AB85" t="str">
            <v>齐水斌</v>
          </cell>
          <cell r="AC85" t="str">
            <v>齐水斌</v>
          </cell>
        </row>
        <row r="85">
          <cell r="AE85" t="str">
            <v>齐水斌</v>
          </cell>
        </row>
        <row r="86">
          <cell r="B86" t="str">
            <v>陈波</v>
          </cell>
          <cell r="C86" t="str">
            <v>发泡</v>
          </cell>
          <cell r="D86">
            <v>45804</v>
          </cell>
          <cell r="E86">
            <v>26</v>
          </cell>
          <cell r="F86">
            <v>4</v>
          </cell>
        </row>
        <row r="86">
          <cell r="T86">
            <v>4</v>
          </cell>
          <cell r="U86">
            <v>4</v>
          </cell>
          <cell r="V86">
            <v>80</v>
          </cell>
        </row>
        <row r="86">
          <cell r="X86">
            <v>87</v>
          </cell>
          <cell r="Y86">
            <v>261</v>
          </cell>
          <cell r="Z86">
            <v>0</v>
          </cell>
        </row>
        <row r="86">
          <cell r="AB86" t="str">
            <v>陈波</v>
          </cell>
          <cell r="AC86" t="str">
            <v>陈波</v>
          </cell>
        </row>
        <row r="86">
          <cell r="AE86" t="str">
            <v>陈波</v>
          </cell>
        </row>
        <row r="87">
          <cell r="B87" t="str">
            <v>何林</v>
          </cell>
          <cell r="C87" t="str">
            <v>发泡</v>
          </cell>
          <cell r="D87">
            <v>45804</v>
          </cell>
          <cell r="E87">
            <v>26</v>
          </cell>
          <cell r="F87">
            <v>4</v>
          </cell>
        </row>
        <row r="87">
          <cell r="T87">
            <v>4</v>
          </cell>
          <cell r="U87">
            <v>4</v>
          </cell>
          <cell r="V87">
            <v>80</v>
          </cell>
        </row>
        <row r="87">
          <cell r="X87">
            <v>87</v>
          </cell>
          <cell r="Y87">
            <v>261</v>
          </cell>
          <cell r="Z87">
            <v>0</v>
          </cell>
        </row>
        <row r="87">
          <cell r="AB87" t="str">
            <v>何林</v>
          </cell>
          <cell r="AC87" t="str">
            <v>何林</v>
          </cell>
        </row>
        <row r="87">
          <cell r="AE87" t="str">
            <v>何林</v>
          </cell>
        </row>
        <row r="88">
          <cell r="B88" t="str">
            <v>蒋鹏</v>
          </cell>
          <cell r="C88" t="str">
            <v>发泡</v>
          </cell>
          <cell r="D88">
            <v>45800</v>
          </cell>
          <cell r="E88">
            <v>26</v>
          </cell>
          <cell r="F88">
            <v>8</v>
          </cell>
        </row>
        <row r="88">
          <cell r="T88">
            <v>8</v>
          </cell>
          <cell r="U88">
            <v>8</v>
          </cell>
          <cell r="V88">
            <v>160</v>
          </cell>
        </row>
        <row r="88">
          <cell r="X88">
            <v>87</v>
          </cell>
          <cell r="Y88">
            <v>261</v>
          </cell>
          <cell r="Z88">
            <v>0</v>
          </cell>
        </row>
        <row r="88">
          <cell r="AB88" t="str">
            <v>蒋鹏</v>
          </cell>
          <cell r="AC88" t="str">
            <v>蒋鹏</v>
          </cell>
        </row>
        <row r="88">
          <cell r="AE88" t="str">
            <v>蒋鹏</v>
          </cell>
        </row>
        <row r="89">
          <cell r="B89" t="str">
            <v>汤建惟</v>
          </cell>
          <cell r="C89" t="str">
            <v>发泡</v>
          </cell>
          <cell r="D89">
            <v>45799</v>
          </cell>
          <cell r="E89">
            <v>26</v>
          </cell>
          <cell r="F89">
            <v>9</v>
          </cell>
        </row>
        <row r="89">
          <cell r="T89">
            <v>9</v>
          </cell>
          <cell r="U89">
            <v>9</v>
          </cell>
          <cell r="V89">
            <v>180</v>
          </cell>
          <cell r="W89" t="str">
            <v>2025/6/11离职</v>
          </cell>
          <cell r="X89">
            <v>89</v>
          </cell>
          <cell r="Y89">
            <v>267</v>
          </cell>
          <cell r="Z89">
            <v>0</v>
          </cell>
        </row>
        <row r="89">
          <cell r="AB89" t="str">
            <v>汤建惟</v>
          </cell>
          <cell r="AC89" t="str">
            <v>汤建惟</v>
          </cell>
        </row>
        <row r="89">
          <cell r="AE89" t="str">
            <v>汤建惟</v>
          </cell>
        </row>
        <row r="90">
          <cell r="B90" t="str">
            <v>黄晚娇</v>
          </cell>
          <cell r="C90" t="str">
            <v>发泡</v>
          </cell>
          <cell r="D90">
            <v>45801</v>
          </cell>
          <cell r="E90">
            <v>26</v>
          </cell>
          <cell r="F90">
            <v>7</v>
          </cell>
        </row>
        <row r="90">
          <cell r="I90" t="str">
            <v>   </v>
          </cell>
        </row>
        <row r="90">
          <cell r="T90">
            <v>7</v>
          </cell>
          <cell r="U90">
            <v>7</v>
          </cell>
          <cell r="V90">
            <v>140</v>
          </cell>
          <cell r="W90" t="str">
            <v>2025/6/10退回</v>
          </cell>
          <cell r="X90">
            <v>89</v>
          </cell>
          <cell r="Y90">
            <v>267</v>
          </cell>
          <cell r="Z90">
            <v>0</v>
          </cell>
        </row>
        <row r="90">
          <cell r="AB90" t="str">
            <v>黄晚娇</v>
          </cell>
          <cell r="AC90" t="str">
            <v>黄晚娇</v>
          </cell>
        </row>
        <row r="90">
          <cell r="AE90" t="str">
            <v>黄晚娇</v>
          </cell>
        </row>
        <row r="91">
          <cell r="B91" t="str">
            <v>张永桂</v>
          </cell>
          <cell r="C91" t="str">
            <v>发泡</v>
          </cell>
          <cell r="D91">
            <v>45802</v>
          </cell>
          <cell r="E91">
            <v>26</v>
          </cell>
          <cell r="F91">
            <v>6</v>
          </cell>
        </row>
        <row r="91">
          <cell r="T91">
            <v>6</v>
          </cell>
          <cell r="U91">
            <v>6</v>
          </cell>
          <cell r="V91">
            <v>120</v>
          </cell>
        </row>
        <row r="91">
          <cell r="X91">
            <v>92</v>
          </cell>
          <cell r="Y91">
            <v>276</v>
          </cell>
          <cell r="Z91">
            <v>0</v>
          </cell>
        </row>
        <row r="91">
          <cell r="AB91" t="str">
            <v>张永桂</v>
          </cell>
          <cell r="AC91" t="str">
            <v>张永桂</v>
          </cell>
        </row>
        <row r="91">
          <cell r="AE91" t="str">
            <v>张永桂</v>
          </cell>
        </row>
        <row r="92">
          <cell r="B92" t="str">
            <v>肖军奇</v>
          </cell>
          <cell r="C92" t="str">
            <v>发泡</v>
          </cell>
          <cell r="D92">
            <v>45801</v>
          </cell>
          <cell r="E92">
            <v>26</v>
          </cell>
          <cell r="F92">
            <v>7</v>
          </cell>
        </row>
        <row r="92">
          <cell r="T92">
            <v>7</v>
          </cell>
          <cell r="U92">
            <v>7</v>
          </cell>
          <cell r="V92">
            <v>140</v>
          </cell>
        </row>
        <row r="92">
          <cell r="X92">
            <v>91</v>
          </cell>
          <cell r="Y92">
            <v>273</v>
          </cell>
          <cell r="Z92">
            <v>0</v>
          </cell>
        </row>
        <row r="92">
          <cell r="AB92" t="str">
            <v>肖军奇</v>
          </cell>
          <cell r="AC92" t="str">
            <v>肖军奇</v>
          </cell>
        </row>
        <row r="92">
          <cell r="AE92" t="str">
            <v>肖军奇</v>
          </cell>
        </row>
        <row r="93">
          <cell r="B93" t="str">
            <v>付志勇</v>
          </cell>
          <cell r="C93" t="str">
            <v>发泡</v>
          </cell>
          <cell r="D93">
            <v>45801</v>
          </cell>
          <cell r="E93">
            <v>26</v>
          </cell>
          <cell r="F93">
            <v>7</v>
          </cell>
        </row>
        <row r="93">
          <cell r="T93">
            <v>7</v>
          </cell>
          <cell r="U93">
            <v>7</v>
          </cell>
          <cell r="V93">
            <v>140</v>
          </cell>
        </row>
        <row r="93">
          <cell r="X93">
            <v>84</v>
          </cell>
          <cell r="Y93">
            <v>252</v>
          </cell>
          <cell r="Z93">
            <v>0</v>
          </cell>
        </row>
        <row r="93">
          <cell r="AB93" t="str">
            <v>付志勇</v>
          </cell>
          <cell r="AC93" t="str">
            <v>付志勇</v>
          </cell>
        </row>
        <row r="93">
          <cell r="AE93" t="str">
            <v>付志勇</v>
          </cell>
        </row>
        <row r="94">
          <cell r="B94" t="str">
            <v>张小双</v>
          </cell>
          <cell r="C94" t="str">
            <v>发泡</v>
          </cell>
          <cell r="D94">
            <v>45803</v>
          </cell>
          <cell r="E94">
            <v>26</v>
          </cell>
          <cell r="F94">
            <v>5</v>
          </cell>
        </row>
        <row r="94">
          <cell r="P94">
            <v>1</v>
          </cell>
        </row>
        <row r="94">
          <cell r="T94">
            <v>5</v>
          </cell>
          <cell r="U94">
            <v>5</v>
          </cell>
          <cell r="V94">
            <v>100</v>
          </cell>
        </row>
        <row r="94">
          <cell r="X94">
            <v>87</v>
          </cell>
          <cell r="Y94">
            <v>261</v>
          </cell>
          <cell r="Z94">
            <v>0</v>
          </cell>
        </row>
        <row r="94">
          <cell r="AB94" t="str">
            <v>张小双</v>
          </cell>
          <cell r="AC94" t="str">
            <v>张小双</v>
          </cell>
        </row>
        <row r="94">
          <cell r="AE94" t="str">
            <v>张小双</v>
          </cell>
        </row>
        <row r="95">
          <cell r="B95" t="str">
            <v>卢喜春</v>
          </cell>
          <cell r="C95" t="str">
            <v>发泡</v>
          </cell>
          <cell r="D95">
            <v>45802</v>
          </cell>
          <cell r="E95">
            <v>26</v>
          </cell>
          <cell r="F95">
            <v>6</v>
          </cell>
        </row>
        <row r="95">
          <cell r="T95">
            <v>6</v>
          </cell>
          <cell r="U95">
            <v>6</v>
          </cell>
          <cell r="V95">
            <v>120</v>
          </cell>
        </row>
        <row r="95">
          <cell r="X95">
            <v>87</v>
          </cell>
          <cell r="Y95">
            <v>261</v>
          </cell>
          <cell r="Z95">
            <v>0</v>
          </cell>
        </row>
        <row r="95">
          <cell r="AB95" t="str">
            <v>卢喜春</v>
          </cell>
          <cell r="AC95" t="str">
            <v>卢喜春</v>
          </cell>
        </row>
        <row r="95">
          <cell r="AE95" t="str">
            <v>卢喜春</v>
          </cell>
        </row>
        <row r="96">
          <cell r="B96" t="str">
            <v>佘军</v>
          </cell>
          <cell r="C96" t="str">
            <v>发泡</v>
          </cell>
          <cell r="D96">
            <v>45804</v>
          </cell>
          <cell r="E96">
            <v>26</v>
          </cell>
          <cell r="F96">
            <v>4</v>
          </cell>
        </row>
        <row r="96">
          <cell r="T96">
            <v>4</v>
          </cell>
          <cell r="U96">
            <v>4</v>
          </cell>
          <cell r="V96">
            <v>80</v>
          </cell>
        </row>
        <row r="96">
          <cell r="X96">
            <v>85</v>
          </cell>
          <cell r="Y96">
            <v>255</v>
          </cell>
          <cell r="Z96">
            <v>0</v>
          </cell>
        </row>
        <row r="96">
          <cell r="AB96" t="str">
            <v>佘军</v>
          </cell>
          <cell r="AC96" t="str">
            <v>佘军</v>
          </cell>
        </row>
        <row r="96">
          <cell r="AE96" t="str">
            <v>佘军</v>
          </cell>
        </row>
        <row r="97">
          <cell r="B97" t="str">
            <v>伍星</v>
          </cell>
          <cell r="C97" t="str">
            <v>发泡</v>
          </cell>
          <cell r="D97">
            <v>45805</v>
          </cell>
          <cell r="E97">
            <v>26</v>
          </cell>
          <cell r="F97">
            <v>3</v>
          </cell>
        </row>
        <row r="97">
          <cell r="T97">
            <v>3</v>
          </cell>
          <cell r="U97">
            <v>3</v>
          </cell>
          <cell r="V97">
            <v>60</v>
          </cell>
          <cell r="W97" t="str">
            <v>2025/6/10离职</v>
          </cell>
          <cell r="X97">
            <v>84</v>
          </cell>
          <cell r="Y97">
            <v>252</v>
          </cell>
          <cell r="Z97">
            <v>0</v>
          </cell>
        </row>
        <row r="97">
          <cell r="AB97" t="str">
            <v>伍星</v>
          </cell>
          <cell r="AC97" t="str">
            <v>伍星</v>
          </cell>
        </row>
        <row r="97">
          <cell r="AE97" t="str">
            <v>伍星</v>
          </cell>
        </row>
        <row r="98">
          <cell r="B98" t="str">
            <v>聂松华</v>
          </cell>
          <cell r="C98" t="str">
            <v>发泡</v>
          </cell>
          <cell r="D98">
            <v>45789</v>
          </cell>
          <cell r="E98">
            <v>26</v>
          </cell>
          <cell r="F98">
            <v>18</v>
          </cell>
        </row>
        <row r="98">
          <cell r="T98">
            <v>18</v>
          </cell>
          <cell r="U98">
            <v>18</v>
          </cell>
          <cell r="V98">
            <v>360</v>
          </cell>
        </row>
        <row r="98">
          <cell r="X98">
            <v>86</v>
          </cell>
          <cell r="Y98">
            <v>258</v>
          </cell>
          <cell r="Z98">
            <v>0</v>
          </cell>
        </row>
        <row r="98">
          <cell r="AB98" t="str">
            <v>聂松华</v>
          </cell>
          <cell r="AC98" t="str">
            <v>聂松华</v>
          </cell>
        </row>
        <row r="98">
          <cell r="AE98" t="str">
            <v>聂松华</v>
          </cell>
        </row>
        <row r="99">
          <cell r="B99" t="str">
            <v>文志辉</v>
          </cell>
          <cell r="C99" t="str">
            <v>发泡</v>
          </cell>
          <cell r="D99">
            <v>45793</v>
          </cell>
          <cell r="E99">
            <v>26</v>
          </cell>
          <cell r="F99">
            <v>14</v>
          </cell>
        </row>
        <row r="99">
          <cell r="T99">
            <v>14</v>
          </cell>
          <cell r="U99">
            <v>14</v>
          </cell>
          <cell r="V99">
            <v>280</v>
          </cell>
          <cell r="W99" t="str">
            <v>2025/6/6退回</v>
          </cell>
          <cell r="X99">
            <v>84</v>
          </cell>
          <cell r="Y99">
            <v>252</v>
          </cell>
          <cell r="Z99">
            <v>0</v>
          </cell>
        </row>
        <row r="99">
          <cell r="AB99" t="str">
            <v>文志辉</v>
          </cell>
          <cell r="AC99" t="str">
            <v>文志辉</v>
          </cell>
        </row>
        <row r="99">
          <cell r="AE99" t="str">
            <v>文志辉</v>
          </cell>
        </row>
        <row r="100">
          <cell r="B100" t="str">
            <v>袁建平</v>
          </cell>
          <cell r="C100" t="str">
            <v>发泡</v>
          </cell>
          <cell r="D100">
            <v>45734</v>
          </cell>
          <cell r="E100">
            <v>26</v>
          </cell>
          <cell r="F100">
            <v>24</v>
          </cell>
        </row>
        <row r="100">
          <cell r="K100">
            <v>2</v>
          </cell>
        </row>
        <row r="100">
          <cell r="T100">
            <v>24</v>
          </cell>
          <cell r="U100">
            <v>24</v>
          </cell>
          <cell r="V100">
            <v>480</v>
          </cell>
        </row>
        <row r="100">
          <cell r="X100">
            <v>92</v>
          </cell>
          <cell r="Y100">
            <v>276</v>
          </cell>
          <cell r="Z100" t="str">
            <v>5.19-20体检请假2天</v>
          </cell>
        </row>
        <row r="100">
          <cell r="AB100" t="str">
            <v>袁建平</v>
          </cell>
          <cell r="AC100" t="str">
            <v>袁建平</v>
          </cell>
        </row>
        <row r="100">
          <cell r="AE100" t="str">
            <v>袁建平</v>
          </cell>
        </row>
        <row r="101">
          <cell r="B101" t="str">
            <v>唐文志</v>
          </cell>
          <cell r="C101" t="str">
            <v>发泡</v>
          </cell>
          <cell r="D101">
            <v>45784</v>
          </cell>
          <cell r="E101">
            <v>26</v>
          </cell>
          <cell r="F101">
            <v>11</v>
          </cell>
        </row>
        <row r="101">
          <cell r="T101">
            <v>11</v>
          </cell>
          <cell r="U101">
            <v>11</v>
          </cell>
          <cell r="V101">
            <v>220</v>
          </cell>
          <cell r="W101" t="str">
            <v>2025/5/20离职</v>
          </cell>
          <cell r="X101">
            <v>78</v>
          </cell>
          <cell r="Y101">
            <v>234</v>
          </cell>
          <cell r="Z101">
            <v>0</v>
          </cell>
        </row>
        <row r="101">
          <cell r="AB101" t="str">
            <v>唐文志</v>
          </cell>
          <cell r="AC101" t="e">
            <v>#N/A</v>
          </cell>
        </row>
        <row r="101">
          <cell r="AE101" t="str">
            <v>唐文志</v>
          </cell>
        </row>
        <row r="102">
          <cell r="B102" t="str">
            <v>刘军玲</v>
          </cell>
          <cell r="C102" t="str">
            <v>发泡</v>
          </cell>
          <cell r="D102">
            <v>45758</v>
          </cell>
          <cell r="E102">
            <v>26</v>
          </cell>
          <cell r="F102">
            <v>26</v>
          </cell>
        </row>
        <row r="102">
          <cell r="T102">
            <v>26</v>
          </cell>
          <cell r="U102">
            <v>26</v>
          </cell>
          <cell r="V102">
            <v>520</v>
          </cell>
        </row>
        <row r="102">
          <cell r="X102">
            <v>92</v>
          </cell>
          <cell r="Y102">
            <v>276</v>
          </cell>
          <cell r="Z102">
            <v>0</v>
          </cell>
        </row>
        <row r="102">
          <cell r="AB102" t="str">
            <v>刘军玲</v>
          </cell>
          <cell r="AC102" t="str">
            <v>刘军玲</v>
          </cell>
        </row>
        <row r="102">
          <cell r="AE102" t="str">
            <v>刘军玲</v>
          </cell>
        </row>
        <row r="103">
          <cell r="B103" t="str">
            <v>贺翌昂</v>
          </cell>
          <cell r="C103" t="str">
            <v>发泡</v>
          </cell>
          <cell r="D103">
            <v>45739</v>
          </cell>
          <cell r="E103">
            <v>26</v>
          </cell>
          <cell r="F103">
            <v>26</v>
          </cell>
        </row>
        <row r="103">
          <cell r="T103">
            <v>26</v>
          </cell>
          <cell r="U103">
            <v>26</v>
          </cell>
          <cell r="V103">
            <v>520</v>
          </cell>
        </row>
        <row r="103">
          <cell r="X103">
            <v>90</v>
          </cell>
          <cell r="Y103">
            <v>270</v>
          </cell>
          <cell r="Z103">
            <v>0</v>
          </cell>
        </row>
        <row r="103">
          <cell r="AB103" t="str">
            <v>贺翌昂</v>
          </cell>
          <cell r="AC103" t="str">
            <v>贺翌昂</v>
          </cell>
        </row>
        <row r="103">
          <cell r="AE103" t="str">
            <v>贺翌昂</v>
          </cell>
        </row>
        <row r="104">
          <cell r="B104" t="str">
            <v>袁珊珊</v>
          </cell>
          <cell r="C104" t="str">
            <v>发泡</v>
          </cell>
          <cell r="D104">
            <v>45739</v>
          </cell>
          <cell r="E104">
            <v>26</v>
          </cell>
          <cell r="F104">
            <v>26.4</v>
          </cell>
        </row>
        <row r="104">
          <cell r="P104">
            <v>1</v>
          </cell>
        </row>
        <row r="104">
          <cell r="T104">
            <v>26.4</v>
          </cell>
          <cell r="U104">
            <v>26.4</v>
          </cell>
          <cell r="V104">
            <v>528</v>
          </cell>
        </row>
        <row r="104">
          <cell r="X104">
            <v>93</v>
          </cell>
          <cell r="Y104">
            <v>279</v>
          </cell>
          <cell r="Z104">
            <v>0</v>
          </cell>
        </row>
        <row r="104">
          <cell r="AB104" t="str">
            <v>袁珊珊</v>
          </cell>
          <cell r="AC104" t="str">
            <v>袁珊珊</v>
          </cell>
        </row>
        <row r="104">
          <cell r="AE104" t="str">
            <v>袁珊珊</v>
          </cell>
        </row>
        <row r="105">
          <cell r="B105" t="str">
            <v>卢舟晖</v>
          </cell>
          <cell r="C105" t="str">
            <v>发泡</v>
          </cell>
          <cell r="D105">
            <v>45744</v>
          </cell>
          <cell r="E105">
            <v>26</v>
          </cell>
          <cell r="F105">
            <v>25</v>
          </cell>
        </row>
        <row r="105">
          <cell r="K105">
            <v>1</v>
          </cell>
        </row>
        <row r="105">
          <cell r="T105">
            <v>25</v>
          </cell>
          <cell r="U105">
            <v>25</v>
          </cell>
          <cell r="V105">
            <v>500</v>
          </cell>
        </row>
        <row r="105">
          <cell r="X105">
            <v>87</v>
          </cell>
          <cell r="Y105">
            <v>261</v>
          </cell>
          <cell r="Z105" t="str">
            <v>5.15晚班事假1天</v>
          </cell>
          <cell r="AA105" t="str">
            <v>卢舟晖</v>
          </cell>
          <cell r="AB105" t="str">
            <v>卢舟晖</v>
          </cell>
          <cell r="AC105" t="str">
            <v>卢舟晖</v>
          </cell>
          <cell r="AD105" t="str">
            <v>卢舟晖</v>
          </cell>
          <cell r="AE105" t="str">
            <v>卢舟晖</v>
          </cell>
        </row>
        <row r="106">
          <cell r="B106" t="str">
            <v>游围广</v>
          </cell>
          <cell r="C106" t="str">
            <v>发泡</v>
          </cell>
          <cell r="D106">
            <v>45747</v>
          </cell>
          <cell r="E106">
            <v>26</v>
          </cell>
          <cell r="F106">
            <v>28</v>
          </cell>
        </row>
        <row r="106">
          <cell r="T106">
            <v>28</v>
          </cell>
          <cell r="U106">
            <v>28</v>
          </cell>
          <cell r="V106">
            <v>560</v>
          </cell>
        </row>
        <row r="106">
          <cell r="X106">
            <v>90</v>
          </cell>
          <cell r="Y106">
            <v>270</v>
          </cell>
          <cell r="Z106">
            <v>0</v>
          </cell>
          <cell r="AA106" t="str">
            <v>游围广</v>
          </cell>
          <cell r="AB106" t="str">
            <v>游围广</v>
          </cell>
          <cell r="AC106" t="str">
            <v>游围广</v>
          </cell>
          <cell r="AD106" t="str">
            <v>游围广</v>
          </cell>
          <cell r="AE106" t="str">
            <v>游围广</v>
          </cell>
        </row>
        <row r="107">
          <cell r="B107" t="str">
            <v>马战</v>
          </cell>
          <cell r="C107" t="str">
            <v>发泡</v>
          </cell>
          <cell r="D107">
            <v>45758</v>
          </cell>
          <cell r="E107">
            <v>26</v>
          </cell>
          <cell r="F107">
            <v>27</v>
          </cell>
        </row>
        <row r="107">
          <cell r="T107">
            <v>27</v>
          </cell>
          <cell r="U107">
            <v>27</v>
          </cell>
          <cell r="V107">
            <v>540</v>
          </cell>
        </row>
        <row r="107">
          <cell r="X107">
            <v>94</v>
          </cell>
          <cell r="Y107">
            <v>282</v>
          </cell>
          <cell r="Z107">
            <v>0</v>
          </cell>
          <cell r="AA107" t="str">
            <v>马战</v>
          </cell>
          <cell r="AB107" t="str">
            <v>马战</v>
          </cell>
          <cell r="AC107" t="str">
            <v>马战</v>
          </cell>
          <cell r="AD107" t="str">
            <v>马战</v>
          </cell>
          <cell r="AE107" t="str">
            <v>马战</v>
          </cell>
        </row>
        <row r="108">
          <cell r="B108" t="str">
            <v>曾选泽</v>
          </cell>
          <cell r="C108" t="str">
            <v>发泡</v>
          </cell>
          <cell r="D108">
            <v>45759</v>
          </cell>
          <cell r="E108">
            <v>26</v>
          </cell>
          <cell r="F108">
            <v>26</v>
          </cell>
        </row>
        <row r="108">
          <cell r="T108">
            <v>26</v>
          </cell>
          <cell r="U108">
            <v>26</v>
          </cell>
          <cell r="V108">
            <v>520</v>
          </cell>
        </row>
        <row r="108">
          <cell r="X108">
            <v>88</v>
          </cell>
          <cell r="Y108">
            <v>264</v>
          </cell>
          <cell r="Z108">
            <v>0</v>
          </cell>
          <cell r="AA108" t="str">
            <v>曾选泽</v>
          </cell>
          <cell r="AB108" t="str">
            <v>曾选泽</v>
          </cell>
          <cell r="AC108" t="str">
            <v>曾选泽</v>
          </cell>
          <cell r="AD108" t="str">
            <v>曾选泽</v>
          </cell>
          <cell r="AE108" t="str">
            <v>曾选泽</v>
          </cell>
        </row>
        <row r="109">
          <cell r="B109" t="str">
            <v>罗熠鹏</v>
          </cell>
          <cell r="C109" t="str">
            <v>发泡</v>
          </cell>
          <cell r="D109">
            <v>45587</v>
          </cell>
          <cell r="E109">
            <v>26</v>
          </cell>
          <cell r="F109">
            <v>28</v>
          </cell>
        </row>
        <row r="109">
          <cell r="T109">
            <v>28</v>
          </cell>
          <cell r="U109">
            <v>28</v>
          </cell>
          <cell r="V109">
            <v>560</v>
          </cell>
        </row>
        <row r="109">
          <cell r="X109">
            <v>91</v>
          </cell>
          <cell r="Y109">
            <v>273</v>
          </cell>
          <cell r="Z109">
            <v>0</v>
          </cell>
          <cell r="AA109" t="str">
            <v>罗熠鹏</v>
          </cell>
          <cell r="AB109" t="str">
            <v>罗熠鹏</v>
          </cell>
          <cell r="AC109" t="str">
            <v>罗熠鹏</v>
          </cell>
          <cell r="AD109" t="str">
            <v>罗熠鹏</v>
          </cell>
          <cell r="AE109" t="str">
            <v>罗熠鹏</v>
          </cell>
        </row>
        <row r="110">
          <cell r="B110" t="str">
            <v>王明</v>
          </cell>
          <cell r="C110" t="str">
            <v>发泡</v>
          </cell>
          <cell r="D110">
            <v>45677</v>
          </cell>
          <cell r="E110">
            <v>26</v>
          </cell>
          <cell r="F110">
            <v>26</v>
          </cell>
        </row>
        <row r="110">
          <cell r="T110">
            <v>26</v>
          </cell>
          <cell r="U110">
            <v>26</v>
          </cell>
          <cell r="V110">
            <v>520</v>
          </cell>
        </row>
        <row r="110">
          <cell r="X110">
            <v>85</v>
          </cell>
          <cell r="Y110">
            <v>255</v>
          </cell>
          <cell r="Z110">
            <v>0</v>
          </cell>
          <cell r="AA110" t="str">
            <v>王明</v>
          </cell>
          <cell r="AB110" t="str">
            <v>王明</v>
          </cell>
          <cell r="AC110" t="str">
            <v>王明</v>
          </cell>
          <cell r="AD110" t="str">
            <v>王明</v>
          </cell>
          <cell r="AE110" t="str">
            <v>王明</v>
          </cell>
        </row>
        <row r="111">
          <cell r="B111" t="str">
            <v>罗冰</v>
          </cell>
          <cell r="C111" t="str">
            <v>发泡</v>
          </cell>
          <cell r="D111">
            <v>45694</v>
          </cell>
          <cell r="E111">
            <v>26</v>
          </cell>
          <cell r="F111">
            <v>27</v>
          </cell>
        </row>
        <row r="111">
          <cell r="T111">
            <v>27</v>
          </cell>
          <cell r="U111">
            <v>27</v>
          </cell>
          <cell r="V111">
            <v>540</v>
          </cell>
        </row>
        <row r="111">
          <cell r="X111">
            <v>92</v>
          </cell>
          <cell r="Y111">
            <v>276</v>
          </cell>
          <cell r="Z111">
            <v>0</v>
          </cell>
          <cell r="AA111" t="str">
            <v>罗冰</v>
          </cell>
          <cell r="AB111" t="str">
            <v>罗冰</v>
          </cell>
          <cell r="AC111" t="str">
            <v>罗冰</v>
          </cell>
          <cell r="AD111" t="str">
            <v>罗冰</v>
          </cell>
          <cell r="AE111" t="str">
            <v>罗冰</v>
          </cell>
        </row>
        <row r="112">
          <cell r="B112" t="str">
            <v>林新龙</v>
          </cell>
          <cell r="C112" t="str">
            <v>发泡</v>
          </cell>
          <cell r="D112">
            <v>45759</v>
          </cell>
          <cell r="E112">
            <v>26</v>
          </cell>
          <cell r="F112">
            <v>28</v>
          </cell>
        </row>
        <row r="112">
          <cell r="T112">
            <v>28</v>
          </cell>
          <cell r="U112">
            <v>28</v>
          </cell>
          <cell r="V112">
            <v>560</v>
          </cell>
          <cell r="W112" t="str">
            <v>2025/6/12旷工自离离职</v>
          </cell>
          <cell r="X112">
            <v>91</v>
          </cell>
          <cell r="Y112">
            <v>273</v>
          </cell>
          <cell r="Z112">
            <v>0</v>
          </cell>
          <cell r="AA112" t="str">
            <v>林新龙</v>
          </cell>
          <cell r="AB112" t="str">
            <v>林新龙</v>
          </cell>
          <cell r="AC112" t="str">
            <v>林新龙</v>
          </cell>
          <cell r="AD112" t="str">
            <v>林新龙</v>
          </cell>
          <cell r="AE112" t="str">
            <v>林新龙</v>
          </cell>
        </row>
        <row r="113">
          <cell r="B113" t="str">
            <v>唐锋</v>
          </cell>
          <cell r="C113" t="str">
            <v>发泡</v>
          </cell>
          <cell r="D113">
            <v>45772</v>
          </cell>
          <cell r="E113">
            <v>26</v>
          </cell>
          <cell r="F113">
            <v>27.5</v>
          </cell>
        </row>
        <row r="113">
          <cell r="K113">
            <v>1.5</v>
          </cell>
        </row>
        <row r="113">
          <cell r="T113">
            <v>27</v>
          </cell>
          <cell r="U113">
            <v>27</v>
          </cell>
          <cell r="V113">
            <v>540</v>
          </cell>
        </row>
        <row r="113">
          <cell r="X113">
            <v>88</v>
          </cell>
          <cell r="Y113">
            <v>264</v>
          </cell>
          <cell r="Z113" t="str">
            <v>5.9日12点-10日事假1.5天</v>
          </cell>
          <cell r="AA113" t="str">
            <v>唐锋</v>
          </cell>
          <cell r="AB113" t="str">
            <v>唐锋</v>
          </cell>
          <cell r="AC113" t="str">
            <v>唐锋</v>
          </cell>
          <cell r="AD113" t="str">
            <v>唐锋</v>
          </cell>
          <cell r="AE113" t="str">
            <v>唐锋</v>
          </cell>
        </row>
        <row r="114">
          <cell r="B114" t="str">
            <v>刘红勇</v>
          </cell>
          <cell r="C114" t="str">
            <v>发泡</v>
          </cell>
          <cell r="D114">
            <v>45774</v>
          </cell>
          <cell r="E114">
            <v>26</v>
          </cell>
          <cell r="F114">
            <v>24.5</v>
          </cell>
        </row>
        <row r="114">
          <cell r="K114">
            <v>2.5</v>
          </cell>
        </row>
        <row r="114">
          <cell r="P114">
            <v>1</v>
          </cell>
        </row>
        <row r="114">
          <cell r="T114">
            <v>24</v>
          </cell>
          <cell r="U114">
            <v>24</v>
          </cell>
          <cell r="V114">
            <v>480</v>
          </cell>
        </row>
        <row r="114">
          <cell r="X114">
            <v>83</v>
          </cell>
          <cell r="Y114">
            <v>249</v>
          </cell>
          <cell r="Z114" t="str">
            <v>5.14下午13点-20点事假半天；5.12下午一点-8点学校开家长会；5.9日14点-20点事假6h；5.5家中有事事假1天；5.1日下午1点半-8点；5.29事假1天；5.24有事事假1天</v>
          </cell>
          <cell r="AA114" t="str">
            <v>刘红勇</v>
          </cell>
          <cell r="AB114" t="str">
            <v>刘红勇</v>
          </cell>
          <cell r="AC114" t="str">
            <v>刘红勇</v>
          </cell>
          <cell r="AD114" t="str">
            <v>刘红勇</v>
          </cell>
          <cell r="AE114" t="str">
            <v>刘红勇</v>
          </cell>
        </row>
        <row r="115">
          <cell r="B115" t="str">
            <v>卫伟伟</v>
          </cell>
          <cell r="C115" t="str">
            <v>发泡</v>
          </cell>
          <cell r="D115">
            <v>45771</v>
          </cell>
          <cell r="E115">
            <v>26</v>
          </cell>
          <cell r="F115">
            <v>27</v>
          </cell>
          <cell r="G115">
            <v>27</v>
          </cell>
        </row>
        <row r="115">
          <cell r="K115">
            <v>1</v>
          </cell>
        </row>
        <row r="115">
          <cell r="P115">
            <v>1</v>
          </cell>
        </row>
        <row r="115">
          <cell r="T115">
            <v>27</v>
          </cell>
          <cell r="U115">
            <v>27</v>
          </cell>
          <cell r="V115">
            <v>540</v>
          </cell>
        </row>
        <row r="115">
          <cell r="X115">
            <v>83</v>
          </cell>
          <cell r="Y115">
            <v>249</v>
          </cell>
          <cell r="Z115">
            <v>0</v>
          </cell>
          <cell r="AA115" t="str">
            <v>卫伟伟</v>
          </cell>
          <cell r="AB115" t="str">
            <v>卫伟伟</v>
          </cell>
          <cell r="AC115" t="str">
            <v>卫伟伟</v>
          </cell>
          <cell r="AD115" t="str">
            <v>卫伟伟</v>
          </cell>
          <cell r="AE115" t="str">
            <v>卫伟伟</v>
          </cell>
        </row>
        <row r="116">
          <cell r="B116" t="str">
            <v>刘顺新</v>
          </cell>
          <cell r="C116" t="str">
            <v>发泡</v>
          </cell>
          <cell r="D116">
            <v>45777</v>
          </cell>
          <cell r="E116">
            <v>26</v>
          </cell>
          <cell r="F116">
            <v>27</v>
          </cell>
        </row>
        <row r="116">
          <cell r="P116">
            <v>1</v>
          </cell>
        </row>
        <row r="116">
          <cell r="T116">
            <v>27</v>
          </cell>
          <cell r="U116">
            <v>27</v>
          </cell>
          <cell r="V116">
            <v>540</v>
          </cell>
        </row>
        <row r="116">
          <cell r="X116">
            <v>88</v>
          </cell>
          <cell r="Y116">
            <v>264</v>
          </cell>
          <cell r="Z116">
            <v>0</v>
          </cell>
          <cell r="AA116" t="str">
            <v>刘顺新</v>
          </cell>
          <cell r="AB116" t="str">
            <v>刘顺新</v>
          </cell>
          <cell r="AC116" t="str">
            <v>刘顺新</v>
          </cell>
          <cell r="AD116" t="e">
            <v>#N/A</v>
          </cell>
          <cell r="AE116" t="str">
            <v>刘顺新</v>
          </cell>
        </row>
        <row r="117">
          <cell r="B117" t="str">
            <v>谢宗伏</v>
          </cell>
          <cell r="C117" t="str">
            <v>发泡</v>
          </cell>
          <cell r="D117">
            <v>45775</v>
          </cell>
          <cell r="E117">
            <v>26</v>
          </cell>
          <cell r="F117">
            <v>26.2</v>
          </cell>
        </row>
        <row r="117">
          <cell r="T117">
            <v>26</v>
          </cell>
          <cell r="U117">
            <v>26</v>
          </cell>
          <cell r="V117">
            <v>520</v>
          </cell>
        </row>
        <row r="117">
          <cell r="X117">
            <v>89</v>
          </cell>
          <cell r="Y117">
            <v>267</v>
          </cell>
          <cell r="Z117">
            <v>0</v>
          </cell>
          <cell r="AA117" t="e">
            <v>#N/A</v>
          </cell>
          <cell r="AB117" t="str">
            <v>谢宗伏</v>
          </cell>
          <cell r="AC117" t="str">
            <v>谢宗伏</v>
          </cell>
          <cell r="AD117" t="str">
            <v>谢宗伏</v>
          </cell>
          <cell r="AE117" t="str">
            <v>谢宗伏</v>
          </cell>
        </row>
        <row r="118">
          <cell r="B118" t="str">
            <v>肖星</v>
          </cell>
          <cell r="C118" t="str">
            <v>发泡</v>
          </cell>
          <cell r="D118">
            <v>45789</v>
          </cell>
          <cell r="E118">
            <v>26</v>
          </cell>
          <cell r="F118">
            <v>19</v>
          </cell>
        </row>
        <row r="118">
          <cell r="T118">
            <v>19</v>
          </cell>
          <cell r="U118">
            <v>19</v>
          </cell>
          <cell r="V118">
            <v>380</v>
          </cell>
          <cell r="W118" t="str">
            <v>2025/6/11离职</v>
          </cell>
          <cell r="X118">
            <v>88</v>
          </cell>
          <cell r="Y118">
            <v>264</v>
          </cell>
          <cell r="Z118">
            <v>0</v>
          </cell>
        </row>
        <row r="118">
          <cell r="AB118" t="str">
            <v>肖星</v>
          </cell>
          <cell r="AC118" t="str">
            <v>肖星</v>
          </cell>
        </row>
        <row r="118">
          <cell r="AE118" t="str">
            <v>肖星</v>
          </cell>
        </row>
        <row r="119">
          <cell r="B119" t="str">
            <v>郭鹏</v>
          </cell>
          <cell r="C119" t="str">
            <v>发泡</v>
          </cell>
          <cell r="D119">
            <v>45791</v>
          </cell>
          <cell r="E119">
            <v>26</v>
          </cell>
          <cell r="F119">
            <v>17</v>
          </cell>
        </row>
        <row r="119">
          <cell r="T119">
            <v>17</v>
          </cell>
          <cell r="U119">
            <v>17</v>
          </cell>
          <cell r="V119">
            <v>340</v>
          </cell>
        </row>
        <row r="119">
          <cell r="X119">
            <v>90</v>
          </cell>
          <cell r="Y119">
            <v>270</v>
          </cell>
          <cell r="Z119">
            <v>0</v>
          </cell>
        </row>
        <row r="119">
          <cell r="AB119" t="str">
            <v>郭鹏</v>
          </cell>
          <cell r="AC119" t="str">
            <v>郭鹏</v>
          </cell>
        </row>
        <row r="119">
          <cell r="AE119" t="str">
            <v>郭鹏</v>
          </cell>
        </row>
        <row r="120">
          <cell r="B120" t="str">
            <v>刘爱国</v>
          </cell>
          <cell r="C120" t="str">
            <v>发泡</v>
          </cell>
          <cell r="D120">
            <v>45805</v>
          </cell>
          <cell r="E120">
            <v>26</v>
          </cell>
          <cell r="F120">
            <v>3</v>
          </cell>
        </row>
        <row r="120">
          <cell r="T120">
            <v>3</v>
          </cell>
          <cell r="U120">
            <v>3</v>
          </cell>
          <cell r="V120">
            <v>60</v>
          </cell>
        </row>
        <row r="120">
          <cell r="X120">
            <v>84</v>
          </cell>
          <cell r="Y120">
            <v>252</v>
          </cell>
          <cell r="Z120">
            <v>0</v>
          </cell>
        </row>
        <row r="120">
          <cell r="AB120" t="str">
            <v>刘爱国</v>
          </cell>
          <cell r="AC120" t="str">
            <v>刘爱国</v>
          </cell>
        </row>
        <row r="120">
          <cell r="AE120" t="str">
            <v>刘爱国</v>
          </cell>
        </row>
        <row r="121">
          <cell r="B121" t="str">
            <v>王运凤</v>
          </cell>
          <cell r="C121" t="str">
            <v>发泡-A班</v>
          </cell>
          <cell r="D121">
            <v>44968</v>
          </cell>
          <cell r="E121">
            <v>26</v>
          </cell>
          <cell r="F121">
            <v>25</v>
          </cell>
        </row>
        <row r="121">
          <cell r="T121">
            <v>25</v>
          </cell>
          <cell r="U121">
            <v>25</v>
          </cell>
          <cell r="V121">
            <v>500</v>
          </cell>
          <cell r="W121" t="str">
            <v>2025/05/29离职</v>
          </cell>
          <cell r="X121">
            <v>94</v>
          </cell>
          <cell r="Y121">
            <v>282</v>
          </cell>
          <cell r="Z121">
            <v>0</v>
          </cell>
          <cell r="AA121" t="str">
            <v>王运凤</v>
          </cell>
          <cell r="AB121" t="str">
            <v>王运凤</v>
          </cell>
          <cell r="AC121" t="e">
            <v>#N/A</v>
          </cell>
          <cell r="AD121" t="str">
            <v>王运凤</v>
          </cell>
          <cell r="AE121" t="str">
            <v>王运凤</v>
          </cell>
        </row>
        <row r="122">
          <cell r="B122" t="str">
            <v>刘伟</v>
          </cell>
          <cell r="C122" t="str">
            <v>发泡</v>
          </cell>
          <cell r="D122">
            <v>45637</v>
          </cell>
          <cell r="E122">
            <v>26</v>
          </cell>
          <cell r="F122">
            <v>16</v>
          </cell>
        </row>
        <row r="122">
          <cell r="P122">
            <v>2</v>
          </cell>
        </row>
        <row r="122">
          <cell r="T122">
            <v>16</v>
          </cell>
          <cell r="U122">
            <v>16</v>
          </cell>
          <cell r="V122">
            <v>320</v>
          </cell>
          <cell r="W122" t="str">
            <v>2025/05/20离职</v>
          </cell>
          <cell r="X122">
            <v>87</v>
          </cell>
          <cell r="Y122">
            <v>261</v>
          </cell>
          <cell r="Z122">
            <v>0</v>
          </cell>
          <cell r="AA122" t="str">
            <v>刘伟</v>
          </cell>
          <cell r="AB122" t="str">
            <v>刘伟</v>
          </cell>
          <cell r="AC122" t="e">
            <v>#N/A</v>
          </cell>
          <cell r="AD122" t="str">
            <v>刘伟</v>
          </cell>
          <cell r="AE122" t="str">
            <v>刘伟</v>
          </cell>
        </row>
        <row r="123">
          <cell r="B123" t="str">
            <v>凌勤凡</v>
          </cell>
          <cell r="C123" t="str">
            <v>发泡</v>
          </cell>
          <cell r="D123">
            <v>45717</v>
          </cell>
          <cell r="E123">
            <v>26</v>
          </cell>
          <cell r="F123">
            <v>25</v>
          </cell>
        </row>
        <row r="123">
          <cell r="K123">
            <v>2</v>
          </cell>
        </row>
        <row r="123">
          <cell r="P123">
            <v>1</v>
          </cell>
          <cell r="Q123">
            <v>1</v>
          </cell>
        </row>
        <row r="123">
          <cell r="T123">
            <v>25</v>
          </cell>
          <cell r="U123">
            <v>25</v>
          </cell>
          <cell r="V123">
            <v>500</v>
          </cell>
          <cell r="W123" t="str">
            <v>2025/05/31离职</v>
          </cell>
          <cell r="X123">
            <v>93</v>
          </cell>
          <cell r="Y123">
            <v>279</v>
          </cell>
          <cell r="Z123" t="str">
            <v>5.16日晚班事假1天</v>
          </cell>
          <cell r="AA123" t="str">
            <v>凌勤凡</v>
          </cell>
          <cell r="AB123" t="str">
            <v>凌勤凡</v>
          </cell>
          <cell r="AC123" t="e">
            <v>#N/A</v>
          </cell>
          <cell r="AD123" t="str">
            <v>凌勤凡</v>
          </cell>
          <cell r="AE123" t="str">
            <v>凌勤凡</v>
          </cell>
        </row>
        <row r="124">
          <cell r="B124" t="str">
            <v>贺振杰</v>
          </cell>
          <cell r="C124" t="str">
            <v>发泡</v>
          </cell>
          <cell r="D124">
            <v>45721</v>
          </cell>
          <cell r="E124">
            <v>26</v>
          </cell>
          <cell r="F124">
            <v>15.4</v>
          </cell>
        </row>
        <row r="124">
          <cell r="K124">
            <v>5</v>
          </cell>
        </row>
        <row r="124">
          <cell r="P124">
            <v>1</v>
          </cell>
        </row>
        <row r="124">
          <cell r="T124">
            <v>15</v>
          </cell>
          <cell r="U124">
            <v>15</v>
          </cell>
          <cell r="V124">
            <v>300</v>
          </cell>
          <cell r="W124" t="str">
            <v>2025/05/24离职</v>
          </cell>
          <cell r="X124">
            <v>81</v>
          </cell>
          <cell r="Y124">
            <v>243</v>
          </cell>
          <cell r="Z124" t="str">
            <v>5.16-5.20事假5天</v>
          </cell>
          <cell r="AA124" t="str">
            <v>贺振杰</v>
          </cell>
          <cell r="AB124" t="str">
            <v>贺振杰</v>
          </cell>
          <cell r="AC124" t="e">
            <v>#N/A</v>
          </cell>
          <cell r="AD124" t="str">
            <v>贺振杰</v>
          </cell>
          <cell r="AE124" t="str">
            <v>贺振杰</v>
          </cell>
        </row>
        <row r="125">
          <cell r="B125" t="str">
            <v>黄金容</v>
          </cell>
          <cell r="C125" t="str">
            <v>发泡</v>
          </cell>
          <cell r="D125">
            <v>45729</v>
          </cell>
          <cell r="E125">
            <v>26</v>
          </cell>
          <cell r="F125">
            <v>15</v>
          </cell>
        </row>
        <row r="125">
          <cell r="T125">
            <v>15</v>
          </cell>
          <cell r="U125">
            <v>15</v>
          </cell>
          <cell r="V125">
            <v>300</v>
          </cell>
          <cell r="W125" t="str">
            <v>2025/05/17号离职</v>
          </cell>
          <cell r="X125">
            <v>91</v>
          </cell>
          <cell r="Y125">
            <v>273</v>
          </cell>
          <cell r="Z125">
            <v>0</v>
          </cell>
          <cell r="AA125" t="str">
            <v>黄金容</v>
          </cell>
          <cell r="AB125" t="str">
            <v>黄金容</v>
          </cell>
          <cell r="AC125" t="e">
            <v>#N/A</v>
          </cell>
          <cell r="AD125" t="str">
            <v>黄金容</v>
          </cell>
          <cell r="AE125" t="str">
            <v>黄金容</v>
          </cell>
        </row>
        <row r="126">
          <cell r="B126" t="str">
            <v>罗杰</v>
          </cell>
          <cell r="C126" t="str">
            <v>发泡</v>
          </cell>
          <cell r="D126">
            <v>45741</v>
          </cell>
          <cell r="E126">
            <v>26</v>
          </cell>
          <cell r="F126">
            <v>27</v>
          </cell>
        </row>
        <row r="126">
          <cell r="P126">
            <v>1</v>
          </cell>
        </row>
        <row r="126">
          <cell r="T126">
            <v>27</v>
          </cell>
          <cell r="U126">
            <v>27</v>
          </cell>
          <cell r="V126">
            <v>540</v>
          </cell>
          <cell r="W126" t="str">
            <v>2025/05/31离职</v>
          </cell>
          <cell r="X126">
            <v>89</v>
          </cell>
          <cell r="Y126">
            <v>267</v>
          </cell>
          <cell r="Z126">
            <v>0</v>
          </cell>
          <cell r="AA126" t="str">
            <v>罗杰</v>
          </cell>
          <cell r="AB126" t="str">
            <v>罗杰</v>
          </cell>
          <cell r="AC126" t="e">
            <v>#N/A</v>
          </cell>
          <cell r="AD126" t="str">
            <v>罗杰</v>
          </cell>
          <cell r="AE126" t="str">
            <v>罗杰</v>
          </cell>
        </row>
        <row r="127">
          <cell r="B127" t="str">
            <v>张伟</v>
          </cell>
          <cell r="C127" t="str">
            <v>发泡</v>
          </cell>
          <cell r="D127">
            <v>45733</v>
          </cell>
          <cell r="E127">
            <v>26</v>
          </cell>
          <cell r="F127">
            <v>27</v>
          </cell>
        </row>
        <row r="127">
          <cell r="P127">
            <v>1</v>
          </cell>
        </row>
        <row r="127">
          <cell r="T127">
            <v>27</v>
          </cell>
          <cell r="U127">
            <v>27</v>
          </cell>
          <cell r="V127">
            <v>540</v>
          </cell>
          <cell r="W127" t="str">
            <v>2025/6/2离职</v>
          </cell>
          <cell r="X127">
            <v>82</v>
          </cell>
          <cell r="Y127">
            <v>246</v>
          </cell>
          <cell r="Z127">
            <v>0</v>
          </cell>
          <cell r="AA127" t="str">
            <v>张伟</v>
          </cell>
          <cell r="AB127" t="str">
            <v>张伟</v>
          </cell>
          <cell r="AC127" t="e">
            <v>#N/A</v>
          </cell>
          <cell r="AD127" t="str">
            <v>张伟</v>
          </cell>
          <cell r="AE127" t="str">
            <v>张伟</v>
          </cell>
        </row>
        <row r="128">
          <cell r="B128" t="str">
            <v>刘双军</v>
          </cell>
          <cell r="C128" t="str">
            <v>发泡</v>
          </cell>
          <cell r="D128">
            <v>45784</v>
          </cell>
          <cell r="E128">
            <v>26</v>
          </cell>
          <cell r="F128">
            <v>9</v>
          </cell>
        </row>
        <row r="128">
          <cell r="T128">
            <v>9</v>
          </cell>
          <cell r="U128">
            <v>9</v>
          </cell>
          <cell r="V128">
            <v>180</v>
          </cell>
          <cell r="W128" t="str">
            <v>2025/05/16号离职</v>
          </cell>
          <cell r="X128">
            <v>89</v>
          </cell>
          <cell r="Y128">
            <v>267</v>
          </cell>
          <cell r="Z128">
            <v>0</v>
          </cell>
        </row>
        <row r="128">
          <cell r="AB128" t="str">
            <v>刘双军</v>
          </cell>
          <cell r="AC128" t="e">
            <v>#N/A</v>
          </cell>
        </row>
        <row r="128">
          <cell r="AE128" t="str">
            <v>刘双军</v>
          </cell>
        </row>
        <row r="129">
          <cell r="B129" t="str">
            <v>宋飞翔</v>
          </cell>
          <cell r="C129" t="str">
            <v>发泡</v>
          </cell>
          <cell r="D129">
            <v>45784</v>
          </cell>
          <cell r="E129">
            <v>26</v>
          </cell>
          <cell r="F129">
            <v>23</v>
          </cell>
        </row>
        <row r="129">
          <cell r="T129">
            <v>23</v>
          </cell>
          <cell r="U129">
            <v>23</v>
          </cell>
          <cell r="V129">
            <v>460</v>
          </cell>
          <cell r="W129" t="str">
            <v>2025/05/31离职</v>
          </cell>
          <cell r="X129">
            <v>88</v>
          </cell>
          <cell r="Y129">
            <v>264</v>
          </cell>
          <cell r="Z129">
            <v>0</v>
          </cell>
        </row>
        <row r="129">
          <cell r="AB129" t="str">
            <v>宋飞翔</v>
          </cell>
          <cell r="AC129" t="e">
            <v>#N/A</v>
          </cell>
        </row>
        <row r="129">
          <cell r="AE129" t="str">
            <v>宋飞翔</v>
          </cell>
        </row>
        <row r="130">
          <cell r="B130" t="str">
            <v>张俊</v>
          </cell>
          <cell r="C130" t="str">
            <v>发泡</v>
          </cell>
          <cell r="D130">
            <v>45789</v>
          </cell>
          <cell r="E130">
            <v>26</v>
          </cell>
          <cell r="F130">
            <v>10.5</v>
          </cell>
        </row>
        <row r="130">
          <cell r="K130">
            <v>0.5</v>
          </cell>
        </row>
        <row r="130">
          <cell r="T130">
            <v>10</v>
          </cell>
          <cell r="U130">
            <v>10</v>
          </cell>
          <cell r="V130">
            <v>200</v>
          </cell>
          <cell r="W130" t="str">
            <v>2025/05/23离职</v>
          </cell>
          <cell r="X130">
            <v>84</v>
          </cell>
          <cell r="Y130">
            <v>252</v>
          </cell>
          <cell r="Z130" t="str">
            <v>5.15早上8点-12点事假0.5天</v>
          </cell>
        </row>
        <row r="130">
          <cell r="AB130" t="str">
            <v>张俊</v>
          </cell>
          <cell r="AC130" t="e">
            <v>#N/A</v>
          </cell>
        </row>
        <row r="130">
          <cell r="AE130" t="str">
            <v>张俊</v>
          </cell>
        </row>
        <row r="131">
          <cell r="B131" t="str">
            <v>李锦华</v>
          </cell>
          <cell r="C131" t="str">
            <v>发泡</v>
          </cell>
          <cell r="D131">
            <v>45789</v>
          </cell>
          <cell r="E131">
            <v>26</v>
          </cell>
          <cell r="F131">
            <v>11</v>
          </cell>
        </row>
        <row r="131">
          <cell r="T131">
            <v>11</v>
          </cell>
          <cell r="U131">
            <v>9</v>
          </cell>
          <cell r="V131">
            <v>204</v>
          </cell>
          <cell r="W131" t="str">
            <v>2025/05/23离职</v>
          </cell>
          <cell r="X131">
            <v>84</v>
          </cell>
          <cell r="Y131">
            <v>252</v>
          </cell>
          <cell r="Z131">
            <v>0</v>
          </cell>
        </row>
        <row r="131">
          <cell r="AB131" t="str">
            <v>李锦华</v>
          </cell>
          <cell r="AC131" t="e">
            <v>#N/A</v>
          </cell>
        </row>
        <row r="131">
          <cell r="AE131" t="str">
            <v>李锦华</v>
          </cell>
        </row>
        <row r="132">
          <cell r="B132" t="str">
            <v>黄旭坤</v>
          </cell>
          <cell r="C132" t="str">
            <v>发泡</v>
          </cell>
          <cell r="D132">
            <v>45800</v>
          </cell>
          <cell r="E132">
            <v>26</v>
          </cell>
          <cell r="F132">
            <v>5</v>
          </cell>
        </row>
        <row r="132">
          <cell r="P132">
            <v>2</v>
          </cell>
        </row>
        <row r="132">
          <cell r="T132">
            <v>5</v>
          </cell>
          <cell r="U132">
            <v>5</v>
          </cell>
          <cell r="V132">
            <v>100</v>
          </cell>
          <cell r="W132" t="str">
            <v>2025/05/28离职</v>
          </cell>
          <cell r="X132">
            <v>84</v>
          </cell>
          <cell r="Y132">
            <v>252</v>
          </cell>
          <cell r="Z132">
            <v>0</v>
          </cell>
        </row>
        <row r="132">
          <cell r="AB132" t="str">
            <v>黄旭坤</v>
          </cell>
          <cell r="AC132" t="e">
            <v>#N/A</v>
          </cell>
        </row>
        <row r="132">
          <cell r="AE132" t="str">
            <v>黄旭坤</v>
          </cell>
        </row>
        <row r="133">
          <cell r="B133" t="str">
            <v>石红华</v>
          </cell>
          <cell r="C133" t="str">
            <v>发泡</v>
          </cell>
          <cell r="D133">
            <v>45801</v>
          </cell>
          <cell r="E133">
            <v>26</v>
          </cell>
          <cell r="F133">
            <v>4</v>
          </cell>
        </row>
        <row r="133">
          <cell r="T133">
            <v>4</v>
          </cell>
          <cell r="U133">
            <v>4</v>
          </cell>
          <cell r="V133">
            <v>80</v>
          </cell>
          <cell r="W133" t="str">
            <v>2025/5/27离职</v>
          </cell>
          <cell r="X133">
            <v>84</v>
          </cell>
          <cell r="Y133">
            <v>252</v>
          </cell>
          <cell r="Z133">
            <v>0</v>
          </cell>
        </row>
        <row r="133">
          <cell r="AB133" t="str">
            <v>石红华</v>
          </cell>
          <cell r="AC133" t="e">
            <v>#N/A</v>
          </cell>
        </row>
        <row r="133">
          <cell r="AE133" t="str">
            <v>石红华</v>
          </cell>
        </row>
        <row r="134">
          <cell r="B134" t="str">
            <v>栾建强</v>
          </cell>
          <cell r="C134" t="str">
            <v>发泡</v>
          </cell>
          <cell r="D134">
            <v>45803</v>
          </cell>
          <cell r="E134">
            <v>26</v>
          </cell>
          <cell r="F134">
            <v>7</v>
          </cell>
        </row>
        <row r="134">
          <cell r="T134">
            <v>7</v>
          </cell>
          <cell r="U134">
            <v>7</v>
          </cell>
          <cell r="V134">
            <v>140</v>
          </cell>
          <cell r="W134" t="str">
            <v>2025/05/31离职</v>
          </cell>
          <cell r="X134">
            <v>86</v>
          </cell>
          <cell r="Y134">
            <v>258</v>
          </cell>
          <cell r="Z134">
            <v>0</v>
          </cell>
        </row>
        <row r="134">
          <cell r="AB134" t="str">
            <v>栾建强</v>
          </cell>
          <cell r="AC134" t="e">
            <v>#N/A</v>
          </cell>
        </row>
        <row r="134">
          <cell r="AE134" t="str">
            <v>栾建强</v>
          </cell>
        </row>
        <row r="135">
          <cell r="B135" t="str">
            <v>唐志加</v>
          </cell>
          <cell r="C135" t="str">
            <v>发泡</v>
          </cell>
          <cell r="D135">
            <v>45796</v>
          </cell>
          <cell r="E135">
            <v>26</v>
          </cell>
          <cell r="F135">
            <v>7</v>
          </cell>
        </row>
        <row r="135">
          <cell r="T135">
            <v>7</v>
          </cell>
          <cell r="U135">
            <v>7</v>
          </cell>
          <cell r="V135">
            <v>140</v>
          </cell>
          <cell r="W135" t="str">
            <v>2025/05/25离职</v>
          </cell>
          <cell r="X135">
            <v>84</v>
          </cell>
          <cell r="Y135">
            <v>252</v>
          </cell>
          <cell r="Z135">
            <v>0</v>
          </cell>
        </row>
        <row r="135">
          <cell r="AB135" t="str">
            <v>唐志加</v>
          </cell>
          <cell r="AC135" t="e">
            <v>#N/A</v>
          </cell>
        </row>
        <row r="135">
          <cell r="AE135" t="str">
            <v>唐志加</v>
          </cell>
        </row>
        <row r="136">
          <cell r="B136" t="str">
            <v>郭庆</v>
          </cell>
          <cell r="C136" t="str">
            <v>发泡</v>
          </cell>
          <cell r="D136">
            <v>45803</v>
          </cell>
          <cell r="E136">
            <v>26</v>
          </cell>
          <cell r="F136">
            <v>5</v>
          </cell>
        </row>
        <row r="136">
          <cell r="T136">
            <v>5</v>
          </cell>
          <cell r="U136">
            <v>5</v>
          </cell>
          <cell r="V136">
            <v>100</v>
          </cell>
          <cell r="W136" t="str">
            <v>2025/6/2离职</v>
          </cell>
          <cell r="X136">
            <v>84</v>
          </cell>
          <cell r="Y136">
            <v>252</v>
          </cell>
          <cell r="Z136">
            <v>0</v>
          </cell>
        </row>
        <row r="136">
          <cell r="AB136" t="str">
            <v>郭庆</v>
          </cell>
          <cell r="AC136" t="e">
            <v>#N/A</v>
          </cell>
        </row>
        <row r="136">
          <cell r="AE136" t="str">
            <v>郭庆</v>
          </cell>
        </row>
        <row r="137">
          <cell r="B137" t="str">
            <v>贺钢</v>
          </cell>
          <cell r="C137" t="str">
            <v>发泡</v>
          </cell>
          <cell r="D137">
            <v>45804</v>
          </cell>
          <cell r="E137">
            <v>26</v>
          </cell>
          <cell r="F137">
            <v>4</v>
          </cell>
        </row>
        <row r="137">
          <cell r="T137">
            <v>4</v>
          </cell>
          <cell r="U137">
            <v>4</v>
          </cell>
          <cell r="V137">
            <v>80</v>
          </cell>
          <cell r="W137" t="str">
            <v>2025/6/4离职</v>
          </cell>
          <cell r="X137">
            <v>84</v>
          </cell>
          <cell r="Y137">
            <v>252</v>
          </cell>
          <cell r="Z137">
            <v>0</v>
          </cell>
        </row>
        <row r="137">
          <cell r="AB137" t="str">
            <v>贺钢</v>
          </cell>
          <cell r="AC137" t="e">
            <v>#N/A</v>
          </cell>
        </row>
        <row r="137">
          <cell r="AE137" t="str">
            <v>贺钢</v>
          </cell>
        </row>
        <row r="138">
          <cell r="B138" t="str">
            <v>陈纪龙</v>
          </cell>
          <cell r="C138" t="str">
            <v>发泡</v>
          </cell>
          <cell r="D138">
            <v>45804</v>
          </cell>
          <cell r="E138">
            <v>26</v>
          </cell>
          <cell r="F138">
            <v>8</v>
          </cell>
          <cell r="G138">
            <v>4</v>
          </cell>
        </row>
        <row r="138">
          <cell r="T138">
            <v>8</v>
          </cell>
          <cell r="U138">
            <v>8</v>
          </cell>
          <cell r="V138">
            <v>160</v>
          </cell>
          <cell r="W138" t="str">
            <v>2025/6/6离职</v>
          </cell>
          <cell r="X138">
            <v>87</v>
          </cell>
          <cell r="Y138">
            <v>261</v>
          </cell>
          <cell r="Z138">
            <v>0</v>
          </cell>
        </row>
        <row r="138">
          <cell r="AB138" t="str">
            <v>陈纪龙</v>
          </cell>
          <cell r="AC138" t="e">
            <v>#N/A</v>
          </cell>
        </row>
        <row r="138">
          <cell r="AE138" t="str">
            <v>陈纪龙</v>
          </cell>
        </row>
        <row r="139">
          <cell r="B139" t="str">
            <v>谢波</v>
          </cell>
          <cell r="C139" t="str">
            <v>发泡</v>
          </cell>
          <cell r="D139">
            <v>45779</v>
          </cell>
          <cell r="E139">
            <v>26</v>
          </cell>
          <cell r="F139">
            <v>13</v>
          </cell>
        </row>
        <row r="139">
          <cell r="K139">
            <v>1</v>
          </cell>
        </row>
        <row r="139">
          <cell r="T139">
            <v>13</v>
          </cell>
          <cell r="U139">
            <v>13</v>
          </cell>
          <cell r="V139">
            <v>260</v>
          </cell>
          <cell r="W139" t="str">
            <v>2025/05/16离职</v>
          </cell>
          <cell r="X139">
            <v>78</v>
          </cell>
          <cell r="Y139">
            <v>234</v>
          </cell>
          <cell r="Z139" t="str">
            <v>5.8-5.9家中有急事事假1天</v>
          </cell>
        </row>
        <row r="139">
          <cell r="AB139" t="str">
            <v>谢波</v>
          </cell>
          <cell r="AC139" t="e">
            <v>#N/A</v>
          </cell>
        </row>
        <row r="139">
          <cell r="AE139" t="str">
            <v>谢波</v>
          </cell>
        </row>
        <row r="140">
          <cell r="B140" t="str">
            <v>曾维</v>
          </cell>
          <cell r="C140" t="str">
            <v>发泡</v>
          </cell>
          <cell r="D140">
            <v>45786</v>
          </cell>
          <cell r="E140">
            <v>26</v>
          </cell>
          <cell r="F140">
            <v>11</v>
          </cell>
        </row>
        <row r="140">
          <cell r="K140">
            <v>2</v>
          </cell>
        </row>
        <row r="140">
          <cell r="T140">
            <v>11</v>
          </cell>
          <cell r="U140">
            <v>11</v>
          </cell>
          <cell r="V140">
            <v>220</v>
          </cell>
          <cell r="W140" t="str">
            <v>2025/05/21退回</v>
          </cell>
          <cell r="X140">
            <v>78</v>
          </cell>
          <cell r="Y140">
            <v>234</v>
          </cell>
          <cell r="Z140" t="str">
            <v>5.12-5.14晚班事假2天</v>
          </cell>
        </row>
        <row r="140">
          <cell r="AB140" t="str">
            <v>曾维</v>
          </cell>
          <cell r="AC140" t="e">
            <v>#N/A</v>
          </cell>
        </row>
        <row r="140">
          <cell r="AE140" t="str">
            <v>曾维</v>
          </cell>
        </row>
        <row r="141">
          <cell r="B141" t="str">
            <v>朱友谊</v>
          </cell>
          <cell r="C141" t="str">
            <v>发泡</v>
          </cell>
          <cell r="D141">
            <v>45789</v>
          </cell>
          <cell r="E141">
            <v>26</v>
          </cell>
          <cell r="F141">
            <v>17</v>
          </cell>
        </row>
        <row r="141">
          <cell r="P141">
            <v>2</v>
          </cell>
        </row>
        <row r="141">
          <cell r="T141">
            <v>17</v>
          </cell>
          <cell r="U141">
            <v>17</v>
          </cell>
          <cell r="V141">
            <v>340</v>
          </cell>
          <cell r="W141" t="str">
            <v>2025/05/29离职</v>
          </cell>
          <cell r="X141">
            <v>83</v>
          </cell>
          <cell r="Y141">
            <v>249</v>
          </cell>
          <cell r="Z141">
            <v>0</v>
          </cell>
        </row>
        <row r="141">
          <cell r="AB141" t="str">
            <v>朱友谊</v>
          </cell>
          <cell r="AC141" t="e">
            <v>#N/A</v>
          </cell>
        </row>
        <row r="141">
          <cell r="AE141" t="str">
            <v>朱友谊</v>
          </cell>
        </row>
        <row r="142">
          <cell r="B142" t="str">
            <v>熊宇涛</v>
          </cell>
          <cell r="C142" t="str">
            <v>发泡</v>
          </cell>
          <cell r="D142">
            <v>45789</v>
          </cell>
          <cell r="E142">
            <v>26</v>
          </cell>
          <cell r="F142">
            <v>11.3</v>
          </cell>
        </row>
        <row r="142">
          <cell r="K142">
            <v>1</v>
          </cell>
        </row>
        <row r="142">
          <cell r="T142">
            <v>11</v>
          </cell>
          <cell r="U142">
            <v>11</v>
          </cell>
          <cell r="V142">
            <v>220</v>
          </cell>
          <cell r="W142" t="str">
            <v>2025/05/27离职</v>
          </cell>
          <cell r="X142">
            <v>83</v>
          </cell>
          <cell r="Y142">
            <v>249</v>
          </cell>
          <cell r="Z142" t="str">
            <v>5.22发热中暑</v>
          </cell>
        </row>
        <row r="142">
          <cell r="AB142" t="str">
            <v>熊宇涛</v>
          </cell>
          <cell r="AC142" t="e">
            <v>#N/A</v>
          </cell>
        </row>
        <row r="142">
          <cell r="AE142" t="str">
            <v>熊宇涛</v>
          </cell>
        </row>
        <row r="143">
          <cell r="B143" t="str">
            <v>彭龄萱</v>
          </cell>
          <cell r="C143" t="str">
            <v>发泡</v>
          </cell>
          <cell r="D143">
            <v>45793</v>
          </cell>
          <cell r="E143">
            <v>26</v>
          </cell>
          <cell r="F143">
            <v>6</v>
          </cell>
        </row>
        <row r="143">
          <cell r="T143">
            <v>6</v>
          </cell>
          <cell r="U143">
            <v>6</v>
          </cell>
          <cell r="V143">
            <v>120</v>
          </cell>
          <cell r="W143" t="str">
            <v>2025/05/21离职</v>
          </cell>
          <cell r="X143">
            <v>86</v>
          </cell>
          <cell r="Y143">
            <v>258</v>
          </cell>
          <cell r="Z143">
            <v>0</v>
          </cell>
        </row>
        <row r="143">
          <cell r="AB143" t="str">
            <v>彭龄萱</v>
          </cell>
          <cell r="AC143" t="e">
            <v>#N/A</v>
          </cell>
        </row>
        <row r="143">
          <cell r="AE143" t="str">
            <v>彭龄萱</v>
          </cell>
        </row>
        <row r="144">
          <cell r="B144" t="str">
            <v>戴新亮</v>
          </cell>
          <cell r="C144" t="str">
            <v>发泡</v>
          </cell>
          <cell r="D144">
            <v>45734</v>
          </cell>
          <cell r="E144">
            <v>26</v>
          </cell>
          <cell r="F144">
            <v>6</v>
          </cell>
        </row>
        <row r="144">
          <cell r="K144">
            <v>1</v>
          </cell>
        </row>
        <row r="144">
          <cell r="T144">
            <v>6</v>
          </cell>
          <cell r="U144">
            <v>6</v>
          </cell>
          <cell r="V144">
            <v>120</v>
          </cell>
          <cell r="W144" t="str">
            <v>2025/5/12离职</v>
          </cell>
          <cell r="X144">
            <v>84</v>
          </cell>
          <cell r="Y144">
            <v>252</v>
          </cell>
          <cell r="Z144" t="str">
            <v>5.10-11日事假1天</v>
          </cell>
        </row>
        <row r="144">
          <cell r="AB144" t="str">
            <v>戴新亮</v>
          </cell>
          <cell r="AC144" t="e">
            <v>#N/A</v>
          </cell>
        </row>
        <row r="144">
          <cell r="AE144" t="str">
            <v>戴新亮</v>
          </cell>
        </row>
        <row r="145">
          <cell r="B145" t="str">
            <v>韩海</v>
          </cell>
          <cell r="C145" t="str">
            <v>发泡</v>
          </cell>
          <cell r="D145">
            <v>45744</v>
          </cell>
          <cell r="E145">
            <v>26</v>
          </cell>
          <cell r="F145">
            <v>11</v>
          </cell>
        </row>
        <row r="145">
          <cell r="K145">
            <v>2</v>
          </cell>
        </row>
        <row r="145">
          <cell r="T145">
            <v>11</v>
          </cell>
          <cell r="U145">
            <v>11</v>
          </cell>
          <cell r="V145">
            <v>220</v>
          </cell>
          <cell r="W145" t="str">
            <v>2025/5/17离职</v>
          </cell>
          <cell r="X145">
            <v>77</v>
          </cell>
          <cell r="Y145">
            <v>231</v>
          </cell>
          <cell r="Z145" t="str">
            <v>5.10晚班事假1天；5.17晚班事假一天</v>
          </cell>
        </row>
        <row r="145">
          <cell r="AB145" t="str">
            <v>韩海</v>
          </cell>
          <cell r="AC145" t="e">
            <v>#N/A</v>
          </cell>
        </row>
        <row r="145">
          <cell r="AE145" t="str">
            <v>韩海</v>
          </cell>
        </row>
        <row r="146">
          <cell r="B146" t="str">
            <v>郭朝阳</v>
          </cell>
          <cell r="C146" t="str">
            <v>发泡</v>
          </cell>
          <cell r="D146">
            <v>45784</v>
          </cell>
          <cell r="E146">
            <v>26</v>
          </cell>
          <cell r="F146">
            <v>8</v>
          </cell>
        </row>
        <row r="146">
          <cell r="T146">
            <v>8</v>
          </cell>
          <cell r="U146">
            <v>8</v>
          </cell>
          <cell r="V146">
            <v>160</v>
          </cell>
          <cell r="W146" t="str">
            <v>2025/5/15离职</v>
          </cell>
          <cell r="X146">
            <v>80</v>
          </cell>
          <cell r="Y146">
            <v>240</v>
          </cell>
          <cell r="Z146">
            <v>0</v>
          </cell>
        </row>
        <row r="146">
          <cell r="AB146" t="str">
            <v>郭朝阳</v>
          </cell>
          <cell r="AC146" t="e">
            <v>#N/A</v>
          </cell>
        </row>
        <row r="146">
          <cell r="AE146" t="str">
            <v>郭朝阳</v>
          </cell>
        </row>
        <row r="147">
          <cell r="B147" t="str">
            <v>刘长江</v>
          </cell>
          <cell r="C147" t="str">
            <v>发泡</v>
          </cell>
          <cell r="D147">
            <v>45785</v>
          </cell>
          <cell r="E147">
            <v>26</v>
          </cell>
          <cell r="F147">
            <v>5</v>
          </cell>
        </row>
        <row r="147">
          <cell r="T147">
            <v>5</v>
          </cell>
          <cell r="U147">
            <v>5</v>
          </cell>
          <cell r="V147">
            <v>100</v>
          </cell>
          <cell r="W147" t="str">
            <v>2025/5/12离职</v>
          </cell>
          <cell r="X147">
            <v>80</v>
          </cell>
          <cell r="Y147">
            <v>240</v>
          </cell>
          <cell r="Z147">
            <v>0</v>
          </cell>
        </row>
        <row r="147">
          <cell r="AB147" t="str">
            <v>刘长江</v>
          </cell>
          <cell r="AC147" t="e">
            <v>#N/A</v>
          </cell>
        </row>
        <row r="147">
          <cell r="AE147" t="str">
            <v>刘长江</v>
          </cell>
        </row>
        <row r="148">
          <cell r="B148" t="str">
            <v>向友发</v>
          </cell>
          <cell r="C148" t="str">
            <v>发泡</v>
          </cell>
          <cell r="D148">
            <v>45784</v>
          </cell>
          <cell r="E148">
            <v>26</v>
          </cell>
          <cell r="F148">
            <v>23</v>
          </cell>
        </row>
        <row r="148">
          <cell r="T148">
            <v>23</v>
          </cell>
          <cell r="U148">
            <v>23</v>
          </cell>
          <cell r="V148">
            <v>460</v>
          </cell>
          <cell r="W148" t="str">
            <v>2025/6/5离职</v>
          </cell>
          <cell r="X148">
            <v>82</v>
          </cell>
          <cell r="Y148">
            <v>246</v>
          </cell>
          <cell r="Z148">
            <v>0</v>
          </cell>
        </row>
        <row r="148">
          <cell r="AB148" t="str">
            <v>向友发</v>
          </cell>
          <cell r="AC148" t="e">
            <v>#N/A</v>
          </cell>
        </row>
        <row r="148">
          <cell r="AE148" t="str">
            <v>向友发</v>
          </cell>
        </row>
        <row r="149">
          <cell r="B149" t="str">
            <v>万冯</v>
          </cell>
          <cell r="C149" t="str">
            <v>发泡</v>
          </cell>
          <cell r="D149">
            <v>45784</v>
          </cell>
          <cell r="E149">
            <v>26</v>
          </cell>
          <cell r="F149">
            <v>12</v>
          </cell>
        </row>
        <row r="149">
          <cell r="T149">
            <v>12</v>
          </cell>
          <cell r="U149">
            <v>12</v>
          </cell>
          <cell r="V149">
            <v>240</v>
          </cell>
          <cell r="W149" t="str">
            <v>2025/5/20离职</v>
          </cell>
          <cell r="X149">
            <v>80</v>
          </cell>
          <cell r="Y149">
            <v>240</v>
          </cell>
          <cell r="Z149">
            <v>0</v>
          </cell>
        </row>
        <row r="149">
          <cell r="AB149" t="str">
            <v>万冯</v>
          </cell>
          <cell r="AC149" t="e">
            <v>#N/A</v>
          </cell>
        </row>
        <row r="149">
          <cell r="AE149" t="str">
            <v>万冯</v>
          </cell>
        </row>
        <row r="150">
          <cell r="B150" t="str">
            <v>向鹏</v>
          </cell>
          <cell r="C150" t="str">
            <v>发泡</v>
          </cell>
          <cell r="D150">
            <v>45784</v>
          </cell>
          <cell r="E150">
            <v>26</v>
          </cell>
          <cell r="F150">
            <v>5</v>
          </cell>
        </row>
        <row r="150">
          <cell r="T150">
            <v>5</v>
          </cell>
          <cell r="U150">
            <v>5</v>
          </cell>
          <cell r="V150">
            <v>100</v>
          </cell>
          <cell r="W150" t="str">
            <v>2025/5/12离职</v>
          </cell>
          <cell r="X150">
            <v>80</v>
          </cell>
          <cell r="Y150">
            <v>240</v>
          </cell>
          <cell r="Z150">
            <v>0</v>
          </cell>
        </row>
        <row r="150">
          <cell r="AB150" t="str">
            <v>向鹏</v>
          </cell>
          <cell r="AC150" t="e">
            <v>#N/A</v>
          </cell>
        </row>
        <row r="150">
          <cell r="AE150" t="str">
            <v>向鹏</v>
          </cell>
        </row>
        <row r="151">
          <cell r="B151" t="str">
            <v>丁晓玲</v>
          </cell>
          <cell r="C151" t="str">
            <v>发泡</v>
          </cell>
          <cell r="D151">
            <v>45744</v>
          </cell>
          <cell r="E151">
            <v>26</v>
          </cell>
          <cell r="F151">
            <v>11</v>
          </cell>
        </row>
        <row r="151">
          <cell r="T151">
            <v>11</v>
          </cell>
          <cell r="U151">
            <v>11</v>
          </cell>
          <cell r="V151">
            <v>220</v>
          </cell>
          <cell r="W151" t="str">
            <v>2025/5/12离职</v>
          </cell>
          <cell r="X151">
            <v>88</v>
          </cell>
          <cell r="Y151">
            <v>264</v>
          </cell>
          <cell r="Z151">
            <v>0</v>
          </cell>
        </row>
        <row r="151">
          <cell r="AB151" t="str">
            <v>丁晓玲</v>
          </cell>
          <cell r="AC151" t="e">
            <v>#N/A</v>
          </cell>
        </row>
        <row r="151">
          <cell r="AE151" t="str">
            <v>丁晓玲</v>
          </cell>
        </row>
        <row r="152">
          <cell r="B152" t="str">
            <v>黎湘云</v>
          </cell>
          <cell r="C152" t="str">
            <v>发泡</v>
          </cell>
          <cell r="D152">
            <v>45759</v>
          </cell>
          <cell r="E152">
            <v>26</v>
          </cell>
          <cell r="F152">
            <v>19.5</v>
          </cell>
        </row>
        <row r="152">
          <cell r="T152">
            <v>22</v>
          </cell>
          <cell r="U152">
            <v>22</v>
          </cell>
          <cell r="V152">
            <v>440</v>
          </cell>
          <cell r="W152" t="str">
            <v>2025/5/23离职</v>
          </cell>
          <cell r="X152">
            <v>82</v>
          </cell>
          <cell r="Y152">
            <v>246</v>
          </cell>
          <cell r="Z152">
            <v>0</v>
          </cell>
        </row>
        <row r="152">
          <cell r="AB152" t="str">
            <v>黎湘云</v>
          </cell>
          <cell r="AC152" t="e">
            <v>#N/A</v>
          </cell>
        </row>
        <row r="152">
          <cell r="AE152" t="str">
            <v>黎湘云</v>
          </cell>
        </row>
        <row r="153">
          <cell r="B153" t="str">
            <v>罗铁</v>
          </cell>
          <cell r="C153" t="str">
            <v>发泡</v>
          </cell>
          <cell r="D153">
            <v>45741</v>
          </cell>
          <cell r="E153">
            <v>26</v>
          </cell>
          <cell r="F153">
            <v>28</v>
          </cell>
        </row>
        <row r="153">
          <cell r="T153">
            <v>28</v>
          </cell>
          <cell r="U153">
            <v>28</v>
          </cell>
          <cell r="V153">
            <v>560</v>
          </cell>
          <cell r="W153" t="str">
            <v>2025/5/19离职</v>
          </cell>
          <cell r="X153">
            <v>92</v>
          </cell>
          <cell r="Y153">
            <v>276</v>
          </cell>
          <cell r="Z153">
            <v>0</v>
          </cell>
        </row>
        <row r="153">
          <cell r="AB153" t="str">
            <v>罗铁</v>
          </cell>
          <cell r="AC153" t="e">
            <v>#N/A</v>
          </cell>
        </row>
        <row r="153">
          <cell r="AE153" t="str">
            <v>罗铁</v>
          </cell>
        </row>
        <row r="154">
          <cell r="B154" t="str">
            <v>陈德文</v>
          </cell>
          <cell r="C154" t="str">
            <v>发泡</v>
          </cell>
          <cell r="D154">
            <v>45737</v>
          </cell>
          <cell r="E154">
            <v>26</v>
          </cell>
          <cell r="F154">
            <v>5.4</v>
          </cell>
        </row>
        <row r="154">
          <cell r="T154">
            <v>5</v>
          </cell>
          <cell r="U154">
            <v>5</v>
          </cell>
          <cell r="V154">
            <v>100</v>
          </cell>
          <cell r="W154" t="str">
            <v>2025/05/09号离职</v>
          </cell>
          <cell r="X154">
            <v>83</v>
          </cell>
          <cell r="Y154">
            <v>249</v>
          </cell>
          <cell r="Z154">
            <v>0</v>
          </cell>
        </row>
        <row r="154">
          <cell r="AB154" t="str">
            <v>陈德文</v>
          </cell>
          <cell r="AC154" t="e">
            <v>#N/A</v>
          </cell>
        </row>
        <row r="154">
          <cell r="AE154" t="str">
            <v>陈德文</v>
          </cell>
        </row>
        <row r="155">
          <cell r="B155" t="str">
            <v>张建伟</v>
          </cell>
          <cell r="C155" t="str">
            <v>发泡</v>
          </cell>
          <cell r="D155">
            <v>45764</v>
          </cell>
          <cell r="E155">
            <v>26</v>
          </cell>
          <cell r="F155">
            <v>26</v>
          </cell>
        </row>
        <row r="155">
          <cell r="K155">
            <v>1</v>
          </cell>
        </row>
        <row r="155">
          <cell r="P155">
            <v>1</v>
          </cell>
        </row>
        <row r="155">
          <cell r="T155">
            <v>26</v>
          </cell>
          <cell r="U155">
            <v>26</v>
          </cell>
          <cell r="V155">
            <v>520</v>
          </cell>
          <cell r="W155" t="str">
            <v>2025/5/30离职</v>
          </cell>
          <cell r="X155">
            <v>90</v>
          </cell>
          <cell r="Y155">
            <v>270</v>
          </cell>
          <cell r="Z155" t="str">
            <v>5.26事假1天</v>
          </cell>
          <cell r="AA155" t="str">
            <v>张建伟</v>
          </cell>
          <cell r="AB155" t="str">
            <v>张建伟</v>
          </cell>
          <cell r="AC155" t="e">
            <v>#N/A</v>
          </cell>
          <cell r="AD155" t="str">
            <v>张建伟</v>
          </cell>
          <cell r="AE155" t="str">
            <v>张建伟</v>
          </cell>
        </row>
        <row r="156">
          <cell r="B156" t="str">
            <v>龙必香</v>
          </cell>
          <cell r="C156" t="str">
            <v>发泡</v>
          </cell>
          <cell r="D156">
            <v>45693</v>
          </cell>
          <cell r="E156">
            <v>26</v>
          </cell>
          <cell r="F156">
            <v>7</v>
          </cell>
        </row>
        <row r="156">
          <cell r="T156">
            <v>7</v>
          </cell>
          <cell r="U156">
            <v>7</v>
          </cell>
          <cell r="V156">
            <v>140</v>
          </cell>
          <cell r="W156" t="str">
            <v>2025/05/09号离职</v>
          </cell>
          <cell r="X156">
            <v>91</v>
          </cell>
          <cell r="Y156">
            <v>273</v>
          </cell>
          <cell r="Z156">
            <v>0</v>
          </cell>
          <cell r="AA156" t="str">
            <v>龙必香</v>
          </cell>
          <cell r="AB156" t="str">
            <v>龙必香</v>
          </cell>
          <cell r="AC156" t="e">
            <v>#N/A</v>
          </cell>
          <cell r="AD156" t="str">
            <v>龙必香</v>
          </cell>
          <cell r="AE156" t="str">
            <v>龙必香</v>
          </cell>
        </row>
        <row r="157">
          <cell r="B157" t="str">
            <v>吴建明</v>
          </cell>
          <cell r="C157" t="str">
            <v>发泡</v>
          </cell>
          <cell r="D157">
            <v>45694</v>
          </cell>
          <cell r="E157">
            <v>26</v>
          </cell>
          <cell r="F157">
            <v>20</v>
          </cell>
        </row>
        <row r="157">
          <cell r="T157">
            <v>20</v>
          </cell>
          <cell r="U157">
            <v>20</v>
          </cell>
          <cell r="V157">
            <v>400</v>
          </cell>
          <cell r="W157" t="str">
            <v>2025/05/23号离职</v>
          </cell>
          <cell r="X157">
            <v>84</v>
          </cell>
          <cell r="Y157">
            <v>252</v>
          </cell>
          <cell r="Z157">
            <v>0</v>
          </cell>
          <cell r="AA157" t="str">
            <v>吴建明</v>
          </cell>
          <cell r="AB157" t="str">
            <v>吴建明</v>
          </cell>
          <cell r="AC157" t="e">
            <v>#N/A</v>
          </cell>
          <cell r="AD157" t="str">
            <v>吴建明</v>
          </cell>
          <cell r="AE157" t="str">
            <v>吴建明</v>
          </cell>
        </row>
        <row r="158">
          <cell r="B158" t="str">
            <v>廖益家</v>
          </cell>
          <cell r="C158" t="str">
            <v>发泡</v>
          </cell>
          <cell r="D158">
            <v>45777</v>
          </cell>
          <cell r="E158">
            <v>26</v>
          </cell>
          <cell r="F158">
            <v>6</v>
          </cell>
        </row>
        <row r="158">
          <cell r="T158">
            <v>6</v>
          </cell>
          <cell r="U158">
            <v>6</v>
          </cell>
          <cell r="V158">
            <v>120</v>
          </cell>
          <cell r="W158" t="str">
            <v>2025/5/9离职</v>
          </cell>
          <cell r="X158">
            <v>83</v>
          </cell>
          <cell r="Y158">
            <v>249</v>
          </cell>
          <cell r="Z158">
            <v>0</v>
          </cell>
          <cell r="AA158" t="str">
            <v>廖益家</v>
          </cell>
          <cell r="AB158" t="str">
            <v>廖益家</v>
          </cell>
          <cell r="AC158" t="e">
            <v>#N/A</v>
          </cell>
          <cell r="AD158" t="e">
            <v>#N/A</v>
          </cell>
          <cell r="AE158" t="str">
            <v>廖益家</v>
          </cell>
        </row>
        <row r="159">
          <cell r="B159" t="str">
            <v>周忠有</v>
          </cell>
          <cell r="C159" t="str">
            <v>发泡</v>
          </cell>
          <cell r="D159">
            <v>45775</v>
          </cell>
          <cell r="E159">
            <v>26</v>
          </cell>
          <cell r="F159">
            <v>25</v>
          </cell>
        </row>
        <row r="159">
          <cell r="T159">
            <v>25</v>
          </cell>
          <cell r="U159">
            <v>25</v>
          </cell>
          <cell r="V159">
            <v>500</v>
          </cell>
          <cell r="W159" t="str">
            <v>2025/6/2退回</v>
          </cell>
          <cell r="X159">
            <v>90</v>
          </cell>
          <cell r="Y159">
            <v>270</v>
          </cell>
          <cell r="Z159">
            <v>0</v>
          </cell>
          <cell r="AA159" t="str">
            <v>周忠有</v>
          </cell>
          <cell r="AB159" t="str">
            <v>周忠有</v>
          </cell>
          <cell r="AC159" t="e">
            <v>#N/A</v>
          </cell>
          <cell r="AD159" t="str">
            <v>周忠有</v>
          </cell>
          <cell r="AE159" t="str">
            <v>周忠有</v>
          </cell>
        </row>
        <row r="160">
          <cell r="B160" t="str">
            <v>唐镇宇</v>
          </cell>
          <cell r="C160" t="str">
            <v>发泡</v>
          </cell>
          <cell r="D160">
            <v>45789</v>
          </cell>
          <cell r="E160">
            <v>26</v>
          </cell>
          <cell r="F160">
            <v>4</v>
          </cell>
        </row>
        <row r="160">
          <cell r="P160">
            <v>2</v>
          </cell>
        </row>
        <row r="160">
          <cell r="T160">
            <v>4</v>
          </cell>
          <cell r="U160">
            <v>4</v>
          </cell>
          <cell r="V160">
            <v>80</v>
          </cell>
          <cell r="W160" t="str">
            <v>2025/05/16退回</v>
          </cell>
        </row>
        <row r="160">
          <cell r="Y160">
            <v>0</v>
          </cell>
          <cell r="Z160">
            <v>0</v>
          </cell>
        </row>
        <row r="160">
          <cell r="AB160" t="str">
            <v>唐镇宇</v>
          </cell>
          <cell r="AC160" t="e">
            <v>#N/A</v>
          </cell>
        </row>
        <row r="160">
          <cell r="AE160" t="str">
            <v>唐镇宇</v>
          </cell>
        </row>
        <row r="161">
          <cell r="B161" t="str">
            <v>阳香娇</v>
          </cell>
          <cell r="C161" t="str">
            <v>发泡</v>
          </cell>
          <cell r="D161">
            <v>45789</v>
          </cell>
          <cell r="E161">
            <v>26</v>
          </cell>
          <cell r="F161">
            <v>7</v>
          </cell>
        </row>
        <row r="161">
          <cell r="T161">
            <v>7</v>
          </cell>
          <cell r="U161">
            <v>7</v>
          </cell>
          <cell r="V161">
            <v>140</v>
          </cell>
          <cell r="W161" t="str">
            <v>2025/05/20离职</v>
          </cell>
          <cell r="X161">
            <v>90</v>
          </cell>
          <cell r="Y161">
            <v>270</v>
          </cell>
          <cell r="Z161">
            <v>0</v>
          </cell>
        </row>
        <row r="161">
          <cell r="AB161" t="str">
            <v>阳香娇</v>
          </cell>
          <cell r="AC161" t="e">
            <v>#N/A</v>
          </cell>
        </row>
        <row r="161">
          <cell r="AE161" t="str">
            <v>阳香娇</v>
          </cell>
        </row>
        <row r="162">
          <cell r="B162" t="str">
            <v>朱孟希</v>
          </cell>
          <cell r="C162" t="str">
            <v>发泡</v>
          </cell>
          <cell r="D162">
            <v>45759</v>
          </cell>
          <cell r="E162">
            <v>26</v>
          </cell>
          <cell r="F162">
            <v>7</v>
          </cell>
        </row>
        <row r="162">
          <cell r="T162">
            <v>7</v>
          </cell>
          <cell r="U162">
            <v>7</v>
          </cell>
          <cell r="V162">
            <v>140</v>
          </cell>
          <cell r="W162" t="str">
            <v>2025/5/12离职</v>
          </cell>
          <cell r="X162">
            <v>90</v>
          </cell>
          <cell r="Y162">
            <v>270</v>
          </cell>
          <cell r="Z162">
            <v>0</v>
          </cell>
        </row>
        <row r="162">
          <cell r="AB162" t="str">
            <v>朱孟希</v>
          </cell>
          <cell r="AC162" t="e">
            <v>#N/A</v>
          </cell>
        </row>
        <row r="162">
          <cell r="AE162" t="str">
            <v>朱孟希</v>
          </cell>
        </row>
        <row r="163">
          <cell r="B163" t="str">
            <v>游思法</v>
          </cell>
          <cell r="C163" t="str">
            <v>发泡</v>
          </cell>
          <cell r="D163">
            <v>45789</v>
          </cell>
          <cell r="E163">
            <v>26</v>
          </cell>
          <cell r="F163">
            <v>2.5</v>
          </cell>
        </row>
        <row r="163">
          <cell r="K163">
            <v>0.5</v>
          </cell>
        </row>
        <row r="163">
          <cell r="T163">
            <v>2</v>
          </cell>
          <cell r="U163">
            <v>2</v>
          </cell>
          <cell r="V163">
            <v>40</v>
          </cell>
          <cell r="W163" t="str">
            <v>2025/05/16号退回</v>
          </cell>
        </row>
        <row r="163">
          <cell r="Y163">
            <v>0</v>
          </cell>
          <cell r="Z163" t="str">
            <v>5.14日下午5点半-8点；15日早上8点-10点合计半天</v>
          </cell>
        </row>
        <row r="163">
          <cell r="AB163" t="str">
            <v>游思法</v>
          </cell>
          <cell r="AC163" t="e">
            <v>#N/A</v>
          </cell>
        </row>
        <row r="163">
          <cell r="AE163" t="str">
            <v>游思法</v>
          </cell>
        </row>
        <row r="164">
          <cell r="B164" t="str">
            <v>易铃仙</v>
          </cell>
          <cell r="C164" t="str">
            <v>发泡</v>
          </cell>
          <cell r="D164">
            <v>45789</v>
          </cell>
          <cell r="E164">
            <v>26</v>
          </cell>
          <cell r="F164">
            <v>12</v>
          </cell>
        </row>
        <row r="164">
          <cell r="T164">
            <v>12</v>
          </cell>
          <cell r="U164">
            <v>12</v>
          </cell>
          <cell r="V164">
            <v>240</v>
          </cell>
          <cell r="W164" t="str">
            <v>2025/5/24离职</v>
          </cell>
          <cell r="X164">
            <v>87</v>
          </cell>
          <cell r="Y164">
            <v>261</v>
          </cell>
          <cell r="Z164" t="str">
            <v>5.14日下午5点半-8点；15日早上8点-11点合计半天</v>
          </cell>
        </row>
        <row r="164">
          <cell r="AB164" t="str">
            <v>易铃仙</v>
          </cell>
          <cell r="AC164" t="e">
            <v>#N/A</v>
          </cell>
        </row>
        <row r="164">
          <cell r="AE164" t="str">
            <v>易铃仙</v>
          </cell>
        </row>
        <row r="165">
          <cell r="B165" t="str">
            <v>程金娥</v>
          </cell>
          <cell r="C165" t="str">
            <v>发泡</v>
          </cell>
          <cell r="D165">
            <v>45785</v>
          </cell>
          <cell r="E165">
            <v>26</v>
          </cell>
          <cell r="F165">
            <v>6</v>
          </cell>
        </row>
        <row r="165">
          <cell r="T165">
            <v>6</v>
          </cell>
          <cell r="U165">
            <v>6</v>
          </cell>
          <cell r="V165">
            <v>120</v>
          </cell>
          <cell r="W165" t="str">
            <v>2025/05/12自离</v>
          </cell>
          <cell r="X165">
            <v>88</v>
          </cell>
          <cell r="Y165">
            <v>264</v>
          </cell>
          <cell r="Z165">
            <v>0</v>
          </cell>
        </row>
        <row r="165">
          <cell r="AB165" t="str">
            <v>程金娥</v>
          </cell>
          <cell r="AC165" t="e">
            <v>#N/A</v>
          </cell>
        </row>
        <row r="165">
          <cell r="AE165" t="str">
            <v>程金娥</v>
          </cell>
        </row>
        <row r="166">
          <cell r="B166" t="str">
            <v>雍期望</v>
          </cell>
          <cell r="C166" t="str">
            <v>焊接车间</v>
          </cell>
          <cell r="D166">
            <v>42602</v>
          </cell>
          <cell r="E166">
            <v>20</v>
          </cell>
          <cell r="F166">
            <v>20</v>
          </cell>
        </row>
        <row r="166">
          <cell r="T166">
            <v>20</v>
          </cell>
          <cell r="U166">
            <v>4</v>
          </cell>
          <cell r="V166">
            <v>272</v>
          </cell>
        </row>
        <row r="166">
          <cell r="X166">
            <v>97</v>
          </cell>
          <cell r="Y166">
            <v>291</v>
          </cell>
          <cell r="Z166">
            <v>0</v>
          </cell>
          <cell r="AA166" t="str">
            <v>雍期望</v>
          </cell>
          <cell r="AB166" t="str">
            <v>雍期望</v>
          </cell>
          <cell r="AC166" t="str">
            <v>雍期望</v>
          </cell>
          <cell r="AD166" t="str">
            <v>雍期望</v>
          </cell>
          <cell r="AE166" t="e">
            <v>#N/A</v>
          </cell>
        </row>
        <row r="167">
          <cell r="B167" t="str">
            <v>邹文祥</v>
          </cell>
          <cell r="C167" t="str">
            <v>焊接车间</v>
          </cell>
          <cell r="D167">
            <v>42262</v>
          </cell>
          <cell r="E167">
            <v>24</v>
          </cell>
          <cell r="F167">
            <v>24</v>
          </cell>
        </row>
        <row r="167">
          <cell r="T167">
            <v>24</v>
          </cell>
          <cell r="U167">
            <v>3</v>
          </cell>
          <cell r="V167">
            <v>312</v>
          </cell>
        </row>
        <row r="167">
          <cell r="X167">
            <v>97</v>
          </cell>
          <cell r="Y167">
            <v>291</v>
          </cell>
          <cell r="Z167">
            <v>0</v>
          </cell>
          <cell r="AA167" t="str">
            <v>邹文祥</v>
          </cell>
          <cell r="AB167" t="str">
            <v>邹文祥</v>
          </cell>
          <cell r="AC167" t="str">
            <v>邹文祥</v>
          </cell>
          <cell r="AD167" t="str">
            <v>邹文祥</v>
          </cell>
          <cell r="AE167" t="e">
            <v>#N/A</v>
          </cell>
        </row>
        <row r="168">
          <cell r="B168" t="str">
            <v>张周</v>
          </cell>
          <cell r="C168" t="str">
            <v>焊接车间</v>
          </cell>
          <cell r="D168">
            <v>42665</v>
          </cell>
          <cell r="E168">
            <v>24</v>
          </cell>
          <cell r="F168">
            <v>24</v>
          </cell>
        </row>
        <row r="168">
          <cell r="P168">
            <v>1</v>
          </cell>
        </row>
        <row r="168">
          <cell r="T168">
            <v>24</v>
          </cell>
          <cell r="U168">
            <v>4</v>
          </cell>
          <cell r="V168">
            <v>320</v>
          </cell>
        </row>
        <row r="168">
          <cell r="X168">
            <v>97</v>
          </cell>
          <cell r="Y168">
            <v>291</v>
          </cell>
          <cell r="Z168">
            <v>0</v>
          </cell>
          <cell r="AA168" t="str">
            <v>张周</v>
          </cell>
          <cell r="AB168" t="str">
            <v>张周</v>
          </cell>
          <cell r="AC168" t="str">
            <v>张周</v>
          </cell>
          <cell r="AD168" t="str">
            <v>张周</v>
          </cell>
          <cell r="AE168" t="e">
            <v>#N/A</v>
          </cell>
        </row>
        <row r="169">
          <cell r="B169" t="str">
            <v>霍海涛</v>
          </cell>
          <cell r="C169" t="str">
            <v>焊接车间</v>
          </cell>
          <cell r="D169">
            <v>41463</v>
          </cell>
          <cell r="E169">
            <v>23</v>
          </cell>
          <cell r="F169">
            <v>23</v>
          </cell>
        </row>
        <row r="169">
          <cell r="P169">
            <v>2</v>
          </cell>
        </row>
        <row r="169">
          <cell r="T169">
            <v>23</v>
          </cell>
          <cell r="U169">
            <v>4</v>
          </cell>
          <cell r="V169">
            <v>308</v>
          </cell>
        </row>
        <row r="169">
          <cell r="X169">
            <v>94</v>
          </cell>
          <cell r="Y169">
            <v>282</v>
          </cell>
          <cell r="Z169">
            <v>0</v>
          </cell>
          <cell r="AA169" t="str">
            <v>霍海涛</v>
          </cell>
          <cell r="AB169" t="str">
            <v>霍海涛</v>
          </cell>
          <cell r="AC169" t="str">
            <v>霍海涛</v>
          </cell>
          <cell r="AD169" t="str">
            <v>霍海涛</v>
          </cell>
          <cell r="AE169" t="e">
            <v>#N/A</v>
          </cell>
        </row>
        <row r="170">
          <cell r="B170" t="str">
            <v>谭刚</v>
          </cell>
          <cell r="C170" t="str">
            <v>焊接车间</v>
          </cell>
          <cell r="D170">
            <v>43292</v>
          </cell>
          <cell r="E170">
            <v>22</v>
          </cell>
          <cell r="F170">
            <v>22</v>
          </cell>
        </row>
        <row r="170">
          <cell r="P170">
            <v>1</v>
          </cell>
        </row>
        <row r="170">
          <cell r="T170">
            <v>22</v>
          </cell>
          <cell r="U170">
            <v>2</v>
          </cell>
          <cell r="V170">
            <v>280</v>
          </cell>
        </row>
        <row r="170">
          <cell r="X170">
            <v>97</v>
          </cell>
          <cell r="Y170">
            <v>291</v>
          </cell>
          <cell r="Z170">
            <v>0</v>
          </cell>
          <cell r="AA170" t="str">
            <v>谭刚</v>
          </cell>
          <cell r="AB170" t="str">
            <v>谭刚</v>
          </cell>
          <cell r="AC170" t="str">
            <v>谭刚</v>
          </cell>
          <cell r="AD170" t="str">
            <v>谭刚</v>
          </cell>
          <cell r="AE170" t="e">
            <v>#N/A</v>
          </cell>
        </row>
        <row r="171">
          <cell r="B171" t="str">
            <v>伍志强</v>
          </cell>
          <cell r="C171" t="str">
            <v>焊接车间</v>
          </cell>
          <cell r="D171">
            <v>43242</v>
          </cell>
          <cell r="E171">
            <v>18</v>
          </cell>
          <cell r="F171">
            <v>18</v>
          </cell>
        </row>
        <row r="171">
          <cell r="T171">
            <v>18</v>
          </cell>
          <cell r="U171">
            <v>3</v>
          </cell>
          <cell r="V171">
            <v>240</v>
          </cell>
        </row>
        <row r="171">
          <cell r="X171">
            <v>92</v>
          </cell>
          <cell r="Y171">
            <v>276</v>
          </cell>
          <cell r="Z171">
            <v>0</v>
          </cell>
          <cell r="AA171" t="str">
            <v>伍志强</v>
          </cell>
          <cell r="AB171" t="str">
            <v>伍志强</v>
          </cell>
          <cell r="AC171" t="str">
            <v>伍志强</v>
          </cell>
          <cell r="AD171" t="str">
            <v>伍志强</v>
          </cell>
          <cell r="AE171" t="e">
            <v>#N/A</v>
          </cell>
        </row>
        <row r="172">
          <cell r="B172" t="str">
            <v>邹明旺</v>
          </cell>
          <cell r="C172" t="str">
            <v>焊接车间</v>
          </cell>
          <cell r="D172">
            <v>43551</v>
          </cell>
          <cell r="E172">
            <v>22</v>
          </cell>
          <cell r="F172">
            <v>22</v>
          </cell>
        </row>
        <row r="172">
          <cell r="T172">
            <v>22</v>
          </cell>
          <cell r="U172">
            <v>5</v>
          </cell>
          <cell r="V172">
            <v>304</v>
          </cell>
        </row>
        <row r="172">
          <cell r="X172">
            <v>96</v>
          </cell>
          <cell r="Y172">
            <v>288</v>
          </cell>
          <cell r="Z172">
            <v>0</v>
          </cell>
          <cell r="AA172" t="str">
            <v>邹明旺</v>
          </cell>
          <cell r="AB172" t="str">
            <v>邹明旺</v>
          </cell>
          <cell r="AC172" t="str">
            <v>邹明旺</v>
          </cell>
          <cell r="AD172" t="str">
            <v>邹明旺</v>
          </cell>
          <cell r="AE172" t="e">
            <v>#N/A</v>
          </cell>
        </row>
        <row r="173">
          <cell r="B173" t="str">
            <v>彭孜刚</v>
          </cell>
          <cell r="C173" t="str">
            <v>焊接车间</v>
          </cell>
          <cell r="D173">
            <v>43675</v>
          </cell>
          <cell r="E173">
            <v>23</v>
          </cell>
          <cell r="F173">
            <v>23</v>
          </cell>
        </row>
        <row r="173">
          <cell r="T173">
            <v>23</v>
          </cell>
          <cell r="U173">
            <v>5</v>
          </cell>
          <cell r="V173">
            <v>316</v>
          </cell>
        </row>
        <row r="173">
          <cell r="X173">
            <v>97</v>
          </cell>
          <cell r="Y173">
            <v>291</v>
          </cell>
          <cell r="Z173">
            <v>0</v>
          </cell>
          <cell r="AA173" t="str">
            <v>彭孜刚</v>
          </cell>
          <cell r="AB173" t="str">
            <v>彭孜刚</v>
          </cell>
          <cell r="AC173" t="str">
            <v>彭孜刚</v>
          </cell>
          <cell r="AD173" t="str">
            <v>彭孜刚</v>
          </cell>
          <cell r="AE173" t="e">
            <v>#N/A</v>
          </cell>
        </row>
        <row r="174">
          <cell r="B174" t="str">
            <v>吴朗</v>
          </cell>
          <cell r="C174" t="str">
            <v>焊接车间</v>
          </cell>
          <cell r="D174">
            <v>44730</v>
          </cell>
          <cell r="E174">
            <v>22</v>
          </cell>
          <cell r="F174">
            <v>21</v>
          </cell>
        </row>
        <row r="174">
          <cell r="K174">
            <v>1</v>
          </cell>
        </row>
        <row r="174">
          <cell r="P174">
            <v>3</v>
          </cell>
        </row>
        <row r="174">
          <cell r="T174">
            <v>21</v>
          </cell>
          <cell r="U174">
            <v>3</v>
          </cell>
          <cell r="V174">
            <v>276</v>
          </cell>
        </row>
        <row r="174">
          <cell r="X174">
            <v>96</v>
          </cell>
          <cell r="Y174">
            <v>288</v>
          </cell>
          <cell r="Z174" t="str">
            <v>5.30事假1天</v>
          </cell>
          <cell r="AA174" t="str">
            <v>吴朗</v>
          </cell>
          <cell r="AB174" t="str">
            <v>吴朗</v>
          </cell>
          <cell r="AC174" t="str">
            <v>吴朗</v>
          </cell>
          <cell r="AD174" t="str">
            <v>吴朗</v>
          </cell>
          <cell r="AE174" t="e">
            <v>#N/A</v>
          </cell>
        </row>
        <row r="175">
          <cell r="B175" t="str">
            <v>刘辉兵</v>
          </cell>
          <cell r="C175" t="str">
            <v>焊接车间</v>
          </cell>
          <cell r="D175">
            <v>41856</v>
          </cell>
          <cell r="E175">
            <v>22</v>
          </cell>
          <cell r="F175">
            <v>22</v>
          </cell>
        </row>
        <row r="175">
          <cell r="T175">
            <v>22</v>
          </cell>
          <cell r="U175">
            <v>6</v>
          </cell>
          <cell r="V175">
            <v>312</v>
          </cell>
        </row>
        <row r="175">
          <cell r="X175">
            <v>96</v>
          </cell>
          <cell r="Y175">
            <v>288</v>
          </cell>
          <cell r="Z175">
            <v>0</v>
          </cell>
          <cell r="AA175" t="str">
            <v>刘辉兵</v>
          </cell>
          <cell r="AB175" t="str">
            <v>刘辉兵</v>
          </cell>
          <cell r="AC175" t="str">
            <v>刘辉兵</v>
          </cell>
          <cell r="AD175" t="str">
            <v>刘辉兵</v>
          </cell>
          <cell r="AE175" t="e">
            <v>#N/A</v>
          </cell>
        </row>
        <row r="176">
          <cell r="B176" t="str">
            <v>范文榜</v>
          </cell>
          <cell r="C176" t="str">
            <v>焊接车间</v>
          </cell>
          <cell r="D176">
            <v>42070</v>
          </cell>
          <cell r="E176">
            <v>24</v>
          </cell>
          <cell r="F176">
            <v>24</v>
          </cell>
        </row>
        <row r="176">
          <cell r="P176">
            <v>1</v>
          </cell>
        </row>
        <row r="176">
          <cell r="T176">
            <v>24</v>
          </cell>
          <cell r="U176">
            <v>6</v>
          </cell>
          <cell r="V176">
            <v>336</v>
          </cell>
        </row>
        <row r="176">
          <cell r="X176">
            <v>96</v>
          </cell>
          <cell r="Y176">
            <v>288</v>
          </cell>
          <cell r="Z176">
            <v>0</v>
          </cell>
          <cell r="AA176" t="str">
            <v>范文榜</v>
          </cell>
          <cell r="AB176" t="str">
            <v>范文榜</v>
          </cell>
          <cell r="AC176" t="str">
            <v>范文榜</v>
          </cell>
          <cell r="AD176" t="str">
            <v>范文榜</v>
          </cell>
          <cell r="AE176" t="e">
            <v>#N/A</v>
          </cell>
        </row>
        <row r="177">
          <cell r="B177" t="str">
            <v>李石云</v>
          </cell>
          <cell r="C177" t="str">
            <v>焊接车间</v>
          </cell>
          <cell r="D177">
            <v>44820</v>
          </cell>
          <cell r="E177">
            <v>26</v>
          </cell>
          <cell r="F177">
            <v>14</v>
          </cell>
        </row>
        <row r="177">
          <cell r="T177">
            <v>14</v>
          </cell>
          <cell r="U177">
            <v>0</v>
          </cell>
          <cell r="V177">
            <v>168</v>
          </cell>
        </row>
        <row r="177">
          <cell r="Y177">
            <v>0</v>
          </cell>
          <cell r="Z177">
            <v>0</v>
          </cell>
          <cell r="AA177" t="str">
            <v>李石云</v>
          </cell>
          <cell r="AB177" t="str">
            <v>李石云</v>
          </cell>
          <cell r="AC177" t="str">
            <v>李石云</v>
          </cell>
          <cell r="AD177" t="str">
            <v>李石云</v>
          </cell>
          <cell r="AE177" t="e">
            <v>#N/A</v>
          </cell>
        </row>
        <row r="178">
          <cell r="B178" t="str">
            <v>付雄</v>
          </cell>
          <cell r="C178" t="str">
            <v>焊接车间</v>
          </cell>
          <cell r="D178">
            <v>44826</v>
          </cell>
          <cell r="E178">
            <v>26</v>
          </cell>
          <cell r="F178">
            <v>14</v>
          </cell>
        </row>
        <row r="178">
          <cell r="P178">
            <v>1</v>
          </cell>
        </row>
        <row r="178">
          <cell r="T178">
            <v>14</v>
          </cell>
          <cell r="U178">
            <v>0</v>
          </cell>
          <cell r="V178">
            <v>168</v>
          </cell>
        </row>
        <row r="178">
          <cell r="Y178">
            <v>0</v>
          </cell>
          <cell r="Z178">
            <v>0</v>
          </cell>
          <cell r="AA178" t="str">
            <v>付雄</v>
          </cell>
          <cell r="AB178" t="str">
            <v>付雄</v>
          </cell>
          <cell r="AC178" t="str">
            <v>付雄</v>
          </cell>
          <cell r="AD178" t="str">
            <v>付雄</v>
          </cell>
          <cell r="AE178" t="e">
            <v>#N/A</v>
          </cell>
        </row>
        <row r="179">
          <cell r="B179" t="str">
            <v>彭光宏</v>
          </cell>
          <cell r="C179" t="str">
            <v>焊接车间</v>
          </cell>
          <cell r="D179">
            <v>44805</v>
          </cell>
          <cell r="E179">
            <v>26</v>
          </cell>
          <cell r="F179">
            <v>10.5</v>
          </cell>
        </row>
        <row r="179">
          <cell r="P179">
            <v>1</v>
          </cell>
        </row>
        <row r="179">
          <cell r="T179">
            <v>9</v>
          </cell>
          <cell r="U179">
            <v>0</v>
          </cell>
          <cell r="V179">
            <v>108</v>
          </cell>
        </row>
        <row r="179">
          <cell r="Y179">
            <v>0</v>
          </cell>
          <cell r="Z179">
            <v>0</v>
          </cell>
          <cell r="AA179" t="str">
            <v>彭光宏</v>
          </cell>
          <cell r="AB179" t="str">
            <v>彭光宏</v>
          </cell>
          <cell r="AC179" t="str">
            <v>彭光宏</v>
          </cell>
          <cell r="AD179" t="str">
            <v>彭光宏</v>
          </cell>
          <cell r="AE179" t="e">
            <v>#N/A</v>
          </cell>
        </row>
        <row r="180">
          <cell r="B180" t="str">
            <v>蔡归仓</v>
          </cell>
          <cell r="C180" t="str">
            <v>焊接车间</v>
          </cell>
          <cell r="D180">
            <v>45594</v>
          </cell>
          <cell r="E180">
            <v>26</v>
          </cell>
          <cell r="F180">
            <v>4</v>
          </cell>
        </row>
        <row r="180">
          <cell r="T180">
            <v>4</v>
          </cell>
          <cell r="U180">
            <v>1</v>
          </cell>
          <cell r="V180">
            <v>56</v>
          </cell>
          <cell r="W180" t="str">
            <v>2025/5/8离职</v>
          </cell>
        </row>
        <row r="180">
          <cell r="Y180">
            <v>0</v>
          </cell>
          <cell r="Z180">
            <v>0</v>
          </cell>
          <cell r="AA180" t="str">
            <v>蔡归仓</v>
          </cell>
          <cell r="AB180" t="str">
            <v>蔡归仓</v>
          </cell>
          <cell r="AC180" t="e">
            <v>#N/A</v>
          </cell>
          <cell r="AD180" t="str">
            <v>蔡归仓</v>
          </cell>
          <cell r="AE180" t="e">
            <v>#N/A</v>
          </cell>
        </row>
        <row r="181">
          <cell r="B181" t="str">
            <v>黄杰</v>
          </cell>
          <cell r="C181" t="str">
            <v>焊接车间</v>
          </cell>
          <cell r="D181">
            <v>45630</v>
          </cell>
          <cell r="E181">
            <v>26</v>
          </cell>
          <cell r="F181">
            <v>4</v>
          </cell>
        </row>
        <row r="181">
          <cell r="T181">
            <v>4</v>
          </cell>
          <cell r="U181">
            <v>0</v>
          </cell>
          <cell r="V181">
            <v>48</v>
          </cell>
          <cell r="W181" t="str">
            <v>2025/5/8离职</v>
          </cell>
        </row>
        <row r="181">
          <cell r="Y181">
            <v>0</v>
          </cell>
          <cell r="Z181">
            <v>0</v>
          </cell>
          <cell r="AA181" t="str">
            <v>黄杰</v>
          </cell>
          <cell r="AB181" t="str">
            <v>黄杰</v>
          </cell>
          <cell r="AC181" t="e">
            <v>#N/A</v>
          </cell>
          <cell r="AD181" t="str">
            <v>黄杰</v>
          </cell>
          <cell r="AE181" t="e">
            <v>#N/A</v>
          </cell>
        </row>
        <row r="182">
          <cell r="B182" t="str">
            <v>罗亚南</v>
          </cell>
          <cell r="C182" t="str">
            <v>总装车间</v>
          </cell>
          <cell r="D182">
            <v>41612</v>
          </cell>
          <cell r="E182">
            <v>22.5</v>
          </cell>
          <cell r="F182">
            <v>22.5</v>
          </cell>
        </row>
        <row r="182">
          <cell r="H182">
            <v>0</v>
          </cell>
        </row>
        <row r="182">
          <cell r="P182">
            <v>2</v>
          </cell>
        </row>
        <row r="182">
          <cell r="T182">
            <v>22</v>
          </cell>
          <cell r="U182">
            <v>3</v>
          </cell>
          <cell r="V182">
            <v>288</v>
          </cell>
        </row>
        <row r="182">
          <cell r="X182">
            <v>96</v>
          </cell>
          <cell r="Y182">
            <v>288</v>
          </cell>
          <cell r="Z182">
            <v>0</v>
          </cell>
          <cell r="AA182" t="str">
            <v>罗亚南</v>
          </cell>
          <cell r="AB182" t="str">
            <v>罗亚南</v>
          </cell>
          <cell r="AC182" t="str">
            <v>罗亚南</v>
          </cell>
          <cell r="AD182" t="str">
            <v>罗亚南</v>
          </cell>
          <cell r="AE182" t="e">
            <v>#N/A</v>
          </cell>
        </row>
        <row r="183">
          <cell r="B183" t="str">
            <v>欧响亮</v>
          </cell>
          <cell r="C183" t="str">
            <v>总装前排</v>
          </cell>
          <cell r="D183">
            <v>43595</v>
          </cell>
          <cell r="E183">
            <v>23</v>
          </cell>
          <cell r="F183">
            <v>22</v>
          </cell>
        </row>
        <row r="183">
          <cell r="H183">
            <v>4.25</v>
          </cell>
        </row>
        <row r="183">
          <cell r="K183">
            <v>1</v>
          </cell>
        </row>
        <row r="183">
          <cell r="P183">
            <v>1</v>
          </cell>
        </row>
        <row r="183">
          <cell r="T183">
            <v>21</v>
          </cell>
          <cell r="U183">
            <v>4</v>
          </cell>
          <cell r="V183">
            <v>284</v>
          </cell>
        </row>
        <row r="183">
          <cell r="X183">
            <v>95</v>
          </cell>
          <cell r="Y183">
            <v>285</v>
          </cell>
          <cell r="Z183" t="str">
            <v>5.8事假1天</v>
          </cell>
          <cell r="AA183" t="str">
            <v>欧响亮</v>
          </cell>
          <cell r="AB183" t="str">
            <v>欧响亮</v>
          </cell>
          <cell r="AC183" t="str">
            <v>欧响亮</v>
          </cell>
          <cell r="AD183" t="str">
            <v>欧响亮</v>
          </cell>
          <cell r="AE183" t="e">
            <v>#N/A</v>
          </cell>
        </row>
        <row r="184">
          <cell r="B184" t="str">
            <v>刘明</v>
          </cell>
          <cell r="C184" t="str">
            <v>总装前排</v>
          </cell>
          <cell r="D184">
            <v>44306</v>
          </cell>
          <cell r="E184">
            <v>21.5</v>
          </cell>
          <cell r="F184">
            <v>21.5</v>
          </cell>
        </row>
        <row r="184">
          <cell r="H184">
            <v>0</v>
          </cell>
        </row>
        <row r="184">
          <cell r="T184">
            <v>21</v>
          </cell>
          <cell r="U184">
            <v>3</v>
          </cell>
          <cell r="V184">
            <v>276</v>
          </cell>
        </row>
        <row r="184">
          <cell r="X184">
            <v>94</v>
          </cell>
          <cell r="Y184">
            <v>282</v>
          </cell>
          <cell r="Z184">
            <v>0</v>
          </cell>
          <cell r="AA184" t="str">
            <v>刘明</v>
          </cell>
          <cell r="AB184" t="str">
            <v>刘明</v>
          </cell>
          <cell r="AC184" t="str">
            <v>刘明</v>
          </cell>
          <cell r="AD184" t="str">
            <v>刘明</v>
          </cell>
          <cell r="AE184" t="e">
            <v>#N/A</v>
          </cell>
        </row>
        <row r="185">
          <cell r="B185" t="str">
            <v>苏超</v>
          </cell>
          <cell r="C185" t="str">
            <v>总装前排</v>
          </cell>
          <cell r="D185">
            <v>41884</v>
          </cell>
          <cell r="E185">
            <v>23</v>
          </cell>
          <cell r="F185">
            <v>23</v>
          </cell>
          <cell r="G185">
            <v>2.5</v>
          </cell>
          <cell r="H185">
            <v>2.25</v>
          </cell>
        </row>
        <row r="185">
          <cell r="T185">
            <v>22</v>
          </cell>
          <cell r="U185">
            <v>3</v>
          </cell>
          <cell r="V185">
            <v>288</v>
          </cell>
        </row>
        <row r="185">
          <cell r="X185">
            <v>91</v>
          </cell>
          <cell r="Y185">
            <v>273</v>
          </cell>
          <cell r="Z185">
            <v>0</v>
          </cell>
          <cell r="AA185" t="str">
            <v>苏超</v>
          </cell>
          <cell r="AB185" t="str">
            <v>苏超</v>
          </cell>
          <cell r="AC185" t="str">
            <v>苏超</v>
          </cell>
          <cell r="AD185" t="str">
            <v>苏超</v>
          </cell>
          <cell r="AE185" t="e">
            <v>#N/A</v>
          </cell>
        </row>
        <row r="186">
          <cell r="B186" t="str">
            <v>吴陈</v>
          </cell>
          <cell r="C186" t="str">
            <v>总装前排</v>
          </cell>
          <cell r="D186">
            <v>42107</v>
          </cell>
          <cell r="E186">
            <v>21.5</v>
          </cell>
          <cell r="F186">
            <v>21.5</v>
          </cell>
          <cell r="G186">
            <v>2</v>
          </cell>
          <cell r="H186">
            <v>2.9</v>
          </cell>
        </row>
        <row r="186">
          <cell r="P186">
            <v>1</v>
          </cell>
        </row>
        <row r="186">
          <cell r="T186">
            <v>20</v>
          </cell>
          <cell r="U186">
            <v>5</v>
          </cell>
          <cell r="V186">
            <v>280</v>
          </cell>
        </row>
        <row r="186">
          <cell r="X186">
            <v>91</v>
          </cell>
          <cell r="Y186">
            <v>273</v>
          </cell>
          <cell r="Z186">
            <v>0</v>
          </cell>
          <cell r="AA186" t="str">
            <v>吴陈</v>
          </cell>
          <cell r="AB186" t="str">
            <v>吴陈</v>
          </cell>
          <cell r="AC186" t="str">
            <v>吴陈</v>
          </cell>
          <cell r="AD186" t="str">
            <v>吴陈</v>
          </cell>
          <cell r="AE186" t="e">
            <v>#N/A</v>
          </cell>
        </row>
        <row r="187">
          <cell r="B187" t="str">
            <v>李亦斌</v>
          </cell>
          <cell r="C187" t="str">
            <v>总装前排</v>
          </cell>
          <cell r="D187">
            <v>41718</v>
          </cell>
          <cell r="E187">
            <v>21.5</v>
          </cell>
          <cell r="F187">
            <v>21.5</v>
          </cell>
          <cell r="G187">
            <v>2.5</v>
          </cell>
          <cell r="H187">
            <v>3.3</v>
          </cell>
        </row>
        <row r="187">
          <cell r="T187">
            <v>20</v>
          </cell>
          <cell r="U187">
            <v>5</v>
          </cell>
          <cell r="V187">
            <v>280</v>
          </cell>
        </row>
        <row r="187">
          <cell r="X187">
            <v>88</v>
          </cell>
          <cell r="Y187">
            <v>264</v>
          </cell>
          <cell r="Z187">
            <v>0</v>
          </cell>
          <cell r="AA187" t="str">
            <v>李亦斌</v>
          </cell>
          <cell r="AB187" t="str">
            <v>李亦斌</v>
          </cell>
          <cell r="AC187" t="str">
            <v>李亦斌</v>
          </cell>
          <cell r="AD187" t="str">
            <v>李亦斌</v>
          </cell>
          <cell r="AE187" t="e">
            <v>#N/A</v>
          </cell>
        </row>
        <row r="188">
          <cell r="B188" t="str">
            <v>刘文强</v>
          </cell>
          <cell r="C188" t="str">
            <v>总装前排</v>
          </cell>
          <cell r="D188">
            <v>42554</v>
          </cell>
          <cell r="E188">
            <v>21.5</v>
          </cell>
          <cell r="F188">
            <v>21.5</v>
          </cell>
          <cell r="G188">
            <v>2</v>
          </cell>
          <cell r="H188">
            <v>2.9</v>
          </cell>
        </row>
        <row r="188">
          <cell r="T188">
            <v>20</v>
          </cell>
          <cell r="U188">
            <v>5</v>
          </cell>
          <cell r="V188">
            <v>280</v>
          </cell>
        </row>
        <row r="188">
          <cell r="X188">
            <v>92</v>
          </cell>
          <cell r="Y188">
            <v>276</v>
          </cell>
          <cell r="Z188">
            <v>0</v>
          </cell>
          <cell r="AA188" t="str">
            <v>刘文强</v>
          </cell>
          <cell r="AB188" t="str">
            <v>刘文强</v>
          </cell>
          <cell r="AC188" t="str">
            <v>刘文强</v>
          </cell>
          <cell r="AD188" t="str">
            <v>刘文强</v>
          </cell>
          <cell r="AE188" t="e">
            <v>#N/A</v>
          </cell>
        </row>
        <row r="189">
          <cell r="B189" t="str">
            <v>罗鹏</v>
          </cell>
          <cell r="C189" t="str">
            <v>总装前排</v>
          </cell>
          <cell r="D189">
            <v>41213</v>
          </cell>
          <cell r="E189">
            <v>22.5</v>
          </cell>
          <cell r="F189">
            <v>22.5</v>
          </cell>
          <cell r="G189">
            <v>3</v>
          </cell>
          <cell r="H189">
            <v>2.9</v>
          </cell>
        </row>
        <row r="189">
          <cell r="T189">
            <v>21</v>
          </cell>
          <cell r="U189">
            <v>5</v>
          </cell>
          <cell r="V189">
            <v>292</v>
          </cell>
        </row>
        <row r="189">
          <cell r="X189">
            <v>94</v>
          </cell>
          <cell r="Y189">
            <v>282</v>
          </cell>
          <cell r="Z189">
            <v>0</v>
          </cell>
          <cell r="AA189" t="str">
            <v>罗鹏</v>
          </cell>
          <cell r="AB189" t="str">
            <v>罗鹏</v>
          </cell>
          <cell r="AC189" t="str">
            <v>罗鹏</v>
          </cell>
          <cell r="AD189" t="str">
            <v>罗鹏</v>
          </cell>
          <cell r="AE189" t="e">
            <v>#N/A</v>
          </cell>
        </row>
        <row r="190">
          <cell r="B190" t="str">
            <v>易任红</v>
          </cell>
          <cell r="C190" t="str">
            <v>总装前排</v>
          </cell>
          <cell r="D190">
            <v>41332</v>
          </cell>
          <cell r="E190">
            <v>23.5</v>
          </cell>
          <cell r="F190">
            <v>21.5</v>
          </cell>
          <cell r="G190">
            <v>4</v>
          </cell>
          <cell r="H190">
            <v>3.4</v>
          </cell>
        </row>
        <row r="190">
          <cell r="K190">
            <v>2</v>
          </cell>
        </row>
        <row r="190">
          <cell r="T190">
            <v>20</v>
          </cell>
          <cell r="U190">
            <v>4</v>
          </cell>
          <cell r="V190">
            <v>272</v>
          </cell>
        </row>
        <row r="190">
          <cell r="X190">
            <v>93</v>
          </cell>
          <cell r="Y190">
            <v>279</v>
          </cell>
          <cell r="Z190" t="str">
            <v>5.25事假1天</v>
          </cell>
          <cell r="AA190" t="str">
            <v>易任红</v>
          </cell>
          <cell r="AB190" t="str">
            <v>易任红</v>
          </cell>
          <cell r="AC190" t="str">
            <v>易任红</v>
          </cell>
          <cell r="AD190" t="str">
            <v>易任红</v>
          </cell>
          <cell r="AE190" t="e">
            <v>#N/A</v>
          </cell>
        </row>
        <row r="191">
          <cell r="B191" t="str">
            <v>邓日顺</v>
          </cell>
          <cell r="C191" t="str">
            <v>总装前排</v>
          </cell>
          <cell r="D191">
            <v>41881</v>
          </cell>
          <cell r="E191">
            <v>20.5</v>
          </cell>
          <cell r="F191">
            <v>20.5</v>
          </cell>
          <cell r="G191">
            <v>1</v>
          </cell>
          <cell r="H191">
            <v>1.35</v>
          </cell>
        </row>
        <row r="191">
          <cell r="T191">
            <v>19</v>
          </cell>
          <cell r="U191">
            <v>3</v>
          </cell>
          <cell r="V191">
            <v>252</v>
          </cell>
        </row>
        <row r="191">
          <cell r="X191">
            <v>89</v>
          </cell>
          <cell r="Y191">
            <v>267</v>
          </cell>
          <cell r="Z191">
            <v>0</v>
          </cell>
          <cell r="AA191" t="str">
            <v>邓日顺</v>
          </cell>
          <cell r="AB191" t="str">
            <v>邓日顺</v>
          </cell>
          <cell r="AC191" t="str">
            <v>邓日顺</v>
          </cell>
          <cell r="AD191" t="str">
            <v>邓日顺</v>
          </cell>
          <cell r="AE191" t="e">
            <v>#N/A</v>
          </cell>
        </row>
        <row r="192">
          <cell r="B192" t="str">
            <v>曹卫清</v>
          </cell>
          <cell r="C192" t="str">
            <v>总装前排</v>
          </cell>
          <cell r="D192">
            <v>44753</v>
          </cell>
          <cell r="E192">
            <v>20.5</v>
          </cell>
          <cell r="F192">
            <v>20.5</v>
          </cell>
          <cell r="G192">
            <v>2</v>
          </cell>
          <cell r="H192">
            <v>1.85</v>
          </cell>
        </row>
        <row r="192">
          <cell r="P192">
            <v>1</v>
          </cell>
        </row>
        <row r="192">
          <cell r="T192">
            <v>19</v>
          </cell>
          <cell r="U192">
            <v>3</v>
          </cell>
          <cell r="V192">
            <v>252</v>
          </cell>
        </row>
        <row r="192">
          <cell r="X192">
            <v>83</v>
          </cell>
          <cell r="Y192">
            <v>249</v>
          </cell>
          <cell r="Z192">
            <v>0</v>
          </cell>
          <cell r="AA192" t="str">
            <v>曹卫清</v>
          </cell>
          <cell r="AB192" t="str">
            <v>曹卫清</v>
          </cell>
          <cell r="AC192" t="str">
            <v>曹卫清</v>
          </cell>
          <cell r="AD192" t="str">
            <v>曹卫清</v>
          </cell>
          <cell r="AE192" t="e">
            <v>#N/A</v>
          </cell>
        </row>
        <row r="193">
          <cell r="B193" t="str">
            <v>胡荣华</v>
          </cell>
          <cell r="C193" t="str">
            <v>总装前排</v>
          </cell>
          <cell r="D193">
            <v>41518</v>
          </cell>
          <cell r="E193">
            <v>21.5</v>
          </cell>
          <cell r="F193">
            <v>21.5</v>
          </cell>
          <cell r="G193">
            <v>2</v>
          </cell>
          <cell r="H193">
            <v>1.85</v>
          </cell>
        </row>
        <row r="193">
          <cell r="T193">
            <v>20</v>
          </cell>
          <cell r="U193">
            <v>3</v>
          </cell>
          <cell r="V193">
            <v>264</v>
          </cell>
        </row>
        <row r="193">
          <cell r="X193">
            <v>82</v>
          </cell>
          <cell r="Y193">
            <v>246</v>
          </cell>
          <cell r="Z193">
            <v>0</v>
          </cell>
          <cell r="AA193" t="str">
            <v>胡荣华</v>
          </cell>
          <cell r="AB193" t="str">
            <v>胡荣华</v>
          </cell>
          <cell r="AC193" t="str">
            <v>胡荣华</v>
          </cell>
          <cell r="AD193" t="str">
            <v>胡荣华</v>
          </cell>
          <cell r="AE193" t="e">
            <v>#N/A</v>
          </cell>
        </row>
        <row r="194">
          <cell r="B194" t="str">
            <v>杨亮亮</v>
          </cell>
          <cell r="C194" t="str">
            <v>总装前排</v>
          </cell>
          <cell r="D194">
            <v>43685</v>
          </cell>
          <cell r="E194">
            <v>22.5</v>
          </cell>
          <cell r="F194">
            <v>22.5</v>
          </cell>
          <cell r="G194">
            <v>2.5</v>
          </cell>
          <cell r="H194">
            <v>3.25</v>
          </cell>
        </row>
        <row r="194">
          <cell r="T194">
            <v>21</v>
          </cell>
          <cell r="U194">
            <v>4</v>
          </cell>
          <cell r="V194">
            <v>284</v>
          </cell>
        </row>
        <row r="194">
          <cell r="X194">
            <v>89</v>
          </cell>
          <cell r="Y194">
            <v>267</v>
          </cell>
          <cell r="Z194">
            <v>0</v>
          </cell>
          <cell r="AA194" t="str">
            <v>杨亮亮</v>
          </cell>
          <cell r="AB194" t="str">
            <v>杨亮亮</v>
          </cell>
          <cell r="AC194" t="str">
            <v>杨亮亮</v>
          </cell>
          <cell r="AD194" t="str">
            <v>杨亮亮</v>
          </cell>
          <cell r="AE194" t="e">
            <v>#N/A</v>
          </cell>
        </row>
        <row r="195">
          <cell r="B195" t="str">
            <v>李知洋</v>
          </cell>
          <cell r="C195" t="str">
            <v>总装前排</v>
          </cell>
          <cell r="D195">
            <v>44788</v>
          </cell>
          <cell r="E195">
            <v>23</v>
          </cell>
          <cell r="F195">
            <v>22.5</v>
          </cell>
          <cell r="G195">
            <v>3</v>
          </cell>
          <cell r="H195">
            <v>2.65</v>
          </cell>
        </row>
        <row r="195">
          <cell r="K195">
            <v>0.5</v>
          </cell>
        </row>
        <row r="195">
          <cell r="P195">
            <v>1</v>
          </cell>
        </row>
        <row r="195">
          <cell r="T195">
            <v>21</v>
          </cell>
          <cell r="U195">
            <v>4</v>
          </cell>
          <cell r="V195">
            <v>284</v>
          </cell>
        </row>
        <row r="195">
          <cell r="X195">
            <v>88</v>
          </cell>
          <cell r="Y195">
            <v>264</v>
          </cell>
          <cell r="Z195" t="str">
            <v>5.9日早上8点-12点事假半天</v>
          </cell>
          <cell r="AA195" t="str">
            <v>李知洋</v>
          </cell>
          <cell r="AB195" t="str">
            <v>李知洋</v>
          </cell>
          <cell r="AC195" t="str">
            <v>李知洋</v>
          </cell>
          <cell r="AD195" t="str">
            <v>李知洋</v>
          </cell>
          <cell r="AE195" t="e">
            <v>#N/A</v>
          </cell>
        </row>
        <row r="196">
          <cell r="B196" t="str">
            <v>曾李文</v>
          </cell>
          <cell r="C196" t="str">
            <v>总装前排</v>
          </cell>
          <cell r="D196">
            <v>45116</v>
          </cell>
          <cell r="E196">
            <v>22.5</v>
          </cell>
          <cell r="F196">
            <v>22.5</v>
          </cell>
          <cell r="G196">
            <v>2.5</v>
          </cell>
          <cell r="H196">
            <v>3.05</v>
          </cell>
        </row>
        <row r="196">
          <cell r="T196">
            <v>21</v>
          </cell>
          <cell r="U196">
            <v>4</v>
          </cell>
          <cell r="V196">
            <v>284</v>
          </cell>
        </row>
        <row r="196">
          <cell r="X196">
            <v>90</v>
          </cell>
          <cell r="Y196">
            <v>270</v>
          </cell>
          <cell r="Z196">
            <v>0</v>
          </cell>
          <cell r="AA196" t="str">
            <v>曾李文</v>
          </cell>
          <cell r="AB196" t="str">
            <v>曾李文</v>
          </cell>
          <cell r="AC196" t="str">
            <v>曾李文</v>
          </cell>
          <cell r="AD196" t="str">
            <v>曾李文</v>
          </cell>
          <cell r="AE196" t="e">
            <v>#N/A</v>
          </cell>
        </row>
        <row r="197">
          <cell r="B197" t="str">
            <v>刘谦</v>
          </cell>
          <cell r="C197" t="str">
            <v>总装前排</v>
          </cell>
          <cell r="D197">
            <v>42783</v>
          </cell>
          <cell r="E197">
            <v>22</v>
          </cell>
          <cell r="F197">
            <v>22</v>
          </cell>
          <cell r="G197">
            <v>2</v>
          </cell>
          <cell r="H197">
            <v>2.85</v>
          </cell>
        </row>
        <row r="197">
          <cell r="T197">
            <v>20</v>
          </cell>
          <cell r="U197">
            <v>4</v>
          </cell>
          <cell r="V197">
            <v>272</v>
          </cell>
        </row>
        <row r="197">
          <cell r="X197">
            <v>90</v>
          </cell>
          <cell r="Y197">
            <v>270</v>
          </cell>
          <cell r="Z197">
            <v>0</v>
          </cell>
          <cell r="AA197" t="str">
            <v>刘谦</v>
          </cell>
          <cell r="AB197" t="str">
            <v>刘谦</v>
          </cell>
          <cell r="AC197" t="str">
            <v>刘谦</v>
          </cell>
          <cell r="AD197" t="str">
            <v>刘谦</v>
          </cell>
          <cell r="AE197" t="e">
            <v>#N/A</v>
          </cell>
        </row>
        <row r="198">
          <cell r="B198" t="str">
            <v>王锋卡</v>
          </cell>
          <cell r="C198" t="str">
            <v>总装前排</v>
          </cell>
          <cell r="D198">
            <v>45102</v>
          </cell>
          <cell r="E198">
            <v>22</v>
          </cell>
          <cell r="F198">
            <v>21</v>
          </cell>
          <cell r="G198">
            <v>2</v>
          </cell>
          <cell r="H198">
            <v>1.85</v>
          </cell>
        </row>
        <row r="198">
          <cell r="K198">
            <v>1</v>
          </cell>
        </row>
        <row r="198">
          <cell r="T198">
            <v>20</v>
          </cell>
          <cell r="U198">
            <v>3</v>
          </cell>
          <cell r="V198">
            <v>264</v>
          </cell>
        </row>
        <row r="198">
          <cell r="X198">
            <v>93</v>
          </cell>
          <cell r="Y198">
            <v>279</v>
          </cell>
          <cell r="Z198" t="str">
            <v>5.10事假1天</v>
          </cell>
          <cell r="AA198" t="str">
            <v>王锋卡</v>
          </cell>
          <cell r="AB198" t="str">
            <v>王锋卡</v>
          </cell>
          <cell r="AC198" t="str">
            <v>王锋卡</v>
          </cell>
          <cell r="AD198" t="str">
            <v>王锋卡</v>
          </cell>
          <cell r="AE198" t="e">
            <v>#N/A</v>
          </cell>
        </row>
        <row r="199">
          <cell r="B199" t="str">
            <v>蒋正林</v>
          </cell>
          <cell r="C199" t="str">
            <v>总装后排-发泡</v>
          </cell>
          <cell r="D199">
            <v>41520</v>
          </cell>
          <cell r="E199">
            <v>26</v>
          </cell>
          <cell r="F199">
            <v>25</v>
          </cell>
        </row>
        <row r="199">
          <cell r="K199">
            <v>1</v>
          </cell>
        </row>
        <row r="199">
          <cell r="T199">
            <v>25</v>
          </cell>
          <cell r="U199">
            <v>25</v>
          </cell>
          <cell r="V199">
            <v>500</v>
          </cell>
        </row>
        <row r="199">
          <cell r="X199">
            <v>83</v>
          </cell>
          <cell r="Y199">
            <v>249</v>
          </cell>
          <cell r="Z199" t="str">
            <v>5.17事假1天</v>
          </cell>
          <cell r="AA199" t="str">
            <v>蒋正林</v>
          </cell>
          <cell r="AB199" t="str">
            <v>蒋正林</v>
          </cell>
          <cell r="AC199" t="str">
            <v>蒋正林</v>
          </cell>
          <cell r="AD199" t="str">
            <v>蒋正林</v>
          </cell>
          <cell r="AE199" t="str">
            <v>蒋正林</v>
          </cell>
        </row>
        <row r="200">
          <cell r="B200" t="str">
            <v>刘孝其</v>
          </cell>
          <cell r="C200" t="str">
            <v>总装头枕-发泡</v>
          </cell>
          <cell r="D200">
            <v>41325</v>
          </cell>
          <cell r="E200">
            <v>26</v>
          </cell>
          <cell r="F200">
            <v>18</v>
          </cell>
        </row>
        <row r="200">
          <cell r="K200">
            <v>1</v>
          </cell>
          <cell r="L200">
            <v>10</v>
          </cell>
        </row>
        <row r="200">
          <cell r="T200">
            <v>18</v>
          </cell>
          <cell r="U200">
            <v>17</v>
          </cell>
          <cell r="V200">
            <v>352</v>
          </cell>
        </row>
        <row r="200">
          <cell r="X200">
            <v>84</v>
          </cell>
          <cell r="Y200">
            <v>252</v>
          </cell>
          <cell r="Z200" t="str">
            <v>5.2-5.11腰椎向前移位，住院治疗10天；5.20老婆脚痛请假1天</v>
          </cell>
          <cell r="AA200" t="str">
            <v>刘孝其</v>
          </cell>
          <cell r="AB200" t="str">
            <v>刘孝其</v>
          </cell>
          <cell r="AC200" t="str">
            <v>刘孝其</v>
          </cell>
          <cell r="AD200" t="str">
            <v>刘孝其</v>
          </cell>
          <cell r="AE200" t="str">
            <v>刘孝其</v>
          </cell>
        </row>
        <row r="201">
          <cell r="B201" t="str">
            <v>冉景斌</v>
          </cell>
          <cell r="C201" t="str">
            <v>支援发泡</v>
          </cell>
          <cell r="D201">
            <v>41396</v>
          </cell>
          <cell r="E201">
            <v>26</v>
          </cell>
          <cell r="F201">
            <v>28</v>
          </cell>
        </row>
        <row r="201">
          <cell r="P201">
            <v>1</v>
          </cell>
        </row>
        <row r="201">
          <cell r="T201">
            <v>28</v>
          </cell>
          <cell r="U201">
            <v>28</v>
          </cell>
          <cell r="V201">
            <v>560</v>
          </cell>
        </row>
        <row r="201">
          <cell r="X201">
            <v>89</v>
          </cell>
          <cell r="Y201">
            <v>267</v>
          </cell>
          <cell r="Z201">
            <v>0</v>
          </cell>
          <cell r="AA201" t="str">
            <v>冉景斌</v>
          </cell>
          <cell r="AB201" t="str">
            <v>冉景斌</v>
          </cell>
          <cell r="AC201" t="str">
            <v>冉景斌</v>
          </cell>
          <cell r="AD201" t="str">
            <v>冉景斌</v>
          </cell>
          <cell r="AE201" t="str">
            <v>冉景斌</v>
          </cell>
        </row>
        <row r="202">
          <cell r="B202" t="str">
            <v>林虎</v>
          </cell>
          <cell r="C202" t="str">
            <v>支援发泡</v>
          </cell>
          <cell r="D202">
            <v>41904</v>
          </cell>
          <cell r="E202">
            <v>26</v>
          </cell>
          <cell r="F202">
            <v>29</v>
          </cell>
        </row>
        <row r="202">
          <cell r="T202">
            <v>29</v>
          </cell>
          <cell r="U202">
            <v>29</v>
          </cell>
          <cell r="V202">
            <v>580</v>
          </cell>
        </row>
        <row r="202">
          <cell r="X202">
            <v>92</v>
          </cell>
          <cell r="Y202">
            <v>276</v>
          </cell>
          <cell r="Z202">
            <v>0</v>
          </cell>
          <cell r="AA202" t="str">
            <v>林虎</v>
          </cell>
          <cell r="AB202" t="str">
            <v>林虎</v>
          </cell>
          <cell r="AC202" t="str">
            <v>林虎</v>
          </cell>
          <cell r="AD202" t="str">
            <v>林虎</v>
          </cell>
          <cell r="AE202" t="str">
            <v>林虎</v>
          </cell>
        </row>
        <row r="203">
          <cell r="B203" t="str">
            <v>郭正军</v>
          </cell>
          <cell r="C203" t="str">
            <v>支援发泡</v>
          </cell>
          <cell r="D203">
            <v>44712</v>
          </cell>
          <cell r="E203">
            <v>26</v>
          </cell>
          <cell r="F203">
            <v>26</v>
          </cell>
        </row>
        <row r="203">
          <cell r="T203">
            <v>26</v>
          </cell>
          <cell r="U203">
            <v>26</v>
          </cell>
          <cell r="V203">
            <v>520</v>
          </cell>
        </row>
        <row r="203">
          <cell r="X203">
            <v>94</v>
          </cell>
          <cell r="Y203">
            <v>282</v>
          </cell>
          <cell r="Z203">
            <v>0</v>
          </cell>
          <cell r="AA203" t="str">
            <v>郭正军</v>
          </cell>
          <cell r="AB203" t="str">
            <v>郭正军</v>
          </cell>
          <cell r="AC203" t="str">
            <v>郭正军</v>
          </cell>
          <cell r="AD203" t="str">
            <v>郭正军</v>
          </cell>
          <cell r="AE203" t="str">
            <v>郭正军</v>
          </cell>
        </row>
        <row r="204">
          <cell r="B204" t="str">
            <v>刘志平</v>
          </cell>
          <cell r="C204" t="str">
            <v>支援发泡</v>
          </cell>
          <cell r="D204">
            <v>41253</v>
          </cell>
          <cell r="E204">
            <v>26</v>
          </cell>
          <cell r="F204">
            <v>29</v>
          </cell>
        </row>
        <row r="204">
          <cell r="P204">
            <v>1</v>
          </cell>
        </row>
        <row r="204">
          <cell r="T204">
            <v>29</v>
          </cell>
          <cell r="U204">
            <v>29</v>
          </cell>
          <cell r="V204">
            <v>580</v>
          </cell>
        </row>
        <row r="204">
          <cell r="X204">
            <v>93</v>
          </cell>
          <cell r="Y204">
            <v>279</v>
          </cell>
          <cell r="Z204">
            <v>0</v>
          </cell>
          <cell r="AA204" t="str">
            <v>刘志平</v>
          </cell>
          <cell r="AB204" t="str">
            <v>刘志平</v>
          </cell>
          <cell r="AC204" t="str">
            <v>刘志平</v>
          </cell>
          <cell r="AD204" t="str">
            <v>刘志平</v>
          </cell>
          <cell r="AE204" t="str">
            <v>刘志平</v>
          </cell>
        </row>
        <row r="205">
          <cell r="B205" t="str">
            <v>高万</v>
          </cell>
        </row>
        <row r="205">
          <cell r="D205">
            <v>45309</v>
          </cell>
          <cell r="E205">
            <v>23</v>
          </cell>
          <cell r="F205">
            <v>23</v>
          </cell>
        </row>
        <row r="205">
          <cell r="T205">
            <v>0</v>
          </cell>
          <cell r="U205">
            <v>0</v>
          </cell>
          <cell r="V205">
            <v>0</v>
          </cell>
          <cell r="W205" t="str">
            <v>残疾人安置</v>
          </cell>
        </row>
        <row r="205">
          <cell r="Z205">
            <v>0</v>
          </cell>
          <cell r="AA205" t="str">
            <v>高万</v>
          </cell>
          <cell r="AB205" t="str">
            <v>高万</v>
          </cell>
          <cell r="AC205" t="str">
            <v>高万</v>
          </cell>
          <cell r="AD205" t="str">
            <v>高万</v>
          </cell>
          <cell r="AE205" t="e">
            <v>#N/A</v>
          </cell>
        </row>
        <row r="206">
          <cell r="H206">
            <v>25</v>
          </cell>
          <cell r="I206">
            <v>0</v>
          </cell>
        </row>
        <row r="207">
          <cell r="B207" t="str">
            <v>考勤人数</v>
          </cell>
          <cell r="C207">
            <v>202</v>
          </cell>
          <cell r="D207" t="str">
            <v>含离职48人</v>
          </cell>
        </row>
        <row r="207">
          <cell r="H207" t="str">
            <v>A线</v>
          </cell>
          <cell r="I207" t="str">
            <v>打杂其他</v>
          </cell>
        </row>
        <row r="208">
          <cell r="B208" t="str">
            <v>工资表人数</v>
          </cell>
          <cell r="C208">
            <v>205</v>
          </cell>
          <cell r="D208" t="str">
            <v>赵平无考勤、谭剑补上月；小时工1人</v>
          </cell>
        </row>
        <row r="209">
          <cell r="B209" t="str">
            <v>长沙现服</v>
          </cell>
          <cell r="C209">
            <v>1</v>
          </cell>
          <cell r="D209" t="str">
            <v>11月转公司</v>
          </cell>
        </row>
        <row r="210">
          <cell r="B210" t="str">
            <v>在职花名册</v>
          </cell>
          <cell r="C210">
            <v>154</v>
          </cell>
          <cell r="D210" t="str">
            <v>小时工1人不含48人离职</v>
          </cell>
        </row>
        <row r="210">
          <cell r="G210">
            <v>64</v>
          </cell>
          <cell r="H210">
            <v>76.95</v>
          </cell>
          <cell r="I210">
            <v>5</v>
          </cell>
          <cell r="J210">
            <v>0</v>
          </cell>
          <cell r="K210">
            <v>60.1</v>
          </cell>
          <cell r="L210">
            <v>16</v>
          </cell>
          <cell r="M210">
            <v>11</v>
          </cell>
          <cell r="N210">
            <v>0</v>
          </cell>
          <cell r="O210">
            <v>0</v>
          </cell>
          <cell r="P210">
            <v>75</v>
          </cell>
          <cell r="Q210">
            <v>2</v>
          </cell>
          <cell r="R210">
            <v>58.85</v>
          </cell>
          <cell r="S210">
            <v>174.55</v>
          </cell>
          <cell r="T210">
            <v>3873.4</v>
          </cell>
          <cell r="U210">
            <v>2869.4</v>
          </cell>
          <cell r="V210">
            <v>69436</v>
          </cell>
        </row>
        <row r="211">
          <cell r="B211" t="str">
            <v>不含</v>
          </cell>
          <cell r="C211">
            <v>48</v>
          </cell>
          <cell r="D211" t="str">
            <v>离职</v>
          </cell>
        </row>
        <row r="212">
          <cell r="M212">
            <v>1</v>
          </cell>
        </row>
        <row r="212">
          <cell r="O212" t="str">
            <v>一线</v>
          </cell>
          <cell r="P212">
            <v>68</v>
          </cell>
        </row>
        <row r="213">
          <cell r="B213" t="str">
            <v>社保人数</v>
          </cell>
          <cell r="C213">
            <v>162</v>
          </cell>
          <cell r="D213" t="str">
            <v>李开阳重复</v>
          </cell>
        </row>
        <row r="213">
          <cell r="M213">
            <v>2</v>
          </cell>
        </row>
        <row r="213">
          <cell r="O213" t="str">
            <v>销售</v>
          </cell>
          <cell r="P213">
            <v>2</v>
          </cell>
        </row>
        <row r="214">
          <cell r="D214" t="str">
            <v>李开阳退休返聘诚展交商业工伤</v>
          </cell>
        </row>
        <row r="214">
          <cell r="O214" t="str">
            <v>研发</v>
          </cell>
          <cell r="P214">
            <v>0</v>
          </cell>
        </row>
        <row r="215">
          <cell r="M215">
            <v>8</v>
          </cell>
        </row>
        <row r="215">
          <cell r="O215" t="str">
            <v>科室</v>
          </cell>
          <cell r="P215">
            <v>7</v>
          </cell>
          <cell r="Q215">
            <v>7</v>
          </cell>
        </row>
        <row r="216">
          <cell r="P216">
            <v>-2</v>
          </cell>
        </row>
        <row r="217">
          <cell r="C217" t="str">
            <v>发泡</v>
          </cell>
          <cell r="D217">
            <v>45777</v>
          </cell>
          <cell r="E217">
            <v>26</v>
          </cell>
          <cell r="F217">
            <v>1</v>
          </cell>
          <cell r="G217">
            <v>5</v>
          </cell>
        </row>
        <row r="217">
          <cell r="I217" t="str">
            <v>唐标</v>
          </cell>
        </row>
        <row r="217">
          <cell r="T217">
            <v>1</v>
          </cell>
          <cell r="U217">
            <v>1</v>
          </cell>
          <cell r="V217">
            <v>120</v>
          </cell>
          <cell r="W217" t="str">
            <v>2025/5/10离职</v>
          </cell>
        </row>
        <row r="217">
          <cell r="Y217">
            <v>0</v>
          </cell>
          <cell r="Z217">
            <v>0</v>
          </cell>
          <cell r="AA217" t="e">
            <v>#N/A</v>
          </cell>
        </row>
        <row r="217">
          <cell r="AD217" t="e">
            <v>#N/A</v>
          </cell>
          <cell r="AE217" t="e">
            <v>#N/A</v>
          </cell>
        </row>
        <row r="218">
          <cell r="C218" t="str">
            <v>发泡</v>
          </cell>
          <cell r="D218">
            <v>45772</v>
          </cell>
          <cell r="E218">
            <v>26</v>
          </cell>
          <cell r="F218">
            <v>6</v>
          </cell>
          <cell r="G218">
            <v>5</v>
          </cell>
        </row>
        <row r="218">
          <cell r="I218" t="str">
            <v>尹水英</v>
          </cell>
        </row>
        <row r="218">
          <cell r="T218">
            <v>6</v>
          </cell>
          <cell r="U218">
            <v>6</v>
          </cell>
          <cell r="V218">
            <v>220</v>
          </cell>
          <cell r="W218" t="str">
            <v>2025/5/7离职</v>
          </cell>
          <cell r="X218">
            <v>91</v>
          </cell>
          <cell r="Y218">
            <v>273</v>
          </cell>
          <cell r="Z218">
            <v>0</v>
          </cell>
          <cell r="AA218" t="e">
            <v>#N/A</v>
          </cell>
        </row>
        <row r="218">
          <cell r="AD218" t="str">
            <v>尹水英</v>
          </cell>
          <cell r="AE218" t="e">
            <v>#N/A</v>
          </cell>
        </row>
        <row r="219">
          <cell r="C219" t="str">
            <v>发泡</v>
          </cell>
          <cell r="D219">
            <v>45775</v>
          </cell>
          <cell r="E219">
            <v>26</v>
          </cell>
          <cell r="F219">
            <v>3</v>
          </cell>
          <cell r="G219">
            <v>4</v>
          </cell>
        </row>
        <row r="219">
          <cell r="I219" t="str">
            <v>谭剑</v>
          </cell>
        </row>
        <row r="219">
          <cell r="T219">
            <v>3</v>
          </cell>
          <cell r="U219">
            <v>3</v>
          </cell>
          <cell r="V219">
            <v>140</v>
          </cell>
          <cell r="W219" t="str">
            <v>2025/5/8离职</v>
          </cell>
          <cell r="X219">
            <v>85</v>
          </cell>
          <cell r="Y219">
            <v>255</v>
          </cell>
          <cell r="Z219">
            <v>0</v>
          </cell>
          <cell r="AA219" t="str">
            <v>谭剑</v>
          </cell>
        </row>
        <row r="219">
          <cell r="AD219" t="str">
            <v>谭剑</v>
          </cell>
          <cell r="AE219" t="e">
            <v>#N/A</v>
          </cell>
        </row>
        <row r="220">
          <cell r="C220" t="str">
            <v>发泡</v>
          </cell>
          <cell r="D220">
            <v>45771</v>
          </cell>
          <cell r="E220">
            <v>26</v>
          </cell>
          <cell r="F220">
            <v>4</v>
          </cell>
          <cell r="G220">
            <v>4</v>
          </cell>
        </row>
        <row r="220">
          <cell r="I220" t="str">
            <v>田志国</v>
          </cell>
        </row>
        <row r="220">
          <cell r="T220">
            <v>4</v>
          </cell>
          <cell r="U220">
            <v>4</v>
          </cell>
          <cell r="V220">
            <v>160</v>
          </cell>
          <cell r="W220" t="str">
            <v>2025/5/6离职</v>
          </cell>
          <cell r="X220">
            <v>91</v>
          </cell>
          <cell r="Y220">
            <v>273</v>
          </cell>
          <cell r="Z220">
            <v>0</v>
          </cell>
          <cell r="AA220" t="e">
            <v>#N/A</v>
          </cell>
        </row>
        <row r="220">
          <cell r="AD220" t="str">
            <v>田志国</v>
          </cell>
          <cell r="AE220" t="e">
            <v>#N/A</v>
          </cell>
        </row>
        <row r="221">
          <cell r="C221" t="str">
            <v>发泡</v>
          </cell>
          <cell r="D221">
            <v>45775</v>
          </cell>
          <cell r="E221">
            <v>26</v>
          </cell>
          <cell r="F221">
            <v>4</v>
          </cell>
          <cell r="G221">
            <v>3</v>
          </cell>
        </row>
        <row r="221">
          <cell r="I221" t="str">
            <v>李全省</v>
          </cell>
        </row>
        <row r="221">
          <cell r="P221">
            <v>1</v>
          </cell>
        </row>
        <row r="221">
          <cell r="T221">
            <v>4</v>
          </cell>
          <cell r="U221">
            <v>3</v>
          </cell>
          <cell r="V221">
            <v>132</v>
          </cell>
          <cell r="W221" t="str">
            <v>2025/5/5离职</v>
          </cell>
        </row>
        <row r="221">
          <cell r="Y221">
            <v>0</v>
          </cell>
          <cell r="Z221">
            <v>0</v>
          </cell>
          <cell r="AA221" t="e">
            <v>#N/A</v>
          </cell>
        </row>
        <row r="221">
          <cell r="AD221" t="str">
            <v>李全省</v>
          </cell>
          <cell r="AE221" t="e">
            <v>#N/A</v>
          </cell>
        </row>
        <row r="222">
          <cell r="C222" t="str">
            <v>发泡</v>
          </cell>
          <cell r="D222">
            <v>45758</v>
          </cell>
          <cell r="E222">
            <v>26</v>
          </cell>
          <cell r="F222">
            <v>14</v>
          </cell>
          <cell r="G222">
            <v>1</v>
          </cell>
        </row>
        <row r="222">
          <cell r="I222" t="str">
            <v>王碧祥</v>
          </cell>
        </row>
        <row r="222">
          <cell r="T222">
            <v>14</v>
          </cell>
          <cell r="U222">
            <v>14</v>
          </cell>
          <cell r="V222">
            <v>300</v>
          </cell>
          <cell r="W222" t="str">
            <v>2025/5/6离职</v>
          </cell>
          <cell r="X222">
            <v>94</v>
          </cell>
          <cell r="Y222">
            <v>282</v>
          </cell>
          <cell r="Z222">
            <v>0</v>
          </cell>
          <cell r="AA222" t="e">
            <v>#N/A</v>
          </cell>
        </row>
        <row r="222">
          <cell r="AD222" t="str">
            <v>王碧祥</v>
          </cell>
          <cell r="AE222" t="e">
            <v>#N/A</v>
          </cell>
        </row>
        <row r="223">
          <cell r="B223" t="str">
            <v>花名册查无此人</v>
          </cell>
        </row>
        <row r="223">
          <cell r="Z223">
            <v>0</v>
          </cell>
        </row>
        <row r="223">
          <cell r="AE223" t="e">
            <v>#N/A</v>
          </cell>
        </row>
        <row r="224">
          <cell r="B224">
            <v>1</v>
          </cell>
          <cell r="C224" t="str">
            <v>刘拥军</v>
          </cell>
          <cell r="D224">
            <v>45759</v>
          </cell>
        </row>
        <row r="224">
          <cell r="F224">
            <v>4.5</v>
          </cell>
        </row>
        <row r="224">
          <cell r="M224">
            <v>2</v>
          </cell>
        </row>
        <row r="224">
          <cell r="P224">
            <v>0</v>
          </cell>
          <cell r="Q224">
            <v>-5</v>
          </cell>
        </row>
        <row r="224">
          <cell r="Z224">
            <v>0</v>
          </cell>
        </row>
        <row r="224">
          <cell r="AE224" t="e">
            <v>#N/A</v>
          </cell>
        </row>
        <row r="225">
          <cell r="B225">
            <v>2</v>
          </cell>
          <cell r="C225" t="str">
            <v>易柳</v>
          </cell>
          <cell r="D225">
            <v>45765</v>
          </cell>
        </row>
        <row r="225">
          <cell r="F225">
            <v>5</v>
          </cell>
        </row>
        <row r="225">
          <cell r="Z225">
            <v>0</v>
          </cell>
        </row>
        <row r="225">
          <cell r="AE225" t="e">
            <v>#N/A</v>
          </cell>
        </row>
        <row r="226">
          <cell r="B226">
            <v>3</v>
          </cell>
          <cell r="C226" t="str">
            <v>陶万敏</v>
          </cell>
          <cell r="D226">
            <v>45758</v>
          </cell>
        </row>
        <row r="226">
          <cell r="F226">
            <v>3</v>
          </cell>
        </row>
        <row r="226">
          <cell r="Z226">
            <v>0</v>
          </cell>
        </row>
        <row r="226">
          <cell r="AE226" t="e">
            <v>#N/A</v>
          </cell>
        </row>
        <row r="227">
          <cell r="B227">
            <v>4</v>
          </cell>
          <cell r="C227" t="str">
            <v>李荣</v>
          </cell>
          <cell r="D227">
            <v>45758</v>
          </cell>
        </row>
        <row r="227">
          <cell r="F227">
            <v>4</v>
          </cell>
        </row>
        <row r="227">
          <cell r="Z227">
            <v>0</v>
          </cell>
        </row>
        <row r="227">
          <cell r="AE227" t="e">
            <v>#N/A</v>
          </cell>
        </row>
        <row r="228">
          <cell r="AE228" t="e">
            <v>#N/A</v>
          </cell>
        </row>
        <row r="229">
          <cell r="Z229" t="e">
            <v>#REF!</v>
          </cell>
        </row>
        <row r="229">
          <cell r="AE229" t="e">
            <v>#N/A</v>
          </cell>
        </row>
        <row r="230">
          <cell r="C230" t="str">
            <v>发泡</v>
          </cell>
          <cell r="D230">
            <v>45784</v>
          </cell>
          <cell r="E230">
            <v>26</v>
          </cell>
          <cell r="F230">
            <v>2</v>
          </cell>
        </row>
        <row r="230">
          <cell r="I230" t="str">
            <v>胡银和</v>
          </cell>
        </row>
        <row r="230">
          <cell r="T230">
            <v>2</v>
          </cell>
          <cell r="U230">
            <v>2</v>
          </cell>
          <cell r="V230">
            <v>40</v>
          </cell>
          <cell r="W230" t="str">
            <v>2025/05/10号离职</v>
          </cell>
        </row>
        <row r="230">
          <cell r="Z230">
            <v>0</v>
          </cell>
        </row>
        <row r="230">
          <cell r="AC230" t="e">
            <v>#N/A</v>
          </cell>
        </row>
        <row r="230">
          <cell r="AE230" t="e">
            <v>#N/A</v>
          </cell>
        </row>
        <row r="231">
          <cell r="C231" t="str">
            <v>发泡</v>
          </cell>
          <cell r="D231">
            <v>45785</v>
          </cell>
          <cell r="E231">
            <v>26</v>
          </cell>
          <cell r="F231">
            <v>2</v>
          </cell>
        </row>
        <row r="231">
          <cell r="I231" t="str">
            <v>张海峰</v>
          </cell>
        </row>
        <row r="231">
          <cell r="T231">
            <v>2</v>
          </cell>
          <cell r="U231">
            <v>2</v>
          </cell>
          <cell r="V231">
            <v>40</v>
          </cell>
          <cell r="W231" t="str">
            <v>2025/05/09号离职</v>
          </cell>
        </row>
        <row r="231">
          <cell r="Z231">
            <v>0</v>
          </cell>
        </row>
        <row r="231">
          <cell r="AC231" t="e">
            <v>#N/A</v>
          </cell>
        </row>
        <row r="231">
          <cell r="AE231" t="e">
            <v>#N/A</v>
          </cell>
        </row>
        <row r="232">
          <cell r="C232" t="str">
            <v>发泡</v>
          </cell>
          <cell r="D232">
            <v>45789</v>
          </cell>
          <cell r="E232">
            <v>26</v>
          </cell>
          <cell r="F232">
            <v>2</v>
          </cell>
        </row>
        <row r="232">
          <cell r="I232" t="str">
            <v>胡敏</v>
          </cell>
        </row>
        <row r="232">
          <cell r="T232">
            <v>2</v>
          </cell>
          <cell r="U232">
            <v>2</v>
          </cell>
          <cell r="V232">
            <v>40</v>
          </cell>
          <cell r="W232" t="str">
            <v>2025/05/16号自离</v>
          </cell>
        </row>
        <row r="232">
          <cell r="Z232">
            <v>0</v>
          </cell>
        </row>
        <row r="232">
          <cell r="AC232" t="e">
            <v>#N/A</v>
          </cell>
        </row>
        <row r="232">
          <cell r="AE232" t="e">
            <v>#N/A</v>
          </cell>
        </row>
        <row r="233">
          <cell r="C233" t="str">
            <v>发泡</v>
          </cell>
          <cell r="D233">
            <v>45785</v>
          </cell>
          <cell r="E233">
            <v>26</v>
          </cell>
          <cell r="F233">
            <v>2</v>
          </cell>
        </row>
        <row r="233">
          <cell r="I233" t="str">
            <v>程佳琳</v>
          </cell>
        </row>
        <row r="233">
          <cell r="T233">
            <v>2</v>
          </cell>
          <cell r="U233">
            <v>2</v>
          </cell>
          <cell r="V233">
            <v>40</v>
          </cell>
          <cell r="W233" t="str">
            <v>2025/5/21退回</v>
          </cell>
        </row>
        <row r="233">
          <cell r="Z233">
            <v>0</v>
          </cell>
        </row>
        <row r="233">
          <cell r="AC233" t="e">
            <v>#N/A</v>
          </cell>
        </row>
        <row r="233">
          <cell r="AE233" t="e">
            <v>#N/A</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科室人员"/>
      <sheetName val="研发人员"/>
      <sheetName val="一线员工"/>
      <sheetName val="销售人员"/>
      <sheetName val="小时工"/>
    </sheetNames>
    <sheetDataSet>
      <sheetData sheetId="0">
        <row r="16">
          <cell r="L16">
            <v>78786.24</v>
          </cell>
        </row>
        <row r="24">
          <cell r="L24">
            <v>590023.55</v>
          </cell>
        </row>
      </sheetData>
      <sheetData sheetId="1">
        <row r="5">
          <cell r="H5">
            <v>264</v>
          </cell>
        </row>
        <row r="5">
          <cell r="L5">
            <v>12464</v>
          </cell>
        </row>
        <row r="8">
          <cell r="L8">
            <v>9540</v>
          </cell>
        </row>
        <row r="9">
          <cell r="H9">
            <v>620</v>
          </cell>
        </row>
        <row r="15">
          <cell r="H15">
            <v>3672</v>
          </cell>
        </row>
        <row r="15">
          <cell r="J15">
            <v>0</v>
          </cell>
        </row>
        <row r="15">
          <cell r="L15">
            <v>69346.27</v>
          </cell>
        </row>
        <row r="15">
          <cell r="Z15">
            <v>0</v>
          </cell>
        </row>
        <row r="15">
          <cell r="AD15">
            <v>0</v>
          </cell>
          <cell r="AE15">
            <v>0</v>
          </cell>
        </row>
        <row r="15">
          <cell r="AP15">
            <v>8412.7</v>
          </cell>
        </row>
      </sheetData>
      <sheetData sheetId="2">
        <row r="67">
          <cell r="L67">
            <v>3063.46</v>
          </cell>
        </row>
        <row r="69">
          <cell r="H69">
            <v>26920</v>
          </cell>
        </row>
        <row r="69">
          <cell r="J69">
            <v>0</v>
          </cell>
        </row>
        <row r="69">
          <cell r="L69">
            <v>393130.11</v>
          </cell>
        </row>
        <row r="69">
          <cell r="Z69">
            <v>0</v>
          </cell>
        </row>
        <row r="69">
          <cell r="AD69">
            <v>0</v>
          </cell>
          <cell r="AE69">
            <v>0</v>
          </cell>
          <cell r="AF69">
            <v>0</v>
          </cell>
        </row>
        <row r="69">
          <cell r="AO69">
            <v>34695.086</v>
          </cell>
        </row>
        <row r="70">
          <cell r="L70">
            <v>619327.93</v>
          </cell>
        </row>
      </sheetData>
      <sheetData sheetId="3">
        <row r="5">
          <cell r="L5">
            <v>6650.9</v>
          </cell>
        </row>
        <row r="6">
          <cell r="L6">
            <v>8766</v>
          </cell>
        </row>
        <row r="7">
          <cell r="L7">
            <v>4810</v>
          </cell>
        </row>
        <row r="8">
          <cell r="L8">
            <v>7562.31</v>
          </cell>
        </row>
        <row r="9">
          <cell r="L9">
            <v>6838.46</v>
          </cell>
        </row>
        <row r="10">
          <cell r="L10">
            <v>4545.08</v>
          </cell>
        </row>
        <row r="11">
          <cell r="L11">
            <v>3780</v>
          </cell>
        </row>
        <row r="12">
          <cell r="H12">
            <v>2360</v>
          </cell>
        </row>
        <row r="12">
          <cell r="J12">
            <v>0</v>
          </cell>
        </row>
        <row r="12">
          <cell r="L12">
            <v>42952.75</v>
          </cell>
        </row>
        <row r="12">
          <cell r="AD12">
            <v>0</v>
          </cell>
          <cell r="AE12">
            <v>0</v>
          </cell>
        </row>
        <row r="12">
          <cell r="AO12">
            <v>3063.444</v>
          </cell>
        </row>
      </sheetData>
      <sheetData sheetId="4">
        <row r="6">
          <cell r="L6">
            <v>5808.18</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2025.4（初版）"/>
      <sheetName val="小时工"/>
      <sheetName val="Sheet1"/>
    </sheetNames>
    <sheetDataSet>
      <sheetData sheetId="0"/>
      <sheetData sheetId="1">
        <row r="2">
          <cell r="D2" t="str">
            <v>姓名</v>
          </cell>
          <cell r="E2" t="str">
            <v>所属劳务</v>
          </cell>
          <cell r="F2">
            <v>1</v>
          </cell>
          <cell r="G2">
            <v>2</v>
          </cell>
          <cell r="H2">
            <v>3</v>
          </cell>
          <cell r="I2">
            <v>4</v>
          </cell>
          <cell r="J2">
            <v>5</v>
          </cell>
          <cell r="K2">
            <v>6</v>
          </cell>
          <cell r="L2">
            <v>7</v>
          </cell>
          <cell r="M2">
            <v>8</v>
          </cell>
          <cell r="N2">
            <v>9</v>
          </cell>
          <cell r="O2">
            <v>10</v>
          </cell>
          <cell r="P2">
            <v>11</v>
          </cell>
          <cell r="Q2">
            <v>12</v>
          </cell>
          <cell r="R2">
            <v>13</v>
          </cell>
          <cell r="S2">
            <v>14</v>
          </cell>
          <cell r="T2">
            <v>15</v>
          </cell>
          <cell r="U2">
            <v>16</v>
          </cell>
          <cell r="V2">
            <v>17</v>
          </cell>
          <cell r="W2">
            <v>18</v>
          </cell>
          <cell r="X2">
            <v>19</v>
          </cell>
          <cell r="Y2">
            <v>20</v>
          </cell>
          <cell r="Z2">
            <v>21</v>
          </cell>
          <cell r="AA2">
            <v>22</v>
          </cell>
          <cell r="AB2">
            <v>23</v>
          </cell>
          <cell r="AC2">
            <v>24</v>
          </cell>
          <cell r="AD2">
            <v>25</v>
          </cell>
          <cell r="AE2">
            <v>26</v>
          </cell>
          <cell r="AF2">
            <v>27</v>
          </cell>
          <cell r="AG2">
            <v>28</v>
          </cell>
          <cell r="AH2">
            <v>29</v>
          </cell>
          <cell r="AI2">
            <v>30</v>
          </cell>
          <cell r="AJ2">
            <v>31</v>
          </cell>
          <cell r="AK2" t="str">
            <v>总计工时</v>
          </cell>
          <cell r="AL2" t="str">
            <v>备注</v>
          </cell>
          <cell r="AM2" t="str">
            <v>入职日期</v>
          </cell>
          <cell r="AN2" t="str">
            <v>离职日期</v>
          </cell>
          <cell r="AO2" t="str">
            <v>补卡</v>
          </cell>
          <cell r="AP2" t="str">
            <v>迟到</v>
          </cell>
        </row>
        <row r="2">
          <cell r="AR2">
            <v>18</v>
          </cell>
          <cell r="AS2">
            <v>24.5</v>
          </cell>
          <cell r="AT2" t="str">
            <v>差异</v>
          </cell>
        </row>
        <row r="3">
          <cell r="D3" t="str">
            <v>陈元庆</v>
          </cell>
          <cell r="E3" t="str">
            <v>东方人才</v>
          </cell>
          <cell r="F3">
            <v>10.5</v>
          </cell>
          <cell r="G3">
            <v>10.5</v>
          </cell>
          <cell r="H3">
            <v>10.5</v>
          </cell>
          <cell r="I3">
            <v>0</v>
          </cell>
          <cell r="J3">
            <v>10.5</v>
          </cell>
          <cell r="K3">
            <v>10.5</v>
          </cell>
          <cell r="L3">
            <v>10.5</v>
          </cell>
          <cell r="M3">
            <v>10.5</v>
          </cell>
          <cell r="N3">
            <v>10.5</v>
          </cell>
          <cell r="O3">
            <v>10.5</v>
          </cell>
          <cell r="P3">
            <v>10.5</v>
          </cell>
          <cell r="Q3">
            <v>10.5</v>
          </cell>
          <cell r="R3">
            <v>10.5</v>
          </cell>
          <cell r="S3">
            <v>10.5</v>
          </cell>
          <cell r="T3">
            <v>10.5</v>
          </cell>
          <cell r="U3">
            <v>10.5</v>
          </cell>
          <cell r="V3">
            <v>10.5</v>
          </cell>
          <cell r="W3">
            <v>10.5</v>
          </cell>
          <cell r="X3">
            <v>10.5</v>
          </cell>
          <cell r="Y3">
            <v>10.5</v>
          </cell>
          <cell r="Z3">
            <v>10.5</v>
          </cell>
          <cell r="AA3">
            <v>10.5</v>
          </cell>
          <cell r="AB3">
            <v>10.5</v>
          </cell>
          <cell r="AC3">
            <v>10.5</v>
          </cell>
          <cell r="AD3">
            <v>10.5</v>
          </cell>
          <cell r="AE3">
            <v>10.5</v>
          </cell>
          <cell r="AF3">
            <v>10.5</v>
          </cell>
          <cell r="AG3">
            <v>10.5</v>
          </cell>
          <cell r="AH3">
            <v>10.5</v>
          </cell>
          <cell r="AI3">
            <v>10.5</v>
          </cell>
          <cell r="AJ3">
            <v>0</v>
          </cell>
          <cell r="AK3">
            <v>304.5</v>
          </cell>
        </row>
        <row r="3">
          <cell r="AM3" t="str">
            <v>2025年02月07号</v>
          </cell>
        </row>
        <row r="3">
          <cell r="AO3">
            <v>4</v>
          </cell>
        </row>
        <row r="4">
          <cell r="D4" t="str">
            <v>王伟</v>
          </cell>
          <cell r="E4" t="str">
            <v>东方人才</v>
          </cell>
          <cell r="F4">
            <v>10.5</v>
          </cell>
          <cell r="G4">
            <v>10.5</v>
          </cell>
          <cell r="H4">
            <v>10.5</v>
          </cell>
          <cell r="I4">
            <v>0</v>
          </cell>
          <cell r="J4">
            <v>10.5</v>
          </cell>
          <cell r="K4">
            <v>10.5</v>
          </cell>
          <cell r="L4">
            <v>10.5</v>
          </cell>
          <cell r="M4">
            <v>10.5</v>
          </cell>
          <cell r="N4">
            <v>10.5</v>
          </cell>
          <cell r="O4">
            <v>10.5</v>
          </cell>
          <cell r="P4">
            <v>10.5</v>
          </cell>
          <cell r="Q4">
            <v>10.5</v>
          </cell>
          <cell r="R4">
            <v>10.5</v>
          </cell>
          <cell r="S4">
            <v>10.5</v>
          </cell>
          <cell r="T4">
            <v>10.5</v>
          </cell>
          <cell r="U4">
            <v>10.5</v>
          </cell>
          <cell r="V4">
            <v>10.5</v>
          </cell>
          <cell r="W4">
            <v>10.5</v>
          </cell>
          <cell r="X4">
            <v>10.5</v>
          </cell>
          <cell r="Y4">
            <v>0</v>
          </cell>
          <cell r="Z4">
            <v>0</v>
          </cell>
          <cell r="AA4">
            <v>0</v>
          </cell>
          <cell r="AB4">
            <v>0</v>
          </cell>
          <cell r="AC4">
            <v>0</v>
          </cell>
          <cell r="AD4">
            <v>0</v>
          </cell>
          <cell r="AE4">
            <v>0</v>
          </cell>
          <cell r="AF4">
            <v>0</v>
          </cell>
          <cell r="AG4">
            <v>0</v>
          </cell>
          <cell r="AH4">
            <v>0</v>
          </cell>
          <cell r="AI4">
            <v>0</v>
          </cell>
          <cell r="AJ4">
            <v>0</v>
          </cell>
          <cell r="AK4">
            <v>189</v>
          </cell>
        </row>
        <row r="4">
          <cell r="AM4" t="str">
            <v>2025年02月07号</v>
          </cell>
          <cell r="AN4">
            <v>45766</v>
          </cell>
        </row>
        <row r="5">
          <cell r="D5" t="str">
            <v>袁建平</v>
          </cell>
          <cell r="E5" t="str">
            <v>德顺</v>
          </cell>
          <cell r="F5">
            <v>10.5</v>
          </cell>
          <cell r="G5">
            <v>10.5</v>
          </cell>
          <cell r="H5">
            <v>10.5</v>
          </cell>
          <cell r="I5">
            <v>0</v>
          </cell>
          <cell r="J5">
            <v>10.5</v>
          </cell>
          <cell r="K5">
            <v>10.5</v>
          </cell>
          <cell r="L5">
            <v>10.5</v>
          </cell>
          <cell r="M5">
            <v>10.5</v>
          </cell>
          <cell r="N5">
            <v>10.5</v>
          </cell>
          <cell r="O5">
            <v>10.5</v>
          </cell>
          <cell r="P5">
            <v>10.5</v>
          </cell>
          <cell r="Q5">
            <v>10.5</v>
          </cell>
          <cell r="R5">
            <v>10.5</v>
          </cell>
          <cell r="S5">
            <v>10.5</v>
          </cell>
          <cell r="T5">
            <v>10.5</v>
          </cell>
          <cell r="U5">
            <v>10.5</v>
          </cell>
          <cell r="V5">
            <v>10.5</v>
          </cell>
          <cell r="W5">
            <v>10.5</v>
          </cell>
          <cell r="X5">
            <v>10.5</v>
          </cell>
          <cell r="Y5">
            <v>10.5</v>
          </cell>
          <cell r="Z5">
            <v>10.5</v>
          </cell>
          <cell r="AA5">
            <v>10.5</v>
          </cell>
          <cell r="AB5">
            <v>10.5</v>
          </cell>
          <cell r="AC5">
            <v>10.5</v>
          </cell>
          <cell r="AD5">
            <v>10.5</v>
          </cell>
          <cell r="AE5">
            <v>10.5</v>
          </cell>
          <cell r="AF5">
            <v>10.5</v>
          </cell>
          <cell r="AG5">
            <v>10.5</v>
          </cell>
          <cell r="AH5">
            <v>10.5</v>
          </cell>
          <cell r="AI5">
            <v>10.5</v>
          </cell>
          <cell r="AJ5">
            <v>0</v>
          </cell>
          <cell r="AK5">
            <v>304.5</v>
          </cell>
        </row>
        <row r="5">
          <cell r="AM5">
            <v>45734</v>
          </cell>
        </row>
        <row r="5">
          <cell r="AO5">
            <v>2</v>
          </cell>
        </row>
        <row r="5">
          <cell r="AQ5">
            <v>38.0625</v>
          </cell>
          <cell r="AR5">
            <v>5481</v>
          </cell>
          <cell r="AS5">
            <v>7460.25</v>
          </cell>
          <cell r="AT5">
            <v>1979.25</v>
          </cell>
        </row>
        <row r="6">
          <cell r="D6" t="str">
            <v>戴新亮</v>
          </cell>
          <cell r="E6" t="str">
            <v>德顺</v>
          </cell>
          <cell r="F6">
            <v>10.5</v>
          </cell>
          <cell r="G6">
            <v>10.5</v>
          </cell>
          <cell r="H6">
            <v>10.5</v>
          </cell>
          <cell r="I6">
            <v>0</v>
          </cell>
          <cell r="J6">
            <v>0</v>
          </cell>
          <cell r="K6">
            <v>10.5</v>
          </cell>
          <cell r="L6">
            <v>10.5</v>
          </cell>
          <cell r="M6">
            <v>10.5</v>
          </cell>
          <cell r="N6">
            <v>10.5</v>
          </cell>
          <cell r="O6">
            <v>10.5</v>
          </cell>
          <cell r="P6">
            <v>10.5</v>
          </cell>
          <cell r="Q6">
            <v>10.5</v>
          </cell>
          <cell r="R6">
            <v>10.5</v>
          </cell>
          <cell r="S6">
            <v>10.5</v>
          </cell>
          <cell r="T6">
            <v>10.5</v>
          </cell>
          <cell r="U6">
            <v>0</v>
          </cell>
          <cell r="V6">
            <v>10.5</v>
          </cell>
          <cell r="W6">
            <v>10.5</v>
          </cell>
          <cell r="X6">
            <v>10.5</v>
          </cell>
          <cell r="Y6">
            <v>10.5</v>
          </cell>
          <cell r="Z6">
            <v>10.5</v>
          </cell>
          <cell r="AA6">
            <v>10.5</v>
          </cell>
          <cell r="AB6">
            <v>10.5</v>
          </cell>
          <cell r="AC6">
            <v>10.5</v>
          </cell>
          <cell r="AD6">
            <v>10.5</v>
          </cell>
          <cell r="AE6">
            <v>10.5</v>
          </cell>
          <cell r="AF6">
            <v>10.5</v>
          </cell>
          <cell r="AG6">
            <v>10.5</v>
          </cell>
          <cell r="AH6">
            <v>10.5</v>
          </cell>
          <cell r="AI6">
            <v>10.5</v>
          </cell>
          <cell r="AJ6">
            <v>0</v>
          </cell>
          <cell r="AK6">
            <v>283.5</v>
          </cell>
        </row>
        <row r="6">
          <cell r="AM6">
            <v>45734</v>
          </cell>
        </row>
        <row r="6">
          <cell r="AO6">
            <v>5</v>
          </cell>
        </row>
        <row r="6">
          <cell r="AQ6">
            <v>35.4375</v>
          </cell>
          <cell r="AR6">
            <v>5103</v>
          </cell>
          <cell r="AS6">
            <v>6945.75</v>
          </cell>
          <cell r="AT6">
            <v>1842.75</v>
          </cell>
        </row>
        <row r="7">
          <cell r="D7" t="str">
            <v>罗业勋</v>
          </cell>
          <cell r="E7" t="str">
            <v>德顺</v>
          </cell>
          <cell r="F7">
            <v>10.5</v>
          </cell>
          <cell r="G7">
            <v>10.5</v>
          </cell>
          <cell r="H7">
            <v>10.5</v>
          </cell>
          <cell r="I7">
            <v>0</v>
          </cell>
          <cell r="J7">
            <v>10.5</v>
          </cell>
          <cell r="K7">
            <v>10.5</v>
          </cell>
          <cell r="L7">
            <v>0</v>
          </cell>
          <cell r="M7">
            <v>10.5</v>
          </cell>
          <cell r="N7">
            <v>10.5</v>
          </cell>
          <cell r="O7">
            <v>10.5</v>
          </cell>
          <cell r="P7">
            <v>10.5</v>
          </cell>
          <cell r="Q7">
            <v>10.5</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105</v>
          </cell>
        </row>
        <row r="7">
          <cell r="AM7">
            <v>45735</v>
          </cell>
          <cell r="AN7">
            <v>45760</v>
          </cell>
        </row>
        <row r="7">
          <cell r="AQ7">
            <v>13.125</v>
          </cell>
          <cell r="AR7">
            <v>1890</v>
          </cell>
          <cell r="AS7">
            <v>2572.5</v>
          </cell>
          <cell r="AT7">
            <v>682.5</v>
          </cell>
        </row>
        <row r="8">
          <cell r="D8" t="str">
            <v>陈德文</v>
          </cell>
          <cell r="E8" t="str">
            <v>德顺</v>
          </cell>
          <cell r="F8">
            <v>10.5</v>
          </cell>
          <cell r="G8">
            <v>10.5</v>
          </cell>
          <cell r="H8">
            <v>10.5</v>
          </cell>
          <cell r="I8">
            <v>0</v>
          </cell>
          <cell r="J8">
            <v>10.5</v>
          </cell>
          <cell r="K8">
            <v>10.5</v>
          </cell>
          <cell r="L8">
            <v>10.5</v>
          </cell>
          <cell r="M8">
            <v>0</v>
          </cell>
          <cell r="N8">
            <v>10.5</v>
          </cell>
          <cell r="O8">
            <v>10.5</v>
          </cell>
          <cell r="P8">
            <v>10.5</v>
          </cell>
          <cell r="Q8">
            <v>10.5</v>
          </cell>
          <cell r="R8">
            <v>10.5</v>
          </cell>
          <cell r="S8">
            <v>10.5</v>
          </cell>
          <cell r="T8">
            <v>10.5</v>
          </cell>
          <cell r="U8">
            <v>0</v>
          </cell>
          <cell r="V8">
            <v>10.5</v>
          </cell>
          <cell r="W8">
            <v>10.5</v>
          </cell>
          <cell r="X8">
            <v>10.5</v>
          </cell>
          <cell r="Y8">
            <v>10.5</v>
          </cell>
          <cell r="Z8">
            <v>10.5</v>
          </cell>
          <cell r="AA8">
            <v>10.5</v>
          </cell>
          <cell r="AB8">
            <v>10.5</v>
          </cell>
          <cell r="AC8">
            <v>10.5</v>
          </cell>
          <cell r="AD8">
            <v>0</v>
          </cell>
          <cell r="AE8">
            <v>10.5</v>
          </cell>
          <cell r="AF8">
            <v>10.5</v>
          </cell>
          <cell r="AG8">
            <v>10.5</v>
          </cell>
          <cell r="AH8">
            <v>10.5</v>
          </cell>
          <cell r="AI8">
            <v>10.5</v>
          </cell>
          <cell r="AJ8">
            <v>0</v>
          </cell>
          <cell r="AK8">
            <v>273</v>
          </cell>
        </row>
        <row r="8">
          <cell r="AM8">
            <v>45737</v>
          </cell>
        </row>
        <row r="8">
          <cell r="AO8">
            <v>2</v>
          </cell>
        </row>
        <row r="8">
          <cell r="AQ8">
            <v>34.125</v>
          </cell>
          <cell r="AR8">
            <v>4914</v>
          </cell>
          <cell r="AS8">
            <v>6688.5</v>
          </cell>
          <cell r="AT8">
            <v>1774.5</v>
          </cell>
        </row>
        <row r="9">
          <cell r="D9" t="str">
            <v>修秀兰</v>
          </cell>
          <cell r="E9" t="str">
            <v>德顺</v>
          </cell>
          <cell r="F9">
            <v>10.5</v>
          </cell>
          <cell r="G9">
            <v>10.5</v>
          </cell>
          <cell r="H9">
            <v>10.5</v>
          </cell>
          <cell r="I9">
            <v>0</v>
          </cell>
          <cell r="J9">
            <v>10.5</v>
          </cell>
          <cell r="K9">
            <v>10.5</v>
          </cell>
          <cell r="L9">
            <v>10.5</v>
          </cell>
          <cell r="M9">
            <v>10.5</v>
          </cell>
          <cell r="N9">
            <v>10.5</v>
          </cell>
          <cell r="O9">
            <v>10.5</v>
          </cell>
          <cell r="P9">
            <v>10.5</v>
          </cell>
          <cell r="Q9">
            <v>10.5</v>
          </cell>
          <cell r="R9">
            <v>10.5</v>
          </cell>
          <cell r="S9">
            <v>10.5</v>
          </cell>
          <cell r="T9">
            <v>7.5</v>
          </cell>
          <cell r="U9">
            <v>10.5</v>
          </cell>
          <cell r="V9">
            <v>10.5</v>
          </cell>
          <cell r="W9">
            <v>10.5</v>
          </cell>
          <cell r="X9">
            <v>10.5</v>
          </cell>
          <cell r="Y9">
            <v>10.5</v>
          </cell>
          <cell r="Z9">
            <v>10.5</v>
          </cell>
          <cell r="AA9">
            <v>10.5</v>
          </cell>
          <cell r="AB9">
            <v>10.5</v>
          </cell>
          <cell r="AC9">
            <v>0</v>
          </cell>
          <cell r="AD9">
            <v>10.5</v>
          </cell>
          <cell r="AE9">
            <v>10.5</v>
          </cell>
          <cell r="AF9">
            <v>10.5</v>
          </cell>
          <cell r="AG9">
            <v>10.5</v>
          </cell>
          <cell r="AH9">
            <v>10.5</v>
          </cell>
          <cell r="AI9">
            <v>10.5</v>
          </cell>
          <cell r="AJ9">
            <v>0</v>
          </cell>
          <cell r="AK9">
            <v>291</v>
          </cell>
        </row>
        <row r="9">
          <cell r="AM9">
            <v>45739</v>
          </cell>
        </row>
        <row r="9">
          <cell r="AQ9">
            <v>36.375</v>
          </cell>
          <cell r="AR9">
            <v>5238</v>
          </cell>
          <cell r="AS9">
            <v>7129.5</v>
          </cell>
          <cell r="AT9">
            <v>1891.5</v>
          </cell>
        </row>
        <row r="10">
          <cell r="D10" t="str">
            <v>袁珊珊</v>
          </cell>
          <cell r="E10" t="str">
            <v>德顺</v>
          </cell>
          <cell r="F10">
            <v>10.5</v>
          </cell>
          <cell r="G10">
            <v>10.5</v>
          </cell>
          <cell r="H10">
            <v>10.5</v>
          </cell>
          <cell r="I10">
            <v>0</v>
          </cell>
          <cell r="J10">
            <v>10.5</v>
          </cell>
          <cell r="K10">
            <v>10.5</v>
          </cell>
          <cell r="L10">
            <v>10.5</v>
          </cell>
          <cell r="M10">
            <v>10.5</v>
          </cell>
          <cell r="N10">
            <v>10.5</v>
          </cell>
          <cell r="O10">
            <v>10.5</v>
          </cell>
          <cell r="P10">
            <v>10.5</v>
          </cell>
          <cell r="Q10">
            <v>10.5</v>
          </cell>
          <cell r="R10">
            <v>10.5</v>
          </cell>
          <cell r="S10">
            <v>10.5</v>
          </cell>
          <cell r="T10">
            <v>10.5</v>
          </cell>
          <cell r="U10">
            <v>10.5</v>
          </cell>
          <cell r="V10">
            <v>10.5</v>
          </cell>
          <cell r="W10">
            <v>0</v>
          </cell>
          <cell r="X10">
            <v>10.5</v>
          </cell>
          <cell r="Y10">
            <v>10.5</v>
          </cell>
          <cell r="Z10">
            <v>10.5</v>
          </cell>
          <cell r="AA10">
            <v>10.5</v>
          </cell>
          <cell r="AB10">
            <v>10.5</v>
          </cell>
          <cell r="AC10">
            <v>10.5</v>
          </cell>
          <cell r="AD10">
            <v>10.5</v>
          </cell>
          <cell r="AE10">
            <v>10.5</v>
          </cell>
          <cell r="AF10">
            <v>0</v>
          </cell>
          <cell r="AG10">
            <v>10.5</v>
          </cell>
          <cell r="AH10">
            <v>10.5</v>
          </cell>
          <cell r="AI10">
            <v>10.5</v>
          </cell>
          <cell r="AJ10">
            <v>0</v>
          </cell>
          <cell r="AK10">
            <v>283.5</v>
          </cell>
        </row>
        <row r="10">
          <cell r="AM10">
            <v>45739</v>
          </cell>
        </row>
        <row r="10">
          <cell r="AO10">
            <v>4</v>
          </cell>
        </row>
        <row r="10">
          <cell r="AQ10">
            <v>35.4375</v>
          </cell>
          <cell r="AR10">
            <v>5103</v>
          </cell>
          <cell r="AS10">
            <v>6945.75</v>
          </cell>
          <cell r="AT10">
            <v>1842.75</v>
          </cell>
        </row>
        <row r="11">
          <cell r="D11" t="str">
            <v>肖米溪</v>
          </cell>
          <cell r="E11" t="str">
            <v>德顺</v>
          </cell>
          <cell r="F11">
            <v>10.5</v>
          </cell>
          <cell r="G11">
            <v>10.5</v>
          </cell>
          <cell r="H11">
            <v>10.5</v>
          </cell>
          <cell r="I11">
            <v>0</v>
          </cell>
          <cell r="J11">
            <v>10.5</v>
          </cell>
          <cell r="K11">
            <v>10.5</v>
          </cell>
          <cell r="L11">
            <v>10.5</v>
          </cell>
          <cell r="M11">
            <v>10.5</v>
          </cell>
          <cell r="N11">
            <v>10.5</v>
          </cell>
          <cell r="O11">
            <v>10.5</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94.5</v>
          </cell>
        </row>
        <row r="11">
          <cell r="AM11">
            <v>45739</v>
          </cell>
          <cell r="AN11">
            <v>45758</v>
          </cell>
        </row>
        <row r="11">
          <cell r="AQ11">
            <v>11.8125</v>
          </cell>
          <cell r="AR11">
            <v>1701</v>
          </cell>
          <cell r="AS11">
            <v>2315.25</v>
          </cell>
          <cell r="AT11">
            <v>614.25</v>
          </cell>
        </row>
        <row r="12">
          <cell r="D12" t="str">
            <v>汤子玉</v>
          </cell>
          <cell r="E12" t="str">
            <v>德顺</v>
          </cell>
          <cell r="F12">
            <v>10.5</v>
          </cell>
          <cell r="G12">
            <v>10.5</v>
          </cell>
          <cell r="H12">
            <v>6.5</v>
          </cell>
          <cell r="I12">
            <v>0</v>
          </cell>
          <cell r="J12">
            <v>10.5</v>
          </cell>
          <cell r="K12">
            <v>10.5</v>
          </cell>
          <cell r="L12">
            <v>10.5</v>
          </cell>
          <cell r="M12">
            <v>10.5</v>
          </cell>
          <cell r="N12">
            <v>10.5</v>
          </cell>
          <cell r="O12">
            <v>10.5</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90.5</v>
          </cell>
        </row>
        <row r="12">
          <cell r="AM12">
            <v>45739</v>
          </cell>
          <cell r="AN12">
            <v>45758</v>
          </cell>
          <cell r="AO12">
            <v>1</v>
          </cell>
        </row>
        <row r="12">
          <cell r="AQ12">
            <v>11.3125</v>
          </cell>
          <cell r="AR12">
            <v>1629</v>
          </cell>
          <cell r="AS12">
            <v>2217.25</v>
          </cell>
          <cell r="AT12">
            <v>588.25</v>
          </cell>
        </row>
        <row r="13">
          <cell r="D13" t="str">
            <v>贺翌昴</v>
          </cell>
          <cell r="E13" t="str">
            <v>德顺</v>
          </cell>
          <cell r="F13">
            <v>10.5</v>
          </cell>
          <cell r="G13">
            <v>10.5</v>
          </cell>
          <cell r="H13">
            <v>10.5</v>
          </cell>
          <cell r="I13">
            <v>0</v>
          </cell>
          <cell r="J13">
            <v>10.5</v>
          </cell>
          <cell r="K13">
            <v>10.5</v>
          </cell>
          <cell r="L13">
            <v>10.5</v>
          </cell>
          <cell r="M13">
            <v>10.5</v>
          </cell>
          <cell r="N13">
            <v>10.5</v>
          </cell>
          <cell r="O13">
            <v>10.5</v>
          </cell>
          <cell r="P13">
            <v>10.5</v>
          </cell>
          <cell r="Q13">
            <v>10.5</v>
          </cell>
          <cell r="R13">
            <v>4</v>
          </cell>
          <cell r="S13">
            <v>10.5</v>
          </cell>
          <cell r="T13">
            <v>10.5</v>
          </cell>
          <cell r="U13">
            <v>10.5</v>
          </cell>
          <cell r="V13">
            <v>0</v>
          </cell>
          <cell r="W13">
            <v>10.5</v>
          </cell>
          <cell r="X13">
            <v>10.5</v>
          </cell>
          <cell r="Y13">
            <v>10.5</v>
          </cell>
          <cell r="Z13">
            <v>10.5</v>
          </cell>
          <cell r="AA13">
            <v>10.5</v>
          </cell>
          <cell r="AB13">
            <v>10.5</v>
          </cell>
          <cell r="AC13">
            <v>10.5</v>
          </cell>
          <cell r="AD13">
            <v>10.5</v>
          </cell>
          <cell r="AE13">
            <v>10.5</v>
          </cell>
          <cell r="AF13">
            <v>10.5</v>
          </cell>
          <cell r="AG13">
            <v>0</v>
          </cell>
          <cell r="AH13">
            <v>10.5</v>
          </cell>
          <cell r="AI13">
            <v>10.5</v>
          </cell>
          <cell r="AJ13">
            <v>0</v>
          </cell>
          <cell r="AK13">
            <v>277</v>
          </cell>
        </row>
        <row r="13">
          <cell r="AM13">
            <v>45739</v>
          </cell>
        </row>
        <row r="13">
          <cell r="AO13">
            <v>4</v>
          </cell>
        </row>
        <row r="13">
          <cell r="AQ13">
            <v>34.625</v>
          </cell>
          <cell r="AR13">
            <v>4986</v>
          </cell>
          <cell r="AS13">
            <v>6786.5</v>
          </cell>
          <cell r="AT13">
            <v>1800.5</v>
          </cell>
        </row>
        <row r="14">
          <cell r="D14" t="str">
            <v>吴升黄</v>
          </cell>
          <cell r="E14" t="str">
            <v>德顺</v>
          </cell>
          <cell r="F14">
            <v>10.5</v>
          </cell>
          <cell r="G14">
            <v>8</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18.5</v>
          </cell>
        </row>
        <row r="14">
          <cell r="AM14">
            <v>45740</v>
          </cell>
          <cell r="AN14">
            <v>45749</v>
          </cell>
        </row>
        <row r="14">
          <cell r="AQ14">
            <v>2.3125</v>
          </cell>
          <cell r="AR14">
            <v>333</v>
          </cell>
          <cell r="AS14">
            <v>453.25</v>
          </cell>
          <cell r="AT14">
            <v>120.25</v>
          </cell>
        </row>
        <row r="15">
          <cell r="D15" t="str">
            <v>罗铁</v>
          </cell>
          <cell r="E15" t="str">
            <v>德顺</v>
          </cell>
          <cell r="F15">
            <v>10.5</v>
          </cell>
          <cell r="G15">
            <v>10.5</v>
          </cell>
          <cell r="H15">
            <v>10.5</v>
          </cell>
          <cell r="I15">
            <v>0</v>
          </cell>
          <cell r="J15">
            <v>10.5</v>
          </cell>
          <cell r="K15">
            <v>10.5</v>
          </cell>
          <cell r="L15">
            <v>10.5</v>
          </cell>
          <cell r="M15">
            <v>10.5</v>
          </cell>
          <cell r="N15">
            <v>10.5</v>
          </cell>
          <cell r="O15">
            <v>10.5</v>
          </cell>
          <cell r="P15">
            <v>10.5</v>
          </cell>
          <cell r="Q15">
            <v>10.5</v>
          </cell>
          <cell r="R15">
            <v>10.5</v>
          </cell>
          <cell r="S15">
            <v>10.5</v>
          </cell>
          <cell r="T15">
            <v>10.5</v>
          </cell>
          <cell r="U15">
            <v>10.5</v>
          </cell>
          <cell r="V15">
            <v>4</v>
          </cell>
          <cell r="W15">
            <v>10.5</v>
          </cell>
          <cell r="X15">
            <v>10.5</v>
          </cell>
          <cell r="Y15">
            <v>10.5</v>
          </cell>
          <cell r="Z15">
            <v>10.5</v>
          </cell>
          <cell r="AA15">
            <v>10.5</v>
          </cell>
          <cell r="AB15">
            <v>10.5</v>
          </cell>
          <cell r="AC15">
            <v>10.5</v>
          </cell>
          <cell r="AD15">
            <v>10.5</v>
          </cell>
          <cell r="AE15">
            <v>10.5</v>
          </cell>
          <cell r="AF15">
            <v>10.5</v>
          </cell>
          <cell r="AG15">
            <v>10.5</v>
          </cell>
          <cell r="AH15">
            <v>10.5</v>
          </cell>
          <cell r="AI15">
            <v>10.5</v>
          </cell>
          <cell r="AJ15">
            <v>0</v>
          </cell>
          <cell r="AK15">
            <v>298</v>
          </cell>
        </row>
        <row r="15">
          <cell r="AM15">
            <v>45741</v>
          </cell>
        </row>
        <row r="15">
          <cell r="AO15">
            <v>13</v>
          </cell>
        </row>
        <row r="15">
          <cell r="AQ15">
            <v>37.25</v>
          </cell>
          <cell r="AR15">
            <v>5364</v>
          </cell>
          <cell r="AS15">
            <v>7301</v>
          </cell>
          <cell r="AT15">
            <v>1937</v>
          </cell>
        </row>
        <row r="16">
          <cell r="D16" t="str">
            <v>宋先锋</v>
          </cell>
          <cell r="E16" t="str">
            <v>德顺</v>
          </cell>
          <cell r="F16">
            <v>10.5</v>
          </cell>
          <cell r="G16">
            <v>10.5</v>
          </cell>
          <cell r="H16">
            <v>10.5</v>
          </cell>
          <cell r="I16">
            <v>0</v>
          </cell>
          <cell r="J16">
            <v>10.5</v>
          </cell>
          <cell r="K16">
            <v>10.5</v>
          </cell>
          <cell r="L16">
            <v>10.5</v>
          </cell>
          <cell r="M16">
            <v>10.5</v>
          </cell>
          <cell r="N16">
            <v>10.5</v>
          </cell>
          <cell r="O16">
            <v>10.5</v>
          </cell>
          <cell r="P16">
            <v>10.5</v>
          </cell>
          <cell r="Q16">
            <v>10.5</v>
          </cell>
          <cell r="R16">
            <v>10.5</v>
          </cell>
          <cell r="S16">
            <v>10.5</v>
          </cell>
          <cell r="T16">
            <v>10.5</v>
          </cell>
          <cell r="U16">
            <v>10.5</v>
          </cell>
          <cell r="V16">
            <v>10.5</v>
          </cell>
          <cell r="W16">
            <v>10.5</v>
          </cell>
          <cell r="X16">
            <v>0</v>
          </cell>
          <cell r="Y16">
            <v>10.5</v>
          </cell>
          <cell r="Z16">
            <v>10.5</v>
          </cell>
          <cell r="AA16">
            <v>10.5</v>
          </cell>
          <cell r="AB16">
            <v>10.5</v>
          </cell>
          <cell r="AC16">
            <v>10.5</v>
          </cell>
          <cell r="AD16">
            <v>10.5</v>
          </cell>
          <cell r="AE16">
            <v>10.5</v>
          </cell>
          <cell r="AF16">
            <v>10.5</v>
          </cell>
          <cell r="AG16">
            <v>10.5</v>
          </cell>
          <cell r="AH16">
            <v>10.5</v>
          </cell>
          <cell r="AI16">
            <v>10.5</v>
          </cell>
          <cell r="AJ16">
            <v>0</v>
          </cell>
          <cell r="AK16">
            <v>294</v>
          </cell>
        </row>
        <row r="16">
          <cell r="AM16">
            <v>45743</v>
          </cell>
        </row>
        <row r="16">
          <cell r="AO16">
            <v>1</v>
          </cell>
        </row>
        <row r="16">
          <cell r="AQ16">
            <v>36.75</v>
          </cell>
          <cell r="AR16">
            <v>5292</v>
          </cell>
          <cell r="AS16">
            <v>7203</v>
          </cell>
          <cell r="AT16">
            <v>1911</v>
          </cell>
        </row>
        <row r="17">
          <cell r="D17" t="str">
            <v>彭洪准</v>
          </cell>
          <cell r="E17" t="str">
            <v>德顺</v>
          </cell>
          <cell r="F17">
            <v>10.5</v>
          </cell>
          <cell r="G17">
            <v>10.5</v>
          </cell>
          <cell r="H17">
            <v>10.5</v>
          </cell>
          <cell r="I17">
            <v>0</v>
          </cell>
          <cell r="J17">
            <v>10.5</v>
          </cell>
          <cell r="K17">
            <v>10.5</v>
          </cell>
          <cell r="L17">
            <v>10.5</v>
          </cell>
          <cell r="M17">
            <v>10.5</v>
          </cell>
          <cell r="N17">
            <v>10.5</v>
          </cell>
          <cell r="O17">
            <v>10.5</v>
          </cell>
          <cell r="P17">
            <v>10.5</v>
          </cell>
          <cell r="Q17">
            <v>10.5</v>
          </cell>
          <cell r="R17">
            <v>10.5</v>
          </cell>
          <cell r="S17">
            <v>10.5</v>
          </cell>
          <cell r="T17">
            <v>10.5</v>
          </cell>
          <cell r="U17">
            <v>10.5</v>
          </cell>
          <cell r="V17">
            <v>10.5</v>
          </cell>
          <cell r="W17">
            <v>10.5</v>
          </cell>
          <cell r="X17">
            <v>10.5</v>
          </cell>
          <cell r="Y17">
            <v>10.5</v>
          </cell>
          <cell r="Z17">
            <v>10.5</v>
          </cell>
          <cell r="AA17">
            <v>10.5</v>
          </cell>
          <cell r="AB17">
            <v>10.5</v>
          </cell>
          <cell r="AC17">
            <v>10.5</v>
          </cell>
          <cell r="AD17">
            <v>10.5</v>
          </cell>
          <cell r="AE17">
            <v>10.5</v>
          </cell>
          <cell r="AF17">
            <v>10.5</v>
          </cell>
          <cell r="AG17">
            <v>10.5</v>
          </cell>
          <cell r="AH17">
            <v>10.5</v>
          </cell>
          <cell r="AI17">
            <v>10.5</v>
          </cell>
          <cell r="AJ17">
            <v>0</v>
          </cell>
          <cell r="AK17">
            <v>304.5</v>
          </cell>
        </row>
        <row r="17">
          <cell r="AM17">
            <v>45743</v>
          </cell>
        </row>
        <row r="17">
          <cell r="AO17">
            <v>2</v>
          </cell>
        </row>
        <row r="17">
          <cell r="AQ17">
            <v>38.0625</v>
          </cell>
          <cell r="AR17">
            <v>5481</v>
          </cell>
          <cell r="AS17">
            <v>7460.25</v>
          </cell>
          <cell r="AT17">
            <v>1979.25</v>
          </cell>
        </row>
        <row r="18">
          <cell r="D18" t="str">
            <v>张立</v>
          </cell>
          <cell r="E18" t="str">
            <v>德顺</v>
          </cell>
          <cell r="F18">
            <v>10.5</v>
          </cell>
          <cell r="G18">
            <v>10.5</v>
          </cell>
          <cell r="H18">
            <v>10.5</v>
          </cell>
          <cell r="I18">
            <v>0</v>
          </cell>
          <cell r="J18">
            <v>10.5</v>
          </cell>
          <cell r="K18">
            <v>10.5</v>
          </cell>
          <cell r="L18">
            <v>0</v>
          </cell>
          <cell r="M18">
            <v>10.5</v>
          </cell>
          <cell r="N18">
            <v>10.5</v>
          </cell>
          <cell r="O18">
            <v>10.5</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84</v>
          </cell>
        </row>
        <row r="18">
          <cell r="AM18">
            <v>45743</v>
          </cell>
          <cell r="AN18">
            <v>45758</v>
          </cell>
        </row>
        <row r="18">
          <cell r="AQ18">
            <v>10.5</v>
          </cell>
          <cell r="AR18">
            <v>1512</v>
          </cell>
          <cell r="AS18">
            <v>2058</v>
          </cell>
          <cell r="AT18">
            <v>546</v>
          </cell>
        </row>
        <row r="19">
          <cell r="D19" t="str">
            <v>和佳兰</v>
          </cell>
          <cell r="E19" t="str">
            <v>德顺</v>
          </cell>
          <cell r="F19">
            <v>10.5</v>
          </cell>
          <cell r="G19">
            <v>10.5</v>
          </cell>
          <cell r="H19">
            <v>10.5</v>
          </cell>
          <cell r="I19">
            <v>0</v>
          </cell>
          <cell r="J19">
            <v>10.5</v>
          </cell>
          <cell r="K19">
            <v>10.5</v>
          </cell>
          <cell r="L19">
            <v>10.5</v>
          </cell>
          <cell r="M19">
            <v>10.5</v>
          </cell>
          <cell r="N19">
            <v>10.5</v>
          </cell>
          <cell r="O19">
            <v>10.5</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94.5</v>
          </cell>
        </row>
        <row r="19">
          <cell r="AM19">
            <v>45744</v>
          </cell>
          <cell r="AN19">
            <v>45758</v>
          </cell>
        </row>
        <row r="19">
          <cell r="AQ19">
            <v>11.8125</v>
          </cell>
          <cell r="AR19">
            <v>1701</v>
          </cell>
          <cell r="AS19">
            <v>2315.25</v>
          </cell>
          <cell r="AT19">
            <v>614.25</v>
          </cell>
        </row>
        <row r="20">
          <cell r="D20" t="str">
            <v>王富民</v>
          </cell>
          <cell r="E20" t="str">
            <v>德顺</v>
          </cell>
          <cell r="F20">
            <v>10.5</v>
          </cell>
          <cell r="G20">
            <v>10.5</v>
          </cell>
          <cell r="H20">
            <v>10.5</v>
          </cell>
          <cell r="I20">
            <v>0</v>
          </cell>
          <cell r="J20">
            <v>10.5</v>
          </cell>
          <cell r="K20">
            <v>10.5</v>
          </cell>
          <cell r="L20">
            <v>10.5</v>
          </cell>
          <cell r="M20">
            <v>10.5</v>
          </cell>
          <cell r="N20">
            <v>0</v>
          </cell>
          <cell r="O20">
            <v>10.5</v>
          </cell>
          <cell r="P20">
            <v>10.5</v>
          </cell>
          <cell r="Q20">
            <v>10.5</v>
          </cell>
          <cell r="R20">
            <v>10.5</v>
          </cell>
          <cell r="S20">
            <v>10.5</v>
          </cell>
          <cell r="T20">
            <v>10.5</v>
          </cell>
          <cell r="U20">
            <v>10.5</v>
          </cell>
          <cell r="V20">
            <v>0</v>
          </cell>
          <cell r="W20">
            <v>10.5</v>
          </cell>
          <cell r="X20">
            <v>10.5</v>
          </cell>
          <cell r="Y20">
            <v>10.5</v>
          </cell>
          <cell r="Z20">
            <v>10.5</v>
          </cell>
          <cell r="AA20">
            <v>10.5</v>
          </cell>
          <cell r="AB20">
            <v>10.5</v>
          </cell>
          <cell r="AC20">
            <v>10.5</v>
          </cell>
          <cell r="AD20">
            <v>10.5</v>
          </cell>
          <cell r="AE20">
            <v>10.5</v>
          </cell>
          <cell r="AF20">
            <v>10.5</v>
          </cell>
          <cell r="AG20">
            <v>10.5</v>
          </cell>
          <cell r="AH20">
            <v>10.5</v>
          </cell>
          <cell r="AI20">
            <v>10.5</v>
          </cell>
        </row>
        <row r="20">
          <cell r="AK20">
            <v>283.5</v>
          </cell>
        </row>
        <row r="20">
          <cell r="AM20">
            <v>45744</v>
          </cell>
        </row>
        <row r="20">
          <cell r="AQ20">
            <v>35.4375</v>
          </cell>
          <cell r="AR20">
            <v>5103</v>
          </cell>
          <cell r="AS20">
            <v>6945.75</v>
          </cell>
          <cell r="AT20">
            <v>1842.75</v>
          </cell>
        </row>
        <row r="21">
          <cell r="D21" t="str">
            <v>丁晓玲</v>
          </cell>
          <cell r="E21" t="str">
            <v>德顺</v>
          </cell>
          <cell r="F21">
            <v>10.5</v>
          </cell>
          <cell r="G21">
            <v>10.5</v>
          </cell>
          <cell r="H21">
            <v>10.5</v>
          </cell>
          <cell r="I21">
            <v>0</v>
          </cell>
          <cell r="J21">
            <v>10.5</v>
          </cell>
          <cell r="K21">
            <v>0</v>
          </cell>
          <cell r="L21">
            <v>10.5</v>
          </cell>
          <cell r="M21">
            <v>10.5</v>
          </cell>
          <cell r="N21">
            <v>10.5</v>
          </cell>
          <cell r="O21">
            <v>10.5</v>
          </cell>
          <cell r="P21">
            <v>10.5</v>
          </cell>
          <cell r="Q21">
            <v>10.5</v>
          </cell>
          <cell r="R21">
            <v>10.5</v>
          </cell>
          <cell r="S21">
            <v>10.5</v>
          </cell>
          <cell r="T21">
            <v>10.5</v>
          </cell>
          <cell r="U21">
            <v>0</v>
          </cell>
          <cell r="V21">
            <v>10.5</v>
          </cell>
          <cell r="W21">
            <v>10.5</v>
          </cell>
          <cell r="X21">
            <v>10.5</v>
          </cell>
          <cell r="Y21">
            <v>10.5</v>
          </cell>
          <cell r="Z21">
            <v>10.5</v>
          </cell>
          <cell r="AA21">
            <v>10.5</v>
          </cell>
          <cell r="AB21">
            <v>10.5</v>
          </cell>
          <cell r="AC21">
            <v>10.5</v>
          </cell>
          <cell r="AD21">
            <v>10.5</v>
          </cell>
          <cell r="AE21">
            <v>10.5</v>
          </cell>
          <cell r="AF21">
            <v>10.5</v>
          </cell>
          <cell r="AG21">
            <v>10.5</v>
          </cell>
          <cell r="AH21">
            <v>10.5</v>
          </cell>
          <cell r="AI21">
            <v>10.5</v>
          </cell>
          <cell r="AJ21">
            <v>0</v>
          </cell>
          <cell r="AK21">
            <v>283.5</v>
          </cell>
        </row>
        <row r="21">
          <cell r="AM21">
            <v>45744</v>
          </cell>
        </row>
        <row r="21">
          <cell r="AQ21">
            <v>35.4375</v>
          </cell>
          <cell r="AR21">
            <v>5103</v>
          </cell>
          <cell r="AS21">
            <v>6945.75</v>
          </cell>
          <cell r="AT21">
            <v>1842.75</v>
          </cell>
        </row>
        <row r="22">
          <cell r="D22" t="str">
            <v>贺勇</v>
          </cell>
          <cell r="E22" t="str">
            <v>德顺</v>
          </cell>
          <cell r="F22">
            <v>10.5</v>
          </cell>
          <cell r="G22">
            <v>10.5</v>
          </cell>
          <cell r="H22">
            <v>10.5</v>
          </cell>
          <cell r="I22">
            <v>0</v>
          </cell>
          <cell r="J22">
            <v>10.5</v>
          </cell>
          <cell r="K22">
            <v>10.5</v>
          </cell>
          <cell r="L22">
            <v>10.5</v>
          </cell>
          <cell r="M22">
            <v>10.5</v>
          </cell>
          <cell r="N22">
            <v>10.5</v>
          </cell>
          <cell r="O22">
            <v>10.5</v>
          </cell>
          <cell r="P22">
            <v>10.5</v>
          </cell>
          <cell r="Q22">
            <v>10.5</v>
          </cell>
          <cell r="R22">
            <v>10.5</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126</v>
          </cell>
        </row>
        <row r="22">
          <cell r="AM22">
            <v>45744</v>
          </cell>
          <cell r="AN22">
            <v>45761</v>
          </cell>
        </row>
        <row r="22">
          <cell r="AQ22">
            <v>15.75</v>
          </cell>
          <cell r="AR22">
            <v>2268</v>
          </cell>
          <cell r="AS22">
            <v>3087</v>
          </cell>
          <cell r="AT22">
            <v>819</v>
          </cell>
        </row>
        <row r="23">
          <cell r="D23" t="str">
            <v>韩海</v>
          </cell>
          <cell r="E23" t="str">
            <v>德顺</v>
          </cell>
          <cell r="F23">
            <v>10.5</v>
          </cell>
          <cell r="G23">
            <v>10.5</v>
          </cell>
          <cell r="H23">
            <v>10.5</v>
          </cell>
          <cell r="I23">
            <v>0</v>
          </cell>
          <cell r="J23">
            <v>10.5</v>
          </cell>
          <cell r="K23">
            <v>10.5</v>
          </cell>
          <cell r="L23">
            <v>10.5</v>
          </cell>
          <cell r="M23">
            <v>6.5</v>
          </cell>
          <cell r="N23">
            <v>10.5</v>
          </cell>
          <cell r="O23">
            <v>10.5</v>
          </cell>
          <cell r="P23">
            <v>10.5</v>
          </cell>
          <cell r="Q23">
            <v>10.5</v>
          </cell>
          <cell r="R23">
            <v>10.5</v>
          </cell>
          <cell r="S23">
            <v>10.5</v>
          </cell>
          <cell r="T23">
            <v>0</v>
          </cell>
          <cell r="U23">
            <v>10.5</v>
          </cell>
          <cell r="V23">
            <v>10.5</v>
          </cell>
          <cell r="W23">
            <v>10.5</v>
          </cell>
          <cell r="X23">
            <v>10.5</v>
          </cell>
          <cell r="Y23">
            <v>10.5</v>
          </cell>
          <cell r="Z23">
            <v>10.5</v>
          </cell>
          <cell r="AA23">
            <v>10.5</v>
          </cell>
          <cell r="AB23">
            <v>10.5</v>
          </cell>
          <cell r="AC23">
            <v>0</v>
          </cell>
          <cell r="AD23">
            <v>10.5</v>
          </cell>
          <cell r="AE23">
            <v>10.5</v>
          </cell>
          <cell r="AF23">
            <v>10.5</v>
          </cell>
          <cell r="AG23">
            <v>10.5</v>
          </cell>
          <cell r="AH23">
            <v>10.5</v>
          </cell>
          <cell r="AI23">
            <v>10.5</v>
          </cell>
          <cell r="AJ23">
            <v>0</v>
          </cell>
          <cell r="AK23">
            <v>279.5</v>
          </cell>
        </row>
        <row r="23">
          <cell r="AM23">
            <v>45744</v>
          </cell>
        </row>
        <row r="23">
          <cell r="AO23">
            <v>2</v>
          </cell>
        </row>
        <row r="23">
          <cell r="AQ23">
            <v>34.9375</v>
          </cell>
          <cell r="AR23">
            <v>5031</v>
          </cell>
          <cell r="AS23">
            <v>6847.75</v>
          </cell>
          <cell r="AT23">
            <v>1816.75</v>
          </cell>
        </row>
        <row r="24">
          <cell r="D24" t="str">
            <v>雷成意</v>
          </cell>
          <cell r="E24" t="str">
            <v>德顺</v>
          </cell>
          <cell r="F24">
            <v>10.5</v>
          </cell>
          <cell r="G24">
            <v>10.5</v>
          </cell>
          <cell r="H24">
            <v>10.5</v>
          </cell>
          <cell r="I24">
            <v>0</v>
          </cell>
          <cell r="J24">
            <v>10.5</v>
          </cell>
          <cell r="K24">
            <v>10.5</v>
          </cell>
          <cell r="L24">
            <v>10.5</v>
          </cell>
          <cell r="M24">
            <v>10.5</v>
          </cell>
          <cell r="N24">
            <v>10.5</v>
          </cell>
          <cell r="O24">
            <v>10.5</v>
          </cell>
          <cell r="P24">
            <v>10.5</v>
          </cell>
          <cell r="Q24">
            <v>10.5</v>
          </cell>
          <cell r="R24">
            <v>10.5</v>
          </cell>
          <cell r="S24">
            <v>0</v>
          </cell>
          <cell r="T24">
            <v>0</v>
          </cell>
          <cell r="U24">
            <v>10.5</v>
          </cell>
          <cell r="V24">
            <v>10.5</v>
          </cell>
          <cell r="W24">
            <v>10.5</v>
          </cell>
          <cell r="X24">
            <v>10.5</v>
          </cell>
          <cell r="Y24">
            <v>10.5</v>
          </cell>
          <cell r="Z24">
            <v>10.5</v>
          </cell>
          <cell r="AA24">
            <v>10.5</v>
          </cell>
          <cell r="AB24">
            <v>10.5</v>
          </cell>
          <cell r="AC24">
            <v>10.5</v>
          </cell>
          <cell r="AD24">
            <v>10.5</v>
          </cell>
          <cell r="AE24">
            <v>10.5</v>
          </cell>
          <cell r="AF24">
            <v>10.5</v>
          </cell>
          <cell r="AG24">
            <v>10.5</v>
          </cell>
          <cell r="AH24">
            <v>10.5</v>
          </cell>
          <cell r="AI24">
            <v>10.5</v>
          </cell>
          <cell r="AJ24">
            <v>0</v>
          </cell>
          <cell r="AK24">
            <v>283.5</v>
          </cell>
        </row>
        <row r="24">
          <cell r="AM24">
            <v>45745</v>
          </cell>
        </row>
        <row r="24">
          <cell r="AQ24">
            <v>35.4375</v>
          </cell>
          <cell r="AR24">
            <v>5103</v>
          </cell>
          <cell r="AS24">
            <v>6945.75</v>
          </cell>
          <cell r="AT24">
            <v>1842.75</v>
          </cell>
        </row>
        <row r="25">
          <cell r="D25" t="str">
            <v>陈君涛</v>
          </cell>
          <cell r="E25" t="str">
            <v>德顺</v>
          </cell>
          <cell r="F25">
            <v>10.5</v>
          </cell>
          <cell r="G25">
            <v>10.5</v>
          </cell>
          <cell r="H25">
            <v>10.5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31.5</v>
          </cell>
        </row>
        <row r="25">
          <cell r="AM25">
            <v>45745</v>
          </cell>
          <cell r="AN25">
            <v>45750</v>
          </cell>
        </row>
        <row r="25">
          <cell r="AQ25">
            <v>3.9375</v>
          </cell>
          <cell r="AR25">
            <v>567</v>
          </cell>
          <cell r="AS25">
            <v>771.75</v>
          </cell>
          <cell r="AT25">
            <v>204.75</v>
          </cell>
        </row>
        <row r="26">
          <cell r="D26" t="str">
            <v>袁建利</v>
          </cell>
          <cell r="E26" t="str">
            <v>德顺</v>
          </cell>
          <cell r="F26">
            <v>10.5</v>
          </cell>
          <cell r="G26">
            <v>10.5</v>
          </cell>
          <cell r="H26">
            <v>10.5</v>
          </cell>
          <cell r="I26">
            <v>0</v>
          </cell>
          <cell r="J26">
            <v>10.5</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42</v>
          </cell>
        </row>
        <row r="26">
          <cell r="AM26">
            <v>45741</v>
          </cell>
          <cell r="AN26">
            <v>45752</v>
          </cell>
        </row>
        <row r="26">
          <cell r="AQ26">
            <v>5.25</v>
          </cell>
          <cell r="AR26">
            <v>756</v>
          </cell>
          <cell r="AS26">
            <v>1029</v>
          </cell>
          <cell r="AT26">
            <v>273</v>
          </cell>
        </row>
        <row r="27">
          <cell r="D27" t="str">
            <v>刘军玲</v>
          </cell>
          <cell r="E27" t="str">
            <v>德顺</v>
          </cell>
          <cell r="F27">
            <v>0</v>
          </cell>
          <cell r="G27">
            <v>0</v>
          </cell>
          <cell r="H27">
            <v>0</v>
          </cell>
          <cell r="I27">
            <v>0</v>
          </cell>
          <cell r="J27">
            <v>0</v>
          </cell>
          <cell r="K27">
            <v>0</v>
          </cell>
          <cell r="L27">
            <v>0</v>
          </cell>
          <cell r="M27">
            <v>0</v>
          </cell>
          <cell r="N27">
            <v>0</v>
          </cell>
          <cell r="O27">
            <v>0</v>
          </cell>
          <cell r="P27">
            <v>10.5</v>
          </cell>
          <cell r="Q27">
            <v>10.5</v>
          </cell>
          <cell r="R27">
            <v>10.5</v>
          </cell>
          <cell r="S27">
            <v>10.5</v>
          </cell>
          <cell r="T27">
            <v>10.5</v>
          </cell>
          <cell r="U27">
            <v>10.5</v>
          </cell>
          <cell r="V27">
            <v>10.5</v>
          </cell>
          <cell r="W27">
            <v>10.5</v>
          </cell>
          <cell r="X27">
            <v>10.5</v>
          </cell>
          <cell r="Y27">
            <v>10.5</v>
          </cell>
          <cell r="Z27">
            <v>10.5</v>
          </cell>
          <cell r="AA27">
            <v>10.5</v>
          </cell>
          <cell r="AB27">
            <v>10.5</v>
          </cell>
          <cell r="AC27">
            <v>10.5</v>
          </cell>
          <cell r="AD27">
            <v>10.5</v>
          </cell>
          <cell r="AE27">
            <v>10.5</v>
          </cell>
          <cell r="AF27">
            <v>10.5</v>
          </cell>
          <cell r="AG27">
            <v>10.5</v>
          </cell>
          <cell r="AH27">
            <v>10.5</v>
          </cell>
          <cell r="AI27">
            <v>10.5</v>
          </cell>
        </row>
        <row r="27">
          <cell r="AK27">
            <v>210</v>
          </cell>
        </row>
        <row r="27">
          <cell r="AM27">
            <v>45758</v>
          </cell>
        </row>
        <row r="27">
          <cell r="AQ27">
            <v>26.25</v>
          </cell>
          <cell r="AR27">
            <v>3780</v>
          </cell>
          <cell r="AS27">
            <v>5145</v>
          </cell>
          <cell r="AT27">
            <v>1365</v>
          </cell>
        </row>
        <row r="28">
          <cell r="D28" t="str">
            <v>何杰</v>
          </cell>
          <cell r="E28" t="str">
            <v>德顺</v>
          </cell>
          <cell r="F28">
            <v>0</v>
          </cell>
          <cell r="G28">
            <v>0</v>
          </cell>
          <cell r="H28">
            <v>0</v>
          </cell>
          <cell r="I28">
            <v>0</v>
          </cell>
          <cell r="J28">
            <v>0</v>
          </cell>
          <cell r="K28">
            <v>0</v>
          </cell>
          <cell r="L28">
            <v>0</v>
          </cell>
          <cell r="M28">
            <v>0</v>
          </cell>
          <cell r="N28">
            <v>0</v>
          </cell>
          <cell r="O28">
            <v>0</v>
          </cell>
          <cell r="P28">
            <v>10.5</v>
          </cell>
          <cell r="Q28">
            <v>10.5</v>
          </cell>
          <cell r="R28">
            <v>10.5</v>
          </cell>
          <cell r="S28">
            <v>10.5</v>
          </cell>
          <cell r="T28">
            <v>10.5</v>
          </cell>
          <cell r="U28">
            <v>10.5</v>
          </cell>
          <cell r="V28">
            <v>10.5</v>
          </cell>
          <cell r="W28">
            <v>0</v>
          </cell>
          <cell r="X28">
            <v>10.5</v>
          </cell>
          <cell r="Y28">
            <v>10.5</v>
          </cell>
          <cell r="Z28">
            <v>10.5</v>
          </cell>
          <cell r="AA28">
            <v>10.5</v>
          </cell>
          <cell r="AB28">
            <v>10.5</v>
          </cell>
          <cell r="AC28">
            <v>10.5</v>
          </cell>
          <cell r="AD28">
            <v>10.5</v>
          </cell>
          <cell r="AE28">
            <v>10.5</v>
          </cell>
          <cell r="AF28">
            <v>10.5</v>
          </cell>
          <cell r="AG28">
            <v>10.5</v>
          </cell>
          <cell r="AH28">
            <v>10.5</v>
          </cell>
          <cell r="AI28">
            <v>10.5</v>
          </cell>
          <cell r="AJ28">
            <v>0</v>
          </cell>
          <cell r="AK28">
            <v>199.5</v>
          </cell>
        </row>
        <row r="28">
          <cell r="AM28">
            <v>45758</v>
          </cell>
        </row>
        <row r="28">
          <cell r="AQ28">
            <v>24.9375</v>
          </cell>
          <cell r="AR28">
            <v>3591</v>
          </cell>
          <cell r="AS28">
            <v>4887.75</v>
          </cell>
          <cell r="AT28">
            <v>1296.75</v>
          </cell>
        </row>
        <row r="29">
          <cell r="D29" t="str">
            <v>张超锋</v>
          </cell>
          <cell r="E29" t="str">
            <v>德顺</v>
          </cell>
          <cell r="F29">
            <v>0</v>
          </cell>
          <cell r="G29">
            <v>0</v>
          </cell>
          <cell r="H29">
            <v>0</v>
          </cell>
          <cell r="I29">
            <v>0</v>
          </cell>
          <cell r="J29">
            <v>0</v>
          </cell>
          <cell r="K29">
            <v>0</v>
          </cell>
          <cell r="L29">
            <v>0</v>
          </cell>
          <cell r="M29">
            <v>0</v>
          </cell>
          <cell r="N29">
            <v>0</v>
          </cell>
          <cell r="O29">
            <v>0</v>
          </cell>
          <cell r="P29">
            <v>0</v>
          </cell>
          <cell r="Q29">
            <v>10.5</v>
          </cell>
          <cell r="R29">
            <v>10.5</v>
          </cell>
          <cell r="S29">
            <v>10.5</v>
          </cell>
          <cell r="T29">
            <v>10.5</v>
          </cell>
          <cell r="U29">
            <v>10.5</v>
          </cell>
          <cell r="V29">
            <v>10.5</v>
          </cell>
          <cell r="W29">
            <v>10.5</v>
          </cell>
          <cell r="X29">
            <v>10.5</v>
          </cell>
          <cell r="Y29">
            <v>10.5</v>
          </cell>
          <cell r="Z29">
            <v>10.5</v>
          </cell>
          <cell r="AA29">
            <v>10.5</v>
          </cell>
          <cell r="AB29">
            <v>10.5</v>
          </cell>
          <cell r="AC29">
            <v>10.5</v>
          </cell>
          <cell r="AD29">
            <v>10.5</v>
          </cell>
          <cell r="AE29">
            <v>10.5</v>
          </cell>
          <cell r="AF29">
            <v>4</v>
          </cell>
          <cell r="AG29">
            <v>10.5</v>
          </cell>
          <cell r="AH29">
            <v>10.5</v>
          </cell>
          <cell r="AI29">
            <v>10.5</v>
          </cell>
          <cell r="AJ29">
            <v>0</v>
          </cell>
          <cell r="AK29">
            <v>193</v>
          </cell>
        </row>
        <row r="29">
          <cell r="AM29">
            <v>45758</v>
          </cell>
        </row>
        <row r="29">
          <cell r="AO29">
            <v>4</v>
          </cell>
        </row>
        <row r="29">
          <cell r="AQ29">
            <v>24.125</v>
          </cell>
          <cell r="AR29">
            <v>3474</v>
          </cell>
          <cell r="AS29">
            <v>4728.5</v>
          </cell>
          <cell r="AT29">
            <v>1254.5</v>
          </cell>
        </row>
        <row r="30">
          <cell r="D30" t="str">
            <v>朱孟希</v>
          </cell>
          <cell r="E30" t="str">
            <v>德顺</v>
          </cell>
          <cell r="F30">
            <v>0</v>
          </cell>
          <cell r="G30">
            <v>0</v>
          </cell>
          <cell r="H30">
            <v>0</v>
          </cell>
          <cell r="I30">
            <v>0</v>
          </cell>
          <cell r="J30">
            <v>0</v>
          </cell>
          <cell r="K30">
            <v>0</v>
          </cell>
          <cell r="L30">
            <v>0</v>
          </cell>
          <cell r="M30">
            <v>0</v>
          </cell>
          <cell r="N30">
            <v>0</v>
          </cell>
          <cell r="O30">
            <v>0</v>
          </cell>
          <cell r="P30">
            <v>0</v>
          </cell>
          <cell r="Q30">
            <v>10.5</v>
          </cell>
          <cell r="R30">
            <v>10.5</v>
          </cell>
          <cell r="S30">
            <v>10.5</v>
          </cell>
          <cell r="T30">
            <v>10.5</v>
          </cell>
          <cell r="U30">
            <v>10.5</v>
          </cell>
          <cell r="V30">
            <v>10.5</v>
          </cell>
          <cell r="W30">
            <v>10.5</v>
          </cell>
          <cell r="X30">
            <v>10.5</v>
          </cell>
          <cell r="Y30">
            <v>10.5</v>
          </cell>
          <cell r="Z30">
            <v>10.5</v>
          </cell>
          <cell r="AA30">
            <v>10.5</v>
          </cell>
          <cell r="AB30">
            <v>10.5</v>
          </cell>
          <cell r="AC30">
            <v>10.5</v>
          </cell>
          <cell r="AD30">
            <v>10.5</v>
          </cell>
          <cell r="AE30">
            <v>10.5</v>
          </cell>
          <cell r="AF30">
            <v>10.5</v>
          </cell>
          <cell r="AG30">
            <v>10.5</v>
          </cell>
          <cell r="AH30">
            <v>10.5</v>
          </cell>
          <cell r="AI30">
            <v>10.5</v>
          </cell>
        </row>
        <row r="30">
          <cell r="AK30">
            <v>199.5</v>
          </cell>
        </row>
        <row r="30">
          <cell r="AM30">
            <v>45758</v>
          </cell>
        </row>
        <row r="30">
          <cell r="AQ30">
            <v>24.9375</v>
          </cell>
          <cell r="AR30">
            <v>3591</v>
          </cell>
          <cell r="AS30">
            <v>4887.75</v>
          </cell>
          <cell r="AT30">
            <v>1296.75</v>
          </cell>
        </row>
        <row r="31">
          <cell r="D31" t="str">
            <v>黎湘云</v>
          </cell>
          <cell r="E31" t="str">
            <v>德顺</v>
          </cell>
          <cell r="F31">
            <v>0</v>
          </cell>
          <cell r="G31">
            <v>0</v>
          </cell>
          <cell r="H31">
            <v>0</v>
          </cell>
          <cell r="I31">
            <v>0</v>
          </cell>
          <cell r="J31">
            <v>0</v>
          </cell>
          <cell r="K31">
            <v>0</v>
          </cell>
          <cell r="L31">
            <v>0</v>
          </cell>
          <cell r="M31">
            <v>0</v>
          </cell>
          <cell r="N31">
            <v>0</v>
          </cell>
          <cell r="O31">
            <v>0</v>
          </cell>
          <cell r="P31">
            <v>0</v>
          </cell>
          <cell r="Q31">
            <v>10.5</v>
          </cell>
          <cell r="R31">
            <v>10.5</v>
          </cell>
          <cell r="S31">
            <v>10.5</v>
          </cell>
          <cell r="T31">
            <v>10.5</v>
          </cell>
          <cell r="U31">
            <v>10.5</v>
          </cell>
          <cell r="V31">
            <v>10.5</v>
          </cell>
          <cell r="W31">
            <v>10.5</v>
          </cell>
          <cell r="X31">
            <v>10.5</v>
          </cell>
          <cell r="Y31">
            <v>6.5</v>
          </cell>
          <cell r="Z31">
            <v>10.5</v>
          </cell>
          <cell r="AA31">
            <v>10.5</v>
          </cell>
          <cell r="AB31">
            <v>10.5</v>
          </cell>
          <cell r="AC31">
            <v>10.5</v>
          </cell>
          <cell r="AD31">
            <v>10.5</v>
          </cell>
          <cell r="AE31">
            <v>10.5</v>
          </cell>
          <cell r="AF31">
            <v>10.5</v>
          </cell>
          <cell r="AG31">
            <v>10.5</v>
          </cell>
          <cell r="AH31">
            <v>10.5</v>
          </cell>
          <cell r="AI31">
            <v>10.5</v>
          </cell>
        </row>
        <row r="31">
          <cell r="AK31">
            <v>195.5</v>
          </cell>
        </row>
        <row r="31">
          <cell r="AM31">
            <v>45758</v>
          </cell>
        </row>
        <row r="31">
          <cell r="AO31">
            <v>1</v>
          </cell>
        </row>
        <row r="31">
          <cell r="AQ31">
            <v>24.4375</v>
          </cell>
          <cell r="AR31">
            <v>3519</v>
          </cell>
          <cell r="AS31">
            <v>4789.75</v>
          </cell>
          <cell r="AT31">
            <v>1270.75</v>
          </cell>
        </row>
        <row r="32">
          <cell r="D32" t="str">
            <v>刘晓鹏</v>
          </cell>
          <cell r="E32" t="str">
            <v>德顺</v>
          </cell>
          <cell r="F32">
            <v>0</v>
          </cell>
          <cell r="G32">
            <v>0</v>
          </cell>
          <cell r="H32">
            <v>0</v>
          </cell>
          <cell r="I32">
            <v>0</v>
          </cell>
          <cell r="J32">
            <v>0</v>
          </cell>
          <cell r="K32">
            <v>0</v>
          </cell>
          <cell r="L32">
            <v>0</v>
          </cell>
          <cell r="M32">
            <v>0</v>
          </cell>
          <cell r="N32">
            <v>0</v>
          </cell>
          <cell r="O32">
            <v>0</v>
          </cell>
          <cell r="P32">
            <v>0</v>
          </cell>
          <cell r="Q32">
            <v>10.5</v>
          </cell>
          <cell r="R32">
            <v>10.5</v>
          </cell>
          <cell r="S32">
            <v>10.5</v>
          </cell>
          <cell r="T32">
            <v>10.5</v>
          </cell>
          <cell r="U32">
            <v>10.5</v>
          </cell>
          <cell r="V32">
            <v>10.5</v>
          </cell>
          <cell r="W32">
            <v>10.5</v>
          </cell>
          <cell r="X32">
            <v>10.5</v>
          </cell>
          <cell r="Y32">
            <v>10.5</v>
          </cell>
          <cell r="Z32">
            <v>10.5</v>
          </cell>
          <cell r="AA32">
            <v>10.5</v>
          </cell>
          <cell r="AB32">
            <v>10.5</v>
          </cell>
          <cell r="AC32">
            <v>10.5</v>
          </cell>
          <cell r="AD32">
            <v>10.5</v>
          </cell>
          <cell r="AE32">
            <v>10.5</v>
          </cell>
          <cell r="AF32">
            <v>0</v>
          </cell>
          <cell r="AG32">
            <v>0</v>
          </cell>
          <cell r="AH32">
            <v>0</v>
          </cell>
          <cell r="AI32">
            <v>0</v>
          </cell>
        </row>
        <row r="32">
          <cell r="AK32">
            <v>157.5</v>
          </cell>
        </row>
        <row r="32">
          <cell r="AM32">
            <v>45758</v>
          </cell>
          <cell r="AN32">
            <v>45773</v>
          </cell>
          <cell r="AO32">
            <v>1</v>
          </cell>
        </row>
        <row r="32">
          <cell r="AQ32">
            <v>19.6875</v>
          </cell>
          <cell r="AR32">
            <v>2835</v>
          </cell>
          <cell r="AS32">
            <v>3858.75</v>
          </cell>
          <cell r="AT32">
            <v>1023.75</v>
          </cell>
        </row>
        <row r="33">
          <cell r="D33" t="str">
            <v>刘金文</v>
          </cell>
          <cell r="E33" t="str">
            <v>德顺</v>
          </cell>
          <cell r="F33">
            <v>0</v>
          </cell>
          <cell r="G33">
            <v>0</v>
          </cell>
          <cell r="H33">
            <v>0</v>
          </cell>
          <cell r="I33">
            <v>0</v>
          </cell>
          <cell r="J33">
            <v>0</v>
          </cell>
          <cell r="K33">
            <v>0</v>
          </cell>
          <cell r="L33">
            <v>0</v>
          </cell>
          <cell r="M33">
            <v>0</v>
          </cell>
          <cell r="N33">
            <v>0</v>
          </cell>
          <cell r="O33">
            <v>0</v>
          </cell>
          <cell r="P33">
            <v>10.5</v>
          </cell>
          <cell r="Q33">
            <v>10.5</v>
          </cell>
          <cell r="R33">
            <v>10.5</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31.5</v>
          </cell>
        </row>
        <row r="33">
          <cell r="AM33">
            <v>45758</v>
          </cell>
        </row>
        <row r="33">
          <cell r="AQ33">
            <v>3.9375</v>
          </cell>
          <cell r="AR33">
            <v>567</v>
          </cell>
          <cell r="AS33">
            <v>771.75</v>
          </cell>
          <cell r="AT33">
            <v>204.75</v>
          </cell>
        </row>
        <row r="34">
          <cell r="D34" t="str">
            <v>李荣</v>
          </cell>
          <cell r="E34" t="str">
            <v>德顺</v>
          </cell>
          <cell r="F34">
            <v>0</v>
          </cell>
          <cell r="G34">
            <v>0</v>
          </cell>
          <cell r="H34">
            <v>0</v>
          </cell>
          <cell r="I34">
            <v>0</v>
          </cell>
          <cell r="J34">
            <v>0</v>
          </cell>
          <cell r="K34">
            <v>0</v>
          </cell>
          <cell r="L34">
            <v>0</v>
          </cell>
          <cell r="M34">
            <v>0</v>
          </cell>
          <cell r="N34">
            <v>0</v>
          </cell>
          <cell r="O34">
            <v>0</v>
          </cell>
          <cell r="P34">
            <v>10.5</v>
          </cell>
          <cell r="Q34">
            <v>10.5</v>
          </cell>
          <cell r="R34">
            <v>10.5</v>
          </cell>
          <cell r="S34">
            <v>10.5</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42</v>
          </cell>
        </row>
        <row r="34">
          <cell r="AM34">
            <v>45758</v>
          </cell>
          <cell r="AN34">
            <v>45761</v>
          </cell>
        </row>
        <row r="35">
          <cell r="D35" t="str">
            <v>陈章华</v>
          </cell>
          <cell r="E35" t="str">
            <v>德顺</v>
          </cell>
          <cell r="F35">
            <v>10.5</v>
          </cell>
          <cell r="G35">
            <v>10.5</v>
          </cell>
          <cell r="H35">
            <v>10.5</v>
          </cell>
          <cell r="I35">
            <v>0</v>
          </cell>
          <cell r="J35">
            <v>10.5</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42</v>
          </cell>
        </row>
        <row r="35">
          <cell r="AM35">
            <v>45741</v>
          </cell>
          <cell r="AN35">
            <v>45752</v>
          </cell>
        </row>
        <row r="35">
          <cell r="AQ35">
            <v>5.25</v>
          </cell>
          <cell r="AR35">
            <v>756</v>
          </cell>
          <cell r="AS35">
            <v>1029</v>
          </cell>
          <cell r="AT35">
            <v>273</v>
          </cell>
        </row>
        <row r="36">
          <cell r="F36">
            <v>262.5</v>
          </cell>
          <cell r="G36">
            <v>239</v>
          </cell>
          <cell r="H36">
            <v>227</v>
          </cell>
          <cell r="I36">
            <v>0</v>
          </cell>
          <cell r="J36">
            <v>210</v>
          </cell>
          <cell r="K36">
            <v>189</v>
          </cell>
          <cell r="L36">
            <v>178.5</v>
          </cell>
          <cell r="M36">
            <v>185</v>
          </cell>
          <cell r="N36">
            <v>189</v>
          </cell>
          <cell r="O36">
            <v>199.5</v>
          </cell>
          <cell r="P36">
            <v>199.5</v>
          </cell>
          <cell r="Q36">
            <v>241.5</v>
          </cell>
          <cell r="R36">
            <v>224.5</v>
          </cell>
          <cell r="S36">
            <v>199.5</v>
          </cell>
          <cell r="T36">
            <v>175.5</v>
          </cell>
          <cell r="U36">
            <v>168</v>
          </cell>
          <cell r="V36">
            <v>172</v>
          </cell>
          <cell r="W36">
            <v>178.5</v>
          </cell>
          <cell r="X36">
            <v>189</v>
          </cell>
          <cell r="Y36">
            <v>195.5</v>
          </cell>
          <cell r="Z36">
            <v>210</v>
          </cell>
          <cell r="AA36">
            <v>210</v>
          </cell>
          <cell r="AB36">
            <v>210</v>
          </cell>
          <cell r="AC36">
            <v>189</v>
          </cell>
          <cell r="AD36">
            <v>199.5</v>
          </cell>
          <cell r="AE36">
            <v>210</v>
          </cell>
          <cell r="AF36">
            <v>182.5</v>
          </cell>
          <cell r="AG36">
            <v>189</v>
          </cell>
          <cell r="AH36">
            <v>199.5</v>
          </cell>
          <cell r="AI36">
            <v>199.5</v>
          </cell>
          <cell r="AJ36">
            <v>0</v>
          </cell>
          <cell r="AK36">
            <v>6189.5</v>
          </cell>
        </row>
        <row r="36">
          <cell r="AQ36">
            <v>773.6875</v>
          </cell>
          <cell r="AR36">
            <v>111411</v>
          </cell>
          <cell r="AS36">
            <v>151642.75</v>
          </cell>
          <cell r="AT36">
            <v>40231.75</v>
          </cell>
        </row>
      </sheetData>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efreshError="1"/>
      <sheetData sheetId="1" refreshError="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平均每人每天计件工资/总装车间每台单价</v>
          </cell>
          <cell r="N3" t="str">
            <v>计件工资</v>
          </cell>
          <cell r="O3" t="str">
            <v>基本工资</v>
          </cell>
          <cell r="P3" t="str">
            <v>二次分配</v>
          </cell>
          <cell r="Q3" t="str">
            <v>该线平均工资</v>
          </cell>
          <cell r="R3" t="str">
            <v>全勤工资</v>
          </cell>
          <cell r="S3" t="str">
            <v>平时加
班工资</v>
          </cell>
          <cell r="T3" t="str">
            <v>周末加
班工资</v>
          </cell>
          <cell r="U3" t="str">
            <v>应发工资</v>
          </cell>
        </row>
        <row r="3">
          <cell r="AM3" t="str">
            <v>应发工资</v>
          </cell>
          <cell r="AN3" t="str">
            <v>代扣代缴（社保税前个人代扣）</v>
          </cell>
        </row>
        <row r="3">
          <cell r="AS3" t="str">
            <v>专项附加扣除</v>
          </cell>
        </row>
        <row r="3">
          <cell r="AY3" t="str">
            <v>税前
应发工资</v>
          </cell>
          <cell r="AZ3" t="str">
            <v>个人
所得税</v>
          </cell>
          <cell r="BA3" t="str">
            <v>补扣11月份工资个人所得税</v>
          </cell>
          <cell r="BB3" t="str">
            <v>餐费
</v>
          </cell>
          <cell r="BC3" t="str">
            <v>补专项附加扣除额</v>
          </cell>
          <cell r="BD3" t="str">
            <v>水电费</v>
          </cell>
          <cell r="BE3" t="str">
            <v>话费</v>
          </cell>
          <cell r="BF3" t="str">
            <v>被服费</v>
          </cell>
          <cell r="BG3" t="str">
            <v>开门红福利</v>
          </cell>
          <cell r="BH3" t="str">
            <v>1月预付工资</v>
          </cell>
          <cell r="BI3" t="str">
            <v>工会会费</v>
          </cell>
          <cell r="BJ3" t="str">
            <v>税后
实发工资</v>
          </cell>
          <cell r="BK3" t="str">
            <v>签收</v>
          </cell>
          <cell r="BL3" t="str">
            <v>备注</v>
          </cell>
        </row>
        <row r="4">
          <cell r="U4" t="str">
            <v>合计
工资</v>
          </cell>
          <cell r="V4" t="str">
            <v>固定加班加点工资
工资10%</v>
          </cell>
          <cell r="W4" t="str">
            <v>绩效
工资30%</v>
          </cell>
          <cell r="X4" t="str">
            <v>工龄
</v>
          </cell>
          <cell r="Y4" t="str">
            <v>质量之星</v>
          </cell>
          <cell r="Z4" t="str">
            <v>班长
津贴</v>
          </cell>
          <cell r="AA4" t="str">
            <v>特殊工种津贴/补助</v>
          </cell>
          <cell r="AB4" t="str">
            <v>高温补贴（7-9月）</v>
          </cell>
          <cell r="AC4" t="str">
            <v>发泡高温特殊补贴
（7-9月）</v>
          </cell>
          <cell r="AD4" t="str">
            <v>加班及其他补贴</v>
          </cell>
          <cell r="AE4" t="str">
            <v>水电补贴</v>
          </cell>
          <cell r="AF4" t="str">
            <v>餐补</v>
          </cell>
          <cell r="AG4" t="str">
            <v>奖励/考核</v>
          </cell>
          <cell r="AH4" t="str">
            <v>槟榔烟头考核</v>
          </cell>
          <cell r="AI4" t="str">
            <v>缺勤
考核</v>
          </cell>
          <cell r="AJ4" t="str">
            <v>补单考核</v>
          </cell>
          <cell r="AK4" t="str">
            <v>开门红福利</v>
          </cell>
          <cell r="AL4" t="str">
            <v>工资稽核</v>
          </cell>
        </row>
        <row r="4">
          <cell r="AN4" t="str">
            <v>养老</v>
          </cell>
          <cell r="AO4" t="str">
            <v>医疗</v>
          </cell>
          <cell r="AP4" t="str">
            <v>失业</v>
          </cell>
          <cell r="AQ4" t="str">
            <v>大病</v>
          </cell>
          <cell r="AR4" t="str">
            <v>住房
公积金</v>
          </cell>
          <cell r="AS4" t="str">
            <v>子女教育</v>
          </cell>
          <cell r="AT4" t="str">
            <v>继续教育</v>
          </cell>
          <cell r="AU4" t="str">
            <v>住房贷款利息</v>
          </cell>
          <cell r="AV4" t="str">
            <v>住房租金</v>
          </cell>
          <cell r="AW4" t="str">
            <v>赡养老人</v>
          </cell>
          <cell r="AX4" t="str">
            <v>婴幼儿照护费用</v>
          </cell>
        </row>
        <row r="4">
          <cell r="BO4" t="str">
            <v>身份证号码</v>
          </cell>
          <cell r="BP4" t="str">
            <v>用工形式</v>
          </cell>
        </row>
        <row r="4">
          <cell r="BR4" t="str">
            <v>花名册</v>
          </cell>
        </row>
        <row r="5">
          <cell r="C5" t="str">
            <v>高贤勇</v>
          </cell>
          <cell r="D5" t="str">
            <v>生产制造部</v>
          </cell>
          <cell r="E5">
            <v>43642</v>
          </cell>
          <cell r="F5" t="str">
            <v>库管</v>
          </cell>
          <cell r="G5">
            <v>45748</v>
          </cell>
          <cell r="H5">
            <v>24</v>
          </cell>
          <cell r="I5">
            <v>27</v>
          </cell>
          <cell r="J5">
            <v>3</v>
          </cell>
          <cell r="K5">
            <v>30</v>
          </cell>
        </row>
        <row r="5">
          <cell r="O5">
            <v>2100</v>
          </cell>
        </row>
        <row r="5">
          <cell r="U5">
            <v>2100</v>
          </cell>
          <cell r="V5">
            <v>561</v>
          </cell>
          <cell r="W5">
            <v>700</v>
          </cell>
          <cell r="X5">
            <v>100</v>
          </cell>
        </row>
        <row r="5">
          <cell r="AD5">
            <v>1230</v>
          </cell>
        </row>
        <row r="5">
          <cell r="AF5">
            <v>444</v>
          </cell>
        </row>
        <row r="5">
          <cell r="AI5">
            <v>-10</v>
          </cell>
        </row>
        <row r="5">
          <cell r="AM5">
            <v>5125</v>
          </cell>
          <cell r="AN5">
            <v>344.64</v>
          </cell>
          <cell r="AO5">
            <v>86.16</v>
          </cell>
          <cell r="AP5">
            <v>12.92</v>
          </cell>
          <cell r="AQ5">
            <v>15</v>
          </cell>
        </row>
        <row r="5">
          <cell r="AY5">
            <v>4666.28</v>
          </cell>
          <cell r="AZ5">
            <v>0</v>
          </cell>
        </row>
        <row r="5">
          <cell r="BB5">
            <v>0</v>
          </cell>
          <cell r="BC5">
            <v>0</v>
          </cell>
        </row>
        <row r="5">
          <cell r="BJ5">
            <v>4666.28</v>
          </cell>
        </row>
        <row r="5">
          <cell r="BL5">
            <v>0</v>
          </cell>
        </row>
        <row r="5">
          <cell r="BO5" t="str">
            <v>430203198208203015</v>
          </cell>
          <cell r="BP5" t="str">
            <v>劳务工</v>
          </cell>
          <cell r="BQ5">
            <v>443.72</v>
          </cell>
          <cell r="BR5" t="str">
            <v>430203198208203015</v>
          </cell>
          <cell r="BS5" t="str">
            <v>鑫起</v>
          </cell>
        </row>
        <row r="6">
          <cell r="C6" t="str">
            <v>殷耀华</v>
          </cell>
          <cell r="D6" t="str">
            <v>生产制造部</v>
          </cell>
          <cell r="E6">
            <v>45693</v>
          </cell>
          <cell r="F6" t="str">
            <v>仓管员</v>
          </cell>
          <cell r="G6">
            <v>45748</v>
          </cell>
          <cell r="H6">
            <v>24</v>
          </cell>
          <cell r="I6">
            <v>28</v>
          </cell>
          <cell r="J6">
            <v>10</v>
          </cell>
          <cell r="K6">
            <v>42</v>
          </cell>
        </row>
        <row r="6">
          <cell r="O6">
            <v>2100</v>
          </cell>
        </row>
        <row r="6">
          <cell r="U6">
            <v>2100</v>
          </cell>
          <cell r="V6">
            <v>884</v>
          </cell>
          <cell r="W6">
            <v>680</v>
          </cell>
          <cell r="X6">
            <v>0</v>
          </cell>
        </row>
        <row r="6">
          <cell r="AD6">
            <v>1230</v>
          </cell>
        </row>
        <row r="6">
          <cell r="AF6">
            <v>560</v>
          </cell>
          <cell r="AG6">
            <v>-50</v>
          </cell>
        </row>
        <row r="6">
          <cell r="AI6">
            <v>-20</v>
          </cell>
        </row>
        <row r="6">
          <cell r="AM6">
            <v>5384</v>
          </cell>
          <cell r="AN6">
            <v>0</v>
          </cell>
          <cell r="AO6">
            <v>0</v>
          </cell>
          <cell r="AP6">
            <v>0</v>
          </cell>
          <cell r="AQ6">
            <v>0</v>
          </cell>
        </row>
        <row r="6">
          <cell r="AY6">
            <v>5384</v>
          </cell>
          <cell r="AZ6">
            <v>0</v>
          </cell>
        </row>
        <row r="6">
          <cell r="BB6">
            <v>0</v>
          </cell>
          <cell r="BC6">
            <v>0</v>
          </cell>
        </row>
        <row r="6">
          <cell r="BJ6">
            <v>5384</v>
          </cell>
        </row>
        <row r="6">
          <cell r="BL6">
            <v>0</v>
          </cell>
        </row>
        <row r="6">
          <cell r="BP6" t="str">
            <v>劳务工-劳务发放</v>
          </cell>
          <cell r="BQ6">
            <v>0</v>
          </cell>
          <cell r="BR6" t="str">
            <v>430211200306280014</v>
          </cell>
          <cell r="BS6" t="str">
            <v>湖南诚展</v>
          </cell>
        </row>
        <row r="7">
          <cell r="C7" t="str">
            <v>贺楚平</v>
          </cell>
          <cell r="D7" t="str">
            <v>生产制造部</v>
          </cell>
          <cell r="E7">
            <v>44760</v>
          </cell>
          <cell r="F7" t="str">
            <v>仓管员</v>
          </cell>
          <cell r="G7">
            <v>45748</v>
          </cell>
          <cell r="H7">
            <v>24</v>
          </cell>
          <cell r="I7">
            <v>29</v>
          </cell>
          <cell r="J7">
            <v>15.5</v>
          </cell>
          <cell r="K7">
            <v>52.5</v>
          </cell>
        </row>
        <row r="7">
          <cell r="O7">
            <v>2100</v>
          </cell>
        </row>
        <row r="7">
          <cell r="U7">
            <v>2100</v>
          </cell>
          <cell r="V7">
            <v>1156</v>
          </cell>
          <cell r="W7">
            <v>700</v>
          </cell>
          <cell r="X7">
            <v>40</v>
          </cell>
        </row>
        <row r="7">
          <cell r="AD7">
            <v>1230</v>
          </cell>
        </row>
        <row r="7">
          <cell r="AF7">
            <v>580</v>
          </cell>
        </row>
        <row r="7">
          <cell r="AI7">
            <v>-10</v>
          </cell>
        </row>
        <row r="7">
          <cell r="AM7">
            <v>5796</v>
          </cell>
          <cell r="AN7">
            <v>344.64</v>
          </cell>
          <cell r="AO7">
            <v>86.16</v>
          </cell>
          <cell r="AP7">
            <v>12.92</v>
          </cell>
          <cell r="AQ7">
            <v>15</v>
          </cell>
        </row>
        <row r="7">
          <cell r="AY7">
            <v>5337.28</v>
          </cell>
          <cell r="AZ7">
            <v>10.57</v>
          </cell>
        </row>
        <row r="7">
          <cell r="BB7">
            <v>0</v>
          </cell>
          <cell r="BC7">
            <v>0</v>
          </cell>
          <cell r="BD7">
            <v>37.6</v>
          </cell>
        </row>
        <row r="7">
          <cell r="BJ7">
            <v>5289.11</v>
          </cell>
        </row>
        <row r="7">
          <cell r="BL7">
            <v>0</v>
          </cell>
        </row>
        <row r="7">
          <cell r="BO7" t="str">
            <v>430124196509180694</v>
          </cell>
          <cell r="BP7" t="str">
            <v>劳务工</v>
          </cell>
          <cell r="BQ7">
            <v>443.72</v>
          </cell>
          <cell r="BR7" t="str">
            <v>430124196509180694</v>
          </cell>
          <cell r="BS7" t="str">
            <v>鑫起</v>
          </cell>
        </row>
        <row r="8">
          <cell r="C8" t="str">
            <v>殷胜</v>
          </cell>
          <cell r="D8" t="str">
            <v>生产制造部</v>
          </cell>
          <cell r="E8">
            <v>41492</v>
          </cell>
          <cell r="F8" t="str">
            <v>库管</v>
          </cell>
          <cell r="G8">
            <v>45748</v>
          </cell>
          <cell r="H8">
            <v>24</v>
          </cell>
          <cell r="I8">
            <v>25</v>
          </cell>
          <cell r="J8">
            <v>0</v>
          </cell>
          <cell r="K8">
            <v>8</v>
          </cell>
        </row>
        <row r="8">
          <cell r="O8">
            <v>2100</v>
          </cell>
        </row>
        <row r="8">
          <cell r="U8">
            <v>2100</v>
          </cell>
          <cell r="V8">
            <v>136</v>
          </cell>
          <cell r="W8">
            <v>795</v>
          </cell>
          <cell r="X8">
            <v>220</v>
          </cell>
        </row>
        <row r="8">
          <cell r="AD8">
            <v>1200</v>
          </cell>
        </row>
        <row r="8">
          <cell r="AF8">
            <v>300</v>
          </cell>
        </row>
        <row r="8">
          <cell r="AI8">
            <v>-10</v>
          </cell>
        </row>
        <row r="8">
          <cell r="AM8">
            <v>4741</v>
          </cell>
          <cell r="AN8">
            <v>344.64</v>
          </cell>
          <cell r="AO8">
            <v>82</v>
          </cell>
          <cell r="AP8">
            <v>12.92</v>
          </cell>
          <cell r="AQ8">
            <v>15</v>
          </cell>
          <cell r="AR8">
            <v>205</v>
          </cell>
        </row>
        <row r="8">
          <cell r="AY8">
            <v>4081.44</v>
          </cell>
          <cell r="AZ8">
            <v>0</v>
          </cell>
        </row>
        <row r="8">
          <cell r="BB8">
            <v>0</v>
          </cell>
          <cell r="BC8">
            <v>0</v>
          </cell>
        </row>
        <row r="8">
          <cell r="BJ8">
            <v>4081.44</v>
          </cell>
        </row>
        <row r="8">
          <cell r="BL8">
            <v>0</v>
          </cell>
        </row>
        <row r="8">
          <cell r="BO8" t="str">
            <v>430211199107030412</v>
          </cell>
          <cell r="BP8" t="str">
            <v>合同工</v>
          </cell>
          <cell r="BQ8">
            <v>644.56</v>
          </cell>
          <cell r="BR8" t="str">
            <v>430211199107030412</v>
          </cell>
          <cell r="BS8" t="str">
            <v>光华荣昌</v>
          </cell>
        </row>
        <row r="9">
          <cell r="C9" t="str">
            <v>郭佳</v>
          </cell>
          <cell r="D9" t="str">
            <v>生产制造部</v>
          </cell>
          <cell r="E9">
            <v>45732</v>
          </cell>
          <cell r="F9" t="str">
            <v>库管</v>
          </cell>
          <cell r="G9">
            <v>45748</v>
          </cell>
          <cell r="H9">
            <v>24</v>
          </cell>
          <cell r="I9">
            <v>27</v>
          </cell>
          <cell r="J9">
            <v>3</v>
          </cell>
          <cell r="K9">
            <v>26</v>
          </cell>
        </row>
        <row r="9">
          <cell r="O9">
            <v>2100</v>
          </cell>
        </row>
        <row r="9">
          <cell r="U9">
            <v>2100</v>
          </cell>
          <cell r="V9">
            <v>493</v>
          </cell>
          <cell r="W9">
            <v>676</v>
          </cell>
        </row>
        <row r="9">
          <cell r="AD9">
            <v>1500</v>
          </cell>
        </row>
        <row r="9">
          <cell r="AF9">
            <v>348</v>
          </cell>
        </row>
        <row r="9">
          <cell r="AM9">
            <v>5117</v>
          </cell>
          <cell r="AN9">
            <v>0</v>
          </cell>
          <cell r="AO9">
            <v>0</v>
          </cell>
          <cell r="AP9">
            <v>0</v>
          </cell>
          <cell r="AQ9">
            <v>0</v>
          </cell>
        </row>
        <row r="9">
          <cell r="AY9">
            <v>5117</v>
          </cell>
          <cell r="AZ9">
            <v>0</v>
          </cell>
        </row>
        <row r="9">
          <cell r="BB9">
            <v>0</v>
          </cell>
          <cell r="BC9">
            <v>0</v>
          </cell>
          <cell r="BD9">
            <v>24.83</v>
          </cell>
        </row>
        <row r="9">
          <cell r="BJ9">
            <v>5092.17</v>
          </cell>
        </row>
        <row r="9">
          <cell r="BL9">
            <v>0</v>
          </cell>
        </row>
        <row r="9">
          <cell r="BO9" t="str">
            <v>430482200105078094</v>
          </cell>
          <cell r="BP9" t="str">
            <v>合同工</v>
          </cell>
          <cell r="BQ9">
            <v>0</v>
          </cell>
          <cell r="BR9" t="str">
            <v>430482200105078094</v>
          </cell>
          <cell r="BS9" t="str">
            <v>湖南诚展</v>
          </cell>
        </row>
        <row r="10">
          <cell r="C10" t="str">
            <v>李春华</v>
          </cell>
          <cell r="D10" t="str">
            <v>生产制造部</v>
          </cell>
          <cell r="E10">
            <v>45722</v>
          </cell>
          <cell r="F10" t="str">
            <v>库管</v>
          </cell>
          <cell r="G10">
            <v>45748</v>
          </cell>
          <cell r="H10">
            <v>24</v>
          </cell>
          <cell r="I10">
            <v>28</v>
          </cell>
          <cell r="J10">
            <v>11.5</v>
          </cell>
          <cell r="K10">
            <v>42</v>
          </cell>
        </row>
        <row r="10">
          <cell r="O10">
            <v>2100</v>
          </cell>
        </row>
        <row r="10">
          <cell r="U10">
            <v>2100</v>
          </cell>
          <cell r="V10">
            <v>909.5</v>
          </cell>
          <cell r="W10">
            <v>840</v>
          </cell>
        </row>
        <row r="10">
          <cell r="AD10">
            <v>1500</v>
          </cell>
        </row>
        <row r="10">
          <cell r="AF10">
            <v>552</v>
          </cell>
        </row>
        <row r="10">
          <cell r="AM10">
            <v>5901.5</v>
          </cell>
          <cell r="AN10">
            <v>0</v>
          </cell>
          <cell r="AO10">
            <v>0</v>
          </cell>
          <cell r="AP10">
            <v>0</v>
          </cell>
          <cell r="AQ10">
            <v>0</v>
          </cell>
        </row>
        <row r="10">
          <cell r="AY10">
            <v>5901.5</v>
          </cell>
          <cell r="AZ10">
            <v>0</v>
          </cell>
        </row>
        <row r="10">
          <cell r="BB10">
            <v>0</v>
          </cell>
          <cell r="BC10">
            <v>0</v>
          </cell>
        </row>
        <row r="10">
          <cell r="BJ10">
            <v>5901.5</v>
          </cell>
        </row>
        <row r="10">
          <cell r="BL10">
            <v>0</v>
          </cell>
        </row>
        <row r="10">
          <cell r="BP10" t="str">
            <v>劳务工-劳务发放</v>
          </cell>
          <cell r="BQ10">
            <v>0</v>
          </cell>
          <cell r="BR10" t="str">
            <v>430225197612171530</v>
          </cell>
          <cell r="BS10" t="str">
            <v>湖南诚展</v>
          </cell>
        </row>
        <row r="11">
          <cell r="C11" t="str">
            <v>邹彬彬</v>
          </cell>
          <cell r="D11" t="str">
            <v>生产制造部</v>
          </cell>
          <cell r="E11">
            <v>45708</v>
          </cell>
          <cell r="F11" t="str">
            <v>库管</v>
          </cell>
          <cell r="G11">
            <v>45748</v>
          </cell>
          <cell r="H11">
            <v>24</v>
          </cell>
          <cell r="I11">
            <v>26</v>
          </cell>
          <cell r="J11">
            <v>11</v>
          </cell>
          <cell r="K11">
            <v>21</v>
          </cell>
        </row>
        <row r="11">
          <cell r="O11">
            <v>2100</v>
          </cell>
        </row>
        <row r="11">
          <cell r="U11">
            <v>2100</v>
          </cell>
          <cell r="V11">
            <v>544</v>
          </cell>
          <cell r="W11">
            <v>810</v>
          </cell>
        </row>
        <row r="11">
          <cell r="AD11">
            <v>1500</v>
          </cell>
        </row>
        <row r="11">
          <cell r="AF11">
            <v>512</v>
          </cell>
        </row>
        <row r="11">
          <cell r="AM11">
            <v>5466</v>
          </cell>
        </row>
        <row r="11">
          <cell r="AY11">
            <v>5466</v>
          </cell>
          <cell r="AZ11">
            <v>0</v>
          </cell>
        </row>
        <row r="11">
          <cell r="BB11">
            <v>0</v>
          </cell>
          <cell r="BC11">
            <v>0</v>
          </cell>
        </row>
        <row r="11">
          <cell r="BJ11">
            <v>5466</v>
          </cell>
        </row>
        <row r="11">
          <cell r="BL11">
            <v>0</v>
          </cell>
        </row>
        <row r="11">
          <cell r="BO11" t="str">
            <v>432524199310095422</v>
          </cell>
          <cell r="BP11" t="str">
            <v>合同工</v>
          </cell>
          <cell r="BQ11">
            <v>0</v>
          </cell>
          <cell r="BR11" t="str">
            <v>432524199310095422</v>
          </cell>
          <cell r="BS11" t="str">
            <v>光华荣昌</v>
          </cell>
        </row>
        <row r="12">
          <cell r="C12" t="str">
            <v>何柒林</v>
          </cell>
          <cell r="D12" t="str">
            <v>生产制造部</v>
          </cell>
          <cell r="E12">
            <v>45658</v>
          </cell>
          <cell r="F12" t="str">
            <v>电工</v>
          </cell>
          <cell r="G12">
            <v>45748</v>
          </cell>
          <cell r="H12">
            <v>24</v>
          </cell>
          <cell r="I12">
            <v>29</v>
          </cell>
        </row>
        <row r="12">
          <cell r="N12">
            <v>3262.5</v>
          </cell>
          <cell r="O12">
            <v>2416.66666666667</v>
          </cell>
        </row>
        <row r="12">
          <cell r="U12">
            <v>5679.16666666667</v>
          </cell>
        </row>
        <row r="12">
          <cell r="W12">
            <v>604.166666666667</v>
          </cell>
        </row>
        <row r="12">
          <cell r="AF12">
            <v>560</v>
          </cell>
        </row>
        <row r="12">
          <cell r="AI12">
            <v>-10</v>
          </cell>
        </row>
        <row r="12">
          <cell r="AM12">
            <v>6833.33</v>
          </cell>
          <cell r="AN12">
            <v>344.64</v>
          </cell>
          <cell r="AO12">
            <v>80.54</v>
          </cell>
          <cell r="AP12">
            <v>12.92</v>
          </cell>
          <cell r="AQ12">
            <v>15</v>
          </cell>
        </row>
        <row r="12">
          <cell r="AY12">
            <v>6380.23</v>
          </cell>
          <cell r="AZ12">
            <v>41.85</v>
          </cell>
        </row>
        <row r="12">
          <cell r="BB12">
            <v>0</v>
          </cell>
          <cell r="BC12">
            <v>0</v>
          </cell>
        </row>
        <row r="12">
          <cell r="BJ12">
            <v>6338.38</v>
          </cell>
        </row>
        <row r="12">
          <cell r="BL12">
            <v>0</v>
          </cell>
        </row>
        <row r="12">
          <cell r="BO12" t="str">
            <v>430203197604116015</v>
          </cell>
          <cell r="BP12" t="str">
            <v>合同工</v>
          </cell>
          <cell r="BQ12">
            <v>438.1</v>
          </cell>
          <cell r="BR12" t="str">
            <v>430203197604116015</v>
          </cell>
          <cell r="BS12" t="str">
            <v>光华荣昌</v>
          </cell>
        </row>
        <row r="13">
          <cell r="C13" t="str">
            <v>王虎彪</v>
          </cell>
          <cell r="D13" t="str">
            <v>生产制造部</v>
          </cell>
          <cell r="E13">
            <v>44743</v>
          </cell>
          <cell r="F13" t="str">
            <v>发泡操作工</v>
          </cell>
          <cell r="G13">
            <v>45748</v>
          </cell>
          <cell r="H13">
            <v>24</v>
          </cell>
          <cell r="I13">
            <v>27</v>
          </cell>
        </row>
        <row r="13">
          <cell r="N13">
            <v>5800</v>
          </cell>
        </row>
        <row r="13">
          <cell r="R13">
            <v>300</v>
          </cell>
        </row>
        <row r="13">
          <cell r="U13">
            <v>6100</v>
          </cell>
        </row>
        <row r="13">
          <cell r="W13">
            <v>540</v>
          </cell>
          <cell r="X13">
            <v>40</v>
          </cell>
        </row>
        <row r="13">
          <cell r="AD13">
            <v>562.5</v>
          </cell>
        </row>
        <row r="13">
          <cell r="AF13">
            <v>540</v>
          </cell>
        </row>
        <row r="13">
          <cell r="AI13">
            <v>-20</v>
          </cell>
        </row>
        <row r="13">
          <cell r="AM13">
            <v>7762.5</v>
          </cell>
          <cell r="AN13">
            <v>344.64</v>
          </cell>
          <cell r="AO13">
            <v>86.16</v>
          </cell>
          <cell r="AP13">
            <v>12.92</v>
          </cell>
          <cell r="AQ13">
            <v>15</v>
          </cell>
        </row>
        <row r="13">
          <cell r="AY13">
            <v>7303.78</v>
          </cell>
          <cell r="AZ13">
            <v>69.57</v>
          </cell>
        </row>
        <row r="13">
          <cell r="BB13">
            <v>0</v>
          </cell>
          <cell r="BC13">
            <v>0</v>
          </cell>
          <cell r="BD13">
            <v>25.5</v>
          </cell>
        </row>
        <row r="13">
          <cell r="BJ13">
            <v>7208.71</v>
          </cell>
        </row>
        <row r="13">
          <cell r="BL13">
            <v>0</v>
          </cell>
          <cell r="BM13">
            <v>27.3809523809524</v>
          </cell>
          <cell r="BN13">
            <v>25.4275485008818</v>
          </cell>
          <cell r="BO13" t="str">
            <v>430221197608157116</v>
          </cell>
          <cell r="BP13" t="str">
            <v>劳务工</v>
          </cell>
          <cell r="BQ13">
            <v>443.72</v>
          </cell>
          <cell r="BR13" t="str">
            <v>430221197608157116</v>
          </cell>
          <cell r="BS13" t="str">
            <v>鑫起</v>
          </cell>
        </row>
        <row r="14">
          <cell r="C14" t="str">
            <v>麻志超</v>
          </cell>
          <cell r="D14" t="str">
            <v>生产制造部</v>
          </cell>
          <cell r="E14">
            <v>44741</v>
          </cell>
          <cell r="F14" t="str">
            <v>设备维护及模具工程师</v>
          </cell>
          <cell r="G14">
            <v>45748</v>
          </cell>
          <cell r="H14">
            <v>24</v>
          </cell>
          <cell r="I14">
            <v>29</v>
          </cell>
        </row>
        <row r="14">
          <cell r="N14">
            <v>4500</v>
          </cell>
          <cell r="O14">
            <v>937.5</v>
          </cell>
        </row>
        <row r="14">
          <cell r="U14">
            <v>5437.5</v>
          </cell>
        </row>
        <row r="14">
          <cell r="W14">
            <v>598.125</v>
          </cell>
          <cell r="X14">
            <v>40</v>
          </cell>
        </row>
        <row r="14">
          <cell r="AD14">
            <v>1161.85897435897</v>
          </cell>
        </row>
        <row r="14">
          <cell r="AF14">
            <v>580</v>
          </cell>
          <cell r="AG14">
            <v>880</v>
          </cell>
        </row>
        <row r="14">
          <cell r="AM14">
            <v>8697.48</v>
          </cell>
          <cell r="AN14">
            <v>440</v>
          </cell>
          <cell r="AO14">
            <v>110</v>
          </cell>
          <cell r="AP14">
            <v>16.5</v>
          </cell>
          <cell r="AQ14">
            <v>15</v>
          </cell>
        </row>
        <row r="14">
          <cell r="AY14">
            <v>8115.98</v>
          </cell>
          <cell r="AZ14">
            <v>93.93</v>
          </cell>
        </row>
        <row r="14">
          <cell r="BB14">
            <v>0</v>
          </cell>
          <cell r="BC14">
            <v>0</v>
          </cell>
          <cell r="BD14">
            <v>25.5</v>
          </cell>
        </row>
        <row r="14">
          <cell r="BJ14">
            <v>7996.55</v>
          </cell>
        </row>
        <row r="14">
          <cell r="BL14">
            <v>0</v>
          </cell>
          <cell r="BM14">
            <v>28.5631527093596</v>
          </cell>
          <cell r="BN14">
            <v>26.2612479474548</v>
          </cell>
          <cell r="BO14" t="str">
            <v>433124196808279056</v>
          </cell>
          <cell r="BP14" t="str">
            <v>劳务工</v>
          </cell>
          <cell r="BQ14">
            <v>566.5</v>
          </cell>
          <cell r="BR14" t="str">
            <v>433124196808279056</v>
          </cell>
          <cell r="BS14" t="str">
            <v>鑫起</v>
          </cell>
        </row>
        <row r="15">
          <cell r="C15" t="str">
            <v>赵新辉</v>
          </cell>
          <cell r="D15" t="str">
            <v>生产制造部</v>
          </cell>
          <cell r="E15">
            <v>41689</v>
          </cell>
          <cell r="F15" t="str">
            <v>设备维修工</v>
          </cell>
          <cell r="G15">
            <v>45748</v>
          </cell>
          <cell r="H15">
            <v>26</v>
          </cell>
          <cell r="I15">
            <v>31</v>
          </cell>
        </row>
        <row r="15">
          <cell r="M15">
            <v>99.0060670967742</v>
          </cell>
          <cell r="N15">
            <v>3069.18808</v>
          </cell>
          <cell r="O15">
            <v>1776.53846153846</v>
          </cell>
          <cell r="P15">
            <v>0</v>
          </cell>
        </row>
        <row r="15">
          <cell r="R15">
            <v>300</v>
          </cell>
        </row>
        <row r="15">
          <cell r="U15">
            <v>5145.72654153846</v>
          </cell>
        </row>
        <row r="15">
          <cell r="W15">
            <v>294</v>
          </cell>
          <cell r="X15">
            <v>220</v>
          </cell>
        </row>
        <row r="15">
          <cell r="AA15">
            <v>248</v>
          </cell>
        </row>
        <row r="15">
          <cell r="AD15">
            <v>1000</v>
          </cell>
        </row>
        <row r="15">
          <cell r="AF15">
            <v>600</v>
          </cell>
          <cell r="AG15">
            <v>660</v>
          </cell>
        </row>
        <row r="15">
          <cell r="AM15">
            <v>8167.73</v>
          </cell>
          <cell r="AN15">
            <v>344.64</v>
          </cell>
          <cell r="AO15">
            <v>86.16</v>
          </cell>
          <cell r="AP15">
            <v>12.92</v>
          </cell>
          <cell r="AQ15">
            <v>15</v>
          </cell>
          <cell r="AR15">
            <v>215</v>
          </cell>
        </row>
        <row r="15">
          <cell r="AY15">
            <v>7494.01</v>
          </cell>
          <cell r="AZ15">
            <v>75.27</v>
          </cell>
        </row>
        <row r="15">
          <cell r="BB15">
            <v>0</v>
          </cell>
          <cell r="BC15">
            <v>0</v>
          </cell>
        </row>
        <row r="15">
          <cell r="BJ15">
            <v>7418.74</v>
          </cell>
        </row>
        <row r="15">
          <cell r="BL15">
            <v>0</v>
          </cell>
          <cell r="BM15">
            <v>25.0928725038402</v>
          </cell>
          <cell r="BN15">
            <v>22.7918279569892</v>
          </cell>
          <cell r="BO15" t="str">
            <v>430423198210115811</v>
          </cell>
          <cell r="BP15" t="str">
            <v>合同工</v>
          </cell>
          <cell r="BQ15">
            <v>658.72</v>
          </cell>
          <cell r="BR15" t="str">
            <v>430423198210115811</v>
          </cell>
          <cell r="BS15" t="str">
            <v>光华荣昌</v>
          </cell>
        </row>
        <row r="16">
          <cell r="C16" t="str">
            <v>肖燕丹</v>
          </cell>
          <cell r="D16" t="str">
            <v>生产制造部</v>
          </cell>
          <cell r="E16">
            <v>44801</v>
          </cell>
          <cell r="F16" t="str">
            <v>发泡班长</v>
          </cell>
          <cell r="G16">
            <v>45748</v>
          </cell>
          <cell r="H16">
            <v>26</v>
          </cell>
          <cell r="I16">
            <v>26</v>
          </cell>
        </row>
        <row r="16">
          <cell r="M16">
            <v>100.991218538462</v>
          </cell>
          <cell r="N16">
            <v>2625.771682</v>
          </cell>
          <cell r="O16">
            <v>1490</v>
          </cell>
          <cell r="P16">
            <v>0</v>
          </cell>
        </row>
        <row r="16">
          <cell r="R16">
            <v>300</v>
          </cell>
        </row>
        <row r="16">
          <cell r="U16">
            <v>4415.771682</v>
          </cell>
        </row>
        <row r="16">
          <cell r="W16">
            <v>297</v>
          </cell>
          <cell r="X16">
            <v>40</v>
          </cell>
        </row>
        <row r="16">
          <cell r="AA16">
            <v>208</v>
          </cell>
        </row>
        <row r="16">
          <cell r="AD16">
            <v>1300</v>
          </cell>
        </row>
        <row r="16">
          <cell r="AF16">
            <v>520</v>
          </cell>
          <cell r="AG16">
            <v>840</v>
          </cell>
        </row>
        <row r="16">
          <cell r="AM16">
            <v>7620.77</v>
          </cell>
          <cell r="AN16">
            <v>344.64</v>
          </cell>
          <cell r="AO16">
            <v>81.06</v>
          </cell>
          <cell r="AP16">
            <v>12.92</v>
          </cell>
          <cell r="AQ16">
            <v>15</v>
          </cell>
          <cell r="AR16">
            <v>205</v>
          </cell>
        </row>
        <row r="16">
          <cell r="AY16">
            <v>6962.15</v>
          </cell>
          <cell r="AZ16">
            <v>59.32</v>
          </cell>
        </row>
        <row r="16">
          <cell r="BB16">
            <v>0</v>
          </cell>
          <cell r="BC16">
            <v>0</v>
          </cell>
        </row>
        <row r="16">
          <cell r="BJ16">
            <v>6902.83</v>
          </cell>
        </row>
        <row r="16">
          <cell r="BL16">
            <v>0</v>
          </cell>
          <cell r="BM16">
            <v>27.9149084249084</v>
          </cell>
          <cell r="BN16">
            <v>25.2850915750916</v>
          </cell>
          <cell r="BO16" t="str">
            <v>43032119730510854X</v>
          </cell>
          <cell r="BP16" t="str">
            <v>合同工</v>
          </cell>
          <cell r="BQ16">
            <v>643.62</v>
          </cell>
          <cell r="BR16" t="str">
            <v>43032119730510854X</v>
          </cell>
          <cell r="BS16" t="str">
            <v>光华荣昌</v>
          </cell>
        </row>
        <row r="17">
          <cell r="C17" t="str">
            <v>左昌福</v>
          </cell>
          <cell r="D17" t="str">
            <v>生产制造部</v>
          </cell>
          <cell r="E17">
            <v>43554</v>
          </cell>
          <cell r="F17" t="str">
            <v>发泡操作工</v>
          </cell>
          <cell r="G17">
            <v>45748</v>
          </cell>
          <cell r="H17">
            <v>26</v>
          </cell>
          <cell r="I17">
            <v>30</v>
          </cell>
        </row>
        <row r="17">
          <cell r="M17">
            <v>98.94568</v>
          </cell>
          <cell r="N17">
            <v>2968.3704</v>
          </cell>
          <cell r="O17">
            <v>1719.23076923077</v>
          </cell>
          <cell r="P17">
            <v>0</v>
          </cell>
        </row>
        <row r="17">
          <cell r="R17">
            <v>300</v>
          </cell>
        </row>
        <row r="17">
          <cell r="U17">
            <v>4987.60116923077</v>
          </cell>
        </row>
        <row r="17">
          <cell r="W17">
            <v>291</v>
          </cell>
          <cell r="X17">
            <v>120</v>
          </cell>
        </row>
        <row r="17">
          <cell r="AA17">
            <v>240</v>
          </cell>
        </row>
        <row r="17">
          <cell r="AD17">
            <v>830</v>
          </cell>
        </row>
        <row r="17">
          <cell r="AF17">
            <v>560</v>
          </cell>
          <cell r="AG17">
            <v>520</v>
          </cell>
        </row>
        <row r="17">
          <cell r="AM17">
            <v>7548.6</v>
          </cell>
          <cell r="AN17">
            <v>344.64</v>
          </cell>
          <cell r="AO17">
            <v>86.16</v>
          </cell>
          <cell r="AP17">
            <v>12.92</v>
          </cell>
          <cell r="AQ17">
            <v>15</v>
          </cell>
          <cell r="AR17">
            <v>211</v>
          </cell>
        </row>
        <row r="17">
          <cell r="AY17">
            <v>6878.88</v>
          </cell>
          <cell r="AZ17">
            <v>54.24</v>
          </cell>
        </row>
        <row r="17">
          <cell r="BB17">
            <v>0</v>
          </cell>
          <cell r="BC17">
            <v>0</v>
          </cell>
          <cell r="BD17">
            <v>28.8</v>
          </cell>
        </row>
        <row r="17">
          <cell r="BJ17">
            <v>6795.84</v>
          </cell>
        </row>
        <row r="17">
          <cell r="BL17">
            <v>0</v>
          </cell>
          <cell r="BM17">
            <v>23.9638095238095</v>
          </cell>
          <cell r="BN17">
            <v>21.5740952380952</v>
          </cell>
          <cell r="BO17" t="str">
            <v>430281199707024314</v>
          </cell>
          <cell r="BP17" t="str">
            <v>合同工</v>
          </cell>
          <cell r="BQ17">
            <v>654.72</v>
          </cell>
          <cell r="BR17" t="str">
            <v>430281199707024314</v>
          </cell>
          <cell r="BS17" t="str">
            <v>光华荣昌</v>
          </cell>
        </row>
        <row r="18">
          <cell r="C18" t="str">
            <v>吴国秋</v>
          </cell>
          <cell r="D18" t="str">
            <v>生产制造部</v>
          </cell>
          <cell r="E18">
            <v>41956</v>
          </cell>
          <cell r="F18" t="str">
            <v>发泡操作工</v>
          </cell>
          <cell r="G18">
            <v>45748</v>
          </cell>
          <cell r="H18">
            <v>26</v>
          </cell>
          <cell r="I18">
            <v>27</v>
          </cell>
        </row>
        <row r="18">
          <cell r="M18">
            <v>96.1036059259259</v>
          </cell>
          <cell r="N18">
            <v>2594.79736</v>
          </cell>
          <cell r="O18">
            <v>1547.30769230769</v>
          </cell>
          <cell r="P18">
            <v>100</v>
          </cell>
        </row>
        <row r="18">
          <cell r="R18">
            <v>300</v>
          </cell>
        </row>
        <row r="18">
          <cell r="U18">
            <v>4542.10505230769</v>
          </cell>
        </row>
        <row r="18">
          <cell r="W18">
            <v>288</v>
          </cell>
          <cell r="X18">
            <v>200</v>
          </cell>
        </row>
        <row r="18">
          <cell r="AA18">
            <v>216</v>
          </cell>
        </row>
        <row r="18">
          <cell r="AD18">
            <v>700</v>
          </cell>
        </row>
        <row r="18">
          <cell r="AF18">
            <v>540</v>
          </cell>
          <cell r="AG18">
            <v>120</v>
          </cell>
        </row>
        <row r="18">
          <cell r="AM18">
            <v>6606.11</v>
          </cell>
          <cell r="AN18">
            <v>344.64</v>
          </cell>
          <cell r="AO18">
            <v>86.16</v>
          </cell>
          <cell r="AP18">
            <v>12.92</v>
          </cell>
          <cell r="AQ18">
            <v>15</v>
          </cell>
          <cell r="AR18">
            <v>184</v>
          </cell>
        </row>
        <row r="18">
          <cell r="AY18">
            <v>5963.39</v>
          </cell>
          <cell r="AZ18">
            <v>29.35</v>
          </cell>
        </row>
        <row r="18">
          <cell r="BB18">
            <v>0</v>
          </cell>
          <cell r="BC18">
            <v>0</v>
          </cell>
        </row>
        <row r="18">
          <cell r="BJ18">
            <v>5934.04</v>
          </cell>
        </row>
        <row r="18">
          <cell r="BL18">
            <v>0</v>
          </cell>
          <cell r="BM18">
            <v>23.301975308642</v>
          </cell>
          <cell r="BN18">
            <v>20.9313580246914</v>
          </cell>
          <cell r="BO18" t="str">
            <v>430221198608302314</v>
          </cell>
          <cell r="BP18" t="str">
            <v>合同工</v>
          </cell>
          <cell r="BQ18">
            <v>627.72</v>
          </cell>
          <cell r="BR18" t="str">
            <v>430221198608302314</v>
          </cell>
          <cell r="BS18" t="str">
            <v>光华荣昌</v>
          </cell>
        </row>
        <row r="19">
          <cell r="C19" t="str">
            <v>张迪辉</v>
          </cell>
          <cell r="D19" t="str">
            <v>生产制造部</v>
          </cell>
          <cell r="E19">
            <v>43669</v>
          </cell>
          <cell r="F19" t="str">
            <v>发泡操作工</v>
          </cell>
          <cell r="G19">
            <v>45748</v>
          </cell>
          <cell r="H19">
            <v>26</v>
          </cell>
          <cell r="I19">
            <v>28</v>
          </cell>
        </row>
        <row r="19">
          <cell r="M19">
            <v>96.99768</v>
          </cell>
          <cell r="N19">
            <v>2715.93504</v>
          </cell>
          <cell r="O19">
            <v>1604.61538461538</v>
          </cell>
          <cell r="P19">
            <v>100</v>
          </cell>
        </row>
        <row r="19">
          <cell r="R19">
            <v>300</v>
          </cell>
        </row>
        <row r="19">
          <cell r="U19">
            <v>4720.55042461538</v>
          </cell>
        </row>
        <row r="19">
          <cell r="W19">
            <v>291</v>
          </cell>
          <cell r="X19">
            <v>100</v>
          </cell>
        </row>
        <row r="19">
          <cell r="AA19">
            <v>224</v>
          </cell>
        </row>
        <row r="19">
          <cell r="AD19">
            <v>700</v>
          </cell>
        </row>
        <row r="19">
          <cell r="AF19">
            <v>560</v>
          </cell>
          <cell r="AG19">
            <v>40</v>
          </cell>
        </row>
        <row r="19">
          <cell r="AI19">
            <v>-20</v>
          </cell>
        </row>
        <row r="19">
          <cell r="AM19">
            <v>6615.55</v>
          </cell>
          <cell r="AN19">
            <v>344.64</v>
          </cell>
          <cell r="AO19">
            <v>86.16</v>
          </cell>
          <cell r="AP19">
            <v>12.92</v>
          </cell>
          <cell r="AQ19">
            <v>15</v>
          </cell>
        </row>
        <row r="19">
          <cell r="AY19">
            <v>6156.83</v>
          </cell>
          <cell r="AZ19">
            <v>35.16</v>
          </cell>
        </row>
        <row r="19">
          <cell r="BB19">
            <v>0</v>
          </cell>
          <cell r="BC19">
            <v>0</v>
          </cell>
        </row>
        <row r="19">
          <cell r="BJ19">
            <v>6121.67</v>
          </cell>
        </row>
        <row r="19">
          <cell r="BL19">
            <v>0</v>
          </cell>
          <cell r="BM19">
            <v>22.5018707482993</v>
          </cell>
          <cell r="BN19">
            <v>20.8220068027211</v>
          </cell>
          <cell r="BO19" t="str">
            <v>430202197307261033</v>
          </cell>
          <cell r="BP19" t="str">
            <v>劳务工</v>
          </cell>
          <cell r="BQ19">
            <v>443.72</v>
          </cell>
          <cell r="BR19" t="str">
            <v>430202197307261033</v>
          </cell>
          <cell r="BS19" t="str">
            <v>鑫起</v>
          </cell>
        </row>
        <row r="20">
          <cell r="C20" t="str">
            <v>李慧玲</v>
          </cell>
          <cell r="D20" t="str">
            <v>生产制造部</v>
          </cell>
          <cell r="E20">
            <v>43725</v>
          </cell>
          <cell r="F20" t="str">
            <v>发泡操作工</v>
          </cell>
          <cell r="G20">
            <v>45748</v>
          </cell>
          <cell r="H20">
            <v>26</v>
          </cell>
          <cell r="I20">
            <v>26</v>
          </cell>
        </row>
        <row r="20">
          <cell r="M20">
            <v>100.220756923077</v>
          </cell>
          <cell r="N20">
            <v>2605.73968</v>
          </cell>
          <cell r="O20">
            <v>1490</v>
          </cell>
          <cell r="P20">
            <v>0</v>
          </cell>
        </row>
        <row r="20">
          <cell r="R20">
            <v>300</v>
          </cell>
        </row>
        <row r="20">
          <cell r="U20">
            <v>4395.73968</v>
          </cell>
        </row>
        <row r="20">
          <cell r="W20">
            <v>294</v>
          </cell>
          <cell r="X20">
            <v>100</v>
          </cell>
        </row>
        <row r="20">
          <cell r="Z20">
            <v>800</v>
          </cell>
          <cell r="AA20">
            <v>208</v>
          </cell>
        </row>
        <row r="20">
          <cell r="AD20">
            <v>200</v>
          </cell>
        </row>
        <row r="20">
          <cell r="AF20">
            <v>520</v>
          </cell>
          <cell r="AG20">
            <v>760</v>
          </cell>
        </row>
        <row r="20">
          <cell r="AM20">
            <v>7277.74</v>
          </cell>
          <cell r="AN20">
            <v>344.64</v>
          </cell>
          <cell r="AO20">
            <v>86.16</v>
          </cell>
          <cell r="AP20">
            <v>12.92</v>
          </cell>
          <cell r="AQ20">
            <v>15</v>
          </cell>
        </row>
        <row r="20">
          <cell r="AY20">
            <v>6819.02</v>
          </cell>
          <cell r="AZ20">
            <v>55.02</v>
          </cell>
        </row>
        <row r="20">
          <cell r="BB20">
            <v>0</v>
          </cell>
          <cell r="BC20">
            <v>0</v>
          </cell>
        </row>
        <row r="20">
          <cell r="BJ20">
            <v>6764</v>
          </cell>
        </row>
        <row r="20">
          <cell r="BL20">
            <v>0</v>
          </cell>
          <cell r="BM20">
            <v>26.6583882783883</v>
          </cell>
          <cell r="BN20">
            <v>24.7765567765568</v>
          </cell>
          <cell r="BO20" t="str">
            <v>412927197803102641</v>
          </cell>
          <cell r="BP20" t="str">
            <v>劳务工</v>
          </cell>
          <cell r="BQ20">
            <v>443.72</v>
          </cell>
          <cell r="BR20" t="str">
            <v>412927197803102641</v>
          </cell>
          <cell r="BS20" t="str">
            <v>鑫起</v>
          </cell>
        </row>
        <row r="21">
          <cell r="C21" t="str">
            <v>毛伟</v>
          </cell>
          <cell r="D21" t="str">
            <v>生产制造部</v>
          </cell>
          <cell r="E21">
            <v>41234</v>
          </cell>
          <cell r="F21" t="str">
            <v>发泡操作工</v>
          </cell>
          <cell r="G21">
            <v>45748</v>
          </cell>
          <cell r="H21">
            <v>26</v>
          </cell>
          <cell r="I21">
            <v>28</v>
          </cell>
        </row>
        <row r="21">
          <cell r="M21">
            <v>95.7888928571429</v>
          </cell>
          <cell r="N21">
            <v>2682.089</v>
          </cell>
          <cell r="O21">
            <v>1604.61538461538</v>
          </cell>
          <cell r="P21">
            <v>100</v>
          </cell>
        </row>
        <row r="21">
          <cell r="R21">
            <v>300</v>
          </cell>
        </row>
        <row r="21">
          <cell r="U21">
            <v>4686.70438461538</v>
          </cell>
        </row>
        <row r="21">
          <cell r="W21">
            <v>285</v>
          </cell>
          <cell r="X21">
            <v>240</v>
          </cell>
        </row>
        <row r="21">
          <cell r="AA21">
            <v>224</v>
          </cell>
        </row>
        <row r="21">
          <cell r="AD21">
            <v>200</v>
          </cell>
        </row>
        <row r="21">
          <cell r="AF21">
            <v>560</v>
          </cell>
          <cell r="AG21">
            <v>40</v>
          </cell>
        </row>
        <row r="21">
          <cell r="AM21">
            <v>6235.7</v>
          </cell>
          <cell r="AN21">
            <v>344.64</v>
          </cell>
          <cell r="AO21">
            <v>86.16</v>
          </cell>
          <cell r="AP21">
            <v>12.92</v>
          </cell>
          <cell r="AQ21">
            <v>15</v>
          </cell>
        </row>
        <row r="21">
          <cell r="AS21">
            <v>0</v>
          </cell>
          <cell r="AT21">
            <v>0</v>
          </cell>
          <cell r="AU21">
            <v>0</v>
          </cell>
          <cell r="AV21">
            <v>0</v>
          </cell>
          <cell r="AW21">
            <v>1500</v>
          </cell>
        </row>
        <row r="21">
          <cell r="AY21">
            <v>4276.98</v>
          </cell>
          <cell r="AZ21">
            <v>0</v>
          </cell>
        </row>
        <row r="21">
          <cell r="BB21">
            <v>0</v>
          </cell>
          <cell r="BC21">
            <v>1500</v>
          </cell>
        </row>
        <row r="21">
          <cell r="BJ21">
            <v>5776.98</v>
          </cell>
        </row>
        <row r="21">
          <cell r="BL21">
            <v>0</v>
          </cell>
          <cell r="BM21">
            <v>21.2098639455782</v>
          </cell>
          <cell r="BN21">
            <v>19.6495918367347</v>
          </cell>
          <cell r="BO21" t="str">
            <v>432930196510231818</v>
          </cell>
          <cell r="BP21" t="str">
            <v>劳务工</v>
          </cell>
          <cell r="BQ21">
            <v>443.72</v>
          </cell>
          <cell r="BR21" t="str">
            <v>432930196510231818</v>
          </cell>
          <cell r="BS21" t="str">
            <v>鑫起</v>
          </cell>
        </row>
        <row r="22">
          <cell r="C22" t="str">
            <v>王西明</v>
          </cell>
          <cell r="D22" t="str">
            <v>生产制造部</v>
          </cell>
          <cell r="E22">
            <v>44754</v>
          </cell>
          <cell r="F22" t="str">
            <v>发泡操作工</v>
          </cell>
          <cell r="G22">
            <v>45748</v>
          </cell>
          <cell r="H22">
            <v>26</v>
          </cell>
          <cell r="I22">
            <v>29</v>
          </cell>
        </row>
        <row r="22">
          <cell r="M22">
            <v>97.4797489655172</v>
          </cell>
          <cell r="N22">
            <v>2826.91272</v>
          </cell>
          <cell r="O22">
            <v>1661.92307692308</v>
          </cell>
          <cell r="P22">
            <v>200</v>
          </cell>
        </row>
        <row r="22">
          <cell r="R22">
            <v>300</v>
          </cell>
        </row>
        <row r="22">
          <cell r="U22">
            <v>4988.83579692308</v>
          </cell>
        </row>
        <row r="22">
          <cell r="W22">
            <v>291</v>
          </cell>
          <cell r="X22">
            <v>40</v>
          </cell>
        </row>
        <row r="22">
          <cell r="AA22">
            <v>232</v>
          </cell>
        </row>
        <row r="22">
          <cell r="AD22">
            <v>300</v>
          </cell>
        </row>
        <row r="22">
          <cell r="AF22">
            <v>580</v>
          </cell>
          <cell r="AG22">
            <v>720</v>
          </cell>
        </row>
        <row r="22">
          <cell r="AM22">
            <v>7151.84</v>
          </cell>
          <cell r="AN22">
            <v>344.64</v>
          </cell>
          <cell r="AO22">
            <v>86.16</v>
          </cell>
          <cell r="AP22">
            <v>12.92</v>
          </cell>
          <cell r="AQ22">
            <v>15</v>
          </cell>
        </row>
        <row r="22">
          <cell r="AY22">
            <v>6693.12</v>
          </cell>
          <cell r="AZ22">
            <v>51.25</v>
          </cell>
        </row>
        <row r="22">
          <cell r="BB22">
            <v>0</v>
          </cell>
          <cell r="BC22">
            <v>0</v>
          </cell>
        </row>
        <row r="22">
          <cell r="BJ22">
            <v>6641.87</v>
          </cell>
        </row>
        <row r="22">
          <cell r="BL22">
            <v>0</v>
          </cell>
          <cell r="BM22">
            <v>23.4871592775041</v>
          </cell>
          <cell r="BN22">
            <v>21.812380952381</v>
          </cell>
          <cell r="BO22" t="str">
            <v>430221197210013518</v>
          </cell>
          <cell r="BP22" t="str">
            <v>劳务工</v>
          </cell>
          <cell r="BQ22">
            <v>443.72</v>
          </cell>
          <cell r="BR22" t="str">
            <v>430221197210013518</v>
          </cell>
          <cell r="BS22" t="str">
            <v>鑫起</v>
          </cell>
        </row>
        <row r="23">
          <cell r="C23" t="str">
            <v>申喜华</v>
          </cell>
          <cell r="D23" t="str">
            <v>生产制造部</v>
          </cell>
          <cell r="E23">
            <v>44772</v>
          </cell>
          <cell r="F23" t="str">
            <v>发泡操作工</v>
          </cell>
          <cell r="G23">
            <v>45748</v>
          </cell>
          <cell r="H23">
            <v>26</v>
          </cell>
          <cell r="I23">
            <v>28</v>
          </cell>
        </row>
        <row r="23">
          <cell r="M23">
            <v>92.5353342857143</v>
          </cell>
          <cell r="N23">
            <v>2590.98936</v>
          </cell>
          <cell r="O23">
            <v>1604.61538461538</v>
          </cell>
          <cell r="P23">
            <v>50</v>
          </cell>
        </row>
        <row r="23">
          <cell r="R23">
            <v>300</v>
          </cell>
        </row>
        <row r="23">
          <cell r="U23">
            <v>4545.60474461538</v>
          </cell>
        </row>
        <row r="23">
          <cell r="W23">
            <v>282</v>
          </cell>
          <cell r="X23">
            <v>40</v>
          </cell>
        </row>
        <row r="23">
          <cell r="AA23">
            <v>224</v>
          </cell>
        </row>
        <row r="23">
          <cell r="AD23">
            <v>700</v>
          </cell>
        </row>
        <row r="23">
          <cell r="AF23">
            <v>560</v>
          </cell>
          <cell r="AG23">
            <v>40</v>
          </cell>
        </row>
        <row r="23">
          <cell r="AM23">
            <v>6391.6</v>
          </cell>
          <cell r="AN23">
            <v>344.64</v>
          </cell>
          <cell r="AO23">
            <v>86.16</v>
          </cell>
          <cell r="AP23">
            <v>12.92</v>
          </cell>
          <cell r="AQ23">
            <v>15</v>
          </cell>
        </row>
        <row r="23">
          <cell r="AY23">
            <v>5932.88</v>
          </cell>
          <cell r="AZ23">
            <v>28.43</v>
          </cell>
        </row>
        <row r="23">
          <cell r="BB23">
            <v>0</v>
          </cell>
          <cell r="BC23">
            <v>0</v>
          </cell>
        </row>
        <row r="23">
          <cell r="BJ23">
            <v>5904.45</v>
          </cell>
        </row>
        <row r="23">
          <cell r="BL23">
            <v>0</v>
          </cell>
          <cell r="BM23">
            <v>21.7401360544218</v>
          </cell>
          <cell r="BN23">
            <v>20.0831632653061</v>
          </cell>
          <cell r="BO23" t="str">
            <v>52010219720421381X</v>
          </cell>
          <cell r="BP23" t="str">
            <v>劳务工</v>
          </cell>
          <cell r="BQ23">
            <v>443.72</v>
          </cell>
          <cell r="BR23" t="str">
            <v>52010219720421381X</v>
          </cell>
          <cell r="BS23" t="str">
            <v>鑫起</v>
          </cell>
        </row>
        <row r="24">
          <cell r="C24" t="str">
            <v>戴立娟</v>
          </cell>
          <cell r="D24" t="str">
            <v>生产制造部</v>
          </cell>
          <cell r="E24">
            <v>44772</v>
          </cell>
          <cell r="F24" t="str">
            <v>发泡操作工</v>
          </cell>
          <cell r="G24">
            <v>45748</v>
          </cell>
          <cell r="H24">
            <v>26</v>
          </cell>
          <cell r="I24">
            <v>28</v>
          </cell>
        </row>
        <row r="24">
          <cell r="M24">
            <v>92.5353342857143</v>
          </cell>
          <cell r="N24">
            <v>2590.98936</v>
          </cell>
          <cell r="O24">
            <v>1604.61538461538</v>
          </cell>
          <cell r="P24">
            <v>100</v>
          </cell>
        </row>
        <row r="24">
          <cell r="R24">
            <v>300</v>
          </cell>
        </row>
        <row r="24">
          <cell r="U24">
            <v>4595.60474461538</v>
          </cell>
        </row>
        <row r="24">
          <cell r="W24">
            <v>282</v>
          </cell>
          <cell r="X24">
            <v>40</v>
          </cell>
        </row>
        <row r="24">
          <cell r="AA24">
            <v>224</v>
          </cell>
        </row>
        <row r="24">
          <cell r="AD24">
            <v>300</v>
          </cell>
        </row>
        <row r="24">
          <cell r="AF24">
            <v>560</v>
          </cell>
          <cell r="AG24">
            <v>660</v>
          </cell>
        </row>
        <row r="24">
          <cell r="AM24">
            <v>6661.6</v>
          </cell>
          <cell r="AN24">
            <v>344.64</v>
          </cell>
          <cell r="AO24">
            <v>86.16</v>
          </cell>
          <cell r="AP24">
            <v>12.92</v>
          </cell>
          <cell r="AQ24">
            <v>15</v>
          </cell>
        </row>
        <row r="24">
          <cell r="AY24">
            <v>6202.88</v>
          </cell>
          <cell r="AZ24">
            <v>36.54</v>
          </cell>
        </row>
        <row r="24">
          <cell r="BB24">
            <v>0</v>
          </cell>
          <cell r="BC24">
            <v>0</v>
          </cell>
        </row>
        <row r="24">
          <cell r="BJ24">
            <v>6166.34</v>
          </cell>
        </row>
        <row r="24">
          <cell r="BL24">
            <v>0</v>
          </cell>
          <cell r="BM24">
            <v>22.6585034013605</v>
          </cell>
          <cell r="BN24">
            <v>20.9739455782313</v>
          </cell>
          <cell r="BO24" t="str">
            <v>520103197710200022</v>
          </cell>
          <cell r="BP24" t="str">
            <v>劳务工</v>
          </cell>
          <cell r="BQ24">
            <v>443.72</v>
          </cell>
          <cell r="BR24" t="str">
            <v>520103197710200022</v>
          </cell>
          <cell r="BS24" t="str">
            <v>鑫起</v>
          </cell>
        </row>
        <row r="25">
          <cell r="C25" t="str">
            <v>陈爱军</v>
          </cell>
          <cell r="D25" t="str">
            <v>生产制造部</v>
          </cell>
          <cell r="E25">
            <v>44803</v>
          </cell>
          <cell r="F25" t="str">
            <v>发泡操作工</v>
          </cell>
          <cell r="G25">
            <v>45748</v>
          </cell>
          <cell r="H25">
            <v>26</v>
          </cell>
          <cell r="I25">
            <v>28</v>
          </cell>
        </row>
        <row r="25">
          <cell r="M25">
            <v>97.3605371428572</v>
          </cell>
          <cell r="N25">
            <v>2726.09504</v>
          </cell>
          <cell r="O25">
            <v>1604.61538461538</v>
          </cell>
          <cell r="P25">
            <v>100</v>
          </cell>
        </row>
        <row r="25">
          <cell r="R25">
            <v>300</v>
          </cell>
        </row>
        <row r="25">
          <cell r="U25">
            <v>4730.71042461538</v>
          </cell>
        </row>
        <row r="25">
          <cell r="W25">
            <v>285</v>
          </cell>
          <cell r="X25">
            <v>40</v>
          </cell>
        </row>
        <row r="25">
          <cell r="AA25">
            <v>224</v>
          </cell>
        </row>
        <row r="25">
          <cell r="AD25">
            <v>200</v>
          </cell>
        </row>
        <row r="25">
          <cell r="AF25">
            <v>560</v>
          </cell>
          <cell r="AG25">
            <v>400</v>
          </cell>
        </row>
        <row r="25">
          <cell r="AM25">
            <v>6439.71</v>
          </cell>
          <cell r="AN25">
            <v>344.64</v>
          </cell>
          <cell r="AO25">
            <v>86.16</v>
          </cell>
          <cell r="AP25">
            <v>12.92</v>
          </cell>
          <cell r="AQ25">
            <v>15</v>
          </cell>
        </row>
        <row r="25">
          <cell r="AY25">
            <v>5980.99</v>
          </cell>
          <cell r="AZ25">
            <v>0</v>
          </cell>
        </row>
        <row r="25">
          <cell r="BB25">
            <v>0</v>
          </cell>
          <cell r="BC25">
            <v>0</v>
          </cell>
        </row>
        <row r="25">
          <cell r="BJ25">
            <v>5980.99</v>
          </cell>
        </row>
        <row r="25">
          <cell r="BL25">
            <v>0</v>
          </cell>
          <cell r="BM25">
            <v>21.9037755102041</v>
          </cell>
          <cell r="BN25">
            <v>20.3435034013605</v>
          </cell>
          <cell r="BO25" t="str">
            <v>432621197509014113</v>
          </cell>
          <cell r="BP25" t="str">
            <v>劳务工</v>
          </cell>
          <cell r="BQ25">
            <v>443.72</v>
          </cell>
          <cell r="BR25" t="str">
            <v>432621197509014113</v>
          </cell>
          <cell r="BS25" t="str">
            <v>鑫起</v>
          </cell>
        </row>
        <row r="26">
          <cell r="C26" t="str">
            <v>肖春菊</v>
          </cell>
          <cell r="D26" t="str">
            <v>生产制造部</v>
          </cell>
          <cell r="E26">
            <v>44805</v>
          </cell>
          <cell r="F26" t="str">
            <v>发泡操作工</v>
          </cell>
          <cell r="G26">
            <v>45748</v>
          </cell>
          <cell r="H26">
            <v>26</v>
          </cell>
          <cell r="I26">
            <v>28</v>
          </cell>
        </row>
        <row r="26">
          <cell r="M26">
            <v>102.054843367857</v>
          </cell>
          <cell r="N26">
            <v>2857.5356143</v>
          </cell>
          <cell r="O26">
            <v>1604.61538461538</v>
          </cell>
          <cell r="P26">
            <v>100</v>
          </cell>
        </row>
        <row r="26">
          <cell r="R26">
            <v>300</v>
          </cell>
        </row>
        <row r="26">
          <cell r="U26">
            <v>4862.15099891538</v>
          </cell>
        </row>
        <row r="26">
          <cell r="W26">
            <v>285</v>
          </cell>
          <cell r="X26">
            <v>40</v>
          </cell>
        </row>
        <row r="26">
          <cell r="AA26">
            <v>224</v>
          </cell>
        </row>
        <row r="26">
          <cell r="AD26">
            <v>200</v>
          </cell>
        </row>
        <row r="26">
          <cell r="AF26">
            <v>560</v>
          </cell>
          <cell r="AG26">
            <v>120</v>
          </cell>
        </row>
        <row r="26">
          <cell r="AI26">
            <v>-10</v>
          </cell>
        </row>
        <row r="26">
          <cell r="AM26">
            <v>6281.15</v>
          </cell>
          <cell r="AN26">
            <v>344.64</v>
          </cell>
          <cell r="AO26">
            <v>86.16</v>
          </cell>
          <cell r="AP26">
            <v>12.92</v>
          </cell>
          <cell r="AQ26">
            <v>15</v>
          </cell>
        </row>
        <row r="26">
          <cell r="AY26">
            <v>5822.43</v>
          </cell>
          <cell r="AZ26">
            <v>0</v>
          </cell>
        </row>
        <row r="26">
          <cell r="BB26">
            <v>0</v>
          </cell>
          <cell r="BC26">
            <v>0</v>
          </cell>
        </row>
        <row r="26">
          <cell r="BJ26">
            <v>5822.43</v>
          </cell>
        </row>
        <row r="26">
          <cell r="BL26">
            <v>0</v>
          </cell>
          <cell r="BM26">
            <v>21.3644557823129</v>
          </cell>
          <cell r="BN26">
            <v>19.8041836734694</v>
          </cell>
          <cell r="BO26" t="str">
            <v>430523198203022321</v>
          </cell>
          <cell r="BP26" t="str">
            <v>劳务工</v>
          </cell>
          <cell r="BQ26">
            <v>443.72</v>
          </cell>
          <cell r="BR26" t="str">
            <v>430523198203022321</v>
          </cell>
          <cell r="BS26" t="str">
            <v>鑫起</v>
          </cell>
        </row>
        <row r="27">
          <cell r="C27" t="str">
            <v>王运凤</v>
          </cell>
          <cell r="D27" t="str">
            <v>生产制造部</v>
          </cell>
          <cell r="E27">
            <v>44968</v>
          </cell>
          <cell r="F27" t="str">
            <v>发泡操作工</v>
          </cell>
          <cell r="G27">
            <v>45748</v>
          </cell>
          <cell r="H27">
            <v>26</v>
          </cell>
          <cell r="I27">
            <v>26.8</v>
          </cell>
        </row>
        <row r="27">
          <cell r="M27">
            <v>88.8983880597015</v>
          </cell>
          <cell r="N27">
            <v>2382.4768</v>
          </cell>
          <cell r="O27">
            <v>1535.84615384615</v>
          </cell>
          <cell r="P27">
            <v>100</v>
          </cell>
        </row>
        <row r="27">
          <cell r="R27">
            <v>300</v>
          </cell>
        </row>
        <row r="27">
          <cell r="U27">
            <v>4318.32295384615</v>
          </cell>
        </row>
        <row r="27">
          <cell r="W27">
            <v>285</v>
          </cell>
          <cell r="X27">
            <v>40</v>
          </cell>
        </row>
        <row r="27">
          <cell r="AA27">
            <v>214.4</v>
          </cell>
        </row>
        <row r="27">
          <cell r="AD27">
            <v>200</v>
          </cell>
        </row>
        <row r="27">
          <cell r="AF27">
            <v>532</v>
          </cell>
        </row>
        <row r="27">
          <cell r="AM27">
            <v>5589.72</v>
          </cell>
          <cell r="AN27">
            <v>344.64</v>
          </cell>
          <cell r="AO27">
            <v>86.16</v>
          </cell>
          <cell r="AP27">
            <v>12.92</v>
          </cell>
          <cell r="AQ27">
            <v>15</v>
          </cell>
        </row>
        <row r="27">
          <cell r="AY27">
            <v>5131</v>
          </cell>
          <cell r="AZ27">
            <v>0</v>
          </cell>
        </row>
        <row r="27">
          <cell r="BB27">
            <v>0</v>
          </cell>
          <cell r="BC27">
            <v>0</v>
          </cell>
        </row>
        <row r="27">
          <cell r="BJ27">
            <v>5131</v>
          </cell>
        </row>
        <row r="27">
          <cell r="BL27">
            <v>0</v>
          </cell>
          <cell r="BM27">
            <v>19.8639658848614</v>
          </cell>
          <cell r="BN27">
            <v>18.2338308457711</v>
          </cell>
          <cell r="BO27" t="str">
            <v>430425197404230760</v>
          </cell>
          <cell r="BP27" t="str">
            <v>劳务工</v>
          </cell>
          <cell r="BQ27">
            <v>443.72</v>
          </cell>
          <cell r="BR27" t="str">
            <v>430425197404230760</v>
          </cell>
          <cell r="BS27" t="str">
            <v>鑫起</v>
          </cell>
        </row>
        <row r="28">
          <cell r="C28" t="str">
            <v>史双宇</v>
          </cell>
          <cell r="D28" t="str">
            <v>生产制造部</v>
          </cell>
          <cell r="E28">
            <v>45573</v>
          </cell>
          <cell r="F28" t="str">
            <v>发泡操作工</v>
          </cell>
          <cell r="G28">
            <v>45748</v>
          </cell>
          <cell r="H28">
            <v>26</v>
          </cell>
          <cell r="I28">
            <v>28</v>
          </cell>
        </row>
        <row r="28">
          <cell r="M28">
            <v>97.3605371428572</v>
          </cell>
          <cell r="N28">
            <v>2726.09504</v>
          </cell>
          <cell r="O28">
            <v>1604.61538461538</v>
          </cell>
          <cell r="P28">
            <v>100</v>
          </cell>
        </row>
        <row r="28">
          <cell r="R28">
            <v>300</v>
          </cell>
        </row>
        <row r="28">
          <cell r="U28">
            <v>4730.71042461538</v>
          </cell>
        </row>
        <row r="28">
          <cell r="W28">
            <v>288</v>
          </cell>
        </row>
        <row r="28">
          <cell r="AA28">
            <v>224</v>
          </cell>
        </row>
        <row r="28">
          <cell r="AD28">
            <v>800</v>
          </cell>
        </row>
        <row r="28">
          <cell r="AF28">
            <v>560</v>
          </cell>
        </row>
        <row r="28">
          <cell r="AM28">
            <v>6602.71</v>
          </cell>
          <cell r="AN28">
            <v>0</v>
          </cell>
          <cell r="AO28">
            <v>0</v>
          </cell>
          <cell r="AP28">
            <v>0</v>
          </cell>
          <cell r="AQ28">
            <v>0</v>
          </cell>
        </row>
        <row r="28">
          <cell r="AY28">
            <v>6602.71</v>
          </cell>
          <cell r="AZ28">
            <v>0</v>
          </cell>
        </row>
        <row r="28">
          <cell r="BB28">
            <v>0</v>
          </cell>
          <cell r="BC28">
            <v>0</v>
          </cell>
          <cell r="BD28">
            <v>37.75</v>
          </cell>
        </row>
        <row r="28">
          <cell r="BJ28">
            <v>6564.96</v>
          </cell>
        </row>
        <row r="28">
          <cell r="BL28">
            <v>0</v>
          </cell>
          <cell r="BM28">
            <v>22.4581972789116</v>
          </cell>
          <cell r="BN28">
            <v>22.3297959183673</v>
          </cell>
        </row>
        <row r="28">
          <cell r="BP28" t="str">
            <v>劳务工-劳务发放</v>
          </cell>
          <cell r="BQ28">
            <v>0</v>
          </cell>
          <cell r="BR28" t="str">
            <v>430321199107192217</v>
          </cell>
          <cell r="BS28" t="str">
            <v>湖南诚展</v>
          </cell>
        </row>
        <row r="29">
          <cell r="C29" t="str">
            <v>谢桂华</v>
          </cell>
          <cell r="D29" t="str">
            <v>生产制造部</v>
          </cell>
          <cell r="E29">
            <v>45579</v>
          </cell>
          <cell r="F29" t="str">
            <v>发泡操作工</v>
          </cell>
          <cell r="G29">
            <v>45748</v>
          </cell>
          <cell r="H29">
            <v>25</v>
          </cell>
          <cell r="I29">
            <v>25</v>
          </cell>
        </row>
        <row r="29">
          <cell r="M29">
            <v>113.0765088</v>
          </cell>
          <cell r="N29">
            <v>2826.91272</v>
          </cell>
          <cell r="O29">
            <v>1661.92307692308</v>
          </cell>
          <cell r="P29">
            <v>100</v>
          </cell>
        </row>
        <row r="29">
          <cell r="R29">
            <v>300</v>
          </cell>
        </row>
        <row r="29">
          <cell r="U29">
            <v>4888.83579692308</v>
          </cell>
        </row>
        <row r="29">
          <cell r="W29">
            <v>288</v>
          </cell>
        </row>
        <row r="29">
          <cell r="AA29">
            <v>200</v>
          </cell>
        </row>
        <row r="29">
          <cell r="AD29">
            <v>200</v>
          </cell>
        </row>
        <row r="29">
          <cell r="AF29">
            <v>500</v>
          </cell>
        </row>
        <row r="29">
          <cell r="AI29">
            <v>-20</v>
          </cell>
        </row>
        <row r="29">
          <cell r="AM29">
            <v>6056.84</v>
          </cell>
          <cell r="AN29">
            <v>0</v>
          </cell>
          <cell r="AO29">
            <v>0</v>
          </cell>
          <cell r="AP29">
            <v>0</v>
          </cell>
          <cell r="AQ29">
            <v>0</v>
          </cell>
        </row>
        <row r="29">
          <cell r="AY29">
            <v>6056.84</v>
          </cell>
          <cell r="AZ29">
            <v>0</v>
          </cell>
        </row>
        <row r="29">
          <cell r="BB29">
            <v>0</v>
          </cell>
          <cell r="BC29">
            <v>0</v>
          </cell>
        </row>
        <row r="29">
          <cell r="BJ29">
            <v>6056.84</v>
          </cell>
        </row>
        <row r="29">
          <cell r="BL29">
            <v>0</v>
          </cell>
          <cell r="BM29">
            <v>23.0736761904762</v>
          </cell>
          <cell r="BN29">
            <v>23.0736761904762</v>
          </cell>
        </row>
        <row r="29">
          <cell r="BP29" t="str">
            <v>劳务工-劳务发放</v>
          </cell>
          <cell r="BQ29">
            <v>0</v>
          </cell>
          <cell r="BR29" t="str">
            <v>430203197507056022</v>
          </cell>
          <cell r="BS29" t="str">
            <v>湖南诚展</v>
          </cell>
        </row>
        <row r="30">
          <cell r="C30" t="str">
            <v>董婧雯</v>
          </cell>
          <cell r="D30" t="str">
            <v>生产制造部</v>
          </cell>
          <cell r="E30">
            <v>45579</v>
          </cell>
          <cell r="F30" t="str">
            <v>发泡操作工</v>
          </cell>
          <cell r="G30">
            <v>45748</v>
          </cell>
          <cell r="H30">
            <v>26</v>
          </cell>
          <cell r="I30">
            <v>29</v>
          </cell>
        </row>
        <row r="30">
          <cell r="M30">
            <v>97.4797489655172</v>
          </cell>
          <cell r="N30">
            <v>2826.91272</v>
          </cell>
          <cell r="O30">
            <v>1661.92307692308</v>
          </cell>
          <cell r="P30">
            <v>100</v>
          </cell>
        </row>
        <row r="30">
          <cell r="R30">
            <v>300</v>
          </cell>
        </row>
        <row r="30">
          <cell r="U30">
            <v>4888.83579692308</v>
          </cell>
        </row>
        <row r="30">
          <cell r="W30">
            <v>288</v>
          </cell>
        </row>
        <row r="30">
          <cell r="AA30">
            <v>232</v>
          </cell>
        </row>
        <row r="30">
          <cell r="AD30">
            <v>300</v>
          </cell>
        </row>
        <row r="30">
          <cell r="AF30">
            <v>580</v>
          </cell>
        </row>
        <row r="30">
          <cell r="AM30">
            <v>6288.84</v>
          </cell>
          <cell r="AN30">
            <v>0</v>
          </cell>
          <cell r="AO30">
            <v>0</v>
          </cell>
          <cell r="AP30">
            <v>0</v>
          </cell>
          <cell r="AQ30">
            <v>0</v>
          </cell>
        </row>
        <row r="30">
          <cell r="AY30">
            <v>6288.84</v>
          </cell>
          <cell r="AZ30">
            <v>0</v>
          </cell>
        </row>
        <row r="30">
          <cell r="BB30">
            <v>0</v>
          </cell>
          <cell r="BC30">
            <v>0</v>
          </cell>
        </row>
        <row r="30">
          <cell r="BJ30">
            <v>6288.84</v>
          </cell>
        </row>
        <row r="30">
          <cell r="BL30">
            <v>0</v>
          </cell>
          <cell r="BM30">
            <v>20.6530049261084</v>
          </cell>
          <cell r="BN30">
            <v>20.6530049261084</v>
          </cell>
        </row>
        <row r="30">
          <cell r="BP30" t="str">
            <v>劳务工-劳务发放</v>
          </cell>
          <cell r="BQ30">
            <v>0</v>
          </cell>
          <cell r="BR30" t="str">
            <v>430223200502118722</v>
          </cell>
          <cell r="BS30" t="str">
            <v>湖南诚展</v>
          </cell>
        </row>
        <row r="31">
          <cell r="C31" t="str">
            <v>张忠宝</v>
          </cell>
          <cell r="D31" t="str">
            <v>生产制造部</v>
          </cell>
          <cell r="E31">
            <v>45587</v>
          </cell>
          <cell r="F31" t="str">
            <v>发泡操作工</v>
          </cell>
          <cell r="G31">
            <v>45748</v>
          </cell>
          <cell r="H31">
            <v>26</v>
          </cell>
          <cell r="I31">
            <v>28</v>
          </cell>
        </row>
        <row r="31">
          <cell r="M31">
            <v>96.4403342857143</v>
          </cell>
          <cell r="N31">
            <v>2700.32936</v>
          </cell>
          <cell r="O31">
            <v>1604.61538461538</v>
          </cell>
          <cell r="P31">
            <v>0</v>
          </cell>
        </row>
        <row r="31">
          <cell r="R31">
            <v>300</v>
          </cell>
        </row>
        <row r="31">
          <cell r="U31">
            <v>4604.94474461538</v>
          </cell>
        </row>
        <row r="31">
          <cell r="W31">
            <v>291</v>
          </cell>
        </row>
        <row r="31">
          <cell r="Z31">
            <v>500</v>
          </cell>
          <cell r="AA31">
            <v>224</v>
          </cell>
        </row>
        <row r="31">
          <cell r="AD31">
            <v>200</v>
          </cell>
        </row>
        <row r="31">
          <cell r="AF31">
            <v>560</v>
          </cell>
          <cell r="AG31">
            <v>620</v>
          </cell>
        </row>
        <row r="31">
          <cell r="AI31">
            <v>-20</v>
          </cell>
        </row>
        <row r="31">
          <cell r="AM31">
            <v>6979.94</v>
          </cell>
          <cell r="AN31">
            <v>0</v>
          </cell>
          <cell r="AO31">
            <v>0</v>
          </cell>
          <cell r="AP31">
            <v>0</v>
          </cell>
          <cell r="AQ31">
            <v>0</v>
          </cell>
        </row>
        <row r="31">
          <cell r="AY31">
            <v>6979.94</v>
          </cell>
          <cell r="AZ31">
            <v>0</v>
          </cell>
        </row>
        <row r="31">
          <cell r="BB31">
            <v>0</v>
          </cell>
          <cell r="BC31">
            <v>0</v>
          </cell>
        </row>
        <row r="31">
          <cell r="BJ31">
            <v>6979.94</v>
          </cell>
        </row>
        <row r="31">
          <cell r="BL31">
            <v>0</v>
          </cell>
          <cell r="BM31">
            <v>23.7412925170068</v>
          </cell>
          <cell r="BN31">
            <v>23.7412925170068</v>
          </cell>
        </row>
        <row r="31">
          <cell r="BP31" t="str">
            <v>劳务工-劳务发放</v>
          </cell>
          <cell r="BQ31">
            <v>0</v>
          </cell>
          <cell r="BR31" t="str">
            <v>513021198108216753</v>
          </cell>
          <cell r="BS31" t="str">
            <v>湖南诚展</v>
          </cell>
        </row>
        <row r="32">
          <cell r="C32" t="str">
            <v>刘湘宇</v>
          </cell>
          <cell r="D32" t="str">
            <v>生产制造部</v>
          </cell>
          <cell r="E32">
            <v>45591</v>
          </cell>
          <cell r="F32" t="str">
            <v>发泡操作工</v>
          </cell>
          <cell r="G32">
            <v>45748</v>
          </cell>
          <cell r="H32">
            <v>26</v>
          </cell>
          <cell r="I32">
            <v>13.3</v>
          </cell>
        </row>
        <row r="32">
          <cell r="M32">
            <v>80.786650075188</v>
          </cell>
          <cell r="N32">
            <v>1074.462446</v>
          </cell>
          <cell r="O32">
            <v>762.192307692308</v>
          </cell>
          <cell r="P32">
            <v>0</v>
          </cell>
        </row>
        <row r="32">
          <cell r="R32">
            <v>0</v>
          </cell>
        </row>
        <row r="32">
          <cell r="U32">
            <v>1836.65475369231</v>
          </cell>
        </row>
        <row r="32">
          <cell r="W32">
            <v>279</v>
          </cell>
        </row>
        <row r="32">
          <cell r="AA32">
            <v>106.4</v>
          </cell>
        </row>
        <row r="32">
          <cell r="AD32">
            <v>300</v>
          </cell>
        </row>
        <row r="32">
          <cell r="AF32">
            <v>252</v>
          </cell>
        </row>
        <row r="32">
          <cell r="AM32">
            <v>2774.05</v>
          </cell>
          <cell r="AN32">
            <v>0</v>
          </cell>
          <cell r="AO32">
            <v>0</v>
          </cell>
          <cell r="AP32">
            <v>0</v>
          </cell>
          <cell r="AQ32">
            <v>0</v>
          </cell>
        </row>
        <row r="32">
          <cell r="AY32">
            <v>2774.05</v>
          </cell>
          <cell r="AZ32">
            <v>0</v>
          </cell>
        </row>
        <row r="32">
          <cell r="BB32">
            <v>0</v>
          </cell>
          <cell r="BC32">
            <v>0</v>
          </cell>
          <cell r="BD32">
            <v>18.17</v>
          </cell>
        </row>
        <row r="32">
          <cell r="BJ32">
            <v>2755.88</v>
          </cell>
        </row>
        <row r="32">
          <cell r="BL32">
            <v>0</v>
          </cell>
          <cell r="BM32">
            <v>19.8643036161833</v>
          </cell>
          <cell r="BN32">
            <v>19.7341926244182</v>
          </cell>
        </row>
        <row r="32">
          <cell r="BP32" t="str">
            <v>劳务工-劳务发放</v>
          </cell>
          <cell r="BQ32">
            <v>0</v>
          </cell>
          <cell r="BR32" t="str">
            <v>430921198610175770</v>
          </cell>
          <cell r="BS32" t="str">
            <v>湖南诚展</v>
          </cell>
        </row>
        <row r="33">
          <cell r="C33" t="str">
            <v>刘伟</v>
          </cell>
          <cell r="D33" t="str">
            <v>生产制造部</v>
          </cell>
          <cell r="E33">
            <v>45637</v>
          </cell>
          <cell r="F33" t="str">
            <v>发泡操作工</v>
          </cell>
          <cell r="G33">
            <v>45748</v>
          </cell>
          <cell r="H33">
            <v>26</v>
          </cell>
          <cell r="I33">
            <v>28</v>
          </cell>
        </row>
        <row r="33">
          <cell r="M33">
            <v>59.9543577857143</v>
          </cell>
          <cell r="N33">
            <v>1678.722018</v>
          </cell>
          <cell r="O33">
            <v>1661.92307692308</v>
          </cell>
          <cell r="P33">
            <v>50</v>
          </cell>
        </row>
        <row r="33">
          <cell r="R33">
            <v>300</v>
          </cell>
        </row>
        <row r="33">
          <cell r="U33">
            <v>3690.64509492308</v>
          </cell>
        </row>
        <row r="33">
          <cell r="W33">
            <v>270</v>
          </cell>
        </row>
        <row r="33">
          <cell r="AA33">
            <v>224</v>
          </cell>
        </row>
        <row r="33">
          <cell r="AD33">
            <v>200</v>
          </cell>
        </row>
        <row r="33">
          <cell r="AF33">
            <v>560</v>
          </cell>
        </row>
        <row r="33">
          <cell r="AI33">
            <v>-20</v>
          </cell>
        </row>
        <row r="33">
          <cell r="AM33">
            <v>4924.65</v>
          </cell>
          <cell r="AN33">
            <v>0</v>
          </cell>
          <cell r="AO33">
            <v>0</v>
          </cell>
          <cell r="AP33">
            <v>0</v>
          </cell>
          <cell r="AQ33">
            <v>0</v>
          </cell>
        </row>
        <row r="33">
          <cell r="AY33">
            <v>4924.65</v>
          </cell>
          <cell r="AZ33">
            <v>0</v>
          </cell>
        </row>
        <row r="33">
          <cell r="BB33">
            <v>0</v>
          </cell>
          <cell r="BC33">
            <v>0</v>
          </cell>
        </row>
        <row r="33">
          <cell r="BJ33">
            <v>4924.65</v>
          </cell>
        </row>
        <row r="33">
          <cell r="BL33">
            <v>0</v>
          </cell>
          <cell r="BM33">
            <v>16.7505102040816</v>
          </cell>
          <cell r="BN33">
            <v>16.7505102040816</v>
          </cell>
        </row>
        <row r="33">
          <cell r="BP33" t="str">
            <v>劳务工-劳务发放</v>
          </cell>
          <cell r="BQ33">
            <v>0</v>
          </cell>
          <cell r="BR33" t="str">
            <v>430203197602183011</v>
          </cell>
          <cell r="BS33" t="str">
            <v>湖南诚展</v>
          </cell>
        </row>
        <row r="34">
          <cell r="C34" t="str">
            <v>李力争</v>
          </cell>
          <cell r="D34" t="str">
            <v>生产制造部</v>
          </cell>
          <cell r="E34">
            <v>45643</v>
          </cell>
          <cell r="F34" t="str">
            <v>发泡操作工</v>
          </cell>
          <cell r="G34">
            <v>45748</v>
          </cell>
          <cell r="H34">
            <v>26</v>
          </cell>
          <cell r="I34">
            <v>27</v>
          </cell>
        </row>
        <row r="34">
          <cell r="M34">
            <v>104.700471111111</v>
          </cell>
          <cell r="N34">
            <v>2826.91272</v>
          </cell>
          <cell r="O34">
            <v>1661.92307692308</v>
          </cell>
          <cell r="P34">
            <v>200</v>
          </cell>
        </row>
        <row r="34">
          <cell r="R34">
            <v>300</v>
          </cell>
        </row>
        <row r="34">
          <cell r="U34">
            <v>4988.83579692308</v>
          </cell>
        </row>
        <row r="34">
          <cell r="W34">
            <v>285</v>
          </cell>
        </row>
        <row r="34">
          <cell r="AA34">
            <v>216</v>
          </cell>
        </row>
        <row r="34">
          <cell r="AD34">
            <v>800</v>
          </cell>
        </row>
        <row r="34">
          <cell r="AF34">
            <v>540</v>
          </cell>
        </row>
        <row r="34">
          <cell r="AI34">
            <v>-20</v>
          </cell>
        </row>
        <row r="34">
          <cell r="AM34">
            <v>6809.84</v>
          </cell>
          <cell r="AN34">
            <v>0</v>
          </cell>
          <cell r="AO34">
            <v>0</v>
          </cell>
          <cell r="AP34">
            <v>0</v>
          </cell>
          <cell r="AQ34">
            <v>0</v>
          </cell>
        </row>
        <row r="34">
          <cell r="AY34">
            <v>6809.84</v>
          </cell>
          <cell r="AZ34">
            <v>0</v>
          </cell>
        </row>
        <row r="34">
          <cell r="BB34">
            <v>0</v>
          </cell>
          <cell r="BC34">
            <v>0</v>
          </cell>
          <cell r="BD34">
            <v>18.8</v>
          </cell>
        </row>
        <row r="34">
          <cell r="BJ34">
            <v>6791.04</v>
          </cell>
        </row>
        <row r="34">
          <cell r="BL34">
            <v>0</v>
          </cell>
          <cell r="BM34">
            <v>24.0205996472663</v>
          </cell>
          <cell r="BN34">
            <v>23.9542857142857</v>
          </cell>
        </row>
        <row r="34">
          <cell r="BP34" t="str">
            <v>劳务工-劳务发放</v>
          </cell>
          <cell r="BQ34">
            <v>0</v>
          </cell>
          <cell r="BR34" t="str">
            <v>430221197702135618</v>
          </cell>
          <cell r="BS34" t="str">
            <v>湖南诚展</v>
          </cell>
        </row>
        <row r="35">
          <cell r="C35" t="str">
            <v>唐亮</v>
          </cell>
          <cell r="D35" t="str">
            <v>生产制造部</v>
          </cell>
          <cell r="E35">
            <v>45587</v>
          </cell>
          <cell r="F35" t="str">
            <v>发泡操作工</v>
          </cell>
          <cell r="G35">
            <v>45748</v>
          </cell>
          <cell r="H35">
            <v>26</v>
          </cell>
          <cell r="I35">
            <v>29</v>
          </cell>
        </row>
        <row r="35">
          <cell r="M35">
            <v>97.4797489655172</v>
          </cell>
          <cell r="N35">
            <v>2826.91272</v>
          </cell>
          <cell r="O35">
            <v>1661.92307692308</v>
          </cell>
          <cell r="P35">
            <v>150</v>
          </cell>
        </row>
        <row r="35">
          <cell r="R35">
            <v>300</v>
          </cell>
        </row>
        <row r="35">
          <cell r="U35">
            <v>4938.83579692308</v>
          </cell>
        </row>
        <row r="35">
          <cell r="W35">
            <v>288</v>
          </cell>
        </row>
        <row r="35">
          <cell r="AA35">
            <v>232</v>
          </cell>
        </row>
        <row r="35">
          <cell r="AD35">
            <v>300</v>
          </cell>
        </row>
        <row r="35">
          <cell r="AF35">
            <v>580</v>
          </cell>
          <cell r="AG35">
            <v>400</v>
          </cell>
        </row>
        <row r="35">
          <cell r="AM35">
            <v>6738.84</v>
          </cell>
          <cell r="AN35">
            <v>0</v>
          </cell>
          <cell r="AO35">
            <v>0</v>
          </cell>
          <cell r="AP35">
            <v>0</v>
          </cell>
          <cell r="AQ35">
            <v>0</v>
          </cell>
        </row>
        <row r="35">
          <cell r="AY35">
            <v>6738.84</v>
          </cell>
          <cell r="AZ35">
            <v>0</v>
          </cell>
        </row>
        <row r="35">
          <cell r="BB35">
            <v>0</v>
          </cell>
          <cell r="BC35">
            <v>0</v>
          </cell>
        </row>
        <row r="35">
          <cell r="BJ35">
            <v>6738.84</v>
          </cell>
        </row>
        <row r="35">
          <cell r="BL35">
            <v>0</v>
          </cell>
          <cell r="BM35">
            <v>22.1308374384236</v>
          </cell>
          <cell r="BN35">
            <v>22.1308374384236</v>
          </cell>
        </row>
        <row r="35">
          <cell r="BP35" t="str">
            <v>劳务工-劳务发放</v>
          </cell>
          <cell r="BQ35">
            <v>0</v>
          </cell>
          <cell r="BR35" t="str">
            <v>430221197802277138</v>
          </cell>
          <cell r="BS35" t="str">
            <v>湖南诚展</v>
          </cell>
        </row>
        <row r="36">
          <cell r="C36" t="str">
            <v>罗向锋</v>
          </cell>
          <cell r="D36" t="str">
            <v>生产制造部</v>
          </cell>
          <cell r="E36">
            <v>45637</v>
          </cell>
          <cell r="F36" t="str">
            <v>发泡操作工</v>
          </cell>
          <cell r="G36">
            <v>45748</v>
          </cell>
          <cell r="H36">
            <v>26</v>
          </cell>
          <cell r="I36">
            <v>27.5</v>
          </cell>
        </row>
        <row r="36">
          <cell r="M36">
            <v>92.2437109090909</v>
          </cell>
          <cell r="N36">
            <v>2536.70205</v>
          </cell>
          <cell r="O36">
            <v>1575.96153846154</v>
          </cell>
          <cell r="P36">
            <v>100</v>
          </cell>
        </row>
        <row r="36">
          <cell r="R36">
            <v>300</v>
          </cell>
        </row>
        <row r="36">
          <cell r="U36">
            <v>4512.66358846154</v>
          </cell>
        </row>
        <row r="36">
          <cell r="W36">
            <v>288</v>
          </cell>
        </row>
        <row r="36">
          <cell r="AA36">
            <v>220</v>
          </cell>
        </row>
        <row r="36">
          <cell r="AD36">
            <v>200</v>
          </cell>
        </row>
        <row r="36">
          <cell r="AF36">
            <v>540</v>
          </cell>
        </row>
        <row r="36">
          <cell r="AI36">
            <v>-10</v>
          </cell>
        </row>
        <row r="36">
          <cell r="AM36">
            <v>5750.66</v>
          </cell>
          <cell r="AN36">
            <v>0</v>
          </cell>
          <cell r="AO36">
            <v>0</v>
          </cell>
          <cell r="AP36">
            <v>0</v>
          </cell>
          <cell r="AQ36">
            <v>0</v>
          </cell>
        </row>
        <row r="36">
          <cell r="AY36">
            <v>5750.66</v>
          </cell>
          <cell r="AZ36">
            <v>0</v>
          </cell>
        </row>
        <row r="36">
          <cell r="BB36">
            <v>0</v>
          </cell>
          <cell r="BC36">
            <v>0</v>
          </cell>
        </row>
        <row r="36">
          <cell r="BJ36">
            <v>5750.66</v>
          </cell>
        </row>
        <row r="36">
          <cell r="BL36">
            <v>0</v>
          </cell>
          <cell r="BM36">
            <v>19.9157056277056</v>
          </cell>
          <cell r="BN36">
            <v>19.9157056277056</v>
          </cell>
        </row>
        <row r="36">
          <cell r="BP36" t="str">
            <v>劳务工-劳务发放</v>
          </cell>
          <cell r="BQ36">
            <v>0</v>
          </cell>
          <cell r="BR36" t="str">
            <v>43028119761104627X</v>
          </cell>
          <cell r="BS36" t="str">
            <v>湖南诚展</v>
          </cell>
        </row>
        <row r="37">
          <cell r="C37" t="str">
            <v>谭金祥</v>
          </cell>
          <cell r="D37" t="str">
            <v>生产制造部</v>
          </cell>
          <cell r="E37">
            <v>45703</v>
          </cell>
          <cell r="F37" t="str">
            <v>发泡操作工</v>
          </cell>
          <cell r="G37">
            <v>45748</v>
          </cell>
          <cell r="H37">
            <v>25</v>
          </cell>
          <cell r="I37">
            <v>25</v>
          </cell>
        </row>
        <row r="37">
          <cell r="M37">
            <v>91.40582</v>
          </cell>
          <cell r="N37">
            <v>2285.1455</v>
          </cell>
          <cell r="O37">
            <v>1490</v>
          </cell>
          <cell r="P37">
            <v>100</v>
          </cell>
        </row>
        <row r="37">
          <cell r="R37">
            <v>100</v>
          </cell>
        </row>
        <row r="37">
          <cell r="U37">
            <v>3975.1455</v>
          </cell>
        </row>
        <row r="37">
          <cell r="W37">
            <v>282</v>
          </cell>
        </row>
        <row r="37">
          <cell r="AA37">
            <v>200</v>
          </cell>
        </row>
        <row r="37">
          <cell r="AD37">
            <v>200</v>
          </cell>
        </row>
        <row r="37">
          <cell r="AF37">
            <v>500</v>
          </cell>
        </row>
        <row r="37">
          <cell r="AM37">
            <v>5157.15</v>
          </cell>
          <cell r="AN37">
            <v>0</v>
          </cell>
          <cell r="AO37">
            <v>0</v>
          </cell>
          <cell r="AP37">
            <v>0</v>
          </cell>
          <cell r="AQ37">
            <v>0</v>
          </cell>
        </row>
        <row r="37">
          <cell r="AY37">
            <v>5157.15</v>
          </cell>
          <cell r="AZ37">
            <v>0</v>
          </cell>
        </row>
        <row r="37">
          <cell r="BB37">
            <v>0</v>
          </cell>
          <cell r="BC37">
            <v>0</v>
          </cell>
        </row>
        <row r="37">
          <cell r="BJ37">
            <v>5157.15</v>
          </cell>
        </row>
        <row r="37">
          <cell r="BL37">
            <v>0</v>
          </cell>
          <cell r="BM37">
            <v>19.6462857142857</v>
          </cell>
          <cell r="BN37">
            <v>19.6462857142857</v>
          </cell>
        </row>
        <row r="37">
          <cell r="BP37" t="str">
            <v>劳务工-劳务发放</v>
          </cell>
          <cell r="BQ37">
            <v>0</v>
          </cell>
          <cell r="BR37" t="str">
            <v>430221197510122919</v>
          </cell>
          <cell r="BS37" t="str">
            <v>湖南诚展</v>
          </cell>
        </row>
        <row r="38">
          <cell r="C38" t="str">
            <v>王子先</v>
          </cell>
          <cell r="D38" t="str">
            <v>生产制造部</v>
          </cell>
          <cell r="E38">
            <v>45713</v>
          </cell>
          <cell r="F38" t="str">
            <v>发泡操作工</v>
          </cell>
          <cell r="G38">
            <v>45748</v>
          </cell>
          <cell r="H38">
            <v>26</v>
          </cell>
          <cell r="I38">
            <v>26</v>
          </cell>
        </row>
        <row r="38">
          <cell r="M38">
            <v>92.0661584615385</v>
          </cell>
          <cell r="N38">
            <v>2393.72012</v>
          </cell>
          <cell r="O38">
            <v>1490</v>
          </cell>
          <cell r="P38">
            <v>150</v>
          </cell>
        </row>
        <row r="38">
          <cell r="R38">
            <v>200</v>
          </cell>
        </row>
        <row r="38">
          <cell r="U38">
            <v>4233.72012</v>
          </cell>
        </row>
        <row r="38">
          <cell r="W38">
            <v>282</v>
          </cell>
        </row>
        <row r="38">
          <cell r="AA38">
            <v>208</v>
          </cell>
        </row>
        <row r="38">
          <cell r="AD38">
            <v>200</v>
          </cell>
        </row>
        <row r="38">
          <cell r="AF38">
            <v>520</v>
          </cell>
        </row>
        <row r="38">
          <cell r="AM38">
            <v>5443.72</v>
          </cell>
          <cell r="AN38">
            <v>0</v>
          </cell>
          <cell r="AO38">
            <v>0</v>
          </cell>
          <cell r="AP38">
            <v>0</v>
          </cell>
          <cell r="AQ38">
            <v>0</v>
          </cell>
        </row>
        <row r="38">
          <cell r="AY38">
            <v>5443.72</v>
          </cell>
          <cell r="AZ38">
            <v>0</v>
          </cell>
        </row>
        <row r="38">
          <cell r="BB38">
            <v>0</v>
          </cell>
          <cell r="BC38">
            <v>0</v>
          </cell>
          <cell r="BD38">
            <v>18.17</v>
          </cell>
        </row>
        <row r="38">
          <cell r="BJ38">
            <v>5425.55</v>
          </cell>
        </row>
        <row r="38">
          <cell r="BL38">
            <v>0</v>
          </cell>
          <cell r="BM38">
            <v>19.9403663003663</v>
          </cell>
          <cell r="BN38">
            <v>19.8738095238095</v>
          </cell>
        </row>
        <row r="38">
          <cell r="BP38" t="str">
            <v>劳务工-劳务发放</v>
          </cell>
          <cell r="BQ38">
            <v>0</v>
          </cell>
          <cell r="BR38" t="str">
            <v>430202199909031015</v>
          </cell>
          <cell r="BS38" t="str">
            <v>湖南诚展</v>
          </cell>
        </row>
        <row r="39">
          <cell r="C39" t="str">
            <v>赵琦</v>
          </cell>
          <cell r="D39" t="str">
            <v>生产制造部</v>
          </cell>
          <cell r="E39">
            <v>45713</v>
          </cell>
          <cell r="F39" t="str">
            <v>发泡操作工</v>
          </cell>
          <cell r="G39">
            <v>45748</v>
          </cell>
          <cell r="H39">
            <v>26</v>
          </cell>
          <cell r="I39">
            <v>28</v>
          </cell>
        </row>
        <row r="39">
          <cell r="M39">
            <v>97.3605371428572</v>
          </cell>
          <cell r="N39">
            <v>2726.09504</v>
          </cell>
          <cell r="O39">
            <v>1604.61538461538</v>
          </cell>
          <cell r="P39">
            <v>100</v>
          </cell>
        </row>
        <row r="39">
          <cell r="R39">
            <v>300</v>
          </cell>
        </row>
        <row r="39">
          <cell r="U39">
            <v>4730.71042461538</v>
          </cell>
        </row>
        <row r="39">
          <cell r="W39">
            <v>282</v>
          </cell>
        </row>
        <row r="39">
          <cell r="AA39">
            <v>224</v>
          </cell>
        </row>
        <row r="39">
          <cell r="AD39">
            <v>300</v>
          </cell>
        </row>
        <row r="39">
          <cell r="AF39">
            <v>560</v>
          </cell>
        </row>
        <row r="39">
          <cell r="AI39">
            <v>-10</v>
          </cell>
        </row>
        <row r="39">
          <cell r="AM39">
            <v>6086.71</v>
          </cell>
          <cell r="AN39">
            <v>0</v>
          </cell>
          <cell r="AO39">
            <v>0</v>
          </cell>
          <cell r="AP39">
            <v>0</v>
          </cell>
          <cell r="AQ39">
            <v>0</v>
          </cell>
        </row>
        <row r="39">
          <cell r="AY39">
            <v>6086.71</v>
          </cell>
          <cell r="AZ39">
            <v>0</v>
          </cell>
        </row>
        <row r="39">
          <cell r="BB39">
            <v>0</v>
          </cell>
          <cell r="BC39">
            <v>0</v>
          </cell>
          <cell r="BD39">
            <v>18.17</v>
          </cell>
        </row>
        <row r="39">
          <cell r="BJ39">
            <v>6068.54</v>
          </cell>
        </row>
        <row r="39">
          <cell r="BL39">
            <v>0</v>
          </cell>
          <cell r="BM39">
            <v>20.7030952380952</v>
          </cell>
          <cell r="BN39">
            <v>20.6412925170068</v>
          </cell>
        </row>
        <row r="39">
          <cell r="BP39" t="str">
            <v>劳务工-劳务发放</v>
          </cell>
          <cell r="BQ39">
            <v>0</v>
          </cell>
          <cell r="BR39" t="str">
            <v>430202200306064016</v>
          </cell>
          <cell r="BS39" t="str">
            <v>湖南诚展</v>
          </cell>
        </row>
        <row r="40">
          <cell r="C40" t="str">
            <v>凌勤凡</v>
          </cell>
          <cell r="D40" t="str">
            <v>生产制造部</v>
          </cell>
          <cell r="E40">
            <v>45717</v>
          </cell>
          <cell r="F40" t="str">
            <v>发泡操作工</v>
          </cell>
          <cell r="G40">
            <v>45748</v>
          </cell>
          <cell r="H40">
            <v>26</v>
          </cell>
          <cell r="I40">
            <v>26.2</v>
          </cell>
        </row>
        <row r="40">
          <cell r="N40">
            <v>2413.447044</v>
          </cell>
          <cell r="O40">
            <v>1501.46153846154</v>
          </cell>
          <cell r="P40">
            <v>150</v>
          </cell>
        </row>
        <row r="40">
          <cell r="R40">
            <v>200</v>
          </cell>
        </row>
        <row r="40">
          <cell r="U40">
            <v>4264.90858246154</v>
          </cell>
        </row>
        <row r="40">
          <cell r="W40">
            <v>282</v>
          </cell>
        </row>
        <row r="40">
          <cell r="AA40">
            <v>209.6</v>
          </cell>
        </row>
        <row r="40">
          <cell r="AD40">
            <v>200</v>
          </cell>
        </row>
        <row r="40">
          <cell r="AF40">
            <v>520</v>
          </cell>
        </row>
        <row r="40">
          <cell r="AI40">
            <v>-10</v>
          </cell>
        </row>
        <row r="40">
          <cell r="AM40">
            <v>5466.51</v>
          </cell>
          <cell r="AN40">
            <v>0</v>
          </cell>
          <cell r="AO40">
            <v>0</v>
          </cell>
          <cell r="AP40">
            <v>0</v>
          </cell>
          <cell r="AQ40">
            <v>0</v>
          </cell>
        </row>
        <row r="40">
          <cell r="AY40">
            <v>5466.51</v>
          </cell>
          <cell r="AZ40">
            <v>0</v>
          </cell>
        </row>
        <row r="40">
          <cell r="BB40">
            <v>0</v>
          </cell>
          <cell r="BC40">
            <v>0</v>
          </cell>
          <cell r="BD40">
            <v>18.8</v>
          </cell>
        </row>
        <row r="40">
          <cell r="BJ40">
            <v>5447.71</v>
          </cell>
        </row>
        <row r="40">
          <cell r="BL40">
            <v>0</v>
          </cell>
          <cell r="BM40">
            <v>19.8709923664122</v>
          </cell>
          <cell r="BN40">
            <v>19.8026535805162</v>
          </cell>
        </row>
        <row r="40">
          <cell r="BP40" t="str">
            <v>劳务工-劳务发放</v>
          </cell>
          <cell r="BQ40">
            <v>0</v>
          </cell>
          <cell r="BR40" t="str">
            <v>430219197504140713</v>
          </cell>
          <cell r="BS40" t="str">
            <v>湖南诚展</v>
          </cell>
        </row>
        <row r="41">
          <cell r="C41" t="str">
            <v>贺振杰</v>
          </cell>
          <cell r="D41" t="str">
            <v>生产制造部</v>
          </cell>
          <cell r="E41">
            <v>45721</v>
          </cell>
          <cell r="F41" t="str">
            <v>发泡操作工</v>
          </cell>
          <cell r="G41">
            <v>45748</v>
          </cell>
          <cell r="H41">
            <v>26</v>
          </cell>
          <cell r="I41">
            <v>25.5</v>
          </cell>
        </row>
        <row r="41">
          <cell r="N41">
            <v>2394.10281</v>
          </cell>
          <cell r="O41">
            <v>1461.34615384615</v>
          </cell>
          <cell r="P41">
            <v>100</v>
          </cell>
        </row>
        <row r="41">
          <cell r="R41">
            <v>200</v>
          </cell>
        </row>
        <row r="41">
          <cell r="U41">
            <v>4155.44896384615</v>
          </cell>
        </row>
        <row r="41">
          <cell r="W41">
            <v>282</v>
          </cell>
        </row>
        <row r="41">
          <cell r="AA41">
            <v>204</v>
          </cell>
        </row>
        <row r="41">
          <cell r="AD41">
            <v>300</v>
          </cell>
        </row>
        <row r="41">
          <cell r="AF41">
            <v>500</v>
          </cell>
        </row>
        <row r="41">
          <cell r="AI41">
            <v>-10</v>
          </cell>
        </row>
        <row r="41">
          <cell r="AM41">
            <v>5431.45</v>
          </cell>
          <cell r="AN41">
            <v>0</v>
          </cell>
          <cell r="AO41">
            <v>0</v>
          </cell>
          <cell r="AP41">
            <v>0</v>
          </cell>
          <cell r="AQ41">
            <v>0</v>
          </cell>
        </row>
        <row r="41">
          <cell r="AY41">
            <v>5431.45</v>
          </cell>
          <cell r="AZ41">
            <v>0</v>
          </cell>
        </row>
        <row r="41">
          <cell r="BB41">
            <v>0</v>
          </cell>
          <cell r="BC41">
            <v>0</v>
          </cell>
        </row>
        <row r="41">
          <cell r="BJ41">
            <v>5431.45</v>
          </cell>
        </row>
        <row r="41">
          <cell r="BL41">
            <v>0</v>
          </cell>
          <cell r="BM41">
            <v>20.2855275443511</v>
          </cell>
          <cell r="BN41">
            <v>20.2855275443511</v>
          </cell>
        </row>
        <row r="41">
          <cell r="BP41" t="str">
            <v>劳务工-劳务发放</v>
          </cell>
          <cell r="BQ41">
            <v>0</v>
          </cell>
          <cell r="BR41" t="str">
            <v>430223199212027210</v>
          </cell>
          <cell r="BS41" t="str">
            <v>湘潭思泉</v>
          </cell>
        </row>
        <row r="42">
          <cell r="C42" t="str">
            <v>黄金容</v>
          </cell>
          <cell r="D42" t="str">
            <v>生产制造部</v>
          </cell>
          <cell r="E42">
            <v>45729</v>
          </cell>
          <cell r="F42" t="str">
            <v>发泡操作工</v>
          </cell>
          <cell r="G42">
            <v>45748</v>
          </cell>
          <cell r="H42">
            <v>26</v>
          </cell>
          <cell r="I42">
            <v>28</v>
          </cell>
        </row>
        <row r="42">
          <cell r="N42">
            <v>1408.9613647</v>
          </cell>
          <cell r="O42">
            <v>1604.61538461538</v>
          </cell>
          <cell r="P42">
            <v>100</v>
          </cell>
        </row>
        <row r="42">
          <cell r="R42">
            <v>300</v>
          </cell>
        </row>
        <row r="42">
          <cell r="U42">
            <v>3413.57674931538</v>
          </cell>
        </row>
        <row r="42">
          <cell r="W42">
            <v>276</v>
          </cell>
        </row>
        <row r="42">
          <cell r="AA42">
            <v>224</v>
          </cell>
        </row>
        <row r="42">
          <cell r="AD42">
            <v>200</v>
          </cell>
        </row>
        <row r="42">
          <cell r="AF42">
            <v>560</v>
          </cell>
        </row>
        <row r="42">
          <cell r="AM42">
            <v>4673.58</v>
          </cell>
          <cell r="AN42">
            <v>0</v>
          </cell>
          <cell r="AO42">
            <v>0</v>
          </cell>
          <cell r="AP42">
            <v>0</v>
          </cell>
          <cell r="AQ42">
            <v>0</v>
          </cell>
        </row>
        <row r="42">
          <cell r="AY42">
            <v>4673.58</v>
          </cell>
          <cell r="AZ42">
            <v>0</v>
          </cell>
        </row>
        <row r="42">
          <cell r="BB42">
            <v>0</v>
          </cell>
          <cell r="BC42">
            <v>0</v>
          </cell>
          <cell r="BD42">
            <v>38.2</v>
          </cell>
        </row>
        <row r="42">
          <cell r="BJ42">
            <v>4635.38</v>
          </cell>
        </row>
        <row r="42">
          <cell r="BL42">
            <v>0</v>
          </cell>
          <cell r="BM42">
            <v>15.8965306122449</v>
          </cell>
          <cell r="BN42">
            <v>15.7665986394558</v>
          </cell>
        </row>
        <row r="42">
          <cell r="BP42" t="str">
            <v>劳务工-劳务发放</v>
          </cell>
          <cell r="BQ42">
            <v>0</v>
          </cell>
          <cell r="BR42" t="str">
            <v>432503198209264707</v>
          </cell>
          <cell r="BS42" t="str">
            <v>湖南诚展</v>
          </cell>
        </row>
        <row r="43">
          <cell r="C43" t="str">
            <v>谢波</v>
          </cell>
          <cell r="D43" t="str">
            <v>生产制造部</v>
          </cell>
          <cell r="E43">
            <v>45729</v>
          </cell>
          <cell r="F43" t="str">
            <v>发泡操作工</v>
          </cell>
          <cell r="G43">
            <v>45748</v>
          </cell>
          <cell r="H43">
            <v>26</v>
          </cell>
          <cell r="I43">
            <v>27</v>
          </cell>
        </row>
        <row r="43">
          <cell r="N43">
            <v>2472.47474</v>
          </cell>
          <cell r="O43">
            <v>1547.30769230769</v>
          </cell>
          <cell r="P43">
            <v>100</v>
          </cell>
        </row>
        <row r="43">
          <cell r="R43">
            <v>300</v>
          </cell>
        </row>
        <row r="43">
          <cell r="U43">
            <v>4419.78243230769</v>
          </cell>
        </row>
        <row r="43">
          <cell r="W43">
            <v>282</v>
          </cell>
        </row>
        <row r="43">
          <cell r="AA43">
            <v>216</v>
          </cell>
        </row>
        <row r="43">
          <cell r="AD43">
            <v>500</v>
          </cell>
        </row>
        <row r="43">
          <cell r="AF43">
            <v>540</v>
          </cell>
        </row>
        <row r="43">
          <cell r="AM43">
            <v>5957.78</v>
          </cell>
          <cell r="AN43">
            <v>0</v>
          </cell>
          <cell r="AO43">
            <v>0</v>
          </cell>
          <cell r="AP43">
            <v>0</v>
          </cell>
          <cell r="AQ43">
            <v>0</v>
          </cell>
        </row>
        <row r="43">
          <cell r="AY43">
            <v>5957.78</v>
          </cell>
          <cell r="AZ43">
            <v>0</v>
          </cell>
        </row>
        <row r="43">
          <cell r="BB43">
            <v>0</v>
          </cell>
          <cell r="BC43">
            <v>0</v>
          </cell>
        </row>
        <row r="43">
          <cell r="BJ43">
            <v>5957.78</v>
          </cell>
        </row>
        <row r="43">
          <cell r="BL43">
            <v>0</v>
          </cell>
          <cell r="BM43">
            <v>21.0150970017637</v>
          </cell>
          <cell r="BN43">
            <v>21.0150970017637</v>
          </cell>
        </row>
        <row r="43">
          <cell r="BP43" t="str">
            <v>劳务工-劳务发放</v>
          </cell>
          <cell r="BQ43">
            <v>0</v>
          </cell>
          <cell r="BR43" t="str">
            <v>430211198105230811</v>
          </cell>
          <cell r="BS43" t="str">
            <v>湖南诚展</v>
          </cell>
        </row>
        <row r="44">
          <cell r="C44" t="str">
            <v>齐康杰</v>
          </cell>
          <cell r="D44" t="str">
            <v>生产制造部</v>
          </cell>
          <cell r="E44">
            <v>45733</v>
          </cell>
          <cell r="F44" t="str">
            <v>发泡操作工</v>
          </cell>
          <cell r="G44">
            <v>45748</v>
          </cell>
          <cell r="H44">
            <v>26</v>
          </cell>
          <cell r="I44">
            <v>27</v>
          </cell>
        </row>
        <row r="44">
          <cell r="N44">
            <v>2615.11736</v>
          </cell>
          <cell r="O44">
            <v>1547.30769230769</v>
          </cell>
          <cell r="P44">
            <v>100</v>
          </cell>
        </row>
        <row r="44">
          <cell r="R44">
            <v>300</v>
          </cell>
        </row>
        <row r="44">
          <cell r="U44">
            <v>4562.42505230769</v>
          </cell>
        </row>
        <row r="44">
          <cell r="W44">
            <v>282</v>
          </cell>
        </row>
        <row r="44">
          <cell r="AA44">
            <v>216</v>
          </cell>
        </row>
        <row r="44">
          <cell r="AD44">
            <v>800</v>
          </cell>
        </row>
        <row r="44">
          <cell r="AF44">
            <v>540</v>
          </cell>
        </row>
        <row r="44">
          <cell r="AM44">
            <v>6400.43</v>
          </cell>
          <cell r="AN44">
            <v>0</v>
          </cell>
          <cell r="AO44">
            <v>0</v>
          </cell>
          <cell r="AP44">
            <v>0</v>
          </cell>
          <cell r="AQ44">
            <v>0</v>
          </cell>
        </row>
        <row r="44">
          <cell r="AY44">
            <v>6400.43</v>
          </cell>
          <cell r="AZ44">
            <v>0</v>
          </cell>
        </row>
        <row r="44">
          <cell r="BB44">
            <v>0</v>
          </cell>
          <cell r="BC44">
            <v>0</v>
          </cell>
        </row>
        <row r="44">
          <cell r="BJ44">
            <v>6400.43</v>
          </cell>
        </row>
        <row r="44">
          <cell r="BL44">
            <v>0</v>
          </cell>
          <cell r="BM44">
            <v>22.5764726631393</v>
          </cell>
          <cell r="BN44">
            <v>22.5764726631393</v>
          </cell>
        </row>
        <row r="44">
          <cell r="BP44" t="str">
            <v>劳务工-劳务发放</v>
          </cell>
          <cell r="BQ44">
            <v>0</v>
          </cell>
          <cell r="BR44" t="str">
            <v>430202199107291018</v>
          </cell>
          <cell r="BS44" t="str">
            <v>湖南诚展</v>
          </cell>
        </row>
        <row r="45">
          <cell r="C45" t="str">
            <v>黄希</v>
          </cell>
          <cell r="D45" t="str">
            <v>生产制造部</v>
          </cell>
          <cell r="E45">
            <v>45734</v>
          </cell>
          <cell r="F45" t="str">
            <v>发泡操作工</v>
          </cell>
          <cell r="G45">
            <v>45748</v>
          </cell>
          <cell r="H45">
            <v>26</v>
          </cell>
          <cell r="I45">
            <v>28</v>
          </cell>
        </row>
        <row r="45">
          <cell r="N45">
            <v>2715.93504</v>
          </cell>
          <cell r="O45">
            <v>1604.61538461538</v>
          </cell>
          <cell r="P45">
            <v>50</v>
          </cell>
        </row>
        <row r="45">
          <cell r="R45">
            <v>300</v>
          </cell>
        </row>
        <row r="45">
          <cell r="U45">
            <v>4670.55042461538</v>
          </cell>
        </row>
        <row r="45">
          <cell r="W45">
            <v>279</v>
          </cell>
        </row>
        <row r="45">
          <cell r="AA45">
            <v>224</v>
          </cell>
        </row>
        <row r="45">
          <cell r="AD45">
            <v>800</v>
          </cell>
        </row>
        <row r="45">
          <cell r="AF45">
            <v>560</v>
          </cell>
        </row>
        <row r="45">
          <cell r="AM45">
            <v>6533.55</v>
          </cell>
          <cell r="AN45">
            <v>0</v>
          </cell>
          <cell r="AO45">
            <v>0</v>
          </cell>
          <cell r="AP45">
            <v>0</v>
          </cell>
          <cell r="AQ45">
            <v>0</v>
          </cell>
        </row>
        <row r="45">
          <cell r="AY45">
            <v>6533.55</v>
          </cell>
          <cell r="AZ45">
            <v>0</v>
          </cell>
        </row>
        <row r="45">
          <cell r="BB45">
            <v>0</v>
          </cell>
          <cell r="BC45">
            <v>0</v>
          </cell>
          <cell r="BD45">
            <v>18.8</v>
          </cell>
        </row>
        <row r="45">
          <cell r="BJ45">
            <v>6514.75</v>
          </cell>
        </row>
        <row r="45">
          <cell r="BL45">
            <v>0</v>
          </cell>
          <cell r="BM45">
            <v>22.2229591836735</v>
          </cell>
          <cell r="BN45">
            <v>22.1590136054422</v>
          </cell>
        </row>
        <row r="45">
          <cell r="BP45" t="str">
            <v>劳务工-劳务发放</v>
          </cell>
          <cell r="BQ45">
            <v>0</v>
          </cell>
          <cell r="BR45" t="str">
            <v>430281199202126294</v>
          </cell>
          <cell r="BS45" t="str">
            <v>湖南诚展</v>
          </cell>
        </row>
        <row r="46">
          <cell r="C46" t="str">
            <v>李水平</v>
          </cell>
          <cell r="D46" t="str">
            <v>生产制造部</v>
          </cell>
          <cell r="E46">
            <v>45734</v>
          </cell>
          <cell r="F46" t="str">
            <v>发泡操作工</v>
          </cell>
          <cell r="G46">
            <v>45748</v>
          </cell>
          <cell r="H46">
            <v>26</v>
          </cell>
          <cell r="I46">
            <v>27</v>
          </cell>
        </row>
        <row r="46">
          <cell r="N46">
            <v>2594.79736</v>
          </cell>
          <cell r="O46">
            <v>1547.30769230769</v>
          </cell>
          <cell r="P46">
            <v>150</v>
          </cell>
        </row>
        <row r="46">
          <cell r="R46">
            <v>200</v>
          </cell>
        </row>
        <row r="46">
          <cell r="U46">
            <v>4492.10505230769</v>
          </cell>
        </row>
        <row r="46">
          <cell r="W46">
            <v>282</v>
          </cell>
        </row>
        <row r="46">
          <cell r="AA46">
            <v>216</v>
          </cell>
        </row>
        <row r="46">
          <cell r="AD46">
            <v>500</v>
          </cell>
        </row>
        <row r="46">
          <cell r="AF46">
            <v>540</v>
          </cell>
        </row>
        <row r="46">
          <cell r="AM46">
            <v>6030.11</v>
          </cell>
          <cell r="AN46">
            <v>0</v>
          </cell>
          <cell r="AO46">
            <v>0</v>
          </cell>
          <cell r="AP46">
            <v>0</v>
          </cell>
          <cell r="AQ46">
            <v>0</v>
          </cell>
        </row>
        <row r="46">
          <cell r="AY46">
            <v>6030.11</v>
          </cell>
          <cell r="AZ46">
            <v>0</v>
          </cell>
        </row>
        <row r="46">
          <cell r="BB46">
            <v>0</v>
          </cell>
          <cell r="BC46">
            <v>0</v>
          </cell>
        </row>
        <row r="46">
          <cell r="BJ46">
            <v>6030.11</v>
          </cell>
        </row>
        <row r="46">
          <cell r="BL46">
            <v>0</v>
          </cell>
          <cell r="BM46">
            <v>21.2702292768959</v>
          </cell>
          <cell r="BN46">
            <v>21.2702292768959</v>
          </cell>
        </row>
        <row r="46">
          <cell r="BP46" t="str">
            <v>劳务工-劳务发放</v>
          </cell>
          <cell r="BQ46">
            <v>0</v>
          </cell>
          <cell r="BR46" t="str">
            <v>433122197802032011</v>
          </cell>
          <cell r="BS46" t="str">
            <v>湖南诚展</v>
          </cell>
        </row>
        <row r="47">
          <cell r="C47" t="str">
            <v>吴明贵</v>
          </cell>
          <cell r="D47" t="str">
            <v>生产制造部</v>
          </cell>
          <cell r="E47">
            <v>45736</v>
          </cell>
          <cell r="F47" t="str">
            <v>发泡操作工</v>
          </cell>
          <cell r="G47">
            <v>45748</v>
          </cell>
          <cell r="H47">
            <v>26</v>
          </cell>
          <cell r="I47">
            <v>24</v>
          </cell>
        </row>
        <row r="47">
          <cell r="N47">
            <v>2292.34432</v>
          </cell>
          <cell r="O47">
            <v>1375.38461538462</v>
          </cell>
          <cell r="P47">
            <v>100</v>
          </cell>
        </row>
        <row r="47">
          <cell r="R47">
            <v>0</v>
          </cell>
        </row>
        <row r="47">
          <cell r="U47">
            <v>3767.72893538462</v>
          </cell>
        </row>
        <row r="47">
          <cell r="W47">
            <v>276</v>
          </cell>
        </row>
        <row r="47">
          <cell r="AA47">
            <v>192</v>
          </cell>
        </row>
        <row r="47">
          <cell r="AD47">
            <v>184.615384615385</v>
          </cell>
        </row>
        <row r="47">
          <cell r="AF47">
            <v>480</v>
          </cell>
        </row>
        <row r="47">
          <cell r="AM47">
            <v>4900.34</v>
          </cell>
          <cell r="AN47">
            <v>0</v>
          </cell>
          <cell r="AO47">
            <v>0</v>
          </cell>
          <cell r="AP47">
            <v>0</v>
          </cell>
          <cell r="AQ47">
            <v>0</v>
          </cell>
        </row>
        <row r="47">
          <cell r="AY47">
            <v>4900.34</v>
          </cell>
          <cell r="AZ47">
            <v>0</v>
          </cell>
        </row>
        <row r="47">
          <cell r="BB47">
            <v>0</v>
          </cell>
          <cell r="BC47">
            <v>0</v>
          </cell>
        </row>
        <row r="47">
          <cell r="BJ47">
            <v>4900.34</v>
          </cell>
        </row>
        <row r="47">
          <cell r="BL47">
            <v>0</v>
          </cell>
          <cell r="BM47">
            <v>19.4457936507937</v>
          </cell>
          <cell r="BN47">
            <v>19.4457936507937</v>
          </cell>
        </row>
        <row r="47">
          <cell r="BP47" t="str">
            <v>劳务工-劳务发放</v>
          </cell>
          <cell r="BQ47">
            <v>0</v>
          </cell>
          <cell r="BR47" t="str">
            <v>530622199804213614</v>
          </cell>
          <cell r="BS47" t="str">
            <v>湖南诚展</v>
          </cell>
        </row>
        <row r="48">
          <cell r="C48" t="str">
            <v>刘俊杰</v>
          </cell>
          <cell r="D48" t="str">
            <v>生产制造部</v>
          </cell>
          <cell r="E48">
            <v>45727</v>
          </cell>
          <cell r="F48" t="str">
            <v>发泡操作工</v>
          </cell>
          <cell r="G48">
            <v>45748</v>
          </cell>
          <cell r="H48">
            <v>26</v>
          </cell>
          <cell r="I48">
            <v>28.8</v>
          </cell>
        </row>
        <row r="48">
          <cell r="N48">
            <v>2679.837056</v>
          </cell>
          <cell r="O48">
            <v>1650.46153846154</v>
          </cell>
          <cell r="P48">
            <v>100</v>
          </cell>
        </row>
        <row r="48">
          <cell r="R48">
            <v>300</v>
          </cell>
        </row>
        <row r="48">
          <cell r="U48">
            <v>4730.29859446154</v>
          </cell>
        </row>
        <row r="48">
          <cell r="W48">
            <v>288</v>
          </cell>
        </row>
        <row r="48">
          <cell r="AA48">
            <v>230.4</v>
          </cell>
        </row>
        <row r="48">
          <cell r="AD48">
            <v>800</v>
          </cell>
        </row>
        <row r="48">
          <cell r="AF48">
            <v>572</v>
          </cell>
        </row>
        <row r="48">
          <cell r="AI48">
            <v>-30</v>
          </cell>
        </row>
        <row r="48">
          <cell r="AM48">
            <v>6590.7</v>
          </cell>
          <cell r="AN48">
            <v>0</v>
          </cell>
          <cell r="AO48">
            <v>0</v>
          </cell>
          <cell r="AP48">
            <v>0</v>
          </cell>
          <cell r="AQ48">
            <v>0</v>
          </cell>
        </row>
        <row r="48">
          <cell r="AY48">
            <v>6590.7</v>
          </cell>
          <cell r="AZ48">
            <v>0</v>
          </cell>
        </row>
        <row r="48">
          <cell r="BB48">
            <v>0</v>
          </cell>
          <cell r="BC48">
            <v>0</v>
          </cell>
          <cell r="BD48">
            <v>24.83</v>
          </cell>
        </row>
        <row r="48">
          <cell r="BJ48">
            <v>6565.87</v>
          </cell>
        </row>
        <row r="48">
          <cell r="BL48">
            <v>0</v>
          </cell>
          <cell r="BM48">
            <v>21.7946428571429</v>
          </cell>
          <cell r="BN48">
            <v>21.7125330687831</v>
          </cell>
        </row>
        <row r="48">
          <cell r="BP48" t="str">
            <v>劳务工-劳务发放</v>
          </cell>
          <cell r="BQ48">
            <v>0</v>
          </cell>
          <cell r="BR48" t="str">
            <v>430424200310142696</v>
          </cell>
          <cell r="BS48" t="str">
            <v>湘潭思泉</v>
          </cell>
        </row>
        <row r="49">
          <cell r="C49" t="str">
            <v>瞿芬</v>
          </cell>
          <cell r="D49" t="str">
            <v>生产制造部</v>
          </cell>
          <cell r="E49">
            <v>45727</v>
          </cell>
          <cell r="F49" t="str">
            <v>发泡操作工</v>
          </cell>
          <cell r="G49">
            <v>45748</v>
          </cell>
          <cell r="H49">
            <v>26</v>
          </cell>
          <cell r="I49">
            <v>28</v>
          </cell>
        </row>
        <row r="49">
          <cell r="N49">
            <v>2575.669833</v>
          </cell>
          <cell r="O49">
            <v>1604.61538461538</v>
          </cell>
          <cell r="P49">
            <v>100</v>
          </cell>
        </row>
        <row r="49">
          <cell r="R49">
            <v>300</v>
          </cell>
        </row>
        <row r="49">
          <cell r="U49">
            <v>4580.28521761538</v>
          </cell>
        </row>
        <row r="49">
          <cell r="W49">
            <v>282</v>
          </cell>
        </row>
        <row r="49">
          <cell r="AA49">
            <v>224</v>
          </cell>
        </row>
        <row r="49">
          <cell r="AD49">
            <v>200</v>
          </cell>
        </row>
        <row r="49">
          <cell r="AF49">
            <v>560</v>
          </cell>
        </row>
        <row r="49">
          <cell r="AM49">
            <v>5846.29</v>
          </cell>
          <cell r="AN49">
            <v>0</v>
          </cell>
          <cell r="AO49">
            <v>0</v>
          </cell>
          <cell r="AP49">
            <v>0</v>
          </cell>
          <cell r="AQ49">
            <v>0</v>
          </cell>
        </row>
        <row r="49">
          <cell r="AY49">
            <v>5846.29</v>
          </cell>
          <cell r="AZ49">
            <v>0</v>
          </cell>
        </row>
        <row r="49">
          <cell r="BB49">
            <v>0</v>
          </cell>
          <cell r="BC49">
            <v>0</v>
          </cell>
        </row>
        <row r="49">
          <cell r="BJ49">
            <v>5846.29</v>
          </cell>
        </row>
        <row r="49">
          <cell r="BL49">
            <v>0</v>
          </cell>
          <cell r="BM49">
            <v>19.8853401360544</v>
          </cell>
          <cell r="BN49">
            <v>19.8853401360544</v>
          </cell>
        </row>
        <row r="49">
          <cell r="BP49" t="str">
            <v>劳务工-劳务发放</v>
          </cell>
          <cell r="BQ49">
            <v>0</v>
          </cell>
          <cell r="BR49" t="str">
            <v>430321199103089028</v>
          </cell>
          <cell r="BS49" t="str">
            <v>湘潭思泉</v>
          </cell>
        </row>
        <row r="50">
          <cell r="C50" t="str">
            <v>瞿欢</v>
          </cell>
          <cell r="D50" t="str">
            <v>生产制造部</v>
          </cell>
          <cell r="E50">
            <v>45727</v>
          </cell>
          <cell r="F50" t="str">
            <v>发泡操作工</v>
          </cell>
          <cell r="G50">
            <v>45748</v>
          </cell>
          <cell r="H50">
            <v>26</v>
          </cell>
          <cell r="I50">
            <v>28</v>
          </cell>
        </row>
        <row r="50">
          <cell r="N50">
            <v>1904.479775</v>
          </cell>
          <cell r="O50">
            <v>1604.61538461538</v>
          </cell>
          <cell r="P50">
            <v>150</v>
          </cell>
        </row>
        <row r="50">
          <cell r="R50">
            <v>300</v>
          </cell>
        </row>
        <row r="50">
          <cell r="U50">
            <v>3959.09515961538</v>
          </cell>
        </row>
        <row r="50">
          <cell r="W50">
            <v>282</v>
          </cell>
        </row>
        <row r="50">
          <cell r="AA50">
            <v>224</v>
          </cell>
        </row>
        <row r="50">
          <cell r="AD50">
            <v>200</v>
          </cell>
        </row>
        <row r="50">
          <cell r="AF50">
            <v>560</v>
          </cell>
        </row>
        <row r="50">
          <cell r="AM50">
            <v>5225.1</v>
          </cell>
          <cell r="AN50">
            <v>0</v>
          </cell>
          <cell r="AO50">
            <v>0</v>
          </cell>
          <cell r="AP50">
            <v>0</v>
          </cell>
          <cell r="AQ50">
            <v>0</v>
          </cell>
        </row>
        <row r="50">
          <cell r="AY50">
            <v>5225.1</v>
          </cell>
          <cell r="AZ50">
            <v>0</v>
          </cell>
        </row>
        <row r="50">
          <cell r="BB50">
            <v>0</v>
          </cell>
          <cell r="BC50">
            <v>0</v>
          </cell>
        </row>
        <row r="50">
          <cell r="BJ50">
            <v>5225.1</v>
          </cell>
        </row>
        <row r="50">
          <cell r="BL50">
            <v>0</v>
          </cell>
          <cell r="BM50">
            <v>17.7724489795918</v>
          </cell>
          <cell r="BN50">
            <v>17.7724489795918</v>
          </cell>
        </row>
        <row r="50">
          <cell r="BP50" t="str">
            <v>劳务工-劳务发放</v>
          </cell>
          <cell r="BQ50">
            <v>0</v>
          </cell>
          <cell r="BR50" t="str">
            <v>430321199711089021</v>
          </cell>
          <cell r="BS50" t="str">
            <v>湘潭思泉</v>
          </cell>
        </row>
        <row r="51">
          <cell r="C51" t="str">
            <v>彭智勇</v>
          </cell>
          <cell r="D51" t="str">
            <v>生产制造部</v>
          </cell>
          <cell r="E51">
            <v>45727</v>
          </cell>
          <cell r="F51" t="str">
            <v>发泡操作工</v>
          </cell>
          <cell r="G51">
            <v>45748</v>
          </cell>
          <cell r="H51">
            <v>26</v>
          </cell>
          <cell r="I51">
            <v>28</v>
          </cell>
        </row>
        <row r="51">
          <cell r="N51">
            <v>2600.92936</v>
          </cell>
          <cell r="O51">
            <v>1604.61538461538</v>
          </cell>
          <cell r="P51">
            <v>150</v>
          </cell>
        </row>
        <row r="51">
          <cell r="R51">
            <v>300</v>
          </cell>
        </row>
        <row r="51">
          <cell r="U51">
            <v>4655.54474461538</v>
          </cell>
        </row>
        <row r="51">
          <cell r="W51">
            <v>279</v>
          </cell>
        </row>
        <row r="51">
          <cell r="AA51">
            <v>224</v>
          </cell>
        </row>
        <row r="51">
          <cell r="AD51">
            <v>800</v>
          </cell>
        </row>
        <row r="51">
          <cell r="AF51">
            <v>560</v>
          </cell>
        </row>
        <row r="51">
          <cell r="AM51">
            <v>6518.54</v>
          </cell>
          <cell r="AN51">
            <v>0</v>
          </cell>
          <cell r="AO51">
            <v>0</v>
          </cell>
          <cell r="AP51">
            <v>0</v>
          </cell>
          <cell r="AQ51">
            <v>0</v>
          </cell>
        </row>
        <row r="51">
          <cell r="AY51">
            <v>6518.54</v>
          </cell>
          <cell r="AZ51">
            <v>0</v>
          </cell>
        </row>
        <row r="51">
          <cell r="BB51">
            <v>0</v>
          </cell>
          <cell r="BC51">
            <v>0</v>
          </cell>
        </row>
        <row r="51">
          <cell r="BJ51">
            <v>6518.54</v>
          </cell>
        </row>
        <row r="51">
          <cell r="BL51">
            <v>0</v>
          </cell>
          <cell r="BM51">
            <v>22.1719047619048</v>
          </cell>
          <cell r="BN51">
            <v>22.1719047619048</v>
          </cell>
        </row>
        <row r="51">
          <cell r="BP51" t="str">
            <v>劳务工-劳务发放</v>
          </cell>
          <cell r="BQ51">
            <v>0</v>
          </cell>
          <cell r="BR51" t="str">
            <v>43042419881011101X</v>
          </cell>
          <cell r="BS51" t="str">
            <v>湘潭思泉</v>
          </cell>
        </row>
        <row r="52">
          <cell r="C52" t="str">
            <v>张伟</v>
          </cell>
          <cell r="D52" t="str">
            <v>生产制造部</v>
          </cell>
          <cell r="E52">
            <v>45733</v>
          </cell>
          <cell r="F52" t="str">
            <v>发泡操作工</v>
          </cell>
          <cell r="G52">
            <v>45748</v>
          </cell>
          <cell r="H52">
            <v>26</v>
          </cell>
          <cell r="I52">
            <v>28</v>
          </cell>
        </row>
        <row r="52">
          <cell r="N52">
            <v>2705.77504</v>
          </cell>
          <cell r="O52">
            <v>1604.61538461538</v>
          </cell>
          <cell r="P52">
            <v>50</v>
          </cell>
        </row>
        <row r="52">
          <cell r="R52">
            <v>300</v>
          </cell>
        </row>
        <row r="52">
          <cell r="U52">
            <v>4660.39042461538</v>
          </cell>
        </row>
        <row r="52">
          <cell r="W52">
            <v>270</v>
          </cell>
        </row>
        <row r="52">
          <cell r="AA52">
            <v>224</v>
          </cell>
        </row>
        <row r="52">
          <cell r="AD52">
            <v>800</v>
          </cell>
        </row>
        <row r="52">
          <cell r="AF52">
            <v>560</v>
          </cell>
        </row>
        <row r="52">
          <cell r="AI52">
            <v>-20</v>
          </cell>
        </row>
        <row r="52">
          <cell r="AM52">
            <v>6494.39</v>
          </cell>
          <cell r="AN52">
            <v>0</v>
          </cell>
          <cell r="AO52">
            <v>0</v>
          </cell>
          <cell r="AP52">
            <v>0</v>
          </cell>
          <cell r="AQ52">
            <v>0</v>
          </cell>
        </row>
        <row r="52">
          <cell r="AY52">
            <v>6494.39</v>
          </cell>
          <cell r="AZ52">
            <v>0</v>
          </cell>
        </row>
        <row r="52">
          <cell r="BB52">
            <v>0</v>
          </cell>
          <cell r="BC52">
            <v>0</v>
          </cell>
        </row>
        <row r="52">
          <cell r="BJ52">
            <v>6494.39</v>
          </cell>
        </row>
        <row r="52">
          <cell r="BL52">
            <v>0</v>
          </cell>
          <cell r="BM52">
            <v>22.0897619047619</v>
          </cell>
          <cell r="BN52">
            <v>22.0897619047619</v>
          </cell>
        </row>
        <row r="52">
          <cell r="BP52" t="str">
            <v>劳务工-劳务发放</v>
          </cell>
          <cell r="BQ52">
            <v>0</v>
          </cell>
          <cell r="BR52" t="str">
            <v>430304198308173054</v>
          </cell>
          <cell r="BS52" t="str">
            <v>湘潭思泉</v>
          </cell>
        </row>
        <row r="53">
          <cell r="C53" t="str">
            <v>周孝勇</v>
          </cell>
          <cell r="D53" t="str">
            <v>生产制造部</v>
          </cell>
          <cell r="E53">
            <v>45729</v>
          </cell>
          <cell r="F53" t="str">
            <v>发泡操作工</v>
          </cell>
          <cell r="G53">
            <v>45748</v>
          </cell>
          <cell r="H53">
            <v>26</v>
          </cell>
          <cell r="I53">
            <v>24</v>
          </cell>
        </row>
        <row r="53">
          <cell r="N53">
            <v>2463.49968</v>
          </cell>
          <cell r="O53">
            <v>1490</v>
          </cell>
          <cell r="P53">
            <v>100</v>
          </cell>
        </row>
        <row r="53">
          <cell r="R53">
            <v>0</v>
          </cell>
        </row>
        <row r="53">
          <cell r="U53">
            <v>4053.49968</v>
          </cell>
        </row>
        <row r="53">
          <cell r="W53">
            <v>282</v>
          </cell>
        </row>
        <row r="53">
          <cell r="AA53">
            <v>192</v>
          </cell>
        </row>
        <row r="53">
          <cell r="AD53">
            <v>200</v>
          </cell>
        </row>
        <row r="53">
          <cell r="AF53">
            <v>480</v>
          </cell>
        </row>
        <row r="53">
          <cell r="AI53">
            <v>-20</v>
          </cell>
        </row>
        <row r="53">
          <cell r="AM53">
            <v>5187.5</v>
          </cell>
          <cell r="AN53">
            <v>0</v>
          </cell>
          <cell r="AO53">
            <v>0</v>
          </cell>
          <cell r="AP53">
            <v>0</v>
          </cell>
          <cell r="AQ53">
            <v>0</v>
          </cell>
        </row>
        <row r="53">
          <cell r="AY53">
            <v>5187.5</v>
          </cell>
          <cell r="AZ53">
            <v>0</v>
          </cell>
        </row>
        <row r="53">
          <cell r="BB53">
            <v>0</v>
          </cell>
          <cell r="BC53">
            <v>0</v>
          </cell>
        </row>
        <row r="53">
          <cell r="BJ53">
            <v>5187.5</v>
          </cell>
        </row>
        <row r="53">
          <cell r="BL53">
            <v>0</v>
          </cell>
          <cell r="BM53">
            <v>20.5853174603175</v>
          </cell>
          <cell r="BN53">
            <v>20.5853174603175</v>
          </cell>
        </row>
        <row r="53">
          <cell r="BP53" t="str">
            <v>劳务工-劳务发放</v>
          </cell>
          <cell r="BQ53">
            <v>0</v>
          </cell>
          <cell r="BR53" t="str">
            <v>421023198401035256</v>
          </cell>
          <cell r="BS53" t="str">
            <v>东方人才</v>
          </cell>
        </row>
        <row r="54">
          <cell r="C54" t="str">
            <v>罗杰</v>
          </cell>
          <cell r="D54" t="str">
            <v>生产制造部</v>
          </cell>
          <cell r="E54">
            <v>45741</v>
          </cell>
          <cell r="F54" t="str">
            <v>发泡操作工</v>
          </cell>
          <cell r="G54">
            <v>45748</v>
          </cell>
          <cell r="H54">
            <v>26</v>
          </cell>
          <cell r="I54">
            <v>29</v>
          </cell>
        </row>
        <row r="54">
          <cell r="N54">
            <v>2826.91272</v>
          </cell>
          <cell r="O54">
            <v>1661.92307692308</v>
          </cell>
          <cell r="P54">
            <v>100</v>
          </cell>
        </row>
        <row r="54">
          <cell r="R54">
            <v>300</v>
          </cell>
        </row>
        <row r="54">
          <cell r="U54">
            <v>4888.83579692308</v>
          </cell>
        </row>
        <row r="54">
          <cell r="W54">
            <v>270</v>
          </cell>
        </row>
        <row r="54">
          <cell r="AA54">
            <v>232</v>
          </cell>
        </row>
        <row r="54">
          <cell r="AD54">
            <v>300</v>
          </cell>
        </row>
        <row r="54">
          <cell r="AF54">
            <v>580</v>
          </cell>
        </row>
        <row r="54">
          <cell r="AI54">
            <v>-10</v>
          </cell>
        </row>
        <row r="54">
          <cell r="AM54">
            <v>6260.84</v>
          </cell>
          <cell r="AN54">
            <v>0</v>
          </cell>
          <cell r="AO54">
            <v>0</v>
          </cell>
          <cell r="AP54">
            <v>0</v>
          </cell>
          <cell r="AQ54">
            <v>0</v>
          </cell>
        </row>
        <row r="54">
          <cell r="AY54">
            <v>6260.84</v>
          </cell>
          <cell r="AZ54">
            <v>0</v>
          </cell>
        </row>
        <row r="54">
          <cell r="BB54">
            <v>0</v>
          </cell>
          <cell r="BC54">
            <v>0</v>
          </cell>
          <cell r="BD54">
            <v>27.41</v>
          </cell>
        </row>
        <row r="54">
          <cell r="BJ54">
            <v>6233.43</v>
          </cell>
        </row>
        <row r="54">
          <cell r="BL54">
            <v>0</v>
          </cell>
          <cell r="BM54">
            <v>20.5610509031199</v>
          </cell>
          <cell r="BN54">
            <v>20.4710344827586</v>
          </cell>
        </row>
        <row r="54">
          <cell r="BP54" t="str">
            <v>劳务工-劳务发放</v>
          </cell>
          <cell r="BQ54">
            <v>0</v>
          </cell>
          <cell r="BR54" t="str">
            <v>430304197512202014</v>
          </cell>
          <cell r="BS54" t="str">
            <v>湖南诚展</v>
          </cell>
        </row>
        <row r="55">
          <cell r="C55" t="str">
            <v>冯新宇</v>
          </cell>
          <cell r="D55" t="str">
            <v>生产制造部</v>
          </cell>
          <cell r="E55">
            <v>45742</v>
          </cell>
          <cell r="F55" t="str">
            <v>发泡操作工</v>
          </cell>
          <cell r="G55">
            <v>45748</v>
          </cell>
          <cell r="H55">
            <v>26</v>
          </cell>
          <cell r="I55">
            <v>28</v>
          </cell>
        </row>
        <row r="55">
          <cell r="N55">
            <v>2726.09504</v>
          </cell>
          <cell r="O55">
            <v>1604.61538461538</v>
          </cell>
          <cell r="P55">
            <v>100</v>
          </cell>
        </row>
        <row r="55">
          <cell r="R55">
            <v>300</v>
          </cell>
        </row>
        <row r="55">
          <cell r="U55">
            <v>4730.71042461538</v>
          </cell>
        </row>
        <row r="55">
          <cell r="W55">
            <v>270</v>
          </cell>
        </row>
        <row r="55">
          <cell r="AA55">
            <v>224</v>
          </cell>
        </row>
        <row r="55">
          <cell r="AD55">
            <v>300</v>
          </cell>
        </row>
        <row r="55">
          <cell r="AF55">
            <v>560</v>
          </cell>
        </row>
        <row r="55">
          <cell r="AI55">
            <v>-10</v>
          </cell>
        </row>
        <row r="55">
          <cell r="AM55">
            <v>6074.71</v>
          </cell>
          <cell r="AN55">
            <v>0</v>
          </cell>
          <cell r="AO55">
            <v>0</v>
          </cell>
          <cell r="AP55">
            <v>0</v>
          </cell>
          <cell r="AQ55">
            <v>0</v>
          </cell>
        </row>
        <row r="55">
          <cell r="AY55">
            <v>6074.71</v>
          </cell>
          <cell r="AZ55">
            <v>0</v>
          </cell>
        </row>
        <row r="55">
          <cell r="BB55">
            <v>0</v>
          </cell>
          <cell r="BC55">
            <v>0</v>
          </cell>
        </row>
        <row r="55">
          <cell r="BJ55">
            <v>6074.71</v>
          </cell>
        </row>
        <row r="55">
          <cell r="BL55">
            <v>0</v>
          </cell>
          <cell r="BM55">
            <v>20.6622789115646</v>
          </cell>
          <cell r="BN55">
            <v>20.6622789115646</v>
          </cell>
        </row>
        <row r="55">
          <cell r="BP55" t="str">
            <v>劳务工-劳务发放</v>
          </cell>
          <cell r="BQ55">
            <v>0</v>
          </cell>
          <cell r="BR55" t="str">
            <v>430211200006111817</v>
          </cell>
          <cell r="BS55" t="str">
            <v>湘潭思泉</v>
          </cell>
        </row>
        <row r="56">
          <cell r="C56" t="str">
            <v>卢舟晖</v>
          </cell>
          <cell r="D56" t="str">
            <v>生产制造部</v>
          </cell>
          <cell r="E56">
            <v>45744</v>
          </cell>
          <cell r="F56" t="str">
            <v>发泡操作工</v>
          </cell>
          <cell r="G56">
            <v>45748</v>
          </cell>
          <cell r="H56">
            <v>26</v>
          </cell>
          <cell r="I56">
            <v>26.5</v>
          </cell>
        </row>
        <row r="56">
          <cell r="N56">
            <v>2428.12743</v>
          </cell>
          <cell r="O56">
            <v>1518.65384615385</v>
          </cell>
          <cell r="P56">
            <v>100</v>
          </cell>
        </row>
        <row r="56">
          <cell r="R56">
            <v>300</v>
          </cell>
        </row>
        <row r="56">
          <cell r="U56">
            <v>4346.78127615385</v>
          </cell>
        </row>
        <row r="56">
          <cell r="W56">
            <v>279</v>
          </cell>
        </row>
        <row r="56">
          <cell r="AA56">
            <v>212</v>
          </cell>
        </row>
        <row r="56">
          <cell r="AD56">
            <v>200</v>
          </cell>
        </row>
        <row r="56">
          <cell r="AF56">
            <v>520</v>
          </cell>
        </row>
        <row r="56">
          <cell r="AI56">
            <v>-20</v>
          </cell>
        </row>
        <row r="56">
          <cell r="AM56">
            <v>5537.78</v>
          </cell>
          <cell r="AN56">
            <v>0</v>
          </cell>
          <cell r="AO56">
            <v>0</v>
          </cell>
          <cell r="AP56">
            <v>0</v>
          </cell>
          <cell r="AQ56">
            <v>0</v>
          </cell>
        </row>
        <row r="56">
          <cell r="AY56">
            <v>5537.78</v>
          </cell>
          <cell r="AZ56">
            <v>33.16</v>
          </cell>
        </row>
        <row r="56">
          <cell r="BB56">
            <v>0</v>
          </cell>
          <cell r="BC56">
            <v>0</v>
          </cell>
          <cell r="BD56">
            <v>27.41</v>
          </cell>
        </row>
        <row r="56">
          <cell r="BJ56">
            <v>5477.21</v>
          </cell>
        </row>
        <row r="56">
          <cell r="BL56">
            <v>0</v>
          </cell>
          <cell r="BM56">
            <v>19.9021743036837</v>
          </cell>
          <cell r="BN56">
            <v>19.6844923629829</v>
          </cell>
        </row>
        <row r="56">
          <cell r="BP56" t="str">
            <v>合同工</v>
          </cell>
          <cell r="BQ56">
            <v>0</v>
          </cell>
          <cell r="BR56" t="str">
            <v>431322200711070470</v>
          </cell>
          <cell r="BS56" t="str">
            <v>湖南诚展</v>
          </cell>
        </row>
        <row r="57">
          <cell r="C57" t="str">
            <v>游围广</v>
          </cell>
          <cell r="D57" t="str">
            <v>生产制造部</v>
          </cell>
          <cell r="E57">
            <v>45747</v>
          </cell>
          <cell r="F57" t="str">
            <v>发泡操作工</v>
          </cell>
          <cell r="G57">
            <v>45748</v>
          </cell>
          <cell r="H57">
            <v>26</v>
          </cell>
          <cell r="I57">
            <v>29</v>
          </cell>
        </row>
        <row r="57">
          <cell r="N57">
            <v>2826.91272</v>
          </cell>
          <cell r="O57">
            <v>1661.92307692308</v>
          </cell>
          <cell r="P57">
            <v>100</v>
          </cell>
        </row>
        <row r="57">
          <cell r="R57">
            <v>300</v>
          </cell>
        </row>
        <row r="57">
          <cell r="U57">
            <v>4888.83579692308</v>
          </cell>
        </row>
        <row r="57">
          <cell r="W57">
            <v>276</v>
          </cell>
        </row>
        <row r="57">
          <cell r="AA57">
            <v>232</v>
          </cell>
        </row>
        <row r="57">
          <cell r="AD57">
            <v>200</v>
          </cell>
        </row>
        <row r="57">
          <cell r="AF57">
            <v>580</v>
          </cell>
        </row>
        <row r="57">
          <cell r="AM57">
            <v>6176.84</v>
          </cell>
          <cell r="AN57">
            <v>0</v>
          </cell>
          <cell r="AO57">
            <v>0</v>
          </cell>
          <cell r="AP57">
            <v>0</v>
          </cell>
          <cell r="AQ57">
            <v>0</v>
          </cell>
        </row>
        <row r="57">
          <cell r="AY57">
            <v>6176.84</v>
          </cell>
          <cell r="AZ57">
            <v>0</v>
          </cell>
        </row>
        <row r="57">
          <cell r="BB57">
            <v>0</v>
          </cell>
          <cell r="BC57">
            <v>0</v>
          </cell>
          <cell r="BD57">
            <v>24.83</v>
          </cell>
        </row>
        <row r="57">
          <cell r="BJ57">
            <v>6152.01</v>
          </cell>
        </row>
        <row r="57">
          <cell r="BL57">
            <v>0</v>
          </cell>
          <cell r="BM57">
            <v>20.2851888341544</v>
          </cell>
          <cell r="BN57">
            <v>20.203645320197</v>
          </cell>
        </row>
        <row r="57">
          <cell r="BP57" t="str">
            <v>劳务工-劳务发放</v>
          </cell>
          <cell r="BQ57">
            <v>0</v>
          </cell>
          <cell r="BR57" t="str">
            <v>320203198309174030</v>
          </cell>
          <cell r="BS57" t="str">
            <v>湘潭思泉</v>
          </cell>
        </row>
        <row r="58">
          <cell r="C58" t="str">
            <v>罗熠鹏</v>
          </cell>
          <cell r="D58" t="str">
            <v>生产制造部</v>
          </cell>
          <cell r="E58">
            <v>45587</v>
          </cell>
          <cell r="F58" t="str">
            <v>发泡操作工</v>
          </cell>
          <cell r="G58">
            <v>45748</v>
          </cell>
          <cell r="H58">
            <v>26</v>
          </cell>
          <cell r="I58">
            <v>28</v>
          </cell>
        </row>
        <row r="58">
          <cell r="N58">
            <v>2726.09504</v>
          </cell>
          <cell r="O58">
            <v>1604.61538461538</v>
          </cell>
          <cell r="P58">
            <v>150</v>
          </cell>
        </row>
        <row r="58">
          <cell r="R58">
            <v>300</v>
          </cell>
        </row>
        <row r="58">
          <cell r="U58">
            <v>4780.71042461538</v>
          </cell>
        </row>
        <row r="58">
          <cell r="W58">
            <v>288</v>
          </cell>
        </row>
        <row r="58">
          <cell r="AA58">
            <v>224</v>
          </cell>
        </row>
        <row r="58">
          <cell r="AD58">
            <v>200</v>
          </cell>
        </row>
        <row r="58">
          <cell r="AF58">
            <v>560</v>
          </cell>
        </row>
        <row r="58">
          <cell r="AM58">
            <v>6052.71</v>
          </cell>
          <cell r="AN58">
            <v>0</v>
          </cell>
          <cell r="AO58">
            <v>0</v>
          </cell>
          <cell r="AP58">
            <v>0</v>
          </cell>
          <cell r="AQ58">
            <v>0</v>
          </cell>
        </row>
        <row r="58">
          <cell r="AY58">
            <v>6052.71</v>
          </cell>
          <cell r="AZ58">
            <v>0</v>
          </cell>
        </row>
        <row r="58">
          <cell r="BB58">
            <v>0</v>
          </cell>
          <cell r="BC58">
            <v>0</v>
          </cell>
        </row>
        <row r="58">
          <cell r="BJ58">
            <v>6052.71</v>
          </cell>
        </row>
        <row r="58">
          <cell r="BL58">
            <v>0</v>
          </cell>
          <cell r="BM58">
            <v>20.5874489795918</v>
          </cell>
          <cell r="BN58">
            <v>20.5874489795918</v>
          </cell>
        </row>
        <row r="58">
          <cell r="BP58" t="str">
            <v>劳务工-劳务发放</v>
          </cell>
          <cell r="BQ58">
            <v>0</v>
          </cell>
          <cell r="BR58" t="str">
            <v>430211199810151814</v>
          </cell>
          <cell r="BS58" t="str">
            <v>湖南诚展</v>
          </cell>
        </row>
        <row r="59">
          <cell r="C59" t="str">
            <v>王明</v>
          </cell>
          <cell r="D59" t="str">
            <v>生产制造部</v>
          </cell>
          <cell r="E59">
            <v>45677</v>
          </cell>
          <cell r="F59" t="str">
            <v>发泡操作工</v>
          </cell>
          <cell r="G59">
            <v>45748</v>
          </cell>
          <cell r="H59">
            <v>26</v>
          </cell>
          <cell r="I59">
            <v>25.7</v>
          </cell>
        </row>
        <row r="59">
          <cell r="N59">
            <v>2341.267734</v>
          </cell>
          <cell r="O59">
            <v>1472.80769230769</v>
          </cell>
          <cell r="P59">
            <v>100</v>
          </cell>
        </row>
        <row r="59">
          <cell r="R59">
            <v>100</v>
          </cell>
        </row>
        <row r="59">
          <cell r="U59">
            <v>4014.07542630769</v>
          </cell>
        </row>
        <row r="59">
          <cell r="W59">
            <v>282</v>
          </cell>
        </row>
        <row r="59">
          <cell r="AA59">
            <v>205.6</v>
          </cell>
        </row>
        <row r="59">
          <cell r="AD59">
            <v>800</v>
          </cell>
        </row>
        <row r="59">
          <cell r="AF59">
            <v>500</v>
          </cell>
        </row>
        <row r="59">
          <cell r="AM59">
            <v>5801.68</v>
          </cell>
          <cell r="AN59">
            <v>0</v>
          </cell>
          <cell r="AO59">
            <v>0</v>
          </cell>
          <cell r="AP59">
            <v>0</v>
          </cell>
          <cell r="AQ59">
            <v>0</v>
          </cell>
        </row>
        <row r="59">
          <cell r="AY59">
            <v>5801.68</v>
          </cell>
          <cell r="AZ59">
            <v>0</v>
          </cell>
        </row>
        <row r="59">
          <cell r="BB59">
            <v>0</v>
          </cell>
          <cell r="BC59">
            <v>0</v>
          </cell>
        </row>
        <row r="59">
          <cell r="BJ59">
            <v>5801.68</v>
          </cell>
        </row>
        <row r="59">
          <cell r="BL59">
            <v>0</v>
          </cell>
          <cell r="BM59">
            <v>21.4996479525662</v>
          </cell>
          <cell r="BN59">
            <v>21.4996479525662</v>
          </cell>
        </row>
        <row r="59">
          <cell r="BP59" t="str">
            <v>劳务工-劳务发放</v>
          </cell>
          <cell r="BQ59">
            <v>0</v>
          </cell>
          <cell r="BR59" t="str">
            <v>430221199404100811</v>
          </cell>
          <cell r="BS59" t="str">
            <v>湖南诚展</v>
          </cell>
        </row>
        <row r="60">
          <cell r="C60" t="str">
            <v>龙必香</v>
          </cell>
          <cell r="D60" t="str">
            <v>生产制造部</v>
          </cell>
          <cell r="E60">
            <v>45693</v>
          </cell>
          <cell r="F60" t="str">
            <v>发泡操作工</v>
          </cell>
          <cell r="G60">
            <v>45748</v>
          </cell>
          <cell r="H60">
            <v>26</v>
          </cell>
          <cell r="I60">
            <v>29</v>
          </cell>
        </row>
        <row r="60">
          <cell r="N60">
            <v>2832.203685</v>
          </cell>
          <cell r="O60">
            <v>1661.92307692308</v>
          </cell>
          <cell r="P60">
            <v>100</v>
          </cell>
        </row>
        <row r="60">
          <cell r="R60">
            <v>300</v>
          </cell>
        </row>
        <row r="60">
          <cell r="U60">
            <v>4894.12676192308</v>
          </cell>
        </row>
        <row r="60">
          <cell r="W60">
            <v>282</v>
          </cell>
        </row>
        <row r="60">
          <cell r="AA60">
            <v>232</v>
          </cell>
        </row>
        <row r="60">
          <cell r="AD60">
            <v>200</v>
          </cell>
        </row>
        <row r="60">
          <cell r="AF60">
            <v>580</v>
          </cell>
        </row>
        <row r="60">
          <cell r="AM60">
            <v>6188.13</v>
          </cell>
          <cell r="AN60">
            <v>0</v>
          </cell>
          <cell r="AO60">
            <v>0</v>
          </cell>
          <cell r="AP60">
            <v>0</v>
          </cell>
          <cell r="AQ60">
            <v>0</v>
          </cell>
        </row>
        <row r="60">
          <cell r="AY60">
            <v>6188.13</v>
          </cell>
          <cell r="AZ60">
            <v>0</v>
          </cell>
        </row>
        <row r="60">
          <cell r="BB60">
            <v>0</v>
          </cell>
          <cell r="BC60">
            <v>0</v>
          </cell>
        </row>
        <row r="60">
          <cell r="BJ60">
            <v>6188.13</v>
          </cell>
        </row>
        <row r="60">
          <cell r="BL60">
            <v>0</v>
          </cell>
          <cell r="BM60">
            <v>20.3222660098522</v>
          </cell>
          <cell r="BN60">
            <v>20.3222660098522</v>
          </cell>
        </row>
        <row r="60">
          <cell r="BP60" t="str">
            <v>劳务工-劳务发放</v>
          </cell>
          <cell r="BQ60">
            <v>0</v>
          </cell>
          <cell r="BR60" t="str">
            <v>430221197811117849</v>
          </cell>
          <cell r="BS60" t="str">
            <v>湖南诚展</v>
          </cell>
        </row>
        <row r="61">
          <cell r="C61" t="str">
            <v>吴建明</v>
          </cell>
          <cell r="D61" t="str">
            <v>生产制造部</v>
          </cell>
          <cell r="E61">
            <v>45694</v>
          </cell>
          <cell r="F61" t="str">
            <v>发泡操作工</v>
          </cell>
          <cell r="G61">
            <v>45748</v>
          </cell>
          <cell r="H61">
            <v>26</v>
          </cell>
          <cell r="I61">
            <v>28</v>
          </cell>
        </row>
        <row r="61">
          <cell r="N61">
            <v>2581.04936</v>
          </cell>
          <cell r="O61">
            <v>1604.61538461538</v>
          </cell>
          <cell r="P61">
            <v>100</v>
          </cell>
        </row>
        <row r="61">
          <cell r="R61">
            <v>300</v>
          </cell>
        </row>
        <row r="61">
          <cell r="U61">
            <v>4585.66474461538</v>
          </cell>
        </row>
        <row r="61">
          <cell r="W61">
            <v>279</v>
          </cell>
        </row>
        <row r="61">
          <cell r="AA61">
            <v>224</v>
          </cell>
        </row>
        <row r="61">
          <cell r="AD61">
            <v>300</v>
          </cell>
        </row>
        <row r="61">
          <cell r="AF61">
            <v>560</v>
          </cell>
        </row>
        <row r="61">
          <cell r="AM61">
            <v>5948.66</v>
          </cell>
          <cell r="AN61">
            <v>0</v>
          </cell>
          <cell r="AO61">
            <v>0</v>
          </cell>
          <cell r="AP61">
            <v>0</v>
          </cell>
          <cell r="AQ61">
            <v>0</v>
          </cell>
        </row>
        <row r="61">
          <cell r="AY61">
            <v>5948.66</v>
          </cell>
          <cell r="AZ61">
            <v>0</v>
          </cell>
        </row>
        <row r="61">
          <cell r="BB61">
            <v>0</v>
          </cell>
          <cell r="BC61">
            <v>0</v>
          </cell>
          <cell r="BD61">
            <v>18.8</v>
          </cell>
        </row>
        <row r="61">
          <cell r="BJ61">
            <v>5929.86</v>
          </cell>
        </row>
        <row r="61">
          <cell r="BL61">
            <v>0</v>
          </cell>
          <cell r="BM61">
            <v>20.233537414966</v>
          </cell>
          <cell r="BN61">
            <v>20.1695918367347</v>
          </cell>
        </row>
        <row r="61">
          <cell r="BP61" t="str">
            <v>劳务工-劳务发放</v>
          </cell>
          <cell r="BQ61">
            <v>0</v>
          </cell>
          <cell r="BR61" t="str">
            <v>430281197911295331</v>
          </cell>
          <cell r="BS61" t="str">
            <v>湖南诚展</v>
          </cell>
        </row>
        <row r="62">
          <cell r="C62" t="str">
            <v>罗冰</v>
          </cell>
          <cell r="D62" t="str">
            <v>生产制造部</v>
          </cell>
          <cell r="E62">
            <v>45694</v>
          </cell>
          <cell r="F62" t="str">
            <v>发泡操作工</v>
          </cell>
          <cell r="G62">
            <v>45748</v>
          </cell>
          <cell r="H62">
            <v>26</v>
          </cell>
          <cell r="I62">
            <v>29</v>
          </cell>
        </row>
        <row r="62">
          <cell r="N62">
            <v>2054.06192</v>
          </cell>
          <cell r="O62">
            <v>1661.92307692308</v>
          </cell>
          <cell r="P62">
            <v>150</v>
          </cell>
        </row>
        <row r="62">
          <cell r="R62">
            <v>300</v>
          </cell>
        </row>
        <row r="62">
          <cell r="U62">
            <v>4165.98499692308</v>
          </cell>
        </row>
        <row r="62">
          <cell r="W62">
            <v>279</v>
          </cell>
        </row>
        <row r="62">
          <cell r="AA62">
            <v>232</v>
          </cell>
        </row>
        <row r="62">
          <cell r="AD62">
            <v>200</v>
          </cell>
        </row>
        <row r="62">
          <cell r="AF62">
            <v>580</v>
          </cell>
        </row>
        <row r="62">
          <cell r="AI62">
            <v>-10</v>
          </cell>
        </row>
        <row r="62">
          <cell r="AM62">
            <v>5446.98</v>
          </cell>
          <cell r="AN62">
            <v>344.64</v>
          </cell>
          <cell r="AO62">
            <v>0</v>
          </cell>
          <cell r="AP62">
            <v>12.92</v>
          </cell>
          <cell r="AQ62">
            <v>0</v>
          </cell>
        </row>
        <row r="62">
          <cell r="AY62">
            <v>5089.42</v>
          </cell>
          <cell r="AZ62">
            <v>2.68</v>
          </cell>
        </row>
        <row r="62">
          <cell r="BB62">
            <v>0</v>
          </cell>
          <cell r="BC62">
            <v>0</v>
          </cell>
          <cell r="BD62">
            <v>38.2</v>
          </cell>
        </row>
        <row r="62">
          <cell r="BJ62">
            <v>5048.54</v>
          </cell>
        </row>
        <row r="62">
          <cell r="BL62">
            <v>0</v>
          </cell>
          <cell r="BM62">
            <v>17.888275862069</v>
          </cell>
          <cell r="BN62">
            <v>16.5797701149425</v>
          </cell>
        </row>
        <row r="62">
          <cell r="BP62" t="str">
            <v>合同工</v>
          </cell>
          <cell r="BQ62">
            <v>357.56</v>
          </cell>
          <cell r="BR62" t="str">
            <v>431322200601180281</v>
          </cell>
          <cell r="BS62" t="str">
            <v>光华荣昌</v>
          </cell>
        </row>
        <row r="63">
          <cell r="C63" t="str">
            <v>马战</v>
          </cell>
          <cell r="D63" t="str">
            <v>生产制造部</v>
          </cell>
          <cell r="E63">
            <v>45758</v>
          </cell>
          <cell r="F63" t="str">
            <v>发泡操作工</v>
          </cell>
          <cell r="G63">
            <v>45758</v>
          </cell>
          <cell r="H63">
            <v>26</v>
          </cell>
          <cell r="I63">
            <v>19</v>
          </cell>
        </row>
        <row r="63">
          <cell r="N63">
            <v>1603.87778</v>
          </cell>
          <cell r="O63">
            <v>1088.84615384615</v>
          </cell>
          <cell r="P63">
            <v>0</v>
          </cell>
        </row>
        <row r="63">
          <cell r="R63">
            <v>0</v>
          </cell>
        </row>
        <row r="63">
          <cell r="U63">
            <v>2692.72393384615</v>
          </cell>
        </row>
        <row r="63">
          <cell r="W63">
            <v>282</v>
          </cell>
        </row>
        <row r="63">
          <cell r="AA63">
            <v>152</v>
          </cell>
        </row>
        <row r="63">
          <cell r="AD63">
            <v>219.230769230769</v>
          </cell>
        </row>
        <row r="63">
          <cell r="AF63">
            <v>380</v>
          </cell>
        </row>
        <row r="63">
          <cell r="AM63">
            <v>3725.95</v>
          </cell>
          <cell r="AN63">
            <v>0</v>
          </cell>
          <cell r="AO63">
            <v>0</v>
          </cell>
          <cell r="AP63">
            <v>0</v>
          </cell>
          <cell r="AQ63">
            <v>0</v>
          </cell>
        </row>
        <row r="63">
          <cell r="AY63">
            <v>3725.95</v>
          </cell>
          <cell r="AZ63">
            <v>0</v>
          </cell>
        </row>
        <row r="63">
          <cell r="BB63">
            <v>0</v>
          </cell>
          <cell r="BC63">
            <v>0</v>
          </cell>
        </row>
        <row r="63">
          <cell r="BJ63">
            <v>3725.95</v>
          </cell>
        </row>
        <row r="63">
          <cell r="BL63">
            <v>0</v>
          </cell>
          <cell r="BM63">
            <v>18.6764411027569</v>
          </cell>
          <cell r="BN63">
            <v>18.6764411027569</v>
          </cell>
        </row>
        <row r="63">
          <cell r="BP63" t="str">
            <v>劳务工-劳务发放</v>
          </cell>
          <cell r="BQ63">
            <v>0</v>
          </cell>
          <cell r="BR63" t="str">
            <v>430219198112036276</v>
          </cell>
          <cell r="BS63" t="str">
            <v>湖南诚展</v>
          </cell>
        </row>
        <row r="64">
          <cell r="C64" t="str">
            <v>曾选泽</v>
          </cell>
          <cell r="D64" t="str">
            <v>生产制造部</v>
          </cell>
          <cell r="E64">
            <v>45759</v>
          </cell>
          <cell r="F64" t="str">
            <v>发泡操作工</v>
          </cell>
          <cell r="G64">
            <v>45759</v>
          </cell>
          <cell r="H64">
            <v>26</v>
          </cell>
          <cell r="I64">
            <v>19</v>
          </cell>
        </row>
        <row r="64">
          <cell r="N64">
            <v>1703.27778</v>
          </cell>
          <cell r="O64">
            <v>1088.84615384615</v>
          </cell>
          <cell r="P64">
            <v>0</v>
          </cell>
        </row>
        <row r="64">
          <cell r="R64">
            <v>0</v>
          </cell>
        </row>
        <row r="64">
          <cell r="U64">
            <v>2792.12393384615</v>
          </cell>
        </row>
        <row r="64">
          <cell r="W64">
            <v>282</v>
          </cell>
        </row>
        <row r="64">
          <cell r="AA64">
            <v>152</v>
          </cell>
        </row>
        <row r="64">
          <cell r="AD64">
            <v>584.615384615385</v>
          </cell>
        </row>
        <row r="64">
          <cell r="AF64">
            <v>380</v>
          </cell>
          <cell r="AG64">
            <v>-500</v>
          </cell>
        </row>
        <row r="64">
          <cell r="AM64">
            <v>3690.74</v>
          </cell>
          <cell r="AN64">
            <v>0</v>
          </cell>
          <cell r="AO64">
            <v>0</v>
          </cell>
          <cell r="AP64">
            <v>0</v>
          </cell>
          <cell r="AQ64">
            <v>0</v>
          </cell>
        </row>
        <row r="64">
          <cell r="AY64">
            <v>3690.74</v>
          </cell>
          <cell r="AZ64">
            <v>0</v>
          </cell>
        </row>
        <row r="64">
          <cell r="BB64">
            <v>0</v>
          </cell>
          <cell r="BC64">
            <v>0</v>
          </cell>
        </row>
        <row r="64">
          <cell r="BJ64">
            <v>3690.74</v>
          </cell>
        </row>
        <row r="64">
          <cell r="BL64">
            <v>0</v>
          </cell>
          <cell r="BM64">
            <v>18.4999498746867</v>
          </cell>
          <cell r="BN64">
            <v>18.4999498746867</v>
          </cell>
        </row>
        <row r="64">
          <cell r="BP64" t="str">
            <v>劳务工-劳务发放</v>
          </cell>
          <cell r="BQ64">
            <v>0</v>
          </cell>
          <cell r="BR64" t="str">
            <v>430224198810182976</v>
          </cell>
          <cell r="BS64" t="str">
            <v>湘潭思泉</v>
          </cell>
        </row>
        <row r="65">
          <cell r="C65" t="str">
            <v>张建伟</v>
          </cell>
          <cell r="D65" t="str">
            <v>生产制造部</v>
          </cell>
          <cell r="E65">
            <v>45764</v>
          </cell>
          <cell r="F65" t="str">
            <v>发泡操作工</v>
          </cell>
          <cell r="G65">
            <v>45764</v>
          </cell>
          <cell r="H65">
            <v>26</v>
          </cell>
          <cell r="I65">
            <v>14</v>
          </cell>
        </row>
        <row r="65">
          <cell r="N65">
            <v>1263.84752</v>
          </cell>
          <cell r="O65">
            <v>802.307692307692</v>
          </cell>
          <cell r="P65">
            <v>0</v>
          </cell>
        </row>
        <row r="65">
          <cell r="R65">
            <v>0</v>
          </cell>
        </row>
        <row r="65">
          <cell r="U65">
            <v>2066.15521230769</v>
          </cell>
        </row>
        <row r="65">
          <cell r="W65">
            <v>273</v>
          </cell>
        </row>
        <row r="65">
          <cell r="AA65">
            <v>112</v>
          </cell>
        </row>
        <row r="65">
          <cell r="AD65">
            <v>161.538461538462</v>
          </cell>
        </row>
        <row r="65">
          <cell r="AF65">
            <v>280</v>
          </cell>
        </row>
        <row r="65">
          <cell r="AI65">
            <v>-10</v>
          </cell>
        </row>
        <row r="65">
          <cell r="AM65">
            <v>2882.69</v>
          </cell>
          <cell r="AN65">
            <v>0</v>
          </cell>
          <cell r="AO65">
            <v>0</v>
          </cell>
          <cell r="AP65">
            <v>0</v>
          </cell>
          <cell r="AQ65">
            <v>0</v>
          </cell>
        </row>
        <row r="65">
          <cell r="AY65">
            <v>2882.69</v>
          </cell>
          <cell r="AZ65">
            <v>0</v>
          </cell>
        </row>
        <row r="65">
          <cell r="BB65">
            <v>0</v>
          </cell>
          <cell r="BC65">
            <v>0</v>
          </cell>
        </row>
        <row r="65">
          <cell r="BJ65">
            <v>2882.69</v>
          </cell>
        </row>
        <row r="65">
          <cell r="BL65">
            <v>0</v>
          </cell>
          <cell r="BM65">
            <v>19.6101360544218</v>
          </cell>
          <cell r="BN65">
            <v>19.6101360544218</v>
          </cell>
        </row>
        <row r="65">
          <cell r="BP65" t="str">
            <v>劳务工-劳务发放</v>
          </cell>
          <cell r="BQ65">
            <v>0</v>
          </cell>
          <cell r="BR65">
            <v>0</v>
          </cell>
          <cell r="BS65" t="str">
            <v>湘潭思泉</v>
          </cell>
        </row>
        <row r="66">
          <cell r="C66" t="str">
            <v>林新龙</v>
          </cell>
          <cell r="D66" t="str">
            <v>生产制造部</v>
          </cell>
          <cell r="E66">
            <v>45759</v>
          </cell>
          <cell r="F66" t="str">
            <v>发泡操作工</v>
          </cell>
          <cell r="G66">
            <v>45759</v>
          </cell>
          <cell r="H66">
            <v>26</v>
          </cell>
          <cell r="I66">
            <v>18</v>
          </cell>
        </row>
        <row r="66">
          <cell r="N66">
            <v>1667.11824</v>
          </cell>
          <cell r="O66">
            <v>1031.53846153846</v>
          </cell>
          <cell r="P66">
            <v>0</v>
          </cell>
        </row>
        <row r="66">
          <cell r="R66">
            <v>0</v>
          </cell>
        </row>
        <row r="66">
          <cell r="U66">
            <v>2698.65670153846</v>
          </cell>
        </row>
        <row r="66">
          <cell r="W66">
            <v>282</v>
          </cell>
        </row>
        <row r="66">
          <cell r="AA66">
            <v>144</v>
          </cell>
        </row>
        <row r="66">
          <cell r="AD66">
            <v>200</v>
          </cell>
        </row>
        <row r="66">
          <cell r="AF66">
            <v>360</v>
          </cell>
        </row>
        <row r="66">
          <cell r="AM66">
            <v>3684.66</v>
          </cell>
          <cell r="AN66">
            <v>0</v>
          </cell>
          <cell r="AO66">
            <v>0</v>
          </cell>
          <cell r="AP66">
            <v>0</v>
          </cell>
          <cell r="AQ66">
            <v>0</v>
          </cell>
        </row>
        <row r="66">
          <cell r="AY66">
            <v>3684.66</v>
          </cell>
          <cell r="AZ66">
            <v>0</v>
          </cell>
        </row>
        <row r="66">
          <cell r="BB66">
            <v>0</v>
          </cell>
          <cell r="BC66">
            <v>0</v>
          </cell>
          <cell r="BD66">
            <v>21.4</v>
          </cell>
        </row>
        <row r="66">
          <cell r="BJ66">
            <v>3663.26</v>
          </cell>
        </row>
        <row r="66">
          <cell r="BL66">
            <v>0</v>
          </cell>
          <cell r="BM66">
            <v>19.4955555555556</v>
          </cell>
          <cell r="BN66">
            <v>19.382328042328</v>
          </cell>
        </row>
        <row r="66">
          <cell r="BP66" t="str">
            <v>劳务工-劳务发放</v>
          </cell>
          <cell r="BQ66">
            <v>0</v>
          </cell>
          <cell r="BR66" t="str">
            <v>430281200008030710</v>
          </cell>
          <cell r="BS66" t="str">
            <v>湖南诚展</v>
          </cell>
        </row>
        <row r="67">
          <cell r="C67" t="str">
            <v>卫伟伟</v>
          </cell>
          <cell r="D67" t="str">
            <v>生产制造部</v>
          </cell>
          <cell r="E67">
            <v>45771</v>
          </cell>
          <cell r="F67" t="str">
            <v>发泡操作工</v>
          </cell>
          <cell r="G67">
            <v>45771</v>
          </cell>
          <cell r="H67">
            <v>26</v>
          </cell>
          <cell r="I67">
            <v>7</v>
          </cell>
        </row>
        <row r="67">
          <cell r="N67">
            <v>476.84376</v>
          </cell>
          <cell r="O67">
            <v>401.153846153846</v>
          </cell>
          <cell r="P67">
            <v>0</v>
          </cell>
        </row>
        <row r="67">
          <cell r="R67">
            <v>0</v>
          </cell>
        </row>
        <row r="67">
          <cell r="U67">
            <v>877.997606153846</v>
          </cell>
        </row>
        <row r="67">
          <cell r="W67">
            <v>273</v>
          </cell>
        </row>
        <row r="67">
          <cell r="AA67">
            <v>56</v>
          </cell>
        </row>
        <row r="67">
          <cell r="AD67">
            <v>53.8461538461538</v>
          </cell>
        </row>
        <row r="67">
          <cell r="AF67">
            <v>140</v>
          </cell>
        </row>
        <row r="67">
          <cell r="AM67">
            <v>1400.84</v>
          </cell>
          <cell r="AN67">
            <v>0</v>
          </cell>
          <cell r="AO67">
            <v>0</v>
          </cell>
          <cell r="AP67">
            <v>0</v>
          </cell>
          <cell r="AQ67">
            <v>0</v>
          </cell>
        </row>
        <row r="67">
          <cell r="AY67">
            <v>1400.84</v>
          </cell>
          <cell r="AZ67">
            <v>0</v>
          </cell>
        </row>
        <row r="67">
          <cell r="BB67">
            <v>0</v>
          </cell>
          <cell r="BC67">
            <v>0</v>
          </cell>
        </row>
        <row r="67">
          <cell r="BJ67">
            <v>1400.84</v>
          </cell>
        </row>
        <row r="67">
          <cell r="BL67">
            <v>0</v>
          </cell>
          <cell r="BM67">
            <v>19.0590476190476</v>
          </cell>
          <cell r="BN67">
            <v>19.0590476190476</v>
          </cell>
        </row>
        <row r="67">
          <cell r="BP67" t="str">
            <v>劳务工-劳务发放</v>
          </cell>
          <cell r="BQ67">
            <v>0</v>
          </cell>
          <cell r="BR67" t="str">
            <v>43020319780267533</v>
          </cell>
          <cell r="BS67" t="str">
            <v>湘潭思泉</v>
          </cell>
        </row>
        <row r="68">
          <cell r="C68" t="str">
            <v>唐锋</v>
          </cell>
          <cell r="D68" t="str">
            <v>生产制造部</v>
          </cell>
          <cell r="E68">
            <v>45772</v>
          </cell>
          <cell r="F68" t="str">
            <v>发泡操作工</v>
          </cell>
          <cell r="G68">
            <v>45772</v>
          </cell>
          <cell r="H68">
            <v>26</v>
          </cell>
          <cell r="I68">
            <v>6</v>
          </cell>
        </row>
        <row r="68">
          <cell r="N68">
            <v>665.86608</v>
          </cell>
          <cell r="O68">
            <v>343.846153846154</v>
          </cell>
          <cell r="P68">
            <v>0</v>
          </cell>
        </row>
        <row r="68">
          <cell r="R68">
            <v>0</v>
          </cell>
        </row>
        <row r="68">
          <cell r="U68">
            <v>1009.71223384615</v>
          </cell>
        </row>
        <row r="68">
          <cell r="W68">
            <v>273</v>
          </cell>
        </row>
        <row r="68">
          <cell r="AA68">
            <v>48</v>
          </cell>
        </row>
        <row r="68">
          <cell r="AD68">
            <v>46.1538461538462</v>
          </cell>
        </row>
        <row r="68">
          <cell r="AF68">
            <v>120</v>
          </cell>
        </row>
        <row r="68">
          <cell r="AM68">
            <v>1496.87</v>
          </cell>
          <cell r="AN68">
            <v>0</v>
          </cell>
          <cell r="AO68">
            <v>0</v>
          </cell>
          <cell r="AP68">
            <v>0</v>
          </cell>
          <cell r="AQ68">
            <v>0</v>
          </cell>
        </row>
        <row r="68">
          <cell r="AY68">
            <v>1496.87</v>
          </cell>
          <cell r="AZ68">
            <v>0</v>
          </cell>
        </row>
        <row r="68">
          <cell r="BB68">
            <v>0</v>
          </cell>
          <cell r="BC68">
            <v>0</v>
          </cell>
        </row>
        <row r="68">
          <cell r="BJ68">
            <v>1496.87</v>
          </cell>
        </row>
        <row r="68">
          <cell r="BL68">
            <v>0</v>
          </cell>
          <cell r="BM68">
            <v>23.7598412698413</v>
          </cell>
          <cell r="BN68">
            <v>23.7598412698413</v>
          </cell>
        </row>
        <row r="68">
          <cell r="BP68" t="str">
            <v>劳务工-劳务发放</v>
          </cell>
          <cell r="BQ68">
            <v>0</v>
          </cell>
          <cell r="BR68" t="str">
            <v>422828198402103915</v>
          </cell>
          <cell r="BS68" t="str">
            <v>湖南诚展</v>
          </cell>
        </row>
        <row r="69">
          <cell r="C69" t="str">
            <v>刘红勇</v>
          </cell>
          <cell r="D69" t="str">
            <v>生产制造部</v>
          </cell>
          <cell r="E69">
            <v>45774</v>
          </cell>
          <cell r="F69" t="str">
            <v>发泡操作工</v>
          </cell>
          <cell r="G69">
            <v>45774</v>
          </cell>
          <cell r="H69">
            <v>26</v>
          </cell>
          <cell r="I69">
            <v>3.5</v>
          </cell>
        </row>
        <row r="69">
          <cell r="N69">
            <v>388.42188</v>
          </cell>
          <cell r="O69">
            <v>200.576923076923</v>
          </cell>
          <cell r="P69">
            <v>0</v>
          </cell>
        </row>
        <row r="69">
          <cell r="R69">
            <v>0</v>
          </cell>
        </row>
        <row r="69">
          <cell r="U69">
            <v>588.998803076923</v>
          </cell>
        </row>
        <row r="69">
          <cell r="W69">
            <v>0</v>
          </cell>
        </row>
        <row r="69">
          <cell r="AA69">
            <v>28</v>
          </cell>
        </row>
        <row r="69">
          <cell r="AD69">
            <v>94.2307692307692</v>
          </cell>
        </row>
        <row r="69">
          <cell r="AF69">
            <v>70</v>
          </cell>
        </row>
        <row r="69">
          <cell r="AI69">
            <v>-10</v>
          </cell>
        </row>
        <row r="69">
          <cell r="AM69">
            <v>771.23</v>
          </cell>
          <cell r="AN69">
            <v>0</v>
          </cell>
          <cell r="AO69">
            <v>0</v>
          </cell>
          <cell r="AP69">
            <v>0</v>
          </cell>
          <cell r="AQ69">
            <v>0</v>
          </cell>
        </row>
        <row r="69">
          <cell r="AY69">
            <v>771.23</v>
          </cell>
          <cell r="AZ69">
            <v>0</v>
          </cell>
        </row>
        <row r="69">
          <cell r="BB69">
            <v>0</v>
          </cell>
          <cell r="BC69">
            <v>0</v>
          </cell>
        </row>
        <row r="69">
          <cell r="BJ69">
            <v>771.23</v>
          </cell>
        </row>
        <row r="69">
          <cell r="BL69">
            <v>0</v>
          </cell>
          <cell r="BM69">
            <v>20.9858503401361</v>
          </cell>
          <cell r="BN69">
            <v>20.9858503401361</v>
          </cell>
        </row>
        <row r="69">
          <cell r="BP69" t="str">
            <v>劳务工-劳务发放</v>
          </cell>
          <cell r="BQ69">
            <v>0</v>
          </cell>
          <cell r="BR69" t="str">
            <v>430221197903227850</v>
          </cell>
          <cell r="BS69" t="str">
            <v>湖南诚展</v>
          </cell>
        </row>
        <row r="70">
          <cell r="C70" t="str">
            <v>周忠有</v>
          </cell>
          <cell r="D70" t="str">
            <v>生产制造部</v>
          </cell>
          <cell r="E70">
            <v>45775</v>
          </cell>
          <cell r="F70" t="str">
            <v>发泡操作工</v>
          </cell>
          <cell r="G70">
            <v>45775</v>
          </cell>
          <cell r="H70">
            <v>26</v>
          </cell>
          <cell r="I70">
            <v>3</v>
          </cell>
        </row>
        <row r="70">
          <cell r="N70">
            <v>453.79579</v>
          </cell>
          <cell r="O70">
            <v>171.923076923077</v>
          </cell>
          <cell r="P70">
            <v>0</v>
          </cell>
        </row>
        <row r="70">
          <cell r="R70">
            <v>0</v>
          </cell>
        </row>
        <row r="70">
          <cell r="U70">
            <v>625.718866923077</v>
          </cell>
        </row>
        <row r="70">
          <cell r="W70">
            <v>0</v>
          </cell>
        </row>
        <row r="70">
          <cell r="AA70">
            <v>24</v>
          </cell>
        </row>
        <row r="70">
          <cell r="AD70">
            <v>23.0769230769231</v>
          </cell>
        </row>
        <row r="70">
          <cell r="AF70">
            <v>60</v>
          </cell>
        </row>
        <row r="70">
          <cell r="AM70">
            <v>732.8</v>
          </cell>
          <cell r="AN70">
            <v>0</v>
          </cell>
          <cell r="AO70">
            <v>0</v>
          </cell>
          <cell r="AP70">
            <v>0</v>
          </cell>
          <cell r="AQ70">
            <v>0</v>
          </cell>
        </row>
        <row r="70">
          <cell r="AY70">
            <v>732.8</v>
          </cell>
          <cell r="AZ70">
            <v>0</v>
          </cell>
        </row>
        <row r="70">
          <cell r="BB70">
            <v>0</v>
          </cell>
          <cell r="BC70">
            <v>0</v>
          </cell>
        </row>
        <row r="70">
          <cell r="BJ70">
            <v>732.8</v>
          </cell>
        </row>
        <row r="70">
          <cell r="BL70">
            <v>0</v>
          </cell>
          <cell r="BM70">
            <v>23.2634920634921</v>
          </cell>
          <cell r="BN70">
            <v>23.2634920634921</v>
          </cell>
        </row>
        <row r="70">
          <cell r="BP70" t="str">
            <v>劳务工-劳务发放</v>
          </cell>
          <cell r="BQ70">
            <v>0</v>
          </cell>
          <cell r="BR70" t="str">
            <v>430221199411097112</v>
          </cell>
          <cell r="BS70" t="str">
            <v>湖南诚展</v>
          </cell>
        </row>
        <row r="71">
          <cell r="C71" t="str">
            <v>谢宗伏</v>
          </cell>
          <cell r="D71" t="str">
            <v>生产制造部</v>
          </cell>
          <cell r="E71">
            <v>45775</v>
          </cell>
          <cell r="F71" t="str">
            <v>发泡操作工</v>
          </cell>
          <cell r="G71">
            <v>45775</v>
          </cell>
          <cell r="H71">
            <v>26</v>
          </cell>
          <cell r="I71">
            <v>3</v>
          </cell>
        </row>
        <row r="71">
          <cell r="N71">
            <v>295.90386</v>
          </cell>
          <cell r="O71">
            <v>171.923076923077</v>
          </cell>
          <cell r="P71">
            <v>0</v>
          </cell>
        </row>
        <row r="71">
          <cell r="R71">
            <v>0</v>
          </cell>
        </row>
        <row r="71">
          <cell r="U71">
            <v>467.826936923077</v>
          </cell>
        </row>
        <row r="71">
          <cell r="W71">
            <v>0</v>
          </cell>
        </row>
        <row r="71">
          <cell r="AA71">
            <v>24</v>
          </cell>
        </row>
        <row r="71">
          <cell r="AD71">
            <v>23.0769230769231</v>
          </cell>
        </row>
        <row r="71">
          <cell r="AF71">
            <v>60</v>
          </cell>
        </row>
        <row r="71">
          <cell r="AM71">
            <v>574.9</v>
          </cell>
          <cell r="AN71">
            <v>0</v>
          </cell>
          <cell r="AO71">
            <v>0</v>
          </cell>
          <cell r="AP71">
            <v>0</v>
          </cell>
          <cell r="AQ71">
            <v>0</v>
          </cell>
        </row>
        <row r="71">
          <cell r="AY71">
            <v>574.9</v>
          </cell>
          <cell r="AZ71">
            <v>0</v>
          </cell>
        </row>
        <row r="71">
          <cell r="BB71">
            <v>0</v>
          </cell>
          <cell r="BC71">
            <v>0</v>
          </cell>
        </row>
        <row r="71">
          <cell r="BJ71">
            <v>574.9</v>
          </cell>
        </row>
        <row r="71">
          <cell r="BL71">
            <v>0</v>
          </cell>
          <cell r="BM71">
            <v>18.2507936507936</v>
          </cell>
          <cell r="BN71">
            <v>18.2507936507936</v>
          </cell>
        </row>
        <row r="71">
          <cell r="BP71" t="str">
            <v>劳务工-劳务发放</v>
          </cell>
          <cell r="BQ71">
            <v>0</v>
          </cell>
          <cell r="BR71">
            <v>0</v>
          </cell>
          <cell r="BS71" t="str">
            <v>湘潭思泉</v>
          </cell>
        </row>
        <row r="72">
          <cell r="C72" t="str">
            <v>刘顺新</v>
          </cell>
          <cell r="D72" t="str">
            <v>生产制造部</v>
          </cell>
          <cell r="E72">
            <v>45777</v>
          </cell>
          <cell r="F72" t="str">
            <v>发泡操作工</v>
          </cell>
          <cell r="G72">
            <v>45777</v>
          </cell>
          <cell r="H72">
            <v>26</v>
          </cell>
          <cell r="I72">
            <v>1</v>
          </cell>
        </row>
        <row r="72">
          <cell r="N72">
            <v>98.63462</v>
          </cell>
          <cell r="O72">
            <v>57.3076923076924</v>
          </cell>
          <cell r="P72">
            <v>0</v>
          </cell>
        </row>
        <row r="72">
          <cell r="R72">
            <v>0</v>
          </cell>
        </row>
        <row r="72">
          <cell r="U72">
            <v>155.942312307692</v>
          </cell>
        </row>
        <row r="72">
          <cell r="W72">
            <v>0</v>
          </cell>
        </row>
        <row r="72">
          <cell r="AA72">
            <v>8</v>
          </cell>
        </row>
        <row r="72">
          <cell r="AD72">
            <v>7.69230769230769</v>
          </cell>
        </row>
        <row r="72">
          <cell r="AF72">
            <v>20</v>
          </cell>
        </row>
        <row r="72">
          <cell r="AM72">
            <v>191.63</v>
          </cell>
        </row>
        <row r="72">
          <cell r="AY72">
            <v>191.63</v>
          </cell>
          <cell r="AZ72">
            <v>0</v>
          </cell>
        </row>
        <row r="72">
          <cell r="BB72">
            <v>0</v>
          </cell>
          <cell r="BC72">
            <v>0</v>
          </cell>
        </row>
        <row r="72">
          <cell r="BJ72">
            <v>191.63</v>
          </cell>
        </row>
        <row r="72">
          <cell r="BL72">
            <v>0</v>
          </cell>
          <cell r="BM72">
            <v>18.2504761904762</v>
          </cell>
          <cell r="BN72">
            <v>18.2504761904762</v>
          </cell>
        </row>
        <row r="72">
          <cell r="BP72" t="str">
            <v>劳务工-劳务发放</v>
          </cell>
          <cell r="BQ72">
            <v>0</v>
          </cell>
          <cell r="BR72" t="str">
            <v>430221199409035617</v>
          </cell>
          <cell r="BS72" t="e">
            <v>#N/A</v>
          </cell>
        </row>
        <row r="73">
          <cell r="C73" t="str">
            <v>谭智</v>
          </cell>
          <cell r="D73" t="str">
            <v>生产制造部</v>
          </cell>
          <cell r="E73">
            <v>45696</v>
          </cell>
          <cell r="F73" t="str">
            <v>发泡操作工</v>
          </cell>
          <cell r="G73">
            <v>45748</v>
          </cell>
          <cell r="H73">
            <v>26</v>
          </cell>
          <cell r="I73">
            <v>18</v>
          </cell>
        </row>
        <row r="73">
          <cell r="N73">
            <v>1604.64316</v>
          </cell>
          <cell r="O73">
            <v>1031.53846153846</v>
          </cell>
          <cell r="P73">
            <v>0</v>
          </cell>
        </row>
        <row r="73">
          <cell r="R73">
            <v>0</v>
          </cell>
        </row>
        <row r="73">
          <cell r="U73">
            <v>2636.18162153846</v>
          </cell>
        </row>
        <row r="73">
          <cell r="W73">
            <v>282</v>
          </cell>
        </row>
        <row r="73">
          <cell r="AA73">
            <v>144</v>
          </cell>
        </row>
        <row r="73">
          <cell r="AD73">
            <v>553.846153846154</v>
          </cell>
        </row>
        <row r="73">
          <cell r="AF73">
            <v>360</v>
          </cell>
        </row>
        <row r="73">
          <cell r="AM73">
            <v>3976.03</v>
          </cell>
          <cell r="AN73">
            <v>0</v>
          </cell>
          <cell r="AO73">
            <v>0</v>
          </cell>
          <cell r="AP73">
            <v>0</v>
          </cell>
          <cell r="AQ73">
            <v>0</v>
          </cell>
        </row>
        <row r="73">
          <cell r="AY73">
            <v>3976.03</v>
          </cell>
          <cell r="AZ73">
            <v>0</v>
          </cell>
        </row>
        <row r="73">
          <cell r="BB73">
            <v>0</v>
          </cell>
          <cell r="BC73">
            <v>0</v>
          </cell>
        </row>
        <row r="73">
          <cell r="BJ73">
            <v>3976.03</v>
          </cell>
        </row>
        <row r="73">
          <cell r="BL73" t="str">
            <v>2025/4/24离职</v>
          </cell>
          <cell r="BM73">
            <v>21.0371957671958</v>
          </cell>
          <cell r="BN73">
            <v>21.0371957671958</v>
          </cell>
        </row>
        <row r="73">
          <cell r="BP73" t="str">
            <v>劳务工-劳务发放</v>
          </cell>
          <cell r="BQ73">
            <v>0</v>
          </cell>
          <cell r="BR73" t="e">
            <v>#N/A</v>
          </cell>
          <cell r="BS73" t="str">
            <v>湖南诚展</v>
          </cell>
        </row>
        <row r="74">
          <cell r="C74" t="str">
            <v>李浩</v>
          </cell>
          <cell r="D74" t="str">
            <v>生产制造部</v>
          </cell>
          <cell r="E74">
            <v>45656</v>
          </cell>
          <cell r="F74" t="str">
            <v>发泡操作工</v>
          </cell>
          <cell r="G74">
            <v>45748</v>
          </cell>
          <cell r="H74">
            <v>26</v>
          </cell>
          <cell r="I74">
            <v>24</v>
          </cell>
        </row>
        <row r="74">
          <cell r="N74">
            <v>2266.03088</v>
          </cell>
          <cell r="O74">
            <v>1375.38461538462</v>
          </cell>
          <cell r="P74">
            <v>0</v>
          </cell>
        </row>
        <row r="74">
          <cell r="R74">
            <v>0</v>
          </cell>
        </row>
        <row r="74">
          <cell r="U74">
            <v>3641.41549538462</v>
          </cell>
        </row>
        <row r="74">
          <cell r="W74">
            <v>282</v>
          </cell>
        </row>
        <row r="74">
          <cell r="AA74">
            <v>192</v>
          </cell>
        </row>
        <row r="74">
          <cell r="AD74">
            <v>184.615384615385</v>
          </cell>
        </row>
        <row r="74">
          <cell r="AF74">
            <v>480</v>
          </cell>
        </row>
        <row r="74">
          <cell r="AM74">
            <v>4780.03</v>
          </cell>
          <cell r="AN74">
            <v>0</v>
          </cell>
          <cell r="AO74">
            <v>0</v>
          </cell>
          <cell r="AP74">
            <v>0</v>
          </cell>
          <cell r="AQ74">
            <v>0</v>
          </cell>
        </row>
        <row r="74">
          <cell r="AY74">
            <v>4780.03</v>
          </cell>
          <cell r="AZ74">
            <v>0</v>
          </cell>
        </row>
        <row r="74">
          <cell r="BB74">
            <v>0</v>
          </cell>
          <cell r="BC74">
            <v>0</v>
          </cell>
        </row>
        <row r="74">
          <cell r="BJ74">
            <v>4780.03</v>
          </cell>
        </row>
        <row r="74">
          <cell r="BL74" t="str">
            <v>2025/4/27离职</v>
          </cell>
          <cell r="BM74">
            <v>18.968373015873</v>
          </cell>
          <cell r="BN74">
            <v>18.968373015873</v>
          </cell>
        </row>
        <row r="74">
          <cell r="BP74" t="str">
            <v>劳务工-劳务发放</v>
          </cell>
          <cell r="BQ74">
            <v>0</v>
          </cell>
          <cell r="BR74" t="e">
            <v>#N/A</v>
          </cell>
          <cell r="BS74" t="str">
            <v>湖南诚展</v>
          </cell>
        </row>
        <row r="75">
          <cell r="C75" t="str">
            <v>马华亮</v>
          </cell>
          <cell r="D75" t="str">
            <v>生产制造部</v>
          </cell>
          <cell r="E75">
            <v>45731</v>
          </cell>
          <cell r="F75" t="str">
            <v>发泡操作工</v>
          </cell>
          <cell r="G75">
            <v>45748</v>
          </cell>
          <cell r="H75">
            <v>26</v>
          </cell>
          <cell r="I75">
            <v>28</v>
          </cell>
        </row>
        <row r="75">
          <cell r="N75">
            <v>2590.98936</v>
          </cell>
          <cell r="O75">
            <v>1604.61538461538</v>
          </cell>
          <cell r="P75">
            <v>100</v>
          </cell>
        </row>
        <row r="75">
          <cell r="R75">
            <v>300</v>
          </cell>
        </row>
        <row r="75">
          <cell r="U75">
            <v>4595.60474461538</v>
          </cell>
        </row>
        <row r="75">
          <cell r="W75">
            <v>282</v>
          </cell>
        </row>
        <row r="75">
          <cell r="AA75">
            <v>224</v>
          </cell>
        </row>
        <row r="75">
          <cell r="AD75">
            <v>300</v>
          </cell>
        </row>
        <row r="75">
          <cell r="AF75">
            <v>560</v>
          </cell>
        </row>
        <row r="75">
          <cell r="AI75">
            <v>-10</v>
          </cell>
        </row>
        <row r="75">
          <cell r="AM75">
            <v>5951.6</v>
          </cell>
          <cell r="AN75">
            <v>0</v>
          </cell>
          <cell r="AO75">
            <v>0</v>
          </cell>
          <cell r="AP75">
            <v>0</v>
          </cell>
          <cell r="AQ75">
            <v>0</v>
          </cell>
        </row>
        <row r="75">
          <cell r="AY75">
            <v>5951.6</v>
          </cell>
          <cell r="AZ75">
            <v>0</v>
          </cell>
        </row>
        <row r="75">
          <cell r="BB75">
            <v>0</v>
          </cell>
          <cell r="BC75">
            <v>0</v>
          </cell>
        </row>
        <row r="75">
          <cell r="BJ75">
            <v>5951.6</v>
          </cell>
        </row>
        <row r="75">
          <cell r="BL75" t="str">
            <v>2025/4/30离职</v>
          </cell>
          <cell r="BM75">
            <v>20.243537414966</v>
          </cell>
          <cell r="BN75">
            <v>20.243537414966</v>
          </cell>
        </row>
        <row r="75">
          <cell r="BP75" t="str">
            <v>劳务工-劳务发放</v>
          </cell>
          <cell r="BQ75">
            <v>0</v>
          </cell>
          <cell r="BR75" t="e">
            <v>#N/A</v>
          </cell>
          <cell r="BS75" t="str">
            <v>湖南诚展</v>
          </cell>
        </row>
        <row r="76">
          <cell r="C76" t="str">
            <v>廖益家</v>
          </cell>
          <cell r="D76" t="str">
            <v>生产制造部</v>
          </cell>
          <cell r="E76">
            <v>45777</v>
          </cell>
          <cell r="F76" t="str">
            <v>发泡操作工</v>
          </cell>
          <cell r="G76">
            <v>45777</v>
          </cell>
          <cell r="H76">
            <v>26</v>
          </cell>
          <cell r="I76">
            <v>1</v>
          </cell>
        </row>
        <row r="76">
          <cell r="N76">
            <v>86.859696</v>
          </cell>
          <cell r="O76">
            <v>57.3076923076924</v>
          </cell>
          <cell r="P76">
            <v>0</v>
          </cell>
        </row>
        <row r="76">
          <cell r="R76">
            <v>0</v>
          </cell>
        </row>
        <row r="76">
          <cell r="U76">
            <v>144.167388307692</v>
          </cell>
        </row>
        <row r="76">
          <cell r="W76">
            <v>0</v>
          </cell>
        </row>
        <row r="76">
          <cell r="AA76">
            <v>8</v>
          </cell>
        </row>
        <row r="76">
          <cell r="AD76">
            <v>7.69230769230769</v>
          </cell>
        </row>
        <row r="76">
          <cell r="AF76">
            <v>20</v>
          </cell>
        </row>
        <row r="76">
          <cell r="AM76">
            <v>179.86</v>
          </cell>
        </row>
        <row r="76">
          <cell r="AY76">
            <v>179.86</v>
          </cell>
          <cell r="AZ76">
            <v>0</v>
          </cell>
        </row>
        <row r="76">
          <cell r="BB76">
            <v>0</v>
          </cell>
          <cell r="BC76">
            <v>0</v>
          </cell>
        </row>
        <row r="76">
          <cell r="BJ76">
            <v>179.86</v>
          </cell>
        </row>
        <row r="76">
          <cell r="BL76" t="str">
            <v>2025/5/9离职</v>
          </cell>
          <cell r="BM76">
            <v>17.1295238095238</v>
          </cell>
          <cell r="BN76">
            <v>17.1295238095238</v>
          </cell>
        </row>
        <row r="76">
          <cell r="BP76" t="str">
            <v>劳务工-劳务发放</v>
          </cell>
          <cell r="BQ76">
            <v>0</v>
          </cell>
          <cell r="BR76" t="str">
            <v>430281198205040715</v>
          </cell>
          <cell r="BS76" t="str">
            <v>湖南诚展</v>
          </cell>
        </row>
        <row r="77">
          <cell r="C77" t="str">
            <v>袁亮</v>
          </cell>
          <cell r="D77" t="str">
            <v>生产制造部</v>
          </cell>
          <cell r="E77">
            <v>45722</v>
          </cell>
          <cell r="F77" t="str">
            <v>发泡操作工</v>
          </cell>
          <cell r="G77">
            <v>45748</v>
          </cell>
          <cell r="H77">
            <v>26</v>
          </cell>
          <cell r="I77">
            <v>10.8</v>
          </cell>
        </row>
        <row r="77">
          <cell r="N77">
            <v>674.2287168</v>
          </cell>
          <cell r="O77">
            <v>618.923076923077</v>
          </cell>
          <cell r="P77">
            <v>0</v>
          </cell>
        </row>
        <row r="77">
          <cell r="R77">
            <v>0</v>
          </cell>
        </row>
        <row r="77">
          <cell r="U77">
            <v>1293.15179372308</v>
          </cell>
        </row>
        <row r="77">
          <cell r="W77">
            <v>273</v>
          </cell>
        </row>
        <row r="77">
          <cell r="AA77">
            <v>86.4</v>
          </cell>
        </row>
        <row r="77">
          <cell r="AD77">
            <v>83.0769230769231</v>
          </cell>
        </row>
        <row r="77">
          <cell r="AF77">
            <v>212</v>
          </cell>
        </row>
        <row r="77">
          <cell r="AM77">
            <v>1947.63</v>
          </cell>
          <cell r="AN77">
            <v>0</v>
          </cell>
          <cell r="AO77">
            <v>0</v>
          </cell>
          <cell r="AP77">
            <v>0</v>
          </cell>
          <cell r="AQ77">
            <v>0</v>
          </cell>
        </row>
        <row r="77">
          <cell r="AY77">
            <v>1947.63</v>
          </cell>
          <cell r="AZ77">
            <v>0</v>
          </cell>
        </row>
        <row r="77">
          <cell r="BB77">
            <v>0</v>
          </cell>
          <cell r="BC77">
            <v>0</v>
          </cell>
        </row>
        <row r="77">
          <cell r="BJ77">
            <v>1947.63</v>
          </cell>
        </row>
        <row r="77">
          <cell r="BL77" t="str">
            <v>2025/4/14离职</v>
          </cell>
          <cell r="BM77">
            <v>17.1748677248677</v>
          </cell>
          <cell r="BN77">
            <v>17.1748677248677</v>
          </cell>
        </row>
        <row r="77">
          <cell r="BP77" t="str">
            <v>劳务工-劳务发放</v>
          </cell>
          <cell r="BQ77">
            <v>0</v>
          </cell>
          <cell r="BR77" t="e">
            <v>#N/A</v>
          </cell>
          <cell r="BS77" t="str">
            <v>湘潭思泉</v>
          </cell>
        </row>
        <row r="78">
          <cell r="C78" t="str">
            <v>欧晨鹰</v>
          </cell>
          <cell r="D78" t="str">
            <v>生产制造部</v>
          </cell>
          <cell r="E78">
            <v>45724</v>
          </cell>
          <cell r="F78" t="str">
            <v>发泡操作工</v>
          </cell>
          <cell r="G78">
            <v>45748</v>
          </cell>
          <cell r="H78">
            <v>26</v>
          </cell>
          <cell r="I78">
            <v>20</v>
          </cell>
        </row>
        <row r="78">
          <cell r="N78">
            <v>1515.336752</v>
          </cell>
          <cell r="O78">
            <v>1146.15384615385</v>
          </cell>
          <cell r="P78">
            <v>0</v>
          </cell>
        </row>
        <row r="78">
          <cell r="R78">
            <v>0</v>
          </cell>
        </row>
        <row r="78">
          <cell r="U78">
            <v>2661.49059815385</v>
          </cell>
        </row>
        <row r="78">
          <cell r="W78">
            <v>270</v>
          </cell>
        </row>
        <row r="78">
          <cell r="AA78">
            <v>160</v>
          </cell>
        </row>
        <row r="78">
          <cell r="AD78">
            <v>153.846153846154</v>
          </cell>
        </row>
        <row r="78">
          <cell r="AF78">
            <v>400</v>
          </cell>
        </row>
        <row r="78">
          <cell r="AM78">
            <v>3645.34</v>
          </cell>
        </row>
        <row r="78">
          <cell r="AY78">
            <v>3645.34</v>
          </cell>
          <cell r="AZ78">
            <v>0</v>
          </cell>
        </row>
        <row r="78">
          <cell r="BB78">
            <v>0</v>
          </cell>
          <cell r="BC78">
            <v>0</v>
          </cell>
        </row>
        <row r="78">
          <cell r="BJ78">
            <v>3645.34</v>
          </cell>
        </row>
        <row r="78">
          <cell r="BL78" t="str">
            <v>2025/4/23离职</v>
          </cell>
          <cell r="BM78">
            <v>17.3587619047619</v>
          </cell>
          <cell r="BN78">
            <v>17.3587619047619</v>
          </cell>
        </row>
        <row r="78">
          <cell r="BP78" t="str">
            <v>劳务工-劳务发放</v>
          </cell>
          <cell r="BQ78">
            <v>0</v>
          </cell>
          <cell r="BR78" t="e">
            <v>#N/A</v>
          </cell>
          <cell r="BS78" t="str">
            <v>湖南诚展</v>
          </cell>
        </row>
        <row r="79">
          <cell r="C79" t="str">
            <v>宋娟</v>
          </cell>
          <cell r="D79" t="str">
            <v>生产制造部</v>
          </cell>
          <cell r="E79">
            <v>45735</v>
          </cell>
          <cell r="F79" t="str">
            <v>发泡操作工</v>
          </cell>
          <cell r="G79">
            <v>45748</v>
          </cell>
          <cell r="H79">
            <v>26</v>
          </cell>
          <cell r="I79">
            <v>11</v>
          </cell>
        </row>
        <row r="79">
          <cell r="N79">
            <v>603.743788</v>
          </cell>
          <cell r="O79">
            <v>630.384615384615</v>
          </cell>
          <cell r="P79">
            <v>0</v>
          </cell>
        </row>
        <row r="79">
          <cell r="R79">
            <v>0</v>
          </cell>
        </row>
        <row r="79">
          <cell r="U79">
            <v>1234.12840338462</v>
          </cell>
        </row>
        <row r="79">
          <cell r="W79">
            <v>270</v>
          </cell>
        </row>
        <row r="79">
          <cell r="AA79">
            <v>88</v>
          </cell>
        </row>
        <row r="79">
          <cell r="AD79">
            <v>84.6153846153846</v>
          </cell>
        </row>
        <row r="79">
          <cell r="AF79">
            <v>220</v>
          </cell>
          <cell r="AG79">
            <v>40</v>
          </cell>
        </row>
        <row r="79">
          <cell r="AM79">
            <v>1936.74</v>
          </cell>
          <cell r="AN79">
            <v>0</v>
          </cell>
          <cell r="AO79">
            <v>0</v>
          </cell>
          <cell r="AP79">
            <v>0</v>
          </cell>
          <cell r="AQ79">
            <v>0</v>
          </cell>
        </row>
        <row r="79">
          <cell r="AY79">
            <v>1936.74</v>
          </cell>
          <cell r="AZ79">
            <v>0</v>
          </cell>
        </row>
        <row r="79">
          <cell r="BB79">
            <v>0</v>
          </cell>
          <cell r="BC79">
            <v>0</v>
          </cell>
        </row>
        <row r="79">
          <cell r="BJ79">
            <v>1936.74</v>
          </cell>
        </row>
        <row r="79">
          <cell r="BL79" t="str">
            <v>2025/4/14离职</v>
          </cell>
          <cell r="BM79">
            <v>16.7683116883117</v>
          </cell>
          <cell r="BN79">
            <v>16.7683116883117</v>
          </cell>
        </row>
        <row r="79">
          <cell r="BP79" t="str">
            <v>劳务工-劳务发放</v>
          </cell>
          <cell r="BQ79">
            <v>0</v>
          </cell>
          <cell r="BR79" t="e">
            <v>#N/A</v>
          </cell>
          <cell r="BS79" t="str">
            <v>湖南诚展</v>
          </cell>
        </row>
        <row r="80">
          <cell r="C80" t="str">
            <v>王朝辉</v>
          </cell>
          <cell r="D80" t="str">
            <v>生产制造部</v>
          </cell>
          <cell r="E80">
            <v>45743</v>
          </cell>
          <cell r="F80" t="str">
            <v>发泡操作工</v>
          </cell>
          <cell r="G80">
            <v>45748</v>
          </cell>
          <cell r="H80">
            <v>26</v>
          </cell>
          <cell r="I80">
            <v>20</v>
          </cell>
        </row>
        <row r="80">
          <cell r="N80">
            <v>1468.829552</v>
          </cell>
          <cell r="O80">
            <v>1146.15384615385</v>
          </cell>
          <cell r="P80">
            <v>0</v>
          </cell>
        </row>
        <row r="80">
          <cell r="R80">
            <v>300</v>
          </cell>
        </row>
        <row r="80">
          <cell r="U80">
            <v>2914.98339815385</v>
          </cell>
        </row>
        <row r="80">
          <cell r="W80">
            <v>270</v>
          </cell>
        </row>
        <row r="80">
          <cell r="AA80">
            <v>160</v>
          </cell>
        </row>
        <row r="80">
          <cell r="AD80">
            <v>230.769230769231</v>
          </cell>
        </row>
        <row r="80">
          <cell r="AF80">
            <v>400</v>
          </cell>
        </row>
        <row r="80">
          <cell r="AM80">
            <v>3975.75</v>
          </cell>
          <cell r="AN80">
            <v>0</v>
          </cell>
          <cell r="AO80">
            <v>0</v>
          </cell>
          <cell r="AP80">
            <v>0</v>
          </cell>
          <cell r="AQ80">
            <v>0</v>
          </cell>
        </row>
        <row r="80">
          <cell r="AY80">
            <v>3975.75</v>
          </cell>
          <cell r="AZ80">
            <v>0</v>
          </cell>
        </row>
        <row r="80">
          <cell r="BB80">
            <v>0</v>
          </cell>
          <cell r="BC80">
            <v>0</v>
          </cell>
          <cell r="BD80">
            <v>21.01</v>
          </cell>
        </row>
        <row r="80">
          <cell r="BJ80">
            <v>3954.74</v>
          </cell>
        </row>
        <row r="80">
          <cell r="BL80" t="str">
            <v>2025/4/22离职</v>
          </cell>
          <cell r="BM80">
            <v>18.9321428571429</v>
          </cell>
          <cell r="BN80">
            <v>18.8320952380952</v>
          </cell>
        </row>
        <row r="80">
          <cell r="BP80" t="str">
            <v>劳务工-劳务发放</v>
          </cell>
          <cell r="BQ80">
            <v>0</v>
          </cell>
          <cell r="BR80" t="e">
            <v>#N/A</v>
          </cell>
          <cell r="BS80" t="str">
            <v>湘潭思泉</v>
          </cell>
        </row>
        <row r="81">
          <cell r="C81" t="str">
            <v>曲福贵</v>
          </cell>
          <cell r="D81" t="str">
            <v>生产制造部</v>
          </cell>
          <cell r="E81">
            <v>45742</v>
          </cell>
          <cell r="F81" t="str">
            <v>发泡操作工</v>
          </cell>
          <cell r="G81">
            <v>45748</v>
          </cell>
          <cell r="H81">
            <v>26</v>
          </cell>
          <cell r="I81">
            <v>18.5</v>
          </cell>
        </row>
        <row r="81">
          <cell r="N81">
            <v>1265.1846988</v>
          </cell>
          <cell r="O81">
            <v>1060.19230769231</v>
          </cell>
          <cell r="P81">
            <v>0</v>
          </cell>
        </row>
        <row r="81">
          <cell r="R81">
            <v>0</v>
          </cell>
        </row>
        <row r="81">
          <cell r="U81">
            <v>2325.37700649231</v>
          </cell>
        </row>
        <row r="81">
          <cell r="W81">
            <v>255</v>
          </cell>
        </row>
        <row r="81">
          <cell r="AA81">
            <v>148</v>
          </cell>
        </row>
        <row r="81">
          <cell r="AD81">
            <v>142.307692307692</v>
          </cell>
        </row>
        <row r="81">
          <cell r="AF81">
            <v>370</v>
          </cell>
        </row>
        <row r="81">
          <cell r="AI81">
            <v>-10</v>
          </cell>
        </row>
        <row r="81">
          <cell r="AM81">
            <v>3230.68</v>
          </cell>
          <cell r="AN81">
            <v>0</v>
          </cell>
          <cell r="AO81">
            <v>0</v>
          </cell>
          <cell r="AP81">
            <v>0</v>
          </cell>
          <cell r="AQ81">
            <v>0</v>
          </cell>
        </row>
        <row r="81">
          <cell r="AY81">
            <v>3230.68</v>
          </cell>
          <cell r="AZ81">
            <v>0</v>
          </cell>
        </row>
        <row r="81">
          <cell r="BB81">
            <v>0</v>
          </cell>
          <cell r="BC81">
            <v>0</v>
          </cell>
          <cell r="BD81">
            <v>19.19</v>
          </cell>
        </row>
        <row r="81">
          <cell r="BJ81">
            <v>3211.49</v>
          </cell>
        </row>
        <row r="81">
          <cell r="BL81" t="str">
            <v>2025/4/22离职</v>
          </cell>
          <cell r="BM81">
            <v>16.6315572715573</v>
          </cell>
          <cell r="BN81">
            <v>16.5327670527671</v>
          </cell>
        </row>
        <row r="81">
          <cell r="BP81" t="str">
            <v>劳务工-劳务发放</v>
          </cell>
          <cell r="BQ81">
            <v>0</v>
          </cell>
          <cell r="BR81" t="e">
            <v>#N/A</v>
          </cell>
          <cell r="BS81" t="str">
            <v>湘潭思泉</v>
          </cell>
        </row>
        <row r="82">
          <cell r="C82" t="str">
            <v>左鑫</v>
          </cell>
          <cell r="D82" t="str">
            <v>生产制造部</v>
          </cell>
          <cell r="E82">
            <v>45742</v>
          </cell>
          <cell r="F82" t="str">
            <v>发泡操作工</v>
          </cell>
          <cell r="G82">
            <v>45748</v>
          </cell>
          <cell r="H82">
            <v>26</v>
          </cell>
          <cell r="I82">
            <v>29</v>
          </cell>
        </row>
        <row r="82">
          <cell r="N82">
            <v>2261.530176</v>
          </cell>
          <cell r="O82">
            <v>1661.92307692308</v>
          </cell>
          <cell r="P82">
            <v>100</v>
          </cell>
        </row>
        <row r="82">
          <cell r="R82">
            <v>300</v>
          </cell>
        </row>
        <row r="82">
          <cell r="U82">
            <v>4323.45325292308</v>
          </cell>
        </row>
        <row r="82">
          <cell r="W82">
            <v>294</v>
          </cell>
        </row>
        <row r="82">
          <cell r="AA82">
            <v>232</v>
          </cell>
        </row>
        <row r="82">
          <cell r="AD82">
            <v>200</v>
          </cell>
        </row>
        <row r="82">
          <cell r="AF82">
            <v>580</v>
          </cell>
        </row>
        <row r="82">
          <cell r="AM82">
            <v>5629.45</v>
          </cell>
          <cell r="AN82">
            <v>0</v>
          </cell>
          <cell r="AO82">
            <v>0</v>
          </cell>
          <cell r="AP82">
            <v>0</v>
          </cell>
          <cell r="AQ82">
            <v>0</v>
          </cell>
        </row>
        <row r="82">
          <cell r="AY82">
            <v>5629.45</v>
          </cell>
          <cell r="AZ82">
            <v>0</v>
          </cell>
        </row>
        <row r="82">
          <cell r="BB82">
            <v>0</v>
          </cell>
          <cell r="BC82">
            <v>0</v>
          </cell>
        </row>
        <row r="82">
          <cell r="BJ82">
            <v>5629.45</v>
          </cell>
        </row>
        <row r="82">
          <cell r="BL82" t="str">
            <v>2025/4/30离职</v>
          </cell>
          <cell r="BM82">
            <v>18.4875205254516</v>
          </cell>
          <cell r="BN82">
            <v>18.4875205254516</v>
          </cell>
        </row>
        <row r="82">
          <cell r="BP82" t="str">
            <v>劳务工-劳务发放</v>
          </cell>
          <cell r="BQ82">
            <v>0</v>
          </cell>
          <cell r="BR82" t="e">
            <v>#N/A</v>
          </cell>
          <cell r="BS82" t="str">
            <v>湘潭思泉</v>
          </cell>
        </row>
        <row r="83">
          <cell r="C83" t="str">
            <v>罗双贵</v>
          </cell>
          <cell r="D83" t="str">
            <v>生产制造部</v>
          </cell>
          <cell r="E83">
            <v>45744</v>
          </cell>
          <cell r="F83" t="str">
            <v>发泡操作工</v>
          </cell>
          <cell r="G83">
            <v>45748</v>
          </cell>
          <cell r="H83">
            <v>26</v>
          </cell>
          <cell r="I83">
            <v>28.5</v>
          </cell>
        </row>
        <row r="83">
          <cell r="N83">
            <v>2131.795104</v>
          </cell>
          <cell r="O83">
            <v>1633.26923076923</v>
          </cell>
          <cell r="P83">
            <v>0</v>
          </cell>
        </row>
        <row r="83">
          <cell r="R83">
            <v>200</v>
          </cell>
        </row>
        <row r="83">
          <cell r="U83">
            <v>3965.06433476923</v>
          </cell>
        </row>
        <row r="83">
          <cell r="W83">
            <v>261</v>
          </cell>
        </row>
        <row r="83">
          <cell r="AA83">
            <v>228</v>
          </cell>
        </row>
        <row r="83">
          <cell r="AD83">
            <v>700</v>
          </cell>
        </row>
        <row r="83">
          <cell r="AF83">
            <v>560</v>
          </cell>
        </row>
        <row r="83">
          <cell r="AM83">
            <v>5714.06</v>
          </cell>
          <cell r="AN83">
            <v>0</v>
          </cell>
          <cell r="AO83">
            <v>0</v>
          </cell>
          <cell r="AP83">
            <v>0</v>
          </cell>
          <cell r="AQ83">
            <v>0</v>
          </cell>
        </row>
        <row r="83">
          <cell r="AY83">
            <v>5714.06</v>
          </cell>
          <cell r="AZ83">
            <v>0</v>
          </cell>
        </row>
        <row r="83">
          <cell r="BB83">
            <v>0</v>
          </cell>
          <cell r="BC83">
            <v>0</v>
          </cell>
        </row>
        <row r="83">
          <cell r="BJ83">
            <v>5714.06</v>
          </cell>
        </row>
        <row r="83">
          <cell r="BL83" t="str">
            <v>2025/5/5离职</v>
          </cell>
          <cell r="BM83">
            <v>19.0946031746032</v>
          </cell>
          <cell r="BN83">
            <v>19.0946031746032</v>
          </cell>
        </row>
        <row r="83">
          <cell r="BP83" t="str">
            <v>劳务工-劳务发放</v>
          </cell>
          <cell r="BQ83">
            <v>0</v>
          </cell>
          <cell r="BR83" t="e">
            <v>#N/A</v>
          </cell>
          <cell r="BS83" t="str">
            <v>湘潭思泉</v>
          </cell>
        </row>
        <row r="84">
          <cell r="C84" t="str">
            <v>殷杜</v>
          </cell>
          <cell r="D84" t="str">
            <v>生产制造部</v>
          </cell>
          <cell r="E84">
            <v>45764</v>
          </cell>
          <cell r="F84" t="str">
            <v>发泡操作工</v>
          </cell>
          <cell r="G84">
            <v>45764</v>
          </cell>
          <cell r="H84">
            <v>26</v>
          </cell>
          <cell r="I84">
            <v>6</v>
          </cell>
        </row>
        <row r="84">
          <cell r="N84">
            <v>513.206176</v>
          </cell>
          <cell r="O84">
            <v>343.846153846154</v>
          </cell>
          <cell r="P84">
            <v>0</v>
          </cell>
        </row>
        <row r="84">
          <cell r="R84">
            <v>0</v>
          </cell>
        </row>
        <row r="84">
          <cell r="U84">
            <v>857.052329846154</v>
          </cell>
        </row>
        <row r="84">
          <cell r="W84">
            <v>0</v>
          </cell>
        </row>
        <row r="84">
          <cell r="AA84">
            <v>48</v>
          </cell>
        </row>
        <row r="84">
          <cell r="AD84">
            <v>69.2307692307692</v>
          </cell>
        </row>
        <row r="84">
          <cell r="AF84">
            <v>120</v>
          </cell>
        </row>
        <row r="84">
          <cell r="AM84">
            <v>1094.28</v>
          </cell>
          <cell r="AN84">
            <v>0</v>
          </cell>
          <cell r="AO84">
            <v>0</v>
          </cell>
          <cell r="AP84">
            <v>0</v>
          </cell>
          <cell r="AQ84">
            <v>0</v>
          </cell>
        </row>
        <row r="84">
          <cell r="AY84">
            <v>1094.28</v>
          </cell>
          <cell r="AZ84">
            <v>0</v>
          </cell>
        </row>
        <row r="84">
          <cell r="BB84">
            <v>0</v>
          </cell>
          <cell r="BC84">
            <v>0</v>
          </cell>
        </row>
        <row r="84">
          <cell r="BJ84">
            <v>1094.28</v>
          </cell>
        </row>
        <row r="84">
          <cell r="BL84" t="str">
            <v>2025/4/23退回</v>
          </cell>
          <cell r="BM84">
            <v>17.3695238095238</v>
          </cell>
          <cell r="BN84">
            <v>17.3695238095238</v>
          </cell>
        </row>
        <row r="84">
          <cell r="BP84" t="str">
            <v>劳务工-劳务发放</v>
          </cell>
          <cell r="BQ84">
            <v>0</v>
          </cell>
          <cell r="BR84" t="e">
            <v>#N/A</v>
          </cell>
          <cell r="BS84" t="str">
            <v>湘潭思泉</v>
          </cell>
        </row>
        <row r="85">
          <cell r="C85" t="str">
            <v>左金亿</v>
          </cell>
          <cell r="D85" t="str">
            <v>生产制造部</v>
          </cell>
          <cell r="E85">
            <v>45742</v>
          </cell>
          <cell r="F85" t="str">
            <v>发泡操作工</v>
          </cell>
          <cell r="G85">
            <v>45748</v>
          </cell>
          <cell r="H85">
            <v>26</v>
          </cell>
          <cell r="I85">
            <v>1</v>
          </cell>
        </row>
        <row r="85">
          <cell r="N85">
            <v>88.782144</v>
          </cell>
          <cell r="O85">
            <v>57.3076923076924</v>
          </cell>
          <cell r="P85">
            <v>0</v>
          </cell>
        </row>
        <row r="85">
          <cell r="R85">
            <v>0</v>
          </cell>
        </row>
        <row r="85">
          <cell r="U85">
            <v>146.089836307692</v>
          </cell>
        </row>
        <row r="85">
          <cell r="W85">
            <v>0</v>
          </cell>
        </row>
        <row r="85">
          <cell r="AA85">
            <v>8</v>
          </cell>
        </row>
        <row r="85">
          <cell r="AD85">
            <v>7.69230769230769</v>
          </cell>
        </row>
        <row r="85">
          <cell r="AF85">
            <v>20</v>
          </cell>
        </row>
        <row r="85">
          <cell r="AM85">
            <v>181.78</v>
          </cell>
          <cell r="AN85">
            <v>0</v>
          </cell>
          <cell r="AO85">
            <v>0</v>
          </cell>
          <cell r="AP85">
            <v>0</v>
          </cell>
          <cell r="AQ85">
            <v>0</v>
          </cell>
        </row>
        <row r="85">
          <cell r="AY85">
            <v>181.78</v>
          </cell>
          <cell r="AZ85">
            <v>0</v>
          </cell>
        </row>
        <row r="85">
          <cell r="BB85">
            <v>0</v>
          </cell>
          <cell r="BC85">
            <v>0</v>
          </cell>
        </row>
        <row r="85">
          <cell r="BJ85">
            <v>181.78</v>
          </cell>
        </row>
        <row r="85">
          <cell r="BL85" t="str">
            <v>2025/4/3离职</v>
          </cell>
          <cell r="BM85">
            <v>17.312380952381</v>
          </cell>
          <cell r="BN85">
            <v>17.312380952381</v>
          </cell>
        </row>
        <row r="85">
          <cell r="BP85" t="str">
            <v>劳务工-劳务发放</v>
          </cell>
          <cell r="BQ85">
            <v>0</v>
          </cell>
          <cell r="BR85" t="e">
            <v>#N/A</v>
          </cell>
          <cell r="BS85" t="str">
            <v>湘潭思泉</v>
          </cell>
        </row>
        <row r="86">
          <cell r="C86" t="str">
            <v>王洋</v>
          </cell>
          <cell r="D86" t="str">
            <v>生产制造部</v>
          </cell>
          <cell r="E86">
            <v>45762</v>
          </cell>
          <cell r="F86" t="str">
            <v>发泡操作工</v>
          </cell>
          <cell r="G86">
            <v>45762</v>
          </cell>
          <cell r="H86">
            <v>26</v>
          </cell>
          <cell r="I86">
            <v>13.8</v>
          </cell>
        </row>
        <row r="86">
          <cell r="N86">
            <v>944.227744</v>
          </cell>
          <cell r="O86">
            <v>790.846153846154</v>
          </cell>
          <cell r="P86">
            <v>0</v>
          </cell>
        </row>
        <row r="86">
          <cell r="R86">
            <v>0</v>
          </cell>
        </row>
        <row r="86">
          <cell r="U86">
            <v>1735.07389784615</v>
          </cell>
        </row>
        <row r="86">
          <cell r="W86">
            <v>282</v>
          </cell>
        </row>
        <row r="86">
          <cell r="AA86">
            <v>110.4</v>
          </cell>
        </row>
        <row r="86">
          <cell r="AD86">
            <v>107.692307692308</v>
          </cell>
        </row>
        <row r="86">
          <cell r="AF86">
            <v>272</v>
          </cell>
        </row>
        <row r="86">
          <cell r="AI86">
            <v>-80</v>
          </cell>
        </row>
        <row r="86">
          <cell r="AM86">
            <v>2427.17</v>
          </cell>
          <cell r="AN86">
            <v>0</v>
          </cell>
          <cell r="AO86">
            <v>0</v>
          </cell>
          <cell r="AP86">
            <v>0</v>
          </cell>
          <cell r="AQ86">
            <v>0</v>
          </cell>
        </row>
        <row r="86">
          <cell r="AY86">
            <v>2427.17</v>
          </cell>
          <cell r="AZ86">
            <v>0</v>
          </cell>
        </row>
        <row r="86">
          <cell r="BB86">
            <v>0</v>
          </cell>
          <cell r="BC86">
            <v>0</v>
          </cell>
        </row>
        <row r="86">
          <cell r="BJ86">
            <v>2427.17</v>
          </cell>
        </row>
        <row r="86">
          <cell r="BL86" t="str">
            <v>2025/4/22退回</v>
          </cell>
          <cell r="BM86">
            <v>16.7506556245687</v>
          </cell>
          <cell r="BN86">
            <v>16.7506556245687</v>
          </cell>
        </row>
        <row r="86">
          <cell r="BP86" t="str">
            <v>劳务工-劳务发放</v>
          </cell>
          <cell r="BQ86">
            <v>0</v>
          </cell>
          <cell r="BR86" t="e">
            <v>#N/A</v>
          </cell>
          <cell r="BS86" t="str">
            <v>湘潭思泉</v>
          </cell>
        </row>
        <row r="87">
          <cell r="C87" t="str">
            <v>喻英杰</v>
          </cell>
          <cell r="D87" t="str">
            <v>生产制造部</v>
          </cell>
          <cell r="E87">
            <v>45762</v>
          </cell>
          <cell r="F87" t="str">
            <v>发泡操作工</v>
          </cell>
          <cell r="G87">
            <v>45762</v>
          </cell>
          <cell r="H87">
            <v>26</v>
          </cell>
          <cell r="I87">
            <v>8.5</v>
          </cell>
        </row>
        <row r="87">
          <cell r="N87">
            <v>454.571416</v>
          </cell>
          <cell r="O87">
            <v>487.115384615385</v>
          </cell>
          <cell r="P87">
            <v>0</v>
          </cell>
        </row>
        <row r="87">
          <cell r="R87">
            <v>0</v>
          </cell>
        </row>
        <row r="87">
          <cell r="U87">
            <v>941.686800615385</v>
          </cell>
        </row>
        <row r="87">
          <cell r="W87">
            <v>282</v>
          </cell>
        </row>
        <row r="87">
          <cell r="AA87">
            <v>68</v>
          </cell>
        </row>
        <row r="87">
          <cell r="AD87">
            <v>65.3846153846154</v>
          </cell>
        </row>
        <row r="87">
          <cell r="AF87">
            <v>160</v>
          </cell>
        </row>
        <row r="87">
          <cell r="AM87">
            <v>1517.07</v>
          </cell>
          <cell r="AN87">
            <v>0</v>
          </cell>
          <cell r="AO87">
            <v>0</v>
          </cell>
          <cell r="AP87">
            <v>0</v>
          </cell>
          <cell r="AQ87">
            <v>0</v>
          </cell>
        </row>
        <row r="87">
          <cell r="AY87">
            <v>1517.07</v>
          </cell>
          <cell r="AZ87">
            <v>0</v>
          </cell>
        </row>
        <row r="87">
          <cell r="BB87">
            <v>0</v>
          </cell>
          <cell r="BC87">
            <v>0</v>
          </cell>
        </row>
        <row r="87">
          <cell r="BJ87">
            <v>1517.07</v>
          </cell>
        </row>
        <row r="87">
          <cell r="BL87" t="str">
            <v>2025/4/23离职</v>
          </cell>
          <cell r="BM87">
            <v>16.9979831932773</v>
          </cell>
          <cell r="BN87">
            <v>16.9979831932773</v>
          </cell>
        </row>
        <row r="87">
          <cell r="BP87" t="str">
            <v>劳务工-劳务发放</v>
          </cell>
          <cell r="BQ87">
            <v>0</v>
          </cell>
          <cell r="BR87" t="e">
            <v>#N/A</v>
          </cell>
          <cell r="BS87" t="str">
            <v>湘潭思泉</v>
          </cell>
        </row>
        <row r="88">
          <cell r="C88" t="str">
            <v>尹桑声</v>
          </cell>
          <cell r="D88" t="str">
            <v>生产制造部</v>
          </cell>
          <cell r="E88">
            <v>45762</v>
          </cell>
          <cell r="F88" t="str">
            <v>发泡操作工</v>
          </cell>
          <cell r="G88">
            <v>45762</v>
          </cell>
          <cell r="H88">
            <v>26</v>
          </cell>
          <cell r="I88">
            <v>8</v>
          </cell>
        </row>
        <row r="88">
          <cell r="N88">
            <v>470.257152</v>
          </cell>
          <cell r="O88">
            <v>458.461538461539</v>
          </cell>
          <cell r="P88">
            <v>0</v>
          </cell>
        </row>
        <row r="88">
          <cell r="R88">
            <v>0</v>
          </cell>
        </row>
        <row r="88">
          <cell r="U88">
            <v>928.718690461539</v>
          </cell>
        </row>
        <row r="88">
          <cell r="W88">
            <v>273</v>
          </cell>
        </row>
        <row r="88">
          <cell r="AA88">
            <v>64</v>
          </cell>
        </row>
        <row r="88">
          <cell r="AD88">
            <v>153.846153846154</v>
          </cell>
        </row>
        <row r="88">
          <cell r="AF88">
            <v>160</v>
          </cell>
        </row>
        <row r="88">
          <cell r="AM88">
            <v>1579.56</v>
          </cell>
          <cell r="AN88">
            <v>0</v>
          </cell>
          <cell r="AO88">
            <v>0</v>
          </cell>
          <cell r="AP88">
            <v>0</v>
          </cell>
          <cell r="AQ88">
            <v>0</v>
          </cell>
        </row>
        <row r="88">
          <cell r="AY88">
            <v>1579.56</v>
          </cell>
          <cell r="AZ88">
            <v>0</v>
          </cell>
        </row>
        <row r="88">
          <cell r="BB88">
            <v>0</v>
          </cell>
          <cell r="BC88">
            <v>0</v>
          </cell>
        </row>
        <row r="88">
          <cell r="BJ88">
            <v>1579.56</v>
          </cell>
        </row>
        <row r="88">
          <cell r="BL88" t="str">
            <v>2025/4/22离职</v>
          </cell>
          <cell r="BM88">
            <v>18.8042857142857</v>
          </cell>
          <cell r="BN88">
            <v>18.8042857142857</v>
          </cell>
        </row>
        <row r="88">
          <cell r="BP88" t="str">
            <v>劳务工-劳务发放</v>
          </cell>
          <cell r="BQ88">
            <v>0</v>
          </cell>
          <cell r="BR88" t="e">
            <v>#N/A</v>
          </cell>
          <cell r="BS88" t="str">
            <v>湘潭思泉</v>
          </cell>
        </row>
        <row r="89">
          <cell r="C89" t="str">
            <v>杨倩</v>
          </cell>
          <cell r="D89" t="str">
            <v>生产制造部</v>
          </cell>
          <cell r="E89">
            <v>45762</v>
          </cell>
          <cell r="F89" t="str">
            <v>发泡操作工</v>
          </cell>
          <cell r="G89">
            <v>45762</v>
          </cell>
          <cell r="H89">
            <v>26</v>
          </cell>
          <cell r="I89">
            <v>11</v>
          </cell>
        </row>
        <row r="89">
          <cell r="N89">
            <v>683.5787336</v>
          </cell>
          <cell r="O89">
            <v>630.384615384615</v>
          </cell>
          <cell r="P89">
            <v>0</v>
          </cell>
        </row>
        <row r="89">
          <cell r="R89">
            <v>0</v>
          </cell>
        </row>
        <row r="89">
          <cell r="U89">
            <v>1313.96334898462</v>
          </cell>
        </row>
        <row r="89">
          <cell r="W89">
            <v>273</v>
          </cell>
        </row>
        <row r="89">
          <cell r="AA89">
            <v>88</v>
          </cell>
        </row>
        <row r="89">
          <cell r="AD89">
            <v>84.6153846153846</v>
          </cell>
        </row>
        <row r="89">
          <cell r="AF89">
            <v>220</v>
          </cell>
        </row>
        <row r="89">
          <cell r="AM89">
            <v>1979.58</v>
          </cell>
          <cell r="AN89">
            <v>0</v>
          </cell>
          <cell r="AO89">
            <v>0</v>
          </cell>
          <cell r="AP89">
            <v>0</v>
          </cell>
          <cell r="AQ89">
            <v>0</v>
          </cell>
        </row>
        <row r="89">
          <cell r="AY89">
            <v>1979.58</v>
          </cell>
          <cell r="AZ89">
            <v>0</v>
          </cell>
        </row>
        <row r="89">
          <cell r="BB89">
            <v>0</v>
          </cell>
          <cell r="BC89">
            <v>0</v>
          </cell>
        </row>
        <row r="89">
          <cell r="BJ89">
            <v>1979.58</v>
          </cell>
        </row>
        <row r="89">
          <cell r="BL89" t="str">
            <v>2025/4/23离职</v>
          </cell>
          <cell r="BM89">
            <v>17.1392207792208</v>
          </cell>
          <cell r="BN89">
            <v>17.1392207792208</v>
          </cell>
        </row>
        <row r="89">
          <cell r="BP89" t="str">
            <v>劳务工-劳务发放</v>
          </cell>
          <cell r="BQ89">
            <v>0</v>
          </cell>
          <cell r="BR89" t="e">
            <v>#N/A</v>
          </cell>
          <cell r="BS89" t="str">
            <v>湘潭思泉</v>
          </cell>
        </row>
        <row r="90">
          <cell r="C90" t="str">
            <v>田志国</v>
          </cell>
          <cell r="D90" t="str">
            <v>生产制造部</v>
          </cell>
          <cell r="E90">
            <v>45771</v>
          </cell>
          <cell r="F90" t="str">
            <v>发泡操作工</v>
          </cell>
          <cell r="G90">
            <v>45771</v>
          </cell>
          <cell r="H90">
            <v>26</v>
          </cell>
          <cell r="I90">
            <v>11</v>
          </cell>
        </row>
        <row r="90">
          <cell r="N90">
            <v>704.091584</v>
          </cell>
          <cell r="O90">
            <v>630.384615384615</v>
          </cell>
          <cell r="P90">
            <v>0</v>
          </cell>
        </row>
        <row r="90">
          <cell r="R90">
            <v>0</v>
          </cell>
        </row>
        <row r="90">
          <cell r="U90">
            <v>1334.47619938462</v>
          </cell>
        </row>
        <row r="90">
          <cell r="W90">
            <v>273</v>
          </cell>
        </row>
        <row r="90">
          <cell r="AA90">
            <v>88</v>
          </cell>
        </row>
        <row r="90">
          <cell r="AD90">
            <v>84.6153846153846</v>
          </cell>
        </row>
        <row r="90">
          <cell r="AF90">
            <v>220</v>
          </cell>
        </row>
        <row r="90">
          <cell r="AM90">
            <v>2000.09</v>
          </cell>
          <cell r="AN90">
            <v>0</v>
          </cell>
          <cell r="AO90">
            <v>0</v>
          </cell>
          <cell r="AP90">
            <v>0</v>
          </cell>
          <cell r="AQ90">
            <v>0</v>
          </cell>
        </row>
        <row r="90">
          <cell r="AY90">
            <v>2000.09</v>
          </cell>
          <cell r="AZ90">
            <v>0</v>
          </cell>
        </row>
        <row r="90">
          <cell r="BB90">
            <v>0</v>
          </cell>
          <cell r="BC90">
            <v>0</v>
          </cell>
          <cell r="BD90">
            <v>4.57</v>
          </cell>
        </row>
        <row r="90">
          <cell r="BJ90">
            <v>1995.52</v>
          </cell>
        </row>
        <row r="90">
          <cell r="BL90" t="str">
            <v>2025/5/6离职</v>
          </cell>
          <cell r="BM90">
            <v>17.3167965367965</v>
          </cell>
          <cell r="BN90">
            <v>17.2772294372294</v>
          </cell>
        </row>
        <row r="90">
          <cell r="BP90" t="str">
            <v>劳务工-劳务发放</v>
          </cell>
          <cell r="BQ90">
            <v>0</v>
          </cell>
          <cell r="BR90" t="e">
            <v>#N/A</v>
          </cell>
          <cell r="BS90" t="str">
            <v>湘潭思泉</v>
          </cell>
        </row>
        <row r="91">
          <cell r="C91" t="str">
            <v>尹水英</v>
          </cell>
          <cell r="D91" t="str">
            <v>生产制造部</v>
          </cell>
          <cell r="E91">
            <v>45772</v>
          </cell>
          <cell r="F91" t="str">
            <v>发泡操作工</v>
          </cell>
          <cell r="G91">
            <v>45772</v>
          </cell>
          <cell r="H91">
            <v>26</v>
          </cell>
          <cell r="I91">
            <v>11</v>
          </cell>
        </row>
        <row r="91">
          <cell r="N91">
            <v>892.5739336</v>
          </cell>
          <cell r="O91">
            <v>630.384615384615</v>
          </cell>
          <cell r="P91">
            <v>0</v>
          </cell>
        </row>
        <row r="91">
          <cell r="R91">
            <v>0</v>
          </cell>
        </row>
        <row r="91">
          <cell r="U91">
            <v>1522.95854898462</v>
          </cell>
        </row>
        <row r="91">
          <cell r="W91">
            <v>273</v>
          </cell>
        </row>
        <row r="91">
          <cell r="AA91">
            <v>88</v>
          </cell>
        </row>
        <row r="91">
          <cell r="AD91">
            <v>84.6153846153846</v>
          </cell>
        </row>
        <row r="91">
          <cell r="AF91">
            <v>220</v>
          </cell>
        </row>
        <row r="91">
          <cell r="AM91">
            <v>2188.57</v>
          </cell>
          <cell r="AN91">
            <v>0</v>
          </cell>
          <cell r="AO91">
            <v>0</v>
          </cell>
          <cell r="AP91">
            <v>0</v>
          </cell>
          <cell r="AQ91">
            <v>0</v>
          </cell>
        </row>
        <row r="91">
          <cell r="AY91">
            <v>2188.57</v>
          </cell>
          <cell r="AZ91">
            <v>0</v>
          </cell>
        </row>
        <row r="91">
          <cell r="BB91">
            <v>0</v>
          </cell>
          <cell r="BC91">
            <v>0</v>
          </cell>
        </row>
        <row r="91">
          <cell r="BJ91">
            <v>2188.57</v>
          </cell>
        </row>
        <row r="91">
          <cell r="BL91" t="str">
            <v>2025/5/7离职</v>
          </cell>
          <cell r="BM91">
            <v>18.948658008658</v>
          </cell>
          <cell r="BN91">
            <v>18.948658008658</v>
          </cell>
        </row>
        <row r="91">
          <cell r="BP91" t="str">
            <v>劳务工-劳务发放</v>
          </cell>
          <cell r="BQ91">
            <v>0</v>
          </cell>
          <cell r="BR91" t="e">
            <v>#N/A</v>
          </cell>
          <cell r="BS91" t="str">
            <v>湖南诚展</v>
          </cell>
        </row>
        <row r="92">
          <cell r="C92" t="str">
            <v>王碧祥</v>
          </cell>
          <cell r="D92" t="str">
            <v>生产制造部</v>
          </cell>
          <cell r="E92">
            <v>45758</v>
          </cell>
          <cell r="F92" t="str">
            <v>发泡操作工</v>
          </cell>
          <cell r="G92">
            <v>45758</v>
          </cell>
          <cell r="H92">
            <v>26</v>
          </cell>
          <cell r="I92">
            <v>15</v>
          </cell>
        </row>
        <row r="92">
          <cell r="N92">
            <v>991.32744</v>
          </cell>
          <cell r="O92">
            <v>859.615384615385</v>
          </cell>
          <cell r="P92">
            <v>0</v>
          </cell>
        </row>
        <row r="92">
          <cell r="R92">
            <v>0</v>
          </cell>
        </row>
        <row r="92">
          <cell r="U92">
            <v>1850.94282461538</v>
          </cell>
        </row>
        <row r="92">
          <cell r="W92">
            <v>282</v>
          </cell>
        </row>
        <row r="92">
          <cell r="AA92">
            <v>120</v>
          </cell>
        </row>
        <row r="92">
          <cell r="AD92">
            <v>115.384615384615</v>
          </cell>
        </row>
        <row r="92">
          <cell r="AF92">
            <v>300</v>
          </cell>
        </row>
        <row r="92">
          <cell r="AM92">
            <v>2668.33</v>
          </cell>
          <cell r="AN92">
            <v>0</v>
          </cell>
          <cell r="AO92">
            <v>0</v>
          </cell>
          <cell r="AP92">
            <v>0</v>
          </cell>
          <cell r="AQ92">
            <v>0</v>
          </cell>
        </row>
        <row r="92">
          <cell r="AY92">
            <v>2668.33</v>
          </cell>
          <cell r="AZ92">
            <v>0</v>
          </cell>
        </row>
        <row r="92">
          <cell r="BB92">
            <v>0</v>
          </cell>
          <cell r="BC92">
            <v>0</v>
          </cell>
          <cell r="BD92">
            <v>21.4</v>
          </cell>
        </row>
        <row r="92">
          <cell r="BJ92">
            <v>2646.93</v>
          </cell>
        </row>
        <row r="92">
          <cell r="BL92" t="str">
            <v>2025/5/6离职</v>
          </cell>
          <cell r="BM92">
            <v>16.9417777777778</v>
          </cell>
          <cell r="BN92">
            <v>16.8059047619048</v>
          </cell>
        </row>
        <row r="92">
          <cell r="BP92" t="str">
            <v>劳务工-劳务发放</v>
          </cell>
          <cell r="BQ92">
            <v>0</v>
          </cell>
          <cell r="BR92" t="e">
            <v>#N/A</v>
          </cell>
          <cell r="BS92" t="str">
            <v>湘潭思泉</v>
          </cell>
        </row>
        <row r="93">
          <cell r="C93" t="str">
            <v>唐标</v>
          </cell>
          <cell r="D93" t="str">
            <v>生产制造部</v>
          </cell>
          <cell r="E93">
            <v>45777</v>
          </cell>
          <cell r="F93" t="str">
            <v>发泡操作工</v>
          </cell>
          <cell r="G93">
            <v>45777</v>
          </cell>
          <cell r="H93">
            <v>26</v>
          </cell>
          <cell r="I93">
            <v>7</v>
          </cell>
        </row>
        <row r="93">
          <cell r="N93">
            <v>552.353872</v>
          </cell>
          <cell r="O93">
            <v>401.153846153846</v>
          </cell>
          <cell r="P93">
            <v>0</v>
          </cell>
        </row>
        <row r="93">
          <cell r="R93">
            <v>0</v>
          </cell>
        </row>
        <row r="93">
          <cell r="U93">
            <v>953.507718153846</v>
          </cell>
        </row>
        <row r="93">
          <cell r="W93">
            <v>0</v>
          </cell>
        </row>
        <row r="93">
          <cell r="AA93">
            <v>56</v>
          </cell>
        </row>
        <row r="93">
          <cell r="AD93">
            <v>53.8461538461538</v>
          </cell>
        </row>
        <row r="93">
          <cell r="AF93">
            <v>120</v>
          </cell>
        </row>
        <row r="93">
          <cell r="AM93">
            <v>1183.35</v>
          </cell>
        </row>
        <row r="93">
          <cell r="AY93">
            <v>1183.35</v>
          </cell>
          <cell r="AZ93">
            <v>0</v>
          </cell>
        </row>
        <row r="93">
          <cell r="BB93">
            <v>0</v>
          </cell>
          <cell r="BC93">
            <v>0</v>
          </cell>
        </row>
        <row r="93">
          <cell r="BJ93">
            <v>1183.35</v>
          </cell>
        </row>
        <row r="93">
          <cell r="BL93" t="str">
            <v>2025/5/10离职</v>
          </cell>
          <cell r="BM93">
            <v>16.1</v>
          </cell>
          <cell r="BN93">
            <v>16.1</v>
          </cell>
        </row>
        <row r="93">
          <cell r="BP93" t="str">
            <v>劳务工-劳务发放</v>
          </cell>
          <cell r="BQ93">
            <v>0</v>
          </cell>
          <cell r="BR93">
            <v>0</v>
          </cell>
          <cell r="BS93" t="str">
            <v>湘潭思泉</v>
          </cell>
        </row>
        <row r="94">
          <cell r="C94" t="str">
            <v>谭剑</v>
          </cell>
          <cell r="D94" t="str">
            <v>生产制造部</v>
          </cell>
          <cell r="E94">
            <v>45775</v>
          </cell>
          <cell r="F94" t="str">
            <v>发泡操作工</v>
          </cell>
          <cell r="G94">
            <v>45775</v>
          </cell>
          <cell r="H94">
            <v>26</v>
          </cell>
          <cell r="I94">
            <v>3</v>
          </cell>
        </row>
        <row r="94">
          <cell r="N94">
            <v>552.353872</v>
          </cell>
          <cell r="O94">
            <v>171.923076923077</v>
          </cell>
          <cell r="P94">
            <v>0</v>
          </cell>
        </row>
        <row r="94">
          <cell r="R94">
            <v>0</v>
          </cell>
        </row>
        <row r="94">
          <cell r="U94">
            <v>724.276948923077</v>
          </cell>
        </row>
        <row r="94">
          <cell r="W94">
            <v>0</v>
          </cell>
        </row>
        <row r="94">
          <cell r="AA94">
            <v>24</v>
          </cell>
        </row>
        <row r="94">
          <cell r="AD94">
            <v>23.0769230769231</v>
          </cell>
        </row>
        <row r="94">
          <cell r="AF94">
            <v>140</v>
          </cell>
        </row>
        <row r="94">
          <cell r="AM94">
            <v>911.35</v>
          </cell>
          <cell r="AN94">
            <v>0</v>
          </cell>
          <cell r="AO94">
            <v>0</v>
          </cell>
          <cell r="AP94">
            <v>0</v>
          </cell>
          <cell r="AQ94">
            <v>0</v>
          </cell>
        </row>
        <row r="94">
          <cell r="AY94">
            <v>911.35</v>
          </cell>
          <cell r="AZ94">
            <v>0</v>
          </cell>
        </row>
        <row r="94">
          <cell r="BB94">
            <v>0</v>
          </cell>
          <cell r="BC94">
            <v>0</v>
          </cell>
        </row>
        <row r="94">
          <cell r="BJ94">
            <v>911.35</v>
          </cell>
        </row>
        <row r="94">
          <cell r="BL94" t="str">
            <v>2025/5/8离职</v>
          </cell>
          <cell r="BM94">
            <v>28.931746031746</v>
          </cell>
          <cell r="BN94">
            <v>28.931746031746</v>
          </cell>
        </row>
        <row r="94">
          <cell r="BP94" t="str">
            <v>劳务工-劳务发放</v>
          </cell>
          <cell r="BQ94">
            <v>0</v>
          </cell>
          <cell r="BR94" t="e">
            <v>#N/A</v>
          </cell>
          <cell r="BS94" t="str">
            <v>湖南诚展</v>
          </cell>
        </row>
        <row r="95">
          <cell r="C95" t="str">
            <v>李全省</v>
          </cell>
          <cell r="D95" t="str">
            <v>生产制造部</v>
          </cell>
          <cell r="E95">
            <v>45775</v>
          </cell>
          <cell r="F95" t="str">
            <v>发泡主管</v>
          </cell>
          <cell r="G95">
            <v>45775</v>
          </cell>
          <cell r="H95">
            <v>26</v>
          </cell>
          <cell r="I95">
            <v>7</v>
          </cell>
        </row>
        <row r="95">
          <cell r="N95">
            <v>584.161872</v>
          </cell>
          <cell r="O95">
            <v>401.153846153846</v>
          </cell>
          <cell r="P95">
            <v>0</v>
          </cell>
        </row>
        <row r="95">
          <cell r="R95">
            <v>0</v>
          </cell>
        </row>
        <row r="95">
          <cell r="U95">
            <v>985.315718153846</v>
          </cell>
        </row>
        <row r="95">
          <cell r="W95">
            <v>0</v>
          </cell>
        </row>
        <row r="95">
          <cell r="AA95">
            <v>56</v>
          </cell>
        </row>
        <row r="95">
          <cell r="AD95">
            <v>350</v>
          </cell>
        </row>
        <row r="95">
          <cell r="AF95">
            <v>132</v>
          </cell>
        </row>
        <row r="95">
          <cell r="AI95">
            <v>-10</v>
          </cell>
        </row>
        <row r="95">
          <cell r="AM95">
            <v>1513.32</v>
          </cell>
          <cell r="AN95">
            <v>0</v>
          </cell>
          <cell r="AO95">
            <v>0</v>
          </cell>
          <cell r="AP95">
            <v>0</v>
          </cell>
          <cell r="AQ95">
            <v>0</v>
          </cell>
        </row>
        <row r="95">
          <cell r="AY95">
            <v>1513.32</v>
          </cell>
          <cell r="AZ95">
            <v>0</v>
          </cell>
        </row>
        <row r="95">
          <cell r="BB95">
            <v>0</v>
          </cell>
          <cell r="BC95">
            <v>0</v>
          </cell>
        </row>
        <row r="95">
          <cell r="BJ95">
            <v>1513.32</v>
          </cell>
        </row>
        <row r="95">
          <cell r="BL95" t="str">
            <v>2025/5/5离职</v>
          </cell>
          <cell r="BM95">
            <v>20.589387755102</v>
          </cell>
          <cell r="BN95">
            <v>20.589387755102</v>
          </cell>
        </row>
        <row r="95">
          <cell r="BP95" t="str">
            <v>劳务工-劳务发放</v>
          </cell>
          <cell r="BQ95">
            <v>0</v>
          </cell>
          <cell r="BR95" t="e">
            <v>#N/A</v>
          </cell>
          <cell r="BS95" t="str">
            <v>湖南诚展</v>
          </cell>
        </row>
        <row r="96">
          <cell r="C96" t="str">
            <v>林虎</v>
          </cell>
          <cell r="D96" t="str">
            <v>生产制造部</v>
          </cell>
          <cell r="E96">
            <v>41904</v>
          </cell>
          <cell r="F96" t="str">
            <v>支援发泡</v>
          </cell>
          <cell r="G96">
            <v>45748</v>
          </cell>
          <cell r="H96">
            <v>26</v>
          </cell>
          <cell r="I96">
            <v>29</v>
          </cell>
        </row>
        <row r="96">
          <cell r="N96">
            <v>2699.56398</v>
          </cell>
          <cell r="O96">
            <v>1661.92307692308</v>
          </cell>
          <cell r="P96">
            <v>100</v>
          </cell>
        </row>
        <row r="96">
          <cell r="R96">
            <v>300</v>
          </cell>
        </row>
        <row r="96">
          <cell r="U96">
            <v>4761.48705692308</v>
          </cell>
        </row>
        <row r="96">
          <cell r="W96">
            <v>270</v>
          </cell>
          <cell r="X96">
            <v>200</v>
          </cell>
        </row>
        <row r="96">
          <cell r="AA96">
            <v>232</v>
          </cell>
        </row>
        <row r="96">
          <cell r="AD96">
            <v>300</v>
          </cell>
        </row>
        <row r="96">
          <cell r="AF96">
            <v>580</v>
          </cell>
          <cell r="AG96">
            <v>40</v>
          </cell>
        </row>
        <row r="96">
          <cell r="AL96">
            <v>100</v>
          </cell>
          <cell r="AM96">
            <v>6483.49</v>
          </cell>
          <cell r="AN96">
            <v>348.8</v>
          </cell>
          <cell r="AO96">
            <v>87.2</v>
          </cell>
          <cell r="AP96">
            <v>13.08</v>
          </cell>
          <cell r="AQ96">
            <v>15</v>
          </cell>
          <cell r="AR96">
            <v>218</v>
          </cell>
          <cell r="AS96">
            <v>0</v>
          </cell>
        </row>
        <row r="96">
          <cell r="AY96">
            <v>5801.41</v>
          </cell>
          <cell r="AZ96">
            <v>0</v>
          </cell>
        </row>
        <row r="96">
          <cell r="BB96">
            <v>0</v>
          </cell>
          <cell r="BC96">
            <v>0</v>
          </cell>
          <cell r="BD96">
            <v>28.8</v>
          </cell>
        </row>
        <row r="96">
          <cell r="BJ96">
            <v>5772.61</v>
          </cell>
        </row>
        <row r="96">
          <cell r="BL96">
            <v>0</v>
          </cell>
          <cell r="BM96">
            <v>21.292249589491</v>
          </cell>
          <cell r="BN96">
            <v>18.9576683087028</v>
          </cell>
          <cell r="BO96" t="str">
            <v>430321197201117871</v>
          </cell>
          <cell r="BP96" t="str">
            <v>合同工</v>
          </cell>
          <cell r="BQ96">
            <v>667.08</v>
          </cell>
          <cell r="BR96" t="str">
            <v>430321197201117871</v>
          </cell>
          <cell r="BS96" t="str">
            <v>光华荣昌</v>
          </cell>
        </row>
        <row r="97">
          <cell r="C97" t="str">
            <v>郭正军</v>
          </cell>
          <cell r="D97" t="str">
            <v>生产制造部</v>
          </cell>
          <cell r="E97">
            <v>44712</v>
          </cell>
          <cell r="F97" t="str">
            <v>支援发泡</v>
          </cell>
          <cell r="G97">
            <v>45748</v>
          </cell>
          <cell r="H97">
            <v>26</v>
          </cell>
          <cell r="I97">
            <v>28</v>
          </cell>
        </row>
        <row r="97">
          <cell r="N97">
            <v>2705.77504</v>
          </cell>
          <cell r="O97">
            <v>1604.61538461538</v>
          </cell>
          <cell r="P97">
            <v>50</v>
          </cell>
        </row>
        <row r="97">
          <cell r="R97">
            <v>300</v>
          </cell>
        </row>
        <row r="97">
          <cell r="U97">
            <v>4660.39042461538</v>
          </cell>
        </row>
        <row r="97">
          <cell r="W97">
            <v>288</v>
          </cell>
          <cell r="X97">
            <v>40</v>
          </cell>
        </row>
        <row r="97">
          <cell r="AA97">
            <v>224</v>
          </cell>
        </row>
        <row r="97">
          <cell r="AD97">
            <v>300</v>
          </cell>
        </row>
        <row r="97">
          <cell r="AF97">
            <v>560</v>
          </cell>
        </row>
        <row r="97">
          <cell r="AL97">
            <v>100</v>
          </cell>
          <cell r="AM97">
            <v>6172.39</v>
          </cell>
          <cell r="AN97">
            <v>344.64</v>
          </cell>
          <cell r="AO97">
            <v>86.16</v>
          </cell>
          <cell r="AP97">
            <v>12.92</v>
          </cell>
          <cell r="AQ97">
            <v>15</v>
          </cell>
        </row>
        <row r="97">
          <cell r="AY97">
            <v>5713.67</v>
          </cell>
          <cell r="AZ97">
            <v>0</v>
          </cell>
        </row>
        <row r="97">
          <cell r="BB97">
            <v>0</v>
          </cell>
          <cell r="BC97">
            <v>0</v>
          </cell>
        </row>
        <row r="97">
          <cell r="BJ97">
            <v>5713.67</v>
          </cell>
        </row>
        <row r="97">
          <cell r="BL97">
            <v>0</v>
          </cell>
          <cell r="BM97">
            <v>20.9945238095238</v>
          </cell>
          <cell r="BN97">
            <v>19.4342517006803</v>
          </cell>
          <cell r="BO97" t="str">
            <v>43022119740226651X</v>
          </cell>
          <cell r="BP97" t="str">
            <v>劳务工</v>
          </cell>
          <cell r="BQ97">
            <v>443.72</v>
          </cell>
          <cell r="BR97" t="str">
            <v>43022119740226651X</v>
          </cell>
          <cell r="BS97" t="str">
            <v>鑫起</v>
          </cell>
        </row>
        <row r="98">
          <cell r="C98" t="str">
            <v>刘志平</v>
          </cell>
          <cell r="D98" t="str">
            <v>生产制造部</v>
          </cell>
          <cell r="E98">
            <v>41253</v>
          </cell>
          <cell r="F98" t="str">
            <v>支援发泡</v>
          </cell>
          <cell r="G98">
            <v>45748</v>
          </cell>
          <cell r="H98">
            <v>26</v>
          </cell>
          <cell r="I98">
            <v>29</v>
          </cell>
        </row>
        <row r="98">
          <cell r="N98">
            <v>1639.9797</v>
          </cell>
          <cell r="O98">
            <v>1661.92307692308</v>
          </cell>
          <cell r="P98">
            <v>150</v>
          </cell>
        </row>
        <row r="98">
          <cell r="R98">
            <v>300</v>
          </cell>
        </row>
        <row r="98">
          <cell r="U98">
            <v>3751.90277692308</v>
          </cell>
        </row>
        <row r="98">
          <cell r="W98">
            <v>285</v>
          </cell>
          <cell r="X98">
            <v>240</v>
          </cell>
        </row>
        <row r="98">
          <cell r="AA98">
            <v>232</v>
          </cell>
        </row>
        <row r="98">
          <cell r="AD98">
            <v>200</v>
          </cell>
        </row>
        <row r="98">
          <cell r="AF98">
            <v>580</v>
          </cell>
        </row>
        <row r="98">
          <cell r="AL98">
            <v>-100</v>
          </cell>
          <cell r="AM98">
            <v>5188.9</v>
          </cell>
          <cell r="AN98">
            <v>401.6</v>
          </cell>
          <cell r="AO98">
            <v>100.4</v>
          </cell>
          <cell r="AP98">
            <v>15.06</v>
          </cell>
          <cell r="AQ98">
            <v>15</v>
          </cell>
          <cell r="AR98">
            <v>251</v>
          </cell>
        </row>
        <row r="98">
          <cell r="AY98">
            <v>4405.84</v>
          </cell>
          <cell r="AZ98">
            <v>0</v>
          </cell>
        </row>
        <row r="98">
          <cell r="BB98">
            <v>0</v>
          </cell>
          <cell r="BC98">
            <v>0</v>
          </cell>
          <cell r="BD98">
            <v>28.8</v>
          </cell>
        </row>
        <row r="98">
          <cell r="BJ98">
            <v>4377.04</v>
          </cell>
        </row>
        <row r="98">
          <cell r="BL98">
            <v>0</v>
          </cell>
          <cell r="BM98">
            <v>17.0407224958949</v>
          </cell>
          <cell r="BN98">
            <v>14.3745155993432</v>
          </cell>
          <cell r="BO98" t="str">
            <v>430481199112246971</v>
          </cell>
          <cell r="BP98" t="str">
            <v>合同工</v>
          </cell>
          <cell r="BQ98">
            <v>768.06</v>
          </cell>
          <cell r="BR98" t="str">
            <v>430481199112246971</v>
          </cell>
          <cell r="BS98" t="str">
            <v>光华荣昌</v>
          </cell>
        </row>
        <row r="99">
          <cell r="C99" t="str">
            <v>冉景斌</v>
          </cell>
          <cell r="D99" t="str">
            <v>生产制造部</v>
          </cell>
          <cell r="E99">
            <v>41396</v>
          </cell>
          <cell r="F99" t="str">
            <v>支援发泡</v>
          </cell>
          <cell r="G99">
            <v>45748</v>
          </cell>
          <cell r="H99">
            <v>26</v>
          </cell>
          <cell r="I99">
            <v>23.5</v>
          </cell>
        </row>
        <row r="99">
          <cell r="N99">
            <v>2102.40357</v>
          </cell>
          <cell r="O99">
            <v>1346.73076923077</v>
          </cell>
          <cell r="P99">
            <v>0</v>
          </cell>
        </row>
        <row r="99">
          <cell r="R99">
            <v>0</v>
          </cell>
        </row>
        <row r="99">
          <cell r="U99">
            <v>3449.13433923077</v>
          </cell>
        </row>
        <row r="99">
          <cell r="W99">
            <v>276</v>
          </cell>
          <cell r="X99">
            <v>220</v>
          </cell>
        </row>
        <row r="99">
          <cell r="AA99">
            <v>188</v>
          </cell>
        </row>
        <row r="99">
          <cell r="AD99">
            <v>180.769230769231</v>
          </cell>
        </row>
        <row r="99">
          <cell r="AF99">
            <v>452</v>
          </cell>
        </row>
        <row r="99">
          <cell r="AM99">
            <v>4765.9</v>
          </cell>
          <cell r="AN99">
            <v>350.4</v>
          </cell>
          <cell r="AO99">
            <v>87.6</v>
          </cell>
          <cell r="AP99">
            <v>13.14</v>
          </cell>
          <cell r="AQ99">
            <v>15</v>
          </cell>
          <cell r="AR99">
            <v>219</v>
          </cell>
          <cell r="AS99">
            <v>0</v>
          </cell>
          <cell r="AT99">
            <v>0</v>
          </cell>
          <cell r="AU99">
            <v>0</v>
          </cell>
          <cell r="AV99">
            <v>0</v>
          </cell>
          <cell r="AW99">
            <v>0</v>
          </cell>
        </row>
        <row r="99">
          <cell r="AY99">
            <v>4080.76</v>
          </cell>
          <cell r="AZ99">
            <v>0</v>
          </cell>
        </row>
        <row r="99">
          <cell r="BB99">
            <v>0</v>
          </cell>
          <cell r="BC99">
            <v>0</v>
          </cell>
        </row>
        <row r="99">
          <cell r="BJ99">
            <v>4080.76</v>
          </cell>
        </row>
        <row r="99">
          <cell r="BL99">
            <v>0</v>
          </cell>
          <cell r="BM99">
            <v>19.3146909827761</v>
          </cell>
          <cell r="BN99">
            <v>16.5380344478217</v>
          </cell>
          <cell r="BO99" t="str">
            <v>522128196705130837</v>
          </cell>
          <cell r="BP99" t="str">
            <v>合同工</v>
          </cell>
          <cell r="BQ99">
            <v>670.14</v>
          </cell>
          <cell r="BR99" t="str">
            <v>522128196705130837</v>
          </cell>
          <cell r="BS99" t="str">
            <v>光华荣昌</v>
          </cell>
        </row>
        <row r="100">
          <cell r="C100" t="str">
            <v>蒋正林</v>
          </cell>
          <cell r="D100" t="str">
            <v>生产制造部</v>
          </cell>
          <cell r="E100">
            <v>41520</v>
          </cell>
          <cell r="F100" t="str">
            <v>支援发泡</v>
          </cell>
          <cell r="G100">
            <v>45748</v>
          </cell>
          <cell r="H100">
            <v>24.5</v>
          </cell>
          <cell r="I100">
            <v>24.5</v>
          </cell>
        </row>
        <row r="100">
          <cell r="L100">
            <v>6434</v>
          </cell>
          <cell r="M100">
            <v>119.21</v>
          </cell>
          <cell r="N100">
            <v>1833.12</v>
          </cell>
          <cell r="O100">
            <v>1390</v>
          </cell>
          <cell r="P100">
            <v>0</v>
          </cell>
        </row>
        <row r="100">
          <cell r="R100">
            <v>0</v>
          </cell>
        </row>
        <row r="100">
          <cell r="U100">
            <v>3223.12</v>
          </cell>
        </row>
        <row r="100">
          <cell r="W100">
            <v>282</v>
          </cell>
          <cell r="X100">
            <v>220</v>
          </cell>
        </row>
        <row r="100">
          <cell r="AA100">
            <v>144</v>
          </cell>
        </row>
        <row r="100">
          <cell r="AD100">
            <v>138.461538461538</v>
          </cell>
        </row>
        <row r="100">
          <cell r="AF100">
            <v>416</v>
          </cell>
          <cell r="AG100">
            <v>-110</v>
          </cell>
        </row>
        <row r="100">
          <cell r="AM100">
            <v>4313.58</v>
          </cell>
          <cell r="AN100">
            <v>344.64</v>
          </cell>
          <cell r="AO100">
            <v>86.16</v>
          </cell>
          <cell r="AP100">
            <v>12.92</v>
          </cell>
          <cell r="AQ100">
            <v>15</v>
          </cell>
        </row>
        <row r="100">
          <cell r="AY100">
            <v>3854.86</v>
          </cell>
          <cell r="AZ100">
            <v>0</v>
          </cell>
        </row>
        <row r="100">
          <cell r="BB100">
            <v>0</v>
          </cell>
          <cell r="BC100">
            <v>0</v>
          </cell>
        </row>
        <row r="100">
          <cell r="BJ100">
            <v>3854.86</v>
          </cell>
        </row>
        <row r="100">
          <cell r="BL100">
            <v>0</v>
          </cell>
          <cell r="BM100">
            <v>16.7680466472303</v>
          </cell>
          <cell r="BN100">
            <v>14.9848785228377</v>
          </cell>
          <cell r="BO100" t="str">
            <v>430211196509183530</v>
          </cell>
          <cell r="BP100" t="str">
            <v>劳务工</v>
          </cell>
          <cell r="BQ100">
            <v>443.72</v>
          </cell>
          <cell r="BR100" t="str">
            <v>430211196509183530</v>
          </cell>
          <cell r="BS100" t="str">
            <v>鑫起</v>
          </cell>
        </row>
        <row r="101">
          <cell r="C101" t="str">
            <v>刘孝其</v>
          </cell>
          <cell r="D101" t="str">
            <v>生产制造部</v>
          </cell>
          <cell r="E101">
            <v>41325</v>
          </cell>
          <cell r="F101" t="str">
            <v>支援发泡</v>
          </cell>
          <cell r="G101">
            <v>45748</v>
          </cell>
          <cell r="H101">
            <v>24</v>
          </cell>
          <cell r="I101">
            <v>24</v>
          </cell>
        </row>
        <row r="101">
          <cell r="L101">
            <v>6434</v>
          </cell>
          <cell r="M101">
            <v>119.21</v>
          </cell>
          <cell r="N101">
            <v>2041.75</v>
          </cell>
          <cell r="O101">
            <v>1390</v>
          </cell>
          <cell r="P101">
            <v>0</v>
          </cell>
        </row>
        <row r="101">
          <cell r="R101">
            <v>0</v>
          </cell>
        </row>
        <row r="101">
          <cell r="U101">
            <v>3431.75</v>
          </cell>
        </row>
        <row r="101">
          <cell r="W101">
            <v>282</v>
          </cell>
          <cell r="X101">
            <v>240</v>
          </cell>
        </row>
        <row r="101">
          <cell r="AA101">
            <v>141.6</v>
          </cell>
        </row>
        <row r="101">
          <cell r="AD101">
            <v>136.153846153846</v>
          </cell>
        </row>
        <row r="101">
          <cell r="AF101">
            <v>448</v>
          </cell>
        </row>
        <row r="101">
          <cell r="AM101">
            <v>4679.5</v>
          </cell>
          <cell r="AN101">
            <v>385.6</v>
          </cell>
          <cell r="AO101">
            <v>96.4</v>
          </cell>
          <cell r="AP101">
            <v>14.46</v>
          </cell>
          <cell r="AQ101">
            <v>15</v>
          </cell>
          <cell r="AR101">
            <v>241</v>
          </cell>
          <cell r="AS101">
            <v>0</v>
          </cell>
          <cell r="AT101">
            <v>0</v>
          </cell>
          <cell r="AU101">
            <v>0</v>
          </cell>
          <cell r="AV101">
            <v>0</v>
          </cell>
          <cell r="AW101">
            <v>1500</v>
          </cell>
        </row>
        <row r="101">
          <cell r="AY101">
            <v>2427.04</v>
          </cell>
          <cell r="AZ101">
            <v>0</v>
          </cell>
        </row>
        <row r="101">
          <cell r="BB101">
            <v>0</v>
          </cell>
          <cell r="BC101">
            <v>1500</v>
          </cell>
        </row>
        <row r="101">
          <cell r="BJ101">
            <v>3927.04</v>
          </cell>
        </row>
        <row r="101">
          <cell r="BL101">
            <v>0</v>
          </cell>
          <cell r="BM101">
            <v>18.5694444444444</v>
          </cell>
          <cell r="BN101">
            <v>15.5834920634921</v>
          </cell>
          <cell r="BO101" t="str">
            <v>430221196508206879</v>
          </cell>
          <cell r="BP101" t="str">
            <v>合同工</v>
          </cell>
          <cell r="BQ101">
            <v>737.46</v>
          </cell>
          <cell r="BR101" t="str">
            <v>430221196508206879</v>
          </cell>
          <cell r="BS101" t="str">
            <v>光华荣昌</v>
          </cell>
        </row>
        <row r="102">
          <cell r="C102" t="str">
            <v>彭健</v>
          </cell>
          <cell r="D102" t="str">
            <v>技术质量部</v>
          </cell>
          <cell r="E102">
            <v>41701</v>
          </cell>
          <cell r="F102" t="str">
            <v>发泡检验员</v>
          </cell>
          <cell r="G102">
            <v>45748</v>
          </cell>
          <cell r="H102">
            <v>26</v>
          </cell>
          <cell r="I102">
            <v>30</v>
          </cell>
        </row>
        <row r="102">
          <cell r="M102">
            <v>103.298799333333</v>
          </cell>
          <cell r="N102">
            <v>2798.96398</v>
          </cell>
          <cell r="O102">
            <v>1719.23076923077</v>
          </cell>
          <cell r="P102">
            <v>0</v>
          </cell>
          <cell r="Q102">
            <v>1.15</v>
          </cell>
          <cell r="R102">
            <v>300</v>
          </cell>
        </row>
        <row r="102">
          <cell r="U102">
            <v>5238.03934623077</v>
          </cell>
        </row>
        <row r="102">
          <cell r="W102">
            <v>270</v>
          </cell>
          <cell r="X102">
            <v>220</v>
          </cell>
        </row>
        <row r="102">
          <cell r="AA102">
            <v>240</v>
          </cell>
        </row>
        <row r="102">
          <cell r="AD102">
            <v>200</v>
          </cell>
        </row>
        <row r="102">
          <cell r="AF102">
            <v>580</v>
          </cell>
        </row>
        <row r="102">
          <cell r="AI102">
            <v>-20</v>
          </cell>
        </row>
        <row r="102">
          <cell r="AM102">
            <v>6728.04</v>
          </cell>
          <cell r="AN102">
            <v>344.64</v>
          </cell>
          <cell r="AO102">
            <v>86.16</v>
          </cell>
          <cell r="AP102">
            <v>12.92</v>
          </cell>
          <cell r="AQ102">
            <v>15</v>
          </cell>
          <cell r="AR102">
            <v>205</v>
          </cell>
        </row>
        <row r="102">
          <cell r="AY102">
            <v>6064.32</v>
          </cell>
          <cell r="AZ102">
            <v>32.38</v>
          </cell>
        </row>
        <row r="102">
          <cell r="BB102">
            <v>0</v>
          </cell>
          <cell r="BC102">
            <v>0</v>
          </cell>
        </row>
        <row r="102">
          <cell r="BJ102">
            <v>6031.94</v>
          </cell>
        </row>
        <row r="102">
          <cell r="BL102">
            <v>0</v>
          </cell>
          <cell r="BM102">
            <v>21.3588571428571</v>
          </cell>
          <cell r="BN102">
            <v>19.1490158730159</v>
          </cell>
          <cell r="BO102" t="str">
            <v>430281198712019195</v>
          </cell>
          <cell r="BP102" t="str">
            <v>合同工</v>
          </cell>
          <cell r="BQ102">
            <v>648.72</v>
          </cell>
          <cell r="BR102" t="str">
            <v>430281198712019195</v>
          </cell>
          <cell r="BS102" t="str">
            <v>光华荣昌</v>
          </cell>
        </row>
        <row r="103">
          <cell r="C103" t="str">
            <v>彭畅畅</v>
          </cell>
          <cell r="D103" t="str">
            <v>生产制造部</v>
          </cell>
          <cell r="E103">
            <v>45608</v>
          </cell>
          <cell r="F103" t="str">
            <v>发泡出货检验员</v>
          </cell>
          <cell r="G103">
            <v>45748</v>
          </cell>
          <cell r="H103">
            <v>26</v>
          </cell>
          <cell r="I103">
            <v>21</v>
          </cell>
        </row>
        <row r="103">
          <cell r="M103">
            <v>97.1757752380952</v>
          </cell>
          <cell r="N103">
            <v>2040.69128</v>
          </cell>
          <cell r="O103">
            <v>1203.46153846154</v>
          </cell>
          <cell r="P103">
            <v>0</v>
          </cell>
          <cell r="Q103">
            <v>1.15</v>
          </cell>
          <cell r="R103">
            <v>0</v>
          </cell>
        </row>
        <row r="103">
          <cell r="U103">
            <v>3550.25651046154</v>
          </cell>
        </row>
        <row r="103">
          <cell r="W103">
            <v>273</v>
          </cell>
        </row>
        <row r="103">
          <cell r="AA103">
            <v>168</v>
          </cell>
        </row>
        <row r="103">
          <cell r="AD103">
            <v>200</v>
          </cell>
        </row>
        <row r="103">
          <cell r="AF103">
            <v>420</v>
          </cell>
          <cell r="AG103">
            <v>-50</v>
          </cell>
        </row>
        <row r="103">
          <cell r="AI103">
            <v>-10</v>
          </cell>
        </row>
        <row r="103">
          <cell r="AM103">
            <v>4551.26</v>
          </cell>
          <cell r="AN103">
            <v>0</v>
          </cell>
          <cell r="AO103">
            <v>0</v>
          </cell>
          <cell r="AP103">
            <v>0</v>
          </cell>
          <cell r="AQ103">
            <v>0</v>
          </cell>
        </row>
        <row r="103">
          <cell r="AY103">
            <v>4551.26</v>
          </cell>
          <cell r="AZ103">
            <v>0</v>
          </cell>
        </row>
        <row r="103">
          <cell r="BB103">
            <v>0</v>
          </cell>
          <cell r="BC103">
            <v>0</v>
          </cell>
          <cell r="BD103">
            <v>37.6</v>
          </cell>
        </row>
        <row r="103">
          <cell r="BJ103">
            <v>4513.66</v>
          </cell>
        </row>
        <row r="103">
          <cell r="BL103" t="str">
            <v>2025/4/24离职</v>
          </cell>
          <cell r="BM103">
            <v>20.6406349206349</v>
          </cell>
          <cell r="BN103">
            <v>20.4701133786848</v>
          </cell>
        </row>
        <row r="103">
          <cell r="BP103" t="str">
            <v>劳务工-劳务发放</v>
          </cell>
          <cell r="BQ103">
            <v>0</v>
          </cell>
          <cell r="BR103" t="e">
            <v>#N/A</v>
          </cell>
          <cell r="BS103" t="str">
            <v>湖南诚展</v>
          </cell>
        </row>
        <row r="104">
          <cell r="C104" t="str">
            <v>袁登宇</v>
          </cell>
          <cell r="D104" t="str">
            <v>生产制造部</v>
          </cell>
          <cell r="E104">
            <v>45722</v>
          </cell>
          <cell r="F104" t="str">
            <v>发泡操作工</v>
          </cell>
          <cell r="G104">
            <v>45748</v>
          </cell>
          <cell r="H104">
            <v>26</v>
          </cell>
          <cell r="I104">
            <v>23</v>
          </cell>
        </row>
        <row r="104">
          <cell r="N104">
            <v>2494.762</v>
          </cell>
          <cell r="O104">
            <v>1432.69230769231</v>
          </cell>
          <cell r="P104">
            <v>0</v>
          </cell>
          <cell r="Q104">
            <v>1.15</v>
          </cell>
          <cell r="R104">
            <v>0</v>
          </cell>
        </row>
        <row r="104">
          <cell r="U104">
            <v>4301.66860769231</v>
          </cell>
        </row>
        <row r="104">
          <cell r="W104">
            <v>264</v>
          </cell>
        </row>
        <row r="104">
          <cell r="AA104">
            <v>184</v>
          </cell>
        </row>
        <row r="104">
          <cell r="AD104">
            <v>200</v>
          </cell>
        </row>
        <row r="104">
          <cell r="AF104">
            <v>460</v>
          </cell>
        </row>
        <row r="104">
          <cell r="AI104">
            <v>-20</v>
          </cell>
        </row>
        <row r="104">
          <cell r="AM104">
            <v>5389.67</v>
          </cell>
          <cell r="AN104">
            <v>0</v>
          </cell>
          <cell r="AO104">
            <v>0</v>
          </cell>
          <cell r="AP104">
            <v>0</v>
          </cell>
          <cell r="AQ104">
            <v>0</v>
          </cell>
        </row>
        <row r="104">
          <cell r="AY104">
            <v>5389.67</v>
          </cell>
          <cell r="AZ104">
            <v>0</v>
          </cell>
        </row>
        <row r="104">
          <cell r="BB104">
            <v>0</v>
          </cell>
          <cell r="BC104">
            <v>0</v>
          </cell>
        </row>
        <row r="104">
          <cell r="BJ104">
            <v>5389.67</v>
          </cell>
        </row>
        <row r="104">
          <cell r="BL104">
            <v>0</v>
          </cell>
          <cell r="BM104">
            <v>22.3174741200828</v>
          </cell>
          <cell r="BN104">
            <v>22.3174741200828</v>
          </cell>
        </row>
        <row r="104">
          <cell r="BP104" t="str">
            <v>劳务工-劳务发放</v>
          </cell>
          <cell r="BQ104">
            <v>0</v>
          </cell>
          <cell r="BR104" t="str">
            <v>430204199008033219</v>
          </cell>
          <cell r="BS104" t="str">
            <v>湘潭思泉</v>
          </cell>
        </row>
        <row r="105">
          <cell r="C105" t="str">
            <v>马凤</v>
          </cell>
          <cell r="D105" t="str">
            <v>生产制造部</v>
          </cell>
          <cell r="E105">
            <v>45705</v>
          </cell>
          <cell r="F105" t="str">
            <v>发泡操作工</v>
          </cell>
          <cell r="G105">
            <v>45748</v>
          </cell>
          <cell r="H105">
            <v>26</v>
          </cell>
          <cell r="I105">
            <v>28.8</v>
          </cell>
        </row>
        <row r="105">
          <cell r="N105">
            <v>2777.249056</v>
          </cell>
          <cell r="O105">
            <v>1650.46153846154</v>
          </cell>
          <cell r="P105">
            <v>0</v>
          </cell>
          <cell r="Q105">
            <v>1.15</v>
          </cell>
          <cell r="R105">
            <v>300</v>
          </cell>
        </row>
        <row r="105">
          <cell r="U105">
            <v>5144.29795286154</v>
          </cell>
        </row>
        <row r="105">
          <cell r="W105">
            <v>267</v>
          </cell>
        </row>
        <row r="105">
          <cell r="AA105">
            <v>230.4</v>
          </cell>
        </row>
        <row r="105">
          <cell r="AD105">
            <v>200</v>
          </cell>
        </row>
        <row r="105">
          <cell r="AF105">
            <v>572</v>
          </cell>
        </row>
        <row r="105">
          <cell r="AI105">
            <v>-10</v>
          </cell>
        </row>
        <row r="105">
          <cell r="AM105">
            <v>6403.7</v>
          </cell>
          <cell r="AN105">
            <v>0</v>
          </cell>
          <cell r="AO105">
            <v>0</v>
          </cell>
          <cell r="AP105">
            <v>0</v>
          </cell>
          <cell r="AQ105">
            <v>0</v>
          </cell>
        </row>
        <row r="105">
          <cell r="AY105">
            <v>6403.7</v>
          </cell>
          <cell r="AZ105">
            <v>0</v>
          </cell>
        </row>
        <row r="105">
          <cell r="BB105">
            <v>0</v>
          </cell>
          <cell r="BC105">
            <v>0</v>
          </cell>
          <cell r="BD105">
            <v>38.2</v>
          </cell>
        </row>
        <row r="105">
          <cell r="BJ105">
            <v>6365.5</v>
          </cell>
        </row>
        <row r="105">
          <cell r="BL105">
            <v>0</v>
          </cell>
          <cell r="BM105">
            <v>21.1762566137566</v>
          </cell>
          <cell r="BN105">
            <v>21.0499338624339</v>
          </cell>
        </row>
        <row r="105">
          <cell r="BP105" t="str">
            <v>劳务工-劳务发放</v>
          </cell>
          <cell r="BQ105">
            <v>0</v>
          </cell>
          <cell r="BR105" t="str">
            <v>430321199306139048</v>
          </cell>
          <cell r="BS105" t="str">
            <v>湘潭思泉</v>
          </cell>
        </row>
        <row r="106">
          <cell r="C106" t="str">
            <v>李需</v>
          </cell>
          <cell r="D106" t="str">
            <v>生产制造部</v>
          </cell>
          <cell r="E106">
            <v>45591</v>
          </cell>
          <cell r="F106" t="str">
            <v>发泡检验员</v>
          </cell>
          <cell r="G106">
            <v>45748</v>
          </cell>
          <cell r="H106">
            <v>26</v>
          </cell>
          <cell r="I106">
            <v>29</v>
          </cell>
        </row>
        <row r="106">
          <cell r="M106">
            <v>102.5</v>
          </cell>
          <cell r="N106">
            <v>2672.5</v>
          </cell>
          <cell r="O106">
            <v>1661.92307692308</v>
          </cell>
          <cell r="P106">
            <v>0</v>
          </cell>
          <cell r="Q106">
            <v>1.15</v>
          </cell>
          <cell r="R106">
            <v>300</v>
          </cell>
        </row>
        <row r="106">
          <cell r="U106">
            <v>5035.29807692308</v>
          </cell>
        </row>
        <row r="106">
          <cell r="W106">
            <v>282</v>
          </cell>
        </row>
        <row r="106">
          <cell r="AA106">
            <v>232</v>
          </cell>
        </row>
        <row r="106">
          <cell r="AD106">
            <v>200</v>
          </cell>
        </row>
        <row r="106">
          <cell r="AF106">
            <v>580</v>
          </cell>
        </row>
        <row r="106">
          <cell r="AM106">
            <v>6329.3</v>
          </cell>
          <cell r="AN106">
            <v>0</v>
          </cell>
          <cell r="AO106">
            <v>0</v>
          </cell>
          <cell r="AP106">
            <v>0</v>
          </cell>
          <cell r="AQ106">
            <v>0</v>
          </cell>
        </row>
        <row r="106">
          <cell r="AY106">
            <v>6329.3</v>
          </cell>
          <cell r="AZ106">
            <v>0</v>
          </cell>
        </row>
        <row r="106">
          <cell r="BB106">
            <v>0</v>
          </cell>
          <cell r="BC106">
            <v>0</v>
          </cell>
        </row>
        <row r="106">
          <cell r="BJ106">
            <v>6329.3</v>
          </cell>
        </row>
        <row r="106">
          <cell r="BL106">
            <v>0</v>
          </cell>
          <cell r="BM106">
            <v>20.7858784893268</v>
          </cell>
          <cell r="BN106">
            <v>20.7858784893268</v>
          </cell>
          <cell r="BO106" t="str">
            <v>430281198610134520</v>
          </cell>
          <cell r="BP106" t="str">
            <v>劳务工-劳务发放</v>
          </cell>
          <cell r="BQ106">
            <v>0</v>
          </cell>
          <cell r="BR106" t="str">
            <v>430281198610134520</v>
          </cell>
          <cell r="BS106" t="str">
            <v>湖南诚展</v>
          </cell>
        </row>
        <row r="107">
          <cell r="C107" t="str">
            <v>贺王瑜</v>
          </cell>
          <cell r="D107" t="str">
            <v>技术质量部</v>
          </cell>
          <cell r="E107">
            <v>41573</v>
          </cell>
          <cell r="F107" t="str">
            <v>总装检验员</v>
          </cell>
          <cell r="G107">
            <v>45748</v>
          </cell>
          <cell r="H107">
            <v>21</v>
          </cell>
          <cell r="I107">
            <v>21</v>
          </cell>
        </row>
        <row r="107">
          <cell r="L107">
            <v>6434</v>
          </cell>
          <cell r="M107">
            <v>119.21</v>
          </cell>
          <cell r="N107">
            <v>2203.41</v>
          </cell>
          <cell r="O107">
            <v>1390</v>
          </cell>
        </row>
        <row r="107">
          <cell r="Q107">
            <v>1.05</v>
          </cell>
        </row>
        <row r="107">
          <cell r="U107">
            <v>3703.5805</v>
          </cell>
        </row>
        <row r="107">
          <cell r="W107">
            <v>270</v>
          </cell>
          <cell r="X107">
            <v>220</v>
          </cell>
        </row>
        <row r="107">
          <cell r="AF107">
            <v>216</v>
          </cell>
        </row>
        <row r="107">
          <cell r="AM107">
            <v>4409.58</v>
          </cell>
          <cell r="AN107">
            <v>361.6</v>
          </cell>
          <cell r="AO107">
            <v>90.4</v>
          </cell>
          <cell r="AP107">
            <v>13.56</v>
          </cell>
          <cell r="AQ107">
            <v>15</v>
          </cell>
          <cell r="AR107">
            <v>226</v>
          </cell>
        </row>
        <row r="107">
          <cell r="AY107">
            <v>3703.02</v>
          </cell>
          <cell r="AZ107">
            <v>0</v>
          </cell>
        </row>
        <row r="107">
          <cell r="BB107">
            <v>0</v>
          </cell>
          <cell r="BC107">
            <v>0</v>
          </cell>
        </row>
        <row r="107">
          <cell r="BJ107">
            <v>3703.02</v>
          </cell>
        </row>
        <row r="107">
          <cell r="BL107">
            <v>0</v>
          </cell>
          <cell r="BM107">
            <v>19.9980952380952</v>
          </cell>
          <cell r="BN107">
            <v>16.7937414965986</v>
          </cell>
          <cell r="BO107" t="str">
            <v>430203197207186036</v>
          </cell>
          <cell r="BP107" t="str">
            <v>合同工</v>
          </cell>
          <cell r="BQ107">
            <v>691.56</v>
          </cell>
          <cell r="BR107" t="str">
            <v>430203197207186036</v>
          </cell>
          <cell r="BS107" t="str">
            <v>光华荣昌</v>
          </cell>
        </row>
        <row r="108">
          <cell r="C108" t="str">
            <v>罗亚南</v>
          </cell>
          <cell r="D108" t="str">
            <v>生产制造部</v>
          </cell>
          <cell r="E108">
            <v>41612</v>
          </cell>
          <cell r="F108" t="str">
            <v>总装车间</v>
          </cell>
          <cell r="G108">
            <v>45748</v>
          </cell>
          <cell r="H108">
            <v>24.5</v>
          </cell>
          <cell r="I108">
            <v>24.5</v>
          </cell>
        </row>
        <row r="108">
          <cell r="L108">
            <v>6434</v>
          </cell>
          <cell r="M108">
            <v>119.21</v>
          </cell>
          <cell r="N108">
            <v>1100.7175</v>
          </cell>
          <cell r="O108">
            <v>1390</v>
          </cell>
        </row>
        <row r="108">
          <cell r="Q108">
            <v>1.75</v>
          </cell>
        </row>
        <row r="108">
          <cell r="U108">
            <v>2490.7175</v>
          </cell>
        </row>
        <row r="108">
          <cell r="W108">
            <v>282</v>
          </cell>
          <cell r="X108">
            <v>220</v>
          </cell>
        </row>
        <row r="108">
          <cell r="Z108">
            <v>800</v>
          </cell>
        </row>
        <row r="108">
          <cell r="AD108">
            <v>1262.12480769231</v>
          </cell>
        </row>
        <row r="108">
          <cell r="AF108">
            <v>296</v>
          </cell>
        </row>
        <row r="108">
          <cell r="AL108">
            <v>2024</v>
          </cell>
          <cell r="AM108">
            <v>7374.84</v>
          </cell>
          <cell r="AN108">
            <v>446.4</v>
          </cell>
          <cell r="AO108">
            <v>111.6</v>
          </cell>
          <cell r="AP108">
            <v>16.74</v>
          </cell>
          <cell r="AQ108">
            <v>15</v>
          </cell>
          <cell r="AR108">
            <v>279</v>
          </cell>
        </row>
        <row r="108">
          <cell r="AY108">
            <v>6506.1</v>
          </cell>
          <cell r="AZ108">
            <v>45.63</v>
          </cell>
        </row>
        <row r="108">
          <cell r="BB108">
            <v>0</v>
          </cell>
          <cell r="BC108">
            <v>0</v>
          </cell>
          <cell r="BD108">
            <v>37.75</v>
          </cell>
        </row>
        <row r="108">
          <cell r="BJ108">
            <v>6422.72</v>
          </cell>
        </row>
        <row r="108">
          <cell r="BL108">
            <v>0</v>
          </cell>
          <cell r="BM108">
            <v>28.6679883381924</v>
          </cell>
          <cell r="BN108">
            <v>24.9668415937804</v>
          </cell>
          <cell r="BO108" t="str">
            <v>430202197709246071</v>
          </cell>
          <cell r="BP108" t="str">
            <v>合同工</v>
          </cell>
          <cell r="BQ108">
            <v>853.74</v>
          </cell>
          <cell r="BR108" t="str">
            <v>430202197709246071</v>
          </cell>
          <cell r="BS108" t="str">
            <v>光华荣昌</v>
          </cell>
        </row>
        <row r="109">
          <cell r="C109" t="str">
            <v>欧响亮</v>
          </cell>
          <cell r="D109" t="str">
            <v>生产制造部</v>
          </cell>
          <cell r="E109">
            <v>43595</v>
          </cell>
          <cell r="F109" t="str">
            <v>总装前排</v>
          </cell>
          <cell r="G109">
            <v>45748</v>
          </cell>
          <cell r="H109">
            <v>22.5</v>
          </cell>
          <cell r="I109">
            <v>22.5</v>
          </cell>
        </row>
        <row r="109">
          <cell r="L109">
            <v>6434</v>
          </cell>
          <cell r="M109">
            <v>119.21</v>
          </cell>
          <cell r="N109">
            <v>1720.6095</v>
          </cell>
          <cell r="O109">
            <v>1390</v>
          </cell>
        </row>
        <row r="109">
          <cell r="Q109">
            <v>2.55</v>
          </cell>
        </row>
        <row r="109">
          <cell r="U109">
            <v>3110.6095</v>
          </cell>
        </row>
        <row r="109">
          <cell r="W109">
            <v>288</v>
          </cell>
          <cell r="X109">
            <v>100</v>
          </cell>
        </row>
        <row r="109">
          <cell r="Z109">
            <v>0</v>
          </cell>
        </row>
        <row r="109">
          <cell r="AD109">
            <v>857.139576923077</v>
          </cell>
        </row>
        <row r="109">
          <cell r="AF109">
            <v>260</v>
          </cell>
        </row>
        <row r="109">
          <cell r="AL109">
            <v>432</v>
          </cell>
          <cell r="AM109">
            <v>5047.75</v>
          </cell>
          <cell r="AN109">
            <v>348.8</v>
          </cell>
          <cell r="AO109">
            <v>87.2</v>
          </cell>
          <cell r="AP109">
            <v>13.08</v>
          </cell>
          <cell r="AQ109">
            <v>15</v>
          </cell>
          <cell r="AR109">
            <v>218</v>
          </cell>
        </row>
        <row r="109">
          <cell r="AY109">
            <v>4365.67</v>
          </cell>
          <cell r="AZ109">
            <v>0</v>
          </cell>
        </row>
        <row r="109">
          <cell r="BB109">
            <v>0</v>
          </cell>
          <cell r="BC109">
            <v>0</v>
          </cell>
        </row>
        <row r="109">
          <cell r="BJ109">
            <v>4365.67</v>
          </cell>
        </row>
        <row r="109">
          <cell r="BL109">
            <v>0</v>
          </cell>
          <cell r="BM109">
            <v>21.3661375661376</v>
          </cell>
          <cell r="BN109">
            <v>18.4790264550265</v>
          </cell>
          <cell r="BO109" t="str">
            <v>430221199006283835</v>
          </cell>
          <cell r="BP109" t="str">
            <v>合同工</v>
          </cell>
          <cell r="BQ109">
            <v>667.08</v>
          </cell>
          <cell r="BR109" t="str">
            <v>430221199006283835</v>
          </cell>
          <cell r="BS109" t="str">
            <v>光华荣昌</v>
          </cell>
        </row>
        <row r="110">
          <cell r="C110" t="str">
            <v>杨亮亮</v>
          </cell>
          <cell r="D110" t="str">
            <v>生产制造部</v>
          </cell>
          <cell r="E110">
            <v>43685</v>
          </cell>
          <cell r="F110" t="str">
            <v>总装前排</v>
          </cell>
          <cell r="G110">
            <v>45748</v>
          </cell>
          <cell r="H110">
            <v>22</v>
          </cell>
          <cell r="I110">
            <v>22</v>
          </cell>
        </row>
        <row r="110">
          <cell r="L110">
            <v>6434</v>
          </cell>
          <cell r="M110">
            <v>119.21</v>
          </cell>
          <cell r="N110">
            <v>2018.6345</v>
          </cell>
          <cell r="O110">
            <v>1390</v>
          </cell>
        </row>
        <row r="110">
          <cell r="Q110">
            <v>1.55</v>
          </cell>
        </row>
        <row r="110">
          <cell r="U110">
            <v>3408.6345</v>
          </cell>
        </row>
        <row r="110">
          <cell r="W110">
            <v>276</v>
          </cell>
          <cell r="X110">
            <v>100</v>
          </cell>
        </row>
        <row r="110">
          <cell r="AD110">
            <v>419.331115384615</v>
          </cell>
        </row>
        <row r="110">
          <cell r="AF110">
            <v>248</v>
          </cell>
        </row>
        <row r="110">
          <cell r="AM110">
            <v>4451.97</v>
          </cell>
          <cell r="AN110">
            <v>358.32</v>
          </cell>
          <cell r="AO110">
            <v>89.58</v>
          </cell>
          <cell r="AP110">
            <v>13.44</v>
          </cell>
          <cell r="AQ110">
            <v>15</v>
          </cell>
        </row>
        <row r="110">
          <cell r="AY110">
            <v>3975.63</v>
          </cell>
          <cell r="AZ110">
            <v>0</v>
          </cell>
        </row>
        <row r="110">
          <cell r="BB110">
            <v>0</v>
          </cell>
          <cell r="BC110">
            <v>0</v>
          </cell>
        </row>
        <row r="110">
          <cell r="BJ110">
            <v>3975.63</v>
          </cell>
        </row>
        <row r="110">
          <cell r="BL110">
            <v>0</v>
          </cell>
          <cell r="BM110">
            <v>19.2725974025974</v>
          </cell>
          <cell r="BN110">
            <v>17.2105194805195</v>
          </cell>
          <cell r="BO110" t="str">
            <v>430224198601162717</v>
          </cell>
          <cell r="BP110" t="str">
            <v>劳务工</v>
          </cell>
          <cell r="BQ110">
            <v>461.34</v>
          </cell>
          <cell r="BR110" t="str">
            <v>430224198601162717</v>
          </cell>
          <cell r="BS110" t="str">
            <v>鑫起</v>
          </cell>
        </row>
        <row r="111">
          <cell r="C111" t="str">
            <v>吴陈</v>
          </cell>
          <cell r="D111" t="str">
            <v>生产制造部</v>
          </cell>
          <cell r="E111">
            <v>42107</v>
          </cell>
          <cell r="F111" t="str">
            <v>总装前排</v>
          </cell>
          <cell r="G111">
            <v>45748</v>
          </cell>
          <cell r="H111">
            <v>20.5</v>
          </cell>
          <cell r="I111">
            <v>20.5</v>
          </cell>
        </row>
        <row r="111">
          <cell r="L111">
            <v>6434</v>
          </cell>
          <cell r="M111">
            <v>119.21</v>
          </cell>
          <cell r="N111">
            <v>2012.674</v>
          </cell>
          <cell r="O111">
            <v>1390</v>
          </cell>
        </row>
        <row r="111">
          <cell r="Q111">
            <v>1.1</v>
          </cell>
        </row>
        <row r="111">
          <cell r="U111">
            <v>3402.674</v>
          </cell>
        </row>
        <row r="111">
          <cell r="W111">
            <v>276</v>
          </cell>
          <cell r="X111">
            <v>180</v>
          </cell>
        </row>
        <row r="111">
          <cell r="AD111">
            <v>130.645307692308</v>
          </cell>
        </row>
        <row r="111">
          <cell r="AF111">
            <v>224</v>
          </cell>
        </row>
        <row r="111">
          <cell r="AM111">
            <v>4213.32</v>
          </cell>
          <cell r="AN111">
            <v>364.8</v>
          </cell>
          <cell r="AO111">
            <v>91.2</v>
          </cell>
          <cell r="AP111">
            <v>13.68</v>
          </cell>
          <cell r="AQ111">
            <v>15</v>
          </cell>
          <cell r="AR111">
            <v>228</v>
          </cell>
        </row>
        <row r="111">
          <cell r="AY111">
            <v>3500.64</v>
          </cell>
          <cell r="AZ111">
            <v>0</v>
          </cell>
        </row>
        <row r="111">
          <cell r="BB111">
            <v>0</v>
          </cell>
          <cell r="BC111">
            <v>0</v>
          </cell>
        </row>
        <row r="111">
          <cell r="BJ111">
            <v>3500.64</v>
          </cell>
        </row>
        <row r="111">
          <cell r="BL111">
            <v>0</v>
          </cell>
          <cell r="BM111">
            <v>19.5740766550523</v>
          </cell>
          <cell r="BN111">
            <v>16.2631358885017</v>
          </cell>
          <cell r="BO111" t="str">
            <v>430203199001137035</v>
          </cell>
          <cell r="BP111" t="str">
            <v>合同工</v>
          </cell>
          <cell r="BQ111">
            <v>697.68</v>
          </cell>
          <cell r="BR111" t="str">
            <v>430203199001137035</v>
          </cell>
          <cell r="BS111" t="str">
            <v>光华荣昌</v>
          </cell>
        </row>
        <row r="112">
          <cell r="C112" t="str">
            <v>易任红</v>
          </cell>
          <cell r="D112" t="str">
            <v>生产制造部</v>
          </cell>
          <cell r="E112">
            <v>41332</v>
          </cell>
          <cell r="F112" t="str">
            <v>总装前排</v>
          </cell>
          <cell r="G112">
            <v>45748</v>
          </cell>
          <cell r="H112">
            <v>22.5</v>
          </cell>
          <cell r="I112">
            <v>22.5</v>
          </cell>
        </row>
        <row r="112">
          <cell r="L112">
            <v>6434</v>
          </cell>
          <cell r="M112">
            <v>119.21</v>
          </cell>
          <cell r="N112">
            <v>2066.3185</v>
          </cell>
          <cell r="O112">
            <v>1390</v>
          </cell>
        </row>
        <row r="112">
          <cell r="Q112">
            <v>1.65</v>
          </cell>
        </row>
        <row r="112">
          <cell r="U112">
            <v>3456.3185</v>
          </cell>
        </row>
        <row r="112">
          <cell r="W112">
            <v>282</v>
          </cell>
          <cell r="X112">
            <v>240</v>
          </cell>
        </row>
        <row r="112">
          <cell r="AD112">
            <v>315.967961538462</v>
          </cell>
        </row>
        <row r="112">
          <cell r="AF112">
            <v>248</v>
          </cell>
        </row>
        <row r="112">
          <cell r="AM112">
            <v>4542.29</v>
          </cell>
          <cell r="AN112">
            <v>0</v>
          </cell>
          <cell r="AO112">
            <v>96.52</v>
          </cell>
          <cell r="AP112">
            <v>0</v>
          </cell>
          <cell r="AQ112">
            <v>15</v>
          </cell>
        </row>
        <row r="112">
          <cell r="AY112">
            <v>4430.77</v>
          </cell>
          <cell r="AZ112">
            <v>0</v>
          </cell>
        </row>
        <row r="112">
          <cell r="BB112">
            <v>0</v>
          </cell>
          <cell r="BC112">
            <v>0</v>
          </cell>
        </row>
        <row r="112">
          <cell r="BJ112">
            <v>4430.77</v>
          </cell>
        </row>
        <row r="112">
          <cell r="BL112">
            <v>0</v>
          </cell>
          <cell r="BM112">
            <v>19.2266243386243</v>
          </cell>
          <cell r="BN112">
            <v>18.754582010582</v>
          </cell>
          <cell r="BO112" t="str">
            <v>430211196612110014</v>
          </cell>
          <cell r="BP112" t="str">
            <v>劳务工</v>
          </cell>
          <cell r="BQ112">
            <v>96.52</v>
          </cell>
          <cell r="BR112" t="str">
            <v>430211196612110014</v>
          </cell>
          <cell r="BS112" t="str">
            <v>鑫起</v>
          </cell>
        </row>
        <row r="113">
          <cell r="C113" t="str">
            <v>刘明</v>
          </cell>
          <cell r="D113" t="str">
            <v>生产制造部</v>
          </cell>
          <cell r="E113">
            <v>44306</v>
          </cell>
          <cell r="F113" t="str">
            <v>总装前排</v>
          </cell>
          <cell r="G113">
            <v>45748</v>
          </cell>
          <cell r="H113">
            <v>22</v>
          </cell>
          <cell r="I113">
            <v>22</v>
          </cell>
        </row>
        <row r="113">
          <cell r="L113">
            <v>6434</v>
          </cell>
          <cell r="M113">
            <v>119.21</v>
          </cell>
          <cell r="N113">
            <v>2018.6345</v>
          </cell>
          <cell r="O113">
            <v>1390</v>
          </cell>
        </row>
        <row r="113">
          <cell r="Q113">
            <v>1.55</v>
          </cell>
        </row>
        <row r="113">
          <cell r="U113">
            <v>3408.6345</v>
          </cell>
        </row>
        <row r="113">
          <cell r="W113">
            <v>276</v>
          </cell>
          <cell r="X113">
            <v>60</v>
          </cell>
        </row>
        <row r="113">
          <cell r="AD113">
            <v>1330.49111538462</v>
          </cell>
        </row>
        <row r="113">
          <cell r="AF113">
            <v>248</v>
          </cell>
        </row>
        <row r="113">
          <cell r="AM113">
            <v>5323.13</v>
          </cell>
          <cell r="AN113">
            <v>344.88</v>
          </cell>
          <cell r="AO113">
            <v>86.22</v>
          </cell>
          <cell r="AP113">
            <v>12.93</v>
          </cell>
          <cell r="AQ113">
            <v>15</v>
          </cell>
        </row>
        <row r="113">
          <cell r="AY113">
            <v>4864.1</v>
          </cell>
          <cell r="AZ113">
            <v>0</v>
          </cell>
        </row>
        <row r="113">
          <cell r="BB113">
            <v>0</v>
          </cell>
          <cell r="BC113">
            <v>0</v>
          </cell>
          <cell r="BD113">
            <v>37.75</v>
          </cell>
        </row>
        <row r="113">
          <cell r="BJ113">
            <v>4826.35</v>
          </cell>
        </row>
        <row r="113">
          <cell r="BL113">
            <v>0</v>
          </cell>
          <cell r="BM113">
            <v>23.0438528138528</v>
          </cell>
          <cell r="BN113">
            <v>20.89329004329</v>
          </cell>
          <cell r="BO113" t="str">
            <v>430221198411125318</v>
          </cell>
          <cell r="BP113" t="str">
            <v>劳务工</v>
          </cell>
          <cell r="BQ113">
            <v>444.03</v>
          </cell>
          <cell r="BR113" t="str">
            <v>430221198411125318</v>
          </cell>
          <cell r="BS113" t="str">
            <v>鑫起</v>
          </cell>
        </row>
        <row r="114">
          <cell r="C114" t="str">
            <v>刘文强</v>
          </cell>
          <cell r="D114" t="str">
            <v>生产制造部</v>
          </cell>
          <cell r="E114">
            <v>42554</v>
          </cell>
          <cell r="F114" t="str">
            <v>总装前排</v>
          </cell>
          <cell r="G114">
            <v>45748</v>
          </cell>
          <cell r="H114">
            <v>21.5</v>
          </cell>
          <cell r="I114">
            <v>21.5</v>
          </cell>
        </row>
        <row r="114">
          <cell r="L114">
            <v>6434</v>
          </cell>
          <cell r="M114">
            <v>119.21</v>
          </cell>
          <cell r="N114">
            <v>2066.3185</v>
          </cell>
          <cell r="O114">
            <v>1390</v>
          </cell>
        </row>
        <row r="114">
          <cell r="Q114">
            <v>1.65</v>
          </cell>
        </row>
        <row r="114">
          <cell r="U114">
            <v>3456.3185</v>
          </cell>
        </row>
        <row r="114">
          <cell r="W114">
            <v>273</v>
          </cell>
          <cell r="X114">
            <v>160</v>
          </cell>
        </row>
        <row r="114">
          <cell r="AD114">
            <v>195.967961538462</v>
          </cell>
        </row>
        <row r="114">
          <cell r="AF114">
            <v>236</v>
          </cell>
        </row>
        <row r="114">
          <cell r="AM114">
            <v>4321.29</v>
          </cell>
          <cell r="AN114">
            <v>355.2</v>
          </cell>
          <cell r="AO114">
            <v>88.8</v>
          </cell>
          <cell r="AP114">
            <v>13.32</v>
          </cell>
          <cell r="AQ114">
            <v>15</v>
          </cell>
          <cell r="AR114">
            <v>222</v>
          </cell>
        </row>
        <row r="114">
          <cell r="AY114">
            <v>3626.97</v>
          </cell>
          <cell r="AZ114">
            <v>0</v>
          </cell>
        </row>
        <row r="114">
          <cell r="BB114">
            <v>0</v>
          </cell>
          <cell r="BC114">
            <v>0</v>
          </cell>
        </row>
        <row r="114">
          <cell r="BJ114">
            <v>3626.97</v>
          </cell>
        </row>
        <row r="114">
          <cell r="BL114">
            <v>0</v>
          </cell>
          <cell r="BM114">
            <v>19.141926910299</v>
          </cell>
          <cell r="BN114">
            <v>16.0663122923588</v>
          </cell>
          <cell r="BO114" t="str">
            <v>430921198101045118</v>
          </cell>
          <cell r="BP114" t="str">
            <v>合同工</v>
          </cell>
          <cell r="BQ114">
            <v>679.32</v>
          </cell>
          <cell r="BR114" t="str">
            <v>430921198101045118</v>
          </cell>
          <cell r="BS114" t="str">
            <v>光华荣昌</v>
          </cell>
        </row>
        <row r="115">
          <cell r="C115" t="str">
            <v>刘谦</v>
          </cell>
          <cell r="D115" t="str">
            <v>生产制造部</v>
          </cell>
          <cell r="E115">
            <v>42783</v>
          </cell>
          <cell r="F115" t="str">
            <v>总装前排</v>
          </cell>
          <cell r="G115">
            <v>45748</v>
          </cell>
          <cell r="H115">
            <v>21</v>
          </cell>
          <cell r="I115">
            <v>21</v>
          </cell>
        </row>
        <row r="115">
          <cell r="L115">
            <v>6434</v>
          </cell>
          <cell r="M115">
            <v>119.21</v>
          </cell>
          <cell r="N115">
            <v>2018.6345</v>
          </cell>
          <cell r="O115">
            <v>1390</v>
          </cell>
        </row>
        <row r="115">
          <cell r="Q115">
            <v>1.55</v>
          </cell>
        </row>
        <row r="115">
          <cell r="U115">
            <v>3408.6345</v>
          </cell>
        </row>
        <row r="115">
          <cell r="W115">
            <v>270</v>
          </cell>
          <cell r="X115">
            <v>160</v>
          </cell>
        </row>
        <row r="115">
          <cell r="AD115">
            <v>222.211115384615</v>
          </cell>
        </row>
        <row r="115">
          <cell r="AF115">
            <v>224</v>
          </cell>
        </row>
        <row r="115">
          <cell r="AM115">
            <v>4284.85</v>
          </cell>
          <cell r="AN115">
            <v>355.2</v>
          </cell>
          <cell r="AO115">
            <v>88.8</v>
          </cell>
          <cell r="AP115">
            <v>13.32</v>
          </cell>
          <cell r="AQ115">
            <v>15</v>
          </cell>
          <cell r="AR115">
            <v>222</v>
          </cell>
        </row>
        <row r="115">
          <cell r="AY115">
            <v>3590.53</v>
          </cell>
          <cell r="AZ115">
            <v>0</v>
          </cell>
        </row>
        <row r="115">
          <cell r="BB115">
            <v>0</v>
          </cell>
          <cell r="BC115">
            <v>0</v>
          </cell>
        </row>
        <row r="115">
          <cell r="BJ115">
            <v>3590.53</v>
          </cell>
        </row>
        <row r="115">
          <cell r="BL115">
            <v>0</v>
          </cell>
          <cell r="BM115">
            <v>19.4324263038549</v>
          </cell>
          <cell r="BN115">
            <v>16.2835827664399</v>
          </cell>
          <cell r="BO115" t="str">
            <v>43028119810403683X</v>
          </cell>
          <cell r="BP115" t="str">
            <v>合同工</v>
          </cell>
          <cell r="BQ115">
            <v>679.32</v>
          </cell>
          <cell r="BR115" t="str">
            <v>43028119810403683X</v>
          </cell>
          <cell r="BS115" t="str">
            <v>光华荣昌</v>
          </cell>
        </row>
        <row r="116">
          <cell r="C116" t="str">
            <v>邓日顺</v>
          </cell>
          <cell r="D116" t="str">
            <v>生产制造部</v>
          </cell>
          <cell r="E116">
            <v>41881</v>
          </cell>
          <cell r="F116" t="str">
            <v>总装前排</v>
          </cell>
          <cell r="G116">
            <v>45748</v>
          </cell>
          <cell r="H116">
            <v>21.5</v>
          </cell>
          <cell r="I116">
            <v>21.5</v>
          </cell>
        </row>
        <row r="116">
          <cell r="L116">
            <v>6434</v>
          </cell>
          <cell r="M116">
            <v>119.21</v>
          </cell>
          <cell r="N116">
            <v>2066.3185</v>
          </cell>
          <cell r="O116">
            <v>1390</v>
          </cell>
        </row>
        <row r="116">
          <cell r="Q116">
            <v>1.65</v>
          </cell>
        </row>
        <row r="116">
          <cell r="U116">
            <v>3456.3185</v>
          </cell>
        </row>
        <row r="116">
          <cell r="W116">
            <v>267</v>
          </cell>
          <cell r="X116">
            <v>200</v>
          </cell>
        </row>
        <row r="116">
          <cell r="AD116">
            <v>195.967961538462</v>
          </cell>
        </row>
        <row r="116">
          <cell r="AF116">
            <v>236</v>
          </cell>
        </row>
        <row r="116">
          <cell r="AM116">
            <v>4355.29</v>
          </cell>
          <cell r="AN116">
            <v>356.8</v>
          </cell>
          <cell r="AO116">
            <v>89.2</v>
          </cell>
          <cell r="AP116">
            <v>13.38</v>
          </cell>
          <cell r="AQ116">
            <v>15</v>
          </cell>
          <cell r="AR116">
            <v>223</v>
          </cell>
        </row>
        <row r="116">
          <cell r="AY116">
            <v>3657.91</v>
          </cell>
          <cell r="AZ116">
            <v>0</v>
          </cell>
        </row>
        <row r="116">
          <cell r="BB116">
            <v>0</v>
          </cell>
          <cell r="BC116">
            <v>0</v>
          </cell>
        </row>
        <row r="116">
          <cell r="BJ116">
            <v>3657.91</v>
          </cell>
        </row>
        <row r="116">
          <cell r="BL116">
            <v>0</v>
          </cell>
          <cell r="BM116">
            <v>19.2925359911406</v>
          </cell>
          <cell r="BN116">
            <v>16.2033665559247</v>
          </cell>
          <cell r="BO116" t="str">
            <v>430204199302173239</v>
          </cell>
          <cell r="BP116" t="str">
            <v>合同工</v>
          </cell>
          <cell r="BQ116">
            <v>682.38</v>
          </cell>
          <cell r="BR116" t="str">
            <v>430204199302173239</v>
          </cell>
          <cell r="BS116" t="str">
            <v>光华荣昌</v>
          </cell>
        </row>
        <row r="117">
          <cell r="C117" t="str">
            <v>李亦斌</v>
          </cell>
          <cell r="D117" t="str">
            <v>生产制造部</v>
          </cell>
          <cell r="E117">
            <v>41718</v>
          </cell>
          <cell r="F117" t="str">
            <v>总装前排</v>
          </cell>
          <cell r="G117">
            <v>45748</v>
          </cell>
          <cell r="H117">
            <v>21.5</v>
          </cell>
          <cell r="I117">
            <v>21.5</v>
          </cell>
        </row>
        <row r="117">
          <cell r="L117">
            <v>6434</v>
          </cell>
          <cell r="M117">
            <v>119.21</v>
          </cell>
          <cell r="N117">
            <v>1750.412</v>
          </cell>
          <cell r="O117">
            <v>1390</v>
          </cell>
        </row>
        <row r="117">
          <cell r="Q117">
            <v>1.3</v>
          </cell>
        </row>
        <row r="117">
          <cell r="U117">
            <v>3140.412</v>
          </cell>
        </row>
        <row r="117">
          <cell r="W117">
            <v>273</v>
          </cell>
          <cell r="X117">
            <v>220</v>
          </cell>
        </row>
        <row r="117">
          <cell r="AD117">
            <v>154.399</v>
          </cell>
        </row>
        <row r="117">
          <cell r="AF117">
            <v>236</v>
          </cell>
        </row>
        <row r="117">
          <cell r="AL117">
            <v>576</v>
          </cell>
          <cell r="AM117">
            <v>4599.81</v>
          </cell>
          <cell r="AN117">
            <v>363.2</v>
          </cell>
          <cell r="AO117">
            <v>90.8</v>
          </cell>
          <cell r="AP117">
            <v>13.62</v>
          </cell>
          <cell r="AQ117">
            <v>15</v>
          </cell>
          <cell r="AR117">
            <v>227</v>
          </cell>
        </row>
        <row r="117">
          <cell r="AY117">
            <v>3890.19</v>
          </cell>
          <cell r="AZ117">
            <v>0</v>
          </cell>
        </row>
        <row r="117">
          <cell r="BB117">
            <v>0</v>
          </cell>
          <cell r="BC117">
            <v>0</v>
          </cell>
        </row>
        <row r="117">
          <cell r="BJ117">
            <v>3890.19</v>
          </cell>
        </row>
        <row r="117">
          <cell r="BL117">
            <v>0</v>
          </cell>
          <cell r="BM117">
            <v>20.3756810631229</v>
          </cell>
          <cell r="BN117">
            <v>17.232292358804</v>
          </cell>
          <cell r="BO117" t="str">
            <v>430223197710281810</v>
          </cell>
          <cell r="BP117" t="str">
            <v>合同工</v>
          </cell>
          <cell r="BQ117">
            <v>694.62</v>
          </cell>
          <cell r="BR117" t="str">
            <v>430223197710281810</v>
          </cell>
          <cell r="BS117" t="str">
            <v>光华荣昌</v>
          </cell>
        </row>
        <row r="118">
          <cell r="C118" t="str">
            <v>曹卫清</v>
          </cell>
          <cell r="D118" t="str">
            <v>生产制造部</v>
          </cell>
          <cell r="E118">
            <v>44753</v>
          </cell>
          <cell r="F118" t="str">
            <v>总装前排</v>
          </cell>
          <cell r="G118">
            <v>45748</v>
          </cell>
          <cell r="H118">
            <v>21.5</v>
          </cell>
          <cell r="I118">
            <v>21.5</v>
          </cell>
        </row>
        <row r="118">
          <cell r="L118">
            <v>6434</v>
          </cell>
          <cell r="M118">
            <v>119.21</v>
          </cell>
          <cell r="N118">
            <v>2054.3975</v>
          </cell>
          <cell r="O118">
            <v>1390</v>
          </cell>
        </row>
        <row r="118">
          <cell r="Q118">
            <v>1.75</v>
          </cell>
        </row>
        <row r="118">
          <cell r="U118">
            <v>3444.3975</v>
          </cell>
        </row>
        <row r="118">
          <cell r="W118">
            <v>267</v>
          </cell>
          <cell r="X118">
            <v>40</v>
          </cell>
        </row>
        <row r="118">
          <cell r="AD118">
            <v>207.844807692308</v>
          </cell>
        </row>
        <row r="118">
          <cell r="AF118">
            <v>224</v>
          </cell>
        </row>
        <row r="118">
          <cell r="AM118">
            <v>4183.24</v>
          </cell>
          <cell r="AN118">
            <v>344.64</v>
          </cell>
          <cell r="AO118">
            <v>86.16</v>
          </cell>
          <cell r="AP118">
            <v>12.92</v>
          </cell>
          <cell r="AQ118">
            <v>15</v>
          </cell>
        </row>
        <row r="118">
          <cell r="AY118">
            <v>3724.52</v>
          </cell>
          <cell r="AZ118">
            <v>0</v>
          </cell>
        </row>
        <row r="118">
          <cell r="BB118">
            <v>0</v>
          </cell>
          <cell r="BC118">
            <v>0</v>
          </cell>
          <cell r="BD118">
            <v>37.75</v>
          </cell>
        </row>
        <row r="118">
          <cell r="BJ118">
            <v>3686.77</v>
          </cell>
        </row>
        <row r="118">
          <cell r="BL118">
            <v>0</v>
          </cell>
          <cell r="BM118">
            <v>18.5304097452935</v>
          </cell>
          <cell r="BN118">
            <v>16.3312070874862</v>
          </cell>
          <cell r="BO118" t="str">
            <v>432321196507103234</v>
          </cell>
          <cell r="BP118" t="str">
            <v>劳务工</v>
          </cell>
          <cell r="BQ118">
            <v>443.72</v>
          </cell>
          <cell r="BR118" t="str">
            <v>432321196507103234</v>
          </cell>
          <cell r="BS118" t="str">
            <v>鑫起</v>
          </cell>
        </row>
        <row r="119">
          <cell r="C119" t="str">
            <v>李知洋</v>
          </cell>
          <cell r="D119" t="str">
            <v>生产制造部</v>
          </cell>
          <cell r="E119">
            <v>44788</v>
          </cell>
          <cell r="F119" t="str">
            <v>总装前排</v>
          </cell>
          <cell r="G119">
            <v>45748</v>
          </cell>
          <cell r="H119">
            <v>21.5</v>
          </cell>
          <cell r="I119">
            <v>20.5</v>
          </cell>
        </row>
        <row r="119">
          <cell r="L119">
            <v>6434</v>
          </cell>
          <cell r="M119">
            <v>119.21</v>
          </cell>
          <cell r="N119">
            <v>1893.464</v>
          </cell>
          <cell r="O119">
            <v>1325.3488372093</v>
          </cell>
        </row>
        <row r="119">
          <cell r="Q119">
            <v>1.1</v>
          </cell>
        </row>
        <row r="119">
          <cell r="U119">
            <v>3218.8128372093</v>
          </cell>
        </row>
        <row r="119">
          <cell r="W119">
            <v>273</v>
          </cell>
          <cell r="X119">
            <v>40</v>
          </cell>
        </row>
        <row r="119">
          <cell r="AD119">
            <v>490.645307692308</v>
          </cell>
        </row>
        <row r="119">
          <cell r="AF119">
            <v>224</v>
          </cell>
        </row>
        <row r="119">
          <cell r="AI119">
            <v>-10</v>
          </cell>
        </row>
        <row r="119">
          <cell r="AM119">
            <v>4236.46</v>
          </cell>
          <cell r="AN119">
            <v>344.64</v>
          </cell>
          <cell r="AO119">
            <v>86.16</v>
          </cell>
          <cell r="AP119">
            <v>12.92</v>
          </cell>
          <cell r="AQ119">
            <v>15</v>
          </cell>
        </row>
        <row r="119">
          <cell r="AY119">
            <v>3777.74</v>
          </cell>
          <cell r="AZ119">
            <v>0</v>
          </cell>
        </row>
        <row r="119">
          <cell r="BB119">
            <v>0</v>
          </cell>
          <cell r="BC119">
            <v>0</v>
          </cell>
        </row>
        <row r="119">
          <cell r="BJ119">
            <v>3777.74</v>
          </cell>
        </row>
        <row r="119">
          <cell r="BL119">
            <v>0</v>
          </cell>
          <cell r="BM119">
            <v>19.6815795586527</v>
          </cell>
          <cell r="BN119">
            <v>17.5504761904762</v>
          </cell>
          <cell r="BO119" t="str">
            <v>430204200005271014</v>
          </cell>
          <cell r="BP119" t="str">
            <v>劳务工</v>
          </cell>
          <cell r="BQ119">
            <v>443.72</v>
          </cell>
          <cell r="BR119" t="str">
            <v>430204200005271014</v>
          </cell>
          <cell r="BS119" t="str">
            <v>鑫起</v>
          </cell>
        </row>
        <row r="120">
          <cell r="C120" t="str">
            <v>胡荣华</v>
          </cell>
          <cell r="D120" t="str">
            <v>生产制造部</v>
          </cell>
          <cell r="E120">
            <v>41518</v>
          </cell>
          <cell r="F120" t="str">
            <v>总装前排</v>
          </cell>
          <cell r="G120">
            <v>45748</v>
          </cell>
          <cell r="H120">
            <v>21</v>
          </cell>
          <cell r="I120">
            <v>21</v>
          </cell>
        </row>
        <row r="120">
          <cell r="L120">
            <v>6434</v>
          </cell>
          <cell r="M120">
            <v>119.21</v>
          </cell>
          <cell r="N120">
            <v>2030.5555</v>
          </cell>
          <cell r="O120">
            <v>1390</v>
          </cell>
        </row>
        <row r="120">
          <cell r="Q120">
            <v>1.45</v>
          </cell>
        </row>
        <row r="120">
          <cell r="U120">
            <v>3420.5555</v>
          </cell>
        </row>
        <row r="120">
          <cell r="W120">
            <v>267</v>
          </cell>
          <cell r="X120">
            <v>220</v>
          </cell>
        </row>
        <row r="120">
          <cell r="AD120">
            <v>172.214269230769</v>
          </cell>
        </row>
        <row r="120">
          <cell r="AF120">
            <v>236</v>
          </cell>
        </row>
        <row r="120">
          <cell r="AI120">
            <v>-10</v>
          </cell>
        </row>
        <row r="120">
          <cell r="AM120">
            <v>4305.77</v>
          </cell>
          <cell r="AN120">
            <v>380.8</v>
          </cell>
          <cell r="AO120">
            <v>95.2</v>
          </cell>
          <cell r="AP120">
            <v>14.28</v>
          </cell>
          <cell r="AQ120">
            <v>15</v>
          </cell>
          <cell r="AR120">
            <v>238</v>
          </cell>
        </row>
        <row r="120">
          <cell r="AY120">
            <v>3562.49</v>
          </cell>
          <cell r="AZ120">
            <v>0</v>
          </cell>
        </row>
        <row r="120">
          <cell r="BB120">
            <v>0</v>
          </cell>
          <cell r="BC120">
            <v>0</v>
          </cell>
        </row>
        <row r="120">
          <cell r="BJ120">
            <v>3562.49</v>
          </cell>
        </row>
        <row r="120">
          <cell r="BL120">
            <v>0</v>
          </cell>
          <cell r="BM120">
            <v>19.5273015873016</v>
          </cell>
          <cell r="BN120">
            <v>16.1564172335601</v>
          </cell>
          <cell r="BO120" t="str">
            <v>430219197407087017</v>
          </cell>
          <cell r="BP120" t="str">
            <v>合同工</v>
          </cell>
          <cell r="BQ120">
            <v>728.28</v>
          </cell>
          <cell r="BR120" t="str">
            <v>430219197407087017</v>
          </cell>
          <cell r="BS120" t="str">
            <v>光华荣昌</v>
          </cell>
        </row>
        <row r="121">
          <cell r="C121" t="str">
            <v>曾李文</v>
          </cell>
          <cell r="D121" t="str">
            <v>生产制造部</v>
          </cell>
          <cell r="E121">
            <v>45116</v>
          </cell>
          <cell r="F121" t="str">
            <v>总装前排</v>
          </cell>
          <cell r="G121">
            <v>45748</v>
          </cell>
          <cell r="H121">
            <v>20.5</v>
          </cell>
          <cell r="I121">
            <v>20.5</v>
          </cell>
        </row>
        <row r="121">
          <cell r="L121">
            <v>6434</v>
          </cell>
          <cell r="M121">
            <v>119.21</v>
          </cell>
          <cell r="N121">
            <v>2012.674</v>
          </cell>
          <cell r="O121">
            <v>1390</v>
          </cell>
        </row>
        <row r="121">
          <cell r="Q121">
            <v>1.1</v>
          </cell>
        </row>
        <row r="121">
          <cell r="U121">
            <v>3402.674</v>
          </cell>
        </row>
        <row r="121">
          <cell r="W121">
            <v>273</v>
          </cell>
          <cell r="X121">
            <v>20</v>
          </cell>
        </row>
        <row r="121">
          <cell r="AD121">
            <v>130.645307692308</v>
          </cell>
        </row>
        <row r="121">
          <cell r="AF121">
            <v>224</v>
          </cell>
        </row>
        <row r="121">
          <cell r="AM121">
            <v>4050.32</v>
          </cell>
          <cell r="AN121">
            <v>344.64</v>
          </cell>
          <cell r="AO121">
            <v>86.16</v>
          </cell>
          <cell r="AP121">
            <v>12.924</v>
          </cell>
          <cell r="AQ121">
            <v>15</v>
          </cell>
        </row>
        <row r="121">
          <cell r="AY121">
            <v>3591.596</v>
          </cell>
          <cell r="AZ121">
            <v>0</v>
          </cell>
        </row>
        <row r="121">
          <cell r="BB121">
            <v>0</v>
          </cell>
          <cell r="BC121">
            <v>0</v>
          </cell>
        </row>
        <row r="121">
          <cell r="BJ121">
            <v>3591.596</v>
          </cell>
        </row>
        <row r="121">
          <cell r="BL121">
            <v>0</v>
          </cell>
          <cell r="BM121">
            <v>18.8168176538908</v>
          </cell>
          <cell r="BN121">
            <v>16.6856957026713</v>
          </cell>
          <cell r="BO121" t="str">
            <v>430225198404252517</v>
          </cell>
          <cell r="BP121" t="str">
            <v>劳务工</v>
          </cell>
          <cell r="BQ121">
            <v>443.724</v>
          </cell>
          <cell r="BR121" t="str">
            <v>430225198404252517</v>
          </cell>
          <cell r="BS121" t="str">
            <v>深圳诚展</v>
          </cell>
        </row>
        <row r="122">
          <cell r="C122" t="str">
            <v>罗鹏</v>
          </cell>
          <cell r="D122" t="str">
            <v>生产制造部</v>
          </cell>
          <cell r="E122">
            <v>41213</v>
          </cell>
          <cell r="F122" t="str">
            <v>总装前排</v>
          </cell>
          <cell r="G122">
            <v>45748</v>
          </cell>
          <cell r="H122">
            <v>21.5</v>
          </cell>
          <cell r="I122">
            <v>21.5</v>
          </cell>
        </row>
        <row r="122">
          <cell r="L122">
            <v>6434</v>
          </cell>
          <cell r="M122">
            <v>119.21</v>
          </cell>
          <cell r="N122">
            <v>2054.3975</v>
          </cell>
          <cell r="O122">
            <v>1390</v>
          </cell>
        </row>
        <row r="122">
          <cell r="Q122">
            <v>1.75</v>
          </cell>
        </row>
        <row r="122">
          <cell r="U122">
            <v>3444.3975</v>
          </cell>
        </row>
        <row r="122">
          <cell r="W122">
            <v>282</v>
          </cell>
          <cell r="X122">
            <v>240</v>
          </cell>
        </row>
        <row r="122">
          <cell r="AD122">
            <v>207.844807692308</v>
          </cell>
        </row>
        <row r="122">
          <cell r="AF122">
            <v>224</v>
          </cell>
        </row>
        <row r="122">
          <cell r="AM122">
            <v>4398.24</v>
          </cell>
          <cell r="AN122">
            <v>420.8</v>
          </cell>
          <cell r="AO122">
            <v>105.2</v>
          </cell>
          <cell r="AP122">
            <v>15.78</v>
          </cell>
          <cell r="AQ122">
            <v>15</v>
          </cell>
          <cell r="AR122">
            <v>263</v>
          </cell>
          <cell r="AS122">
            <v>1000</v>
          </cell>
        </row>
        <row r="122">
          <cell r="AW122">
            <v>750</v>
          </cell>
        </row>
        <row r="122">
          <cell r="AY122">
            <v>1828.46</v>
          </cell>
          <cell r="AZ122">
            <v>0</v>
          </cell>
        </row>
        <row r="122">
          <cell r="BB122">
            <v>0</v>
          </cell>
          <cell r="BC122">
            <v>1750</v>
          </cell>
        </row>
        <row r="122">
          <cell r="BJ122">
            <v>3578.46</v>
          </cell>
        </row>
        <row r="122">
          <cell r="BL122">
            <v>0</v>
          </cell>
          <cell r="BM122">
            <v>19.4827906976744</v>
          </cell>
          <cell r="BN122">
            <v>15.8514285714286</v>
          </cell>
          <cell r="BO122" t="str">
            <v>430221198105216510</v>
          </cell>
          <cell r="BP122" t="str">
            <v>合同工</v>
          </cell>
          <cell r="BQ122">
            <v>804.78</v>
          </cell>
          <cell r="BR122" t="str">
            <v>430221198105216510</v>
          </cell>
          <cell r="BS122" t="str">
            <v>光华荣昌</v>
          </cell>
        </row>
        <row r="123">
          <cell r="C123" t="str">
            <v>王锋卡</v>
          </cell>
          <cell r="D123" t="str">
            <v>生产制造部</v>
          </cell>
          <cell r="E123">
            <v>45102</v>
          </cell>
          <cell r="F123" t="str">
            <v>总装前排</v>
          </cell>
          <cell r="G123">
            <v>45748</v>
          </cell>
          <cell r="H123">
            <v>21</v>
          </cell>
          <cell r="I123">
            <v>21</v>
          </cell>
        </row>
        <row r="123">
          <cell r="L123">
            <v>6434</v>
          </cell>
          <cell r="M123">
            <v>119.21</v>
          </cell>
          <cell r="N123">
            <v>2030.5555</v>
          </cell>
          <cell r="O123">
            <v>1390</v>
          </cell>
        </row>
        <row r="123">
          <cell r="Q123">
            <v>1.45</v>
          </cell>
        </row>
        <row r="123">
          <cell r="U123">
            <v>3420.5555</v>
          </cell>
        </row>
        <row r="123">
          <cell r="W123">
            <v>273</v>
          </cell>
          <cell r="X123">
            <v>20</v>
          </cell>
        </row>
        <row r="123">
          <cell r="AD123">
            <v>292.214269230769</v>
          </cell>
        </row>
        <row r="123">
          <cell r="AF123">
            <v>236</v>
          </cell>
        </row>
        <row r="123">
          <cell r="AM123">
            <v>4241.77</v>
          </cell>
          <cell r="AN123">
            <v>344.64</v>
          </cell>
          <cell r="AO123">
            <v>86.16</v>
          </cell>
          <cell r="AP123">
            <v>12.924</v>
          </cell>
          <cell r="AQ123">
            <v>15</v>
          </cell>
        </row>
        <row r="123">
          <cell r="AY123">
            <v>3783.046</v>
          </cell>
          <cell r="AZ123">
            <v>0</v>
          </cell>
        </row>
        <row r="123">
          <cell r="BB123">
            <v>0</v>
          </cell>
          <cell r="BC123">
            <v>0</v>
          </cell>
        </row>
        <row r="123">
          <cell r="BJ123">
            <v>3783.046</v>
          </cell>
        </row>
        <row r="123">
          <cell r="BL123">
            <v>0</v>
          </cell>
          <cell r="BM123">
            <v>19.237052154195</v>
          </cell>
          <cell r="BN123">
            <v>17.1566712018141</v>
          </cell>
          <cell r="BO123" t="str">
            <v>430221198910145954</v>
          </cell>
          <cell r="BP123" t="str">
            <v>劳务工</v>
          </cell>
          <cell r="BQ123">
            <v>443.724</v>
          </cell>
          <cell r="BR123" t="str">
            <v>430221198910145954</v>
          </cell>
          <cell r="BS123" t="str">
            <v>深圳诚展</v>
          </cell>
        </row>
        <row r="124">
          <cell r="C124" t="str">
            <v>苏超</v>
          </cell>
          <cell r="D124" t="str">
            <v>生产制造部</v>
          </cell>
          <cell r="E124">
            <v>41884</v>
          </cell>
          <cell r="F124" t="str">
            <v>总装前排</v>
          </cell>
          <cell r="G124">
            <v>45748</v>
          </cell>
          <cell r="H124">
            <v>23</v>
          </cell>
          <cell r="I124">
            <v>23</v>
          </cell>
        </row>
        <row r="124">
          <cell r="L124">
            <v>6434</v>
          </cell>
          <cell r="M124">
            <v>119.21</v>
          </cell>
          <cell r="N124">
            <v>2114.0025</v>
          </cell>
          <cell r="O124">
            <v>1390</v>
          </cell>
        </row>
        <row r="124">
          <cell r="Q124">
            <v>1.75</v>
          </cell>
        </row>
        <row r="124">
          <cell r="U124">
            <v>3504.0025</v>
          </cell>
        </row>
        <row r="124">
          <cell r="W124">
            <v>279</v>
          </cell>
          <cell r="X124">
            <v>200</v>
          </cell>
        </row>
        <row r="124">
          <cell r="AD124">
            <v>337.844807692308</v>
          </cell>
        </row>
        <row r="124">
          <cell r="AF124">
            <v>260</v>
          </cell>
        </row>
        <row r="124">
          <cell r="AM124">
            <v>4580.85</v>
          </cell>
          <cell r="AN124">
            <v>400</v>
          </cell>
          <cell r="AO124">
            <v>100</v>
          </cell>
          <cell r="AP124">
            <v>15</v>
          </cell>
          <cell r="AQ124">
            <v>15</v>
          </cell>
          <cell r="AR124">
            <v>250</v>
          </cell>
        </row>
        <row r="124">
          <cell r="AY124">
            <v>3800.85</v>
          </cell>
          <cell r="AZ124">
            <v>0</v>
          </cell>
        </row>
        <row r="124">
          <cell r="BB124">
            <v>0</v>
          </cell>
          <cell r="BC124">
            <v>0</v>
          </cell>
          <cell r="BD124">
            <v>28.8</v>
          </cell>
        </row>
        <row r="124">
          <cell r="BJ124">
            <v>3772.05</v>
          </cell>
        </row>
        <row r="124">
          <cell r="BL124">
            <v>0</v>
          </cell>
          <cell r="BM124">
            <v>18.9683229813665</v>
          </cell>
          <cell r="BN124">
            <v>15.6192546583851</v>
          </cell>
          <cell r="BO124" t="str">
            <v>432502198409158371</v>
          </cell>
          <cell r="BP124" t="str">
            <v>合同工</v>
          </cell>
          <cell r="BQ124">
            <v>765</v>
          </cell>
          <cell r="BR124" t="str">
            <v>432502198409158371</v>
          </cell>
          <cell r="BS124" t="str">
            <v>光华荣昌</v>
          </cell>
        </row>
        <row r="125">
          <cell r="C125" t="str">
            <v>雍期望</v>
          </cell>
          <cell r="D125" t="str">
            <v>生产制造部</v>
          </cell>
          <cell r="E125">
            <v>42602</v>
          </cell>
          <cell r="F125" t="str">
            <v>焊接普工</v>
          </cell>
          <cell r="G125">
            <v>45748</v>
          </cell>
          <cell r="H125">
            <v>26</v>
          </cell>
          <cell r="I125">
            <v>27</v>
          </cell>
        </row>
        <row r="125">
          <cell r="M125">
            <v>153.395555555556</v>
          </cell>
          <cell r="N125">
            <v>4141.68</v>
          </cell>
          <cell r="O125">
            <v>1390</v>
          </cell>
          <cell r="P125">
            <v>0</v>
          </cell>
        </row>
        <row r="125">
          <cell r="U125">
            <v>5531.68</v>
          </cell>
        </row>
        <row r="125">
          <cell r="W125">
            <v>282</v>
          </cell>
          <cell r="X125">
            <v>160</v>
          </cell>
        </row>
        <row r="125">
          <cell r="AF125">
            <v>324</v>
          </cell>
        </row>
        <row r="125">
          <cell r="AM125">
            <v>6297.68</v>
          </cell>
          <cell r="AN125">
            <v>411.2</v>
          </cell>
          <cell r="AO125">
            <v>102.8</v>
          </cell>
          <cell r="AP125">
            <v>15.42</v>
          </cell>
          <cell r="AQ125">
            <v>15</v>
          </cell>
          <cell r="AR125">
            <v>258</v>
          </cell>
          <cell r="AS125">
            <v>0</v>
          </cell>
          <cell r="AT125">
            <v>0</v>
          </cell>
          <cell r="AU125">
            <v>0</v>
          </cell>
          <cell r="AV125">
            <v>0</v>
          </cell>
          <cell r="AW125">
            <v>3000</v>
          </cell>
        </row>
        <row r="125">
          <cell r="AY125">
            <v>2495.26</v>
          </cell>
          <cell r="AZ125">
            <v>0</v>
          </cell>
        </row>
        <row r="125">
          <cell r="BB125">
            <v>0</v>
          </cell>
          <cell r="BC125">
            <v>3000</v>
          </cell>
        </row>
        <row r="125">
          <cell r="BJ125">
            <v>5495.26</v>
          </cell>
        </row>
        <row r="125">
          <cell r="BL125">
            <v>0</v>
          </cell>
          <cell r="BM125">
            <v>22.2140388007055</v>
          </cell>
          <cell r="BN125">
            <v>19.3836331569665</v>
          </cell>
          <cell r="BO125" t="str">
            <v>43032119801119001X</v>
          </cell>
          <cell r="BP125" t="str">
            <v>合同工</v>
          </cell>
          <cell r="BQ125">
            <v>787.42</v>
          </cell>
          <cell r="BR125" t="str">
            <v>43032119801119001X</v>
          </cell>
          <cell r="BS125" t="str">
            <v>光华荣昌</v>
          </cell>
        </row>
        <row r="126">
          <cell r="C126" t="str">
            <v>邹文祥</v>
          </cell>
          <cell r="D126" t="str">
            <v>生产制造部</v>
          </cell>
          <cell r="E126">
            <v>42262</v>
          </cell>
          <cell r="F126" t="str">
            <v>焊工</v>
          </cell>
          <cell r="G126">
            <v>45748</v>
          </cell>
          <cell r="H126">
            <v>26</v>
          </cell>
          <cell r="I126">
            <v>26</v>
          </cell>
        </row>
        <row r="126">
          <cell r="M126">
            <v>200.235769230769</v>
          </cell>
          <cell r="N126">
            <v>5206.13</v>
          </cell>
          <cell r="O126">
            <v>1390</v>
          </cell>
          <cell r="P126">
            <v>0</v>
          </cell>
        </row>
        <row r="126">
          <cell r="U126">
            <v>6596.13</v>
          </cell>
        </row>
        <row r="126">
          <cell r="W126">
            <v>285</v>
          </cell>
          <cell r="X126">
            <v>180</v>
          </cell>
        </row>
        <row r="126">
          <cell r="AF126">
            <v>312</v>
          </cell>
        </row>
        <row r="126">
          <cell r="AM126">
            <v>7373.13</v>
          </cell>
          <cell r="AN126">
            <v>494.4</v>
          </cell>
          <cell r="AO126">
            <v>123.6</v>
          </cell>
          <cell r="AP126">
            <v>18.54</v>
          </cell>
          <cell r="AQ126">
            <v>15</v>
          </cell>
          <cell r="AR126">
            <v>309</v>
          </cell>
          <cell r="AS126">
            <v>0</v>
          </cell>
          <cell r="AT126">
            <v>0</v>
          </cell>
          <cell r="AU126">
            <v>1000</v>
          </cell>
          <cell r="AV126">
            <v>0</v>
          </cell>
          <cell r="AW126">
            <v>0</v>
          </cell>
        </row>
        <row r="126">
          <cell r="AY126">
            <v>5412.59</v>
          </cell>
          <cell r="AZ126">
            <v>11.98</v>
          </cell>
        </row>
        <row r="126">
          <cell r="BB126">
            <v>0</v>
          </cell>
          <cell r="BC126">
            <v>1000</v>
          </cell>
        </row>
        <row r="126">
          <cell r="BJ126">
            <v>6400.61</v>
          </cell>
        </row>
        <row r="126">
          <cell r="BL126">
            <v>0</v>
          </cell>
          <cell r="BM126">
            <v>27.0078021978022</v>
          </cell>
          <cell r="BN126">
            <v>23.4454578754579</v>
          </cell>
          <cell r="BO126" t="str">
            <v>430221198907110814</v>
          </cell>
          <cell r="BP126" t="str">
            <v>合同工</v>
          </cell>
          <cell r="BQ126">
            <v>945.54</v>
          </cell>
          <cell r="BR126" t="str">
            <v>430221198907110814</v>
          </cell>
          <cell r="BS126" t="str">
            <v>光华荣昌</v>
          </cell>
        </row>
        <row r="127">
          <cell r="C127" t="str">
            <v>张周</v>
          </cell>
          <cell r="D127" t="str">
            <v>生产制造部</v>
          </cell>
          <cell r="E127">
            <v>42664</v>
          </cell>
          <cell r="F127" t="str">
            <v>焊工</v>
          </cell>
          <cell r="G127">
            <v>45748</v>
          </cell>
          <cell r="H127">
            <v>26</v>
          </cell>
          <cell r="I127">
            <v>26</v>
          </cell>
        </row>
        <row r="127">
          <cell r="M127">
            <v>215.633384615385</v>
          </cell>
          <cell r="N127">
            <v>5606.468</v>
          </cell>
          <cell r="O127">
            <v>1390</v>
          </cell>
          <cell r="P127">
            <v>0</v>
          </cell>
        </row>
        <row r="127">
          <cell r="U127">
            <v>6996.468</v>
          </cell>
        </row>
        <row r="127">
          <cell r="W127">
            <v>285</v>
          </cell>
          <cell r="X127">
            <v>160</v>
          </cell>
        </row>
        <row r="127">
          <cell r="AF127">
            <v>312</v>
          </cell>
        </row>
        <row r="127">
          <cell r="AM127">
            <v>7753.47</v>
          </cell>
          <cell r="AN127">
            <v>505.6</v>
          </cell>
          <cell r="AO127">
            <v>126.4</v>
          </cell>
          <cell r="AP127">
            <v>18.96</v>
          </cell>
          <cell r="AQ127">
            <v>15</v>
          </cell>
          <cell r="AR127">
            <v>316</v>
          </cell>
        </row>
        <row r="127">
          <cell r="AY127">
            <v>6771.51</v>
          </cell>
          <cell r="AZ127">
            <v>53.6</v>
          </cell>
        </row>
        <row r="127">
          <cell r="BB127">
            <v>0</v>
          </cell>
          <cell r="BC127">
            <v>0</v>
          </cell>
          <cell r="BD127">
            <v>28.8</v>
          </cell>
        </row>
        <row r="127">
          <cell r="BJ127">
            <v>6689.11</v>
          </cell>
        </row>
        <row r="127">
          <cell r="BL127">
            <v>0</v>
          </cell>
          <cell r="BM127">
            <v>28.400989010989</v>
          </cell>
          <cell r="BN127">
            <v>24.5022344322344</v>
          </cell>
          <cell r="BO127" t="str">
            <v>430321199908306237</v>
          </cell>
          <cell r="BP127" t="str">
            <v>合同工</v>
          </cell>
          <cell r="BQ127">
            <v>966.96</v>
          </cell>
          <cell r="BR127" t="str">
            <v>430321199908306237</v>
          </cell>
          <cell r="BS127" t="str">
            <v>光华荣昌</v>
          </cell>
        </row>
        <row r="128">
          <cell r="C128" t="str">
            <v>霍海涛</v>
          </cell>
          <cell r="D128" t="str">
            <v>生产制造部</v>
          </cell>
          <cell r="E128">
            <v>41463</v>
          </cell>
          <cell r="F128" t="str">
            <v>焊工</v>
          </cell>
          <cell r="G128">
            <v>45748</v>
          </cell>
          <cell r="H128">
            <v>24</v>
          </cell>
          <cell r="I128">
            <v>24</v>
          </cell>
        </row>
        <row r="128">
          <cell r="M128">
            <v>179.549166666667</v>
          </cell>
          <cell r="N128">
            <v>4309.18</v>
          </cell>
          <cell r="O128">
            <v>1390</v>
          </cell>
          <cell r="P128">
            <v>0</v>
          </cell>
        </row>
        <row r="128">
          <cell r="U128">
            <v>5699.18</v>
          </cell>
        </row>
        <row r="128">
          <cell r="W128">
            <v>282</v>
          </cell>
          <cell r="X128">
            <v>220</v>
          </cell>
        </row>
        <row r="128">
          <cell r="AF128">
            <v>288</v>
          </cell>
        </row>
        <row r="128">
          <cell r="AM128">
            <v>6489.18</v>
          </cell>
          <cell r="AN128">
            <v>459.2</v>
          </cell>
          <cell r="AO128">
            <v>114.8</v>
          </cell>
          <cell r="AP128">
            <v>17.22</v>
          </cell>
          <cell r="AQ128">
            <v>15</v>
          </cell>
          <cell r="AR128">
            <v>287</v>
          </cell>
          <cell r="AS128">
            <v>0</v>
          </cell>
          <cell r="AT128">
            <v>0</v>
          </cell>
          <cell r="AU128">
            <v>0</v>
          </cell>
          <cell r="AV128">
            <v>0</v>
          </cell>
          <cell r="AW128">
            <v>0</v>
          </cell>
        </row>
        <row r="128">
          <cell r="AY128">
            <v>5595.96</v>
          </cell>
          <cell r="AZ128">
            <v>0.36</v>
          </cell>
        </row>
        <row r="128">
          <cell r="BB128">
            <v>0</v>
          </cell>
          <cell r="BC128">
            <v>0</v>
          </cell>
        </row>
        <row r="128">
          <cell r="BJ128">
            <v>5595.6</v>
          </cell>
        </row>
        <row r="128">
          <cell r="BL128">
            <v>0</v>
          </cell>
          <cell r="BM128">
            <v>25.7507142857143</v>
          </cell>
          <cell r="BN128">
            <v>22.2047619047619</v>
          </cell>
          <cell r="BO128" t="str">
            <v>230834197309170879</v>
          </cell>
          <cell r="BP128" t="str">
            <v>合同工</v>
          </cell>
          <cell r="BQ128">
            <v>878.22</v>
          </cell>
          <cell r="BR128" t="str">
            <v>230834197309170879</v>
          </cell>
          <cell r="BS128" t="str">
            <v>光华荣昌</v>
          </cell>
        </row>
        <row r="129">
          <cell r="C129" t="str">
            <v>谭刚</v>
          </cell>
          <cell r="D129" t="str">
            <v>生产制造部</v>
          </cell>
          <cell r="E129">
            <v>43292</v>
          </cell>
          <cell r="F129" t="str">
            <v>焊工</v>
          </cell>
          <cell r="G129">
            <v>45748</v>
          </cell>
          <cell r="H129">
            <v>23</v>
          </cell>
          <cell r="I129">
            <v>23</v>
          </cell>
        </row>
        <row r="129">
          <cell r="M129">
            <v>212.614434782609</v>
          </cell>
          <cell r="N129">
            <v>4890.132</v>
          </cell>
          <cell r="O129">
            <v>1390</v>
          </cell>
          <cell r="P129">
            <v>0</v>
          </cell>
        </row>
        <row r="129">
          <cell r="U129">
            <v>6280.132</v>
          </cell>
        </row>
        <row r="129">
          <cell r="W129">
            <v>282</v>
          </cell>
          <cell r="X129">
            <v>120</v>
          </cell>
        </row>
        <row r="129">
          <cell r="AF129">
            <v>276</v>
          </cell>
        </row>
        <row r="129">
          <cell r="AI129">
            <v>-10</v>
          </cell>
        </row>
        <row r="129">
          <cell r="AM129">
            <v>6948.13</v>
          </cell>
          <cell r="AN129">
            <v>465.6</v>
          </cell>
          <cell r="AO129">
            <v>116.4</v>
          </cell>
          <cell r="AP129">
            <v>17.46</v>
          </cell>
          <cell r="AQ129">
            <v>15</v>
          </cell>
          <cell r="AR129">
            <v>291</v>
          </cell>
        </row>
        <row r="129">
          <cell r="AY129">
            <v>6042.67</v>
          </cell>
          <cell r="AZ129">
            <v>31.73</v>
          </cell>
        </row>
        <row r="129">
          <cell r="BB129">
            <v>0</v>
          </cell>
          <cell r="BC129">
            <v>0</v>
          </cell>
        </row>
        <row r="129">
          <cell r="BJ129">
            <v>6010.94</v>
          </cell>
        </row>
        <row r="129">
          <cell r="BL129">
            <v>0</v>
          </cell>
          <cell r="BM129">
            <v>28.7707246376812</v>
          </cell>
          <cell r="BN129">
            <v>24.8900207039338</v>
          </cell>
          <cell r="BO129" t="str">
            <v>430223199310026510</v>
          </cell>
          <cell r="BP129" t="str">
            <v>合同工</v>
          </cell>
          <cell r="BQ129">
            <v>890.46</v>
          </cell>
          <cell r="BR129" t="str">
            <v>430223199310026510</v>
          </cell>
          <cell r="BS129" t="str">
            <v>光华荣昌</v>
          </cell>
        </row>
        <row r="130">
          <cell r="C130" t="str">
            <v>彭光宏</v>
          </cell>
          <cell r="D130" t="str">
            <v>生产制造部</v>
          </cell>
          <cell r="E130">
            <v>44805</v>
          </cell>
          <cell r="F130" t="str">
            <v>焊工</v>
          </cell>
          <cell r="G130">
            <v>45748</v>
          </cell>
          <cell r="H130">
            <v>22.5</v>
          </cell>
          <cell r="I130">
            <v>22.5</v>
          </cell>
        </row>
        <row r="130">
          <cell r="M130">
            <v>74.3648</v>
          </cell>
          <cell r="N130">
            <v>1673.208</v>
          </cell>
          <cell r="O130">
            <v>1390</v>
          </cell>
          <cell r="P130">
            <v>0</v>
          </cell>
        </row>
        <row r="130">
          <cell r="U130">
            <v>3063.208</v>
          </cell>
        </row>
        <row r="130">
          <cell r="W130">
            <v>279</v>
          </cell>
          <cell r="X130">
            <v>40</v>
          </cell>
        </row>
        <row r="130">
          <cell r="AF130">
            <v>252</v>
          </cell>
        </row>
        <row r="130">
          <cell r="AI130">
            <v>-20</v>
          </cell>
        </row>
        <row r="130">
          <cell r="AM130">
            <v>3614.21</v>
          </cell>
          <cell r="AN130">
            <v>344.64</v>
          </cell>
          <cell r="AO130">
            <v>86.16</v>
          </cell>
          <cell r="AP130">
            <v>12.92</v>
          </cell>
          <cell r="AQ130">
            <v>15</v>
          </cell>
        </row>
        <row r="130">
          <cell r="AY130">
            <v>3155.49</v>
          </cell>
          <cell r="AZ130">
            <v>0</v>
          </cell>
        </row>
        <row r="130">
          <cell r="BB130">
            <v>0</v>
          </cell>
          <cell r="BC130">
            <v>0</v>
          </cell>
          <cell r="BD130">
            <v>37.6</v>
          </cell>
        </row>
        <row r="130">
          <cell r="BJ130">
            <v>3117.89</v>
          </cell>
        </row>
        <row r="130">
          <cell r="BL130">
            <v>0</v>
          </cell>
          <cell r="BM130">
            <v>15.2982433862434</v>
          </cell>
          <cell r="BN130">
            <v>13.197417989418</v>
          </cell>
          <cell r="BO130" t="str">
            <v>432926197405151015</v>
          </cell>
          <cell r="BP130" t="str">
            <v>劳务工</v>
          </cell>
          <cell r="BQ130">
            <v>443.72</v>
          </cell>
          <cell r="BR130" t="str">
            <v>432926197405151015</v>
          </cell>
          <cell r="BS130" t="str">
            <v>鑫起</v>
          </cell>
        </row>
        <row r="131">
          <cell r="C131" t="str">
            <v>邹明旺</v>
          </cell>
          <cell r="D131" t="str">
            <v>生产制造部</v>
          </cell>
          <cell r="E131">
            <v>43551</v>
          </cell>
          <cell r="F131" t="str">
            <v>焊工</v>
          </cell>
          <cell r="G131">
            <v>45748</v>
          </cell>
          <cell r="H131">
            <v>26</v>
          </cell>
          <cell r="I131">
            <v>26</v>
          </cell>
        </row>
        <row r="131">
          <cell r="M131">
            <v>192.347884615385</v>
          </cell>
          <cell r="N131">
            <v>5001.045</v>
          </cell>
          <cell r="O131">
            <v>1390</v>
          </cell>
          <cell r="P131">
            <v>0</v>
          </cell>
        </row>
        <row r="131">
          <cell r="U131">
            <v>6391.045</v>
          </cell>
        </row>
        <row r="131">
          <cell r="W131">
            <v>285</v>
          </cell>
          <cell r="X131">
            <v>120</v>
          </cell>
        </row>
        <row r="131">
          <cell r="AF131">
            <v>312</v>
          </cell>
        </row>
        <row r="131">
          <cell r="AI131">
            <v>-10</v>
          </cell>
        </row>
        <row r="131">
          <cell r="AM131">
            <v>7098.05</v>
          </cell>
          <cell r="AN131">
            <v>488</v>
          </cell>
          <cell r="AO131">
            <v>122</v>
          </cell>
          <cell r="AP131">
            <v>18.3</v>
          </cell>
          <cell r="AQ131">
            <v>15</v>
          </cell>
          <cell r="AR131">
            <v>305</v>
          </cell>
          <cell r="AS131">
            <v>2000</v>
          </cell>
        </row>
        <row r="131">
          <cell r="AU131">
            <v>500</v>
          </cell>
        </row>
        <row r="131">
          <cell r="AY131">
            <v>3649.75</v>
          </cell>
          <cell r="AZ131">
            <v>0</v>
          </cell>
        </row>
        <row r="131">
          <cell r="BB131">
            <v>0</v>
          </cell>
          <cell r="BC131">
            <v>2500</v>
          </cell>
        </row>
        <row r="131">
          <cell r="BJ131">
            <v>6149.75</v>
          </cell>
        </row>
        <row r="131">
          <cell r="BL131">
            <v>0</v>
          </cell>
          <cell r="BM131">
            <v>26.0001831501832</v>
          </cell>
          <cell r="BN131">
            <v>22.5265567765568</v>
          </cell>
          <cell r="BO131" t="str">
            <v>43022119871212081X</v>
          </cell>
          <cell r="BP131" t="str">
            <v>合同工</v>
          </cell>
          <cell r="BQ131">
            <v>933.3</v>
          </cell>
          <cell r="BR131" t="str">
            <v>43022119871212081X</v>
          </cell>
          <cell r="BS131" t="str">
            <v>光华荣昌</v>
          </cell>
        </row>
        <row r="132">
          <cell r="C132" t="str">
            <v>伍志强</v>
          </cell>
          <cell r="D132" t="str">
            <v>生产制造部</v>
          </cell>
          <cell r="E132">
            <v>43242</v>
          </cell>
          <cell r="F132" t="str">
            <v>焊接普工</v>
          </cell>
          <cell r="G132">
            <v>45748</v>
          </cell>
          <cell r="H132">
            <v>26</v>
          </cell>
          <cell r="I132">
            <v>26</v>
          </cell>
        </row>
        <row r="132">
          <cell r="M132">
            <v>136.123076923077</v>
          </cell>
          <cell r="N132">
            <v>3539.2</v>
          </cell>
          <cell r="O132">
            <v>1390</v>
          </cell>
          <cell r="P132">
            <v>0</v>
          </cell>
        </row>
        <row r="132">
          <cell r="U132">
            <v>4929.2</v>
          </cell>
        </row>
        <row r="132">
          <cell r="W132">
            <v>282</v>
          </cell>
          <cell r="X132">
            <v>120</v>
          </cell>
        </row>
        <row r="132">
          <cell r="AF132">
            <v>312</v>
          </cell>
        </row>
        <row r="132">
          <cell r="AM132">
            <v>5643.2</v>
          </cell>
          <cell r="AN132">
            <v>551.12</v>
          </cell>
          <cell r="AO132">
            <v>137.78</v>
          </cell>
          <cell r="AP132">
            <v>20.67</v>
          </cell>
          <cell r="AQ132">
            <v>15</v>
          </cell>
        </row>
        <row r="132">
          <cell r="AY132">
            <v>4918.63</v>
          </cell>
          <cell r="AZ132">
            <v>0</v>
          </cell>
        </row>
        <row r="132">
          <cell r="BB132">
            <v>0</v>
          </cell>
          <cell r="BC132">
            <v>0</v>
          </cell>
          <cell r="BD132">
            <v>25.5</v>
          </cell>
        </row>
        <row r="132">
          <cell r="BJ132">
            <v>4893.13</v>
          </cell>
        </row>
        <row r="132">
          <cell r="BL132">
            <v>0</v>
          </cell>
          <cell r="BM132">
            <v>20.6710622710623</v>
          </cell>
          <cell r="BN132">
            <v>17.9235531135531</v>
          </cell>
          <cell r="BO132" t="str">
            <v>430321197411238575</v>
          </cell>
          <cell r="BP132" t="str">
            <v>劳务工</v>
          </cell>
          <cell r="BQ132">
            <v>709.57</v>
          </cell>
          <cell r="BR132" t="str">
            <v>430321197411238575</v>
          </cell>
          <cell r="BS132" t="str">
            <v>深圳诚展</v>
          </cell>
        </row>
        <row r="133">
          <cell r="C133" t="str">
            <v>彭孜刚</v>
          </cell>
          <cell r="D133" t="str">
            <v>生产制造部</v>
          </cell>
          <cell r="E133">
            <v>43675</v>
          </cell>
          <cell r="F133" t="str">
            <v>焊接普工</v>
          </cell>
          <cell r="G133">
            <v>45748</v>
          </cell>
          <cell r="H133">
            <v>26</v>
          </cell>
          <cell r="I133">
            <v>28</v>
          </cell>
        </row>
        <row r="133">
          <cell r="M133">
            <v>172.726428571429</v>
          </cell>
          <cell r="N133">
            <v>4836.34</v>
          </cell>
          <cell r="O133">
            <v>1390</v>
          </cell>
          <cell r="P133">
            <v>0</v>
          </cell>
        </row>
        <row r="133">
          <cell r="U133">
            <v>6226.34</v>
          </cell>
        </row>
        <row r="133">
          <cell r="W133">
            <v>282</v>
          </cell>
          <cell r="X133">
            <v>100</v>
          </cell>
        </row>
        <row r="133">
          <cell r="AF133">
            <v>336</v>
          </cell>
        </row>
        <row r="133">
          <cell r="AI133">
            <v>-20</v>
          </cell>
        </row>
        <row r="133">
          <cell r="AM133">
            <v>6924.34</v>
          </cell>
          <cell r="AN133">
            <v>438.8</v>
          </cell>
          <cell r="AO133">
            <v>109.7</v>
          </cell>
          <cell r="AP133">
            <v>16.46</v>
          </cell>
          <cell r="AQ133">
            <v>15</v>
          </cell>
        </row>
        <row r="133">
          <cell r="AY133">
            <v>6344.38</v>
          </cell>
          <cell r="AZ133">
            <v>40.79</v>
          </cell>
        </row>
        <row r="133">
          <cell r="BB133">
            <v>0</v>
          </cell>
          <cell r="BC133">
            <v>0</v>
          </cell>
        </row>
        <row r="133">
          <cell r="BJ133">
            <v>6303.59</v>
          </cell>
        </row>
        <row r="133">
          <cell r="BL133">
            <v>0</v>
          </cell>
          <cell r="BM133">
            <v>23.5521768707483</v>
          </cell>
          <cell r="BN133">
            <v>21.4407823129252</v>
          </cell>
          <cell r="BO133" t="str">
            <v>430426198111044375</v>
          </cell>
          <cell r="BP133" t="str">
            <v>劳务工</v>
          </cell>
          <cell r="BQ133">
            <v>564.96</v>
          </cell>
          <cell r="BR133" t="str">
            <v>430426198111044375</v>
          </cell>
          <cell r="BS133" t="str">
            <v>鑫起</v>
          </cell>
        </row>
        <row r="134">
          <cell r="C134" t="str">
            <v>吴朗</v>
          </cell>
          <cell r="D134" t="str">
            <v>生产制造部</v>
          </cell>
          <cell r="E134">
            <v>44730</v>
          </cell>
          <cell r="F134" t="str">
            <v>焊接普工</v>
          </cell>
          <cell r="G134">
            <v>45748</v>
          </cell>
          <cell r="H134">
            <v>21</v>
          </cell>
          <cell r="I134">
            <v>21</v>
          </cell>
        </row>
        <row r="134">
          <cell r="M134">
            <v>148.15580952381</v>
          </cell>
          <cell r="N134">
            <v>3111.272</v>
          </cell>
          <cell r="O134">
            <v>1390</v>
          </cell>
          <cell r="P134">
            <v>0</v>
          </cell>
        </row>
        <row r="134">
          <cell r="U134">
            <v>4501.272</v>
          </cell>
        </row>
        <row r="134">
          <cell r="W134">
            <v>276</v>
          </cell>
          <cell r="X134">
            <v>40</v>
          </cell>
        </row>
        <row r="134">
          <cell r="AF134">
            <v>252</v>
          </cell>
        </row>
        <row r="134">
          <cell r="AI134">
            <v>-20</v>
          </cell>
        </row>
        <row r="134">
          <cell r="AM134">
            <v>5049.27</v>
          </cell>
          <cell r="AN134">
            <v>344.64</v>
          </cell>
          <cell r="AO134">
            <v>86.16</v>
          </cell>
          <cell r="AP134">
            <v>12.924</v>
          </cell>
          <cell r="AQ134">
            <v>15</v>
          </cell>
        </row>
        <row r="134">
          <cell r="AY134">
            <v>4590.546</v>
          </cell>
          <cell r="AZ134">
            <v>0</v>
          </cell>
        </row>
        <row r="134">
          <cell r="BB134">
            <v>0</v>
          </cell>
          <cell r="BC134">
            <v>0</v>
          </cell>
        </row>
        <row r="134">
          <cell r="BJ134">
            <v>4590.546</v>
          </cell>
        </row>
        <row r="134">
          <cell r="BL134">
            <v>0</v>
          </cell>
          <cell r="BM134">
            <v>22.8991836734694</v>
          </cell>
          <cell r="BN134">
            <v>20.8188027210884</v>
          </cell>
          <cell r="BO134" t="str">
            <v>430221198201177136</v>
          </cell>
          <cell r="BP134" t="str">
            <v>劳务工</v>
          </cell>
          <cell r="BQ134">
            <v>443.724</v>
          </cell>
          <cell r="BR134" t="str">
            <v>430221198201177136</v>
          </cell>
          <cell r="BS134" t="str">
            <v>深圳诚展</v>
          </cell>
        </row>
        <row r="135">
          <cell r="C135" t="str">
            <v>李石云</v>
          </cell>
          <cell r="D135" t="str">
            <v>生产制造部</v>
          </cell>
          <cell r="E135">
            <v>44820</v>
          </cell>
          <cell r="F135" t="str">
            <v>焊接普工</v>
          </cell>
          <cell r="G135">
            <v>45748</v>
          </cell>
          <cell r="H135">
            <v>24</v>
          </cell>
          <cell r="I135">
            <v>24</v>
          </cell>
        </row>
        <row r="135">
          <cell r="M135">
            <v>134.625416666667</v>
          </cell>
          <cell r="N135">
            <v>3231.01</v>
          </cell>
          <cell r="O135">
            <v>1390</v>
          </cell>
          <cell r="P135">
            <v>0</v>
          </cell>
        </row>
        <row r="135">
          <cell r="U135">
            <v>4621.01</v>
          </cell>
        </row>
        <row r="135">
          <cell r="W135">
            <v>282</v>
          </cell>
          <cell r="X135">
            <v>40</v>
          </cell>
        </row>
        <row r="135">
          <cell r="AF135">
            <v>288</v>
          </cell>
        </row>
        <row r="135">
          <cell r="AM135">
            <v>5231.01</v>
          </cell>
          <cell r="AN135">
            <v>344.64</v>
          </cell>
          <cell r="AO135">
            <v>86.16</v>
          </cell>
          <cell r="AP135">
            <v>12.924</v>
          </cell>
          <cell r="AQ135">
            <v>15</v>
          </cell>
        </row>
        <row r="135">
          <cell r="AY135">
            <v>4772.286</v>
          </cell>
          <cell r="AZ135">
            <v>0</v>
          </cell>
        </row>
        <row r="135">
          <cell r="BB135">
            <v>0</v>
          </cell>
          <cell r="BC135">
            <v>0</v>
          </cell>
        </row>
        <row r="135">
          <cell r="BJ135">
            <v>4772.286</v>
          </cell>
        </row>
        <row r="135">
          <cell r="BL135">
            <v>0</v>
          </cell>
          <cell r="BM135">
            <v>20.7579761904762</v>
          </cell>
          <cell r="BN135">
            <v>18.9376428571429</v>
          </cell>
          <cell r="BO135" t="str">
            <v>43022119840821781X</v>
          </cell>
          <cell r="BP135" t="str">
            <v>劳务工</v>
          </cell>
          <cell r="BQ135">
            <v>443.724</v>
          </cell>
          <cell r="BR135" t="str">
            <v>43022119840821781X</v>
          </cell>
          <cell r="BS135" t="str">
            <v>深圳诚展</v>
          </cell>
        </row>
        <row r="136">
          <cell r="C136" t="str">
            <v>付雄</v>
          </cell>
          <cell r="D136" t="str">
            <v>生产制造部</v>
          </cell>
          <cell r="E136">
            <v>44826</v>
          </cell>
          <cell r="F136" t="str">
            <v>焊接普工</v>
          </cell>
          <cell r="G136">
            <v>45748</v>
          </cell>
          <cell r="H136">
            <v>25</v>
          </cell>
          <cell r="I136">
            <v>25</v>
          </cell>
        </row>
        <row r="136">
          <cell r="M136">
            <v>144.4128</v>
          </cell>
          <cell r="N136">
            <v>3610.32</v>
          </cell>
          <cell r="O136">
            <v>1390</v>
          </cell>
          <cell r="P136">
            <v>0</v>
          </cell>
        </row>
        <row r="136">
          <cell r="U136">
            <v>5000.32</v>
          </cell>
        </row>
        <row r="136">
          <cell r="W136">
            <v>282</v>
          </cell>
          <cell r="X136">
            <v>40</v>
          </cell>
        </row>
        <row r="136">
          <cell r="AF136">
            <v>300</v>
          </cell>
        </row>
        <row r="136">
          <cell r="AM136">
            <v>5622.32</v>
          </cell>
          <cell r="AN136">
            <v>344.64</v>
          </cell>
          <cell r="AO136">
            <v>86.16</v>
          </cell>
          <cell r="AP136">
            <v>12.92</v>
          </cell>
          <cell r="AQ136">
            <v>15</v>
          </cell>
        </row>
        <row r="136">
          <cell r="AY136">
            <v>5163.6</v>
          </cell>
          <cell r="AZ136">
            <v>5.36</v>
          </cell>
        </row>
        <row r="136">
          <cell r="BB136">
            <v>0</v>
          </cell>
          <cell r="BC136">
            <v>0</v>
          </cell>
        </row>
        <row r="136">
          <cell r="BJ136">
            <v>5158.24</v>
          </cell>
        </row>
        <row r="136">
          <cell r="BL136">
            <v>0</v>
          </cell>
          <cell r="BM136">
            <v>21.4183619047619</v>
          </cell>
          <cell r="BN136">
            <v>19.6504380952381</v>
          </cell>
          <cell r="BO136" t="str">
            <v>430211199010290410</v>
          </cell>
          <cell r="BP136" t="str">
            <v>劳务工</v>
          </cell>
          <cell r="BQ136">
            <v>443.72</v>
          </cell>
          <cell r="BR136" t="str">
            <v>430211199010290410</v>
          </cell>
          <cell r="BS136" t="str">
            <v>鑫起</v>
          </cell>
        </row>
        <row r="137">
          <cell r="C137" t="str">
            <v>范文榜</v>
          </cell>
          <cell r="D137" t="str">
            <v>生产制造部</v>
          </cell>
          <cell r="E137">
            <v>42070</v>
          </cell>
          <cell r="F137" t="str">
            <v>焊接普工</v>
          </cell>
          <cell r="G137">
            <v>45748</v>
          </cell>
          <cell r="H137">
            <v>24.5</v>
          </cell>
          <cell r="I137">
            <v>24.5</v>
          </cell>
        </row>
        <row r="137">
          <cell r="M137">
            <v>155.122612244898</v>
          </cell>
          <cell r="N137">
            <v>3800.504</v>
          </cell>
          <cell r="O137">
            <v>1390</v>
          </cell>
          <cell r="P137">
            <v>0</v>
          </cell>
        </row>
        <row r="137">
          <cell r="U137">
            <v>5190.504</v>
          </cell>
        </row>
        <row r="137">
          <cell r="W137">
            <v>282</v>
          </cell>
          <cell r="X137">
            <v>200</v>
          </cell>
        </row>
        <row r="137">
          <cell r="AF137">
            <v>288</v>
          </cell>
        </row>
        <row r="137">
          <cell r="AM137">
            <v>5960.5</v>
          </cell>
          <cell r="AN137">
            <v>454.4</v>
          </cell>
          <cell r="AO137">
            <v>113.6</v>
          </cell>
          <cell r="AP137">
            <v>17.04</v>
          </cell>
          <cell r="AQ137">
            <v>15</v>
          </cell>
          <cell r="AR137">
            <v>284</v>
          </cell>
          <cell r="AS137">
            <v>2000</v>
          </cell>
          <cell r="AT137">
            <v>0</v>
          </cell>
          <cell r="AU137">
            <v>0</v>
          </cell>
          <cell r="AV137">
            <v>0</v>
          </cell>
          <cell r="AW137">
            <v>0</v>
          </cell>
        </row>
        <row r="137">
          <cell r="AY137">
            <v>3076.46</v>
          </cell>
          <cell r="AZ137">
            <v>0</v>
          </cell>
        </row>
        <row r="137">
          <cell r="BB137">
            <v>0</v>
          </cell>
          <cell r="BC137">
            <v>2000</v>
          </cell>
        </row>
        <row r="137">
          <cell r="BJ137">
            <v>5076.46</v>
          </cell>
        </row>
        <row r="137">
          <cell r="BL137">
            <v>0</v>
          </cell>
          <cell r="BM137">
            <v>23.1700680272109</v>
          </cell>
          <cell r="BN137">
            <v>19.7335665694849</v>
          </cell>
          <cell r="BO137" t="str">
            <v>429006198105306331</v>
          </cell>
          <cell r="BP137" t="str">
            <v>合同工</v>
          </cell>
          <cell r="BQ137">
            <v>869.04</v>
          </cell>
          <cell r="BR137" t="str">
            <v>429006198105306331</v>
          </cell>
          <cell r="BS137" t="str">
            <v>光华荣昌</v>
          </cell>
        </row>
        <row r="138">
          <cell r="C138" t="str">
            <v>刘辉兵</v>
          </cell>
          <cell r="D138" t="str">
            <v>生产制造部</v>
          </cell>
          <cell r="E138">
            <v>41856</v>
          </cell>
          <cell r="F138" t="str">
            <v>焊接普工</v>
          </cell>
          <cell r="G138">
            <v>45748</v>
          </cell>
          <cell r="H138">
            <v>24</v>
          </cell>
          <cell r="I138">
            <v>24</v>
          </cell>
        </row>
        <row r="138">
          <cell r="M138">
            <v>125.54</v>
          </cell>
          <cell r="N138">
            <v>3012.96</v>
          </cell>
          <cell r="O138">
            <v>1390</v>
          </cell>
          <cell r="P138">
            <v>0</v>
          </cell>
        </row>
        <row r="138">
          <cell r="U138">
            <v>4402.96</v>
          </cell>
        </row>
        <row r="138">
          <cell r="W138">
            <v>282</v>
          </cell>
          <cell r="X138">
            <v>200</v>
          </cell>
        </row>
        <row r="138">
          <cell r="AF138">
            <v>288</v>
          </cell>
        </row>
        <row r="138">
          <cell r="AM138">
            <v>5172.96</v>
          </cell>
          <cell r="AN138">
            <v>364.8</v>
          </cell>
          <cell r="AO138">
            <v>91.2</v>
          </cell>
          <cell r="AP138">
            <v>13.68</v>
          </cell>
          <cell r="AQ138">
            <v>15</v>
          </cell>
          <cell r="AR138">
            <v>228</v>
          </cell>
        </row>
        <row r="138">
          <cell r="AY138">
            <v>4460.28</v>
          </cell>
          <cell r="AZ138">
            <v>0</v>
          </cell>
        </row>
        <row r="138">
          <cell r="BB138">
            <v>0</v>
          </cell>
          <cell r="BC138">
            <v>0</v>
          </cell>
        </row>
        <row r="138">
          <cell r="BJ138">
            <v>4460.28</v>
          </cell>
        </row>
        <row r="138">
          <cell r="BL138">
            <v>0</v>
          </cell>
          <cell r="BM138">
            <v>20.527619047619</v>
          </cell>
          <cell r="BN138">
            <v>17.6995238095238</v>
          </cell>
          <cell r="BO138" t="str">
            <v>43021119701215451X</v>
          </cell>
          <cell r="BP138" t="str">
            <v>合同工</v>
          </cell>
          <cell r="BQ138">
            <v>697.68</v>
          </cell>
          <cell r="BR138" t="str">
            <v>43021119701215451X</v>
          </cell>
          <cell r="BS138" t="str">
            <v>光华荣昌</v>
          </cell>
        </row>
        <row r="139">
          <cell r="C139" t="str">
            <v>蔡归仓</v>
          </cell>
          <cell r="D139" t="str">
            <v>生产制造部</v>
          </cell>
          <cell r="E139">
            <v>45594</v>
          </cell>
          <cell r="F139" t="str">
            <v>焊工</v>
          </cell>
          <cell r="G139">
            <v>45748</v>
          </cell>
          <cell r="H139">
            <v>24</v>
          </cell>
          <cell r="I139">
            <v>24</v>
          </cell>
        </row>
        <row r="139">
          <cell r="M139">
            <v>141.821166666667</v>
          </cell>
          <cell r="N139">
            <v>3403.708</v>
          </cell>
          <cell r="O139">
            <v>1390</v>
          </cell>
          <cell r="P139">
            <v>0</v>
          </cell>
        </row>
        <row r="139">
          <cell r="U139">
            <v>4793.708</v>
          </cell>
        </row>
        <row r="139">
          <cell r="W139">
            <v>282</v>
          </cell>
        </row>
        <row r="139">
          <cell r="AF139">
            <v>288</v>
          </cell>
        </row>
        <row r="139">
          <cell r="AM139">
            <v>5363.71</v>
          </cell>
          <cell r="AN139">
            <v>0</v>
          </cell>
          <cell r="AO139">
            <v>0</v>
          </cell>
          <cell r="AP139">
            <v>0</v>
          </cell>
          <cell r="AQ139">
            <v>0</v>
          </cell>
        </row>
        <row r="139">
          <cell r="AY139">
            <v>5363.71</v>
          </cell>
          <cell r="AZ139">
            <v>0</v>
          </cell>
        </row>
        <row r="139">
          <cell r="BB139">
            <v>0</v>
          </cell>
          <cell r="BC139">
            <v>0</v>
          </cell>
          <cell r="BD139">
            <v>18.17</v>
          </cell>
        </row>
        <row r="139">
          <cell r="BJ139">
            <v>5345.54</v>
          </cell>
        </row>
        <row r="139">
          <cell r="BL139" t="str">
            <v>2025/5/8离职</v>
          </cell>
          <cell r="BM139">
            <v>21.2845634920635</v>
          </cell>
          <cell r="BN139">
            <v>21.2124603174603</v>
          </cell>
          <cell r="BO139" t="str">
            <v>620503199102053932</v>
          </cell>
          <cell r="BP139" t="str">
            <v>劳务工-劳务发放</v>
          </cell>
          <cell r="BQ139">
            <v>0</v>
          </cell>
          <cell r="BR139" t="str">
            <v>620503199102053932</v>
          </cell>
          <cell r="BS139" t="str">
            <v>湖南诚展</v>
          </cell>
        </row>
        <row r="140">
          <cell r="C140" t="str">
            <v>黄杰</v>
          </cell>
          <cell r="D140" t="str">
            <v>生产制造部</v>
          </cell>
          <cell r="E140">
            <v>45630</v>
          </cell>
          <cell r="F140" t="str">
            <v>焊接普工</v>
          </cell>
          <cell r="G140">
            <v>45748</v>
          </cell>
          <cell r="H140">
            <v>21</v>
          </cell>
          <cell r="I140">
            <v>21</v>
          </cell>
        </row>
        <row r="140">
          <cell r="M140">
            <v>161.75180952381</v>
          </cell>
          <cell r="N140">
            <v>3396.788</v>
          </cell>
          <cell r="O140">
            <v>1390</v>
          </cell>
          <cell r="P140">
            <v>0</v>
          </cell>
        </row>
        <row r="140">
          <cell r="U140">
            <v>4786.788</v>
          </cell>
        </row>
        <row r="140">
          <cell r="W140">
            <v>282</v>
          </cell>
        </row>
        <row r="140">
          <cell r="AF140">
            <v>252</v>
          </cell>
        </row>
        <row r="140">
          <cell r="AI140">
            <v>-10</v>
          </cell>
        </row>
        <row r="140">
          <cell r="AM140">
            <v>5310.79</v>
          </cell>
          <cell r="AN140">
            <v>0</v>
          </cell>
          <cell r="AO140">
            <v>0</v>
          </cell>
          <cell r="AP140">
            <v>0</v>
          </cell>
          <cell r="AQ140">
            <v>0</v>
          </cell>
        </row>
        <row r="140">
          <cell r="AY140">
            <v>5310.79</v>
          </cell>
          <cell r="AZ140">
            <v>0</v>
          </cell>
        </row>
        <row r="140">
          <cell r="BB140">
            <v>0</v>
          </cell>
          <cell r="BC140">
            <v>0</v>
          </cell>
        </row>
        <row r="140">
          <cell r="BJ140">
            <v>5310.79</v>
          </cell>
        </row>
        <row r="140">
          <cell r="BL140" t="str">
            <v>2025/5/8离职</v>
          </cell>
          <cell r="BM140">
            <v>24.0852154195011</v>
          </cell>
          <cell r="BN140">
            <v>24.0852154195011</v>
          </cell>
        </row>
        <row r="140">
          <cell r="BP140" t="str">
            <v>劳务工-劳务发放</v>
          </cell>
          <cell r="BQ140">
            <v>0</v>
          </cell>
          <cell r="BR140" t="str">
            <v>430203199505261515</v>
          </cell>
          <cell r="BS140" t="str">
            <v>深圳诚展</v>
          </cell>
        </row>
        <row r="141">
          <cell r="C141" t="str">
            <v>黄清梅</v>
          </cell>
          <cell r="D141" t="str">
            <v>综合管理部</v>
          </cell>
          <cell r="E141">
            <v>41197</v>
          </cell>
          <cell r="F141" t="str">
            <v>保洁员</v>
          </cell>
          <cell r="G141">
            <v>45748</v>
          </cell>
          <cell r="H141">
            <v>26</v>
          </cell>
          <cell r="I141">
            <v>28</v>
          </cell>
        </row>
        <row r="141">
          <cell r="O141">
            <v>2100</v>
          </cell>
        </row>
        <row r="141">
          <cell r="T141">
            <v>161.538461538462</v>
          </cell>
          <cell r="U141">
            <v>2261.53846153846</v>
          </cell>
        </row>
        <row r="141">
          <cell r="X141">
            <v>240</v>
          </cell>
        </row>
        <row r="141">
          <cell r="AF141">
            <v>336</v>
          </cell>
        </row>
        <row r="141">
          <cell r="AM141">
            <v>2837.54</v>
          </cell>
          <cell r="AN141">
            <v>0</v>
          </cell>
          <cell r="AO141">
            <v>0</v>
          </cell>
          <cell r="AP141">
            <v>0</v>
          </cell>
          <cell r="AQ141">
            <v>0</v>
          </cell>
        </row>
        <row r="141">
          <cell r="AY141">
            <v>2837.54</v>
          </cell>
          <cell r="AZ141">
            <v>0</v>
          </cell>
        </row>
        <row r="141">
          <cell r="BB141">
            <v>0</v>
          </cell>
          <cell r="BC141">
            <v>0</v>
          </cell>
        </row>
        <row r="141">
          <cell r="BJ141">
            <v>2837.54</v>
          </cell>
        </row>
        <row r="141">
          <cell r="BL141">
            <v>0</v>
          </cell>
        </row>
        <row r="141">
          <cell r="BO141" t="str">
            <v>430221196712026824</v>
          </cell>
          <cell r="BP141" t="str">
            <v>劳务工</v>
          </cell>
          <cell r="BQ141">
            <v>0</v>
          </cell>
          <cell r="BR141" t="str">
            <v>430221196712026824</v>
          </cell>
          <cell r="BS141" t="str">
            <v>鑫起</v>
          </cell>
        </row>
        <row r="142">
          <cell r="C142" t="str">
            <v>高万</v>
          </cell>
        </row>
        <row r="142">
          <cell r="E142">
            <v>45309</v>
          </cell>
        </row>
        <row r="142">
          <cell r="G142">
            <v>45748</v>
          </cell>
          <cell r="H142">
            <v>23</v>
          </cell>
          <cell r="I142">
            <v>23</v>
          </cell>
        </row>
        <row r="142">
          <cell r="O142">
            <v>2100</v>
          </cell>
        </row>
        <row r="142">
          <cell r="U142">
            <v>2100</v>
          </cell>
        </row>
        <row r="142">
          <cell r="AD142">
            <v>458.72</v>
          </cell>
        </row>
        <row r="142">
          <cell r="AF142">
            <v>0</v>
          </cell>
        </row>
        <row r="142">
          <cell r="AM142">
            <v>2558.72</v>
          </cell>
          <cell r="AN142">
            <v>344.64</v>
          </cell>
          <cell r="AO142">
            <v>86.16</v>
          </cell>
          <cell r="AP142">
            <v>12.92</v>
          </cell>
          <cell r="AQ142">
            <v>15</v>
          </cell>
        </row>
        <row r="142">
          <cell r="AY142">
            <v>2100</v>
          </cell>
          <cell r="AZ142">
            <v>0</v>
          </cell>
        </row>
        <row r="142">
          <cell r="BB142">
            <v>0</v>
          </cell>
          <cell r="BC142">
            <v>0</v>
          </cell>
        </row>
        <row r="142">
          <cell r="BJ142">
            <v>2100</v>
          </cell>
        </row>
        <row r="142">
          <cell r="BL142" t="str">
            <v>残疾人安置</v>
          </cell>
        </row>
        <row r="142">
          <cell r="BO142" t="str">
            <v>430124198511037116</v>
          </cell>
          <cell r="BP142" t="str">
            <v>合同工</v>
          </cell>
          <cell r="BQ142">
            <v>443.72</v>
          </cell>
          <cell r="BR142" t="str">
            <v>430124198511037116</v>
          </cell>
          <cell r="BS142" t="str">
            <v>光华荣昌</v>
          </cell>
        </row>
        <row r="143">
          <cell r="H143">
            <v>3455</v>
          </cell>
          <cell r="I143">
            <v>3109.2</v>
          </cell>
          <cell r="J143">
            <v>54</v>
          </cell>
          <cell r="K143">
            <v>221.5</v>
          </cell>
          <cell r="L143">
            <v>128680</v>
          </cell>
          <cell r="M143">
            <v>7614.867361252</v>
          </cell>
          <cell r="N143">
            <v>291736.0862608</v>
          </cell>
          <cell r="O143">
            <v>184850.592426953</v>
          </cell>
          <cell r="P143">
            <v>5100</v>
          </cell>
          <cell r="Q143">
            <v>33.45</v>
          </cell>
          <cell r="R143">
            <v>15900</v>
          </cell>
          <cell r="S143">
            <v>0</v>
          </cell>
          <cell r="T143">
            <v>161.538461538462</v>
          </cell>
          <cell r="U143">
            <v>499776.012596691</v>
          </cell>
          <cell r="V143">
            <v>4683.5</v>
          </cell>
          <cell r="W143">
            <v>39373.2916666667</v>
          </cell>
          <cell r="X143">
            <v>7700</v>
          </cell>
          <cell r="Y143">
            <v>0</v>
          </cell>
          <cell r="Z143">
            <v>2100</v>
          </cell>
          <cell r="AA143">
            <v>15911.2</v>
          </cell>
          <cell r="AB143">
            <v>0</v>
          </cell>
          <cell r="AC143">
            <v>0</v>
          </cell>
          <cell r="AD143">
            <v>46020.8092435897</v>
          </cell>
          <cell r="AE143">
            <v>0</v>
          </cell>
          <cell r="AF143">
            <v>54072</v>
          </cell>
          <cell r="AG143">
            <v>6190</v>
          </cell>
          <cell r="AH143">
            <v>0</v>
          </cell>
          <cell r="AI143">
            <v>-650</v>
          </cell>
          <cell r="AJ143">
            <v>0</v>
          </cell>
          <cell r="AK143">
            <v>0</v>
          </cell>
          <cell r="AL143">
            <v>3132</v>
          </cell>
          <cell r="AM143">
            <v>678308.82</v>
          </cell>
          <cell r="AN143">
            <v>22100.16</v>
          </cell>
          <cell r="AO143">
            <v>5520.52</v>
          </cell>
          <cell r="AP143">
            <v>828.655999999999</v>
          </cell>
          <cell r="AQ143">
            <v>885</v>
          </cell>
          <cell r="AR143">
            <v>7028</v>
          </cell>
          <cell r="AS143">
            <v>5000</v>
          </cell>
          <cell r="AT143">
            <v>0</v>
          </cell>
          <cell r="AU143">
            <v>1500</v>
          </cell>
          <cell r="AV143">
            <v>0</v>
          </cell>
          <cell r="AW143">
            <v>6750</v>
          </cell>
          <cell r="AX143">
            <v>0</v>
          </cell>
          <cell r="AY143">
            <v>628696.484</v>
          </cell>
          <cell r="AZ143">
            <v>898.17</v>
          </cell>
          <cell r="BA143">
            <v>0</v>
          </cell>
          <cell r="BB143">
            <v>0</v>
          </cell>
          <cell r="BC143">
            <v>13250</v>
          </cell>
          <cell r="BD143">
            <v>963.66</v>
          </cell>
          <cell r="BE143">
            <v>0</v>
          </cell>
          <cell r="BF143">
            <v>0</v>
          </cell>
          <cell r="BG143">
            <v>0</v>
          </cell>
          <cell r="BH143">
            <v>0</v>
          </cell>
          <cell r="BI143">
            <v>0</v>
          </cell>
          <cell r="BJ143">
            <v>640084.654</v>
          </cell>
        </row>
        <row r="143">
          <cell r="BQ143">
            <v>35477.336</v>
          </cell>
        </row>
        <row r="144">
          <cell r="C144" t="str">
            <v>李开阳</v>
          </cell>
          <cell r="D144" t="str">
            <v>李开阳</v>
          </cell>
        </row>
        <row r="144">
          <cell r="G144" t="str">
            <v>上月数据</v>
          </cell>
          <cell r="H144">
            <v>3633</v>
          </cell>
          <cell r="I144">
            <v>3351.5</v>
          </cell>
        </row>
        <row r="144">
          <cell r="AF144">
            <v>48216</v>
          </cell>
        </row>
        <row r="144">
          <cell r="AK144">
            <v>-634626.97</v>
          </cell>
        </row>
        <row r="144">
          <cell r="AM144">
            <v>634626.97</v>
          </cell>
        </row>
        <row r="144">
          <cell r="BJ144">
            <v>596429.89</v>
          </cell>
        </row>
        <row r="144">
          <cell r="BS144" t="str">
            <v>光华荣昌</v>
          </cell>
        </row>
        <row r="145">
          <cell r="C145" t="str">
            <v>刘心</v>
          </cell>
          <cell r="D145" t="str">
            <v>刘心</v>
          </cell>
        </row>
        <row r="145">
          <cell r="AB145" t="e">
            <v>#REF!</v>
          </cell>
          <cell r="AC145" t="e">
            <v>#REF!</v>
          </cell>
        </row>
        <row r="145">
          <cell r="AE145" t="str">
            <v>计提数据</v>
          </cell>
        </row>
        <row r="145">
          <cell r="BS145" t="str">
            <v>光华荣昌</v>
          </cell>
        </row>
        <row r="146">
          <cell r="C146" t="str">
            <v>易兰</v>
          </cell>
          <cell r="D146" t="str">
            <v>易兰</v>
          </cell>
        </row>
        <row r="146">
          <cell r="AB146" t="e">
            <v>#REF!</v>
          </cell>
        </row>
        <row r="146">
          <cell r="AF146">
            <v>54072</v>
          </cell>
          <cell r="AG146">
            <v>5965</v>
          </cell>
        </row>
        <row r="146">
          <cell r="BG146" t="e">
            <v>#REF!</v>
          </cell>
        </row>
        <row r="146">
          <cell r="BS146" t="str">
            <v>光华荣昌</v>
          </cell>
        </row>
        <row r="147">
          <cell r="C147" t="str">
            <v>曾琼</v>
          </cell>
          <cell r="D147" t="str">
            <v>曾琼</v>
          </cell>
        </row>
        <row r="147">
          <cell r="AF147">
            <v>54072</v>
          </cell>
        </row>
        <row r="147">
          <cell r="BS147" t="str">
            <v>光华荣昌</v>
          </cell>
        </row>
        <row r="148">
          <cell r="C148" t="str">
            <v>陈子豪</v>
          </cell>
          <cell r="D148" t="str">
            <v>陈子豪</v>
          </cell>
        </row>
        <row r="148">
          <cell r="BS148" t="str">
            <v>光华荣昌</v>
          </cell>
        </row>
        <row r="149">
          <cell r="C149" t="str">
            <v>卢中华</v>
          </cell>
          <cell r="D149" t="str">
            <v>卢中华</v>
          </cell>
        </row>
        <row r="149">
          <cell r="BS149" t="str">
            <v>光华荣昌</v>
          </cell>
        </row>
        <row r="150">
          <cell r="C150" t="str">
            <v>伍赤诚</v>
          </cell>
          <cell r="D150" t="str">
            <v>伍赤诚</v>
          </cell>
        </row>
        <row r="150">
          <cell r="BS150" t="str">
            <v>光华荣昌</v>
          </cell>
        </row>
        <row r="151">
          <cell r="C151" t="str">
            <v>张海波</v>
          </cell>
          <cell r="D151" t="str">
            <v>张海波</v>
          </cell>
        </row>
        <row r="151">
          <cell r="BS151" t="str">
            <v>光华荣昌</v>
          </cell>
        </row>
        <row r="152">
          <cell r="C152" t="str">
            <v>曹蜜</v>
          </cell>
          <cell r="D152" t="str">
            <v>曹蜜</v>
          </cell>
        </row>
        <row r="152">
          <cell r="BS152" t="str">
            <v>光华荣昌</v>
          </cell>
        </row>
        <row r="153">
          <cell r="C153" t="str">
            <v>谭丽平</v>
          </cell>
          <cell r="D153" t="str">
            <v>谭丽平</v>
          </cell>
        </row>
        <row r="153">
          <cell r="BS153" t="e">
            <v>#N/A</v>
          </cell>
        </row>
        <row r="154">
          <cell r="C154" t="str">
            <v>刘文向</v>
          </cell>
          <cell r="D154" t="str">
            <v>刘文向</v>
          </cell>
        </row>
        <row r="154">
          <cell r="BS154" t="str">
            <v>光华荣昌</v>
          </cell>
        </row>
        <row r="155">
          <cell r="C155" t="str">
            <v>谭海波</v>
          </cell>
          <cell r="D155" t="str">
            <v>谭海波</v>
          </cell>
        </row>
        <row r="155">
          <cell r="BS155" t="str">
            <v>光华荣昌</v>
          </cell>
        </row>
        <row r="156">
          <cell r="C156" t="str">
            <v>李晶</v>
          </cell>
          <cell r="D156" t="str">
            <v>李晶</v>
          </cell>
        </row>
        <row r="156">
          <cell r="BS156" t="str">
            <v>光华荣昌</v>
          </cell>
        </row>
        <row r="157">
          <cell r="C157" t="str">
            <v>齐承平</v>
          </cell>
          <cell r="D157" t="str">
            <v>齐承平</v>
          </cell>
        </row>
        <row r="157">
          <cell r="BS157" t="str">
            <v>光华荣昌</v>
          </cell>
        </row>
        <row r="158">
          <cell r="C158" t="str">
            <v>何胜春</v>
          </cell>
          <cell r="D158" t="str">
            <v>何胜春</v>
          </cell>
        </row>
        <row r="158">
          <cell r="BS158" t="str">
            <v>光华荣昌</v>
          </cell>
        </row>
        <row r="159">
          <cell r="C159" t="str">
            <v>马英</v>
          </cell>
          <cell r="D159" t="str">
            <v>马英</v>
          </cell>
        </row>
        <row r="159">
          <cell r="BS159" t="str">
            <v>光华荣昌</v>
          </cell>
        </row>
        <row r="160">
          <cell r="C160" t="str">
            <v>肖玲</v>
          </cell>
          <cell r="D160" t="str">
            <v>肖玲</v>
          </cell>
        </row>
        <row r="160">
          <cell r="BS160" t="str">
            <v>光华荣昌</v>
          </cell>
        </row>
        <row r="161">
          <cell r="C161" t="str">
            <v>赵五祥</v>
          </cell>
          <cell r="D161" t="str">
            <v>赵五祥</v>
          </cell>
        </row>
        <row r="161">
          <cell r="BS161" t="str">
            <v>光华荣昌</v>
          </cell>
        </row>
        <row r="162">
          <cell r="C162" t="str">
            <v>文洪亮</v>
          </cell>
          <cell r="D162" t="str">
            <v>文洪亮</v>
          </cell>
        </row>
        <row r="162">
          <cell r="BS162" t="str">
            <v>光华荣昌</v>
          </cell>
        </row>
        <row r="163">
          <cell r="C163" t="str">
            <v>李松辉</v>
          </cell>
          <cell r="D163" t="str">
            <v>李松辉</v>
          </cell>
        </row>
        <row r="163">
          <cell r="BS163" t="str">
            <v>鑫起</v>
          </cell>
        </row>
        <row r="164">
          <cell r="C164" t="str">
            <v>黄龙</v>
          </cell>
          <cell r="D164" t="str">
            <v>黄龙</v>
          </cell>
        </row>
        <row r="164">
          <cell r="BS164" t="str">
            <v>湖南诚展</v>
          </cell>
        </row>
        <row r="165">
          <cell r="C165" t="str">
            <v>谭建文</v>
          </cell>
          <cell r="D165" t="str">
            <v>谭建文</v>
          </cell>
        </row>
        <row r="165">
          <cell r="BS165" t="str">
            <v>深圳诚展</v>
          </cell>
        </row>
        <row r="166">
          <cell r="C166" t="str">
            <v>赵平</v>
          </cell>
          <cell r="D166" t="str">
            <v>赵平</v>
          </cell>
        </row>
        <row r="166">
          <cell r="BS166" t="e">
            <v>#N/A</v>
          </cell>
        </row>
        <row r="168">
          <cell r="O168" t="e">
            <v>#REF!</v>
          </cell>
        </row>
        <row r="172">
          <cell r="AM172">
            <v>1991244.61</v>
          </cell>
        </row>
        <row r="173">
          <cell r="AF173">
            <v>264060</v>
          </cell>
        </row>
        <row r="173">
          <cell r="AM173">
            <v>1986119.61</v>
          </cell>
        </row>
        <row r="173">
          <cell r="AY173">
            <v>1252726.688</v>
          </cell>
        </row>
        <row r="173">
          <cell r="BD173">
            <v>1927.32</v>
          </cell>
        </row>
        <row r="173">
          <cell r="BJ173">
            <v>1871932.918</v>
          </cell>
        </row>
      </sheetData>
      <sheetData sheetId="2" refreshError="1"/>
      <sheetData sheetId="3" refreshError="1">
        <row r="3">
          <cell r="C3" t="str">
            <v>姓名</v>
          </cell>
        </row>
        <row r="3">
          <cell r="L3" t="str">
            <v>劳务费用</v>
          </cell>
        </row>
        <row r="4">
          <cell r="C4" t="str">
            <v>陈元庆</v>
          </cell>
        </row>
        <row r="4">
          <cell r="L4">
            <v>7420.25</v>
          </cell>
        </row>
        <row r="5">
          <cell r="C5" t="str">
            <v>王伟</v>
          </cell>
        </row>
        <row r="5">
          <cell r="L5">
            <v>4611.7</v>
          </cell>
        </row>
        <row r="6">
          <cell r="C6" t="str">
            <v>袁建平</v>
          </cell>
        </row>
        <row r="6">
          <cell r="L6">
            <v>7422.08</v>
          </cell>
        </row>
        <row r="7">
          <cell r="C7" t="str">
            <v>戴新亮</v>
          </cell>
        </row>
        <row r="7">
          <cell r="L7">
            <v>6895.75</v>
          </cell>
        </row>
        <row r="8">
          <cell r="C8" t="str">
            <v>罗业勋</v>
          </cell>
        </row>
        <row r="8">
          <cell r="L8">
            <v>2560.62</v>
          </cell>
        </row>
        <row r="9">
          <cell r="C9" t="str">
            <v>陈德文</v>
          </cell>
        </row>
        <row r="9">
          <cell r="L9">
            <v>6668.5</v>
          </cell>
        </row>
        <row r="10">
          <cell r="C10" t="str">
            <v>修秀兰</v>
          </cell>
        </row>
        <row r="10">
          <cell r="L10">
            <v>7129.5</v>
          </cell>
        </row>
        <row r="11">
          <cell r="C11" t="str">
            <v>袁珊珊</v>
          </cell>
        </row>
        <row r="11">
          <cell r="L11">
            <v>6867.55</v>
          </cell>
        </row>
        <row r="12">
          <cell r="C12" t="str">
            <v>肖米溪</v>
          </cell>
        </row>
        <row r="12">
          <cell r="L12">
            <v>2315.25</v>
          </cell>
        </row>
        <row r="13">
          <cell r="C13" t="str">
            <v>汤子玉</v>
          </cell>
        </row>
        <row r="13">
          <cell r="L13">
            <v>2207.25</v>
          </cell>
        </row>
        <row r="14">
          <cell r="C14" t="str">
            <v>贺翌昴</v>
          </cell>
        </row>
        <row r="14">
          <cell r="L14">
            <v>6746.5</v>
          </cell>
        </row>
        <row r="15">
          <cell r="C15" t="str">
            <v>吴升黄</v>
          </cell>
        </row>
        <row r="15">
          <cell r="L15">
            <v>453.25</v>
          </cell>
        </row>
        <row r="16">
          <cell r="C16" t="str">
            <v>罗铁</v>
          </cell>
        </row>
        <row r="16">
          <cell r="L16">
            <v>7171</v>
          </cell>
        </row>
        <row r="17">
          <cell r="C17" t="str">
            <v>宋先锋</v>
          </cell>
        </row>
        <row r="17">
          <cell r="L17">
            <v>7168.17</v>
          </cell>
        </row>
        <row r="18">
          <cell r="C18" t="str">
            <v>彭洪准</v>
          </cell>
        </row>
        <row r="18">
          <cell r="L18">
            <v>7414.75</v>
          </cell>
        </row>
        <row r="19">
          <cell r="C19" t="str">
            <v>张立</v>
          </cell>
        </row>
        <row r="19">
          <cell r="L19">
            <v>2058</v>
          </cell>
        </row>
        <row r="20">
          <cell r="C20" t="str">
            <v>和佳兰</v>
          </cell>
        </row>
        <row r="20">
          <cell r="L20">
            <v>2315.25</v>
          </cell>
        </row>
        <row r="21">
          <cell r="C21" t="str">
            <v>王富民</v>
          </cell>
        </row>
        <row r="21">
          <cell r="L21">
            <v>6920.92</v>
          </cell>
        </row>
        <row r="22">
          <cell r="C22" t="str">
            <v>丁晓玲</v>
          </cell>
        </row>
        <row r="22">
          <cell r="L22">
            <v>6907.55</v>
          </cell>
        </row>
        <row r="23">
          <cell r="C23" t="str">
            <v>贺勇</v>
          </cell>
        </row>
        <row r="23">
          <cell r="L23">
            <v>3087</v>
          </cell>
        </row>
        <row r="24">
          <cell r="C24" t="str">
            <v>韩海</v>
          </cell>
        </row>
        <row r="24">
          <cell r="L24">
            <v>6827.75</v>
          </cell>
        </row>
        <row r="25">
          <cell r="C25" t="str">
            <v>雷成意</v>
          </cell>
        </row>
        <row r="25">
          <cell r="L25">
            <v>6945.75</v>
          </cell>
        </row>
        <row r="26">
          <cell r="C26" t="str">
            <v>陈君涛</v>
          </cell>
        </row>
        <row r="26">
          <cell r="L26">
            <v>771.75</v>
          </cell>
        </row>
        <row r="27">
          <cell r="C27" t="str">
            <v>袁建利</v>
          </cell>
        </row>
        <row r="27">
          <cell r="L27">
            <v>1029</v>
          </cell>
        </row>
        <row r="28">
          <cell r="C28" t="str">
            <v>刘军玲</v>
          </cell>
        </row>
        <row r="28">
          <cell r="L28">
            <v>5145</v>
          </cell>
        </row>
        <row r="29">
          <cell r="C29" t="str">
            <v>何杰</v>
          </cell>
        </row>
        <row r="29">
          <cell r="L29">
            <v>4868.95</v>
          </cell>
        </row>
        <row r="30">
          <cell r="C30" t="str">
            <v>张超锋</v>
          </cell>
        </row>
        <row r="30">
          <cell r="L30">
            <v>4688.5</v>
          </cell>
        </row>
        <row r="31">
          <cell r="C31" t="str">
            <v>朱孟希</v>
          </cell>
        </row>
        <row r="31">
          <cell r="L31">
            <v>4867.75</v>
          </cell>
        </row>
        <row r="32">
          <cell r="C32" t="str">
            <v>黎湘云</v>
          </cell>
        </row>
        <row r="32">
          <cell r="L32">
            <v>4779.75</v>
          </cell>
        </row>
        <row r="33">
          <cell r="C33" t="str">
            <v>刘晓鹏</v>
          </cell>
        </row>
        <row r="33">
          <cell r="L33">
            <v>3829.95</v>
          </cell>
        </row>
        <row r="34">
          <cell r="C34" t="str">
            <v>刘金文</v>
          </cell>
        </row>
        <row r="34">
          <cell r="L34">
            <v>771.75</v>
          </cell>
        </row>
        <row r="35">
          <cell r="C35" t="str">
            <v>李荣</v>
          </cell>
        </row>
        <row r="35">
          <cell r="L35">
            <v>1029</v>
          </cell>
        </row>
        <row r="36">
          <cell r="C36" t="str">
            <v>陈章华</v>
          </cell>
        </row>
        <row r="36">
          <cell r="L36">
            <v>1010.83</v>
          </cell>
        </row>
        <row r="37">
          <cell r="C37" t="str">
            <v>合计</v>
          </cell>
        </row>
        <row r="37">
          <cell r="L37">
            <v>150906.57</v>
          </cell>
        </row>
        <row r="40">
          <cell r="L40">
            <v>0</v>
          </cell>
        </row>
        <row r="41">
          <cell r="L41">
            <v>0</v>
          </cell>
        </row>
        <row r="42">
          <cell r="L42">
            <v>30</v>
          </cell>
        </row>
        <row r="43">
          <cell r="L43">
            <v>2</v>
          </cell>
        </row>
        <row r="44">
          <cell r="L44">
            <v>0</v>
          </cell>
        </row>
        <row r="45">
          <cell r="L45">
            <v>32</v>
          </cell>
        </row>
      </sheetData>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025.01"/>
      <sheetName val="2025.02"/>
      <sheetName val="2025.03"/>
      <sheetName val="2025.04"/>
      <sheetName val="2025.05"/>
    </sheetNames>
    <sheetDataSet>
      <sheetData sheetId="0"/>
      <sheetData sheetId="1"/>
      <sheetData sheetId="2"/>
      <sheetData sheetId="3"/>
      <sheetData sheetId="4">
        <row r="3">
          <cell r="B3" t="str">
            <v>姓名</v>
          </cell>
          <cell r="C3" t="str">
            <v>性别</v>
          </cell>
          <cell r="D3" t="str">
            <v>身份证号码</v>
          </cell>
          <cell r="E3" t="str">
            <v>参保时间</v>
          </cell>
          <cell r="F3" t="str">
            <v>社保基数</v>
          </cell>
        </row>
        <row r="3">
          <cell r="P3" t="str">
            <v>单位承担社保部分</v>
          </cell>
        </row>
        <row r="3">
          <cell r="Z3" t="str">
            <v>重疾(单位出）</v>
          </cell>
          <cell r="AA3" t="str">
            <v>单位合计</v>
          </cell>
          <cell r="AB3" t="str">
            <v>个人承担社保部分</v>
          </cell>
        </row>
        <row r="3">
          <cell r="AI3" t="str">
            <v>重疾（个人出）</v>
          </cell>
          <cell r="AJ3" t="str">
            <v>个人合计</v>
          </cell>
          <cell r="AK3" t="str">
            <v>社保合计</v>
          </cell>
          <cell r="AL3" t="str">
            <v>备注</v>
          </cell>
        </row>
        <row r="3">
          <cell r="AN3">
            <v>45</v>
          </cell>
        </row>
        <row r="3">
          <cell r="AP3" t="str">
            <v>考勤表天数</v>
          </cell>
        </row>
        <row r="4">
          <cell r="F4" t="str">
            <v>光荣参保</v>
          </cell>
        </row>
        <row r="4">
          <cell r="J4" t="str">
            <v>劳务参保</v>
          </cell>
        </row>
        <row r="5">
          <cell r="F5" t="str">
            <v>养老基数</v>
          </cell>
          <cell r="G5" t="str">
            <v>失业基数</v>
          </cell>
          <cell r="H5" t="str">
            <v>医疗生育基数</v>
          </cell>
          <cell r="I5" t="str">
            <v>工伤基数（0.96%）</v>
          </cell>
          <cell r="J5" t="str">
            <v>养老基数</v>
          </cell>
          <cell r="K5" t="str">
            <v>失业基数</v>
          </cell>
          <cell r="L5" t="str">
            <v>医疗生育基数</v>
          </cell>
          <cell r="M5" t="str">
            <v>工伤基数（1.23%）</v>
          </cell>
        </row>
        <row r="5">
          <cell r="O5" t="str">
            <v>服务费</v>
          </cell>
          <cell r="P5" t="str">
            <v>养老(16%)</v>
          </cell>
          <cell r="Q5" t="str">
            <v>养老减免/补退</v>
          </cell>
          <cell r="R5" t="str">
            <v>养老补退补收</v>
          </cell>
          <cell r="S5" t="str">
            <v>失业(0.7%)</v>
          </cell>
          <cell r="T5" t="str">
            <v>失业补退补收</v>
          </cell>
          <cell r="U5" t="str">
            <v>医疗(8.7%)</v>
          </cell>
          <cell r="V5" t="str">
            <v>医疗补退补收</v>
          </cell>
          <cell r="W5" t="str">
            <v>工伤(1.2%)</v>
          </cell>
          <cell r="X5" t="str">
            <v>工伤补退补收</v>
          </cell>
          <cell r="Y5" t="str">
            <v>基数调整补收（单位出）</v>
          </cell>
        </row>
        <row r="5">
          <cell r="AB5" t="str">
            <v>养老(8%)</v>
          </cell>
          <cell r="AC5" t="str">
            <v>养老补收补退</v>
          </cell>
          <cell r="AD5" t="str">
            <v>失业(0.7%)</v>
          </cell>
          <cell r="AE5" t="str">
            <v>失业补收补退</v>
          </cell>
          <cell r="AF5" t="str">
            <v>医疗(2%)</v>
          </cell>
          <cell r="AG5" t="str">
            <v>医疗补收补退</v>
          </cell>
          <cell r="AH5" t="str">
            <v>基数调整补收（个人出）</v>
          </cell>
        </row>
        <row r="5">
          <cell r="AR5" t="str">
            <v>人员核对-勿删</v>
          </cell>
        </row>
        <row r="6">
          <cell r="B6" t="str">
            <v>曹蜜</v>
          </cell>
          <cell r="C6" t="str">
            <v>男</v>
          </cell>
          <cell r="D6" t="str">
            <v>432524198406256417</v>
          </cell>
          <cell r="E6">
            <v>42064</v>
          </cell>
          <cell r="F6">
            <v>8960</v>
          </cell>
          <cell r="G6">
            <v>8960</v>
          </cell>
          <cell r="H6">
            <v>8960</v>
          </cell>
          <cell r="I6">
            <v>8960</v>
          </cell>
        </row>
        <row r="6">
          <cell r="P6">
            <v>1433.6</v>
          </cell>
        </row>
        <row r="6">
          <cell r="S6">
            <v>62.72</v>
          </cell>
        </row>
        <row r="6">
          <cell r="U6">
            <v>779.52</v>
          </cell>
        </row>
        <row r="6">
          <cell r="W6">
            <v>107.52</v>
          </cell>
        </row>
        <row r="6">
          <cell r="AA6">
            <v>2383.36</v>
          </cell>
          <cell r="AB6">
            <v>716.8</v>
          </cell>
        </row>
        <row r="6">
          <cell r="AD6">
            <v>26.88</v>
          </cell>
        </row>
        <row r="6">
          <cell r="AF6">
            <v>179.2</v>
          </cell>
        </row>
        <row r="6">
          <cell r="AI6">
            <v>15</v>
          </cell>
          <cell r="AJ6">
            <v>937.88</v>
          </cell>
          <cell r="AK6">
            <v>3321.24</v>
          </cell>
        </row>
        <row r="6">
          <cell r="AM6" t="str">
            <v>光华荣昌</v>
          </cell>
          <cell r="AN6" t="str">
            <v>合同工</v>
          </cell>
          <cell r="AO6" t="str">
            <v>光华荣昌</v>
          </cell>
          <cell r="AP6">
            <v>25.5</v>
          </cell>
          <cell r="AQ6">
            <v>0</v>
          </cell>
          <cell r="AR6" t="e">
            <v>#N/A</v>
          </cell>
        </row>
        <row r="6">
          <cell r="AT6" t="str">
            <v>曹蜜</v>
          </cell>
        </row>
        <row r="7">
          <cell r="B7" t="str">
            <v>刘心</v>
          </cell>
          <cell r="C7" t="str">
            <v>女</v>
          </cell>
          <cell r="D7" t="str">
            <v>430702198510205223</v>
          </cell>
          <cell r="E7">
            <v>42064</v>
          </cell>
          <cell r="F7">
            <v>5160</v>
          </cell>
          <cell r="G7">
            <v>5160</v>
          </cell>
          <cell r="H7">
            <v>5160</v>
          </cell>
          <cell r="I7">
            <v>5160</v>
          </cell>
        </row>
        <row r="7">
          <cell r="P7">
            <v>825.6</v>
          </cell>
        </row>
        <row r="7">
          <cell r="S7">
            <v>36.12</v>
          </cell>
        </row>
        <row r="7">
          <cell r="U7">
            <v>448.92</v>
          </cell>
        </row>
        <row r="7">
          <cell r="W7">
            <v>61.92</v>
          </cell>
        </row>
        <row r="7">
          <cell r="AA7">
            <v>1372.56</v>
          </cell>
          <cell r="AB7">
            <v>412.8</v>
          </cell>
        </row>
        <row r="7">
          <cell r="AD7">
            <v>15.48</v>
          </cell>
        </row>
        <row r="7">
          <cell r="AF7">
            <v>103.2</v>
          </cell>
        </row>
        <row r="7">
          <cell r="AI7">
            <v>15</v>
          </cell>
          <cell r="AJ7">
            <v>546.48</v>
          </cell>
          <cell r="AK7">
            <v>1919.04</v>
          </cell>
        </row>
        <row r="7">
          <cell r="AM7" t="str">
            <v>光华荣昌</v>
          </cell>
          <cell r="AN7" t="str">
            <v>合同工</v>
          </cell>
          <cell r="AO7" t="str">
            <v>光华荣昌</v>
          </cell>
          <cell r="AP7">
            <v>19</v>
          </cell>
          <cell r="AQ7">
            <v>0</v>
          </cell>
          <cell r="AR7" t="e">
            <v>#N/A</v>
          </cell>
        </row>
        <row r="7">
          <cell r="AT7" t="str">
            <v>刘心</v>
          </cell>
        </row>
        <row r="8">
          <cell r="B8" t="str">
            <v>李开阳</v>
          </cell>
          <cell r="C8" t="str">
            <v>男</v>
          </cell>
          <cell r="D8" t="str">
            <v>422426196407203858</v>
          </cell>
          <cell r="E8">
            <v>42125</v>
          </cell>
          <cell r="F8">
            <v>0</v>
          </cell>
          <cell r="G8">
            <v>0</v>
          </cell>
          <cell r="H8">
            <v>13000</v>
          </cell>
          <cell r="I8">
            <v>0</v>
          </cell>
        </row>
        <row r="8">
          <cell r="P8">
            <v>0</v>
          </cell>
        </row>
        <row r="8">
          <cell r="S8">
            <v>0</v>
          </cell>
        </row>
        <row r="8">
          <cell r="U8">
            <v>1131</v>
          </cell>
        </row>
        <row r="8">
          <cell r="W8">
            <v>0</v>
          </cell>
        </row>
        <row r="8">
          <cell r="AA8">
            <v>1131</v>
          </cell>
          <cell r="AB8">
            <v>0</v>
          </cell>
        </row>
        <row r="8">
          <cell r="AD8">
            <v>0</v>
          </cell>
        </row>
        <row r="8">
          <cell r="AF8">
            <v>260</v>
          </cell>
        </row>
        <row r="8">
          <cell r="AI8">
            <v>15</v>
          </cell>
          <cell r="AJ8">
            <v>275</v>
          </cell>
          <cell r="AK8">
            <v>1406</v>
          </cell>
        </row>
        <row r="8">
          <cell r="AM8" t="str">
            <v>光华荣昌</v>
          </cell>
          <cell r="AN8" t="str">
            <v>合同工</v>
          </cell>
          <cell r="AO8" t="str">
            <v>光华荣昌</v>
          </cell>
          <cell r="AP8">
            <v>19</v>
          </cell>
          <cell r="AQ8">
            <v>0</v>
          </cell>
          <cell r="AR8" t="e">
            <v>#N/A</v>
          </cell>
        </row>
        <row r="8">
          <cell r="AT8" t="str">
            <v>李开阳</v>
          </cell>
        </row>
        <row r="9">
          <cell r="B9" t="str">
            <v>马英</v>
          </cell>
          <cell r="C9" t="str">
            <v>男</v>
          </cell>
          <cell r="D9" t="str">
            <v>430203198510146015</v>
          </cell>
          <cell r="E9">
            <v>42125</v>
          </cell>
          <cell r="F9">
            <v>7420</v>
          </cell>
          <cell r="G9">
            <v>7420</v>
          </cell>
          <cell r="H9">
            <v>7420</v>
          </cell>
          <cell r="I9">
            <v>7420</v>
          </cell>
        </row>
        <row r="9">
          <cell r="P9">
            <v>1187.2</v>
          </cell>
        </row>
        <row r="9">
          <cell r="S9">
            <v>51.94</v>
          </cell>
        </row>
        <row r="9">
          <cell r="U9">
            <v>645.54</v>
          </cell>
        </row>
        <row r="9">
          <cell r="W9">
            <v>89.04</v>
          </cell>
        </row>
        <row r="9">
          <cell r="AA9">
            <v>1973.72</v>
          </cell>
          <cell r="AB9">
            <v>593.6</v>
          </cell>
        </row>
        <row r="9">
          <cell r="AD9">
            <v>22.26</v>
          </cell>
        </row>
        <row r="9">
          <cell r="AF9">
            <v>148.4</v>
          </cell>
        </row>
        <row r="9">
          <cell r="AI9">
            <v>15</v>
          </cell>
          <cell r="AJ9">
            <v>779.26</v>
          </cell>
          <cell r="AK9">
            <v>2752.98</v>
          </cell>
        </row>
        <row r="9">
          <cell r="AM9" t="str">
            <v>光华荣昌</v>
          </cell>
          <cell r="AN9" t="str">
            <v>合同工</v>
          </cell>
          <cell r="AO9" t="str">
            <v>光华荣昌</v>
          </cell>
          <cell r="AP9">
            <v>25.8</v>
          </cell>
          <cell r="AQ9">
            <v>0</v>
          </cell>
          <cell r="AR9" t="e">
            <v>#N/A</v>
          </cell>
        </row>
        <row r="9">
          <cell r="AT9" t="str">
            <v>马英</v>
          </cell>
        </row>
        <row r="10">
          <cell r="B10" t="str">
            <v>曾琼</v>
          </cell>
          <cell r="C10" t="str">
            <v>女</v>
          </cell>
          <cell r="D10" t="str">
            <v>432524199110091427</v>
          </cell>
          <cell r="E10">
            <v>42125</v>
          </cell>
          <cell r="F10">
            <v>6280</v>
          </cell>
          <cell r="G10">
            <v>6280</v>
          </cell>
          <cell r="H10">
            <v>6280</v>
          </cell>
          <cell r="I10">
            <v>6280</v>
          </cell>
        </row>
        <row r="10">
          <cell r="P10">
            <v>1004.8</v>
          </cell>
        </row>
        <row r="10">
          <cell r="S10">
            <v>43.96</v>
          </cell>
        </row>
        <row r="10">
          <cell r="U10">
            <v>546.36</v>
          </cell>
        </row>
        <row r="10">
          <cell r="W10">
            <v>75.36</v>
          </cell>
        </row>
        <row r="10">
          <cell r="AA10">
            <v>1670.48</v>
          </cell>
          <cell r="AB10">
            <v>502.4</v>
          </cell>
        </row>
        <row r="10">
          <cell r="AD10">
            <v>18.84</v>
          </cell>
        </row>
        <row r="10">
          <cell r="AF10">
            <v>125.6</v>
          </cell>
        </row>
        <row r="10">
          <cell r="AI10">
            <v>15</v>
          </cell>
          <cell r="AJ10">
            <v>661.84</v>
          </cell>
          <cell r="AK10">
            <v>2332.32</v>
          </cell>
        </row>
        <row r="10">
          <cell r="AM10" t="str">
            <v>光华荣昌</v>
          </cell>
          <cell r="AN10" t="str">
            <v>合同工</v>
          </cell>
          <cell r="AO10" t="str">
            <v>光华荣昌</v>
          </cell>
          <cell r="AP10">
            <v>19</v>
          </cell>
          <cell r="AQ10">
            <v>0</v>
          </cell>
          <cell r="AR10" t="e">
            <v>#N/A</v>
          </cell>
        </row>
        <row r="10">
          <cell r="AT10" t="str">
            <v>曾琼</v>
          </cell>
        </row>
        <row r="11">
          <cell r="B11" t="str">
            <v>赵新辉</v>
          </cell>
          <cell r="C11" t="str">
            <v>男</v>
          </cell>
          <cell r="D11" t="str">
            <v>430423198210115811</v>
          </cell>
          <cell r="E11">
            <v>42156</v>
          </cell>
          <cell r="F11">
            <v>4308</v>
          </cell>
          <cell r="G11">
            <v>4308</v>
          </cell>
          <cell r="H11">
            <v>4308</v>
          </cell>
          <cell r="I11">
            <v>4308</v>
          </cell>
        </row>
        <row r="11">
          <cell r="P11">
            <v>689.28</v>
          </cell>
        </row>
        <row r="11">
          <cell r="S11">
            <v>30.16</v>
          </cell>
        </row>
        <row r="11">
          <cell r="U11">
            <v>374.8</v>
          </cell>
        </row>
        <row r="11">
          <cell r="W11">
            <v>51.7</v>
          </cell>
        </row>
        <row r="11">
          <cell r="AA11">
            <v>1145.94</v>
          </cell>
          <cell r="AB11">
            <v>344.64</v>
          </cell>
        </row>
        <row r="11">
          <cell r="AD11">
            <v>12.92</v>
          </cell>
        </row>
        <row r="11">
          <cell r="AF11">
            <v>86.16</v>
          </cell>
        </row>
        <row r="11">
          <cell r="AI11">
            <v>15</v>
          </cell>
          <cell r="AJ11">
            <v>458.72</v>
          </cell>
          <cell r="AK11">
            <v>1604.66</v>
          </cell>
        </row>
        <row r="11">
          <cell r="AM11" t="str">
            <v>光华荣昌</v>
          </cell>
          <cell r="AN11" t="str">
            <v>合同工</v>
          </cell>
          <cell r="AO11" t="str">
            <v>湖南鑫起</v>
          </cell>
          <cell r="AP11">
            <v>34.3</v>
          </cell>
          <cell r="AQ11">
            <v>0</v>
          </cell>
          <cell r="AR11" t="e">
            <v>#N/A</v>
          </cell>
        </row>
        <row r="11">
          <cell r="AT11" t="str">
            <v>赵新辉</v>
          </cell>
        </row>
        <row r="12">
          <cell r="B12" t="str">
            <v>霍海涛</v>
          </cell>
          <cell r="C12" t="str">
            <v>男</v>
          </cell>
          <cell r="D12" t="str">
            <v>230834197309170879</v>
          </cell>
          <cell r="E12">
            <v>42186</v>
          </cell>
          <cell r="F12">
            <v>5740</v>
          </cell>
          <cell r="G12">
            <v>5740</v>
          </cell>
          <cell r="H12">
            <v>5740</v>
          </cell>
          <cell r="I12">
            <v>5740</v>
          </cell>
        </row>
        <row r="12">
          <cell r="P12">
            <v>918.4</v>
          </cell>
        </row>
        <row r="12">
          <cell r="S12">
            <v>40.18</v>
          </cell>
        </row>
        <row r="12">
          <cell r="U12">
            <v>499.38</v>
          </cell>
        </row>
        <row r="12">
          <cell r="W12">
            <v>68.88</v>
          </cell>
        </row>
        <row r="12">
          <cell r="AA12">
            <v>1526.84</v>
          </cell>
          <cell r="AB12">
            <v>459.2</v>
          </cell>
        </row>
        <row r="12">
          <cell r="AD12">
            <v>17.22</v>
          </cell>
        </row>
        <row r="12">
          <cell r="AF12">
            <v>114.8</v>
          </cell>
        </row>
        <row r="12">
          <cell r="AI12">
            <v>15</v>
          </cell>
          <cell r="AJ12">
            <v>606.22</v>
          </cell>
          <cell r="AK12">
            <v>2133.06</v>
          </cell>
        </row>
        <row r="12">
          <cell r="AM12" t="str">
            <v>光华荣昌</v>
          </cell>
          <cell r="AN12" t="str">
            <v>合同工</v>
          </cell>
          <cell r="AO12" t="str">
            <v>湖南红海</v>
          </cell>
          <cell r="AP12">
            <v>23</v>
          </cell>
          <cell r="AQ12">
            <v>0</v>
          </cell>
          <cell r="AR12" t="e">
            <v>#N/A</v>
          </cell>
        </row>
        <row r="12">
          <cell r="AT12" t="str">
            <v>霍海涛</v>
          </cell>
        </row>
        <row r="13">
          <cell r="B13" t="str">
            <v>张海波</v>
          </cell>
          <cell r="C13" t="str">
            <v>男</v>
          </cell>
          <cell r="D13" t="str">
            <v>430124198209127970</v>
          </cell>
          <cell r="E13">
            <v>42217</v>
          </cell>
          <cell r="F13">
            <v>8500</v>
          </cell>
          <cell r="G13">
            <v>8500</v>
          </cell>
          <cell r="H13">
            <v>8500</v>
          </cell>
          <cell r="I13">
            <v>8500</v>
          </cell>
        </row>
        <row r="13">
          <cell r="P13">
            <v>1360</v>
          </cell>
        </row>
        <row r="13">
          <cell r="S13">
            <v>59.5</v>
          </cell>
        </row>
        <row r="13">
          <cell r="U13">
            <v>739.5</v>
          </cell>
        </row>
        <row r="13">
          <cell r="W13">
            <v>102</v>
          </cell>
        </row>
        <row r="13">
          <cell r="AA13">
            <v>2261</v>
          </cell>
          <cell r="AB13">
            <v>680</v>
          </cell>
        </row>
        <row r="13">
          <cell r="AD13">
            <v>25.5</v>
          </cell>
        </row>
        <row r="13">
          <cell r="AF13">
            <v>170</v>
          </cell>
        </row>
        <row r="13">
          <cell r="AI13">
            <v>15</v>
          </cell>
          <cell r="AJ13">
            <v>890.5</v>
          </cell>
          <cell r="AK13">
            <v>3151.5</v>
          </cell>
        </row>
        <row r="13">
          <cell r="AM13" t="str">
            <v>光华荣昌</v>
          </cell>
          <cell r="AN13" t="str">
            <v>合同工</v>
          </cell>
          <cell r="AO13" t="str">
            <v>光华荣昌</v>
          </cell>
          <cell r="AP13">
            <v>26.85</v>
          </cell>
          <cell r="AQ13">
            <v>0</v>
          </cell>
          <cell r="AR13" t="e">
            <v>#N/A</v>
          </cell>
        </row>
        <row r="13">
          <cell r="AT13" t="str">
            <v>张海波</v>
          </cell>
        </row>
        <row r="14">
          <cell r="B14" t="str">
            <v>罗亚南</v>
          </cell>
          <cell r="C14" t="str">
            <v>男</v>
          </cell>
          <cell r="D14" t="str">
            <v>430202197709246071</v>
          </cell>
          <cell r="E14">
            <v>42309</v>
          </cell>
          <cell r="F14">
            <v>5580</v>
          </cell>
          <cell r="G14">
            <v>5580</v>
          </cell>
          <cell r="H14">
            <v>5580</v>
          </cell>
          <cell r="I14">
            <v>5580</v>
          </cell>
        </row>
        <row r="14">
          <cell r="P14">
            <v>892.8</v>
          </cell>
        </row>
        <row r="14">
          <cell r="S14">
            <v>39.06</v>
          </cell>
        </row>
        <row r="14">
          <cell r="U14">
            <v>485.46</v>
          </cell>
        </row>
        <row r="14">
          <cell r="W14">
            <v>66.96</v>
          </cell>
        </row>
        <row r="14">
          <cell r="AA14">
            <v>1484.28</v>
          </cell>
          <cell r="AB14">
            <v>446.4</v>
          </cell>
        </row>
        <row r="14">
          <cell r="AD14">
            <v>16.74</v>
          </cell>
        </row>
        <row r="14">
          <cell r="AF14">
            <v>111.6</v>
          </cell>
        </row>
        <row r="14">
          <cell r="AI14">
            <v>15</v>
          </cell>
          <cell r="AJ14">
            <v>589.74</v>
          </cell>
          <cell r="AK14">
            <v>2074.02</v>
          </cell>
        </row>
        <row r="14">
          <cell r="AM14" t="str">
            <v>光华荣昌</v>
          </cell>
          <cell r="AN14" t="str">
            <v>合同工</v>
          </cell>
          <cell r="AO14" t="str">
            <v>湖南鑫起</v>
          </cell>
          <cell r="AP14">
            <v>22.5</v>
          </cell>
          <cell r="AQ14">
            <v>0</v>
          </cell>
          <cell r="AR14" t="e">
            <v>#N/A</v>
          </cell>
        </row>
        <row r="14">
          <cell r="AT14" t="str">
            <v>罗亚南</v>
          </cell>
        </row>
        <row r="15">
          <cell r="B15" t="str">
            <v>刘辉兵</v>
          </cell>
          <cell r="C15" t="str">
            <v>男</v>
          </cell>
          <cell r="D15" t="str">
            <v>43021119701215451X</v>
          </cell>
          <cell r="E15">
            <v>42309</v>
          </cell>
          <cell r="F15">
            <v>4560</v>
          </cell>
          <cell r="G15">
            <v>4560</v>
          </cell>
          <cell r="H15">
            <v>4560</v>
          </cell>
          <cell r="I15">
            <v>4560</v>
          </cell>
        </row>
        <row r="15">
          <cell r="P15">
            <v>729.6</v>
          </cell>
        </row>
        <row r="15">
          <cell r="S15">
            <v>31.92</v>
          </cell>
        </row>
        <row r="15">
          <cell r="U15">
            <v>396.72</v>
          </cell>
        </row>
        <row r="15">
          <cell r="W15">
            <v>54.72</v>
          </cell>
        </row>
        <row r="15">
          <cell r="AA15">
            <v>1212.96</v>
          </cell>
          <cell r="AB15">
            <v>364.8</v>
          </cell>
        </row>
        <row r="15">
          <cell r="AD15">
            <v>13.68</v>
          </cell>
        </row>
        <row r="15">
          <cell r="AF15">
            <v>91.2</v>
          </cell>
        </row>
        <row r="15">
          <cell r="AI15">
            <v>15</v>
          </cell>
          <cell r="AJ15">
            <v>484.68</v>
          </cell>
          <cell r="AK15">
            <v>1697.64</v>
          </cell>
        </row>
        <row r="15">
          <cell r="AM15" t="str">
            <v>光华荣昌</v>
          </cell>
          <cell r="AN15" t="str">
            <v>合同工</v>
          </cell>
          <cell r="AO15" t="str">
            <v>光华荣昌</v>
          </cell>
          <cell r="AP15">
            <v>22</v>
          </cell>
          <cell r="AQ15">
            <v>0</v>
          </cell>
          <cell r="AR15" t="e">
            <v>#N/A</v>
          </cell>
        </row>
        <row r="15">
          <cell r="AT15" t="str">
            <v>刘辉兵</v>
          </cell>
        </row>
        <row r="16">
          <cell r="B16" t="str">
            <v>殷胜</v>
          </cell>
          <cell r="C16" t="str">
            <v>男</v>
          </cell>
          <cell r="D16" t="str">
            <v>430211199107030412</v>
          </cell>
          <cell r="E16">
            <v>42339</v>
          </cell>
          <cell r="F16">
            <v>4308</v>
          </cell>
          <cell r="G16">
            <v>4308</v>
          </cell>
          <cell r="H16">
            <v>4100</v>
          </cell>
          <cell r="I16">
            <v>4308</v>
          </cell>
        </row>
        <row r="16">
          <cell r="P16">
            <v>689.28</v>
          </cell>
        </row>
        <row r="16">
          <cell r="S16">
            <v>30.16</v>
          </cell>
        </row>
        <row r="16">
          <cell r="U16">
            <v>356.7</v>
          </cell>
        </row>
        <row r="16">
          <cell r="W16">
            <v>51.7</v>
          </cell>
        </row>
        <row r="16">
          <cell r="AA16">
            <v>1127.84</v>
          </cell>
          <cell r="AB16">
            <v>344.64</v>
          </cell>
        </row>
        <row r="16">
          <cell r="AD16">
            <v>12.92</v>
          </cell>
        </row>
        <row r="16">
          <cell r="AF16">
            <v>82</v>
          </cell>
        </row>
        <row r="16">
          <cell r="AI16">
            <v>15</v>
          </cell>
          <cell r="AJ16">
            <v>454.56</v>
          </cell>
          <cell r="AK16">
            <v>1582.4</v>
          </cell>
        </row>
        <row r="16">
          <cell r="AM16" t="str">
            <v>光华荣昌</v>
          </cell>
          <cell r="AN16" t="str">
            <v>合同工</v>
          </cell>
          <cell r="AO16" t="str">
            <v>湖南红海</v>
          </cell>
          <cell r="AP16">
            <v>24.5</v>
          </cell>
          <cell r="AQ16">
            <v>0</v>
          </cell>
          <cell r="AR16" t="e">
            <v>#N/A</v>
          </cell>
        </row>
        <row r="16">
          <cell r="AT16" t="str">
            <v>殷胜</v>
          </cell>
        </row>
        <row r="17">
          <cell r="B17" t="str">
            <v>苏超</v>
          </cell>
          <cell r="C17" t="str">
            <v>男</v>
          </cell>
          <cell r="D17" t="str">
            <v>432502198409158371</v>
          </cell>
          <cell r="E17">
            <v>42370</v>
          </cell>
          <cell r="F17">
            <v>5000</v>
          </cell>
          <cell r="G17">
            <v>5000</v>
          </cell>
          <cell r="H17">
            <v>5000</v>
          </cell>
          <cell r="I17">
            <v>5000</v>
          </cell>
        </row>
        <row r="17">
          <cell r="P17">
            <v>800</v>
          </cell>
        </row>
        <row r="17">
          <cell r="S17">
            <v>35</v>
          </cell>
        </row>
        <row r="17">
          <cell r="U17">
            <v>435</v>
          </cell>
        </row>
        <row r="17">
          <cell r="W17">
            <v>60</v>
          </cell>
        </row>
        <row r="17">
          <cell r="AA17">
            <v>1330</v>
          </cell>
          <cell r="AB17">
            <v>400</v>
          </cell>
        </row>
        <row r="17">
          <cell r="AD17">
            <v>15</v>
          </cell>
        </row>
        <row r="17">
          <cell r="AF17">
            <v>100</v>
          </cell>
        </row>
        <row r="17">
          <cell r="AI17">
            <v>15</v>
          </cell>
          <cell r="AJ17">
            <v>530</v>
          </cell>
          <cell r="AK17">
            <v>1860</v>
          </cell>
        </row>
        <row r="17">
          <cell r="AM17" t="str">
            <v>光华荣昌</v>
          </cell>
          <cell r="AN17" t="str">
            <v>合同工</v>
          </cell>
          <cell r="AO17" t="str">
            <v>湖南鑫起</v>
          </cell>
          <cell r="AP17">
            <v>23</v>
          </cell>
          <cell r="AQ17">
            <v>0</v>
          </cell>
          <cell r="AR17" t="e">
            <v>#N/A</v>
          </cell>
        </row>
        <row r="17">
          <cell r="AT17" t="str">
            <v>苏超</v>
          </cell>
        </row>
        <row r="18">
          <cell r="B18" t="str">
            <v>胡荣华</v>
          </cell>
          <cell r="C18" t="str">
            <v>男</v>
          </cell>
          <cell r="D18" t="str">
            <v>430219197407087017</v>
          </cell>
          <cell r="E18">
            <v>42370</v>
          </cell>
          <cell r="F18">
            <v>4760</v>
          </cell>
          <cell r="G18">
            <v>4760</v>
          </cell>
          <cell r="H18">
            <v>4760</v>
          </cell>
          <cell r="I18">
            <v>4760</v>
          </cell>
        </row>
        <row r="18">
          <cell r="P18">
            <v>761.6</v>
          </cell>
        </row>
        <row r="18">
          <cell r="S18">
            <v>33.32</v>
          </cell>
        </row>
        <row r="18">
          <cell r="U18">
            <v>414.12</v>
          </cell>
        </row>
        <row r="18">
          <cell r="W18">
            <v>57.12</v>
          </cell>
        </row>
        <row r="18">
          <cell r="AA18">
            <v>1266.16</v>
          </cell>
          <cell r="AB18">
            <v>380.8</v>
          </cell>
        </row>
        <row r="18">
          <cell r="AD18">
            <v>14.28</v>
          </cell>
        </row>
        <row r="18">
          <cell r="AF18">
            <v>95.2</v>
          </cell>
        </row>
        <row r="18">
          <cell r="AI18">
            <v>15</v>
          </cell>
          <cell r="AJ18">
            <v>505.28</v>
          </cell>
          <cell r="AK18">
            <v>1771.44</v>
          </cell>
        </row>
        <row r="18">
          <cell r="AM18" t="str">
            <v>光华荣昌</v>
          </cell>
          <cell r="AN18" t="str">
            <v>合同工</v>
          </cell>
          <cell r="AO18" t="str">
            <v>湖南鑫起</v>
          </cell>
          <cell r="AP18">
            <v>21.5</v>
          </cell>
          <cell r="AQ18">
            <v>0</v>
          </cell>
          <cell r="AR18" t="e">
            <v>#N/A</v>
          </cell>
        </row>
        <row r="18">
          <cell r="AT18" t="str">
            <v>胡荣华</v>
          </cell>
        </row>
        <row r="19">
          <cell r="B19" t="str">
            <v>贺王瑜</v>
          </cell>
          <cell r="C19" t="str">
            <v>男</v>
          </cell>
          <cell r="D19" t="str">
            <v>430203197207186036</v>
          </cell>
          <cell r="E19">
            <v>42401</v>
          </cell>
          <cell r="F19">
            <v>4520</v>
          </cell>
          <cell r="G19">
            <v>4520</v>
          </cell>
          <cell r="H19">
            <v>4520</v>
          </cell>
          <cell r="I19">
            <v>4520</v>
          </cell>
        </row>
        <row r="19">
          <cell r="P19">
            <v>723.2</v>
          </cell>
        </row>
        <row r="19">
          <cell r="S19">
            <v>31.64</v>
          </cell>
        </row>
        <row r="19">
          <cell r="U19">
            <v>393.24</v>
          </cell>
        </row>
        <row r="19">
          <cell r="W19">
            <v>54.24</v>
          </cell>
        </row>
        <row r="19">
          <cell r="AA19">
            <v>1202.32</v>
          </cell>
          <cell r="AB19">
            <v>361.6</v>
          </cell>
        </row>
        <row r="19">
          <cell r="AD19">
            <v>13.56</v>
          </cell>
        </row>
        <row r="19">
          <cell r="AF19">
            <v>90.4</v>
          </cell>
        </row>
        <row r="19">
          <cell r="AI19">
            <v>15</v>
          </cell>
          <cell r="AJ19">
            <v>480.56</v>
          </cell>
          <cell r="AK19">
            <v>1682.88</v>
          </cell>
        </row>
        <row r="19">
          <cell r="AM19" t="str">
            <v>光华荣昌</v>
          </cell>
          <cell r="AN19" t="str">
            <v>合同工</v>
          </cell>
          <cell r="AO19" t="str">
            <v>光华荣昌</v>
          </cell>
          <cell r="AP19">
            <v>21</v>
          </cell>
          <cell r="AQ19">
            <v>0</v>
          </cell>
          <cell r="AR19" t="e">
            <v>#N/A</v>
          </cell>
        </row>
        <row r="19">
          <cell r="AT19" t="str">
            <v>贺王瑜</v>
          </cell>
        </row>
        <row r="20">
          <cell r="B20" t="str">
            <v>刘孝其</v>
          </cell>
          <cell r="C20" t="str">
            <v>男</v>
          </cell>
          <cell r="D20" t="str">
            <v>430221196508206879</v>
          </cell>
          <cell r="E20">
            <v>42401</v>
          </cell>
          <cell r="F20">
            <v>4820</v>
          </cell>
          <cell r="G20">
            <v>4820</v>
          </cell>
          <cell r="H20">
            <v>4820</v>
          </cell>
          <cell r="I20">
            <v>4820</v>
          </cell>
        </row>
        <row r="20">
          <cell r="P20">
            <v>771.2</v>
          </cell>
        </row>
        <row r="20">
          <cell r="S20">
            <v>33.74</v>
          </cell>
        </row>
        <row r="20">
          <cell r="U20">
            <v>419.34</v>
          </cell>
        </row>
        <row r="20">
          <cell r="W20">
            <v>57.84</v>
          </cell>
        </row>
        <row r="20">
          <cell r="AA20">
            <v>1282.12</v>
          </cell>
          <cell r="AB20">
            <v>385.6</v>
          </cell>
        </row>
        <row r="20">
          <cell r="AD20">
            <v>14.46</v>
          </cell>
        </row>
        <row r="20">
          <cell r="AF20">
            <v>96.4</v>
          </cell>
        </row>
        <row r="20">
          <cell r="AI20">
            <v>15</v>
          </cell>
          <cell r="AJ20">
            <v>511.46</v>
          </cell>
          <cell r="AK20">
            <v>1793.58</v>
          </cell>
        </row>
        <row r="20">
          <cell r="AM20" t="str">
            <v>光华荣昌</v>
          </cell>
          <cell r="AN20" t="str">
            <v>合同工</v>
          </cell>
          <cell r="AO20" t="str">
            <v>湖南红海</v>
          </cell>
          <cell r="AP20">
            <v>18</v>
          </cell>
          <cell r="AQ20">
            <v>0</v>
          </cell>
          <cell r="AR20" t="e">
            <v>#N/A</v>
          </cell>
        </row>
        <row r="20">
          <cell r="AT20" t="str">
            <v>刘孝其</v>
          </cell>
        </row>
        <row r="21">
          <cell r="B21" t="str">
            <v>文洪亮</v>
          </cell>
          <cell r="C21" t="str">
            <v>男</v>
          </cell>
          <cell r="D21" t="str">
            <v>430221197911288119</v>
          </cell>
          <cell r="E21">
            <v>42401</v>
          </cell>
          <cell r="F21">
            <v>4308</v>
          </cell>
          <cell r="G21">
            <v>4308</v>
          </cell>
          <cell r="H21">
            <v>4308</v>
          </cell>
          <cell r="I21">
            <v>4308</v>
          </cell>
        </row>
        <row r="21">
          <cell r="P21">
            <v>689.28</v>
          </cell>
        </row>
        <row r="21">
          <cell r="S21">
            <v>30.16</v>
          </cell>
        </row>
        <row r="21">
          <cell r="U21">
            <v>374.8</v>
          </cell>
        </row>
        <row r="21">
          <cell r="W21">
            <v>51.7</v>
          </cell>
        </row>
        <row r="21">
          <cell r="AA21">
            <v>1145.94</v>
          </cell>
          <cell r="AB21">
            <v>344.64</v>
          </cell>
        </row>
        <row r="21">
          <cell r="AD21">
            <v>12.92</v>
          </cell>
        </row>
        <row r="21">
          <cell r="AF21">
            <v>86.16</v>
          </cell>
        </row>
        <row r="21">
          <cell r="AI21">
            <v>15</v>
          </cell>
          <cell r="AJ21">
            <v>458.72</v>
          </cell>
          <cell r="AK21">
            <v>1604.66</v>
          </cell>
        </row>
        <row r="21">
          <cell r="AM21" t="str">
            <v>光华荣昌</v>
          </cell>
          <cell r="AN21" t="str">
            <v>合同工</v>
          </cell>
          <cell r="AO21" t="str">
            <v>光华荣昌</v>
          </cell>
          <cell r="AP21">
            <v>20</v>
          </cell>
          <cell r="AQ21">
            <v>0</v>
          </cell>
          <cell r="AR21" t="e">
            <v>#N/A</v>
          </cell>
        </row>
        <row r="21">
          <cell r="AT21" t="str">
            <v>文洪亮</v>
          </cell>
        </row>
        <row r="22">
          <cell r="B22" t="str">
            <v>林虎</v>
          </cell>
          <cell r="C22" t="str">
            <v>男</v>
          </cell>
          <cell r="D22" t="str">
            <v>430321197201117871</v>
          </cell>
          <cell r="E22">
            <v>42401</v>
          </cell>
          <cell r="F22">
            <v>4360</v>
          </cell>
          <cell r="G22">
            <v>4360</v>
          </cell>
          <cell r="H22">
            <v>4360</v>
          </cell>
          <cell r="I22">
            <v>4360</v>
          </cell>
        </row>
        <row r="22">
          <cell r="P22">
            <v>697.6</v>
          </cell>
        </row>
        <row r="22">
          <cell r="S22">
            <v>30.52</v>
          </cell>
        </row>
        <row r="22">
          <cell r="U22">
            <v>379.32</v>
          </cell>
        </row>
        <row r="22">
          <cell r="W22">
            <v>52.32</v>
          </cell>
        </row>
        <row r="22">
          <cell r="AA22">
            <v>1159.76</v>
          </cell>
          <cell r="AB22">
            <v>348.8</v>
          </cell>
        </row>
        <row r="22">
          <cell r="AD22">
            <v>13.08</v>
          </cell>
        </row>
        <row r="22">
          <cell r="AF22">
            <v>87.2</v>
          </cell>
        </row>
        <row r="22">
          <cell r="AI22">
            <v>15</v>
          </cell>
          <cell r="AJ22">
            <v>464.08</v>
          </cell>
          <cell r="AK22">
            <v>1623.84</v>
          </cell>
        </row>
        <row r="22">
          <cell r="AM22" t="str">
            <v>光华荣昌</v>
          </cell>
          <cell r="AN22" t="str">
            <v>合同工</v>
          </cell>
          <cell r="AO22" t="str">
            <v>光华荣昌</v>
          </cell>
          <cell r="AP22">
            <v>29</v>
          </cell>
          <cell r="AQ22">
            <v>0</v>
          </cell>
          <cell r="AR22" t="e">
            <v>#N/A</v>
          </cell>
        </row>
        <row r="22">
          <cell r="AT22" t="str">
            <v>林虎</v>
          </cell>
        </row>
        <row r="23">
          <cell r="B23" t="str">
            <v>范文榜</v>
          </cell>
          <cell r="C23" t="str">
            <v>男</v>
          </cell>
          <cell r="D23" t="str">
            <v>429006198105306331</v>
          </cell>
          <cell r="E23">
            <v>42491</v>
          </cell>
          <cell r="F23">
            <v>5680</v>
          </cell>
          <cell r="G23">
            <v>5680</v>
          </cell>
          <cell r="H23">
            <v>5680</v>
          </cell>
          <cell r="I23">
            <v>5680</v>
          </cell>
        </row>
        <row r="23">
          <cell r="P23">
            <v>908.8</v>
          </cell>
        </row>
        <row r="23">
          <cell r="S23">
            <v>39.76</v>
          </cell>
        </row>
        <row r="23">
          <cell r="U23">
            <v>494.16</v>
          </cell>
        </row>
        <row r="23">
          <cell r="W23">
            <v>68.16</v>
          </cell>
        </row>
        <row r="23">
          <cell r="AA23">
            <v>1510.88</v>
          </cell>
          <cell r="AB23">
            <v>454.4</v>
          </cell>
        </row>
        <row r="23">
          <cell r="AD23">
            <v>17.04</v>
          </cell>
        </row>
        <row r="23">
          <cell r="AF23">
            <v>113.6</v>
          </cell>
        </row>
        <row r="23">
          <cell r="AI23">
            <v>15</v>
          </cell>
          <cell r="AJ23">
            <v>600.04</v>
          </cell>
          <cell r="AK23">
            <v>2110.92</v>
          </cell>
        </row>
        <row r="23">
          <cell r="AM23" t="str">
            <v>光华荣昌</v>
          </cell>
          <cell r="AN23" t="str">
            <v>合同工</v>
          </cell>
          <cell r="AO23" t="str">
            <v>湖南鑫起</v>
          </cell>
          <cell r="AP23">
            <v>24</v>
          </cell>
          <cell r="AQ23">
            <v>0</v>
          </cell>
          <cell r="AR23" t="e">
            <v>#N/A</v>
          </cell>
        </row>
        <row r="23">
          <cell r="AT23" t="str">
            <v>范文榜</v>
          </cell>
        </row>
        <row r="24">
          <cell r="B24" t="str">
            <v>邹文祥</v>
          </cell>
          <cell r="C24" t="str">
            <v>男</v>
          </cell>
          <cell r="D24" t="str">
            <v>430221198907110814</v>
          </cell>
          <cell r="E24">
            <v>42491</v>
          </cell>
          <cell r="F24">
            <v>6180</v>
          </cell>
          <cell r="G24">
            <v>6180</v>
          </cell>
          <cell r="H24">
            <v>6180</v>
          </cell>
          <cell r="I24">
            <v>6180</v>
          </cell>
        </row>
        <row r="24">
          <cell r="P24">
            <v>988.8</v>
          </cell>
        </row>
        <row r="24">
          <cell r="S24">
            <v>43.26</v>
          </cell>
        </row>
        <row r="24">
          <cell r="U24">
            <v>537.66</v>
          </cell>
        </row>
        <row r="24">
          <cell r="W24">
            <v>74.16</v>
          </cell>
        </row>
        <row r="24">
          <cell r="AA24">
            <v>1643.88</v>
          </cell>
          <cell r="AB24">
            <v>494.4</v>
          </cell>
        </row>
        <row r="24">
          <cell r="AD24">
            <v>18.54</v>
          </cell>
        </row>
        <row r="24">
          <cell r="AF24">
            <v>123.6</v>
          </cell>
        </row>
        <row r="24">
          <cell r="AI24">
            <v>15</v>
          </cell>
          <cell r="AJ24">
            <v>651.54</v>
          </cell>
          <cell r="AK24">
            <v>2295.42</v>
          </cell>
        </row>
        <row r="24">
          <cell r="AM24" t="str">
            <v>光华荣昌</v>
          </cell>
          <cell r="AN24" t="str">
            <v>合同工</v>
          </cell>
          <cell r="AO24" t="str">
            <v>湖南鑫起</v>
          </cell>
          <cell r="AP24">
            <v>24</v>
          </cell>
          <cell r="AQ24">
            <v>0</v>
          </cell>
          <cell r="AR24" t="e">
            <v>#N/A</v>
          </cell>
        </row>
        <row r="24">
          <cell r="AT24" t="str">
            <v>邹文祥</v>
          </cell>
        </row>
        <row r="25">
          <cell r="B25" t="str">
            <v>吴陈</v>
          </cell>
          <cell r="C25" t="str">
            <v>男</v>
          </cell>
          <cell r="D25" t="str">
            <v>430203199001137035</v>
          </cell>
          <cell r="E25">
            <v>42552</v>
          </cell>
          <cell r="F25">
            <v>4560</v>
          </cell>
          <cell r="G25">
            <v>4560</v>
          </cell>
          <cell r="H25">
            <v>4560</v>
          </cell>
          <cell r="I25">
            <v>4560</v>
          </cell>
        </row>
        <row r="25">
          <cell r="P25">
            <v>729.6</v>
          </cell>
        </row>
        <row r="25">
          <cell r="S25">
            <v>31.92</v>
          </cell>
        </row>
        <row r="25">
          <cell r="U25">
            <v>396.72</v>
          </cell>
        </row>
        <row r="25">
          <cell r="W25">
            <v>54.72</v>
          </cell>
        </row>
        <row r="25">
          <cell r="AA25">
            <v>1212.96</v>
          </cell>
          <cell r="AB25">
            <v>364.8</v>
          </cell>
        </row>
        <row r="25">
          <cell r="AD25">
            <v>13.68</v>
          </cell>
        </row>
        <row r="25">
          <cell r="AF25">
            <v>91.2</v>
          </cell>
        </row>
        <row r="25">
          <cell r="AI25">
            <v>15</v>
          </cell>
          <cell r="AJ25">
            <v>484.68</v>
          </cell>
          <cell r="AK25">
            <v>1697.64</v>
          </cell>
        </row>
        <row r="25">
          <cell r="AM25" t="str">
            <v>光华荣昌</v>
          </cell>
          <cell r="AN25" t="str">
            <v>合同工</v>
          </cell>
          <cell r="AO25" t="str">
            <v>光华荣昌</v>
          </cell>
          <cell r="AP25">
            <v>21.5</v>
          </cell>
          <cell r="AQ25">
            <v>0</v>
          </cell>
          <cell r="AR25" t="e">
            <v>#N/A</v>
          </cell>
        </row>
        <row r="25">
          <cell r="AT25" t="str">
            <v>吴陈</v>
          </cell>
        </row>
        <row r="26">
          <cell r="B26" t="str">
            <v>彭健</v>
          </cell>
          <cell r="C26" t="str">
            <v>男</v>
          </cell>
          <cell r="D26" t="str">
            <v>430281198712019195</v>
          </cell>
          <cell r="E26">
            <v>42583</v>
          </cell>
          <cell r="F26">
            <v>4308</v>
          </cell>
          <cell r="G26">
            <v>4308</v>
          </cell>
          <cell r="H26">
            <v>4308</v>
          </cell>
          <cell r="I26">
            <v>4308</v>
          </cell>
        </row>
        <row r="26">
          <cell r="P26">
            <v>689.28</v>
          </cell>
        </row>
        <row r="26">
          <cell r="S26">
            <v>30.16</v>
          </cell>
        </row>
        <row r="26">
          <cell r="U26">
            <v>374.8</v>
          </cell>
        </row>
        <row r="26">
          <cell r="W26">
            <v>51.7</v>
          </cell>
        </row>
        <row r="26">
          <cell r="AA26">
            <v>1145.94</v>
          </cell>
          <cell r="AB26">
            <v>344.64</v>
          </cell>
        </row>
        <row r="26">
          <cell r="AD26">
            <v>12.92</v>
          </cell>
        </row>
        <row r="26">
          <cell r="AF26">
            <v>86.16</v>
          </cell>
        </row>
        <row r="26">
          <cell r="AI26">
            <v>15</v>
          </cell>
          <cell r="AJ26">
            <v>458.72</v>
          </cell>
          <cell r="AK26">
            <v>1604.66</v>
          </cell>
        </row>
        <row r="26">
          <cell r="AM26" t="str">
            <v>光华荣昌</v>
          </cell>
          <cell r="AN26" t="str">
            <v>合同工</v>
          </cell>
          <cell r="AO26" t="str">
            <v>光华荣昌</v>
          </cell>
          <cell r="AP26">
            <v>27</v>
          </cell>
          <cell r="AQ26">
            <v>0</v>
          </cell>
          <cell r="AR26" t="e">
            <v>#N/A</v>
          </cell>
        </row>
        <row r="26">
          <cell r="AT26" t="str">
            <v>彭健</v>
          </cell>
        </row>
        <row r="27">
          <cell r="B27" t="str">
            <v>何胜春</v>
          </cell>
          <cell r="C27" t="str">
            <v>男</v>
          </cell>
          <cell r="D27" t="str">
            <v>430221198602281137</v>
          </cell>
          <cell r="E27">
            <v>42614</v>
          </cell>
          <cell r="F27">
            <v>6340</v>
          </cell>
          <cell r="G27">
            <v>6340</v>
          </cell>
          <cell r="H27">
            <v>6340</v>
          </cell>
          <cell r="I27">
            <v>6340</v>
          </cell>
        </row>
        <row r="27">
          <cell r="P27">
            <v>1014.4</v>
          </cell>
        </row>
        <row r="27">
          <cell r="S27">
            <v>44.38</v>
          </cell>
        </row>
        <row r="27">
          <cell r="U27">
            <v>551.58</v>
          </cell>
        </row>
        <row r="27">
          <cell r="W27">
            <v>76.08</v>
          </cell>
        </row>
        <row r="27">
          <cell r="AA27">
            <v>1686.44</v>
          </cell>
          <cell r="AB27">
            <v>507.2</v>
          </cell>
        </row>
        <row r="27">
          <cell r="AD27">
            <v>19.02</v>
          </cell>
        </row>
        <row r="27">
          <cell r="AF27">
            <v>126.8</v>
          </cell>
        </row>
        <row r="27">
          <cell r="AI27">
            <v>15</v>
          </cell>
          <cell r="AJ27">
            <v>668.02</v>
          </cell>
          <cell r="AK27">
            <v>2354.46</v>
          </cell>
        </row>
        <row r="27">
          <cell r="AM27" t="str">
            <v>光华荣昌</v>
          </cell>
          <cell r="AN27" t="str">
            <v>合同工</v>
          </cell>
          <cell r="AO27" t="str">
            <v>湖南鑫起</v>
          </cell>
          <cell r="AP27">
            <v>19</v>
          </cell>
          <cell r="AQ27">
            <v>0</v>
          </cell>
          <cell r="AR27" t="e">
            <v>#N/A</v>
          </cell>
        </row>
        <row r="27">
          <cell r="AT27" t="str">
            <v>何胜春</v>
          </cell>
        </row>
        <row r="28">
          <cell r="B28" t="str">
            <v>冉景斌</v>
          </cell>
          <cell r="C28" t="str">
            <v>男</v>
          </cell>
          <cell r="D28" t="str">
            <v>522128196705130837</v>
          </cell>
          <cell r="E28">
            <v>42614</v>
          </cell>
          <cell r="F28">
            <v>4380</v>
          </cell>
          <cell r="G28">
            <v>4380</v>
          </cell>
          <cell r="H28">
            <v>4380</v>
          </cell>
          <cell r="I28">
            <v>4380</v>
          </cell>
        </row>
        <row r="28">
          <cell r="P28">
            <v>700.8</v>
          </cell>
        </row>
        <row r="28">
          <cell r="S28">
            <v>30.66</v>
          </cell>
        </row>
        <row r="28">
          <cell r="U28">
            <v>381.06</v>
          </cell>
        </row>
        <row r="28">
          <cell r="W28">
            <v>52.56</v>
          </cell>
        </row>
        <row r="28">
          <cell r="AA28">
            <v>1165.08</v>
          </cell>
          <cell r="AB28">
            <v>350.4</v>
          </cell>
        </row>
        <row r="28">
          <cell r="AD28">
            <v>13.14</v>
          </cell>
        </row>
        <row r="28">
          <cell r="AF28">
            <v>87.6</v>
          </cell>
        </row>
        <row r="28">
          <cell r="AI28">
            <v>15</v>
          </cell>
          <cell r="AJ28">
            <v>466.14</v>
          </cell>
          <cell r="AK28">
            <v>1631.22</v>
          </cell>
        </row>
        <row r="28">
          <cell r="AM28" t="str">
            <v>光华荣昌</v>
          </cell>
          <cell r="AN28" t="str">
            <v>合同工</v>
          </cell>
          <cell r="AO28" t="str">
            <v>湖南红海</v>
          </cell>
          <cell r="AP28">
            <v>28</v>
          </cell>
          <cell r="AQ28">
            <v>0</v>
          </cell>
          <cell r="AR28" t="e">
            <v>#N/A</v>
          </cell>
        </row>
        <row r="28">
          <cell r="AT28" t="str">
            <v>冉景斌</v>
          </cell>
        </row>
        <row r="29">
          <cell r="B29" t="str">
            <v>邓日顺</v>
          </cell>
          <cell r="C29" t="str">
            <v>男</v>
          </cell>
          <cell r="D29" t="str">
            <v>430204199302173239</v>
          </cell>
          <cell r="E29">
            <v>42644</v>
          </cell>
          <cell r="F29">
            <v>4460</v>
          </cell>
          <cell r="G29">
            <v>4460</v>
          </cell>
          <cell r="H29">
            <v>4460</v>
          </cell>
          <cell r="I29">
            <v>4460</v>
          </cell>
        </row>
        <row r="29">
          <cell r="P29">
            <v>713.6</v>
          </cell>
        </row>
        <row r="29">
          <cell r="S29">
            <v>31.22</v>
          </cell>
        </row>
        <row r="29">
          <cell r="U29">
            <v>388.02</v>
          </cell>
        </row>
        <row r="29">
          <cell r="W29">
            <v>53.52</v>
          </cell>
        </row>
        <row r="29">
          <cell r="AA29">
            <v>1186.36</v>
          </cell>
          <cell r="AB29">
            <v>356.8</v>
          </cell>
        </row>
        <row r="29">
          <cell r="AD29">
            <v>13.38</v>
          </cell>
        </row>
        <row r="29">
          <cell r="AF29">
            <v>89.2</v>
          </cell>
        </row>
        <row r="29">
          <cell r="AI29">
            <v>15</v>
          </cell>
          <cell r="AJ29">
            <v>474.38</v>
          </cell>
          <cell r="AK29">
            <v>1660.74</v>
          </cell>
        </row>
        <row r="29">
          <cell r="AM29" t="str">
            <v>光华荣昌</v>
          </cell>
          <cell r="AN29" t="str">
            <v>合同工</v>
          </cell>
          <cell r="AO29" t="str">
            <v>湖南红海</v>
          </cell>
          <cell r="AP29">
            <v>20.5</v>
          </cell>
          <cell r="AQ29">
            <v>0</v>
          </cell>
          <cell r="AR29" t="e">
            <v>#N/A</v>
          </cell>
        </row>
        <row r="29">
          <cell r="AT29" t="str">
            <v>邓日顺</v>
          </cell>
        </row>
        <row r="30">
          <cell r="B30" t="str">
            <v>齐承平</v>
          </cell>
          <cell r="C30" t="str">
            <v>男</v>
          </cell>
          <cell r="D30" t="str">
            <v>430221199005141712</v>
          </cell>
          <cell r="E30">
            <v>42705</v>
          </cell>
          <cell r="F30">
            <v>4308</v>
          </cell>
          <cell r="G30">
            <v>4308</v>
          </cell>
          <cell r="H30">
            <v>4308</v>
          </cell>
          <cell r="I30">
            <v>4308</v>
          </cell>
        </row>
        <row r="30">
          <cell r="P30">
            <v>689.28</v>
          </cell>
        </row>
        <row r="30">
          <cell r="S30">
            <v>30.16</v>
          </cell>
        </row>
        <row r="30">
          <cell r="U30">
            <v>374.8</v>
          </cell>
        </row>
        <row r="30">
          <cell r="W30">
            <v>51.7</v>
          </cell>
        </row>
        <row r="30">
          <cell r="AA30">
            <v>1145.94</v>
          </cell>
          <cell r="AB30">
            <v>344.64</v>
          </cell>
        </row>
        <row r="30">
          <cell r="AD30">
            <v>12.92</v>
          </cell>
        </row>
        <row r="30">
          <cell r="AF30">
            <v>86.16</v>
          </cell>
        </row>
        <row r="30">
          <cell r="AI30">
            <v>15</v>
          </cell>
          <cell r="AJ30">
            <v>458.72</v>
          </cell>
          <cell r="AK30">
            <v>1604.66</v>
          </cell>
        </row>
        <row r="30">
          <cell r="AM30" t="str">
            <v>光华荣昌</v>
          </cell>
          <cell r="AN30" t="str">
            <v>合同工</v>
          </cell>
          <cell r="AO30" t="str">
            <v>光华荣昌</v>
          </cell>
          <cell r="AP30">
            <v>20</v>
          </cell>
          <cell r="AQ30">
            <v>0</v>
          </cell>
          <cell r="AR30" t="e">
            <v>#N/A</v>
          </cell>
        </row>
        <row r="30">
          <cell r="AT30" t="str">
            <v>齐承平</v>
          </cell>
        </row>
        <row r="31">
          <cell r="B31" t="str">
            <v>吴国秋</v>
          </cell>
          <cell r="C31" t="str">
            <v>男</v>
          </cell>
          <cell r="D31" t="str">
            <v>430221198608302314</v>
          </cell>
          <cell r="E31">
            <v>42705</v>
          </cell>
          <cell r="F31">
            <v>4308</v>
          </cell>
          <cell r="G31">
            <v>4308</v>
          </cell>
          <cell r="H31">
            <v>4308</v>
          </cell>
          <cell r="I31">
            <v>4308</v>
          </cell>
        </row>
        <row r="31">
          <cell r="P31">
            <v>689.28</v>
          </cell>
        </row>
        <row r="31">
          <cell r="S31">
            <v>30.16</v>
          </cell>
        </row>
        <row r="31">
          <cell r="U31">
            <v>374.8</v>
          </cell>
        </row>
        <row r="31">
          <cell r="W31">
            <v>51.7</v>
          </cell>
        </row>
        <row r="31">
          <cell r="AA31">
            <v>1145.94</v>
          </cell>
          <cell r="AB31">
            <v>344.64</v>
          </cell>
        </row>
        <row r="31">
          <cell r="AD31">
            <v>12.92</v>
          </cell>
        </row>
        <row r="31">
          <cell r="AF31">
            <v>86.16</v>
          </cell>
        </row>
        <row r="31">
          <cell r="AI31">
            <v>15</v>
          </cell>
          <cell r="AJ31">
            <v>458.72</v>
          </cell>
          <cell r="AK31">
            <v>1604.66</v>
          </cell>
        </row>
        <row r="31">
          <cell r="AM31" t="str">
            <v>光华荣昌</v>
          </cell>
          <cell r="AN31" t="str">
            <v>合同工</v>
          </cell>
          <cell r="AO31" t="str">
            <v>湖南鑫起</v>
          </cell>
          <cell r="AP31">
            <v>28</v>
          </cell>
          <cell r="AQ31">
            <v>0</v>
          </cell>
          <cell r="AR31" t="e">
            <v>#N/A</v>
          </cell>
        </row>
        <row r="31">
          <cell r="AT31" t="str">
            <v>吴国秋</v>
          </cell>
        </row>
        <row r="32">
          <cell r="B32" t="str">
            <v>雍期望</v>
          </cell>
          <cell r="C32" t="str">
            <v>男</v>
          </cell>
          <cell r="D32" t="str">
            <v>43032119801119001X</v>
          </cell>
          <cell r="E32">
            <v>42887</v>
          </cell>
          <cell r="F32">
            <v>5140</v>
          </cell>
          <cell r="G32">
            <v>5140</v>
          </cell>
          <cell r="H32">
            <v>5140</v>
          </cell>
          <cell r="I32">
            <v>5140</v>
          </cell>
        </row>
        <row r="32">
          <cell r="P32">
            <v>822.4</v>
          </cell>
        </row>
        <row r="32">
          <cell r="S32">
            <v>35.98</v>
          </cell>
        </row>
        <row r="32">
          <cell r="U32">
            <v>447.18</v>
          </cell>
        </row>
        <row r="32">
          <cell r="W32">
            <v>61.68</v>
          </cell>
        </row>
        <row r="32">
          <cell r="AA32">
            <v>1367.24</v>
          </cell>
          <cell r="AB32">
            <v>411.2</v>
          </cell>
        </row>
        <row r="32">
          <cell r="AD32">
            <v>15.42</v>
          </cell>
        </row>
        <row r="32">
          <cell r="AF32">
            <v>102.8</v>
          </cell>
        </row>
        <row r="32">
          <cell r="AI32">
            <v>15</v>
          </cell>
          <cell r="AJ32">
            <v>544.42</v>
          </cell>
          <cell r="AK32">
            <v>1911.66</v>
          </cell>
        </row>
        <row r="32">
          <cell r="AM32" t="str">
            <v>光华荣昌</v>
          </cell>
          <cell r="AN32" t="str">
            <v>合同工</v>
          </cell>
          <cell r="AO32" t="str">
            <v>光华荣昌</v>
          </cell>
          <cell r="AP32">
            <v>20</v>
          </cell>
          <cell r="AQ32">
            <v>0</v>
          </cell>
          <cell r="AR32" t="e">
            <v>#N/A</v>
          </cell>
        </row>
        <row r="32">
          <cell r="AT32" t="str">
            <v>雍期望</v>
          </cell>
        </row>
        <row r="33">
          <cell r="B33" t="str">
            <v>易兰</v>
          </cell>
          <cell r="C33" t="str">
            <v>女</v>
          </cell>
          <cell r="D33" t="str">
            <v>430203198304104025</v>
          </cell>
          <cell r="E33">
            <v>42979</v>
          </cell>
          <cell r="F33">
            <v>5500</v>
          </cell>
          <cell r="G33">
            <v>5500</v>
          </cell>
          <cell r="H33">
            <v>5500</v>
          </cell>
          <cell r="I33">
            <v>5500</v>
          </cell>
        </row>
        <row r="33">
          <cell r="P33">
            <v>880</v>
          </cell>
        </row>
        <row r="33">
          <cell r="S33">
            <v>38.5</v>
          </cell>
        </row>
        <row r="33">
          <cell r="U33">
            <v>478.5</v>
          </cell>
        </row>
        <row r="33">
          <cell r="W33">
            <v>66</v>
          </cell>
        </row>
        <row r="33">
          <cell r="AA33">
            <v>1463</v>
          </cell>
          <cell r="AB33">
            <v>440</v>
          </cell>
        </row>
        <row r="33">
          <cell r="AD33">
            <v>16.5</v>
          </cell>
        </row>
        <row r="33">
          <cell r="AF33">
            <v>110</v>
          </cell>
        </row>
        <row r="33">
          <cell r="AI33">
            <v>15</v>
          </cell>
          <cell r="AJ33">
            <v>581.5</v>
          </cell>
          <cell r="AK33">
            <v>2044.5</v>
          </cell>
        </row>
        <row r="33">
          <cell r="AM33" t="str">
            <v>光华荣昌</v>
          </cell>
          <cell r="AN33" t="str">
            <v>合同工</v>
          </cell>
          <cell r="AO33" t="str">
            <v>光华荣昌</v>
          </cell>
          <cell r="AP33">
            <v>13</v>
          </cell>
          <cell r="AQ33">
            <v>0</v>
          </cell>
          <cell r="AR33" t="e">
            <v>#N/A</v>
          </cell>
        </row>
        <row r="33">
          <cell r="AT33" t="str">
            <v>易兰</v>
          </cell>
        </row>
        <row r="34">
          <cell r="B34" t="str">
            <v>刘志平</v>
          </cell>
          <cell r="C34" t="str">
            <v>男</v>
          </cell>
          <cell r="D34" t="str">
            <v>430481199112246971</v>
          </cell>
          <cell r="E34">
            <v>43101</v>
          </cell>
          <cell r="F34">
            <v>5020</v>
          </cell>
          <cell r="G34">
            <v>5020</v>
          </cell>
          <cell r="H34">
            <v>5020</v>
          </cell>
          <cell r="I34">
            <v>5020</v>
          </cell>
        </row>
        <row r="34">
          <cell r="P34">
            <v>803.2</v>
          </cell>
        </row>
        <row r="34">
          <cell r="S34">
            <v>35.14</v>
          </cell>
        </row>
        <row r="34">
          <cell r="U34">
            <v>436.74</v>
          </cell>
        </row>
        <row r="34">
          <cell r="W34">
            <v>60.24</v>
          </cell>
        </row>
        <row r="34">
          <cell r="AA34">
            <v>1335.32</v>
          </cell>
          <cell r="AB34">
            <v>401.6</v>
          </cell>
        </row>
        <row r="34">
          <cell r="AD34">
            <v>15.06</v>
          </cell>
        </row>
        <row r="34">
          <cell r="AF34">
            <v>100.4</v>
          </cell>
        </row>
        <row r="34">
          <cell r="AI34">
            <v>15</v>
          </cell>
          <cell r="AJ34">
            <v>532.06</v>
          </cell>
          <cell r="AK34">
            <v>1867.38</v>
          </cell>
        </row>
        <row r="34">
          <cell r="AM34" t="str">
            <v>光华荣昌</v>
          </cell>
          <cell r="AN34" t="str">
            <v>合同工</v>
          </cell>
          <cell r="AO34" t="str">
            <v>湖南红海</v>
          </cell>
          <cell r="AP34">
            <v>29</v>
          </cell>
          <cell r="AQ34">
            <v>0</v>
          </cell>
          <cell r="AR34" t="e">
            <v>#N/A</v>
          </cell>
        </row>
        <row r="34">
          <cell r="AT34" t="str">
            <v>刘志平</v>
          </cell>
        </row>
        <row r="35">
          <cell r="B35" t="str">
            <v>李亦斌</v>
          </cell>
          <cell r="C35" t="str">
            <v>男</v>
          </cell>
          <cell r="D35" t="str">
            <v>430223197710281810</v>
          </cell>
          <cell r="E35">
            <v>43132</v>
          </cell>
          <cell r="F35">
            <v>4540</v>
          </cell>
          <cell r="G35">
            <v>4540</v>
          </cell>
          <cell r="H35">
            <v>4540</v>
          </cell>
          <cell r="I35">
            <v>4540</v>
          </cell>
        </row>
        <row r="35">
          <cell r="P35">
            <v>726.4</v>
          </cell>
        </row>
        <row r="35">
          <cell r="S35">
            <v>31.78</v>
          </cell>
        </row>
        <row r="35">
          <cell r="U35">
            <v>394.98</v>
          </cell>
        </row>
        <row r="35">
          <cell r="W35">
            <v>54.48</v>
          </cell>
        </row>
        <row r="35">
          <cell r="AA35">
            <v>1207.64</v>
          </cell>
          <cell r="AB35">
            <v>363.2</v>
          </cell>
        </row>
        <row r="35">
          <cell r="AD35">
            <v>13.62</v>
          </cell>
        </row>
        <row r="35">
          <cell r="AF35">
            <v>90.8</v>
          </cell>
        </row>
        <row r="35">
          <cell r="AI35">
            <v>15</v>
          </cell>
          <cell r="AJ35">
            <v>482.62</v>
          </cell>
          <cell r="AK35">
            <v>1690.26</v>
          </cell>
        </row>
        <row r="35">
          <cell r="AM35" t="str">
            <v>光华荣昌</v>
          </cell>
          <cell r="AN35" t="str">
            <v>合同工</v>
          </cell>
          <cell r="AO35" t="str">
            <v>湖南红海</v>
          </cell>
          <cell r="AP35">
            <v>21.5</v>
          </cell>
          <cell r="AQ35">
            <v>0</v>
          </cell>
          <cell r="AR35" t="e">
            <v>#N/A</v>
          </cell>
        </row>
        <row r="35">
          <cell r="AT35" t="str">
            <v>李亦斌</v>
          </cell>
        </row>
        <row r="36">
          <cell r="B36" t="str">
            <v>张周</v>
          </cell>
          <cell r="C36" t="str">
            <v>男</v>
          </cell>
          <cell r="D36" t="str">
            <v>430321199908306237</v>
          </cell>
          <cell r="E36">
            <v>43132</v>
          </cell>
          <cell r="F36">
            <v>6320</v>
          </cell>
          <cell r="G36">
            <v>6320</v>
          </cell>
          <cell r="H36">
            <v>6320</v>
          </cell>
          <cell r="I36">
            <v>6320</v>
          </cell>
        </row>
        <row r="36">
          <cell r="P36">
            <v>1011.2</v>
          </cell>
        </row>
        <row r="36">
          <cell r="S36">
            <v>44.24</v>
          </cell>
        </row>
        <row r="36">
          <cell r="U36">
            <v>549.84</v>
          </cell>
        </row>
        <row r="36">
          <cell r="W36">
            <v>75.84</v>
          </cell>
        </row>
        <row r="36">
          <cell r="AA36">
            <v>1681.12</v>
          </cell>
          <cell r="AB36">
            <v>505.6</v>
          </cell>
        </row>
        <row r="36">
          <cell r="AD36">
            <v>18.96</v>
          </cell>
        </row>
        <row r="36">
          <cell r="AF36">
            <v>126.4</v>
          </cell>
        </row>
        <row r="36">
          <cell r="AI36">
            <v>15</v>
          </cell>
          <cell r="AJ36">
            <v>665.96</v>
          </cell>
          <cell r="AK36">
            <v>2347.08</v>
          </cell>
        </row>
        <row r="36">
          <cell r="AM36" t="str">
            <v>光华荣昌</v>
          </cell>
          <cell r="AN36" t="str">
            <v>合同工</v>
          </cell>
          <cell r="AO36" t="str">
            <v>湖南鑫起</v>
          </cell>
          <cell r="AP36">
            <v>24</v>
          </cell>
          <cell r="AQ36">
            <v>0</v>
          </cell>
          <cell r="AR36" t="e">
            <v>#N/A</v>
          </cell>
        </row>
        <row r="36">
          <cell r="AT36" t="str">
            <v>张周</v>
          </cell>
        </row>
        <row r="37">
          <cell r="B37" t="str">
            <v>卢中华</v>
          </cell>
          <cell r="C37" t="str">
            <v>男</v>
          </cell>
          <cell r="D37" t="str">
            <v>430321198306291571</v>
          </cell>
          <cell r="E37">
            <v>42583</v>
          </cell>
          <cell r="F37">
            <v>13000</v>
          </cell>
          <cell r="G37">
            <v>13000</v>
          </cell>
          <cell r="H37">
            <v>13000</v>
          </cell>
          <cell r="I37">
            <v>13000</v>
          </cell>
        </row>
        <row r="37">
          <cell r="P37">
            <v>2080</v>
          </cell>
        </row>
        <row r="37">
          <cell r="S37">
            <v>91</v>
          </cell>
        </row>
        <row r="37">
          <cell r="U37">
            <v>1131</v>
          </cell>
        </row>
        <row r="37">
          <cell r="W37">
            <v>156</v>
          </cell>
        </row>
        <row r="37">
          <cell r="AA37">
            <v>3458</v>
          </cell>
          <cell r="AB37">
            <v>1040</v>
          </cell>
        </row>
        <row r="37">
          <cell r="AD37">
            <v>39</v>
          </cell>
        </row>
        <row r="37">
          <cell r="AF37">
            <v>260</v>
          </cell>
        </row>
        <row r="37">
          <cell r="AI37">
            <v>15</v>
          </cell>
          <cell r="AJ37">
            <v>1354</v>
          </cell>
          <cell r="AK37">
            <v>4812</v>
          </cell>
        </row>
        <row r="37">
          <cell r="AM37" t="str">
            <v>光华荣昌</v>
          </cell>
          <cell r="AN37" t="str">
            <v>合同工</v>
          </cell>
          <cell r="AO37" t="str">
            <v>光华荣昌</v>
          </cell>
          <cell r="AP37">
            <v>24</v>
          </cell>
          <cell r="AQ37">
            <v>0</v>
          </cell>
          <cell r="AR37" t="e">
            <v>#N/A</v>
          </cell>
        </row>
        <row r="37">
          <cell r="AT37" t="str">
            <v>卢中华</v>
          </cell>
        </row>
        <row r="38">
          <cell r="B38" t="str">
            <v>赵五祥</v>
          </cell>
          <cell r="C38" t="str">
            <v>男</v>
          </cell>
          <cell r="D38" t="str">
            <v>43252419910529545X</v>
          </cell>
          <cell r="E38">
            <v>43282</v>
          </cell>
          <cell r="F38">
            <v>4760</v>
          </cell>
          <cell r="G38">
            <v>4760</v>
          </cell>
          <cell r="H38">
            <v>4760</v>
          </cell>
          <cell r="I38">
            <v>4760</v>
          </cell>
        </row>
        <row r="38">
          <cell r="P38">
            <v>761.6</v>
          </cell>
        </row>
        <row r="38">
          <cell r="S38">
            <v>33.32</v>
          </cell>
        </row>
        <row r="38">
          <cell r="U38">
            <v>414.12</v>
          </cell>
        </row>
        <row r="38">
          <cell r="W38">
            <v>57.12</v>
          </cell>
        </row>
        <row r="38">
          <cell r="AA38">
            <v>1266.16</v>
          </cell>
          <cell r="AB38">
            <v>380.8</v>
          </cell>
        </row>
        <row r="38">
          <cell r="AD38">
            <v>14.28</v>
          </cell>
        </row>
        <row r="38">
          <cell r="AF38">
            <v>95.2</v>
          </cell>
        </row>
        <row r="38">
          <cell r="AI38">
            <v>15</v>
          </cell>
          <cell r="AJ38">
            <v>505.28</v>
          </cell>
          <cell r="AK38">
            <v>1771.44</v>
          </cell>
        </row>
        <row r="38">
          <cell r="AM38" t="str">
            <v>光华荣昌</v>
          </cell>
          <cell r="AN38" t="str">
            <v>合同工</v>
          </cell>
          <cell r="AO38" t="str">
            <v>光华荣昌</v>
          </cell>
          <cell r="AP38">
            <v>22</v>
          </cell>
          <cell r="AQ38">
            <v>0</v>
          </cell>
          <cell r="AR38" t="e">
            <v>#N/A</v>
          </cell>
        </row>
        <row r="38">
          <cell r="AT38" t="str">
            <v>赵五祥</v>
          </cell>
        </row>
        <row r="39">
          <cell r="B39" t="str">
            <v>肖玲</v>
          </cell>
          <cell r="C39" t="str">
            <v>女</v>
          </cell>
          <cell r="D39" t="str">
            <v>431123199108060024</v>
          </cell>
          <cell r="E39">
            <v>43709</v>
          </cell>
          <cell r="F39">
            <v>4600</v>
          </cell>
          <cell r="G39">
            <v>4600</v>
          </cell>
          <cell r="H39">
            <v>4600</v>
          </cell>
          <cell r="I39">
            <v>4600</v>
          </cell>
        </row>
        <row r="39">
          <cell r="P39">
            <v>736</v>
          </cell>
        </row>
        <row r="39">
          <cell r="S39">
            <v>32.2</v>
          </cell>
        </row>
        <row r="39">
          <cell r="U39">
            <v>400.2</v>
          </cell>
        </row>
        <row r="39">
          <cell r="W39">
            <v>55.2</v>
          </cell>
        </row>
        <row r="39">
          <cell r="AA39">
            <v>1223.6</v>
          </cell>
          <cell r="AB39">
            <v>368</v>
          </cell>
        </row>
        <row r="39">
          <cell r="AD39">
            <v>13.8</v>
          </cell>
        </row>
        <row r="39">
          <cell r="AF39">
            <v>92</v>
          </cell>
        </row>
        <row r="39">
          <cell r="AI39">
            <v>15</v>
          </cell>
          <cell r="AJ39">
            <v>488.8</v>
          </cell>
          <cell r="AK39">
            <v>1712.4</v>
          </cell>
        </row>
        <row r="39">
          <cell r="AM39" t="str">
            <v>光华荣昌</v>
          </cell>
          <cell r="AN39" t="str">
            <v>合同工</v>
          </cell>
          <cell r="AO39" t="str">
            <v>光华荣昌</v>
          </cell>
          <cell r="AP39">
            <v>19</v>
          </cell>
          <cell r="AQ39">
            <v>0</v>
          </cell>
          <cell r="AR39" t="e">
            <v>#N/A</v>
          </cell>
        </row>
        <row r="39">
          <cell r="AT39" t="str">
            <v>肖玲</v>
          </cell>
        </row>
        <row r="40">
          <cell r="B40" t="str">
            <v>伍赤诚</v>
          </cell>
          <cell r="C40" t="str">
            <v>男</v>
          </cell>
          <cell r="D40" t="str">
            <v>430321199804192212</v>
          </cell>
          <cell r="E40">
            <v>43800</v>
          </cell>
          <cell r="F40">
            <v>4380</v>
          </cell>
          <cell r="G40">
            <v>4380</v>
          </cell>
          <cell r="H40">
            <v>4380</v>
          </cell>
          <cell r="I40">
            <v>4380</v>
          </cell>
        </row>
        <row r="40">
          <cell r="P40">
            <v>700.8</v>
          </cell>
        </row>
        <row r="40">
          <cell r="S40">
            <v>30.66</v>
          </cell>
        </row>
        <row r="40">
          <cell r="U40">
            <v>381.06</v>
          </cell>
        </row>
        <row r="40">
          <cell r="W40">
            <v>52.56</v>
          </cell>
        </row>
        <row r="40">
          <cell r="AA40">
            <v>1165.08</v>
          </cell>
          <cell r="AB40">
            <v>350.4</v>
          </cell>
        </row>
        <row r="40">
          <cell r="AD40">
            <v>13.14</v>
          </cell>
        </row>
        <row r="40">
          <cell r="AF40">
            <v>87.6</v>
          </cell>
        </row>
        <row r="40">
          <cell r="AI40">
            <v>15</v>
          </cell>
          <cell r="AJ40">
            <v>466.14</v>
          </cell>
          <cell r="AK40">
            <v>1631.22</v>
          </cell>
        </row>
        <row r="40">
          <cell r="AM40" t="str">
            <v>光华荣昌</v>
          </cell>
          <cell r="AN40" t="str">
            <v>合同工</v>
          </cell>
          <cell r="AO40" t="str">
            <v>光华荣昌</v>
          </cell>
          <cell r="AP40">
            <v>23</v>
          </cell>
          <cell r="AQ40">
            <v>0</v>
          </cell>
          <cell r="AR40" t="e">
            <v>#N/A</v>
          </cell>
        </row>
        <row r="40">
          <cell r="AT40" t="str">
            <v>伍赤诚</v>
          </cell>
        </row>
        <row r="41">
          <cell r="B41" t="str">
            <v>刘文强</v>
          </cell>
          <cell r="C41" t="str">
            <v>男</v>
          </cell>
          <cell r="D41" t="str">
            <v>430921198101045118</v>
          </cell>
          <cell r="E41">
            <v>43800</v>
          </cell>
          <cell r="F41">
            <v>4440</v>
          </cell>
          <cell r="G41">
            <v>4440</v>
          </cell>
          <cell r="H41">
            <v>4440</v>
          </cell>
          <cell r="I41">
            <v>4440</v>
          </cell>
        </row>
        <row r="41">
          <cell r="P41">
            <v>710.4</v>
          </cell>
        </row>
        <row r="41">
          <cell r="S41">
            <v>31.08</v>
          </cell>
        </row>
        <row r="41">
          <cell r="U41">
            <v>386.28</v>
          </cell>
        </row>
        <row r="41">
          <cell r="W41">
            <v>53.28</v>
          </cell>
        </row>
        <row r="41">
          <cell r="AA41">
            <v>1181.04</v>
          </cell>
          <cell r="AB41">
            <v>355.2</v>
          </cell>
        </row>
        <row r="41">
          <cell r="AD41">
            <v>13.32</v>
          </cell>
        </row>
        <row r="41">
          <cell r="AF41">
            <v>88.8</v>
          </cell>
        </row>
        <row r="41">
          <cell r="AI41">
            <v>15</v>
          </cell>
          <cell r="AJ41">
            <v>472.32</v>
          </cell>
          <cell r="AK41">
            <v>1653.36</v>
          </cell>
        </row>
        <row r="41">
          <cell r="AM41" t="str">
            <v>光华荣昌</v>
          </cell>
          <cell r="AN41" t="str">
            <v>合同工</v>
          </cell>
          <cell r="AO41" t="str">
            <v>光华荣昌</v>
          </cell>
          <cell r="AP41">
            <v>21.5</v>
          </cell>
          <cell r="AQ41">
            <v>0</v>
          </cell>
          <cell r="AR41" t="e">
            <v>#N/A</v>
          </cell>
        </row>
        <row r="41">
          <cell r="AT41" t="str">
            <v>刘文强</v>
          </cell>
        </row>
        <row r="42">
          <cell r="B42" t="str">
            <v>刘谦</v>
          </cell>
          <cell r="C42" t="str">
            <v>男</v>
          </cell>
          <cell r="D42" t="str">
            <v>43028119810403683X</v>
          </cell>
          <cell r="E42">
            <v>43800</v>
          </cell>
          <cell r="F42">
            <v>4440</v>
          </cell>
          <cell r="G42">
            <v>4440</v>
          </cell>
          <cell r="H42">
            <v>4440</v>
          </cell>
          <cell r="I42">
            <v>4440</v>
          </cell>
        </row>
        <row r="42">
          <cell r="P42">
            <v>710.4</v>
          </cell>
        </row>
        <row r="42">
          <cell r="S42">
            <v>31.08</v>
          </cell>
        </row>
        <row r="42">
          <cell r="U42">
            <v>386.28</v>
          </cell>
        </row>
        <row r="42">
          <cell r="W42">
            <v>53.28</v>
          </cell>
        </row>
        <row r="42">
          <cell r="AA42">
            <v>1181.04</v>
          </cell>
          <cell r="AB42">
            <v>355.2</v>
          </cell>
        </row>
        <row r="42">
          <cell r="AD42">
            <v>13.32</v>
          </cell>
        </row>
        <row r="42">
          <cell r="AF42">
            <v>88.8</v>
          </cell>
        </row>
        <row r="42">
          <cell r="AI42">
            <v>15</v>
          </cell>
          <cell r="AJ42">
            <v>472.32</v>
          </cell>
          <cell r="AK42">
            <v>1653.36</v>
          </cell>
        </row>
        <row r="42">
          <cell r="AM42" t="str">
            <v>光华荣昌</v>
          </cell>
          <cell r="AN42" t="str">
            <v>合同工</v>
          </cell>
          <cell r="AO42" t="str">
            <v>光华荣昌</v>
          </cell>
          <cell r="AP42">
            <v>22</v>
          </cell>
          <cell r="AQ42">
            <v>0</v>
          </cell>
          <cell r="AR42" t="e">
            <v>#N/A</v>
          </cell>
        </row>
        <row r="42">
          <cell r="AT42" t="str">
            <v>刘谦</v>
          </cell>
        </row>
        <row r="43">
          <cell r="B43" t="str">
            <v>谭刚</v>
          </cell>
          <cell r="C43" t="str">
            <v>男</v>
          </cell>
          <cell r="D43" t="str">
            <v>430223199310026510</v>
          </cell>
          <cell r="E43">
            <v>43800</v>
          </cell>
          <cell r="F43">
            <v>5820</v>
          </cell>
          <cell r="G43">
            <v>5820</v>
          </cell>
          <cell r="H43">
            <v>5820</v>
          </cell>
          <cell r="I43">
            <v>5820</v>
          </cell>
        </row>
        <row r="43">
          <cell r="P43">
            <v>931.2</v>
          </cell>
        </row>
        <row r="43">
          <cell r="S43">
            <v>40.74</v>
          </cell>
        </row>
        <row r="43">
          <cell r="U43">
            <v>506.34</v>
          </cell>
        </row>
        <row r="43">
          <cell r="W43">
            <v>69.84</v>
          </cell>
        </row>
        <row r="43">
          <cell r="AA43">
            <v>1548.12</v>
          </cell>
          <cell r="AB43">
            <v>465.6</v>
          </cell>
        </row>
        <row r="43">
          <cell r="AD43">
            <v>17.46</v>
          </cell>
        </row>
        <row r="43">
          <cell r="AF43">
            <v>116.4</v>
          </cell>
        </row>
        <row r="43">
          <cell r="AI43">
            <v>15</v>
          </cell>
          <cell r="AJ43">
            <v>614.46</v>
          </cell>
          <cell r="AK43">
            <v>2162.58</v>
          </cell>
        </row>
        <row r="43">
          <cell r="AM43" t="str">
            <v>光华荣昌</v>
          </cell>
          <cell r="AN43" t="str">
            <v>合同工</v>
          </cell>
          <cell r="AO43" t="str">
            <v>光华荣昌</v>
          </cell>
          <cell r="AP43">
            <v>22</v>
          </cell>
          <cell r="AQ43">
            <v>0</v>
          </cell>
          <cell r="AR43" t="e">
            <v>#N/A</v>
          </cell>
        </row>
        <row r="43">
          <cell r="AT43" t="str">
            <v>谭刚</v>
          </cell>
        </row>
        <row r="44">
          <cell r="B44" t="str">
            <v>邹明旺</v>
          </cell>
          <cell r="C44" t="str">
            <v>男</v>
          </cell>
          <cell r="D44" t="str">
            <v>43022119871212081X</v>
          </cell>
          <cell r="E44">
            <v>43800</v>
          </cell>
          <cell r="F44">
            <v>6100</v>
          </cell>
          <cell r="G44">
            <v>6100</v>
          </cell>
          <cell r="H44">
            <v>6100</v>
          </cell>
          <cell r="I44">
            <v>6100</v>
          </cell>
        </row>
        <row r="44">
          <cell r="P44">
            <v>976</v>
          </cell>
        </row>
        <row r="44">
          <cell r="S44">
            <v>42.7</v>
          </cell>
        </row>
        <row r="44">
          <cell r="U44">
            <v>530.7</v>
          </cell>
        </row>
        <row r="44">
          <cell r="W44">
            <v>73.2</v>
          </cell>
        </row>
        <row r="44">
          <cell r="AA44">
            <v>1622.6</v>
          </cell>
          <cell r="AB44">
            <v>488</v>
          </cell>
        </row>
        <row r="44">
          <cell r="AD44">
            <v>18.3</v>
          </cell>
        </row>
        <row r="44">
          <cell r="AF44">
            <v>122</v>
          </cell>
        </row>
        <row r="44">
          <cell r="AI44">
            <v>15</v>
          </cell>
          <cell r="AJ44">
            <v>643.3</v>
          </cell>
          <cell r="AK44">
            <v>2265.9</v>
          </cell>
        </row>
        <row r="44">
          <cell r="AM44" t="str">
            <v>光华荣昌</v>
          </cell>
          <cell r="AN44" t="str">
            <v>合同工</v>
          </cell>
          <cell r="AO44" t="str">
            <v>光华荣昌</v>
          </cell>
          <cell r="AP44">
            <v>22</v>
          </cell>
          <cell r="AQ44">
            <v>0</v>
          </cell>
          <cell r="AR44" t="e">
            <v>#N/A</v>
          </cell>
        </row>
        <row r="44">
          <cell r="AT44" t="str">
            <v>邹明旺</v>
          </cell>
        </row>
        <row r="45">
          <cell r="B45" t="str">
            <v>左昌福</v>
          </cell>
          <cell r="C45" t="str">
            <v>男</v>
          </cell>
          <cell r="D45" t="str">
            <v>430281199707024314</v>
          </cell>
          <cell r="E45">
            <v>43800</v>
          </cell>
          <cell r="F45">
            <v>4308</v>
          </cell>
          <cell r="G45">
            <v>4308</v>
          </cell>
          <cell r="H45">
            <v>4308</v>
          </cell>
          <cell r="I45">
            <v>4308</v>
          </cell>
        </row>
        <row r="45">
          <cell r="P45">
            <v>689.28</v>
          </cell>
        </row>
        <row r="45">
          <cell r="S45">
            <v>30.16</v>
          </cell>
        </row>
        <row r="45">
          <cell r="U45">
            <v>374.8</v>
          </cell>
        </row>
        <row r="45">
          <cell r="W45">
            <v>51.7</v>
          </cell>
        </row>
        <row r="45">
          <cell r="AA45">
            <v>1145.94</v>
          </cell>
          <cell r="AB45">
            <v>344.64</v>
          </cell>
        </row>
        <row r="45">
          <cell r="AD45">
            <v>12.92</v>
          </cell>
        </row>
        <row r="45">
          <cell r="AF45">
            <v>86.16</v>
          </cell>
        </row>
        <row r="45">
          <cell r="AI45">
            <v>15</v>
          </cell>
          <cell r="AJ45">
            <v>458.72</v>
          </cell>
          <cell r="AK45">
            <v>1604.66</v>
          </cell>
        </row>
        <row r="45">
          <cell r="AM45" t="str">
            <v>光华荣昌</v>
          </cell>
          <cell r="AN45" t="str">
            <v>合同工</v>
          </cell>
          <cell r="AO45" t="str">
            <v>光华荣昌</v>
          </cell>
          <cell r="AP45">
            <v>30</v>
          </cell>
          <cell r="AQ45">
            <v>0</v>
          </cell>
          <cell r="AR45" t="e">
            <v>#N/A</v>
          </cell>
        </row>
        <row r="45">
          <cell r="AT45" t="str">
            <v>左昌福</v>
          </cell>
        </row>
        <row r="46">
          <cell r="B46" t="str">
            <v>欧响亮</v>
          </cell>
          <cell r="C46" t="str">
            <v>男</v>
          </cell>
          <cell r="D46" t="str">
            <v>430221199006283835</v>
          </cell>
          <cell r="E46">
            <v>43800</v>
          </cell>
          <cell r="F46">
            <v>4360</v>
          </cell>
          <cell r="G46">
            <v>4360</v>
          </cell>
          <cell r="H46">
            <v>4360</v>
          </cell>
          <cell r="I46">
            <v>4360</v>
          </cell>
        </row>
        <row r="46">
          <cell r="P46">
            <v>697.6</v>
          </cell>
        </row>
        <row r="46">
          <cell r="S46">
            <v>30.52</v>
          </cell>
        </row>
        <row r="46">
          <cell r="U46">
            <v>379.32</v>
          </cell>
        </row>
        <row r="46">
          <cell r="W46">
            <v>52.32</v>
          </cell>
        </row>
        <row r="46">
          <cell r="AA46">
            <v>1159.76</v>
          </cell>
          <cell r="AB46">
            <v>348.8</v>
          </cell>
        </row>
        <row r="46">
          <cell r="AD46">
            <v>13.08</v>
          </cell>
        </row>
        <row r="46">
          <cell r="AF46">
            <v>87.2</v>
          </cell>
        </row>
        <row r="46">
          <cell r="AI46">
            <v>15</v>
          </cell>
          <cell r="AJ46">
            <v>464.08</v>
          </cell>
          <cell r="AK46">
            <v>1623.84</v>
          </cell>
        </row>
        <row r="46">
          <cell r="AM46" t="str">
            <v>光华荣昌</v>
          </cell>
          <cell r="AN46" t="str">
            <v>合同工</v>
          </cell>
          <cell r="AO46" t="str">
            <v>光华荣昌</v>
          </cell>
          <cell r="AP46">
            <v>22</v>
          </cell>
          <cell r="AQ46">
            <v>0</v>
          </cell>
          <cell r="AR46" t="e">
            <v>#N/A</v>
          </cell>
        </row>
        <row r="46">
          <cell r="AT46" t="str">
            <v>欧响亮</v>
          </cell>
        </row>
        <row r="47">
          <cell r="B47" t="str">
            <v>罗鹏</v>
          </cell>
          <cell r="C47" t="str">
            <v>男</v>
          </cell>
          <cell r="D47" t="str">
            <v>430221198105216510</v>
          </cell>
          <cell r="E47">
            <v>42278</v>
          </cell>
          <cell r="F47">
            <v>5260</v>
          </cell>
          <cell r="G47">
            <v>5260</v>
          </cell>
          <cell r="H47">
            <v>5260</v>
          </cell>
          <cell r="I47">
            <v>5260</v>
          </cell>
        </row>
        <row r="47">
          <cell r="P47">
            <v>841.6</v>
          </cell>
        </row>
        <row r="47">
          <cell r="S47">
            <v>36.82</v>
          </cell>
        </row>
        <row r="47">
          <cell r="U47">
            <v>457.62</v>
          </cell>
        </row>
        <row r="47">
          <cell r="W47">
            <v>63.12</v>
          </cell>
        </row>
        <row r="47">
          <cell r="AA47">
            <v>1399.16</v>
          </cell>
          <cell r="AB47">
            <v>420.8</v>
          </cell>
        </row>
        <row r="47">
          <cell r="AD47">
            <v>15.78</v>
          </cell>
        </row>
        <row r="47">
          <cell r="AF47">
            <v>105.2</v>
          </cell>
        </row>
        <row r="47">
          <cell r="AI47">
            <v>15</v>
          </cell>
          <cell r="AJ47">
            <v>556.78</v>
          </cell>
          <cell r="AK47">
            <v>1955.94</v>
          </cell>
        </row>
        <row r="47">
          <cell r="AM47" t="str">
            <v>光华荣昌</v>
          </cell>
          <cell r="AN47" t="str">
            <v>合同工</v>
          </cell>
          <cell r="AO47" t="str">
            <v>光华荣昌</v>
          </cell>
          <cell r="AP47">
            <v>22.5</v>
          </cell>
          <cell r="AQ47">
            <v>0</v>
          </cell>
          <cell r="AR47" t="e">
            <v>#N/A</v>
          </cell>
        </row>
        <row r="47">
          <cell r="AT47" t="str">
            <v>罗鹏</v>
          </cell>
        </row>
        <row r="48">
          <cell r="B48" t="str">
            <v>刘文向</v>
          </cell>
          <cell r="C48" t="str">
            <v>男</v>
          </cell>
          <cell r="D48" t="str">
            <v>430527197408118731</v>
          </cell>
          <cell r="E48">
            <v>44774</v>
          </cell>
          <cell r="F48">
            <v>5700</v>
          </cell>
          <cell r="G48">
            <v>5700</v>
          </cell>
          <cell r="H48">
            <v>5700</v>
          </cell>
          <cell r="I48">
            <v>5700</v>
          </cell>
        </row>
        <row r="48">
          <cell r="P48">
            <v>912</v>
          </cell>
        </row>
        <row r="48">
          <cell r="S48">
            <v>39.9</v>
          </cell>
        </row>
        <row r="48">
          <cell r="U48">
            <v>495.9</v>
          </cell>
        </row>
        <row r="48">
          <cell r="W48">
            <v>68.4</v>
          </cell>
        </row>
        <row r="48">
          <cell r="AA48">
            <v>1516.2</v>
          </cell>
          <cell r="AB48">
            <v>456</v>
          </cell>
        </row>
        <row r="48">
          <cell r="AD48">
            <v>17.1</v>
          </cell>
        </row>
        <row r="48">
          <cell r="AF48">
            <v>114</v>
          </cell>
        </row>
        <row r="48">
          <cell r="AI48">
            <v>15</v>
          </cell>
          <cell r="AJ48">
            <v>602.1</v>
          </cell>
          <cell r="AK48">
            <v>2118.3</v>
          </cell>
        </row>
        <row r="48">
          <cell r="AM48" t="str">
            <v>光华荣昌</v>
          </cell>
          <cell r="AN48" t="str">
            <v>合同工</v>
          </cell>
          <cell r="AO48" t="str">
            <v>光华荣昌</v>
          </cell>
          <cell r="AP48">
            <v>19.5</v>
          </cell>
          <cell r="AQ48">
            <v>0</v>
          </cell>
          <cell r="AR48" t="e">
            <v>#N/A</v>
          </cell>
        </row>
        <row r="48">
          <cell r="AT48" t="str">
            <v>刘文向</v>
          </cell>
        </row>
        <row r="49">
          <cell r="B49" t="str">
            <v>李晶</v>
          </cell>
          <cell r="C49" t="str">
            <v>女</v>
          </cell>
          <cell r="D49" t="str">
            <v>43022519870326004X</v>
          </cell>
          <cell r="E49">
            <v>44835</v>
          </cell>
          <cell r="F49">
            <v>5100</v>
          </cell>
          <cell r="G49">
            <v>5100</v>
          </cell>
          <cell r="H49">
            <v>5100</v>
          </cell>
          <cell r="I49">
            <v>5100</v>
          </cell>
        </row>
        <row r="49">
          <cell r="P49">
            <v>816</v>
          </cell>
        </row>
        <row r="49">
          <cell r="S49">
            <v>35.7</v>
          </cell>
        </row>
        <row r="49">
          <cell r="U49">
            <v>443.7</v>
          </cell>
        </row>
        <row r="49">
          <cell r="W49">
            <v>61.2</v>
          </cell>
        </row>
        <row r="49">
          <cell r="AA49">
            <v>1356.6</v>
          </cell>
          <cell r="AB49">
            <v>408</v>
          </cell>
        </row>
        <row r="49">
          <cell r="AD49">
            <v>15.3</v>
          </cell>
        </row>
        <row r="49">
          <cell r="AF49">
            <v>102</v>
          </cell>
        </row>
        <row r="49">
          <cell r="AI49">
            <v>15</v>
          </cell>
          <cell r="AJ49">
            <v>540.3</v>
          </cell>
          <cell r="AK49">
            <v>1896.9</v>
          </cell>
        </row>
        <row r="49">
          <cell r="AM49" t="str">
            <v>光华荣昌</v>
          </cell>
          <cell r="AN49" t="str">
            <v>合同工</v>
          </cell>
          <cell r="AO49" t="str">
            <v>光华荣昌</v>
          </cell>
          <cell r="AP49">
            <v>20</v>
          </cell>
          <cell r="AQ49">
            <v>0</v>
          </cell>
          <cell r="AR49" t="e">
            <v>#N/A</v>
          </cell>
        </row>
        <row r="49">
          <cell r="AT49" t="str">
            <v>李晶</v>
          </cell>
        </row>
        <row r="50">
          <cell r="B50" t="str">
            <v>陈子豪</v>
          </cell>
          <cell r="C50" t="str">
            <v>男</v>
          </cell>
          <cell r="D50" t="str">
            <v>430224199501210034</v>
          </cell>
          <cell r="E50">
            <v>44958</v>
          </cell>
          <cell r="F50">
            <v>5800</v>
          </cell>
          <cell r="G50">
            <v>5800</v>
          </cell>
          <cell r="H50">
            <v>5800</v>
          </cell>
          <cell r="I50">
            <v>5800</v>
          </cell>
        </row>
        <row r="50">
          <cell r="P50">
            <v>928</v>
          </cell>
        </row>
        <row r="50">
          <cell r="S50">
            <v>40.6</v>
          </cell>
        </row>
        <row r="50">
          <cell r="U50">
            <v>504.6</v>
          </cell>
        </row>
        <row r="50">
          <cell r="W50">
            <v>69.6</v>
          </cell>
        </row>
        <row r="50">
          <cell r="AA50">
            <v>1542.8</v>
          </cell>
          <cell r="AB50">
            <v>464</v>
          </cell>
        </row>
        <row r="50">
          <cell r="AD50">
            <v>17.4</v>
          </cell>
        </row>
        <row r="50">
          <cell r="AF50">
            <v>116</v>
          </cell>
        </row>
        <row r="50">
          <cell r="AI50">
            <v>15</v>
          </cell>
          <cell r="AJ50">
            <v>612.4</v>
          </cell>
          <cell r="AK50">
            <v>2155.2</v>
          </cell>
        </row>
        <row r="50">
          <cell r="AM50" t="str">
            <v>光华荣昌</v>
          </cell>
          <cell r="AN50" t="str">
            <v>合同工</v>
          </cell>
          <cell r="AO50" t="str">
            <v>光华荣昌</v>
          </cell>
          <cell r="AP50">
            <v>19</v>
          </cell>
          <cell r="AQ50">
            <v>0</v>
          </cell>
          <cell r="AR50" t="e">
            <v>#N/A</v>
          </cell>
        </row>
        <row r="50">
          <cell r="AT50" t="str">
            <v>陈子豪</v>
          </cell>
        </row>
        <row r="51">
          <cell r="B51" t="str">
            <v>肖燕丹</v>
          </cell>
          <cell r="C51" t="str">
            <v>女</v>
          </cell>
          <cell r="D51" t="str">
            <v>43032119730510854X</v>
          </cell>
          <cell r="E51">
            <v>44783</v>
          </cell>
          <cell r="F51">
            <v>4308</v>
          </cell>
          <cell r="G51">
            <v>4308</v>
          </cell>
          <cell r="H51">
            <v>4053</v>
          </cell>
          <cell r="I51">
            <v>4308</v>
          </cell>
        </row>
        <row r="51">
          <cell r="P51">
            <v>689.28</v>
          </cell>
        </row>
        <row r="51">
          <cell r="S51">
            <v>30.16</v>
          </cell>
        </row>
        <row r="51">
          <cell r="U51">
            <v>352.61</v>
          </cell>
        </row>
        <row r="51">
          <cell r="W51">
            <v>51.7</v>
          </cell>
        </row>
        <row r="51">
          <cell r="AA51">
            <v>1123.75</v>
          </cell>
          <cell r="AB51">
            <v>344.64</v>
          </cell>
        </row>
        <row r="51">
          <cell r="AD51">
            <v>12.92</v>
          </cell>
        </row>
        <row r="51">
          <cell r="AF51">
            <v>81.06</v>
          </cell>
        </row>
        <row r="51">
          <cell r="AI51">
            <v>15</v>
          </cell>
          <cell r="AJ51">
            <v>453.62</v>
          </cell>
          <cell r="AK51">
            <v>1577.37</v>
          </cell>
        </row>
        <row r="51">
          <cell r="AM51" t="str">
            <v>光华荣昌</v>
          </cell>
          <cell r="AN51" t="str">
            <v>合同工</v>
          </cell>
          <cell r="AO51" t="str">
            <v>光华荣昌</v>
          </cell>
          <cell r="AP51">
            <v>26</v>
          </cell>
          <cell r="AQ51">
            <v>0</v>
          </cell>
          <cell r="AR51" t="e">
            <v>#N/A</v>
          </cell>
        </row>
        <row r="51">
          <cell r="AT51" t="str">
            <v>肖燕丹</v>
          </cell>
        </row>
        <row r="52">
          <cell r="B52" t="str">
            <v>高万</v>
          </cell>
          <cell r="C52" t="str">
            <v>男</v>
          </cell>
          <cell r="D52" t="str">
            <v>430124198511037000</v>
          </cell>
          <cell r="E52" t="str">
            <v>2024.01.31</v>
          </cell>
          <cell r="F52">
            <v>4308</v>
          </cell>
          <cell r="G52">
            <v>4308</v>
          </cell>
          <cell r="H52">
            <v>4308</v>
          </cell>
          <cell r="I52">
            <v>4308</v>
          </cell>
        </row>
        <row r="52">
          <cell r="P52">
            <v>689.28</v>
          </cell>
        </row>
        <row r="52">
          <cell r="S52">
            <v>30.16</v>
          </cell>
        </row>
        <row r="52">
          <cell r="U52">
            <v>374.8</v>
          </cell>
        </row>
        <row r="52">
          <cell r="W52">
            <v>51.7</v>
          </cell>
        </row>
        <row r="52">
          <cell r="AA52">
            <v>1145.94</v>
          </cell>
          <cell r="AB52">
            <v>344.64</v>
          </cell>
        </row>
        <row r="52">
          <cell r="AD52">
            <v>12.92</v>
          </cell>
        </row>
        <row r="52">
          <cell r="AF52">
            <v>86.16</v>
          </cell>
        </row>
        <row r="52">
          <cell r="AI52">
            <v>15</v>
          </cell>
          <cell r="AJ52">
            <v>458.72</v>
          </cell>
          <cell r="AK52">
            <v>1604.66</v>
          </cell>
        </row>
        <row r="52">
          <cell r="AM52" t="str">
            <v>光华荣昌</v>
          </cell>
          <cell r="AN52" t="str">
            <v>合同工</v>
          </cell>
          <cell r="AO52" t="str">
            <v>光华荣昌</v>
          </cell>
          <cell r="AP52">
            <v>23</v>
          </cell>
          <cell r="AQ52" t="str">
            <v>残疾人安置</v>
          </cell>
          <cell r="AR52" t="e">
            <v>#N/A</v>
          </cell>
        </row>
        <row r="52">
          <cell r="AT52" t="str">
            <v>高万</v>
          </cell>
        </row>
        <row r="53">
          <cell r="B53" t="str">
            <v>何柒林</v>
          </cell>
          <cell r="C53" t="str">
            <v>男</v>
          </cell>
          <cell r="D53" t="str">
            <v>430203197604116015</v>
          </cell>
          <cell r="E53">
            <v>45658</v>
          </cell>
          <cell r="F53">
            <v>4308</v>
          </cell>
          <cell r="G53">
            <v>4308</v>
          </cell>
          <cell r="H53">
            <v>4027</v>
          </cell>
          <cell r="I53">
            <v>4308</v>
          </cell>
        </row>
        <row r="53">
          <cell r="P53">
            <v>689.28</v>
          </cell>
        </row>
        <row r="53">
          <cell r="S53">
            <v>30.16</v>
          </cell>
        </row>
        <row r="53">
          <cell r="U53">
            <v>350.35</v>
          </cell>
        </row>
        <row r="53">
          <cell r="W53">
            <v>51.7</v>
          </cell>
        </row>
        <row r="53">
          <cell r="AA53">
            <v>1121.49</v>
          </cell>
          <cell r="AB53">
            <v>344.64</v>
          </cell>
        </row>
        <row r="53">
          <cell r="AD53">
            <v>12.92</v>
          </cell>
        </row>
        <row r="53">
          <cell r="AF53">
            <v>80.54</v>
          </cell>
        </row>
        <row r="53">
          <cell r="AI53">
            <v>15</v>
          </cell>
          <cell r="AJ53">
            <v>453.1</v>
          </cell>
          <cell r="AK53">
            <v>1574.59</v>
          </cell>
        </row>
        <row r="53">
          <cell r="AM53" t="str">
            <v>光华荣昌</v>
          </cell>
          <cell r="AN53" t="str">
            <v>合同工</v>
          </cell>
          <cell r="AO53" t="str">
            <v>光华荣昌</v>
          </cell>
          <cell r="AP53">
            <v>31</v>
          </cell>
          <cell r="AQ53">
            <v>0</v>
          </cell>
          <cell r="AR53" t="e">
            <v>#N/A</v>
          </cell>
        </row>
        <row r="53">
          <cell r="AT53" t="str">
            <v>何柒林</v>
          </cell>
        </row>
        <row r="54">
          <cell r="B54" t="str">
            <v>谭海波</v>
          </cell>
          <cell r="C54" t="str">
            <v>男</v>
          </cell>
          <cell r="D54" t="str">
            <v>430221198307296539</v>
          </cell>
          <cell r="E54">
            <v>45602</v>
          </cell>
          <cell r="F54">
            <v>4308</v>
          </cell>
          <cell r="G54">
            <v>4308</v>
          </cell>
          <cell r="H54">
            <v>4027</v>
          </cell>
          <cell r="I54">
            <v>4308</v>
          </cell>
        </row>
        <row r="54">
          <cell r="P54">
            <v>689.28</v>
          </cell>
        </row>
        <row r="54">
          <cell r="S54">
            <v>30.16</v>
          </cell>
        </row>
        <row r="54">
          <cell r="U54">
            <v>350.35</v>
          </cell>
        </row>
        <row r="54">
          <cell r="W54">
            <v>51.7</v>
          </cell>
        </row>
        <row r="54">
          <cell r="AA54">
            <v>1121.49</v>
          </cell>
          <cell r="AB54">
            <v>344.64</v>
          </cell>
        </row>
        <row r="54">
          <cell r="AD54">
            <v>12.92</v>
          </cell>
        </row>
        <row r="54">
          <cell r="AF54">
            <v>80.54</v>
          </cell>
        </row>
        <row r="54">
          <cell r="AI54">
            <v>15</v>
          </cell>
          <cell r="AJ54">
            <v>453.1</v>
          </cell>
          <cell r="AK54">
            <v>1574.59</v>
          </cell>
        </row>
        <row r="54">
          <cell r="AM54" t="str">
            <v>光华荣昌</v>
          </cell>
          <cell r="AN54" t="str">
            <v>合同工</v>
          </cell>
          <cell r="AO54" t="str">
            <v>光华荣昌</v>
          </cell>
          <cell r="AP54">
            <v>19</v>
          </cell>
          <cell r="AQ54">
            <v>0</v>
          </cell>
          <cell r="AR54" t="e">
            <v>#N/A</v>
          </cell>
        </row>
        <row r="54">
          <cell r="AT54" t="str">
            <v>谭海波</v>
          </cell>
        </row>
        <row r="55">
          <cell r="B55" t="str">
            <v>罗冰</v>
          </cell>
          <cell r="C55" t="str">
            <v>女</v>
          </cell>
        </row>
        <row r="55">
          <cell r="F55">
            <v>4308</v>
          </cell>
          <cell r="G55">
            <v>4308</v>
          </cell>
          <cell r="H55">
            <v>4308</v>
          </cell>
          <cell r="I55">
            <v>4308</v>
          </cell>
        </row>
        <row r="55">
          <cell r="P55">
            <v>689.28</v>
          </cell>
        </row>
        <row r="55">
          <cell r="S55">
            <v>30.16</v>
          </cell>
        </row>
        <row r="55">
          <cell r="U55">
            <v>374.8</v>
          </cell>
        </row>
        <row r="55">
          <cell r="W55">
            <v>51.7</v>
          </cell>
        </row>
        <row r="55">
          <cell r="AA55">
            <v>1145.94</v>
          </cell>
          <cell r="AB55">
            <v>344.64</v>
          </cell>
        </row>
        <row r="55">
          <cell r="AD55">
            <v>12.92</v>
          </cell>
        </row>
        <row r="55">
          <cell r="AF55">
            <v>86.16</v>
          </cell>
        </row>
        <row r="55">
          <cell r="AI55">
            <v>15</v>
          </cell>
          <cell r="AJ55">
            <v>458.72</v>
          </cell>
          <cell r="AK55">
            <v>1604.66</v>
          </cell>
        </row>
        <row r="55">
          <cell r="AM55" t="str">
            <v>光华荣昌</v>
          </cell>
          <cell r="AN55" t="str">
            <v>合同工</v>
          </cell>
          <cell r="AO55" t="str">
            <v>湖南诚展</v>
          </cell>
          <cell r="AP55">
            <v>27</v>
          </cell>
          <cell r="AQ55">
            <v>0</v>
          </cell>
          <cell r="AR55" t="e">
            <v>#N/A</v>
          </cell>
        </row>
        <row r="55">
          <cell r="AT55" t="str">
            <v>罗冰</v>
          </cell>
        </row>
        <row r="56">
          <cell r="B56" t="str">
            <v>邹彬彬</v>
          </cell>
        </row>
        <row r="56">
          <cell r="F56">
            <v>4308</v>
          </cell>
          <cell r="G56">
            <v>4308</v>
          </cell>
          <cell r="H56">
            <v>4308</v>
          </cell>
          <cell r="I56">
            <v>4308</v>
          </cell>
        </row>
        <row r="56">
          <cell r="P56">
            <v>689.28</v>
          </cell>
        </row>
        <row r="56">
          <cell r="S56">
            <v>30.16</v>
          </cell>
        </row>
        <row r="56">
          <cell r="U56">
            <v>374.8</v>
          </cell>
        </row>
        <row r="56">
          <cell r="W56">
            <v>51.7</v>
          </cell>
        </row>
        <row r="56">
          <cell r="AA56">
            <v>1145.94</v>
          </cell>
          <cell r="AB56">
            <v>344.64</v>
          </cell>
        </row>
        <row r="56">
          <cell r="AD56">
            <v>12.92</v>
          </cell>
        </row>
        <row r="56">
          <cell r="AF56">
            <v>86.16</v>
          </cell>
        </row>
        <row r="56">
          <cell r="AI56">
            <v>15</v>
          </cell>
          <cell r="AJ56">
            <v>458.72</v>
          </cell>
          <cell r="AK56">
            <v>1604.66</v>
          </cell>
        </row>
        <row r="56">
          <cell r="AM56" t="str">
            <v>光华荣昌</v>
          </cell>
          <cell r="AN56" t="str">
            <v>合同工</v>
          </cell>
          <cell r="AO56" t="str">
            <v>光华荣昌</v>
          </cell>
          <cell r="AP56">
            <v>26</v>
          </cell>
          <cell r="AQ56">
            <v>0</v>
          </cell>
          <cell r="AR56" t="e">
            <v>#N/A</v>
          </cell>
        </row>
        <row r="56">
          <cell r="AT56" t="str">
            <v>邹彬彬</v>
          </cell>
        </row>
        <row r="57">
          <cell r="B57" t="str">
            <v>谭丽平</v>
          </cell>
        </row>
        <row r="57">
          <cell r="F57">
            <v>4308</v>
          </cell>
          <cell r="G57">
            <v>4308</v>
          </cell>
          <cell r="H57">
            <v>4308</v>
          </cell>
          <cell r="I57">
            <v>4308</v>
          </cell>
        </row>
        <row r="57">
          <cell r="P57">
            <v>689.28</v>
          </cell>
        </row>
        <row r="57">
          <cell r="S57">
            <v>30.16</v>
          </cell>
        </row>
        <row r="57">
          <cell r="U57">
            <v>374.8</v>
          </cell>
        </row>
        <row r="57">
          <cell r="W57">
            <v>51.7</v>
          </cell>
        </row>
        <row r="57">
          <cell r="AA57">
            <v>1145.94</v>
          </cell>
          <cell r="AB57">
            <v>344.64</v>
          </cell>
        </row>
        <row r="57">
          <cell r="AD57">
            <v>12.92</v>
          </cell>
        </row>
        <row r="57">
          <cell r="AF57">
            <v>86.16</v>
          </cell>
        </row>
        <row r="57">
          <cell r="AI57">
            <v>15</v>
          </cell>
          <cell r="AJ57">
            <v>458.72</v>
          </cell>
          <cell r="AK57">
            <v>1604.66</v>
          </cell>
        </row>
        <row r="57">
          <cell r="AM57" t="str">
            <v>光华荣昌</v>
          </cell>
          <cell r="AN57" t="str">
            <v>合同工</v>
          </cell>
          <cell r="AO57" t="str">
            <v>光华荣昌</v>
          </cell>
          <cell r="AP57">
            <v>21</v>
          </cell>
          <cell r="AQ57">
            <v>0</v>
          </cell>
          <cell r="AR57" t="e">
            <v>#N/A</v>
          </cell>
        </row>
        <row r="57">
          <cell r="AT57" t="str">
            <v>谭丽平</v>
          </cell>
        </row>
        <row r="58">
          <cell r="E58">
            <v>51</v>
          </cell>
        </row>
        <row r="58">
          <cell r="AR58">
            <v>0</v>
          </cell>
        </row>
        <row r="59">
          <cell r="E59">
            <v>0</v>
          </cell>
        </row>
        <row r="59">
          <cell r="AJ59">
            <v>0</v>
          </cell>
        </row>
        <row r="59">
          <cell r="AR59">
            <v>0</v>
          </cell>
        </row>
        <row r="60">
          <cell r="P60">
            <v>42856.32</v>
          </cell>
          <cell r="Q60">
            <v>0</v>
          </cell>
          <cell r="R60">
            <v>0</v>
          </cell>
          <cell r="S60">
            <v>1875.02</v>
          </cell>
          <cell r="T60">
            <v>0</v>
          </cell>
          <cell r="U60">
            <v>24344.99</v>
          </cell>
          <cell r="V60">
            <v>0</v>
          </cell>
          <cell r="W60">
            <v>3214.28</v>
          </cell>
          <cell r="X60">
            <v>0</v>
          </cell>
        </row>
        <row r="60">
          <cell r="Z60">
            <v>0</v>
          </cell>
          <cell r="AA60">
            <v>72290.61</v>
          </cell>
          <cell r="AB60">
            <v>21428.16</v>
          </cell>
          <cell r="AC60">
            <v>0</v>
          </cell>
          <cell r="AD60">
            <v>803.5</v>
          </cell>
          <cell r="AE60">
            <v>0</v>
          </cell>
          <cell r="AF60">
            <v>5596.54</v>
          </cell>
          <cell r="AG60">
            <v>0</v>
          </cell>
        </row>
        <row r="60">
          <cell r="AI60">
            <v>780</v>
          </cell>
          <cell r="AJ60">
            <v>28608.2</v>
          </cell>
          <cell r="AK60">
            <v>100898.81</v>
          </cell>
          <cell r="AL60" t="str">
            <v>当月工资中扣除当月社保</v>
          </cell>
        </row>
        <row r="60">
          <cell r="AR60">
            <v>0</v>
          </cell>
        </row>
        <row r="61">
          <cell r="AR61" t="e">
            <v>#N/A</v>
          </cell>
        </row>
        <row r="62">
          <cell r="B62" t="str">
            <v>史双宇</v>
          </cell>
          <cell r="C62" t="str">
            <v>男</v>
          </cell>
          <cell r="D62" t="str">
            <v>430321199107192217</v>
          </cell>
          <cell r="E62">
            <v>45573</v>
          </cell>
        </row>
        <row r="62">
          <cell r="J62">
            <v>4308</v>
          </cell>
          <cell r="K62">
            <v>4308</v>
          </cell>
          <cell r="L62">
            <v>4027</v>
          </cell>
          <cell r="M62">
            <v>4308</v>
          </cell>
        </row>
        <row r="62">
          <cell r="O62">
            <v>150</v>
          </cell>
          <cell r="P62">
            <v>689.28</v>
          </cell>
        </row>
        <row r="62">
          <cell r="S62">
            <v>30.16</v>
          </cell>
        </row>
        <row r="62">
          <cell r="U62">
            <v>350.35</v>
          </cell>
        </row>
        <row r="62">
          <cell r="W62">
            <v>90.47</v>
          </cell>
        </row>
        <row r="62">
          <cell r="AA62">
            <v>1160.26</v>
          </cell>
        </row>
        <row r="62">
          <cell r="AJ62">
            <v>0</v>
          </cell>
          <cell r="AK62">
            <v>1160.26</v>
          </cell>
        </row>
        <row r="62">
          <cell r="AM62" t="str">
            <v>湖南诚展</v>
          </cell>
          <cell r="AN62" t="str">
            <v>劳务工</v>
          </cell>
          <cell r="AO62" t="str">
            <v>湖南诚展</v>
          </cell>
          <cell r="AP62">
            <v>28</v>
          </cell>
          <cell r="AQ62">
            <v>0</v>
          </cell>
          <cell r="AR62" t="e">
            <v>#N/A</v>
          </cell>
        </row>
        <row r="62">
          <cell r="AT62" t="str">
            <v>史双宇</v>
          </cell>
        </row>
        <row r="63">
          <cell r="B63" t="str">
            <v>谢桂华</v>
          </cell>
          <cell r="C63" t="str">
            <v>女</v>
          </cell>
          <cell r="D63" t="str">
            <v>430203197507056022</v>
          </cell>
          <cell r="E63">
            <v>45579</v>
          </cell>
        </row>
        <row r="63">
          <cell r="J63">
            <v>4308</v>
          </cell>
          <cell r="K63">
            <v>4308</v>
          </cell>
          <cell r="L63">
            <v>4027</v>
          </cell>
          <cell r="M63">
            <v>4308</v>
          </cell>
        </row>
        <row r="63">
          <cell r="O63">
            <v>150</v>
          </cell>
          <cell r="P63">
            <v>689.28</v>
          </cell>
        </row>
        <row r="63">
          <cell r="S63">
            <v>30.16</v>
          </cell>
        </row>
        <row r="63">
          <cell r="U63">
            <v>350.35</v>
          </cell>
        </row>
        <row r="63">
          <cell r="W63">
            <v>90.47</v>
          </cell>
        </row>
        <row r="63">
          <cell r="AA63">
            <v>1160.26</v>
          </cell>
        </row>
        <row r="63">
          <cell r="AJ63">
            <v>0</v>
          </cell>
          <cell r="AK63">
            <v>1160.26</v>
          </cell>
        </row>
        <row r="63">
          <cell r="AM63" t="str">
            <v>湖南诚展</v>
          </cell>
          <cell r="AN63" t="str">
            <v>劳务工</v>
          </cell>
          <cell r="AO63" t="str">
            <v>湖南诚展</v>
          </cell>
          <cell r="AP63">
            <v>26.5</v>
          </cell>
          <cell r="AQ63">
            <v>0</v>
          </cell>
          <cell r="AR63" t="e">
            <v>#N/A</v>
          </cell>
        </row>
        <row r="63">
          <cell r="AT63" t="str">
            <v>谢桂华</v>
          </cell>
        </row>
        <row r="64">
          <cell r="B64" t="str">
            <v>董婧雯</v>
          </cell>
          <cell r="C64" t="str">
            <v>女</v>
          </cell>
          <cell r="D64" t="str">
            <v>430223200502118722</v>
          </cell>
          <cell r="E64">
            <v>45579</v>
          </cell>
        </row>
        <row r="64">
          <cell r="J64">
            <v>4308</v>
          </cell>
          <cell r="K64">
            <v>4308</v>
          </cell>
          <cell r="L64">
            <v>4027</v>
          </cell>
          <cell r="M64">
            <v>4308</v>
          </cell>
        </row>
        <row r="64">
          <cell r="O64">
            <v>150</v>
          </cell>
          <cell r="P64">
            <v>689.28</v>
          </cell>
        </row>
        <row r="64">
          <cell r="S64">
            <v>30.16</v>
          </cell>
        </row>
        <row r="64">
          <cell r="U64">
            <v>350.35</v>
          </cell>
        </row>
        <row r="64">
          <cell r="W64">
            <v>90.47</v>
          </cell>
        </row>
        <row r="64">
          <cell r="AA64">
            <v>1160.26</v>
          </cell>
        </row>
        <row r="64">
          <cell r="AJ64">
            <v>0</v>
          </cell>
          <cell r="AK64">
            <v>1160.26</v>
          </cell>
        </row>
        <row r="64">
          <cell r="AM64" t="str">
            <v>湖南诚展</v>
          </cell>
          <cell r="AN64" t="str">
            <v>劳务工</v>
          </cell>
          <cell r="AO64" t="str">
            <v>湖南诚展</v>
          </cell>
          <cell r="AP64">
            <v>29</v>
          </cell>
          <cell r="AQ64">
            <v>0</v>
          </cell>
          <cell r="AR64" t="e">
            <v>#N/A</v>
          </cell>
        </row>
        <row r="64">
          <cell r="AT64" t="str">
            <v>董婧雯</v>
          </cell>
        </row>
        <row r="65">
          <cell r="B65" t="str">
            <v>罗熠鹏</v>
          </cell>
          <cell r="C65" t="str">
            <v>男</v>
          </cell>
          <cell r="D65" t="str">
            <v>430211199810151814</v>
          </cell>
          <cell r="E65">
            <v>45587</v>
          </cell>
        </row>
        <row r="65">
          <cell r="J65">
            <v>4308</v>
          </cell>
          <cell r="K65">
            <v>4308</v>
          </cell>
          <cell r="L65">
            <v>4027</v>
          </cell>
          <cell r="M65">
            <v>4308</v>
          </cell>
        </row>
        <row r="65">
          <cell r="O65">
            <v>150</v>
          </cell>
          <cell r="P65">
            <v>689.28</v>
          </cell>
        </row>
        <row r="65">
          <cell r="S65">
            <v>30.16</v>
          </cell>
        </row>
        <row r="65">
          <cell r="U65">
            <v>350.35</v>
          </cell>
        </row>
        <row r="65">
          <cell r="W65">
            <v>90.47</v>
          </cell>
        </row>
        <row r="65">
          <cell r="AA65">
            <v>1160.26</v>
          </cell>
        </row>
        <row r="65">
          <cell r="AJ65">
            <v>0</v>
          </cell>
          <cell r="AK65">
            <v>1160.26</v>
          </cell>
        </row>
        <row r="65">
          <cell r="AM65" t="str">
            <v>湖南诚展</v>
          </cell>
          <cell r="AN65" t="str">
            <v>劳务工</v>
          </cell>
          <cell r="AO65" t="str">
            <v>湖南诚展</v>
          </cell>
          <cell r="AP65">
            <v>28</v>
          </cell>
          <cell r="AQ65">
            <v>0</v>
          </cell>
          <cell r="AR65" t="e">
            <v>#N/A</v>
          </cell>
        </row>
        <row r="65">
          <cell r="AT65" t="str">
            <v>罗熠鹏</v>
          </cell>
        </row>
        <row r="66">
          <cell r="B66" t="str">
            <v>张忠宝</v>
          </cell>
          <cell r="C66" t="str">
            <v>男</v>
          </cell>
          <cell r="D66" t="str">
            <v>513021198108216753</v>
          </cell>
          <cell r="E66">
            <v>45587</v>
          </cell>
        </row>
        <row r="66">
          <cell r="J66">
            <v>4308</v>
          </cell>
          <cell r="K66">
            <v>4308</v>
          </cell>
          <cell r="L66">
            <v>4027</v>
          </cell>
          <cell r="M66">
            <v>4308</v>
          </cell>
        </row>
        <row r="66">
          <cell r="O66">
            <v>150</v>
          </cell>
          <cell r="P66">
            <v>689.28</v>
          </cell>
        </row>
        <row r="66">
          <cell r="S66">
            <v>30.16</v>
          </cell>
        </row>
        <row r="66">
          <cell r="U66">
            <v>350.35</v>
          </cell>
        </row>
        <row r="66">
          <cell r="W66">
            <v>90.47</v>
          </cell>
        </row>
        <row r="66">
          <cell r="AA66">
            <v>1160.26</v>
          </cell>
        </row>
        <row r="66">
          <cell r="AJ66">
            <v>0</v>
          </cell>
          <cell r="AK66">
            <v>1160.26</v>
          </cell>
        </row>
        <row r="66">
          <cell r="AM66" t="str">
            <v>湖南诚展</v>
          </cell>
          <cell r="AN66" t="str">
            <v>劳务工</v>
          </cell>
          <cell r="AO66" t="str">
            <v>湖南诚展</v>
          </cell>
          <cell r="AP66">
            <v>23</v>
          </cell>
          <cell r="AQ66">
            <v>0</v>
          </cell>
          <cell r="AR66" t="e">
            <v>#N/A</v>
          </cell>
        </row>
        <row r="66">
          <cell r="AT66" t="str">
            <v>张忠宝</v>
          </cell>
        </row>
        <row r="67">
          <cell r="B67" t="str">
            <v>唐亮</v>
          </cell>
          <cell r="C67" t="str">
            <v>男</v>
          </cell>
          <cell r="D67" t="str">
            <v>430221197802277138</v>
          </cell>
          <cell r="E67">
            <v>45587</v>
          </cell>
        </row>
        <row r="67">
          <cell r="J67">
            <v>4308</v>
          </cell>
          <cell r="K67">
            <v>4308</v>
          </cell>
          <cell r="L67">
            <v>4027</v>
          </cell>
          <cell r="M67">
            <v>4308</v>
          </cell>
        </row>
        <row r="67">
          <cell r="O67">
            <v>150</v>
          </cell>
          <cell r="P67">
            <v>689.28</v>
          </cell>
        </row>
        <row r="67">
          <cell r="S67">
            <v>30.16</v>
          </cell>
        </row>
        <row r="67">
          <cell r="U67">
            <v>350.35</v>
          </cell>
        </row>
        <row r="67">
          <cell r="W67">
            <v>90.47</v>
          </cell>
        </row>
        <row r="67">
          <cell r="AA67">
            <v>1160.26</v>
          </cell>
        </row>
        <row r="67">
          <cell r="AJ67">
            <v>0</v>
          </cell>
          <cell r="AK67">
            <v>1160.26</v>
          </cell>
        </row>
        <row r="67">
          <cell r="AM67" t="str">
            <v>湖南诚展</v>
          </cell>
          <cell r="AN67" t="str">
            <v>劳务工</v>
          </cell>
          <cell r="AO67" t="str">
            <v>湖南诚展</v>
          </cell>
          <cell r="AP67">
            <v>29</v>
          </cell>
          <cell r="AQ67">
            <v>0</v>
          </cell>
          <cell r="AR67" t="e">
            <v>#N/A</v>
          </cell>
        </row>
        <row r="67">
          <cell r="AT67" t="str">
            <v>唐亮</v>
          </cell>
        </row>
        <row r="68">
          <cell r="B68" t="str">
            <v>李需</v>
          </cell>
          <cell r="C68" t="str">
            <v>女</v>
          </cell>
          <cell r="D68" t="str">
            <v>430281198610134520</v>
          </cell>
          <cell r="E68">
            <v>45591</v>
          </cell>
        </row>
        <row r="68">
          <cell r="J68">
            <v>4308</v>
          </cell>
          <cell r="K68">
            <v>4308</v>
          </cell>
          <cell r="L68">
            <v>4027</v>
          </cell>
          <cell r="M68">
            <v>4308</v>
          </cell>
        </row>
        <row r="68">
          <cell r="O68">
            <v>150</v>
          </cell>
          <cell r="P68">
            <v>689.28</v>
          </cell>
        </row>
        <row r="68">
          <cell r="S68">
            <v>30.16</v>
          </cell>
        </row>
        <row r="68">
          <cell r="U68">
            <v>350.35</v>
          </cell>
        </row>
        <row r="68">
          <cell r="W68">
            <v>90.47</v>
          </cell>
        </row>
        <row r="68">
          <cell r="AA68">
            <v>1160.26</v>
          </cell>
        </row>
        <row r="68">
          <cell r="AJ68">
            <v>0</v>
          </cell>
          <cell r="AK68">
            <v>1160.26</v>
          </cell>
        </row>
        <row r="68">
          <cell r="AM68" t="str">
            <v>湖南诚展</v>
          </cell>
          <cell r="AN68" t="str">
            <v>劳务工</v>
          </cell>
          <cell r="AO68" t="str">
            <v>湖南诚展</v>
          </cell>
          <cell r="AP68">
            <v>29</v>
          </cell>
          <cell r="AQ68">
            <v>0</v>
          </cell>
          <cell r="AR68" t="e">
            <v>#N/A</v>
          </cell>
        </row>
        <row r="68">
          <cell r="AT68" t="str">
            <v>李需</v>
          </cell>
        </row>
        <row r="69">
          <cell r="B69" t="str">
            <v>刘湘宇</v>
          </cell>
          <cell r="C69" t="str">
            <v>男</v>
          </cell>
          <cell r="D69" t="str">
            <v>430921198610175770</v>
          </cell>
          <cell r="E69">
            <v>45591</v>
          </cell>
        </row>
        <row r="69">
          <cell r="J69">
            <v>4308</v>
          </cell>
          <cell r="K69">
            <v>4308</v>
          </cell>
          <cell r="L69">
            <v>4027</v>
          </cell>
          <cell r="M69">
            <v>4308</v>
          </cell>
        </row>
        <row r="69">
          <cell r="O69">
            <v>150</v>
          </cell>
          <cell r="P69">
            <v>689.28</v>
          </cell>
        </row>
        <row r="69">
          <cell r="S69">
            <v>30.16</v>
          </cell>
        </row>
        <row r="69">
          <cell r="U69">
            <v>350.35</v>
          </cell>
        </row>
        <row r="69">
          <cell r="W69">
            <v>90.47</v>
          </cell>
        </row>
        <row r="69">
          <cell r="AA69">
            <v>1160.26</v>
          </cell>
        </row>
        <row r="69">
          <cell r="AJ69">
            <v>0</v>
          </cell>
          <cell r="AK69">
            <v>1160.26</v>
          </cell>
        </row>
        <row r="69">
          <cell r="AM69" t="str">
            <v>湖南诚展</v>
          </cell>
          <cell r="AN69" t="str">
            <v>劳务工</v>
          </cell>
          <cell r="AO69" t="str">
            <v>湖南诚展</v>
          </cell>
          <cell r="AP69">
            <v>16.4</v>
          </cell>
          <cell r="AQ69">
            <v>0</v>
          </cell>
          <cell r="AR69" t="e">
            <v>#N/A</v>
          </cell>
        </row>
        <row r="69">
          <cell r="AT69" t="str">
            <v>刘湘宇</v>
          </cell>
        </row>
        <row r="70">
          <cell r="B70" t="str">
            <v>罗向锋</v>
          </cell>
          <cell r="C70" t="str">
            <v>男</v>
          </cell>
          <cell r="D70" t="str">
            <v>43028119761104627X</v>
          </cell>
          <cell r="E70">
            <v>45637</v>
          </cell>
        </row>
        <row r="70">
          <cell r="J70">
            <v>4308</v>
          </cell>
          <cell r="K70">
            <v>4308</v>
          </cell>
          <cell r="L70">
            <v>4027</v>
          </cell>
          <cell r="M70">
            <v>4308</v>
          </cell>
        </row>
        <row r="70">
          <cell r="O70">
            <v>150</v>
          </cell>
          <cell r="P70">
            <v>689.28</v>
          </cell>
        </row>
        <row r="70">
          <cell r="S70">
            <v>30.16</v>
          </cell>
        </row>
        <row r="70">
          <cell r="U70">
            <v>350.35</v>
          </cell>
        </row>
        <row r="70">
          <cell r="W70">
            <v>90.47</v>
          </cell>
        </row>
        <row r="70">
          <cell r="AA70">
            <v>1160.26</v>
          </cell>
        </row>
        <row r="70">
          <cell r="AJ70">
            <v>0</v>
          </cell>
          <cell r="AK70">
            <v>1160.26</v>
          </cell>
        </row>
        <row r="70">
          <cell r="AM70" t="str">
            <v>湖南诚展</v>
          </cell>
          <cell r="AN70" t="str">
            <v>劳务工</v>
          </cell>
          <cell r="AO70" t="str">
            <v>湖南诚展</v>
          </cell>
          <cell r="AP70">
            <v>27</v>
          </cell>
          <cell r="AQ70">
            <v>0</v>
          </cell>
          <cell r="AR70" t="e">
            <v>#N/A</v>
          </cell>
        </row>
        <row r="70">
          <cell r="AT70" t="str">
            <v>罗向锋</v>
          </cell>
        </row>
        <row r="71">
          <cell r="B71" t="str">
            <v>李力争</v>
          </cell>
          <cell r="C71" t="str">
            <v>男</v>
          </cell>
          <cell r="D71" t="str">
            <v>430221197702135618</v>
          </cell>
          <cell r="E71">
            <v>45643</v>
          </cell>
        </row>
        <row r="71">
          <cell r="J71">
            <v>4308</v>
          </cell>
          <cell r="K71">
            <v>4308</v>
          </cell>
          <cell r="L71">
            <v>4027</v>
          </cell>
          <cell r="M71">
            <v>4308</v>
          </cell>
        </row>
        <row r="71">
          <cell r="O71">
            <v>150</v>
          </cell>
          <cell r="P71">
            <v>689.28</v>
          </cell>
        </row>
        <row r="71">
          <cell r="S71">
            <v>30.16</v>
          </cell>
        </row>
        <row r="71">
          <cell r="U71">
            <v>350.35</v>
          </cell>
        </row>
        <row r="71">
          <cell r="W71">
            <v>90.47</v>
          </cell>
        </row>
        <row r="71">
          <cell r="AA71">
            <v>1160.26</v>
          </cell>
        </row>
        <row r="71">
          <cell r="AJ71">
            <v>0</v>
          </cell>
          <cell r="AK71">
            <v>1160.26</v>
          </cell>
        </row>
        <row r="71">
          <cell r="AM71" t="str">
            <v>湖南诚展</v>
          </cell>
          <cell r="AN71" t="str">
            <v>劳务工</v>
          </cell>
          <cell r="AO71" t="str">
            <v>湖南诚展</v>
          </cell>
          <cell r="AP71">
            <v>28</v>
          </cell>
          <cell r="AQ71">
            <v>0</v>
          </cell>
          <cell r="AR71" t="e">
            <v>#N/A</v>
          </cell>
        </row>
        <row r="71">
          <cell r="AT71" t="str">
            <v>李力争</v>
          </cell>
        </row>
        <row r="72">
          <cell r="B72" t="str">
            <v>王明</v>
          </cell>
          <cell r="C72" t="str">
            <v>男</v>
          </cell>
          <cell r="D72" t="str">
            <v>430221199404100811</v>
          </cell>
          <cell r="E72">
            <v>45677</v>
          </cell>
        </row>
        <row r="72">
          <cell r="J72">
            <v>4308</v>
          </cell>
          <cell r="K72">
            <v>4308</v>
          </cell>
          <cell r="L72">
            <v>4027</v>
          </cell>
          <cell r="M72">
            <v>4308</v>
          </cell>
        </row>
        <row r="72">
          <cell r="O72">
            <v>150</v>
          </cell>
          <cell r="P72">
            <v>689.28</v>
          </cell>
        </row>
        <row r="72">
          <cell r="S72">
            <v>30.16</v>
          </cell>
        </row>
        <row r="72">
          <cell r="U72">
            <v>350.35</v>
          </cell>
        </row>
        <row r="72">
          <cell r="W72">
            <v>90.47</v>
          </cell>
        </row>
        <row r="72">
          <cell r="AA72">
            <v>1160.26</v>
          </cell>
        </row>
        <row r="72">
          <cell r="AJ72">
            <v>0</v>
          </cell>
          <cell r="AK72">
            <v>1160.26</v>
          </cell>
        </row>
        <row r="72">
          <cell r="AM72" t="str">
            <v>湖南诚展</v>
          </cell>
          <cell r="AN72" t="str">
            <v>劳务工</v>
          </cell>
          <cell r="AO72" t="str">
            <v>湖南诚展</v>
          </cell>
          <cell r="AP72">
            <v>26</v>
          </cell>
          <cell r="AQ72">
            <v>0</v>
          </cell>
          <cell r="AR72" t="e">
            <v>#N/A</v>
          </cell>
        </row>
        <row r="72">
          <cell r="AT72" t="str">
            <v>王明</v>
          </cell>
        </row>
        <row r="73">
          <cell r="B73" t="str">
            <v>殷耀华</v>
          </cell>
          <cell r="C73" t="str">
            <v>男</v>
          </cell>
          <cell r="D73" t="str">
            <v>430211200306280014</v>
          </cell>
          <cell r="E73">
            <v>45693</v>
          </cell>
        </row>
        <row r="73">
          <cell r="J73">
            <v>4308</v>
          </cell>
          <cell r="K73">
            <v>4308</v>
          </cell>
          <cell r="L73">
            <v>4027</v>
          </cell>
          <cell r="M73">
            <v>4308</v>
          </cell>
        </row>
        <row r="73">
          <cell r="O73">
            <v>150</v>
          </cell>
          <cell r="P73">
            <v>689.28</v>
          </cell>
        </row>
        <row r="73">
          <cell r="S73">
            <v>30.16</v>
          </cell>
        </row>
        <row r="73">
          <cell r="U73">
            <v>350.35</v>
          </cell>
        </row>
        <row r="73">
          <cell r="W73">
            <v>90.47</v>
          </cell>
        </row>
        <row r="73">
          <cell r="AA73">
            <v>1160.26</v>
          </cell>
        </row>
        <row r="73">
          <cell r="AJ73">
            <v>0</v>
          </cell>
          <cell r="AK73">
            <v>1160.26</v>
          </cell>
        </row>
        <row r="73">
          <cell r="AM73" t="str">
            <v>湖南诚展</v>
          </cell>
          <cell r="AN73" t="str">
            <v>劳务工</v>
          </cell>
          <cell r="AO73" t="str">
            <v>湖南诚展</v>
          </cell>
          <cell r="AP73">
            <v>26</v>
          </cell>
          <cell r="AQ73">
            <v>0</v>
          </cell>
          <cell r="AR73" t="e">
            <v>#N/A</v>
          </cell>
        </row>
        <row r="73">
          <cell r="AT73" t="str">
            <v>殷耀华</v>
          </cell>
        </row>
        <row r="74">
          <cell r="B74" t="str">
            <v>曾强</v>
          </cell>
          <cell r="C74" t="str">
            <v>男</v>
          </cell>
          <cell r="D74" t="str">
            <v>430221197304123515</v>
          </cell>
          <cell r="E74">
            <v>45699</v>
          </cell>
        </row>
        <row r="74">
          <cell r="O74">
            <v>150</v>
          </cell>
        </row>
        <row r="74">
          <cell r="W74">
            <v>180</v>
          </cell>
        </row>
        <row r="74">
          <cell r="AA74">
            <v>180</v>
          </cell>
        </row>
        <row r="74">
          <cell r="AJ74">
            <v>0</v>
          </cell>
          <cell r="AK74">
            <v>180</v>
          </cell>
        </row>
        <row r="74">
          <cell r="AM74" t="str">
            <v>湖南诚展</v>
          </cell>
          <cell r="AN74" t="e">
            <v>#N/A</v>
          </cell>
          <cell r="AO74" t="e">
            <v>#N/A</v>
          </cell>
          <cell r="AP74" t="e">
            <v>#N/A</v>
          </cell>
          <cell r="AQ74" t="e">
            <v>#N/A</v>
          </cell>
          <cell r="AR74" t="e">
            <v>#N/A</v>
          </cell>
        </row>
        <row r="74">
          <cell r="AT74" t="e">
            <v>#N/A</v>
          </cell>
        </row>
        <row r="75">
          <cell r="B75" t="str">
            <v>谭金祥</v>
          </cell>
          <cell r="C75" t="str">
            <v>男</v>
          </cell>
          <cell r="D75" t="str">
            <v>430221197510122919</v>
          </cell>
          <cell r="E75">
            <v>45703</v>
          </cell>
        </row>
        <row r="75">
          <cell r="J75">
            <v>4308</v>
          </cell>
          <cell r="K75">
            <v>4308</v>
          </cell>
          <cell r="L75">
            <v>4027</v>
          </cell>
          <cell r="M75">
            <v>4308</v>
          </cell>
        </row>
        <row r="75">
          <cell r="O75">
            <v>150</v>
          </cell>
          <cell r="P75">
            <v>689.28</v>
          </cell>
        </row>
        <row r="75">
          <cell r="S75">
            <v>30.16</v>
          </cell>
        </row>
        <row r="75">
          <cell r="U75">
            <v>350.35</v>
          </cell>
        </row>
        <row r="75">
          <cell r="W75">
            <v>90.47</v>
          </cell>
        </row>
        <row r="75">
          <cell r="AA75">
            <v>1160.26</v>
          </cell>
        </row>
        <row r="75">
          <cell r="AJ75">
            <v>0</v>
          </cell>
          <cell r="AK75">
            <v>1160.26</v>
          </cell>
        </row>
        <row r="75">
          <cell r="AM75" t="str">
            <v>湖南诚展</v>
          </cell>
          <cell r="AN75" t="str">
            <v>劳务工</v>
          </cell>
          <cell r="AO75" t="str">
            <v>湖南诚展</v>
          </cell>
          <cell r="AP75">
            <v>26</v>
          </cell>
          <cell r="AQ75">
            <v>0</v>
          </cell>
          <cell r="AR75" t="e">
            <v>#N/A</v>
          </cell>
        </row>
        <row r="75">
          <cell r="AT75" t="str">
            <v>谭金祥</v>
          </cell>
        </row>
        <row r="76">
          <cell r="B76" t="str">
            <v>赵琦</v>
          </cell>
          <cell r="C76" t="str">
            <v>男</v>
          </cell>
          <cell r="D76" t="str">
            <v>430202200306064016</v>
          </cell>
          <cell r="E76">
            <v>45713</v>
          </cell>
        </row>
        <row r="76">
          <cell r="J76">
            <v>4308</v>
          </cell>
          <cell r="K76">
            <v>4308</v>
          </cell>
          <cell r="L76">
            <v>4027</v>
          </cell>
          <cell r="M76">
            <v>4308</v>
          </cell>
        </row>
        <row r="76">
          <cell r="O76">
            <v>150</v>
          </cell>
          <cell r="P76">
            <v>689.28</v>
          </cell>
        </row>
        <row r="76">
          <cell r="S76">
            <v>30.16</v>
          </cell>
        </row>
        <row r="76">
          <cell r="U76">
            <v>350.35</v>
          </cell>
        </row>
        <row r="76">
          <cell r="W76">
            <v>90.47</v>
          </cell>
        </row>
        <row r="76">
          <cell r="AA76">
            <v>1160.26</v>
          </cell>
        </row>
        <row r="76">
          <cell r="AJ76">
            <v>0</v>
          </cell>
          <cell r="AK76">
            <v>1160.26</v>
          </cell>
        </row>
        <row r="76">
          <cell r="AM76" t="str">
            <v>湖南诚展</v>
          </cell>
          <cell r="AN76" t="str">
            <v>劳务工</v>
          </cell>
          <cell r="AO76" t="str">
            <v>湖南诚展</v>
          </cell>
          <cell r="AP76">
            <v>29</v>
          </cell>
          <cell r="AQ76">
            <v>0</v>
          </cell>
          <cell r="AR76" t="e">
            <v>#N/A</v>
          </cell>
        </row>
        <row r="76">
          <cell r="AT76" t="str">
            <v>赵琦</v>
          </cell>
        </row>
        <row r="77">
          <cell r="B77" t="str">
            <v>王子先</v>
          </cell>
          <cell r="C77" t="str">
            <v>男</v>
          </cell>
          <cell r="D77" t="str">
            <v>430202199909031015</v>
          </cell>
          <cell r="E77">
            <v>45714</v>
          </cell>
        </row>
        <row r="77">
          <cell r="J77">
            <v>4308</v>
          </cell>
          <cell r="K77">
            <v>4308</v>
          </cell>
          <cell r="L77">
            <v>4027</v>
          </cell>
          <cell r="M77">
            <v>4308</v>
          </cell>
        </row>
        <row r="77">
          <cell r="O77">
            <v>150</v>
          </cell>
          <cell r="P77">
            <v>689.28</v>
          </cell>
        </row>
        <row r="77">
          <cell r="S77">
            <v>30.16</v>
          </cell>
        </row>
        <row r="77">
          <cell r="U77">
            <v>350.35</v>
          </cell>
        </row>
        <row r="77">
          <cell r="W77">
            <v>90.47</v>
          </cell>
        </row>
        <row r="77">
          <cell r="AA77">
            <v>1160.26</v>
          </cell>
        </row>
        <row r="77">
          <cell r="AJ77">
            <v>0</v>
          </cell>
          <cell r="AK77">
            <v>1160.26</v>
          </cell>
        </row>
        <row r="77">
          <cell r="AM77" t="str">
            <v>湖南诚展</v>
          </cell>
          <cell r="AN77" t="str">
            <v>劳务工</v>
          </cell>
          <cell r="AO77" t="str">
            <v>湖南诚展</v>
          </cell>
          <cell r="AP77">
            <v>26</v>
          </cell>
          <cell r="AQ77">
            <v>0</v>
          </cell>
          <cell r="AR77" t="e">
            <v>#N/A</v>
          </cell>
        </row>
        <row r="77">
          <cell r="AT77" t="str">
            <v>王子先</v>
          </cell>
        </row>
        <row r="78">
          <cell r="B78" t="str">
            <v>凌勤凡</v>
          </cell>
          <cell r="C78" t="str">
            <v>男</v>
          </cell>
          <cell r="D78" t="str">
            <v>430219197504140713</v>
          </cell>
          <cell r="E78">
            <v>45717</v>
          </cell>
        </row>
        <row r="78">
          <cell r="J78">
            <v>4308</v>
          </cell>
          <cell r="K78">
            <v>4308</v>
          </cell>
          <cell r="L78">
            <v>4027</v>
          </cell>
          <cell r="M78">
            <v>4308</v>
          </cell>
        </row>
        <row r="78">
          <cell r="O78">
            <v>150</v>
          </cell>
          <cell r="P78">
            <v>689.28</v>
          </cell>
        </row>
        <row r="78">
          <cell r="S78">
            <v>30.16</v>
          </cell>
        </row>
        <row r="78">
          <cell r="U78">
            <v>350.35</v>
          </cell>
        </row>
        <row r="78">
          <cell r="W78">
            <v>90.47</v>
          </cell>
        </row>
        <row r="78">
          <cell r="AA78">
            <v>1160.26</v>
          </cell>
        </row>
        <row r="78">
          <cell r="AJ78">
            <v>0</v>
          </cell>
          <cell r="AK78">
            <v>1160.26</v>
          </cell>
        </row>
        <row r="78">
          <cell r="AM78" t="str">
            <v>湖南诚展</v>
          </cell>
          <cell r="AN78" t="e">
            <v>#N/A</v>
          </cell>
          <cell r="AO78" t="e">
            <v>#N/A</v>
          </cell>
          <cell r="AP78">
            <v>25</v>
          </cell>
          <cell r="AQ78" t="str">
            <v>2025/05/31离职</v>
          </cell>
          <cell r="AR78" t="e">
            <v>#N/A</v>
          </cell>
        </row>
        <row r="78">
          <cell r="AT78" t="str">
            <v>凌勤凡</v>
          </cell>
        </row>
        <row r="79">
          <cell r="B79" t="str">
            <v>李春华</v>
          </cell>
          <cell r="C79" t="str">
            <v>男</v>
          </cell>
          <cell r="D79" t="str">
            <v>430225197612171530</v>
          </cell>
          <cell r="E79">
            <v>45722</v>
          </cell>
        </row>
        <row r="79">
          <cell r="J79">
            <v>4308</v>
          </cell>
          <cell r="K79">
            <v>4308</v>
          </cell>
          <cell r="L79">
            <v>4027</v>
          </cell>
          <cell r="M79">
            <v>4308</v>
          </cell>
        </row>
        <row r="79">
          <cell r="O79">
            <v>150</v>
          </cell>
          <cell r="P79">
            <v>689.28</v>
          </cell>
        </row>
        <row r="79">
          <cell r="S79">
            <v>30.16</v>
          </cell>
        </row>
        <row r="79">
          <cell r="U79">
            <v>350.35</v>
          </cell>
        </row>
        <row r="79">
          <cell r="W79">
            <v>90.47</v>
          </cell>
        </row>
        <row r="79">
          <cell r="AA79">
            <v>1160.26</v>
          </cell>
        </row>
        <row r="79">
          <cell r="AJ79">
            <v>0</v>
          </cell>
          <cell r="AK79">
            <v>1160.26</v>
          </cell>
        </row>
        <row r="79">
          <cell r="AM79" t="str">
            <v>湖南诚展</v>
          </cell>
          <cell r="AN79" t="str">
            <v>劳务工</v>
          </cell>
          <cell r="AO79" t="str">
            <v>湖南诚展</v>
          </cell>
          <cell r="AP79">
            <v>29</v>
          </cell>
          <cell r="AQ79">
            <v>0</v>
          </cell>
          <cell r="AR79" t="e">
            <v>#N/A</v>
          </cell>
        </row>
        <row r="79">
          <cell r="AT79" t="str">
            <v>李春华</v>
          </cell>
        </row>
        <row r="80">
          <cell r="B80" t="str">
            <v>黄龙</v>
          </cell>
          <cell r="C80" t="str">
            <v>男</v>
          </cell>
          <cell r="D80" t="str">
            <v>430304199809301776</v>
          </cell>
          <cell r="E80">
            <v>45727</v>
          </cell>
        </row>
        <row r="80">
          <cell r="O80">
            <v>150</v>
          </cell>
        </row>
        <row r="80">
          <cell r="W80">
            <v>180</v>
          </cell>
        </row>
        <row r="80">
          <cell r="AA80">
            <v>180</v>
          </cell>
        </row>
        <row r="80">
          <cell r="AJ80">
            <v>0</v>
          </cell>
          <cell r="AK80">
            <v>180</v>
          </cell>
        </row>
        <row r="80">
          <cell r="AM80" t="str">
            <v>湖南诚展</v>
          </cell>
          <cell r="AN80" t="str">
            <v>合同工</v>
          </cell>
          <cell r="AO80" t="str">
            <v>光华荣昌</v>
          </cell>
          <cell r="AP80">
            <v>28</v>
          </cell>
          <cell r="AQ80">
            <v>0</v>
          </cell>
          <cell r="AR80" t="e">
            <v>#N/A</v>
          </cell>
        </row>
        <row r="80">
          <cell r="AT80" t="str">
            <v>黄龙</v>
          </cell>
        </row>
        <row r="81">
          <cell r="B81" t="str">
            <v>郭佳</v>
          </cell>
          <cell r="C81" t="str">
            <v>男</v>
          </cell>
          <cell r="D81" t="str">
            <v>430482200105078094</v>
          </cell>
          <cell r="E81">
            <v>45732</v>
          </cell>
        </row>
        <row r="81">
          <cell r="O81">
            <v>150</v>
          </cell>
        </row>
        <row r="81">
          <cell r="W81">
            <v>180</v>
          </cell>
        </row>
        <row r="81">
          <cell r="AA81">
            <v>180</v>
          </cell>
        </row>
        <row r="81">
          <cell r="AJ81">
            <v>0</v>
          </cell>
          <cell r="AK81">
            <v>180</v>
          </cell>
        </row>
        <row r="81">
          <cell r="AM81" t="str">
            <v>湖南诚展</v>
          </cell>
          <cell r="AN81" t="str">
            <v>劳务工</v>
          </cell>
          <cell r="AO81" t="str">
            <v>湖南诚展</v>
          </cell>
          <cell r="AP81">
            <v>24.5</v>
          </cell>
          <cell r="AQ81">
            <v>0</v>
          </cell>
          <cell r="AR81" t="e">
            <v>#N/A</v>
          </cell>
        </row>
        <row r="81">
          <cell r="AT81" t="str">
            <v>郭佳</v>
          </cell>
        </row>
        <row r="82">
          <cell r="B82" t="str">
            <v>齐康杰</v>
          </cell>
          <cell r="C82" t="str">
            <v>男</v>
          </cell>
          <cell r="D82" t="str">
            <v>430202199107291018</v>
          </cell>
          <cell r="E82">
            <v>45733</v>
          </cell>
        </row>
        <row r="82">
          <cell r="J82">
            <v>4308</v>
          </cell>
          <cell r="K82">
            <v>4308</v>
          </cell>
          <cell r="L82">
            <v>4027</v>
          </cell>
          <cell r="M82">
            <v>4308</v>
          </cell>
        </row>
        <row r="82">
          <cell r="O82">
            <v>150</v>
          </cell>
          <cell r="P82">
            <v>689.28</v>
          </cell>
        </row>
        <row r="82">
          <cell r="S82">
            <v>30.16</v>
          </cell>
        </row>
        <row r="82">
          <cell r="U82">
            <v>350.35</v>
          </cell>
        </row>
        <row r="82">
          <cell r="W82">
            <v>90.47</v>
          </cell>
        </row>
        <row r="82">
          <cell r="AA82">
            <v>1160.26</v>
          </cell>
        </row>
        <row r="82">
          <cell r="AJ82">
            <v>0</v>
          </cell>
          <cell r="AK82">
            <v>1160.26</v>
          </cell>
        </row>
        <row r="82">
          <cell r="AM82" t="str">
            <v>湖南诚展</v>
          </cell>
          <cell r="AN82" t="str">
            <v>劳务工</v>
          </cell>
          <cell r="AO82" t="str">
            <v>湖南诚展</v>
          </cell>
          <cell r="AP82">
            <v>28</v>
          </cell>
          <cell r="AQ82">
            <v>0</v>
          </cell>
          <cell r="AR82" t="e">
            <v>#N/A</v>
          </cell>
        </row>
        <row r="82">
          <cell r="AT82" t="str">
            <v>齐康杰</v>
          </cell>
        </row>
        <row r="83">
          <cell r="B83" t="str">
            <v>黄希</v>
          </cell>
          <cell r="C83" t="str">
            <v>男</v>
          </cell>
          <cell r="D83" t="str">
            <v>430281199202126294</v>
          </cell>
          <cell r="E83">
            <v>45734</v>
          </cell>
        </row>
        <row r="83">
          <cell r="J83">
            <v>4308</v>
          </cell>
          <cell r="K83">
            <v>4308</v>
          </cell>
          <cell r="L83">
            <v>4027</v>
          </cell>
          <cell r="M83">
            <v>4308</v>
          </cell>
        </row>
        <row r="83">
          <cell r="O83">
            <v>150</v>
          </cell>
          <cell r="P83">
            <v>689.28</v>
          </cell>
        </row>
        <row r="83">
          <cell r="S83">
            <v>30.16</v>
          </cell>
        </row>
        <row r="83">
          <cell r="U83">
            <v>350.35</v>
          </cell>
        </row>
        <row r="83">
          <cell r="W83">
            <v>90.47</v>
          </cell>
        </row>
        <row r="83">
          <cell r="AA83">
            <v>1160.26</v>
          </cell>
        </row>
        <row r="83">
          <cell r="AJ83">
            <v>0</v>
          </cell>
          <cell r="AK83">
            <v>1160.26</v>
          </cell>
        </row>
        <row r="83">
          <cell r="AM83" t="str">
            <v>湖南诚展</v>
          </cell>
          <cell r="AN83" t="str">
            <v>劳务工</v>
          </cell>
          <cell r="AO83" t="str">
            <v>湖南诚展</v>
          </cell>
          <cell r="AP83">
            <v>28</v>
          </cell>
          <cell r="AQ83" t="str">
            <v>2025/6/12离职</v>
          </cell>
          <cell r="AR83" t="e">
            <v>#N/A</v>
          </cell>
        </row>
        <row r="83">
          <cell r="AT83" t="str">
            <v>黄希</v>
          </cell>
        </row>
        <row r="84">
          <cell r="B84" t="str">
            <v>李水平</v>
          </cell>
          <cell r="C84" t="str">
            <v>男</v>
          </cell>
          <cell r="D84" t="str">
            <v>433122197802032011</v>
          </cell>
          <cell r="E84">
            <v>45734</v>
          </cell>
        </row>
        <row r="84">
          <cell r="J84">
            <v>4308</v>
          </cell>
          <cell r="K84">
            <v>4308</v>
          </cell>
          <cell r="L84">
            <v>4027</v>
          </cell>
          <cell r="M84">
            <v>4308</v>
          </cell>
        </row>
        <row r="84">
          <cell r="O84">
            <v>150</v>
          </cell>
          <cell r="P84">
            <v>689.28</v>
          </cell>
        </row>
        <row r="84">
          <cell r="S84">
            <v>30.16</v>
          </cell>
        </row>
        <row r="84">
          <cell r="U84">
            <v>350.35</v>
          </cell>
        </row>
        <row r="84">
          <cell r="W84">
            <v>90.47</v>
          </cell>
        </row>
        <row r="84">
          <cell r="AA84">
            <v>1160.26</v>
          </cell>
        </row>
        <row r="84">
          <cell r="AJ84">
            <v>0</v>
          </cell>
          <cell r="AK84">
            <v>1160.26</v>
          </cell>
        </row>
        <row r="84">
          <cell r="AM84" t="str">
            <v>湖南诚展</v>
          </cell>
          <cell r="AN84" t="str">
            <v>劳务工</v>
          </cell>
          <cell r="AO84" t="str">
            <v>湖南诚展</v>
          </cell>
          <cell r="AP84">
            <v>26.5</v>
          </cell>
          <cell r="AQ84">
            <v>0</v>
          </cell>
          <cell r="AR84" t="e">
            <v>#N/A</v>
          </cell>
        </row>
        <row r="84">
          <cell r="AT84" t="str">
            <v>李水平</v>
          </cell>
        </row>
        <row r="85">
          <cell r="B85" t="str">
            <v>吴明贵</v>
          </cell>
          <cell r="C85" t="str">
            <v>男</v>
          </cell>
          <cell r="D85" t="str">
            <v>530622199804213614</v>
          </cell>
          <cell r="E85">
            <v>45736</v>
          </cell>
        </row>
        <row r="85">
          <cell r="J85">
            <v>4308</v>
          </cell>
          <cell r="K85">
            <v>4308</v>
          </cell>
          <cell r="L85">
            <v>4027</v>
          </cell>
          <cell r="M85">
            <v>4308</v>
          </cell>
        </row>
        <row r="85">
          <cell r="O85">
            <v>150</v>
          </cell>
          <cell r="P85">
            <v>689.28</v>
          </cell>
        </row>
        <row r="85">
          <cell r="S85">
            <v>30.16</v>
          </cell>
        </row>
        <row r="85">
          <cell r="U85">
            <v>350.35</v>
          </cell>
        </row>
        <row r="85">
          <cell r="W85">
            <v>90.47</v>
          </cell>
        </row>
        <row r="85">
          <cell r="AA85">
            <v>1160.26</v>
          </cell>
        </row>
        <row r="85">
          <cell r="AJ85">
            <v>0</v>
          </cell>
          <cell r="AK85">
            <v>1160.26</v>
          </cell>
        </row>
        <row r="85">
          <cell r="AM85" t="str">
            <v>湖南诚展</v>
          </cell>
          <cell r="AN85" t="str">
            <v>劳务工</v>
          </cell>
          <cell r="AO85" t="str">
            <v>湖南诚展</v>
          </cell>
          <cell r="AP85">
            <v>26</v>
          </cell>
          <cell r="AQ85">
            <v>0</v>
          </cell>
          <cell r="AR85" t="e">
            <v>#N/A</v>
          </cell>
        </row>
        <row r="85">
          <cell r="AT85" t="str">
            <v>吴明贵</v>
          </cell>
        </row>
        <row r="86">
          <cell r="B86" t="str">
            <v>罗杰</v>
          </cell>
          <cell r="C86" t="str">
            <v>男</v>
          </cell>
          <cell r="D86" t="str">
            <v>430304197512202014</v>
          </cell>
          <cell r="E86">
            <v>45741</v>
          </cell>
        </row>
        <row r="86">
          <cell r="J86">
            <v>4308</v>
          </cell>
          <cell r="K86">
            <v>4308</v>
          </cell>
          <cell r="L86">
            <v>4027</v>
          </cell>
          <cell r="M86">
            <v>4308</v>
          </cell>
        </row>
        <row r="86">
          <cell r="O86">
            <v>150</v>
          </cell>
          <cell r="P86">
            <v>689.28</v>
          </cell>
        </row>
        <row r="86">
          <cell r="S86">
            <v>30.16</v>
          </cell>
        </row>
        <row r="86">
          <cell r="U86">
            <v>350.35</v>
          </cell>
        </row>
        <row r="86">
          <cell r="W86">
            <v>90.47</v>
          </cell>
        </row>
        <row r="86">
          <cell r="AA86">
            <v>1160.26</v>
          </cell>
        </row>
        <row r="86">
          <cell r="AJ86">
            <v>0</v>
          </cell>
          <cell r="AK86">
            <v>1160.26</v>
          </cell>
        </row>
        <row r="86">
          <cell r="AM86" t="str">
            <v>湖南诚展</v>
          </cell>
          <cell r="AN86" t="e">
            <v>#N/A</v>
          </cell>
          <cell r="AO86" t="e">
            <v>#N/A</v>
          </cell>
          <cell r="AP86">
            <v>27</v>
          </cell>
          <cell r="AQ86" t="str">
            <v>2025/05/31离职</v>
          </cell>
          <cell r="AR86" t="e">
            <v>#N/A</v>
          </cell>
        </row>
        <row r="86">
          <cell r="AT86" t="str">
            <v>罗杰</v>
          </cell>
        </row>
        <row r="87">
          <cell r="B87" t="str">
            <v>卢舟晖</v>
          </cell>
          <cell r="C87" t="str">
            <v>男</v>
          </cell>
          <cell r="D87" t="str">
            <v>431322200711070470</v>
          </cell>
          <cell r="E87">
            <v>45745</v>
          </cell>
        </row>
        <row r="87">
          <cell r="O87">
            <v>150</v>
          </cell>
        </row>
        <row r="87">
          <cell r="W87">
            <v>180</v>
          </cell>
        </row>
        <row r="87">
          <cell r="AA87">
            <v>180</v>
          </cell>
        </row>
        <row r="87">
          <cell r="AJ87">
            <v>0</v>
          </cell>
          <cell r="AK87">
            <v>180</v>
          </cell>
        </row>
        <row r="87">
          <cell r="AM87" t="str">
            <v>湖南诚展</v>
          </cell>
          <cell r="AN87" t="str">
            <v>劳务工</v>
          </cell>
          <cell r="AO87" t="str">
            <v>光华荣昌</v>
          </cell>
          <cell r="AP87">
            <v>25</v>
          </cell>
          <cell r="AQ87">
            <v>0</v>
          </cell>
          <cell r="AR87" t="e">
            <v>#N/A</v>
          </cell>
        </row>
        <row r="87">
          <cell r="AT87" t="str">
            <v>卢舟晖</v>
          </cell>
        </row>
        <row r="88">
          <cell r="B88" t="str">
            <v>马战</v>
          </cell>
          <cell r="C88" t="str">
            <v>男</v>
          </cell>
          <cell r="D88" t="str">
            <v>430219198112036276</v>
          </cell>
          <cell r="E88">
            <v>45758</v>
          </cell>
        </row>
        <row r="88">
          <cell r="J88">
            <v>4308</v>
          </cell>
          <cell r="K88">
            <v>4308</v>
          </cell>
          <cell r="L88">
            <v>4027</v>
          </cell>
          <cell r="M88">
            <v>4308</v>
          </cell>
        </row>
        <row r="88">
          <cell r="O88">
            <v>150</v>
          </cell>
          <cell r="P88">
            <v>689.28</v>
          </cell>
        </row>
        <row r="88">
          <cell r="S88">
            <v>30.16</v>
          </cell>
        </row>
        <row r="88">
          <cell r="U88">
            <v>350.35</v>
          </cell>
        </row>
        <row r="88">
          <cell r="W88">
            <v>90.47</v>
          </cell>
        </row>
        <row r="88">
          <cell r="AA88">
            <v>1160.26</v>
          </cell>
        </row>
        <row r="88">
          <cell r="AJ88">
            <v>0</v>
          </cell>
          <cell r="AK88">
            <v>1160.26</v>
          </cell>
        </row>
        <row r="88">
          <cell r="AM88" t="str">
            <v>湖南诚展</v>
          </cell>
          <cell r="AN88" t="str">
            <v>劳务工</v>
          </cell>
          <cell r="AO88" t="str">
            <v>湖南诚展</v>
          </cell>
          <cell r="AP88">
            <v>27</v>
          </cell>
          <cell r="AQ88">
            <v>0</v>
          </cell>
          <cell r="AR88" t="e">
            <v>#N/A</v>
          </cell>
        </row>
        <row r="88">
          <cell r="AT88" t="str">
            <v>马战</v>
          </cell>
        </row>
        <row r="89">
          <cell r="B89" t="str">
            <v>林新龙</v>
          </cell>
          <cell r="C89" t="str">
            <v>男</v>
          </cell>
          <cell r="D89" t="str">
            <v>430281200008030710</v>
          </cell>
          <cell r="E89">
            <v>45759</v>
          </cell>
        </row>
        <row r="89">
          <cell r="J89">
            <v>4308</v>
          </cell>
          <cell r="K89">
            <v>4308</v>
          </cell>
          <cell r="L89">
            <v>4027</v>
          </cell>
          <cell r="M89">
            <v>4308</v>
          </cell>
        </row>
        <row r="89">
          <cell r="O89">
            <v>150</v>
          </cell>
          <cell r="P89">
            <v>689.28</v>
          </cell>
        </row>
        <row r="89">
          <cell r="S89">
            <v>30.16</v>
          </cell>
        </row>
        <row r="89">
          <cell r="U89">
            <v>350.35</v>
          </cell>
        </row>
        <row r="89">
          <cell r="W89">
            <v>90.47</v>
          </cell>
        </row>
        <row r="89">
          <cell r="AA89">
            <v>1160.26</v>
          </cell>
        </row>
        <row r="89">
          <cell r="AJ89">
            <v>0</v>
          </cell>
          <cell r="AK89">
            <v>1160.26</v>
          </cell>
        </row>
        <row r="89">
          <cell r="AM89" t="str">
            <v>湖南诚展</v>
          </cell>
          <cell r="AN89" t="str">
            <v>劳务工</v>
          </cell>
          <cell r="AO89" t="str">
            <v>湖南诚展</v>
          </cell>
          <cell r="AP89">
            <v>28</v>
          </cell>
          <cell r="AQ89" t="str">
            <v>2025/6/12旷工自离离职</v>
          </cell>
          <cell r="AR89" t="e">
            <v>#N/A</v>
          </cell>
        </row>
        <row r="89">
          <cell r="AT89" t="str">
            <v>林新龙</v>
          </cell>
        </row>
        <row r="90">
          <cell r="B90" t="str">
            <v>唐锋</v>
          </cell>
          <cell r="C90" t="str">
            <v>男</v>
          </cell>
          <cell r="D90" t="str">
            <v>422828198402103915</v>
          </cell>
          <cell r="E90">
            <v>45772</v>
          </cell>
        </row>
        <row r="90">
          <cell r="J90">
            <v>4308</v>
          </cell>
          <cell r="K90">
            <v>4308</v>
          </cell>
          <cell r="L90">
            <v>4027</v>
          </cell>
          <cell r="M90">
            <v>4308</v>
          </cell>
        </row>
        <row r="90">
          <cell r="O90">
            <v>150</v>
          </cell>
          <cell r="P90">
            <v>689.28</v>
          </cell>
        </row>
        <row r="90">
          <cell r="S90">
            <v>30.16</v>
          </cell>
        </row>
        <row r="90">
          <cell r="U90">
            <v>350.35</v>
          </cell>
        </row>
        <row r="90">
          <cell r="W90">
            <v>90.47</v>
          </cell>
        </row>
        <row r="90">
          <cell r="AA90">
            <v>1160.26</v>
          </cell>
        </row>
        <row r="90">
          <cell r="AJ90">
            <v>0</v>
          </cell>
          <cell r="AK90">
            <v>1160.26</v>
          </cell>
        </row>
        <row r="90">
          <cell r="AM90" t="str">
            <v>湖南诚展</v>
          </cell>
          <cell r="AN90" t="str">
            <v>劳务工</v>
          </cell>
          <cell r="AO90" t="str">
            <v>湖南诚展</v>
          </cell>
          <cell r="AP90">
            <v>27.5</v>
          </cell>
          <cell r="AQ90">
            <v>0</v>
          </cell>
          <cell r="AR90" t="e">
            <v>#N/A</v>
          </cell>
        </row>
        <row r="90">
          <cell r="AT90" t="str">
            <v>唐锋</v>
          </cell>
        </row>
        <row r="91">
          <cell r="B91" t="str">
            <v>刘红勇</v>
          </cell>
          <cell r="C91" t="str">
            <v>男</v>
          </cell>
          <cell r="D91" t="str">
            <v>430221197903227850</v>
          </cell>
          <cell r="E91">
            <v>45774</v>
          </cell>
        </row>
        <row r="91">
          <cell r="J91">
            <v>4308</v>
          </cell>
          <cell r="K91">
            <v>4308</v>
          </cell>
          <cell r="L91">
            <v>4027</v>
          </cell>
          <cell r="M91">
            <v>4308</v>
          </cell>
        </row>
        <row r="91">
          <cell r="O91">
            <v>150</v>
          </cell>
          <cell r="P91">
            <v>689.28</v>
          </cell>
        </row>
        <row r="91">
          <cell r="S91">
            <v>30.16</v>
          </cell>
        </row>
        <row r="91">
          <cell r="U91">
            <v>350.35</v>
          </cell>
        </row>
        <row r="91">
          <cell r="W91">
            <v>90.47</v>
          </cell>
        </row>
        <row r="91">
          <cell r="AA91">
            <v>1160.26</v>
          </cell>
        </row>
        <row r="91">
          <cell r="AJ91">
            <v>0</v>
          </cell>
          <cell r="AK91">
            <v>1160.26</v>
          </cell>
        </row>
        <row r="91">
          <cell r="AM91" t="str">
            <v>湖南诚展</v>
          </cell>
          <cell r="AN91" t="str">
            <v>劳务工</v>
          </cell>
          <cell r="AO91" t="str">
            <v>湖南诚展</v>
          </cell>
          <cell r="AP91">
            <v>24.5</v>
          </cell>
          <cell r="AQ91">
            <v>0</v>
          </cell>
          <cell r="AR91" t="e">
            <v>#N/A</v>
          </cell>
        </row>
        <row r="91">
          <cell r="AT91" t="str">
            <v>刘红勇</v>
          </cell>
        </row>
        <row r="92">
          <cell r="B92" t="str">
            <v>周忠有</v>
          </cell>
          <cell r="C92" t="str">
            <v>男</v>
          </cell>
          <cell r="D92" t="str">
            <v>430221199411097112</v>
          </cell>
          <cell r="E92">
            <v>45775</v>
          </cell>
        </row>
        <row r="92">
          <cell r="J92">
            <v>4308</v>
          </cell>
          <cell r="K92">
            <v>4308</v>
          </cell>
          <cell r="L92">
            <v>4027</v>
          </cell>
          <cell r="M92">
            <v>4308</v>
          </cell>
        </row>
        <row r="92">
          <cell r="O92">
            <v>150</v>
          </cell>
          <cell r="P92">
            <v>689.28</v>
          </cell>
        </row>
        <row r="92">
          <cell r="S92">
            <v>30.16</v>
          </cell>
        </row>
        <row r="92">
          <cell r="U92">
            <v>350.35</v>
          </cell>
        </row>
        <row r="92">
          <cell r="W92">
            <v>90.47</v>
          </cell>
        </row>
        <row r="92">
          <cell r="AA92">
            <v>1160.26</v>
          </cell>
        </row>
        <row r="92">
          <cell r="AJ92">
            <v>0</v>
          </cell>
          <cell r="AK92">
            <v>1160.26</v>
          </cell>
        </row>
        <row r="92">
          <cell r="AM92" t="str">
            <v>湖南诚展</v>
          </cell>
          <cell r="AN92" t="e">
            <v>#N/A</v>
          </cell>
          <cell r="AO92" t="e">
            <v>#N/A</v>
          </cell>
          <cell r="AP92">
            <v>25</v>
          </cell>
          <cell r="AQ92" t="str">
            <v>2025/6/2退回</v>
          </cell>
          <cell r="AR92" t="e">
            <v>#N/A</v>
          </cell>
        </row>
        <row r="92">
          <cell r="AT92" t="str">
            <v>周忠有</v>
          </cell>
        </row>
        <row r="93">
          <cell r="B93" t="str">
            <v>刘顺新</v>
          </cell>
          <cell r="C93" t="str">
            <v>男</v>
          </cell>
          <cell r="D93" t="str">
            <v>430221199409035617</v>
          </cell>
          <cell r="E93">
            <v>45777</v>
          </cell>
        </row>
        <row r="93">
          <cell r="J93">
            <v>4308</v>
          </cell>
          <cell r="K93">
            <v>4308</v>
          </cell>
          <cell r="L93">
            <v>4027</v>
          </cell>
          <cell r="M93">
            <v>4308</v>
          </cell>
        </row>
        <row r="93">
          <cell r="O93">
            <v>150</v>
          </cell>
          <cell r="P93">
            <v>689.28</v>
          </cell>
        </row>
        <row r="93">
          <cell r="S93">
            <v>30.16</v>
          </cell>
        </row>
        <row r="93">
          <cell r="U93">
            <v>350.35</v>
          </cell>
        </row>
        <row r="93">
          <cell r="W93">
            <v>90.47</v>
          </cell>
        </row>
        <row r="93">
          <cell r="AA93">
            <v>1160.26</v>
          </cell>
        </row>
        <row r="93">
          <cell r="AJ93">
            <v>0</v>
          </cell>
          <cell r="AK93">
            <v>1160.26</v>
          </cell>
        </row>
        <row r="93">
          <cell r="AM93" t="str">
            <v>湖南诚展</v>
          </cell>
          <cell r="AN93" t="str">
            <v>劳务工</v>
          </cell>
          <cell r="AO93" t="str">
            <v>湖南诚展</v>
          </cell>
          <cell r="AP93">
            <v>27</v>
          </cell>
          <cell r="AQ93">
            <v>0</v>
          </cell>
          <cell r="AR93" t="e">
            <v>#N/A</v>
          </cell>
        </row>
        <row r="93">
          <cell r="AT93" t="str">
            <v>刘顺新</v>
          </cell>
        </row>
        <row r="94">
          <cell r="B94" t="str">
            <v>向友发</v>
          </cell>
          <cell r="C94" t="str">
            <v>男</v>
          </cell>
          <cell r="D94" t="str">
            <v>522725197511091911</v>
          </cell>
          <cell r="E94">
            <v>45784</v>
          </cell>
        </row>
        <row r="94">
          <cell r="J94">
            <v>4308</v>
          </cell>
          <cell r="K94">
            <v>4308</v>
          </cell>
          <cell r="L94">
            <v>4027</v>
          </cell>
          <cell r="M94">
            <v>4308</v>
          </cell>
        </row>
        <row r="94">
          <cell r="O94">
            <v>150</v>
          </cell>
          <cell r="P94">
            <v>689.28</v>
          </cell>
        </row>
        <row r="94">
          <cell r="S94">
            <v>30.16</v>
          </cell>
        </row>
        <row r="94">
          <cell r="U94">
            <v>350.35</v>
          </cell>
        </row>
        <row r="94">
          <cell r="W94">
            <v>90.47</v>
          </cell>
        </row>
        <row r="94">
          <cell r="AA94">
            <v>1160.26</v>
          </cell>
        </row>
        <row r="94">
          <cell r="AJ94">
            <v>0</v>
          </cell>
          <cell r="AK94">
            <v>1160.26</v>
          </cell>
        </row>
        <row r="94">
          <cell r="AM94" t="str">
            <v>湖南诚展</v>
          </cell>
          <cell r="AN94" t="e">
            <v>#N/A</v>
          </cell>
          <cell r="AO94" t="e">
            <v>#N/A</v>
          </cell>
          <cell r="AP94">
            <v>23</v>
          </cell>
          <cell r="AQ94" t="str">
            <v>2025/6/5离职</v>
          </cell>
          <cell r="AR94" t="e">
            <v>#N/A</v>
          </cell>
        </row>
        <row r="94">
          <cell r="AT94" t="str">
            <v>向友发</v>
          </cell>
        </row>
        <row r="95">
          <cell r="B95" t="str">
            <v>朱友谊</v>
          </cell>
          <cell r="C95" t="str">
            <v>男</v>
          </cell>
          <cell r="D95" t="str">
            <v>432802197911120493</v>
          </cell>
          <cell r="E95">
            <v>45789</v>
          </cell>
        </row>
        <row r="95">
          <cell r="J95">
            <v>4308</v>
          </cell>
          <cell r="K95">
            <v>4308</v>
          </cell>
          <cell r="L95">
            <v>4027</v>
          </cell>
          <cell r="M95">
            <v>4308</v>
          </cell>
        </row>
        <row r="95">
          <cell r="O95">
            <v>150</v>
          </cell>
          <cell r="P95">
            <v>689.28</v>
          </cell>
        </row>
        <row r="95">
          <cell r="S95">
            <v>30.16</v>
          </cell>
        </row>
        <row r="95">
          <cell r="U95">
            <v>350.35</v>
          </cell>
        </row>
        <row r="95">
          <cell r="W95">
            <v>90.47</v>
          </cell>
        </row>
        <row r="95">
          <cell r="AA95">
            <v>1160.26</v>
          </cell>
        </row>
        <row r="95">
          <cell r="AJ95">
            <v>0</v>
          </cell>
          <cell r="AK95">
            <v>1160.26</v>
          </cell>
        </row>
        <row r="95">
          <cell r="AM95" t="str">
            <v>湖南诚展</v>
          </cell>
          <cell r="AN95" t="e">
            <v>#N/A</v>
          </cell>
          <cell r="AO95" t="e">
            <v>#N/A</v>
          </cell>
          <cell r="AP95">
            <v>17</v>
          </cell>
          <cell r="AQ95" t="str">
            <v>2025/05/29离职</v>
          </cell>
          <cell r="AR95" t="e">
            <v>#N/A</v>
          </cell>
        </row>
        <row r="95">
          <cell r="AT95" t="str">
            <v>朱友谊</v>
          </cell>
        </row>
        <row r="96">
          <cell r="B96" t="str">
            <v>熊宇涛</v>
          </cell>
          <cell r="C96" t="str">
            <v>男</v>
          </cell>
          <cell r="D96" t="str">
            <v>430281199910053313</v>
          </cell>
          <cell r="E96">
            <v>45789</v>
          </cell>
        </row>
        <row r="96">
          <cell r="J96">
            <v>4308</v>
          </cell>
          <cell r="K96">
            <v>4308</v>
          </cell>
          <cell r="L96">
            <v>4027</v>
          </cell>
          <cell r="M96">
            <v>4308</v>
          </cell>
        </row>
        <row r="96">
          <cell r="O96">
            <v>150</v>
          </cell>
          <cell r="P96">
            <v>689.28</v>
          </cell>
        </row>
        <row r="96">
          <cell r="S96">
            <v>30.16</v>
          </cell>
        </row>
        <row r="96">
          <cell r="U96">
            <v>350.35</v>
          </cell>
        </row>
        <row r="96">
          <cell r="W96">
            <v>90.47</v>
          </cell>
        </row>
        <row r="96">
          <cell r="AA96">
            <v>1160.26</v>
          </cell>
        </row>
        <row r="96">
          <cell r="AJ96">
            <v>0</v>
          </cell>
          <cell r="AK96">
            <v>1160.26</v>
          </cell>
        </row>
        <row r="96">
          <cell r="AM96" t="str">
            <v>湖南诚展</v>
          </cell>
          <cell r="AN96" t="e">
            <v>#N/A</v>
          </cell>
          <cell r="AO96" t="e">
            <v>#N/A</v>
          </cell>
          <cell r="AP96">
            <v>11.3</v>
          </cell>
          <cell r="AQ96" t="str">
            <v>2025/05/27离职</v>
          </cell>
          <cell r="AR96" t="e">
            <v>#N/A</v>
          </cell>
        </row>
        <row r="96">
          <cell r="AT96" t="str">
            <v>熊宇涛</v>
          </cell>
        </row>
        <row r="97">
          <cell r="B97" t="str">
            <v>聂松华</v>
          </cell>
          <cell r="C97" t="str">
            <v>男</v>
          </cell>
          <cell r="D97" t="str">
            <v>430221198006087813</v>
          </cell>
          <cell r="E97">
            <v>45789</v>
          </cell>
        </row>
        <row r="97">
          <cell r="J97">
            <v>4308</v>
          </cell>
          <cell r="K97">
            <v>4308</v>
          </cell>
          <cell r="L97">
            <v>4027</v>
          </cell>
          <cell r="M97">
            <v>4308</v>
          </cell>
        </row>
        <row r="97">
          <cell r="O97">
            <v>150</v>
          </cell>
          <cell r="P97">
            <v>689.28</v>
          </cell>
        </row>
        <row r="97">
          <cell r="S97">
            <v>30.16</v>
          </cell>
        </row>
        <row r="97">
          <cell r="U97">
            <v>350.35</v>
          </cell>
        </row>
        <row r="97">
          <cell r="W97">
            <v>90.47</v>
          </cell>
        </row>
        <row r="97">
          <cell r="AA97">
            <v>1160.26</v>
          </cell>
        </row>
        <row r="97">
          <cell r="AJ97">
            <v>0</v>
          </cell>
          <cell r="AK97">
            <v>1160.26</v>
          </cell>
        </row>
        <row r="97">
          <cell r="AM97" t="str">
            <v>湖南诚展</v>
          </cell>
          <cell r="AN97" t="str">
            <v>劳务工</v>
          </cell>
          <cell r="AO97" t="str">
            <v>湖南诚展</v>
          </cell>
          <cell r="AP97">
            <v>18</v>
          </cell>
          <cell r="AQ97">
            <v>0</v>
          </cell>
          <cell r="AR97" t="e">
            <v>#N/A</v>
          </cell>
        </row>
        <row r="97">
          <cell r="AT97" t="str">
            <v>聂松华</v>
          </cell>
        </row>
        <row r="98">
          <cell r="B98" t="str">
            <v>龙意倩</v>
          </cell>
          <cell r="C98" t="str">
            <v>男</v>
          </cell>
          <cell r="D98" t="str">
            <v>430221198104047815</v>
          </cell>
          <cell r="E98">
            <v>45790</v>
          </cell>
        </row>
        <row r="98">
          <cell r="J98">
            <v>4308</v>
          </cell>
          <cell r="K98">
            <v>4308</v>
          </cell>
          <cell r="L98">
            <v>4027</v>
          </cell>
          <cell r="M98">
            <v>4308</v>
          </cell>
        </row>
        <row r="98">
          <cell r="O98">
            <v>150</v>
          </cell>
          <cell r="P98">
            <v>689.28</v>
          </cell>
        </row>
        <row r="98">
          <cell r="S98">
            <v>30.16</v>
          </cell>
        </row>
        <row r="98">
          <cell r="U98">
            <v>350.35</v>
          </cell>
        </row>
        <row r="98">
          <cell r="W98">
            <v>90.47</v>
          </cell>
        </row>
        <row r="98">
          <cell r="AA98">
            <v>1160.26</v>
          </cell>
        </row>
        <row r="98">
          <cell r="AJ98">
            <v>0</v>
          </cell>
          <cell r="AK98">
            <v>1160.26</v>
          </cell>
        </row>
        <row r="98">
          <cell r="AM98" t="str">
            <v>湖南诚展</v>
          </cell>
          <cell r="AN98" t="str">
            <v>劳务工</v>
          </cell>
          <cell r="AO98" t="str">
            <v>湖南诚展</v>
          </cell>
          <cell r="AP98">
            <v>18</v>
          </cell>
          <cell r="AQ98">
            <v>0</v>
          </cell>
          <cell r="AR98" t="e">
            <v>#N/A</v>
          </cell>
        </row>
        <row r="98">
          <cell r="AT98" t="str">
            <v>龙意倩</v>
          </cell>
        </row>
        <row r="99">
          <cell r="B99" t="str">
            <v>佘军</v>
          </cell>
          <cell r="C99" t="str">
            <v>男</v>
          </cell>
          <cell r="D99" t="str">
            <v>430521200605094958</v>
          </cell>
          <cell r="E99">
            <v>45804</v>
          </cell>
        </row>
        <row r="99">
          <cell r="O99">
            <v>150</v>
          </cell>
        </row>
        <row r="99">
          <cell r="W99">
            <v>180</v>
          </cell>
        </row>
        <row r="99">
          <cell r="AA99">
            <v>180</v>
          </cell>
        </row>
        <row r="99">
          <cell r="AJ99">
            <v>0</v>
          </cell>
          <cell r="AK99">
            <v>180</v>
          </cell>
        </row>
        <row r="99">
          <cell r="AM99" t="str">
            <v>湖南诚展</v>
          </cell>
          <cell r="AN99" t="str">
            <v>劳务工</v>
          </cell>
          <cell r="AO99" t="str">
            <v>湖南诚展</v>
          </cell>
          <cell r="AP99">
            <v>4</v>
          </cell>
          <cell r="AQ99">
            <v>0</v>
          </cell>
          <cell r="AR99" t="e">
            <v>#N/A</v>
          </cell>
        </row>
        <row r="99">
          <cell r="AT99" t="str">
            <v>佘军</v>
          </cell>
        </row>
        <row r="100">
          <cell r="B100" t="str">
            <v>伍星</v>
          </cell>
          <cell r="C100" t="str">
            <v>男</v>
          </cell>
          <cell r="D100" t="str">
            <v>432823197793120511</v>
          </cell>
          <cell r="E100">
            <v>45805</v>
          </cell>
        </row>
        <row r="100">
          <cell r="O100">
            <v>150</v>
          </cell>
        </row>
        <row r="100">
          <cell r="W100">
            <v>180</v>
          </cell>
        </row>
        <row r="100">
          <cell r="AA100">
            <v>180</v>
          </cell>
        </row>
        <row r="100">
          <cell r="AJ100">
            <v>0</v>
          </cell>
          <cell r="AK100">
            <v>180</v>
          </cell>
        </row>
        <row r="100">
          <cell r="AM100" t="str">
            <v>湖南诚展</v>
          </cell>
          <cell r="AN100" t="str">
            <v>劳务工</v>
          </cell>
          <cell r="AO100" t="str">
            <v>湖南诚展</v>
          </cell>
          <cell r="AP100">
            <v>3</v>
          </cell>
          <cell r="AQ100" t="str">
            <v>2025/6/10离职</v>
          </cell>
          <cell r="AR100" t="e">
            <v>#N/A</v>
          </cell>
        </row>
        <row r="100">
          <cell r="AT100" t="str">
            <v>伍星</v>
          </cell>
        </row>
        <row r="101">
          <cell r="B101" t="str">
            <v>李全省</v>
          </cell>
          <cell r="C101" t="str">
            <v>男</v>
          </cell>
          <cell r="D101" t="str">
            <v>412924197907094536</v>
          </cell>
          <cell r="E101">
            <v>45774</v>
          </cell>
        </row>
        <row r="101">
          <cell r="O101">
            <v>150</v>
          </cell>
        </row>
        <row r="101">
          <cell r="W101">
            <v>180</v>
          </cell>
        </row>
        <row r="101">
          <cell r="AA101">
            <v>180</v>
          </cell>
        </row>
        <row r="101">
          <cell r="AJ101">
            <v>0</v>
          </cell>
          <cell r="AK101">
            <v>180</v>
          </cell>
        </row>
        <row r="101">
          <cell r="AM101" t="str">
            <v>湖南诚展</v>
          </cell>
          <cell r="AN101" t="e">
            <v>#N/A</v>
          </cell>
          <cell r="AO101" t="e">
            <v>#N/A</v>
          </cell>
          <cell r="AP101">
            <v>3</v>
          </cell>
          <cell r="AQ101" t="e">
            <v>#N/A</v>
          </cell>
          <cell r="AR101" t="e">
            <v>#N/A</v>
          </cell>
        </row>
        <row r="101">
          <cell r="AT101" t="e">
            <v>#N/A</v>
          </cell>
        </row>
        <row r="102">
          <cell r="B102" t="str">
            <v>尹水英</v>
          </cell>
          <cell r="C102" t="str">
            <v>女</v>
          </cell>
          <cell r="D102" t="str">
            <v>430221197904137128</v>
          </cell>
          <cell r="E102">
            <v>45772</v>
          </cell>
        </row>
        <row r="102">
          <cell r="O102">
            <v>150</v>
          </cell>
        </row>
        <row r="102">
          <cell r="W102">
            <v>180</v>
          </cell>
        </row>
        <row r="102">
          <cell r="AA102">
            <v>180</v>
          </cell>
        </row>
        <row r="102">
          <cell r="AJ102">
            <v>0</v>
          </cell>
          <cell r="AK102">
            <v>180</v>
          </cell>
        </row>
        <row r="102">
          <cell r="AM102" t="str">
            <v>湖南诚展</v>
          </cell>
          <cell r="AN102" t="e">
            <v>#N/A</v>
          </cell>
          <cell r="AO102" t="e">
            <v>#N/A</v>
          </cell>
          <cell r="AP102">
            <v>5</v>
          </cell>
          <cell r="AQ102" t="e">
            <v>#N/A</v>
          </cell>
          <cell r="AR102" t="e">
            <v>#N/A</v>
          </cell>
        </row>
        <row r="102">
          <cell r="AT102" t="e">
            <v>#N/A</v>
          </cell>
        </row>
        <row r="103">
          <cell r="B103" t="str">
            <v>谭剑</v>
          </cell>
          <cell r="C103" t="str">
            <v>男</v>
          </cell>
          <cell r="D103" t="str">
            <v>430381198402243314</v>
          </cell>
          <cell r="E103">
            <v>45775</v>
          </cell>
        </row>
        <row r="103">
          <cell r="O103">
            <v>150</v>
          </cell>
        </row>
        <row r="103">
          <cell r="W103">
            <v>180</v>
          </cell>
        </row>
        <row r="103">
          <cell r="AA103">
            <v>180</v>
          </cell>
        </row>
        <row r="103">
          <cell r="AJ103">
            <v>0</v>
          </cell>
          <cell r="AK103">
            <v>180</v>
          </cell>
        </row>
        <row r="103">
          <cell r="AM103" t="str">
            <v>湖南诚展</v>
          </cell>
          <cell r="AN103" t="e">
            <v>#N/A</v>
          </cell>
          <cell r="AO103" t="e">
            <v>#N/A</v>
          </cell>
          <cell r="AP103">
            <v>4</v>
          </cell>
          <cell r="AQ103" t="e">
            <v>#N/A</v>
          </cell>
          <cell r="AR103" t="e">
            <v>#N/A</v>
          </cell>
        </row>
        <row r="103">
          <cell r="AT103" t="str">
            <v>谭剑</v>
          </cell>
        </row>
        <row r="104">
          <cell r="B104" t="str">
            <v>蔡归仓</v>
          </cell>
          <cell r="C104" t="str">
            <v>男</v>
          </cell>
          <cell r="D104" t="str">
            <v>620503199102053932</v>
          </cell>
          <cell r="E104">
            <v>45594</v>
          </cell>
        </row>
        <row r="104">
          <cell r="J104">
            <v>4308</v>
          </cell>
          <cell r="K104">
            <v>4308</v>
          </cell>
          <cell r="L104">
            <v>4027</v>
          </cell>
          <cell r="M104">
            <v>4308</v>
          </cell>
        </row>
        <row r="104">
          <cell r="O104">
            <v>150</v>
          </cell>
          <cell r="P104">
            <v>689.28</v>
          </cell>
        </row>
        <row r="104">
          <cell r="S104">
            <v>30.16</v>
          </cell>
        </row>
        <row r="104">
          <cell r="U104">
            <v>350.35</v>
          </cell>
        </row>
        <row r="104">
          <cell r="W104">
            <v>90.47</v>
          </cell>
        </row>
        <row r="104">
          <cell r="AA104">
            <v>1160.26</v>
          </cell>
        </row>
        <row r="104">
          <cell r="AJ104">
            <v>0</v>
          </cell>
          <cell r="AK104">
            <v>1160.26</v>
          </cell>
        </row>
        <row r="104">
          <cell r="AM104" t="str">
            <v>湖南诚展</v>
          </cell>
          <cell r="AN104" t="e">
            <v>#N/A</v>
          </cell>
          <cell r="AO104" t="e">
            <v>#N/A</v>
          </cell>
          <cell r="AP104">
            <v>4</v>
          </cell>
          <cell r="AQ104" t="str">
            <v>2025/5/8离职</v>
          </cell>
          <cell r="AR104" t="e">
            <v>#N/A</v>
          </cell>
        </row>
        <row r="104">
          <cell r="AT104" t="str">
            <v>蔡归仓</v>
          </cell>
        </row>
        <row r="105">
          <cell r="B105" t="str">
            <v>龙必香</v>
          </cell>
          <cell r="C105" t="str">
            <v>女</v>
          </cell>
          <cell r="D105" t="str">
            <v>430221197811117849</v>
          </cell>
          <cell r="E105">
            <v>45693</v>
          </cell>
        </row>
        <row r="105">
          <cell r="J105">
            <v>4308</v>
          </cell>
          <cell r="K105">
            <v>4308</v>
          </cell>
          <cell r="L105">
            <v>4027</v>
          </cell>
          <cell r="M105">
            <v>4308</v>
          </cell>
        </row>
        <row r="105">
          <cell r="O105">
            <v>150</v>
          </cell>
          <cell r="P105">
            <v>689.28</v>
          </cell>
        </row>
        <row r="105">
          <cell r="S105">
            <v>30.16</v>
          </cell>
        </row>
        <row r="105">
          <cell r="U105">
            <v>350.35</v>
          </cell>
        </row>
        <row r="105">
          <cell r="W105">
            <v>90.47</v>
          </cell>
        </row>
        <row r="105">
          <cell r="AA105">
            <v>1160.26</v>
          </cell>
        </row>
        <row r="105">
          <cell r="AJ105">
            <v>0</v>
          </cell>
          <cell r="AK105">
            <v>1160.26</v>
          </cell>
        </row>
        <row r="105">
          <cell r="AM105" t="str">
            <v>湖南诚展</v>
          </cell>
          <cell r="AN105" t="e">
            <v>#N/A</v>
          </cell>
          <cell r="AO105" t="e">
            <v>#N/A</v>
          </cell>
          <cell r="AP105">
            <v>7</v>
          </cell>
          <cell r="AQ105" t="str">
            <v>2025/05/09号离职</v>
          </cell>
          <cell r="AR105" t="e">
            <v>#N/A</v>
          </cell>
        </row>
        <row r="105">
          <cell r="AT105" t="str">
            <v>龙必香</v>
          </cell>
        </row>
        <row r="106">
          <cell r="B106" t="str">
            <v>廖益家</v>
          </cell>
          <cell r="C106" t="str">
            <v>男</v>
          </cell>
          <cell r="D106" t="str">
            <v>430281198205040715</v>
          </cell>
          <cell r="E106">
            <v>45777</v>
          </cell>
        </row>
        <row r="106">
          <cell r="J106">
            <v>4308</v>
          </cell>
          <cell r="K106">
            <v>4308</v>
          </cell>
          <cell r="L106">
            <v>4027</v>
          </cell>
          <cell r="M106">
            <v>4308</v>
          </cell>
        </row>
        <row r="106">
          <cell r="O106">
            <v>150</v>
          </cell>
          <cell r="P106">
            <v>689.28</v>
          </cell>
        </row>
        <row r="106">
          <cell r="S106">
            <v>30.16</v>
          </cell>
        </row>
        <row r="106">
          <cell r="U106">
            <v>350.35</v>
          </cell>
        </row>
        <row r="106">
          <cell r="W106">
            <v>90.47</v>
          </cell>
        </row>
        <row r="106">
          <cell r="AA106">
            <v>1160.26</v>
          </cell>
        </row>
        <row r="106">
          <cell r="AJ106">
            <v>0</v>
          </cell>
          <cell r="AK106">
            <v>1160.26</v>
          </cell>
        </row>
        <row r="106">
          <cell r="AM106" t="str">
            <v>湖南诚展</v>
          </cell>
          <cell r="AN106" t="e">
            <v>#N/A</v>
          </cell>
          <cell r="AO106" t="e">
            <v>#N/A</v>
          </cell>
          <cell r="AP106">
            <v>6</v>
          </cell>
          <cell r="AQ106" t="str">
            <v>2025/5/9离职</v>
          </cell>
          <cell r="AR106" t="e">
            <v>#N/A</v>
          </cell>
        </row>
        <row r="106">
          <cell r="AT106" t="str">
            <v>廖益家</v>
          </cell>
        </row>
        <row r="107">
          <cell r="B107" t="str">
            <v>向鹏</v>
          </cell>
          <cell r="C107" t="str">
            <v>男</v>
          </cell>
          <cell r="D107" t="str">
            <v>430211198711240016</v>
          </cell>
          <cell r="E107">
            <v>45784</v>
          </cell>
        </row>
        <row r="107">
          <cell r="O107">
            <v>150</v>
          </cell>
        </row>
        <row r="107">
          <cell r="W107">
            <v>180</v>
          </cell>
        </row>
        <row r="107">
          <cell r="AA107">
            <v>180</v>
          </cell>
        </row>
        <row r="107">
          <cell r="AJ107">
            <v>0</v>
          </cell>
          <cell r="AK107">
            <v>180</v>
          </cell>
        </row>
        <row r="107">
          <cell r="AM107" t="str">
            <v>湖南诚展</v>
          </cell>
          <cell r="AN107" t="e">
            <v>#N/A</v>
          </cell>
          <cell r="AO107" t="e">
            <v>#N/A</v>
          </cell>
          <cell r="AP107">
            <v>5</v>
          </cell>
          <cell r="AQ107" t="str">
            <v>2025/5/12离职</v>
          </cell>
          <cell r="AR107" t="e">
            <v>#N/A</v>
          </cell>
        </row>
        <row r="107">
          <cell r="AT107" t="str">
            <v>向鹏</v>
          </cell>
        </row>
        <row r="108">
          <cell r="B108" t="str">
            <v>刘长江</v>
          </cell>
          <cell r="C108" t="str">
            <v>男</v>
          </cell>
          <cell r="D108" t="str">
            <v>430602198306192570</v>
          </cell>
          <cell r="E108">
            <v>45784</v>
          </cell>
        </row>
        <row r="108">
          <cell r="O108">
            <v>150</v>
          </cell>
        </row>
        <row r="108">
          <cell r="W108">
            <v>180</v>
          </cell>
        </row>
        <row r="108">
          <cell r="AA108">
            <v>180</v>
          </cell>
        </row>
        <row r="108">
          <cell r="AJ108">
            <v>0</v>
          </cell>
          <cell r="AK108">
            <v>180</v>
          </cell>
        </row>
        <row r="108">
          <cell r="AM108" t="str">
            <v>湖南诚展</v>
          </cell>
          <cell r="AN108" t="e">
            <v>#N/A</v>
          </cell>
          <cell r="AO108" t="e">
            <v>#N/A</v>
          </cell>
          <cell r="AP108">
            <v>5</v>
          </cell>
          <cell r="AQ108" t="str">
            <v>2025/5/12离职</v>
          </cell>
          <cell r="AR108" t="e">
            <v>#N/A</v>
          </cell>
        </row>
        <row r="108">
          <cell r="AT108" t="str">
            <v>刘长江</v>
          </cell>
        </row>
        <row r="109">
          <cell r="B109" t="str">
            <v>郭朝阳</v>
          </cell>
          <cell r="C109" t="str">
            <v>男</v>
          </cell>
          <cell r="D109" t="str">
            <v>430221197911096811</v>
          </cell>
          <cell r="E109">
            <v>45784</v>
          </cell>
        </row>
        <row r="109">
          <cell r="J109">
            <v>4308</v>
          </cell>
          <cell r="K109">
            <v>4308</v>
          </cell>
          <cell r="L109">
            <v>4027</v>
          </cell>
          <cell r="M109">
            <v>4308</v>
          </cell>
        </row>
        <row r="109">
          <cell r="O109">
            <v>150</v>
          </cell>
          <cell r="P109">
            <v>689.28</v>
          </cell>
        </row>
        <row r="109">
          <cell r="S109">
            <v>30.16</v>
          </cell>
        </row>
        <row r="109">
          <cell r="U109">
            <v>350.35</v>
          </cell>
        </row>
        <row r="109">
          <cell r="W109">
            <v>90.47</v>
          </cell>
        </row>
        <row r="109">
          <cell r="AA109">
            <v>1160.26</v>
          </cell>
        </row>
        <row r="109">
          <cell r="AJ109">
            <v>0</v>
          </cell>
          <cell r="AK109">
            <v>1160.26</v>
          </cell>
        </row>
        <row r="109">
          <cell r="AM109" t="str">
            <v>湖南诚展</v>
          </cell>
          <cell r="AN109" t="e">
            <v>#N/A</v>
          </cell>
          <cell r="AO109" t="e">
            <v>#N/A</v>
          </cell>
          <cell r="AP109">
            <v>8</v>
          </cell>
          <cell r="AQ109" t="str">
            <v>2025/5/15离职</v>
          </cell>
          <cell r="AR109" t="e">
            <v>#N/A</v>
          </cell>
        </row>
        <row r="109">
          <cell r="AT109" t="str">
            <v>郭朝阳</v>
          </cell>
        </row>
        <row r="110">
          <cell r="B110" t="str">
            <v>胡敏</v>
          </cell>
          <cell r="C110" t="str">
            <v>男</v>
          </cell>
          <cell r="D110" t="str">
            <v>430221198508173877</v>
          </cell>
          <cell r="E110">
            <v>45789</v>
          </cell>
        </row>
        <row r="110">
          <cell r="O110">
            <v>0</v>
          </cell>
        </row>
        <row r="110">
          <cell r="W110">
            <v>180</v>
          </cell>
        </row>
        <row r="110">
          <cell r="AA110">
            <v>180</v>
          </cell>
        </row>
        <row r="110">
          <cell r="AJ110">
            <v>0</v>
          </cell>
          <cell r="AK110">
            <v>180</v>
          </cell>
        </row>
        <row r="110">
          <cell r="AM110" t="str">
            <v>湖南诚展</v>
          </cell>
          <cell r="AN110" t="e">
            <v>#N/A</v>
          </cell>
          <cell r="AO110" t="e">
            <v>#N/A</v>
          </cell>
          <cell r="AP110">
            <v>2</v>
          </cell>
          <cell r="AQ110" t="str">
            <v>2025/05/16号自离</v>
          </cell>
          <cell r="AR110" t="e">
            <v>#N/A</v>
          </cell>
        </row>
        <row r="110">
          <cell r="AT110" t="e">
            <v>#N/A</v>
          </cell>
        </row>
        <row r="111">
          <cell r="B111" t="str">
            <v>黄金容</v>
          </cell>
          <cell r="C111" t="str">
            <v>女</v>
          </cell>
          <cell r="D111" t="str">
            <v>432503198209264707</v>
          </cell>
          <cell r="E111">
            <v>45729</v>
          </cell>
        </row>
        <row r="111">
          <cell r="J111">
            <v>4308</v>
          </cell>
          <cell r="K111">
            <v>4308</v>
          </cell>
          <cell r="L111">
            <v>4027</v>
          </cell>
          <cell r="M111">
            <v>4308</v>
          </cell>
        </row>
        <row r="111">
          <cell r="O111">
            <v>150</v>
          </cell>
          <cell r="P111">
            <v>689.28</v>
          </cell>
        </row>
        <row r="111">
          <cell r="S111">
            <v>30.16</v>
          </cell>
        </row>
        <row r="111">
          <cell r="U111">
            <v>350.35</v>
          </cell>
        </row>
        <row r="111">
          <cell r="W111">
            <v>90.47</v>
          </cell>
        </row>
        <row r="111">
          <cell r="AA111">
            <v>1160.26</v>
          </cell>
        </row>
        <row r="111">
          <cell r="AJ111">
            <v>0</v>
          </cell>
          <cell r="AK111">
            <v>1160.26</v>
          </cell>
        </row>
        <row r="111">
          <cell r="AM111" t="str">
            <v>湖南诚展</v>
          </cell>
          <cell r="AN111" t="e">
            <v>#N/A</v>
          </cell>
          <cell r="AO111" t="e">
            <v>#N/A</v>
          </cell>
          <cell r="AP111">
            <v>15</v>
          </cell>
          <cell r="AQ111" t="str">
            <v>2025/05/17号离职</v>
          </cell>
          <cell r="AR111" t="e">
            <v>#N/A</v>
          </cell>
        </row>
        <row r="111">
          <cell r="AT111" t="str">
            <v>黄金容</v>
          </cell>
        </row>
        <row r="112">
          <cell r="B112" t="str">
            <v>谢波</v>
          </cell>
          <cell r="C112" t="str">
            <v>男</v>
          </cell>
          <cell r="D112" t="str">
            <v>430211198105230811</v>
          </cell>
          <cell r="E112">
            <v>45729</v>
          </cell>
        </row>
        <row r="112">
          <cell r="J112">
            <v>4308</v>
          </cell>
          <cell r="K112">
            <v>4308</v>
          </cell>
          <cell r="L112">
            <v>4027</v>
          </cell>
          <cell r="M112">
            <v>4308</v>
          </cell>
        </row>
        <row r="112">
          <cell r="O112">
            <v>150</v>
          </cell>
          <cell r="P112">
            <v>689.28</v>
          </cell>
        </row>
        <row r="112">
          <cell r="S112">
            <v>30.16</v>
          </cell>
        </row>
        <row r="112">
          <cell r="U112">
            <v>350.35</v>
          </cell>
        </row>
        <row r="112">
          <cell r="W112">
            <v>90.47</v>
          </cell>
        </row>
        <row r="112">
          <cell r="AA112">
            <v>1160.26</v>
          </cell>
        </row>
        <row r="112">
          <cell r="AJ112">
            <v>0</v>
          </cell>
          <cell r="AK112">
            <v>1160.26</v>
          </cell>
        </row>
        <row r="112">
          <cell r="AM112" t="str">
            <v>湖南诚展</v>
          </cell>
          <cell r="AN112" t="e">
            <v>#N/A</v>
          </cell>
          <cell r="AO112" t="e">
            <v>#N/A</v>
          </cell>
          <cell r="AP112">
            <v>13</v>
          </cell>
          <cell r="AQ112" t="str">
            <v>2025/05/16离职</v>
          </cell>
          <cell r="AR112" t="e">
            <v>#N/A</v>
          </cell>
        </row>
        <row r="112">
          <cell r="AT112" t="str">
            <v>谢波</v>
          </cell>
        </row>
        <row r="113">
          <cell r="B113" t="str">
            <v>阳香娇</v>
          </cell>
          <cell r="C113" t="str">
            <v>女</v>
          </cell>
          <cell r="D113" t="str">
            <v>430424199808158163</v>
          </cell>
          <cell r="E113">
            <v>45789</v>
          </cell>
        </row>
        <row r="113">
          <cell r="J113">
            <v>4308</v>
          </cell>
          <cell r="K113">
            <v>4308</v>
          </cell>
          <cell r="L113">
            <v>4027</v>
          </cell>
          <cell r="M113">
            <v>4308</v>
          </cell>
        </row>
        <row r="113">
          <cell r="O113">
            <v>150</v>
          </cell>
          <cell r="P113">
            <v>689.28</v>
          </cell>
        </row>
        <row r="113">
          <cell r="S113">
            <v>30.16</v>
          </cell>
        </row>
        <row r="113">
          <cell r="U113">
            <v>350.35</v>
          </cell>
        </row>
        <row r="113">
          <cell r="W113">
            <v>90.47</v>
          </cell>
        </row>
        <row r="113">
          <cell r="AA113">
            <v>1160.26</v>
          </cell>
        </row>
        <row r="113">
          <cell r="AJ113">
            <v>0</v>
          </cell>
          <cell r="AK113">
            <v>1160.26</v>
          </cell>
        </row>
        <row r="113">
          <cell r="AM113" t="str">
            <v>湖南诚展</v>
          </cell>
          <cell r="AN113" t="e">
            <v>#N/A</v>
          </cell>
          <cell r="AO113" t="e">
            <v>#N/A</v>
          </cell>
          <cell r="AP113">
            <v>7</v>
          </cell>
          <cell r="AQ113" t="str">
            <v>2025/05/20离职</v>
          </cell>
          <cell r="AR113" t="e">
            <v>#N/A</v>
          </cell>
        </row>
        <row r="113">
          <cell r="AT113" t="str">
            <v>阳香娇</v>
          </cell>
        </row>
        <row r="114">
          <cell r="B114" t="str">
            <v>刘伟</v>
          </cell>
          <cell r="C114" t="str">
            <v>男</v>
          </cell>
          <cell r="D114" t="str">
            <v>430203197602183011</v>
          </cell>
          <cell r="E114">
            <v>45637</v>
          </cell>
        </row>
        <row r="114">
          <cell r="J114">
            <v>4308</v>
          </cell>
          <cell r="K114">
            <v>4308</v>
          </cell>
          <cell r="L114">
            <v>4027</v>
          </cell>
          <cell r="M114">
            <v>4308</v>
          </cell>
        </row>
        <row r="114">
          <cell r="O114">
            <v>150</v>
          </cell>
          <cell r="P114">
            <v>689.28</v>
          </cell>
        </row>
        <row r="114">
          <cell r="S114">
            <v>30.16</v>
          </cell>
        </row>
        <row r="114">
          <cell r="U114">
            <v>350.35</v>
          </cell>
        </row>
        <row r="114">
          <cell r="W114">
            <v>90.47</v>
          </cell>
        </row>
        <row r="114">
          <cell r="AA114">
            <v>1160.26</v>
          </cell>
        </row>
        <row r="114">
          <cell r="AJ114">
            <v>0</v>
          </cell>
          <cell r="AK114">
            <v>1160.26</v>
          </cell>
        </row>
        <row r="114">
          <cell r="AM114" t="str">
            <v>湖南诚展</v>
          </cell>
          <cell r="AN114" t="e">
            <v>#N/A</v>
          </cell>
          <cell r="AO114" t="e">
            <v>#N/A</v>
          </cell>
          <cell r="AP114">
            <v>16</v>
          </cell>
          <cell r="AQ114" t="str">
            <v>2025/05/20离职</v>
          </cell>
          <cell r="AR114" t="e">
            <v>#N/A</v>
          </cell>
        </row>
        <row r="114">
          <cell r="AT114" t="str">
            <v>刘伟</v>
          </cell>
        </row>
        <row r="115">
          <cell r="B115" t="str">
            <v>万冯</v>
          </cell>
          <cell r="C115" t="str">
            <v>男</v>
          </cell>
          <cell r="D115" t="str">
            <v>430204198903060059</v>
          </cell>
          <cell r="E115">
            <v>45784</v>
          </cell>
        </row>
        <row r="115">
          <cell r="J115">
            <v>4308</v>
          </cell>
          <cell r="K115">
            <v>4308</v>
          </cell>
          <cell r="L115">
            <v>4027</v>
          </cell>
          <cell r="M115">
            <v>4308</v>
          </cell>
        </row>
        <row r="115">
          <cell r="O115">
            <v>150</v>
          </cell>
          <cell r="P115">
            <v>689.28</v>
          </cell>
        </row>
        <row r="115">
          <cell r="S115">
            <v>30.16</v>
          </cell>
        </row>
        <row r="115">
          <cell r="U115">
            <v>350.35</v>
          </cell>
        </row>
        <row r="115">
          <cell r="W115">
            <v>90.47</v>
          </cell>
        </row>
        <row r="115">
          <cell r="AA115">
            <v>1160.26</v>
          </cell>
        </row>
        <row r="115">
          <cell r="AJ115">
            <v>0</v>
          </cell>
          <cell r="AK115">
            <v>1160.26</v>
          </cell>
        </row>
        <row r="115">
          <cell r="AM115" t="str">
            <v>湖南诚展</v>
          </cell>
          <cell r="AN115" t="e">
            <v>#N/A</v>
          </cell>
          <cell r="AO115" t="e">
            <v>#N/A</v>
          </cell>
          <cell r="AP115">
            <v>12</v>
          </cell>
          <cell r="AQ115" t="str">
            <v>2025/5/20离职</v>
          </cell>
          <cell r="AR115" t="e">
            <v>#N/A</v>
          </cell>
        </row>
        <row r="115">
          <cell r="AT115" t="str">
            <v>万冯</v>
          </cell>
        </row>
        <row r="116">
          <cell r="B116" t="str">
            <v>唐文志</v>
          </cell>
          <cell r="C116" t="str">
            <v>男</v>
          </cell>
          <cell r="D116" t="str">
            <v>430221198502087812</v>
          </cell>
          <cell r="E116">
            <v>45784</v>
          </cell>
        </row>
        <row r="116">
          <cell r="J116">
            <v>4308</v>
          </cell>
          <cell r="K116">
            <v>4308</v>
          </cell>
          <cell r="L116">
            <v>4027</v>
          </cell>
          <cell r="M116">
            <v>4308</v>
          </cell>
        </row>
        <row r="116">
          <cell r="O116">
            <v>150</v>
          </cell>
          <cell r="P116">
            <v>689.28</v>
          </cell>
        </row>
        <row r="116">
          <cell r="S116">
            <v>30.16</v>
          </cell>
        </row>
        <row r="116">
          <cell r="U116">
            <v>350.35</v>
          </cell>
        </row>
        <row r="116">
          <cell r="W116">
            <v>90.47</v>
          </cell>
        </row>
        <row r="116">
          <cell r="AA116">
            <v>1160.26</v>
          </cell>
        </row>
        <row r="116">
          <cell r="AJ116">
            <v>0</v>
          </cell>
          <cell r="AK116">
            <v>1160.26</v>
          </cell>
        </row>
        <row r="116">
          <cell r="AM116" t="str">
            <v>湖南诚展</v>
          </cell>
          <cell r="AN116" t="e">
            <v>#N/A</v>
          </cell>
          <cell r="AO116" t="e">
            <v>#N/A</v>
          </cell>
          <cell r="AP116">
            <v>11</v>
          </cell>
          <cell r="AQ116" t="str">
            <v>2025/5/20离职</v>
          </cell>
          <cell r="AR116" t="e">
            <v>#N/A</v>
          </cell>
        </row>
        <row r="116">
          <cell r="AT116" t="str">
            <v>唐文志</v>
          </cell>
        </row>
        <row r="117">
          <cell r="B117" t="str">
            <v>吴建明</v>
          </cell>
          <cell r="C117" t="str">
            <v>男</v>
          </cell>
          <cell r="D117" t="str">
            <v>430281197911295331</v>
          </cell>
          <cell r="E117">
            <v>45694</v>
          </cell>
        </row>
        <row r="117">
          <cell r="J117">
            <v>4308</v>
          </cell>
          <cell r="K117">
            <v>4308</v>
          </cell>
          <cell r="L117">
            <v>4027</v>
          </cell>
          <cell r="M117">
            <v>4308</v>
          </cell>
        </row>
        <row r="117">
          <cell r="O117">
            <v>150</v>
          </cell>
          <cell r="P117">
            <v>689.28</v>
          </cell>
        </row>
        <row r="117">
          <cell r="S117">
            <v>30.16</v>
          </cell>
        </row>
        <row r="117">
          <cell r="U117">
            <v>350.35</v>
          </cell>
        </row>
        <row r="117">
          <cell r="W117">
            <v>90.47</v>
          </cell>
        </row>
        <row r="117">
          <cell r="AA117">
            <v>1160.26</v>
          </cell>
        </row>
        <row r="117">
          <cell r="AJ117">
            <v>0</v>
          </cell>
          <cell r="AK117">
            <v>1160.26</v>
          </cell>
        </row>
        <row r="117">
          <cell r="AM117" t="str">
            <v>湖南诚展</v>
          </cell>
          <cell r="AN117" t="e">
            <v>#N/A</v>
          </cell>
          <cell r="AO117" t="e">
            <v>#N/A</v>
          </cell>
          <cell r="AP117">
            <v>20</v>
          </cell>
          <cell r="AQ117" t="str">
            <v>2025/05/23号离职</v>
          </cell>
          <cell r="AR117" t="e">
            <v>#N/A</v>
          </cell>
        </row>
        <row r="117">
          <cell r="AT117" t="str">
            <v>吴建明</v>
          </cell>
        </row>
        <row r="118">
          <cell r="B118" t="str">
            <v>彭龄萱</v>
          </cell>
          <cell r="C118" t="str">
            <v>女</v>
          </cell>
          <cell r="D118" t="str">
            <v>43022119801205142X</v>
          </cell>
          <cell r="E118">
            <v>45792</v>
          </cell>
        </row>
        <row r="118">
          <cell r="J118">
            <v>4308</v>
          </cell>
          <cell r="K118">
            <v>4308</v>
          </cell>
          <cell r="L118">
            <v>4027</v>
          </cell>
          <cell r="M118">
            <v>4308</v>
          </cell>
        </row>
        <row r="118">
          <cell r="O118">
            <v>150</v>
          </cell>
          <cell r="P118">
            <v>689.28</v>
          </cell>
        </row>
        <row r="118">
          <cell r="S118">
            <v>30.16</v>
          </cell>
        </row>
        <row r="118">
          <cell r="U118">
            <v>350.35</v>
          </cell>
        </row>
        <row r="118">
          <cell r="W118">
            <v>90.47</v>
          </cell>
        </row>
        <row r="118">
          <cell r="AA118">
            <v>1160.26</v>
          </cell>
        </row>
        <row r="118">
          <cell r="AJ118">
            <v>0</v>
          </cell>
          <cell r="AK118">
            <v>1160.26</v>
          </cell>
        </row>
        <row r="118">
          <cell r="AM118" t="str">
            <v>湖南诚展</v>
          </cell>
          <cell r="AN118" t="e">
            <v>#N/A</v>
          </cell>
          <cell r="AO118" t="e">
            <v>#N/A</v>
          </cell>
          <cell r="AP118">
            <v>6</v>
          </cell>
          <cell r="AQ118" t="str">
            <v>2025/05/21离职</v>
          </cell>
          <cell r="AR118" t="e">
            <v>#N/A</v>
          </cell>
        </row>
        <row r="118">
          <cell r="AT118" t="str">
            <v>彭龄萱</v>
          </cell>
        </row>
        <row r="119">
          <cell r="E119">
            <v>110</v>
          </cell>
        </row>
        <row r="119">
          <cell r="AJ119">
            <v>0</v>
          </cell>
        </row>
        <row r="119">
          <cell r="AR119">
            <v>0</v>
          </cell>
        </row>
        <row r="120">
          <cell r="E120">
            <v>0</v>
          </cell>
        </row>
        <row r="120">
          <cell r="AJ120">
            <v>0</v>
          </cell>
          <cell r="AK120">
            <v>0</v>
          </cell>
        </row>
        <row r="120">
          <cell r="AR120">
            <v>0</v>
          </cell>
        </row>
        <row r="121">
          <cell r="O121">
            <v>8400</v>
          </cell>
          <cell r="P121">
            <v>31017.6</v>
          </cell>
          <cell r="Q121">
            <v>0</v>
          </cell>
          <cell r="R121">
            <v>0</v>
          </cell>
          <cell r="S121">
            <v>1357.2</v>
          </cell>
          <cell r="T121">
            <v>0</v>
          </cell>
          <cell r="U121">
            <v>15765.75</v>
          </cell>
          <cell r="V121">
            <v>0</v>
          </cell>
          <cell r="W121">
            <v>6231.15</v>
          </cell>
          <cell r="X121">
            <v>0</v>
          </cell>
        </row>
        <row r="121">
          <cell r="Z121">
            <v>0</v>
          </cell>
          <cell r="AA121">
            <v>54371.7</v>
          </cell>
          <cell r="AB121">
            <v>0</v>
          </cell>
          <cell r="AC121">
            <v>0</v>
          </cell>
          <cell r="AD121">
            <v>0</v>
          </cell>
          <cell r="AE121">
            <v>0</v>
          </cell>
          <cell r="AF121">
            <v>0</v>
          </cell>
          <cell r="AG121">
            <v>0</v>
          </cell>
          <cell r="AH121">
            <v>0</v>
          </cell>
          <cell r="AI121">
            <v>0</v>
          </cell>
          <cell r="AJ121">
            <v>0</v>
          </cell>
          <cell r="AK121">
            <v>54371.7</v>
          </cell>
          <cell r="AL121" t="str">
            <v>当月工资中扣除当月社保</v>
          </cell>
        </row>
        <row r="121">
          <cell r="AR121">
            <v>0</v>
          </cell>
        </row>
        <row r="122">
          <cell r="AR122" t="e">
            <v>#N/A</v>
          </cell>
        </row>
        <row r="123">
          <cell r="B123" t="str">
            <v>马凤</v>
          </cell>
          <cell r="C123" t="str">
            <v>男</v>
          </cell>
          <cell r="D123" t="str">
            <v>430321199306139048</v>
          </cell>
          <cell r="E123">
            <v>45702</v>
          </cell>
        </row>
        <row r="123">
          <cell r="J123">
            <v>4308</v>
          </cell>
          <cell r="K123">
            <v>4308</v>
          </cell>
          <cell r="L123">
            <v>4308</v>
          </cell>
          <cell r="M123">
            <v>4308</v>
          </cell>
        </row>
        <row r="123">
          <cell r="O123">
            <v>150</v>
          </cell>
          <cell r="P123">
            <v>689.3</v>
          </cell>
        </row>
        <row r="123">
          <cell r="S123">
            <v>30.16</v>
          </cell>
        </row>
        <row r="123">
          <cell r="U123">
            <v>374.8</v>
          </cell>
        </row>
        <row r="123">
          <cell r="W123">
            <v>51.7</v>
          </cell>
        </row>
        <row r="123">
          <cell r="AA123">
            <v>1145.96</v>
          </cell>
        </row>
        <row r="123">
          <cell r="AJ123">
            <v>0</v>
          </cell>
          <cell r="AK123">
            <v>1145.96</v>
          </cell>
        </row>
        <row r="123">
          <cell r="AM123" t="str">
            <v>湘潭思泉</v>
          </cell>
          <cell r="AN123" t="str">
            <v>劳务工</v>
          </cell>
          <cell r="AO123" t="str">
            <v>湘潭思泉</v>
          </cell>
          <cell r="AP123">
            <v>28</v>
          </cell>
          <cell r="AQ123">
            <v>0</v>
          </cell>
          <cell r="AR123" t="e">
            <v>#N/A</v>
          </cell>
        </row>
        <row r="123">
          <cell r="AT123" t="str">
            <v>马凤</v>
          </cell>
        </row>
        <row r="124">
          <cell r="B124" t="str">
            <v>贺振杰</v>
          </cell>
          <cell r="C124" t="str">
            <v>男</v>
          </cell>
          <cell r="D124" t="str">
            <v>430223199212027210</v>
          </cell>
          <cell r="E124">
            <v>45718</v>
          </cell>
        </row>
        <row r="124">
          <cell r="J124">
            <v>4308</v>
          </cell>
          <cell r="K124">
            <v>4308</v>
          </cell>
          <cell r="L124">
            <v>4308</v>
          </cell>
          <cell r="M124">
            <v>4308</v>
          </cell>
        </row>
        <row r="124">
          <cell r="O124">
            <v>150</v>
          </cell>
          <cell r="P124">
            <v>689.3</v>
          </cell>
        </row>
        <row r="124">
          <cell r="S124">
            <v>30.16</v>
          </cell>
        </row>
        <row r="124">
          <cell r="U124">
            <v>374.8</v>
          </cell>
        </row>
        <row r="124">
          <cell r="W124">
            <v>51.7</v>
          </cell>
        </row>
        <row r="124">
          <cell r="AA124">
            <v>1145.96</v>
          </cell>
        </row>
        <row r="124">
          <cell r="AJ124">
            <v>0</v>
          </cell>
          <cell r="AK124">
            <v>1145.96</v>
          </cell>
        </row>
        <row r="124">
          <cell r="AM124" t="str">
            <v>湘潭思泉</v>
          </cell>
          <cell r="AN124" t="e">
            <v>#N/A</v>
          </cell>
          <cell r="AO124" t="e">
            <v>#N/A</v>
          </cell>
          <cell r="AP124">
            <v>15.4</v>
          </cell>
          <cell r="AQ124" t="str">
            <v>2025/05/24离职</v>
          </cell>
          <cell r="AR124" t="e">
            <v>#N/A</v>
          </cell>
        </row>
        <row r="124">
          <cell r="AT124" t="str">
            <v>贺振杰</v>
          </cell>
        </row>
        <row r="125">
          <cell r="B125" t="str">
            <v>袁登宇</v>
          </cell>
          <cell r="C125" t="str">
            <v>男</v>
          </cell>
          <cell r="D125" t="str">
            <v>430204199008033219</v>
          </cell>
          <cell r="E125">
            <v>45721</v>
          </cell>
        </row>
        <row r="125">
          <cell r="J125">
            <v>4308</v>
          </cell>
          <cell r="K125">
            <v>4308</v>
          </cell>
          <cell r="L125">
            <v>4308</v>
          </cell>
          <cell r="M125">
            <v>4308</v>
          </cell>
        </row>
        <row r="125">
          <cell r="O125">
            <v>150</v>
          </cell>
          <cell r="P125">
            <v>689.3</v>
          </cell>
        </row>
        <row r="125">
          <cell r="S125">
            <v>30.16</v>
          </cell>
        </row>
        <row r="125">
          <cell r="U125">
            <v>374.8</v>
          </cell>
        </row>
        <row r="125">
          <cell r="W125">
            <v>51.7</v>
          </cell>
        </row>
        <row r="125">
          <cell r="AA125">
            <v>1145.96</v>
          </cell>
        </row>
        <row r="125">
          <cell r="AJ125">
            <v>0</v>
          </cell>
          <cell r="AK125">
            <v>1145.96</v>
          </cell>
        </row>
        <row r="125">
          <cell r="AM125" t="str">
            <v>湘潭思泉</v>
          </cell>
          <cell r="AN125" t="str">
            <v>劳务工</v>
          </cell>
          <cell r="AO125" t="str">
            <v>湘潭思泉</v>
          </cell>
          <cell r="AP125">
            <v>28</v>
          </cell>
          <cell r="AQ125" t="str">
            <v>2025/6/13离职</v>
          </cell>
          <cell r="AR125" t="e">
            <v>#N/A</v>
          </cell>
        </row>
        <row r="125">
          <cell r="AT125" t="str">
            <v>袁登宇</v>
          </cell>
        </row>
        <row r="126">
          <cell r="B126" t="str">
            <v>刘俊杰</v>
          </cell>
          <cell r="C126" t="str">
            <v>男</v>
          </cell>
          <cell r="D126" t="str">
            <v>430424200310142696</v>
          </cell>
          <cell r="E126">
            <v>45726</v>
          </cell>
        </row>
        <row r="126">
          <cell r="J126">
            <v>4308</v>
          </cell>
          <cell r="K126">
            <v>4308</v>
          </cell>
          <cell r="L126">
            <v>4308</v>
          </cell>
          <cell r="M126">
            <v>4308</v>
          </cell>
        </row>
        <row r="126">
          <cell r="O126">
            <v>150</v>
          </cell>
          <cell r="P126">
            <v>689.3</v>
          </cell>
        </row>
        <row r="126">
          <cell r="S126">
            <v>30.16</v>
          </cell>
        </row>
        <row r="126">
          <cell r="U126">
            <v>374.8</v>
          </cell>
        </row>
        <row r="126">
          <cell r="W126">
            <v>51.7</v>
          </cell>
        </row>
        <row r="126">
          <cell r="AA126">
            <v>1145.96</v>
          </cell>
        </row>
        <row r="126">
          <cell r="AJ126">
            <v>0</v>
          </cell>
          <cell r="AK126">
            <v>1145.96</v>
          </cell>
        </row>
        <row r="126">
          <cell r="AM126" t="str">
            <v>湘潭思泉</v>
          </cell>
          <cell r="AN126" t="str">
            <v>劳务工</v>
          </cell>
          <cell r="AO126" t="str">
            <v>湘潭思泉</v>
          </cell>
          <cell r="AP126">
            <v>27</v>
          </cell>
          <cell r="AQ126">
            <v>0</v>
          </cell>
          <cell r="AR126" t="e">
            <v>#N/A</v>
          </cell>
        </row>
        <row r="126">
          <cell r="AT126" t="str">
            <v>刘俊杰</v>
          </cell>
        </row>
        <row r="127">
          <cell r="B127" t="str">
            <v>瞿芬</v>
          </cell>
          <cell r="C127" t="str">
            <v>男</v>
          </cell>
          <cell r="D127" t="str">
            <v>430321199103089028</v>
          </cell>
          <cell r="E127">
            <v>45726</v>
          </cell>
        </row>
        <row r="127">
          <cell r="J127">
            <v>4308</v>
          </cell>
          <cell r="K127">
            <v>4308</v>
          </cell>
          <cell r="L127">
            <v>4308</v>
          </cell>
          <cell r="M127">
            <v>4308</v>
          </cell>
        </row>
        <row r="127">
          <cell r="O127">
            <v>150</v>
          </cell>
          <cell r="P127">
            <v>689.3</v>
          </cell>
        </row>
        <row r="127">
          <cell r="S127">
            <v>30.16</v>
          </cell>
        </row>
        <row r="127">
          <cell r="U127">
            <v>374.8</v>
          </cell>
        </row>
        <row r="127">
          <cell r="W127">
            <v>51.7</v>
          </cell>
        </row>
        <row r="127">
          <cell r="AA127">
            <v>1145.96</v>
          </cell>
        </row>
        <row r="127">
          <cell r="AJ127">
            <v>0</v>
          </cell>
          <cell r="AK127">
            <v>1145.96</v>
          </cell>
        </row>
        <row r="127">
          <cell r="AM127" t="str">
            <v>湘潭思泉</v>
          </cell>
          <cell r="AN127" t="str">
            <v>劳务工</v>
          </cell>
          <cell r="AO127" t="str">
            <v>湘潭思泉</v>
          </cell>
          <cell r="AP127">
            <v>27</v>
          </cell>
          <cell r="AQ127">
            <v>0</v>
          </cell>
          <cell r="AR127" t="e">
            <v>#N/A</v>
          </cell>
        </row>
        <row r="127">
          <cell r="AT127" t="str">
            <v>瞿芬</v>
          </cell>
        </row>
        <row r="128">
          <cell r="B128" t="str">
            <v>瞿欢</v>
          </cell>
          <cell r="C128" t="str">
            <v>男</v>
          </cell>
          <cell r="D128" t="str">
            <v>430321199711089021</v>
          </cell>
          <cell r="E128">
            <v>45726</v>
          </cell>
        </row>
        <row r="128">
          <cell r="J128">
            <v>4308</v>
          </cell>
          <cell r="K128">
            <v>4308</v>
          </cell>
          <cell r="L128">
            <v>4308</v>
          </cell>
          <cell r="M128">
            <v>4308</v>
          </cell>
        </row>
        <row r="128">
          <cell r="O128">
            <v>150</v>
          </cell>
          <cell r="P128">
            <v>689.3</v>
          </cell>
        </row>
        <row r="128">
          <cell r="S128">
            <v>30.16</v>
          </cell>
        </row>
        <row r="128">
          <cell r="U128">
            <v>374.8</v>
          </cell>
        </row>
        <row r="128">
          <cell r="W128">
            <v>51.7</v>
          </cell>
        </row>
        <row r="128">
          <cell r="AA128">
            <v>1145.96</v>
          </cell>
        </row>
        <row r="128">
          <cell r="AJ128">
            <v>0</v>
          </cell>
          <cell r="AK128">
            <v>1145.96</v>
          </cell>
        </row>
        <row r="128">
          <cell r="AM128" t="str">
            <v>湘潭思泉</v>
          </cell>
          <cell r="AN128" t="str">
            <v>劳务工</v>
          </cell>
          <cell r="AO128" t="str">
            <v>湘潭思泉</v>
          </cell>
          <cell r="AP128">
            <v>27</v>
          </cell>
          <cell r="AQ128">
            <v>0</v>
          </cell>
          <cell r="AR128" t="e">
            <v>#N/A</v>
          </cell>
        </row>
        <row r="128">
          <cell r="AT128" t="str">
            <v>瞿欢</v>
          </cell>
        </row>
        <row r="129">
          <cell r="B129" t="str">
            <v>彭智勇</v>
          </cell>
          <cell r="C129" t="str">
            <v>男</v>
          </cell>
          <cell r="D129" t="str">
            <v>43042419881011101X</v>
          </cell>
          <cell r="E129">
            <v>45726</v>
          </cell>
        </row>
        <row r="129">
          <cell r="J129">
            <v>4308</v>
          </cell>
          <cell r="K129">
            <v>4308</v>
          </cell>
          <cell r="L129">
            <v>4308</v>
          </cell>
          <cell r="M129">
            <v>4308</v>
          </cell>
        </row>
        <row r="129">
          <cell r="O129">
            <v>150</v>
          </cell>
          <cell r="P129">
            <v>689.3</v>
          </cell>
        </row>
        <row r="129">
          <cell r="S129">
            <v>30.16</v>
          </cell>
        </row>
        <row r="129">
          <cell r="U129">
            <v>374.8</v>
          </cell>
        </row>
        <row r="129">
          <cell r="W129">
            <v>51.7</v>
          </cell>
        </row>
        <row r="129">
          <cell r="AA129">
            <v>1145.96</v>
          </cell>
        </row>
        <row r="129">
          <cell r="AJ129">
            <v>0</v>
          </cell>
          <cell r="AK129">
            <v>1145.96</v>
          </cell>
        </row>
        <row r="129">
          <cell r="AM129" t="str">
            <v>湘潭思泉</v>
          </cell>
          <cell r="AN129" t="str">
            <v>劳务工</v>
          </cell>
          <cell r="AO129" t="str">
            <v>湘潭思泉</v>
          </cell>
          <cell r="AP129">
            <v>28</v>
          </cell>
          <cell r="AQ129">
            <v>0</v>
          </cell>
          <cell r="AR129" t="e">
            <v>#N/A</v>
          </cell>
        </row>
        <row r="129">
          <cell r="AT129" t="str">
            <v>彭智勇</v>
          </cell>
        </row>
        <row r="130">
          <cell r="B130" t="str">
            <v>张伟</v>
          </cell>
          <cell r="C130" t="str">
            <v>男</v>
          </cell>
          <cell r="D130" t="str">
            <v>430304198308173054</v>
          </cell>
          <cell r="E130">
            <v>45731</v>
          </cell>
        </row>
        <row r="130">
          <cell r="J130">
            <v>4308</v>
          </cell>
          <cell r="K130">
            <v>4308</v>
          </cell>
          <cell r="L130">
            <v>4308</v>
          </cell>
          <cell r="M130">
            <v>4308</v>
          </cell>
        </row>
        <row r="130">
          <cell r="O130">
            <v>150</v>
          </cell>
          <cell r="P130">
            <v>689.3</v>
          </cell>
        </row>
        <row r="130">
          <cell r="S130">
            <v>30.16</v>
          </cell>
        </row>
        <row r="130">
          <cell r="U130">
            <v>374.8</v>
          </cell>
        </row>
        <row r="130">
          <cell r="W130">
            <v>51.7</v>
          </cell>
        </row>
        <row r="130">
          <cell r="AA130">
            <v>1145.96</v>
          </cell>
        </row>
        <row r="130">
          <cell r="AJ130">
            <v>0</v>
          </cell>
          <cell r="AK130">
            <v>1145.96</v>
          </cell>
        </row>
        <row r="130">
          <cell r="AM130" t="str">
            <v>湘潭思泉</v>
          </cell>
          <cell r="AN130" t="e">
            <v>#N/A</v>
          </cell>
          <cell r="AO130" t="e">
            <v>#N/A</v>
          </cell>
          <cell r="AP130">
            <v>27</v>
          </cell>
          <cell r="AQ130" t="str">
            <v>2025/6/2离职</v>
          </cell>
          <cell r="AR130" t="e">
            <v>#N/A</v>
          </cell>
        </row>
        <row r="130">
          <cell r="AT130" t="str">
            <v>张伟</v>
          </cell>
        </row>
        <row r="131">
          <cell r="B131" t="str">
            <v>冯新宇</v>
          </cell>
          <cell r="C131" t="str">
            <v>男</v>
          </cell>
          <cell r="D131" t="str">
            <v>430211200006111817</v>
          </cell>
          <cell r="E131">
            <v>45741</v>
          </cell>
        </row>
        <row r="131">
          <cell r="J131">
            <v>4308</v>
          </cell>
          <cell r="K131">
            <v>4308</v>
          </cell>
          <cell r="L131">
            <v>4308</v>
          </cell>
          <cell r="M131">
            <v>4308</v>
          </cell>
        </row>
        <row r="131">
          <cell r="O131">
            <v>150</v>
          </cell>
          <cell r="P131">
            <v>689.3</v>
          </cell>
        </row>
        <row r="131">
          <cell r="S131">
            <v>30.16</v>
          </cell>
        </row>
        <row r="131">
          <cell r="U131">
            <v>374.8</v>
          </cell>
        </row>
        <row r="131">
          <cell r="W131">
            <v>51.7</v>
          </cell>
        </row>
        <row r="131">
          <cell r="AA131">
            <v>1145.96</v>
          </cell>
        </row>
        <row r="131">
          <cell r="AJ131">
            <v>0</v>
          </cell>
          <cell r="AK131">
            <v>1145.96</v>
          </cell>
        </row>
        <row r="131">
          <cell r="AM131" t="str">
            <v>湘潭思泉</v>
          </cell>
          <cell r="AN131" t="str">
            <v>劳务工</v>
          </cell>
          <cell r="AO131" t="str">
            <v>湘潭思泉</v>
          </cell>
          <cell r="AP131">
            <v>27</v>
          </cell>
          <cell r="AQ131">
            <v>0</v>
          </cell>
          <cell r="AR131" t="e">
            <v>#N/A</v>
          </cell>
        </row>
        <row r="131">
          <cell r="AT131" t="str">
            <v>冯新宇</v>
          </cell>
        </row>
        <row r="132">
          <cell r="B132" t="str">
            <v>游围广</v>
          </cell>
          <cell r="C132" t="str">
            <v>女</v>
          </cell>
          <cell r="D132" t="str">
            <v>320203198309174030</v>
          </cell>
          <cell r="E132">
            <v>45743</v>
          </cell>
        </row>
        <row r="132">
          <cell r="J132">
            <v>4308</v>
          </cell>
          <cell r="K132">
            <v>4308</v>
          </cell>
          <cell r="L132">
            <v>4308</v>
          </cell>
          <cell r="M132">
            <v>4308</v>
          </cell>
        </row>
        <row r="132">
          <cell r="O132">
            <v>150</v>
          </cell>
          <cell r="P132">
            <v>689.3</v>
          </cell>
        </row>
        <row r="132">
          <cell r="S132">
            <v>30.16</v>
          </cell>
        </row>
        <row r="132">
          <cell r="U132">
            <v>374.8</v>
          </cell>
        </row>
        <row r="132">
          <cell r="W132">
            <v>51.7</v>
          </cell>
        </row>
        <row r="132">
          <cell r="AA132">
            <v>1145.96</v>
          </cell>
        </row>
        <row r="132">
          <cell r="AJ132">
            <v>0</v>
          </cell>
          <cell r="AK132">
            <v>1145.96</v>
          </cell>
        </row>
        <row r="132">
          <cell r="AM132" t="str">
            <v>湘潭思泉</v>
          </cell>
          <cell r="AN132" t="str">
            <v>劳务工</v>
          </cell>
          <cell r="AO132" t="str">
            <v>湘潭思泉</v>
          </cell>
          <cell r="AP132">
            <v>28</v>
          </cell>
          <cell r="AQ132">
            <v>0</v>
          </cell>
          <cell r="AR132" t="e">
            <v>#N/A</v>
          </cell>
        </row>
        <row r="132">
          <cell r="AT132" t="str">
            <v>游围广</v>
          </cell>
        </row>
        <row r="133">
          <cell r="B133" t="str">
            <v>王碧祥</v>
          </cell>
          <cell r="C133" t="str">
            <v>女</v>
          </cell>
          <cell r="D133" t="str">
            <v>430221198112197135</v>
          </cell>
          <cell r="E133">
            <v>45756</v>
          </cell>
        </row>
        <row r="133">
          <cell r="O133">
            <v>150</v>
          </cell>
        </row>
        <row r="133">
          <cell r="W133">
            <v>75</v>
          </cell>
        </row>
        <row r="133">
          <cell r="AA133">
            <v>75</v>
          </cell>
        </row>
        <row r="133">
          <cell r="AJ133">
            <v>0</v>
          </cell>
          <cell r="AK133">
            <v>75</v>
          </cell>
        </row>
        <row r="133">
          <cell r="AM133" t="str">
            <v>湘潭思泉</v>
          </cell>
          <cell r="AN133" t="e">
            <v>#N/A</v>
          </cell>
          <cell r="AO133" t="e">
            <v>#N/A</v>
          </cell>
          <cell r="AP133">
            <v>1</v>
          </cell>
          <cell r="AQ133">
            <v>45783</v>
          </cell>
          <cell r="AR133" t="e">
            <v>#N/A</v>
          </cell>
          <cell r="AS133" t="str">
            <v>4月发放</v>
          </cell>
          <cell r="AT133" t="e">
            <v>#N/A</v>
          </cell>
        </row>
        <row r="134">
          <cell r="B134" t="str">
            <v>曾选泽</v>
          </cell>
          <cell r="C134" t="str">
            <v>男</v>
          </cell>
          <cell r="D134" t="str">
            <v>430224198810182976</v>
          </cell>
          <cell r="E134">
            <v>45758</v>
          </cell>
        </row>
        <row r="134">
          <cell r="J134">
            <v>4308</v>
          </cell>
          <cell r="K134">
            <v>4308</v>
          </cell>
          <cell r="L134">
            <v>4308</v>
          </cell>
          <cell r="M134">
            <v>4308</v>
          </cell>
        </row>
        <row r="134">
          <cell r="O134">
            <v>150</v>
          </cell>
          <cell r="P134">
            <v>689.3</v>
          </cell>
        </row>
        <row r="134">
          <cell r="S134">
            <v>30.16</v>
          </cell>
        </row>
        <row r="134">
          <cell r="U134">
            <v>374.8</v>
          </cell>
        </row>
        <row r="134">
          <cell r="W134">
            <v>51.7</v>
          </cell>
        </row>
        <row r="134">
          <cell r="AA134">
            <v>1145.96</v>
          </cell>
        </row>
        <row r="134">
          <cell r="AJ134">
            <v>0</v>
          </cell>
          <cell r="AK134">
            <v>1145.96</v>
          </cell>
        </row>
        <row r="134">
          <cell r="AM134" t="str">
            <v>湘潭思泉</v>
          </cell>
          <cell r="AN134" t="str">
            <v>劳务工</v>
          </cell>
          <cell r="AO134" t="str">
            <v>湘潭思泉</v>
          </cell>
          <cell r="AP134">
            <v>26</v>
          </cell>
          <cell r="AQ134">
            <v>0</v>
          </cell>
          <cell r="AR134" t="e">
            <v>#N/A</v>
          </cell>
        </row>
        <row r="134">
          <cell r="AT134" t="str">
            <v>曾选泽</v>
          </cell>
        </row>
        <row r="135">
          <cell r="B135" t="str">
            <v>张建伟</v>
          </cell>
          <cell r="C135" t="str">
            <v>女</v>
          </cell>
          <cell r="D135" t="str">
            <v>41072519810217633X</v>
          </cell>
          <cell r="E135">
            <v>45763</v>
          </cell>
        </row>
        <row r="135">
          <cell r="J135">
            <v>4308</v>
          </cell>
          <cell r="K135">
            <v>4308</v>
          </cell>
          <cell r="L135">
            <v>4308</v>
          </cell>
          <cell r="M135">
            <v>4308</v>
          </cell>
        </row>
        <row r="135">
          <cell r="O135">
            <v>150</v>
          </cell>
          <cell r="P135">
            <v>689.3</v>
          </cell>
        </row>
        <row r="135">
          <cell r="S135">
            <v>30.16</v>
          </cell>
        </row>
        <row r="135">
          <cell r="U135">
            <v>374.8</v>
          </cell>
        </row>
        <row r="135">
          <cell r="W135">
            <v>51.7</v>
          </cell>
        </row>
        <row r="135">
          <cell r="AA135">
            <v>1145.96</v>
          </cell>
        </row>
        <row r="135">
          <cell r="AJ135">
            <v>0</v>
          </cell>
          <cell r="AK135">
            <v>1145.96</v>
          </cell>
        </row>
        <row r="135">
          <cell r="AM135" t="str">
            <v>湘潭思泉</v>
          </cell>
          <cell r="AN135" t="e">
            <v>#N/A</v>
          </cell>
          <cell r="AO135" t="e">
            <v>#N/A</v>
          </cell>
          <cell r="AP135">
            <v>26</v>
          </cell>
          <cell r="AQ135" t="str">
            <v>2025/5/30离职</v>
          </cell>
          <cell r="AR135" t="e">
            <v>#N/A</v>
          </cell>
        </row>
        <row r="135">
          <cell r="AT135" t="str">
            <v>张建伟</v>
          </cell>
        </row>
        <row r="136">
          <cell r="B136" t="str">
            <v>卫伟伟</v>
          </cell>
          <cell r="C136" t="str">
            <v>男</v>
          </cell>
          <cell r="D136" t="str">
            <v>421081198209275632</v>
          </cell>
          <cell r="E136">
            <v>45770</v>
          </cell>
        </row>
        <row r="136">
          <cell r="J136">
            <v>4308</v>
          </cell>
          <cell r="K136">
            <v>4308</v>
          </cell>
          <cell r="L136">
            <v>4308</v>
          </cell>
          <cell r="M136">
            <v>4308</v>
          </cell>
        </row>
        <row r="136">
          <cell r="O136">
            <v>150</v>
          </cell>
          <cell r="P136">
            <v>689.3</v>
          </cell>
        </row>
        <row r="136">
          <cell r="S136">
            <v>30.16</v>
          </cell>
        </row>
        <row r="136">
          <cell r="U136">
            <v>374.8</v>
          </cell>
        </row>
        <row r="136">
          <cell r="W136">
            <v>51.7</v>
          </cell>
        </row>
        <row r="136">
          <cell r="AA136">
            <v>1145.96</v>
          </cell>
        </row>
        <row r="136">
          <cell r="AJ136">
            <v>0</v>
          </cell>
          <cell r="AK136">
            <v>1145.96</v>
          </cell>
        </row>
        <row r="136">
          <cell r="AM136" t="str">
            <v>湘潭思泉</v>
          </cell>
          <cell r="AN136" t="str">
            <v>劳务工</v>
          </cell>
          <cell r="AO136" t="str">
            <v>湘潭思泉</v>
          </cell>
          <cell r="AP136">
            <v>27</v>
          </cell>
          <cell r="AQ136">
            <v>0</v>
          </cell>
          <cell r="AR136" t="e">
            <v>#N/A</v>
          </cell>
        </row>
        <row r="136">
          <cell r="AT136" t="str">
            <v>卫伟伟</v>
          </cell>
        </row>
        <row r="137">
          <cell r="B137" t="str">
            <v>田志国</v>
          </cell>
          <cell r="C137" t="str">
            <v>女</v>
          </cell>
          <cell r="D137" t="str">
            <v>433130199808296316</v>
          </cell>
          <cell r="E137">
            <v>45770</v>
          </cell>
        </row>
        <row r="137">
          <cell r="O137">
            <v>150</v>
          </cell>
        </row>
        <row r="137">
          <cell r="W137">
            <v>75</v>
          </cell>
        </row>
        <row r="137">
          <cell r="AA137">
            <v>75</v>
          </cell>
        </row>
        <row r="137">
          <cell r="AJ137">
            <v>0</v>
          </cell>
          <cell r="AK137">
            <v>75</v>
          </cell>
        </row>
        <row r="137">
          <cell r="AM137" t="str">
            <v>湘潭思泉</v>
          </cell>
          <cell r="AN137" t="e">
            <v>#N/A</v>
          </cell>
          <cell r="AO137" t="e">
            <v>#N/A</v>
          </cell>
          <cell r="AP137">
            <v>4</v>
          </cell>
          <cell r="AQ137">
            <v>45783</v>
          </cell>
          <cell r="AR137" t="e">
            <v>#N/A</v>
          </cell>
          <cell r="AS137" t="str">
            <v>4月发放</v>
          </cell>
          <cell r="AT137" t="e">
            <v>#N/A</v>
          </cell>
        </row>
        <row r="138">
          <cell r="B138" t="str">
            <v>谢宗伏</v>
          </cell>
          <cell r="C138" t="str">
            <v>男</v>
          </cell>
          <cell r="D138" t="str">
            <v>430221197506122617</v>
          </cell>
          <cell r="E138">
            <v>45774</v>
          </cell>
        </row>
        <row r="138">
          <cell r="J138">
            <v>4308</v>
          </cell>
          <cell r="K138">
            <v>4308</v>
          </cell>
          <cell r="L138">
            <v>4308</v>
          </cell>
          <cell r="M138">
            <v>4308</v>
          </cell>
        </row>
        <row r="138">
          <cell r="O138">
            <v>150</v>
          </cell>
          <cell r="P138">
            <v>689.3</v>
          </cell>
        </row>
        <row r="138">
          <cell r="S138">
            <v>30.16</v>
          </cell>
        </row>
        <row r="138">
          <cell r="U138">
            <v>374.8</v>
          </cell>
        </row>
        <row r="138">
          <cell r="W138">
            <v>51.7</v>
          </cell>
        </row>
        <row r="138">
          <cell r="AA138">
            <v>1145.96</v>
          </cell>
        </row>
        <row r="138">
          <cell r="AJ138">
            <v>0</v>
          </cell>
          <cell r="AK138">
            <v>1145.96</v>
          </cell>
        </row>
        <row r="138">
          <cell r="AM138" t="str">
            <v>湘潭思泉</v>
          </cell>
          <cell r="AN138" t="str">
            <v>劳务工</v>
          </cell>
          <cell r="AO138" t="str">
            <v>湘潭思泉</v>
          </cell>
          <cell r="AP138">
            <v>26.2</v>
          </cell>
          <cell r="AQ138">
            <v>0</v>
          </cell>
        </row>
        <row r="138">
          <cell r="AT138" t="str">
            <v>谢宗伏</v>
          </cell>
        </row>
        <row r="139">
          <cell r="B139" t="str">
            <v>唐标</v>
          </cell>
          <cell r="C139" t="str">
            <v>男</v>
          </cell>
          <cell r="D139" t="str">
            <v>430211198004020014</v>
          </cell>
          <cell r="E139">
            <v>45776</v>
          </cell>
        </row>
        <row r="139">
          <cell r="J139">
            <v>4308</v>
          </cell>
          <cell r="K139">
            <v>4308</v>
          </cell>
          <cell r="L139">
            <v>4308</v>
          </cell>
          <cell r="M139">
            <v>4308</v>
          </cell>
        </row>
        <row r="139">
          <cell r="O139">
            <v>150</v>
          </cell>
          <cell r="P139">
            <v>689.3</v>
          </cell>
        </row>
        <row r="139">
          <cell r="S139">
            <v>30.16</v>
          </cell>
        </row>
        <row r="139">
          <cell r="U139">
            <v>374.8</v>
          </cell>
        </row>
        <row r="139">
          <cell r="W139">
            <v>51.7</v>
          </cell>
        </row>
        <row r="139">
          <cell r="AA139">
            <v>1145.96</v>
          </cell>
        </row>
        <row r="139">
          <cell r="AJ139">
            <v>0</v>
          </cell>
          <cell r="AK139">
            <v>1145.96</v>
          </cell>
        </row>
        <row r="139">
          <cell r="AM139" t="str">
            <v>湘潭思泉</v>
          </cell>
          <cell r="AN139" t="e">
            <v>#N/A</v>
          </cell>
          <cell r="AO139" t="e">
            <v>#N/A</v>
          </cell>
          <cell r="AP139">
            <v>5</v>
          </cell>
          <cell r="AQ139" t="str">
            <v>2025/5/10离职</v>
          </cell>
        </row>
        <row r="139">
          <cell r="AS139" t="str">
            <v>4月发放</v>
          </cell>
          <cell r="AT139" t="e">
            <v>#N/A</v>
          </cell>
        </row>
        <row r="140">
          <cell r="B140" t="str">
            <v>宋飞翔</v>
          </cell>
          <cell r="C140" t="str">
            <v>女</v>
          </cell>
          <cell r="D140" t="str">
            <v>430521200108161697</v>
          </cell>
          <cell r="E140">
            <v>45784</v>
          </cell>
        </row>
        <row r="140">
          <cell r="J140">
            <v>4308</v>
          </cell>
          <cell r="K140">
            <v>4308</v>
          </cell>
          <cell r="L140">
            <v>4308</v>
          </cell>
          <cell r="M140">
            <v>4308</v>
          </cell>
        </row>
        <row r="140">
          <cell r="O140">
            <v>150</v>
          </cell>
          <cell r="P140">
            <v>689.3</v>
          </cell>
        </row>
        <row r="140">
          <cell r="S140">
            <v>30.16</v>
          </cell>
        </row>
        <row r="140">
          <cell r="U140">
            <v>374.8</v>
          </cell>
        </row>
        <row r="140">
          <cell r="W140">
            <v>51.7</v>
          </cell>
        </row>
        <row r="140">
          <cell r="AA140">
            <v>1145.96</v>
          </cell>
        </row>
        <row r="140">
          <cell r="AJ140">
            <v>0</v>
          </cell>
          <cell r="AK140">
            <v>1145.96</v>
          </cell>
        </row>
        <row r="140">
          <cell r="AM140" t="str">
            <v>湘潭思泉</v>
          </cell>
          <cell r="AN140" t="e">
            <v>#N/A</v>
          </cell>
          <cell r="AO140" t="e">
            <v>#N/A</v>
          </cell>
          <cell r="AP140">
            <v>23</v>
          </cell>
          <cell r="AQ140" t="str">
            <v>2025/05/31离职</v>
          </cell>
        </row>
        <row r="140">
          <cell r="AT140" t="str">
            <v>宋飞翔</v>
          </cell>
        </row>
        <row r="141">
          <cell r="B141" t="str">
            <v>刘双军</v>
          </cell>
          <cell r="C141" t="str">
            <v>男</v>
          </cell>
          <cell r="D141" t="str">
            <v>430521197708162138</v>
          </cell>
          <cell r="E141">
            <v>45784</v>
          </cell>
        </row>
        <row r="141">
          <cell r="J141">
            <v>4308</v>
          </cell>
          <cell r="K141">
            <v>4308</v>
          </cell>
          <cell r="L141">
            <v>4308</v>
          </cell>
          <cell r="M141">
            <v>4308</v>
          </cell>
        </row>
        <row r="141">
          <cell r="O141">
            <v>150</v>
          </cell>
          <cell r="P141">
            <v>689.3</v>
          </cell>
        </row>
        <row r="141">
          <cell r="S141">
            <v>30.16</v>
          </cell>
        </row>
        <row r="141">
          <cell r="U141">
            <v>374.8</v>
          </cell>
        </row>
        <row r="141">
          <cell r="W141">
            <v>51.7</v>
          </cell>
        </row>
        <row r="141">
          <cell r="AA141">
            <v>1145.96</v>
          </cell>
        </row>
        <row r="141">
          <cell r="AJ141">
            <v>0</v>
          </cell>
          <cell r="AK141">
            <v>1145.96</v>
          </cell>
        </row>
        <row r="141">
          <cell r="AM141" t="str">
            <v>湘潭思泉</v>
          </cell>
          <cell r="AN141" t="e">
            <v>#N/A</v>
          </cell>
          <cell r="AO141" t="e">
            <v>#N/A</v>
          </cell>
          <cell r="AP141">
            <v>9</v>
          </cell>
          <cell r="AQ141" t="str">
            <v>2025/05/16号离职</v>
          </cell>
        </row>
        <row r="141">
          <cell r="AT141" t="str">
            <v>刘双军</v>
          </cell>
        </row>
        <row r="142">
          <cell r="B142" t="str">
            <v>胡银和</v>
          </cell>
          <cell r="C142" t="str">
            <v>男</v>
          </cell>
          <cell r="D142" t="str">
            <v>430321198210294559</v>
          </cell>
          <cell r="E142">
            <v>45784</v>
          </cell>
        </row>
        <row r="142">
          <cell r="O142">
            <v>150</v>
          </cell>
        </row>
        <row r="142">
          <cell r="W142">
            <v>75</v>
          </cell>
        </row>
        <row r="142">
          <cell r="AA142">
            <v>75</v>
          </cell>
        </row>
        <row r="142">
          <cell r="AJ142">
            <v>0</v>
          </cell>
          <cell r="AK142">
            <v>75</v>
          </cell>
        </row>
        <row r="142">
          <cell r="AM142" t="str">
            <v>湘潭思泉</v>
          </cell>
          <cell r="AN142" t="e">
            <v>#N/A</v>
          </cell>
          <cell r="AO142" t="e">
            <v>#N/A</v>
          </cell>
          <cell r="AP142">
            <v>2</v>
          </cell>
          <cell r="AQ142" t="str">
            <v>2025/5/10离职</v>
          </cell>
        </row>
        <row r="142">
          <cell r="AS142" t="str">
            <v>无工资</v>
          </cell>
          <cell r="AT142" t="e">
            <v>#N/A</v>
          </cell>
        </row>
        <row r="143">
          <cell r="B143" t="str">
            <v>曾维</v>
          </cell>
          <cell r="C143" t="str">
            <v>男</v>
          </cell>
          <cell r="D143" t="str">
            <v>43032119851118023X</v>
          </cell>
          <cell r="E143">
            <v>45783</v>
          </cell>
        </row>
        <row r="143">
          <cell r="J143">
            <v>4308</v>
          </cell>
          <cell r="K143">
            <v>4308</v>
          </cell>
          <cell r="L143">
            <v>4308</v>
          </cell>
          <cell r="M143">
            <v>4308</v>
          </cell>
        </row>
        <row r="143">
          <cell r="O143">
            <v>150</v>
          </cell>
          <cell r="P143">
            <v>689.3</v>
          </cell>
        </row>
        <row r="143">
          <cell r="S143">
            <v>30.16</v>
          </cell>
        </row>
        <row r="143">
          <cell r="U143">
            <v>374.8</v>
          </cell>
        </row>
        <row r="143">
          <cell r="W143">
            <v>51.7</v>
          </cell>
        </row>
        <row r="143">
          <cell r="AA143">
            <v>1145.96</v>
          </cell>
        </row>
        <row r="143">
          <cell r="AJ143">
            <v>0</v>
          </cell>
          <cell r="AK143">
            <v>1145.96</v>
          </cell>
        </row>
        <row r="143">
          <cell r="AM143" t="str">
            <v>湘潭思泉</v>
          </cell>
          <cell r="AN143" t="e">
            <v>#N/A</v>
          </cell>
          <cell r="AO143" t="e">
            <v>#N/A</v>
          </cell>
          <cell r="AP143">
            <v>11</v>
          </cell>
          <cell r="AQ143" t="str">
            <v>2025/05/21退回</v>
          </cell>
        </row>
        <row r="143">
          <cell r="AT143" t="str">
            <v>曾维</v>
          </cell>
        </row>
        <row r="144">
          <cell r="B144" t="str">
            <v>杨文</v>
          </cell>
          <cell r="C144" t="str">
            <v>男</v>
          </cell>
          <cell r="D144" t="str">
            <v>430221198911105014</v>
          </cell>
          <cell r="E144">
            <v>45783</v>
          </cell>
        </row>
        <row r="144">
          <cell r="J144">
            <v>4308</v>
          </cell>
          <cell r="K144">
            <v>4308</v>
          </cell>
          <cell r="L144">
            <v>4308</v>
          </cell>
          <cell r="M144">
            <v>4308</v>
          </cell>
        </row>
        <row r="144">
          <cell r="O144">
            <v>150</v>
          </cell>
          <cell r="P144">
            <v>689.3</v>
          </cell>
        </row>
        <row r="144">
          <cell r="S144">
            <v>30.16</v>
          </cell>
        </row>
        <row r="144">
          <cell r="U144">
            <v>374.8</v>
          </cell>
        </row>
        <row r="144">
          <cell r="W144">
            <v>51.7</v>
          </cell>
        </row>
        <row r="144">
          <cell r="AA144">
            <v>1145.96</v>
          </cell>
        </row>
        <row r="144">
          <cell r="AJ144">
            <v>0</v>
          </cell>
          <cell r="AK144">
            <v>1145.96</v>
          </cell>
        </row>
        <row r="144">
          <cell r="AM144" t="str">
            <v>湘潭思泉</v>
          </cell>
          <cell r="AN144" t="str">
            <v>劳务工</v>
          </cell>
          <cell r="AO144" t="str">
            <v>湘潭思泉</v>
          </cell>
          <cell r="AP144">
            <v>23</v>
          </cell>
          <cell r="AQ144">
            <v>0</v>
          </cell>
        </row>
        <row r="144">
          <cell r="AT144" t="str">
            <v>杨文</v>
          </cell>
        </row>
        <row r="145">
          <cell r="B145" t="str">
            <v>程金娥</v>
          </cell>
          <cell r="C145" t="str">
            <v>男</v>
          </cell>
          <cell r="D145" t="str">
            <v>430281197810045325</v>
          </cell>
          <cell r="E145">
            <v>45785</v>
          </cell>
        </row>
        <row r="145">
          <cell r="J145">
            <v>4308</v>
          </cell>
          <cell r="K145">
            <v>4308</v>
          </cell>
          <cell r="L145">
            <v>4308</v>
          </cell>
          <cell r="M145">
            <v>4308</v>
          </cell>
        </row>
        <row r="145">
          <cell r="O145">
            <v>150</v>
          </cell>
          <cell r="P145">
            <v>689.3</v>
          </cell>
        </row>
        <row r="145">
          <cell r="S145">
            <v>30.16</v>
          </cell>
        </row>
        <row r="145">
          <cell r="U145">
            <v>374.8</v>
          </cell>
        </row>
        <row r="145">
          <cell r="W145">
            <v>75</v>
          </cell>
        </row>
        <row r="145">
          <cell r="AA145">
            <v>75</v>
          </cell>
        </row>
        <row r="145">
          <cell r="AJ145">
            <v>0</v>
          </cell>
          <cell r="AK145">
            <v>75</v>
          </cell>
        </row>
        <row r="145">
          <cell r="AM145" t="str">
            <v>湘潭思泉</v>
          </cell>
          <cell r="AN145" t="e">
            <v>#N/A</v>
          </cell>
          <cell r="AO145" t="e">
            <v>#N/A</v>
          </cell>
          <cell r="AP145">
            <v>6</v>
          </cell>
          <cell r="AQ145" t="str">
            <v>2025/05/12自离</v>
          </cell>
        </row>
        <row r="145">
          <cell r="AT145" t="str">
            <v>程金娥</v>
          </cell>
        </row>
        <row r="146">
          <cell r="B146" t="str">
            <v>张海峰</v>
          </cell>
        </row>
        <row r="146">
          <cell r="D146" t="str">
            <v>430211199011091819</v>
          </cell>
          <cell r="E146">
            <v>45783</v>
          </cell>
        </row>
        <row r="146">
          <cell r="O146">
            <v>150</v>
          </cell>
        </row>
        <row r="146">
          <cell r="W146">
            <v>75</v>
          </cell>
        </row>
        <row r="146">
          <cell r="AA146">
            <v>75</v>
          </cell>
        </row>
        <row r="146">
          <cell r="AJ146">
            <v>0</v>
          </cell>
          <cell r="AK146">
            <v>75</v>
          </cell>
        </row>
        <row r="146">
          <cell r="AM146" t="str">
            <v>湘潭思泉</v>
          </cell>
          <cell r="AN146" t="e">
            <v>#N/A</v>
          </cell>
          <cell r="AO146" t="e">
            <v>#N/A</v>
          </cell>
          <cell r="AP146">
            <v>2</v>
          </cell>
          <cell r="AQ146" t="str">
            <v>2025/5/9离职</v>
          </cell>
        </row>
        <row r="146">
          <cell r="AS146" t="str">
            <v>无工资</v>
          </cell>
          <cell r="AT146" t="e">
            <v>#N/A</v>
          </cell>
        </row>
        <row r="147">
          <cell r="B147" t="str">
            <v>李锦华</v>
          </cell>
        </row>
        <row r="147">
          <cell r="D147" t="str">
            <v>430221200410200179</v>
          </cell>
          <cell r="E147">
            <v>45789</v>
          </cell>
        </row>
        <row r="147">
          <cell r="J147">
            <v>4308</v>
          </cell>
          <cell r="K147">
            <v>4308</v>
          </cell>
          <cell r="L147">
            <v>4308</v>
          </cell>
          <cell r="M147">
            <v>4308</v>
          </cell>
        </row>
        <row r="147">
          <cell r="O147">
            <v>150</v>
          </cell>
          <cell r="P147">
            <v>689.3</v>
          </cell>
        </row>
        <row r="147">
          <cell r="S147">
            <v>30.16</v>
          </cell>
        </row>
        <row r="147">
          <cell r="U147">
            <v>374.8</v>
          </cell>
        </row>
        <row r="147">
          <cell r="W147">
            <v>51.7</v>
          </cell>
        </row>
        <row r="147">
          <cell r="AA147">
            <v>1145.96</v>
          </cell>
        </row>
        <row r="147">
          <cell r="AJ147">
            <v>0</v>
          </cell>
          <cell r="AK147">
            <v>1145.96</v>
          </cell>
        </row>
        <row r="147">
          <cell r="AM147" t="str">
            <v>湘潭思泉</v>
          </cell>
          <cell r="AN147" t="e">
            <v>#N/A</v>
          </cell>
          <cell r="AO147" t="e">
            <v>#N/A</v>
          </cell>
          <cell r="AP147">
            <v>11</v>
          </cell>
          <cell r="AQ147" t="str">
            <v>2025/05/23离职</v>
          </cell>
        </row>
        <row r="147">
          <cell r="AT147" t="str">
            <v>李锦华</v>
          </cell>
        </row>
        <row r="148">
          <cell r="B148" t="str">
            <v>唐镇宇</v>
          </cell>
        </row>
        <row r="148">
          <cell r="D148" t="str">
            <v>430321198408160054</v>
          </cell>
          <cell r="E148">
            <v>45789</v>
          </cell>
        </row>
        <row r="148">
          <cell r="O148">
            <v>150</v>
          </cell>
        </row>
        <row r="148">
          <cell r="W148">
            <v>75</v>
          </cell>
        </row>
        <row r="148">
          <cell r="AA148">
            <v>75</v>
          </cell>
        </row>
        <row r="148">
          <cell r="AJ148">
            <v>0</v>
          </cell>
          <cell r="AK148">
            <v>75</v>
          </cell>
        </row>
        <row r="148">
          <cell r="AM148" t="str">
            <v>湘潭思泉</v>
          </cell>
          <cell r="AN148" t="e">
            <v>#N/A</v>
          </cell>
          <cell r="AO148" t="e">
            <v>#N/A</v>
          </cell>
          <cell r="AP148">
            <v>4</v>
          </cell>
          <cell r="AQ148" t="str">
            <v>2025/05/16退回</v>
          </cell>
        </row>
        <row r="148">
          <cell r="AT148" t="str">
            <v>唐镇宇</v>
          </cell>
        </row>
        <row r="149">
          <cell r="B149" t="str">
            <v>游思法</v>
          </cell>
        </row>
        <row r="149">
          <cell r="E149">
            <v>45789</v>
          </cell>
        </row>
        <row r="149">
          <cell r="O149">
            <v>150</v>
          </cell>
        </row>
        <row r="149">
          <cell r="W149">
            <v>75</v>
          </cell>
        </row>
        <row r="149">
          <cell r="AA149">
            <v>75</v>
          </cell>
        </row>
        <row r="149">
          <cell r="AJ149">
            <v>0</v>
          </cell>
          <cell r="AK149">
            <v>75</v>
          </cell>
        </row>
        <row r="149">
          <cell r="AM149" t="str">
            <v>湘潭思泉</v>
          </cell>
          <cell r="AN149" t="e">
            <v>#N/A</v>
          </cell>
          <cell r="AO149" t="e">
            <v>#N/A</v>
          </cell>
          <cell r="AP149">
            <v>2.5</v>
          </cell>
          <cell r="AQ149" t="str">
            <v>2025/05/16号退回</v>
          </cell>
        </row>
        <row r="149">
          <cell r="AT149" t="str">
            <v>游思法</v>
          </cell>
        </row>
        <row r="150">
          <cell r="B150" t="str">
            <v>肖星</v>
          </cell>
        </row>
        <row r="150">
          <cell r="D150" t="str">
            <v>430321198509123746</v>
          </cell>
          <cell r="E150">
            <v>45789</v>
          </cell>
        </row>
        <row r="150">
          <cell r="J150">
            <v>4308</v>
          </cell>
          <cell r="K150">
            <v>4308</v>
          </cell>
          <cell r="L150">
            <v>4308</v>
          </cell>
          <cell r="M150">
            <v>4308</v>
          </cell>
        </row>
        <row r="150">
          <cell r="O150">
            <v>150</v>
          </cell>
          <cell r="P150">
            <v>689.3</v>
          </cell>
        </row>
        <row r="150">
          <cell r="S150">
            <v>30.16</v>
          </cell>
        </row>
        <row r="150">
          <cell r="U150">
            <v>374.8</v>
          </cell>
        </row>
        <row r="150">
          <cell r="W150">
            <v>51.7</v>
          </cell>
        </row>
        <row r="150">
          <cell r="AA150">
            <v>1145.96</v>
          </cell>
        </row>
        <row r="150">
          <cell r="AJ150">
            <v>0</v>
          </cell>
          <cell r="AK150">
            <v>1145.96</v>
          </cell>
        </row>
        <row r="150">
          <cell r="AM150" t="str">
            <v>湘潭思泉</v>
          </cell>
          <cell r="AN150" t="str">
            <v>劳务工</v>
          </cell>
          <cell r="AO150" t="str">
            <v>湘潭思泉</v>
          </cell>
          <cell r="AP150">
            <v>19</v>
          </cell>
          <cell r="AQ150" t="str">
            <v>2025/6/11离职</v>
          </cell>
        </row>
        <row r="150">
          <cell r="AT150" t="str">
            <v>肖星</v>
          </cell>
        </row>
        <row r="151">
          <cell r="B151" t="str">
            <v>张俊</v>
          </cell>
        </row>
        <row r="151">
          <cell r="D151" t="str">
            <v>430221200505180019</v>
          </cell>
          <cell r="E151">
            <v>45789</v>
          </cell>
        </row>
        <row r="151">
          <cell r="J151">
            <v>4308</v>
          </cell>
          <cell r="K151">
            <v>4308</v>
          </cell>
          <cell r="L151">
            <v>4308</v>
          </cell>
          <cell r="M151">
            <v>4308</v>
          </cell>
        </row>
        <row r="151">
          <cell r="O151">
            <v>150</v>
          </cell>
          <cell r="P151">
            <v>689.3</v>
          </cell>
        </row>
        <row r="151">
          <cell r="S151">
            <v>30.16</v>
          </cell>
        </row>
        <row r="151">
          <cell r="U151">
            <v>374.8</v>
          </cell>
        </row>
        <row r="151">
          <cell r="W151">
            <v>51.7</v>
          </cell>
        </row>
        <row r="151">
          <cell r="AA151">
            <v>1145.96</v>
          </cell>
        </row>
        <row r="151">
          <cell r="AJ151">
            <v>0</v>
          </cell>
          <cell r="AK151">
            <v>1145.96</v>
          </cell>
        </row>
        <row r="151">
          <cell r="AM151" t="str">
            <v>湘潭思泉</v>
          </cell>
          <cell r="AN151" t="e">
            <v>#N/A</v>
          </cell>
          <cell r="AO151" t="e">
            <v>#N/A</v>
          </cell>
          <cell r="AP151">
            <v>10.5</v>
          </cell>
          <cell r="AQ151" t="str">
            <v>2025/05/23离职</v>
          </cell>
        </row>
        <row r="151">
          <cell r="AT151" t="str">
            <v>张俊</v>
          </cell>
        </row>
        <row r="152">
          <cell r="B152" t="str">
            <v>易铃仙</v>
          </cell>
        </row>
        <row r="152">
          <cell r="E152">
            <v>45789</v>
          </cell>
        </row>
        <row r="152">
          <cell r="J152">
            <v>4308</v>
          </cell>
          <cell r="K152">
            <v>4308</v>
          </cell>
          <cell r="L152">
            <v>4308</v>
          </cell>
          <cell r="M152">
            <v>4308</v>
          </cell>
        </row>
        <row r="152">
          <cell r="O152">
            <v>150</v>
          </cell>
          <cell r="P152">
            <v>689.3</v>
          </cell>
        </row>
        <row r="152">
          <cell r="S152">
            <v>30.16</v>
          </cell>
        </row>
        <row r="152">
          <cell r="U152">
            <v>374.8</v>
          </cell>
        </row>
        <row r="152">
          <cell r="W152">
            <v>51.7</v>
          </cell>
        </row>
        <row r="152">
          <cell r="AA152">
            <v>1145.96</v>
          </cell>
        </row>
        <row r="152">
          <cell r="AJ152">
            <v>0</v>
          </cell>
          <cell r="AK152">
            <v>1145.96</v>
          </cell>
        </row>
        <row r="152">
          <cell r="AM152" t="str">
            <v>湘潭思泉</v>
          </cell>
          <cell r="AN152" t="e">
            <v>#N/A</v>
          </cell>
          <cell r="AO152" t="e">
            <v>#N/A</v>
          </cell>
          <cell r="AP152">
            <v>12</v>
          </cell>
          <cell r="AQ152" t="str">
            <v>2025/5/24离职</v>
          </cell>
        </row>
        <row r="152">
          <cell r="AT152" t="str">
            <v>易铃仙</v>
          </cell>
        </row>
        <row r="153">
          <cell r="B153" t="str">
            <v>罗双贵</v>
          </cell>
        </row>
        <row r="153">
          <cell r="D153" t="str">
            <v>430424198109285230</v>
          </cell>
          <cell r="E153">
            <v>45743</v>
          </cell>
        </row>
        <row r="153">
          <cell r="O153">
            <v>150</v>
          </cell>
        </row>
        <row r="153">
          <cell r="W153">
            <v>75</v>
          </cell>
        </row>
        <row r="153">
          <cell r="AA153">
            <v>75</v>
          </cell>
        </row>
        <row r="153">
          <cell r="AJ153">
            <v>0</v>
          </cell>
          <cell r="AK153">
            <v>75</v>
          </cell>
        </row>
        <row r="153">
          <cell r="AM153" t="str">
            <v>湘潭思泉</v>
          </cell>
          <cell r="AN153" t="e">
            <v>#N/A</v>
          </cell>
          <cell r="AO153" t="e">
            <v>#N/A</v>
          </cell>
          <cell r="AP153">
            <v>0</v>
          </cell>
          <cell r="AQ153" t="str">
            <v>2025/5/5离职</v>
          </cell>
        </row>
        <row r="153">
          <cell r="AS153" t="str">
            <v>无出勤记录</v>
          </cell>
          <cell r="AT153" t="e">
            <v>#N/A</v>
          </cell>
        </row>
        <row r="154">
          <cell r="B154" t="str">
            <v>郭鹏</v>
          </cell>
        </row>
        <row r="154">
          <cell r="D154" t="str">
            <v>430221198302060033</v>
          </cell>
          <cell r="E154">
            <v>45791</v>
          </cell>
        </row>
        <row r="154">
          <cell r="J154">
            <v>4308</v>
          </cell>
          <cell r="K154">
            <v>4308</v>
          </cell>
          <cell r="L154">
            <v>4308</v>
          </cell>
          <cell r="M154">
            <v>4308</v>
          </cell>
        </row>
        <row r="154">
          <cell r="O154">
            <v>150</v>
          </cell>
          <cell r="P154">
            <v>689.3</v>
          </cell>
        </row>
        <row r="154">
          <cell r="S154">
            <v>30.16</v>
          </cell>
        </row>
        <row r="154">
          <cell r="U154">
            <v>374.8</v>
          </cell>
        </row>
        <row r="154">
          <cell r="W154">
            <v>51.7</v>
          </cell>
        </row>
        <row r="154">
          <cell r="AA154">
            <v>1145.96</v>
          </cell>
        </row>
        <row r="154">
          <cell r="AJ154">
            <v>0</v>
          </cell>
          <cell r="AK154">
            <v>1145.96</v>
          </cell>
        </row>
        <row r="154">
          <cell r="AM154" t="str">
            <v>湘潭思泉</v>
          </cell>
          <cell r="AN154" t="str">
            <v>劳务工</v>
          </cell>
          <cell r="AO154" t="str">
            <v>湘潭思泉</v>
          </cell>
          <cell r="AP154">
            <v>17</v>
          </cell>
          <cell r="AQ154">
            <v>0</v>
          </cell>
        </row>
        <row r="154">
          <cell r="AT154" t="str">
            <v>郭鹏</v>
          </cell>
        </row>
        <row r="155">
          <cell r="B155" t="str">
            <v>程佳琳</v>
          </cell>
        </row>
        <row r="155">
          <cell r="D155" t="str">
            <v>430203200406190526</v>
          </cell>
          <cell r="E155">
            <v>45796</v>
          </cell>
        </row>
        <row r="155">
          <cell r="AJ155">
            <v>0</v>
          </cell>
        </row>
        <row r="155">
          <cell r="AM155" t="str">
            <v>湘潭思泉</v>
          </cell>
          <cell r="AN155" t="e">
            <v>#N/A</v>
          </cell>
          <cell r="AO155" t="e">
            <v>#N/A</v>
          </cell>
          <cell r="AP155">
            <v>2</v>
          </cell>
          <cell r="AQ155" t="str">
            <v>2025/5/21退回</v>
          </cell>
        </row>
        <row r="155">
          <cell r="AS155" t="str">
            <v>无工资</v>
          </cell>
          <cell r="AT155" t="e">
            <v>#N/A</v>
          </cell>
        </row>
        <row r="156">
          <cell r="B156" t="str">
            <v>唐志加</v>
          </cell>
        </row>
        <row r="156">
          <cell r="D156" t="str">
            <v>430221197210177117</v>
          </cell>
          <cell r="E156">
            <v>45796</v>
          </cell>
        </row>
        <row r="156">
          <cell r="O156">
            <v>150</v>
          </cell>
        </row>
        <row r="156">
          <cell r="W156">
            <v>75</v>
          </cell>
        </row>
        <row r="156">
          <cell r="AA156">
            <v>75</v>
          </cell>
        </row>
        <row r="156">
          <cell r="AJ156">
            <v>0</v>
          </cell>
          <cell r="AK156">
            <v>75</v>
          </cell>
        </row>
        <row r="156">
          <cell r="AM156" t="str">
            <v>湘潭思泉</v>
          </cell>
          <cell r="AN156" t="e">
            <v>#N/A</v>
          </cell>
          <cell r="AO156" t="e">
            <v>#N/A</v>
          </cell>
          <cell r="AP156">
            <v>7</v>
          </cell>
          <cell r="AQ156" t="str">
            <v>2025/05/25离职</v>
          </cell>
        </row>
        <row r="156">
          <cell r="AT156" t="str">
            <v>唐志加</v>
          </cell>
        </row>
        <row r="157">
          <cell r="B157" t="str">
            <v>文志辉</v>
          </cell>
        </row>
        <row r="157">
          <cell r="D157" t="str">
            <v>430322197302227195</v>
          </cell>
          <cell r="E157">
            <v>45793</v>
          </cell>
        </row>
        <row r="157">
          <cell r="J157">
            <v>4308</v>
          </cell>
          <cell r="K157">
            <v>4308</v>
          </cell>
          <cell r="L157">
            <v>4308</v>
          </cell>
          <cell r="M157">
            <v>4308</v>
          </cell>
        </row>
        <row r="157">
          <cell r="O157">
            <v>150</v>
          </cell>
          <cell r="P157">
            <v>689.3</v>
          </cell>
        </row>
        <row r="157">
          <cell r="S157">
            <v>30.16</v>
          </cell>
        </row>
        <row r="157">
          <cell r="U157">
            <v>374.8</v>
          </cell>
        </row>
        <row r="157">
          <cell r="W157">
            <v>51.7</v>
          </cell>
        </row>
        <row r="157">
          <cell r="AA157">
            <v>1145.96</v>
          </cell>
        </row>
        <row r="157">
          <cell r="AJ157">
            <v>0</v>
          </cell>
          <cell r="AK157">
            <v>1145.96</v>
          </cell>
        </row>
        <row r="157">
          <cell r="AM157" t="str">
            <v>湘潭思泉</v>
          </cell>
          <cell r="AN157" t="str">
            <v>劳务工</v>
          </cell>
          <cell r="AO157" t="str">
            <v>湘潭思泉</v>
          </cell>
          <cell r="AP157">
            <v>14</v>
          </cell>
          <cell r="AQ157" t="str">
            <v>2025/6/6退回</v>
          </cell>
        </row>
        <row r="157">
          <cell r="AT157" t="str">
            <v>文志辉</v>
          </cell>
        </row>
        <row r="158">
          <cell r="B158" t="str">
            <v>付志勇</v>
          </cell>
        </row>
        <row r="158">
          <cell r="D158" t="str">
            <v>430223197108105136</v>
          </cell>
          <cell r="E158">
            <v>45801</v>
          </cell>
        </row>
        <row r="158">
          <cell r="O158">
            <v>150</v>
          </cell>
        </row>
        <row r="158">
          <cell r="W158">
            <v>75</v>
          </cell>
        </row>
        <row r="158">
          <cell r="AA158">
            <v>75</v>
          </cell>
        </row>
        <row r="158">
          <cell r="AJ158">
            <v>0</v>
          </cell>
          <cell r="AK158">
            <v>75</v>
          </cell>
        </row>
        <row r="158">
          <cell r="AM158" t="str">
            <v>湘潭思泉</v>
          </cell>
          <cell r="AN158" t="str">
            <v>劳务工</v>
          </cell>
          <cell r="AO158" t="str">
            <v>湘潭思泉</v>
          </cell>
          <cell r="AP158">
            <v>7</v>
          </cell>
          <cell r="AQ158">
            <v>0</v>
          </cell>
        </row>
        <row r="158">
          <cell r="AT158" t="str">
            <v>付志勇</v>
          </cell>
        </row>
        <row r="159">
          <cell r="B159" t="str">
            <v>肖军奇</v>
          </cell>
        </row>
        <row r="159">
          <cell r="D159" t="str">
            <v>432503197510307038</v>
          </cell>
          <cell r="E159">
            <v>45801</v>
          </cell>
        </row>
        <row r="159">
          <cell r="O159">
            <v>150</v>
          </cell>
        </row>
        <row r="159">
          <cell r="W159">
            <v>75</v>
          </cell>
        </row>
        <row r="159">
          <cell r="AA159">
            <v>75</v>
          </cell>
        </row>
        <row r="159">
          <cell r="AJ159">
            <v>0</v>
          </cell>
          <cell r="AK159">
            <v>75</v>
          </cell>
        </row>
        <row r="159">
          <cell r="AM159" t="str">
            <v>湘潭思泉</v>
          </cell>
          <cell r="AN159" t="str">
            <v>劳务工</v>
          </cell>
          <cell r="AO159" t="str">
            <v>湘潭思泉</v>
          </cell>
          <cell r="AP159">
            <v>7</v>
          </cell>
          <cell r="AQ159">
            <v>0</v>
          </cell>
        </row>
        <row r="159">
          <cell r="AT159" t="str">
            <v>肖军奇</v>
          </cell>
        </row>
        <row r="160">
          <cell r="B160" t="str">
            <v>黄晚娇</v>
          </cell>
        </row>
        <row r="160">
          <cell r="D160" t="str">
            <v>430522197903212889</v>
          </cell>
          <cell r="E160">
            <v>45801</v>
          </cell>
        </row>
        <row r="160">
          <cell r="O160">
            <v>150</v>
          </cell>
        </row>
        <row r="160">
          <cell r="W160">
            <v>75</v>
          </cell>
        </row>
        <row r="160">
          <cell r="AA160">
            <v>75</v>
          </cell>
        </row>
        <row r="160">
          <cell r="AJ160">
            <v>0</v>
          </cell>
          <cell r="AK160">
            <v>75</v>
          </cell>
        </row>
        <row r="160">
          <cell r="AM160" t="str">
            <v>湘潭思泉</v>
          </cell>
          <cell r="AN160" t="str">
            <v>劳务工</v>
          </cell>
          <cell r="AO160" t="str">
            <v>湘潭思泉</v>
          </cell>
          <cell r="AP160">
            <v>7</v>
          </cell>
          <cell r="AQ160" t="str">
            <v>2025/6/10退回</v>
          </cell>
        </row>
        <row r="160">
          <cell r="AT160" t="str">
            <v>黄晚娇</v>
          </cell>
        </row>
        <row r="161">
          <cell r="B161" t="str">
            <v>汤建惟</v>
          </cell>
        </row>
        <row r="161">
          <cell r="D161" t="str">
            <v>430211197308217815</v>
          </cell>
          <cell r="E161">
            <v>45799</v>
          </cell>
        </row>
        <row r="161">
          <cell r="O161">
            <v>150</v>
          </cell>
        </row>
        <row r="161">
          <cell r="W161">
            <v>75</v>
          </cell>
        </row>
        <row r="161">
          <cell r="AA161">
            <v>75</v>
          </cell>
        </row>
        <row r="161">
          <cell r="AJ161">
            <v>0</v>
          </cell>
          <cell r="AK161">
            <v>75</v>
          </cell>
        </row>
        <row r="161">
          <cell r="AM161" t="str">
            <v>湘潭思泉</v>
          </cell>
          <cell r="AN161" t="str">
            <v>劳务工</v>
          </cell>
          <cell r="AO161" t="str">
            <v>湘潭思泉</v>
          </cell>
          <cell r="AP161">
            <v>9</v>
          </cell>
          <cell r="AQ161" t="str">
            <v>2025/6/11离职</v>
          </cell>
        </row>
        <row r="161">
          <cell r="AT161" t="str">
            <v>汤建惟</v>
          </cell>
        </row>
        <row r="162">
          <cell r="B162" t="str">
            <v>陈波</v>
          </cell>
        </row>
        <row r="162">
          <cell r="E162">
            <v>45804</v>
          </cell>
        </row>
        <row r="162">
          <cell r="O162">
            <v>150</v>
          </cell>
        </row>
        <row r="162">
          <cell r="W162">
            <v>75</v>
          </cell>
        </row>
        <row r="162">
          <cell r="AA162">
            <v>75</v>
          </cell>
        </row>
        <row r="162">
          <cell r="AJ162">
            <v>0</v>
          </cell>
          <cell r="AK162">
            <v>75</v>
          </cell>
        </row>
        <row r="162">
          <cell r="AM162" t="str">
            <v>湘潭思泉</v>
          </cell>
          <cell r="AN162">
            <v>0</v>
          </cell>
          <cell r="AO162">
            <v>0</v>
          </cell>
          <cell r="AP162">
            <v>4</v>
          </cell>
          <cell r="AQ162">
            <v>0</v>
          </cell>
        </row>
        <row r="162">
          <cell r="AT162" t="str">
            <v>陈波</v>
          </cell>
        </row>
        <row r="163">
          <cell r="B163" t="str">
            <v>何林</v>
          </cell>
        </row>
        <row r="163">
          <cell r="D163" t="str">
            <v>432503197511177052</v>
          </cell>
          <cell r="E163">
            <v>45804</v>
          </cell>
        </row>
        <row r="163">
          <cell r="O163">
            <v>150</v>
          </cell>
        </row>
        <row r="163">
          <cell r="W163">
            <v>75</v>
          </cell>
        </row>
        <row r="163">
          <cell r="AA163">
            <v>75</v>
          </cell>
        </row>
        <row r="163">
          <cell r="AJ163">
            <v>0</v>
          </cell>
          <cell r="AK163">
            <v>75</v>
          </cell>
        </row>
        <row r="163">
          <cell r="AM163" t="str">
            <v>湘潭思泉</v>
          </cell>
          <cell r="AN163" t="str">
            <v>劳务工</v>
          </cell>
          <cell r="AO163" t="str">
            <v>湘潭思泉</v>
          </cell>
          <cell r="AP163">
            <v>4</v>
          </cell>
          <cell r="AQ163">
            <v>0</v>
          </cell>
        </row>
        <row r="163">
          <cell r="AT163" t="str">
            <v>何林</v>
          </cell>
        </row>
        <row r="164">
          <cell r="B164" t="str">
            <v>黄旭坤</v>
          </cell>
        </row>
        <row r="164">
          <cell r="D164" t="str">
            <v>43032219731212881X</v>
          </cell>
          <cell r="E164">
            <v>45799</v>
          </cell>
        </row>
        <row r="164">
          <cell r="O164">
            <v>150</v>
          </cell>
        </row>
        <row r="164">
          <cell r="W164">
            <v>75</v>
          </cell>
        </row>
        <row r="164">
          <cell r="AA164">
            <v>75</v>
          </cell>
        </row>
        <row r="164">
          <cell r="AJ164">
            <v>0</v>
          </cell>
          <cell r="AK164">
            <v>75</v>
          </cell>
        </row>
        <row r="164">
          <cell r="AM164" t="str">
            <v>湘潭思泉</v>
          </cell>
          <cell r="AN164" t="e">
            <v>#N/A</v>
          </cell>
          <cell r="AO164" t="e">
            <v>#N/A</v>
          </cell>
          <cell r="AP164">
            <v>5</v>
          </cell>
          <cell r="AQ164" t="str">
            <v>2025/05/28离职</v>
          </cell>
        </row>
        <row r="164">
          <cell r="AT164" t="str">
            <v>黄旭坤</v>
          </cell>
        </row>
        <row r="165">
          <cell r="B165" t="str">
            <v>齐水斌</v>
          </cell>
        </row>
        <row r="165">
          <cell r="E165">
            <v>45805</v>
          </cell>
        </row>
        <row r="165">
          <cell r="O165">
            <v>150</v>
          </cell>
        </row>
        <row r="165">
          <cell r="W165">
            <v>75</v>
          </cell>
        </row>
        <row r="165">
          <cell r="AA165">
            <v>75</v>
          </cell>
        </row>
        <row r="165">
          <cell r="AJ165">
            <v>0</v>
          </cell>
          <cell r="AK165">
            <v>75</v>
          </cell>
        </row>
        <row r="165">
          <cell r="AM165" t="str">
            <v>湘潭思泉</v>
          </cell>
          <cell r="AN165" t="str">
            <v>劳务工</v>
          </cell>
          <cell r="AO165" t="str">
            <v>湘潭思泉</v>
          </cell>
          <cell r="AP165">
            <v>3</v>
          </cell>
          <cell r="AQ165">
            <v>0</v>
          </cell>
        </row>
        <row r="165">
          <cell r="AT165" t="str">
            <v>齐水斌</v>
          </cell>
        </row>
        <row r="166">
          <cell r="B166" t="str">
            <v>刘爱国</v>
          </cell>
        </row>
        <row r="166">
          <cell r="D166" t="str">
            <v>43028119760318391X</v>
          </cell>
          <cell r="E166">
            <v>45805</v>
          </cell>
        </row>
        <row r="166">
          <cell r="O166">
            <v>150</v>
          </cell>
        </row>
        <row r="166">
          <cell r="W166">
            <v>75</v>
          </cell>
        </row>
        <row r="166">
          <cell r="AA166">
            <v>75</v>
          </cell>
        </row>
        <row r="166">
          <cell r="AJ166">
            <v>0</v>
          </cell>
          <cell r="AK166">
            <v>75</v>
          </cell>
        </row>
        <row r="166">
          <cell r="AM166" t="str">
            <v>湘潭思泉</v>
          </cell>
          <cell r="AN166" t="str">
            <v>劳务工</v>
          </cell>
          <cell r="AO166" t="str">
            <v>湘潭思泉</v>
          </cell>
          <cell r="AP166">
            <v>3</v>
          </cell>
          <cell r="AQ166">
            <v>0</v>
          </cell>
        </row>
        <row r="166">
          <cell r="AT166" t="str">
            <v>刘爱国</v>
          </cell>
        </row>
        <row r="167">
          <cell r="B167" t="str">
            <v>彭梅芳</v>
          </cell>
        </row>
        <row r="167">
          <cell r="D167" t="str">
            <v>430224197608062765</v>
          </cell>
          <cell r="E167">
            <v>45805</v>
          </cell>
        </row>
        <row r="167">
          <cell r="O167">
            <v>150</v>
          </cell>
        </row>
        <row r="167">
          <cell r="W167">
            <v>75</v>
          </cell>
        </row>
        <row r="167">
          <cell r="AA167">
            <v>75</v>
          </cell>
        </row>
        <row r="167">
          <cell r="AJ167">
            <v>0</v>
          </cell>
          <cell r="AK167">
            <v>75</v>
          </cell>
        </row>
        <row r="167">
          <cell r="AM167" t="str">
            <v>湘潭思泉</v>
          </cell>
          <cell r="AN167" t="str">
            <v>劳务工</v>
          </cell>
          <cell r="AO167" t="str">
            <v>湘潭思泉</v>
          </cell>
          <cell r="AP167">
            <v>3</v>
          </cell>
          <cell r="AQ167">
            <v>0</v>
          </cell>
        </row>
        <row r="167">
          <cell r="AT167" t="str">
            <v>彭梅芳</v>
          </cell>
        </row>
        <row r="168">
          <cell r="E168">
            <v>155</v>
          </cell>
        </row>
        <row r="169">
          <cell r="E169">
            <v>0</v>
          </cell>
        </row>
        <row r="169">
          <cell r="AJ169">
            <v>0</v>
          </cell>
          <cell r="AK169">
            <v>0</v>
          </cell>
        </row>
        <row r="170">
          <cell r="O170">
            <v>6600</v>
          </cell>
          <cell r="P170">
            <v>17921.8</v>
          </cell>
          <cell r="Q170">
            <v>0</v>
          </cell>
          <cell r="R170">
            <v>0</v>
          </cell>
          <cell r="S170">
            <v>784.16</v>
          </cell>
          <cell r="T170">
            <v>0</v>
          </cell>
          <cell r="U170">
            <v>9744.8</v>
          </cell>
          <cell r="V170">
            <v>0</v>
          </cell>
          <cell r="W170">
            <v>2717.5</v>
          </cell>
          <cell r="X170">
            <v>0</v>
          </cell>
        </row>
        <row r="170">
          <cell r="Z170">
            <v>0</v>
          </cell>
          <cell r="AA170">
            <v>30074</v>
          </cell>
          <cell r="AB170">
            <v>0</v>
          </cell>
          <cell r="AC170">
            <v>0</v>
          </cell>
          <cell r="AD170">
            <v>0</v>
          </cell>
          <cell r="AE170">
            <v>0</v>
          </cell>
          <cell r="AF170">
            <v>0</v>
          </cell>
          <cell r="AG170">
            <v>0</v>
          </cell>
          <cell r="AH170">
            <v>0</v>
          </cell>
          <cell r="AI170">
            <v>0</v>
          </cell>
          <cell r="AJ170">
            <v>0</v>
          </cell>
          <cell r="AK170">
            <v>30074</v>
          </cell>
          <cell r="AL170" t="str">
            <v>当月工资中扣除当月社保</v>
          </cell>
        </row>
        <row r="172">
          <cell r="B172" t="str">
            <v>王锋卡</v>
          </cell>
          <cell r="C172" t="str">
            <v>男</v>
          </cell>
          <cell r="D172" t="str">
            <v>430221198910145954</v>
          </cell>
          <cell r="E172">
            <v>45718</v>
          </cell>
        </row>
        <row r="172">
          <cell r="J172">
            <v>4308</v>
          </cell>
          <cell r="K172">
            <v>4308</v>
          </cell>
          <cell r="L172">
            <v>4308</v>
          </cell>
          <cell r="M172">
            <v>4308</v>
          </cell>
        </row>
        <row r="172">
          <cell r="O172">
            <v>60</v>
          </cell>
          <cell r="P172">
            <v>689.28</v>
          </cell>
        </row>
        <row r="172">
          <cell r="S172">
            <v>30.156</v>
          </cell>
        </row>
        <row r="172">
          <cell r="U172">
            <v>374.796</v>
          </cell>
        </row>
        <row r="172">
          <cell r="W172">
            <v>48.2496</v>
          </cell>
        </row>
        <row r="172">
          <cell r="AA172">
            <v>1142.4816</v>
          </cell>
          <cell r="AB172">
            <v>344.64</v>
          </cell>
        </row>
        <row r="172">
          <cell r="AD172">
            <v>12.924</v>
          </cell>
        </row>
        <row r="172">
          <cell r="AF172">
            <v>86.16</v>
          </cell>
        </row>
        <row r="172">
          <cell r="AI172">
            <v>15</v>
          </cell>
          <cell r="AJ172">
            <v>458.724</v>
          </cell>
          <cell r="AK172">
            <v>1601.2056</v>
          </cell>
        </row>
        <row r="172">
          <cell r="AM172" t="str">
            <v>深圳诚展</v>
          </cell>
          <cell r="AN172" t="str">
            <v>劳务工</v>
          </cell>
          <cell r="AO172" t="str">
            <v>诚展</v>
          </cell>
          <cell r="AP172">
            <v>21</v>
          </cell>
          <cell r="AQ172">
            <v>0</v>
          </cell>
        </row>
        <row r="172">
          <cell r="AT172" t="str">
            <v>王锋卡</v>
          </cell>
        </row>
        <row r="173">
          <cell r="B173" t="str">
            <v>曾李文</v>
          </cell>
          <cell r="C173" t="str">
            <v>男</v>
          </cell>
          <cell r="D173" t="str">
            <v>430225198404252517</v>
          </cell>
          <cell r="E173">
            <v>45719</v>
          </cell>
        </row>
        <row r="173">
          <cell r="J173">
            <v>4308</v>
          </cell>
          <cell r="K173">
            <v>4308</v>
          </cell>
          <cell r="L173">
            <v>4308</v>
          </cell>
          <cell r="M173">
            <v>4308</v>
          </cell>
        </row>
        <row r="173">
          <cell r="O173">
            <v>60</v>
          </cell>
          <cell r="P173">
            <v>689.28</v>
          </cell>
        </row>
        <row r="173">
          <cell r="S173">
            <v>30.156</v>
          </cell>
        </row>
        <row r="173">
          <cell r="U173">
            <v>374.796</v>
          </cell>
        </row>
        <row r="173">
          <cell r="W173">
            <v>48.2496</v>
          </cell>
        </row>
        <row r="173">
          <cell r="AA173">
            <v>1142.4816</v>
          </cell>
          <cell r="AB173">
            <v>344.64</v>
          </cell>
        </row>
        <row r="173">
          <cell r="AD173">
            <v>12.924</v>
          </cell>
        </row>
        <row r="173">
          <cell r="AF173">
            <v>86.16</v>
          </cell>
        </row>
        <row r="173">
          <cell r="AI173">
            <v>15</v>
          </cell>
          <cell r="AJ173">
            <v>458.724</v>
          </cell>
          <cell r="AK173">
            <v>1601.2056</v>
          </cell>
        </row>
        <row r="173">
          <cell r="AM173" t="str">
            <v>深圳诚展</v>
          </cell>
          <cell r="AN173" t="str">
            <v>劳务工</v>
          </cell>
          <cell r="AO173" t="str">
            <v>诚展</v>
          </cell>
          <cell r="AP173">
            <v>22.5</v>
          </cell>
          <cell r="AQ173">
            <v>0</v>
          </cell>
        </row>
        <row r="173">
          <cell r="AT173" t="str">
            <v>曾李文</v>
          </cell>
        </row>
        <row r="174">
          <cell r="B174" t="str">
            <v>吴朗</v>
          </cell>
          <cell r="C174" t="str">
            <v>男</v>
          </cell>
          <cell r="D174" t="str">
            <v>430221198201177136</v>
          </cell>
          <cell r="E174">
            <v>45720</v>
          </cell>
        </row>
        <row r="174">
          <cell r="J174">
            <v>4308</v>
          </cell>
          <cell r="K174">
            <v>4308</v>
          </cell>
          <cell r="L174">
            <v>4308</v>
          </cell>
          <cell r="M174">
            <v>4308</v>
          </cell>
        </row>
        <row r="174">
          <cell r="O174">
            <v>60</v>
          </cell>
          <cell r="P174">
            <v>689.28</v>
          </cell>
        </row>
        <row r="174">
          <cell r="S174">
            <v>30.156</v>
          </cell>
        </row>
        <row r="174">
          <cell r="U174">
            <v>374.796</v>
          </cell>
        </row>
        <row r="174">
          <cell r="W174">
            <v>48.2496</v>
          </cell>
        </row>
        <row r="174">
          <cell r="AA174">
            <v>1142.4816</v>
          </cell>
          <cell r="AB174">
            <v>344.64</v>
          </cell>
        </row>
        <row r="174">
          <cell r="AD174">
            <v>12.924</v>
          </cell>
        </row>
        <row r="174">
          <cell r="AF174">
            <v>86.16</v>
          </cell>
        </row>
        <row r="174">
          <cell r="AI174">
            <v>15</v>
          </cell>
          <cell r="AJ174">
            <v>458.724</v>
          </cell>
          <cell r="AK174">
            <v>1601.2056</v>
          </cell>
        </row>
        <row r="174">
          <cell r="AM174" t="str">
            <v>深圳诚展</v>
          </cell>
          <cell r="AN174" t="str">
            <v>劳务工</v>
          </cell>
          <cell r="AO174" t="str">
            <v>诚展</v>
          </cell>
          <cell r="AP174">
            <v>21</v>
          </cell>
          <cell r="AQ174">
            <v>0</v>
          </cell>
        </row>
        <row r="174">
          <cell r="AT174" t="str">
            <v>吴朗</v>
          </cell>
        </row>
        <row r="175">
          <cell r="B175" t="str">
            <v>伍志强</v>
          </cell>
          <cell r="C175" t="str">
            <v>男</v>
          </cell>
          <cell r="D175" t="str">
            <v>430321197411238575</v>
          </cell>
          <cell r="E175">
            <v>45721</v>
          </cell>
        </row>
        <row r="175">
          <cell r="J175">
            <v>6889</v>
          </cell>
          <cell r="K175">
            <v>6889</v>
          </cell>
          <cell r="L175">
            <v>6889</v>
          </cell>
          <cell r="M175">
            <v>6889</v>
          </cell>
        </row>
        <row r="175">
          <cell r="O175">
            <v>60</v>
          </cell>
          <cell r="P175">
            <v>1102.24</v>
          </cell>
        </row>
        <row r="175">
          <cell r="S175">
            <v>48.223</v>
          </cell>
        </row>
        <row r="175">
          <cell r="U175">
            <v>599.34</v>
          </cell>
        </row>
        <row r="175">
          <cell r="W175">
            <v>82.67</v>
          </cell>
        </row>
        <row r="175">
          <cell r="AA175">
            <v>1832.473</v>
          </cell>
          <cell r="AB175">
            <v>551.12</v>
          </cell>
        </row>
        <row r="175">
          <cell r="AD175">
            <v>20.67</v>
          </cell>
        </row>
        <row r="175">
          <cell r="AF175">
            <v>137.78</v>
          </cell>
        </row>
        <row r="175">
          <cell r="AI175">
            <v>15</v>
          </cell>
          <cell r="AJ175">
            <v>724.57</v>
          </cell>
          <cell r="AK175">
            <v>2557.043</v>
          </cell>
        </row>
        <row r="175">
          <cell r="AM175" t="str">
            <v>深圳诚展</v>
          </cell>
          <cell r="AN175" t="str">
            <v>劳务工</v>
          </cell>
          <cell r="AO175" t="str">
            <v>光华荣昌</v>
          </cell>
          <cell r="AP175">
            <v>18</v>
          </cell>
          <cell r="AQ175">
            <v>0</v>
          </cell>
        </row>
        <row r="175">
          <cell r="AT175" t="str">
            <v>伍志强</v>
          </cell>
        </row>
        <row r="176">
          <cell r="B176" t="str">
            <v>李石云</v>
          </cell>
          <cell r="C176" t="str">
            <v>男</v>
          </cell>
          <cell r="D176" t="str">
            <v>43022119840821781X</v>
          </cell>
          <cell r="E176">
            <v>45722</v>
          </cell>
        </row>
        <row r="176">
          <cell r="J176">
            <v>4308</v>
          </cell>
          <cell r="K176">
            <v>4308</v>
          </cell>
          <cell r="L176">
            <v>4308</v>
          </cell>
          <cell r="M176">
            <v>4308</v>
          </cell>
        </row>
        <row r="176">
          <cell r="O176">
            <v>60</v>
          </cell>
          <cell r="P176">
            <v>689.28</v>
          </cell>
        </row>
        <row r="176">
          <cell r="S176">
            <v>30.156</v>
          </cell>
        </row>
        <row r="176">
          <cell r="U176">
            <v>374.796</v>
          </cell>
        </row>
        <row r="176">
          <cell r="W176">
            <v>48.2496</v>
          </cell>
        </row>
        <row r="176">
          <cell r="AA176">
            <v>1142.4816</v>
          </cell>
          <cell r="AB176">
            <v>344.64</v>
          </cell>
        </row>
        <row r="176">
          <cell r="AD176">
            <v>12.924</v>
          </cell>
        </row>
        <row r="176">
          <cell r="AF176">
            <v>86.16</v>
          </cell>
        </row>
        <row r="176">
          <cell r="AI176">
            <v>15</v>
          </cell>
          <cell r="AJ176">
            <v>458.724</v>
          </cell>
          <cell r="AK176">
            <v>1601.2056</v>
          </cell>
        </row>
        <row r="176">
          <cell r="AM176" t="str">
            <v>深圳诚展</v>
          </cell>
          <cell r="AN176" t="str">
            <v>劳务工</v>
          </cell>
          <cell r="AO176" t="str">
            <v>光华荣昌</v>
          </cell>
          <cell r="AP176">
            <v>14</v>
          </cell>
          <cell r="AQ176">
            <v>0</v>
          </cell>
        </row>
        <row r="176">
          <cell r="AT176" t="str">
            <v>李石云</v>
          </cell>
        </row>
        <row r="177">
          <cell r="B177" t="str">
            <v>谭建文</v>
          </cell>
          <cell r="C177" t="str">
            <v>男</v>
          </cell>
          <cell r="D177" t="str">
            <v>430102198410025513</v>
          </cell>
          <cell r="E177">
            <v>45722</v>
          </cell>
        </row>
        <row r="177">
          <cell r="J177">
            <v>4308</v>
          </cell>
          <cell r="K177">
            <v>4308</v>
          </cell>
          <cell r="L177">
            <v>4308</v>
          </cell>
          <cell r="M177">
            <v>4308</v>
          </cell>
        </row>
        <row r="177">
          <cell r="O177">
            <v>60</v>
          </cell>
          <cell r="P177">
            <v>689.28</v>
          </cell>
        </row>
        <row r="177">
          <cell r="S177">
            <v>30.156</v>
          </cell>
        </row>
        <row r="177">
          <cell r="U177">
            <v>374.796</v>
          </cell>
        </row>
        <row r="177">
          <cell r="W177">
            <v>48.2496</v>
          </cell>
        </row>
        <row r="177">
          <cell r="AA177">
            <v>1142.4816</v>
          </cell>
          <cell r="AB177">
            <v>344.64</v>
          </cell>
        </row>
        <row r="177">
          <cell r="AD177">
            <v>12.924</v>
          </cell>
        </row>
        <row r="177">
          <cell r="AF177">
            <v>86.16</v>
          </cell>
        </row>
        <row r="177">
          <cell r="AI177">
            <v>15</v>
          </cell>
          <cell r="AJ177">
            <v>458.724</v>
          </cell>
          <cell r="AK177">
            <v>1601.2056</v>
          </cell>
        </row>
        <row r="177">
          <cell r="AM177" t="str">
            <v>深圳诚展</v>
          </cell>
          <cell r="AN177" t="str">
            <v>劳务工</v>
          </cell>
          <cell r="AO177" t="str">
            <v>光华荣昌</v>
          </cell>
          <cell r="AP177">
            <v>20</v>
          </cell>
          <cell r="AQ177" t="str">
            <v>长沙现服</v>
          </cell>
        </row>
        <row r="177">
          <cell r="AT177" t="str">
            <v>谭建文</v>
          </cell>
        </row>
        <row r="178">
          <cell r="B178" t="str">
            <v>李开阳</v>
          </cell>
          <cell r="C178" t="str">
            <v>男</v>
          </cell>
          <cell r="D178" t="str">
            <v>422426196407203858 </v>
          </cell>
          <cell r="E178">
            <v>45722</v>
          </cell>
        </row>
        <row r="178">
          <cell r="O178">
            <v>60</v>
          </cell>
        </row>
        <row r="178">
          <cell r="W178">
            <v>100</v>
          </cell>
        </row>
        <row r="178">
          <cell r="AA178">
            <v>100</v>
          </cell>
        </row>
        <row r="178">
          <cell r="AJ178">
            <v>0</v>
          </cell>
          <cell r="AK178">
            <v>100</v>
          </cell>
        </row>
        <row r="178">
          <cell r="AM178" t="str">
            <v>深圳诚展</v>
          </cell>
          <cell r="AN178" t="str">
            <v>合同工</v>
          </cell>
          <cell r="AO178" t="str">
            <v>光华荣昌</v>
          </cell>
          <cell r="AP178">
            <v>19</v>
          </cell>
          <cell r="AQ178">
            <v>0</v>
          </cell>
        </row>
        <row r="178">
          <cell r="AT178" t="str">
            <v>李开阳</v>
          </cell>
        </row>
        <row r="179">
          <cell r="B179" t="str">
            <v>黄杰</v>
          </cell>
          <cell r="C179" t="str">
            <v>男</v>
          </cell>
          <cell r="D179" t="str">
            <v>430203199505261515</v>
          </cell>
          <cell r="E179">
            <v>45727</v>
          </cell>
        </row>
        <row r="179">
          <cell r="O179">
            <v>60</v>
          </cell>
        </row>
        <row r="179">
          <cell r="W179">
            <v>100</v>
          </cell>
        </row>
        <row r="179">
          <cell r="AA179">
            <v>100</v>
          </cell>
        </row>
        <row r="179">
          <cell r="AK179">
            <v>100</v>
          </cell>
        </row>
        <row r="179">
          <cell r="AM179" t="str">
            <v>深圳诚展</v>
          </cell>
          <cell r="AN179" t="e">
            <v>#N/A</v>
          </cell>
          <cell r="AO179" t="e">
            <v>#N/A</v>
          </cell>
          <cell r="AP179">
            <v>4</v>
          </cell>
          <cell r="AQ179" t="str">
            <v>2025/5/8离职</v>
          </cell>
        </row>
        <row r="179">
          <cell r="AT179" t="str">
            <v>黄杰</v>
          </cell>
        </row>
        <row r="180">
          <cell r="E180">
            <v>163</v>
          </cell>
        </row>
        <row r="181">
          <cell r="E181">
            <v>0</v>
          </cell>
        </row>
        <row r="181">
          <cell r="AJ181">
            <v>0</v>
          </cell>
          <cell r="AK181">
            <v>0</v>
          </cell>
        </row>
        <row r="182">
          <cell r="O182">
            <v>480</v>
          </cell>
          <cell r="P182">
            <v>4548.64</v>
          </cell>
          <cell r="Q182">
            <v>0</v>
          </cell>
          <cell r="R182">
            <v>0</v>
          </cell>
          <cell r="S182">
            <v>199.003</v>
          </cell>
          <cell r="T182">
            <v>0</v>
          </cell>
          <cell r="U182">
            <v>2473.32</v>
          </cell>
          <cell r="V182">
            <v>0</v>
          </cell>
          <cell r="W182">
            <v>523.918</v>
          </cell>
          <cell r="X182">
            <v>0</v>
          </cell>
        </row>
        <row r="182">
          <cell r="Z182">
            <v>0</v>
          </cell>
          <cell r="AA182">
            <v>7744.881</v>
          </cell>
          <cell r="AB182">
            <v>2274.32</v>
          </cell>
          <cell r="AC182">
            <v>0</v>
          </cell>
          <cell r="AD182">
            <v>85.29</v>
          </cell>
          <cell r="AE182">
            <v>0</v>
          </cell>
          <cell r="AF182">
            <v>568.58</v>
          </cell>
          <cell r="AG182">
            <v>0</v>
          </cell>
          <cell r="AH182">
            <v>0</v>
          </cell>
          <cell r="AI182">
            <v>90</v>
          </cell>
          <cell r="AJ182">
            <v>3018.19</v>
          </cell>
          <cell r="AK182">
            <v>10763.071</v>
          </cell>
          <cell r="AL182" t="str">
            <v>当月工资中扣除当月社保</v>
          </cell>
        </row>
        <row r="184">
          <cell r="B184" t="str">
            <v>卢喜春</v>
          </cell>
          <cell r="C184" t="str">
            <v>男</v>
          </cell>
          <cell r="D184" t="str">
            <v>430221198910145954</v>
          </cell>
          <cell r="E184" t="str">
            <v>2025-05-25</v>
          </cell>
        </row>
        <row r="184">
          <cell r="O184">
            <v>150</v>
          </cell>
        </row>
        <row r="184">
          <cell r="W184">
            <v>38.77</v>
          </cell>
        </row>
        <row r="184">
          <cell r="AA184">
            <v>38.77</v>
          </cell>
        </row>
        <row r="184">
          <cell r="AK184">
            <v>38.77</v>
          </cell>
        </row>
        <row r="184">
          <cell r="AM184" t="str">
            <v>湘潭宏顺</v>
          </cell>
          <cell r="AN184" t="str">
            <v>劳务工</v>
          </cell>
          <cell r="AO184" t="str">
            <v>湘潭宏顺</v>
          </cell>
          <cell r="AP184">
            <v>6</v>
          </cell>
          <cell r="AQ184">
            <v>0</v>
          </cell>
        </row>
        <row r="184">
          <cell r="AT184" t="str">
            <v>卢喜春</v>
          </cell>
        </row>
        <row r="185">
          <cell r="B185" t="str">
            <v>张永桂</v>
          </cell>
          <cell r="C185" t="str">
            <v>男</v>
          </cell>
          <cell r="D185" t="str">
            <v>430225198404252517</v>
          </cell>
          <cell r="E185" t="str">
            <v>2025-05-25</v>
          </cell>
        </row>
        <row r="185">
          <cell r="O185">
            <v>150</v>
          </cell>
        </row>
        <row r="185">
          <cell r="W185">
            <v>38.77</v>
          </cell>
        </row>
        <row r="185">
          <cell r="AA185">
            <v>38.77</v>
          </cell>
        </row>
        <row r="185">
          <cell r="AK185">
            <v>38.77</v>
          </cell>
        </row>
        <row r="185">
          <cell r="AM185" t="str">
            <v>湘潭宏顺</v>
          </cell>
          <cell r="AN185" t="str">
            <v>劳务工</v>
          </cell>
          <cell r="AO185" t="str">
            <v>湘潭宏顺</v>
          </cell>
          <cell r="AP185">
            <v>6</v>
          </cell>
          <cell r="AQ185">
            <v>0</v>
          </cell>
        </row>
        <row r="185">
          <cell r="AT185" t="str">
            <v>张永桂</v>
          </cell>
        </row>
        <row r="186">
          <cell r="B186" t="str">
            <v>周建华</v>
          </cell>
          <cell r="C186" t="str">
            <v>男</v>
          </cell>
          <cell r="D186" t="str">
            <v>430221198201177136</v>
          </cell>
          <cell r="E186" t="str">
            <v>2025-05-25</v>
          </cell>
        </row>
        <row r="186">
          <cell r="O186">
            <v>150</v>
          </cell>
        </row>
        <row r="186">
          <cell r="W186">
            <v>38.77</v>
          </cell>
        </row>
        <row r="186">
          <cell r="AA186">
            <v>38.77</v>
          </cell>
        </row>
        <row r="186">
          <cell r="AK186">
            <v>38.77</v>
          </cell>
        </row>
        <row r="186">
          <cell r="AM186" t="str">
            <v>湘潭宏顺</v>
          </cell>
          <cell r="AN186" t="str">
            <v>劳务工</v>
          </cell>
          <cell r="AO186" t="str">
            <v>湘潭宏顺</v>
          </cell>
          <cell r="AP186">
            <v>7</v>
          </cell>
          <cell r="AQ186">
            <v>0</v>
          </cell>
        </row>
        <row r="186">
          <cell r="AT186" t="str">
            <v>周建华</v>
          </cell>
        </row>
        <row r="187">
          <cell r="B187" t="str">
            <v>高玉霞</v>
          </cell>
          <cell r="C187" t="str">
            <v>男</v>
          </cell>
          <cell r="D187" t="str">
            <v>430321197411238575</v>
          </cell>
          <cell r="E187" t="str">
            <v>2025-05-26</v>
          </cell>
        </row>
        <row r="187">
          <cell r="O187">
            <v>150</v>
          </cell>
        </row>
        <row r="187">
          <cell r="W187">
            <v>38.77</v>
          </cell>
        </row>
        <row r="187">
          <cell r="AA187">
            <v>38.77</v>
          </cell>
        </row>
        <row r="187">
          <cell r="AK187">
            <v>38.77</v>
          </cell>
        </row>
        <row r="187">
          <cell r="AM187" t="str">
            <v>湘潭宏顺</v>
          </cell>
          <cell r="AN187" t="str">
            <v>劳务工</v>
          </cell>
          <cell r="AO187" t="str">
            <v>湘潭宏顺</v>
          </cell>
          <cell r="AP187">
            <v>2</v>
          </cell>
          <cell r="AQ187">
            <v>0</v>
          </cell>
        </row>
        <row r="187">
          <cell r="AT187" t="str">
            <v>高玉霞</v>
          </cell>
        </row>
        <row r="188">
          <cell r="B188" t="str">
            <v>张小双</v>
          </cell>
          <cell r="C188" t="str">
            <v>男</v>
          </cell>
          <cell r="D188" t="str">
            <v>430102198410025513</v>
          </cell>
          <cell r="E188" t="str">
            <v>2025-05-26</v>
          </cell>
        </row>
        <row r="188">
          <cell r="O188">
            <v>150</v>
          </cell>
        </row>
        <row r="188">
          <cell r="W188">
            <v>38.77</v>
          </cell>
        </row>
        <row r="188">
          <cell r="AA188">
            <v>38.77</v>
          </cell>
        </row>
        <row r="188">
          <cell r="AK188">
            <v>38.77</v>
          </cell>
        </row>
        <row r="188">
          <cell r="AM188" t="str">
            <v>湘潭宏顺</v>
          </cell>
          <cell r="AN188" t="str">
            <v>劳务工</v>
          </cell>
          <cell r="AO188" t="str">
            <v>湘潭宏顺</v>
          </cell>
          <cell r="AP188">
            <v>5</v>
          </cell>
          <cell r="AQ188">
            <v>0</v>
          </cell>
        </row>
        <row r="188">
          <cell r="AT188" t="str">
            <v>张小双</v>
          </cell>
        </row>
        <row r="189">
          <cell r="B189" t="str">
            <v>贺钢</v>
          </cell>
          <cell r="C189" t="str">
            <v>男</v>
          </cell>
          <cell r="D189" t="str">
            <v>422426196407203858 </v>
          </cell>
          <cell r="E189" t="str">
            <v>2025-05-27</v>
          </cell>
        </row>
        <row r="189">
          <cell r="O189">
            <v>150</v>
          </cell>
        </row>
        <row r="189">
          <cell r="W189">
            <v>38.77</v>
          </cell>
        </row>
        <row r="189">
          <cell r="AA189">
            <v>38.77</v>
          </cell>
        </row>
        <row r="189">
          <cell r="AK189">
            <v>38.77</v>
          </cell>
        </row>
        <row r="189">
          <cell r="AM189" t="str">
            <v>湘潭宏顺</v>
          </cell>
          <cell r="AN189" t="e">
            <v>#N/A</v>
          </cell>
          <cell r="AO189" t="e">
            <v>#N/A</v>
          </cell>
          <cell r="AP189">
            <v>4</v>
          </cell>
          <cell r="AQ189" t="str">
            <v>2025/6/4离职</v>
          </cell>
        </row>
        <row r="189">
          <cell r="AT189" t="str">
            <v>贺钢</v>
          </cell>
        </row>
        <row r="190">
          <cell r="B190" t="str">
            <v>陈纪龙</v>
          </cell>
          <cell r="C190" t="str">
            <v>男</v>
          </cell>
          <cell r="D190" t="str">
            <v>430203199505261515</v>
          </cell>
          <cell r="E190" t="str">
            <v>2025-05-27</v>
          </cell>
        </row>
        <row r="190">
          <cell r="O190">
            <v>150</v>
          </cell>
        </row>
        <row r="190">
          <cell r="W190">
            <v>38.77</v>
          </cell>
        </row>
        <row r="190">
          <cell r="AA190">
            <v>38.77</v>
          </cell>
        </row>
        <row r="190">
          <cell r="AK190">
            <v>38.77</v>
          </cell>
        </row>
        <row r="190">
          <cell r="AM190" t="str">
            <v>湘潭宏顺</v>
          </cell>
          <cell r="AN190" t="e">
            <v>#N/A</v>
          </cell>
          <cell r="AO190" t="e">
            <v>#N/A</v>
          </cell>
          <cell r="AP190">
            <v>8</v>
          </cell>
          <cell r="AQ190" t="str">
            <v>2025/6/6离职</v>
          </cell>
        </row>
        <row r="190">
          <cell r="AT190" t="str">
            <v>陈纪龙</v>
          </cell>
        </row>
        <row r="191">
          <cell r="E191">
            <v>172</v>
          </cell>
        </row>
        <row r="192">
          <cell r="E192">
            <v>0</v>
          </cell>
        </row>
        <row r="192">
          <cell r="AJ192">
            <v>0</v>
          </cell>
          <cell r="AK192">
            <v>0</v>
          </cell>
        </row>
        <row r="193">
          <cell r="O193">
            <v>1050</v>
          </cell>
          <cell r="P193">
            <v>0</v>
          </cell>
          <cell r="Q193">
            <v>0</v>
          </cell>
          <cell r="R193">
            <v>0</v>
          </cell>
          <cell r="S193">
            <v>0</v>
          </cell>
          <cell r="T193">
            <v>0</v>
          </cell>
          <cell r="U193">
            <v>0</v>
          </cell>
          <cell r="V193">
            <v>0</v>
          </cell>
          <cell r="W193">
            <v>271.39</v>
          </cell>
          <cell r="X193">
            <v>0</v>
          </cell>
        </row>
        <row r="193">
          <cell r="Z193">
            <v>0</v>
          </cell>
          <cell r="AA193">
            <v>271.39</v>
          </cell>
          <cell r="AB193">
            <v>0</v>
          </cell>
          <cell r="AC193">
            <v>0</v>
          </cell>
          <cell r="AD193">
            <v>0</v>
          </cell>
          <cell r="AE193">
            <v>0</v>
          </cell>
          <cell r="AF193">
            <v>0</v>
          </cell>
          <cell r="AG193">
            <v>0</v>
          </cell>
          <cell r="AH193">
            <v>0</v>
          </cell>
          <cell r="AI193">
            <v>0</v>
          </cell>
          <cell r="AJ193">
            <v>0</v>
          </cell>
          <cell r="AK193">
            <v>271.39</v>
          </cell>
          <cell r="AL193" t="str">
            <v>当月工资中扣除当月社保</v>
          </cell>
        </row>
        <row r="195">
          <cell r="B195" t="str">
            <v>颜俊杰</v>
          </cell>
        </row>
        <row r="195">
          <cell r="E195" t="str">
            <v>2025-05-29</v>
          </cell>
        </row>
        <row r="195">
          <cell r="O195">
            <v>150</v>
          </cell>
          <cell r="P195">
            <v>0</v>
          </cell>
        </row>
        <row r="195">
          <cell r="S195">
            <v>0</v>
          </cell>
        </row>
        <row r="195">
          <cell r="U195">
            <v>0</v>
          </cell>
        </row>
        <row r="195">
          <cell r="W195">
            <v>60.31</v>
          </cell>
        </row>
        <row r="195">
          <cell r="AA195">
            <v>60.31</v>
          </cell>
        </row>
        <row r="195">
          <cell r="AK195">
            <v>60.31</v>
          </cell>
        </row>
        <row r="195">
          <cell r="AM195" t="str">
            <v>德顺</v>
          </cell>
          <cell r="AN195" t="str">
            <v>劳务工</v>
          </cell>
          <cell r="AO195" t="str">
            <v>德顺</v>
          </cell>
          <cell r="AP195">
            <v>3</v>
          </cell>
          <cell r="AQ195" t="str">
            <v>2025/6/9离职</v>
          </cell>
        </row>
        <row r="195">
          <cell r="AT195" t="str">
            <v>颜俊杰</v>
          </cell>
        </row>
        <row r="196">
          <cell r="B196" t="str">
            <v>蒋鹏</v>
          </cell>
        </row>
        <row r="196">
          <cell r="E196" t="str">
            <v>2025-05-23</v>
          </cell>
        </row>
        <row r="196">
          <cell r="O196">
            <v>150</v>
          </cell>
          <cell r="P196">
            <v>0</v>
          </cell>
        </row>
        <row r="196">
          <cell r="S196">
            <v>0</v>
          </cell>
        </row>
        <row r="196">
          <cell r="U196">
            <v>0</v>
          </cell>
        </row>
        <row r="196">
          <cell r="W196">
            <v>60.31</v>
          </cell>
        </row>
        <row r="196">
          <cell r="AA196">
            <v>60.31</v>
          </cell>
        </row>
        <row r="196">
          <cell r="AK196">
            <v>60.31</v>
          </cell>
        </row>
        <row r="196">
          <cell r="AM196" t="str">
            <v>德顺</v>
          </cell>
          <cell r="AN196" t="str">
            <v>劳务工</v>
          </cell>
          <cell r="AO196" t="str">
            <v>德顺</v>
          </cell>
          <cell r="AP196">
            <v>8</v>
          </cell>
          <cell r="AQ196">
            <v>0</v>
          </cell>
        </row>
        <row r="196">
          <cell r="AT196" t="str">
            <v>蒋鹏</v>
          </cell>
        </row>
        <row r="197">
          <cell r="B197" t="str">
            <v>张超锋</v>
          </cell>
        </row>
        <row r="197">
          <cell r="E197" t="str">
            <v>2025-04-12</v>
          </cell>
        </row>
        <row r="197">
          <cell r="J197">
            <v>4308</v>
          </cell>
          <cell r="K197">
            <v>4308</v>
          </cell>
          <cell r="L197">
            <v>4308</v>
          </cell>
          <cell r="M197">
            <v>4308</v>
          </cell>
        </row>
        <row r="197">
          <cell r="O197">
            <v>150</v>
          </cell>
          <cell r="P197">
            <v>689.28</v>
          </cell>
        </row>
        <row r="197">
          <cell r="S197">
            <v>30.16</v>
          </cell>
        </row>
        <row r="197">
          <cell r="U197">
            <v>352.61</v>
          </cell>
        </row>
        <row r="197">
          <cell r="W197">
            <v>60.31</v>
          </cell>
        </row>
        <row r="197">
          <cell r="AA197">
            <v>1132.36</v>
          </cell>
        </row>
        <row r="197">
          <cell r="AK197">
            <v>1132.36</v>
          </cell>
        </row>
        <row r="197">
          <cell r="AM197" t="str">
            <v>德顺</v>
          </cell>
          <cell r="AN197" t="str">
            <v>劳务工</v>
          </cell>
          <cell r="AO197" t="str">
            <v>德顺</v>
          </cell>
          <cell r="AP197">
            <v>24</v>
          </cell>
          <cell r="AQ197">
            <v>0</v>
          </cell>
        </row>
        <row r="197">
          <cell r="AT197" t="str">
            <v>张超锋</v>
          </cell>
        </row>
        <row r="198">
          <cell r="B198" t="str">
            <v>何杰</v>
          </cell>
        </row>
        <row r="198">
          <cell r="E198" t="str">
            <v>2025-04-11</v>
          </cell>
        </row>
        <row r="198">
          <cell r="J198">
            <v>6889</v>
          </cell>
          <cell r="K198">
            <v>6889</v>
          </cell>
          <cell r="L198">
            <v>6889</v>
          </cell>
          <cell r="M198">
            <v>6889</v>
          </cell>
        </row>
        <row r="198">
          <cell r="O198">
            <v>150</v>
          </cell>
          <cell r="P198">
            <v>689.28</v>
          </cell>
        </row>
        <row r="198">
          <cell r="S198">
            <v>30.16</v>
          </cell>
        </row>
        <row r="198">
          <cell r="U198">
            <v>352.61</v>
          </cell>
        </row>
        <row r="198">
          <cell r="W198">
            <v>60.31</v>
          </cell>
        </row>
        <row r="198">
          <cell r="AA198">
            <v>1132.36</v>
          </cell>
        </row>
        <row r="198">
          <cell r="AK198">
            <v>1132.36</v>
          </cell>
        </row>
        <row r="198">
          <cell r="AM198" t="str">
            <v>德顺</v>
          </cell>
          <cell r="AN198" t="str">
            <v>劳务工</v>
          </cell>
          <cell r="AO198" t="str">
            <v>德顺</v>
          </cell>
          <cell r="AP198">
            <v>27</v>
          </cell>
          <cell r="AQ198">
            <v>0</v>
          </cell>
        </row>
        <row r="198">
          <cell r="AT198" t="str">
            <v>何杰</v>
          </cell>
        </row>
        <row r="199">
          <cell r="B199" t="str">
            <v>刘军玲</v>
          </cell>
        </row>
        <row r="199">
          <cell r="E199" t="str">
            <v>2025-04-11</v>
          </cell>
        </row>
        <row r="199">
          <cell r="J199">
            <v>4308</v>
          </cell>
          <cell r="K199">
            <v>4308</v>
          </cell>
          <cell r="L199">
            <v>4308</v>
          </cell>
          <cell r="M199">
            <v>4308</v>
          </cell>
        </row>
        <row r="199">
          <cell r="O199">
            <v>150</v>
          </cell>
          <cell r="P199">
            <v>689.28</v>
          </cell>
        </row>
        <row r="199">
          <cell r="S199">
            <v>30.16</v>
          </cell>
        </row>
        <row r="199">
          <cell r="U199">
            <v>352.61</v>
          </cell>
        </row>
        <row r="199">
          <cell r="W199">
            <v>60.31</v>
          </cell>
        </row>
        <row r="199">
          <cell r="AA199">
            <v>1132.36</v>
          </cell>
        </row>
        <row r="199">
          <cell r="AK199">
            <v>1132.36</v>
          </cell>
        </row>
        <row r="199">
          <cell r="AM199" t="str">
            <v>德顺</v>
          </cell>
          <cell r="AN199" t="str">
            <v>劳务工</v>
          </cell>
          <cell r="AO199" t="str">
            <v>德顺</v>
          </cell>
          <cell r="AP199">
            <v>26</v>
          </cell>
          <cell r="AQ199">
            <v>0</v>
          </cell>
        </row>
        <row r="199">
          <cell r="AT199" t="str">
            <v>刘军玲</v>
          </cell>
        </row>
        <row r="200">
          <cell r="B200" t="str">
            <v>韩海</v>
          </cell>
        </row>
        <row r="200">
          <cell r="E200" t="str">
            <v>2025-03-28</v>
          </cell>
        </row>
        <row r="200">
          <cell r="J200">
            <v>4308</v>
          </cell>
          <cell r="K200">
            <v>4308</v>
          </cell>
          <cell r="L200">
            <v>4308</v>
          </cell>
          <cell r="M200">
            <v>4308</v>
          </cell>
        </row>
        <row r="200">
          <cell r="O200">
            <v>150</v>
          </cell>
          <cell r="P200">
            <v>689.28</v>
          </cell>
        </row>
        <row r="200">
          <cell r="S200">
            <v>30.16</v>
          </cell>
        </row>
        <row r="200">
          <cell r="U200">
            <v>352.61</v>
          </cell>
        </row>
        <row r="200">
          <cell r="W200">
            <v>60.31</v>
          </cell>
        </row>
        <row r="200">
          <cell r="AA200">
            <v>1132.36</v>
          </cell>
        </row>
        <row r="200">
          <cell r="AK200">
            <v>1132.36</v>
          </cell>
        </row>
        <row r="200">
          <cell r="AM200" t="str">
            <v>德顺</v>
          </cell>
          <cell r="AN200" t="e">
            <v>#N/A</v>
          </cell>
          <cell r="AO200" t="e">
            <v>#N/A</v>
          </cell>
          <cell r="AP200">
            <v>11</v>
          </cell>
          <cell r="AQ200" t="str">
            <v>2025/5/17离职</v>
          </cell>
        </row>
        <row r="200">
          <cell r="AT200" t="str">
            <v>韩海</v>
          </cell>
        </row>
        <row r="201">
          <cell r="B201" t="str">
            <v>彭洪准</v>
          </cell>
        </row>
        <row r="201">
          <cell r="E201" t="str">
            <v>2025-03-27</v>
          </cell>
        </row>
        <row r="201">
          <cell r="J201">
            <v>4308</v>
          </cell>
          <cell r="K201">
            <v>4308</v>
          </cell>
          <cell r="L201">
            <v>4308</v>
          </cell>
          <cell r="M201">
            <v>4308</v>
          </cell>
        </row>
        <row r="201">
          <cell r="O201">
            <v>150</v>
          </cell>
          <cell r="P201">
            <v>689.28</v>
          </cell>
        </row>
        <row r="201">
          <cell r="S201">
            <v>30.16</v>
          </cell>
        </row>
        <row r="201">
          <cell r="U201">
            <v>352.61</v>
          </cell>
        </row>
        <row r="201">
          <cell r="W201">
            <v>60.31</v>
          </cell>
        </row>
        <row r="201">
          <cell r="AA201">
            <v>1132.36</v>
          </cell>
        </row>
        <row r="201">
          <cell r="AK201">
            <v>1132.36</v>
          </cell>
        </row>
        <row r="201">
          <cell r="AM201" t="str">
            <v>德顺</v>
          </cell>
          <cell r="AN201" t="str">
            <v>劳务工</v>
          </cell>
          <cell r="AO201" t="str">
            <v>德顺</v>
          </cell>
          <cell r="AP201">
            <v>29</v>
          </cell>
          <cell r="AQ201">
            <v>0</v>
          </cell>
        </row>
        <row r="201">
          <cell r="AT201" t="str">
            <v>彭洪准</v>
          </cell>
        </row>
        <row r="202">
          <cell r="B202" t="str">
            <v>罗铁</v>
          </cell>
        </row>
        <row r="202">
          <cell r="E202" t="str">
            <v>2025-03-25</v>
          </cell>
        </row>
        <row r="202">
          <cell r="J202">
            <v>4308</v>
          </cell>
          <cell r="K202">
            <v>4308</v>
          </cell>
          <cell r="L202">
            <v>4308</v>
          </cell>
          <cell r="M202">
            <v>4308</v>
          </cell>
        </row>
        <row r="202">
          <cell r="O202">
            <v>150</v>
          </cell>
          <cell r="P202">
            <v>689.28</v>
          </cell>
        </row>
        <row r="202">
          <cell r="S202">
            <v>30.16</v>
          </cell>
        </row>
        <row r="202">
          <cell r="U202">
            <v>352.61</v>
          </cell>
        </row>
        <row r="202">
          <cell r="W202">
            <v>60.31</v>
          </cell>
        </row>
        <row r="202">
          <cell r="AA202">
            <v>1132.36</v>
          </cell>
        </row>
        <row r="202">
          <cell r="AK202">
            <v>1132.36</v>
          </cell>
        </row>
        <row r="202">
          <cell r="AM202" t="str">
            <v>德顺</v>
          </cell>
          <cell r="AN202" t="e">
            <v>#N/A</v>
          </cell>
          <cell r="AO202" t="e">
            <v>#N/A</v>
          </cell>
          <cell r="AP202">
            <v>28</v>
          </cell>
          <cell r="AQ202" t="str">
            <v>2025/5/19离职</v>
          </cell>
        </row>
        <row r="202">
          <cell r="AT202" t="str">
            <v>罗铁</v>
          </cell>
        </row>
        <row r="203">
          <cell r="B203" t="str">
            <v>贺翌昂</v>
          </cell>
        </row>
        <row r="203">
          <cell r="E203" t="str">
            <v>2025-03-23</v>
          </cell>
        </row>
        <row r="203">
          <cell r="J203">
            <v>4308</v>
          </cell>
          <cell r="K203">
            <v>4308</v>
          </cell>
          <cell r="L203">
            <v>4308</v>
          </cell>
          <cell r="M203">
            <v>4308</v>
          </cell>
        </row>
        <row r="203">
          <cell r="O203">
            <v>150</v>
          </cell>
          <cell r="P203">
            <v>689.28</v>
          </cell>
        </row>
        <row r="203">
          <cell r="S203">
            <v>30.16</v>
          </cell>
        </row>
        <row r="203">
          <cell r="U203">
            <v>352.61</v>
          </cell>
        </row>
        <row r="203">
          <cell r="W203">
            <v>60.31</v>
          </cell>
        </row>
        <row r="203">
          <cell r="AA203">
            <v>1132.36</v>
          </cell>
        </row>
        <row r="203">
          <cell r="AK203">
            <v>1132.36</v>
          </cell>
        </row>
        <row r="203">
          <cell r="AM203" t="str">
            <v>德顺</v>
          </cell>
          <cell r="AN203" t="str">
            <v>劳务工</v>
          </cell>
          <cell r="AO203" t="str">
            <v>德顺</v>
          </cell>
          <cell r="AP203">
            <v>26</v>
          </cell>
          <cell r="AQ203">
            <v>0</v>
          </cell>
        </row>
        <row r="203">
          <cell r="AT203" t="str">
            <v>贺翌昂</v>
          </cell>
        </row>
        <row r="204">
          <cell r="B204" t="str">
            <v>袁珊珊</v>
          </cell>
        </row>
        <row r="204">
          <cell r="E204" t="str">
            <v>2025-03-23</v>
          </cell>
        </row>
        <row r="204">
          <cell r="J204">
            <v>6889</v>
          </cell>
          <cell r="K204">
            <v>6889</v>
          </cell>
          <cell r="L204">
            <v>6889</v>
          </cell>
          <cell r="M204">
            <v>6889</v>
          </cell>
        </row>
        <row r="204">
          <cell r="O204">
            <v>150</v>
          </cell>
          <cell r="P204">
            <v>689.28</v>
          </cell>
        </row>
        <row r="204">
          <cell r="S204">
            <v>30.16</v>
          </cell>
        </row>
        <row r="204">
          <cell r="U204">
            <v>352.61</v>
          </cell>
        </row>
        <row r="204">
          <cell r="W204">
            <v>60.31</v>
          </cell>
        </row>
        <row r="204">
          <cell r="AA204">
            <v>1132.36</v>
          </cell>
        </row>
        <row r="204">
          <cell r="AK204">
            <v>1132.36</v>
          </cell>
        </row>
        <row r="204">
          <cell r="AM204" t="str">
            <v>德顺</v>
          </cell>
          <cell r="AN204" t="str">
            <v>劳务工</v>
          </cell>
          <cell r="AO204" t="str">
            <v>德顺</v>
          </cell>
          <cell r="AP204">
            <v>26.4</v>
          </cell>
          <cell r="AQ204">
            <v>0</v>
          </cell>
        </row>
        <row r="204">
          <cell r="AT204" t="str">
            <v>袁珊珊</v>
          </cell>
        </row>
        <row r="205">
          <cell r="B205" t="str">
            <v>袁建平</v>
          </cell>
        </row>
        <row r="205">
          <cell r="E205" t="str">
            <v>2025-03-18</v>
          </cell>
        </row>
        <row r="205">
          <cell r="J205">
            <v>4308</v>
          </cell>
          <cell r="K205">
            <v>4308</v>
          </cell>
          <cell r="L205">
            <v>4308</v>
          </cell>
          <cell r="M205">
            <v>4308</v>
          </cell>
        </row>
        <row r="205">
          <cell r="O205">
            <v>150</v>
          </cell>
          <cell r="P205">
            <v>689.28</v>
          </cell>
        </row>
        <row r="205">
          <cell r="S205">
            <v>30.16</v>
          </cell>
        </row>
        <row r="205">
          <cell r="U205">
            <v>352.61</v>
          </cell>
        </row>
        <row r="205">
          <cell r="W205">
            <v>60.31</v>
          </cell>
        </row>
        <row r="205">
          <cell r="AA205">
            <v>1132.36</v>
          </cell>
        </row>
        <row r="205">
          <cell r="AK205">
            <v>1132.36</v>
          </cell>
        </row>
        <row r="205">
          <cell r="AM205" t="str">
            <v>德顺</v>
          </cell>
          <cell r="AN205" t="str">
            <v>劳务工</v>
          </cell>
          <cell r="AO205" t="str">
            <v>德顺</v>
          </cell>
          <cell r="AP205">
            <v>24</v>
          </cell>
          <cell r="AQ205">
            <v>0</v>
          </cell>
        </row>
        <row r="205">
          <cell r="AT205" t="str">
            <v>袁建平</v>
          </cell>
        </row>
        <row r="206">
          <cell r="B206" t="str">
            <v>栾建强</v>
          </cell>
        </row>
        <row r="206">
          <cell r="E206" t="str">
            <v>2025-05-24</v>
          </cell>
        </row>
        <row r="206">
          <cell r="O206">
            <v>150</v>
          </cell>
          <cell r="P206">
            <v>0</v>
          </cell>
        </row>
        <row r="206">
          <cell r="S206">
            <v>0</v>
          </cell>
        </row>
        <row r="206">
          <cell r="U206">
            <v>0</v>
          </cell>
        </row>
        <row r="206">
          <cell r="W206">
            <v>60.31</v>
          </cell>
        </row>
        <row r="206">
          <cell r="AA206">
            <v>60.31</v>
          </cell>
        </row>
        <row r="206">
          <cell r="AK206">
            <v>60.31</v>
          </cell>
        </row>
        <row r="206">
          <cell r="AM206" t="str">
            <v>德顺</v>
          </cell>
          <cell r="AN206" t="e">
            <v>#N/A</v>
          </cell>
          <cell r="AO206" t="e">
            <v>#N/A</v>
          </cell>
          <cell r="AP206">
            <v>7</v>
          </cell>
          <cell r="AQ206" t="str">
            <v>2025/05/31离职</v>
          </cell>
        </row>
        <row r="206">
          <cell r="AT206" t="str">
            <v>栾建强</v>
          </cell>
        </row>
        <row r="207">
          <cell r="B207" t="str">
            <v>石红华</v>
          </cell>
        </row>
        <row r="207">
          <cell r="E207" t="str">
            <v>2025-05-24</v>
          </cell>
        </row>
        <row r="207">
          <cell r="O207">
            <v>150</v>
          </cell>
          <cell r="P207">
            <v>0</v>
          </cell>
        </row>
        <row r="207">
          <cell r="S207">
            <v>0</v>
          </cell>
        </row>
        <row r="207">
          <cell r="U207">
            <v>0</v>
          </cell>
        </row>
        <row r="207">
          <cell r="W207">
            <v>60.31</v>
          </cell>
        </row>
        <row r="207">
          <cell r="AA207">
            <v>60.31</v>
          </cell>
        </row>
        <row r="207">
          <cell r="AK207">
            <v>60.31</v>
          </cell>
        </row>
        <row r="207">
          <cell r="AM207" t="str">
            <v>德顺</v>
          </cell>
          <cell r="AN207" t="e">
            <v>#N/A</v>
          </cell>
          <cell r="AO207" t="e">
            <v>#N/A</v>
          </cell>
          <cell r="AP207">
            <v>4</v>
          </cell>
          <cell r="AQ207" t="str">
            <v>2025/5/27离职</v>
          </cell>
        </row>
        <row r="207">
          <cell r="AT207" t="str">
            <v>石红华</v>
          </cell>
        </row>
        <row r="208">
          <cell r="B208" t="str">
            <v>朱孟希</v>
          </cell>
        </row>
        <row r="208">
          <cell r="E208" t="str">
            <v>2025-04-12</v>
          </cell>
        </row>
        <row r="208">
          <cell r="J208">
            <v>4308</v>
          </cell>
          <cell r="K208">
            <v>4308</v>
          </cell>
          <cell r="L208">
            <v>4308</v>
          </cell>
          <cell r="M208">
            <v>4308</v>
          </cell>
        </row>
        <row r="208">
          <cell r="O208">
            <v>150</v>
          </cell>
          <cell r="P208">
            <v>689.28</v>
          </cell>
        </row>
        <row r="208">
          <cell r="S208">
            <v>30.16</v>
          </cell>
        </row>
        <row r="208">
          <cell r="U208">
            <v>352.61</v>
          </cell>
        </row>
        <row r="208">
          <cell r="W208">
            <v>60.31</v>
          </cell>
        </row>
        <row r="208">
          <cell r="AA208">
            <v>1132.36</v>
          </cell>
        </row>
        <row r="208">
          <cell r="AK208">
            <v>1132.36</v>
          </cell>
        </row>
        <row r="208">
          <cell r="AM208" t="str">
            <v>德顺</v>
          </cell>
          <cell r="AN208" t="e">
            <v>#N/A</v>
          </cell>
          <cell r="AO208" t="e">
            <v>#N/A</v>
          </cell>
          <cell r="AP208">
            <v>7</v>
          </cell>
          <cell r="AQ208" t="str">
            <v>2025/5/12离职</v>
          </cell>
        </row>
        <row r="208">
          <cell r="AT208" t="str">
            <v>朱孟希</v>
          </cell>
        </row>
        <row r="209">
          <cell r="B209" t="str">
            <v>黎湘云</v>
          </cell>
        </row>
        <row r="209">
          <cell r="E209" t="str">
            <v>2025-04-12</v>
          </cell>
        </row>
        <row r="209">
          <cell r="J209">
            <v>4308</v>
          </cell>
          <cell r="K209">
            <v>4308</v>
          </cell>
          <cell r="L209">
            <v>4308</v>
          </cell>
          <cell r="M209">
            <v>4308</v>
          </cell>
        </row>
        <row r="209">
          <cell r="O209">
            <v>150</v>
          </cell>
          <cell r="P209">
            <v>689.28</v>
          </cell>
        </row>
        <row r="209">
          <cell r="S209">
            <v>30.16</v>
          </cell>
        </row>
        <row r="209">
          <cell r="U209">
            <v>352.61</v>
          </cell>
        </row>
        <row r="209">
          <cell r="W209">
            <v>60.31</v>
          </cell>
        </row>
        <row r="209">
          <cell r="AA209">
            <v>1132.36</v>
          </cell>
        </row>
        <row r="209">
          <cell r="AK209">
            <v>1132.36</v>
          </cell>
        </row>
        <row r="209">
          <cell r="AM209" t="str">
            <v>德顺</v>
          </cell>
          <cell r="AN209" t="e">
            <v>#N/A</v>
          </cell>
          <cell r="AO209" t="e">
            <v>#N/A</v>
          </cell>
          <cell r="AP209">
            <v>19.5</v>
          </cell>
          <cell r="AQ209" t="str">
            <v>2025/5/23离职</v>
          </cell>
        </row>
        <row r="209">
          <cell r="AT209" t="str">
            <v>黎湘云</v>
          </cell>
        </row>
        <row r="210">
          <cell r="B210" t="str">
            <v>丁晓玲</v>
          </cell>
        </row>
        <row r="210">
          <cell r="E210" t="str">
            <v>2025-03-28</v>
          </cell>
        </row>
        <row r="210">
          <cell r="J210">
            <v>6889</v>
          </cell>
          <cell r="K210">
            <v>6889</v>
          </cell>
          <cell r="L210">
            <v>6889</v>
          </cell>
          <cell r="M210">
            <v>6889</v>
          </cell>
        </row>
        <row r="210">
          <cell r="O210">
            <v>150</v>
          </cell>
          <cell r="P210">
            <v>689.28</v>
          </cell>
        </row>
        <row r="210">
          <cell r="S210">
            <v>30.16</v>
          </cell>
        </row>
        <row r="210">
          <cell r="U210">
            <v>352.61</v>
          </cell>
        </row>
        <row r="210">
          <cell r="W210">
            <v>60.31</v>
          </cell>
        </row>
        <row r="210">
          <cell r="AA210">
            <v>1132.36</v>
          </cell>
        </row>
        <row r="210">
          <cell r="AK210">
            <v>1132.36</v>
          </cell>
        </row>
        <row r="210">
          <cell r="AM210" t="str">
            <v>德顺</v>
          </cell>
          <cell r="AN210" t="e">
            <v>#N/A</v>
          </cell>
          <cell r="AO210" t="e">
            <v>#N/A</v>
          </cell>
          <cell r="AP210">
            <v>11</v>
          </cell>
          <cell r="AQ210" t="str">
            <v>2025/5/12离职</v>
          </cell>
        </row>
        <row r="210">
          <cell r="AT210" t="str">
            <v>丁晓玲</v>
          </cell>
        </row>
        <row r="211">
          <cell r="B211" t="str">
            <v>陈德文</v>
          </cell>
        </row>
        <row r="211">
          <cell r="E211" t="str">
            <v>2025-03-21</v>
          </cell>
        </row>
        <row r="211">
          <cell r="J211">
            <v>4308</v>
          </cell>
          <cell r="K211">
            <v>4308</v>
          </cell>
          <cell r="L211">
            <v>4308</v>
          </cell>
          <cell r="M211">
            <v>4308</v>
          </cell>
        </row>
        <row r="211">
          <cell r="O211">
            <v>150</v>
          </cell>
          <cell r="P211">
            <v>689.28</v>
          </cell>
        </row>
        <row r="211">
          <cell r="S211">
            <v>30.16</v>
          </cell>
        </row>
        <row r="211">
          <cell r="U211">
            <v>352.61</v>
          </cell>
        </row>
        <row r="211">
          <cell r="W211">
            <v>60.31</v>
          </cell>
        </row>
        <row r="211">
          <cell r="AA211">
            <v>1132.36</v>
          </cell>
        </row>
        <row r="211">
          <cell r="AK211">
            <v>1132.36</v>
          </cell>
        </row>
        <row r="211">
          <cell r="AM211" t="str">
            <v>德顺</v>
          </cell>
          <cell r="AN211" t="e">
            <v>#N/A</v>
          </cell>
          <cell r="AO211" t="e">
            <v>#N/A</v>
          </cell>
          <cell r="AP211">
            <v>5.4</v>
          </cell>
          <cell r="AQ211" t="str">
            <v>2025/05/09号离职</v>
          </cell>
        </row>
        <row r="211">
          <cell r="AT211" t="str">
            <v>陈德文</v>
          </cell>
        </row>
        <row r="212">
          <cell r="B212" t="str">
            <v>戴新亮</v>
          </cell>
        </row>
        <row r="212">
          <cell r="E212" t="str">
            <v>2025-03-18</v>
          </cell>
        </row>
        <row r="212">
          <cell r="J212">
            <v>4308</v>
          </cell>
          <cell r="K212">
            <v>4308</v>
          </cell>
          <cell r="L212">
            <v>4308</v>
          </cell>
          <cell r="M212">
            <v>4308</v>
          </cell>
        </row>
        <row r="212">
          <cell r="O212">
            <v>150</v>
          </cell>
          <cell r="P212">
            <v>689.28</v>
          </cell>
        </row>
        <row r="212">
          <cell r="S212">
            <v>30.16</v>
          </cell>
        </row>
        <row r="212">
          <cell r="U212">
            <v>352.61</v>
          </cell>
        </row>
        <row r="212">
          <cell r="W212">
            <v>60.31</v>
          </cell>
        </row>
        <row r="212">
          <cell r="AA212">
            <v>1132.36</v>
          </cell>
        </row>
        <row r="212">
          <cell r="AK212">
            <v>1132.36</v>
          </cell>
        </row>
        <row r="212">
          <cell r="AM212" t="str">
            <v>德顺</v>
          </cell>
          <cell r="AN212" t="e">
            <v>#N/A</v>
          </cell>
          <cell r="AO212" t="e">
            <v>#N/A</v>
          </cell>
          <cell r="AP212">
            <v>6</v>
          </cell>
          <cell r="AQ212" t="str">
            <v>2025/5/12离职</v>
          </cell>
        </row>
        <row r="212">
          <cell r="AT212" t="str">
            <v>戴新亮</v>
          </cell>
        </row>
        <row r="213">
          <cell r="E213">
            <v>172</v>
          </cell>
        </row>
        <row r="214">
          <cell r="E214">
            <v>0</v>
          </cell>
        </row>
        <row r="214">
          <cell r="AJ214">
            <v>0</v>
          </cell>
          <cell r="AK214">
            <v>0</v>
          </cell>
        </row>
        <row r="215">
          <cell r="O215">
            <v>2700</v>
          </cell>
          <cell r="P215">
            <v>9649.92</v>
          </cell>
          <cell r="Q215">
            <v>0</v>
          </cell>
          <cell r="R215">
            <v>0</v>
          </cell>
          <cell r="S215">
            <v>422.24</v>
          </cell>
          <cell r="T215">
            <v>0</v>
          </cell>
          <cell r="U215">
            <v>4936.54</v>
          </cell>
          <cell r="V215">
            <v>0</v>
          </cell>
          <cell r="W215">
            <v>1085.58</v>
          </cell>
          <cell r="X215">
            <v>0</v>
          </cell>
        </row>
        <row r="215">
          <cell r="Z215">
            <v>0</v>
          </cell>
          <cell r="AA215">
            <v>16094.28</v>
          </cell>
          <cell r="AB215">
            <v>0</v>
          </cell>
          <cell r="AC215">
            <v>0</v>
          </cell>
          <cell r="AD215">
            <v>0</v>
          </cell>
          <cell r="AE215">
            <v>0</v>
          </cell>
          <cell r="AF215">
            <v>0</v>
          </cell>
          <cell r="AG215">
            <v>0</v>
          </cell>
          <cell r="AH215">
            <v>0</v>
          </cell>
          <cell r="AI215">
            <v>0</v>
          </cell>
          <cell r="AJ215">
            <v>0</v>
          </cell>
          <cell r="AK215">
            <v>16094.28</v>
          </cell>
          <cell r="AL215" t="str">
            <v>当月工资中扣除当月社保</v>
          </cell>
        </row>
        <row r="217">
          <cell r="B217" t="str">
            <v>周孝勇</v>
          </cell>
          <cell r="C217" t="str">
            <v>男</v>
          </cell>
          <cell r="D217" t="str">
            <v>421023198401035256</v>
          </cell>
          <cell r="E217">
            <v>45729</v>
          </cell>
        </row>
        <row r="217">
          <cell r="J217">
            <v>4308</v>
          </cell>
          <cell r="K217">
            <v>4308</v>
          </cell>
          <cell r="L217">
            <v>4308</v>
          </cell>
          <cell r="M217">
            <v>4308</v>
          </cell>
        </row>
        <row r="217">
          <cell r="O217">
            <v>150</v>
          </cell>
          <cell r="P217">
            <v>689.28</v>
          </cell>
        </row>
        <row r="217">
          <cell r="S217">
            <v>30.16</v>
          </cell>
        </row>
        <row r="217">
          <cell r="U217">
            <v>374.8</v>
          </cell>
        </row>
        <row r="217">
          <cell r="W217">
            <v>60.31</v>
          </cell>
        </row>
        <row r="217">
          <cell r="AA217">
            <v>1154.55</v>
          </cell>
        </row>
        <row r="217">
          <cell r="AK217">
            <v>1154.55</v>
          </cell>
        </row>
        <row r="217">
          <cell r="AM217" t="str">
            <v>东方人才</v>
          </cell>
          <cell r="AN217" t="str">
            <v>劳务工</v>
          </cell>
          <cell r="AO217" t="str">
            <v>东方人才</v>
          </cell>
          <cell r="AP217">
            <v>29</v>
          </cell>
          <cell r="AQ217">
            <v>0</v>
          </cell>
        </row>
        <row r="217">
          <cell r="AT217" t="str">
            <v>周孝勇</v>
          </cell>
        </row>
        <row r="218">
          <cell r="B218" t="str">
            <v>郭庆</v>
          </cell>
          <cell r="C218" t="str">
            <v>男</v>
          </cell>
          <cell r="D218" t="str">
            <v>430211199010010415</v>
          </cell>
          <cell r="E218">
            <v>45804</v>
          </cell>
        </row>
        <row r="218">
          <cell r="O218">
            <v>150</v>
          </cell>
        </row>
        <row r="218">
          <cell r="AK218">
            <v>0</v>
          </cell>
        </row>
        <row r="218">
          <cell r="AM218" t="str">
            <v>东方人才</v>
          </cell>
          <cell r="AN218" t="e">
            <v>#N/A</v>
          </cell>
          <cell r="AO218" t="e">
            <v>#N/A</v>
          </cell>
          <cell r="AP218">
            <v>5</v>
          </cell>
          <cell r="AQ218" t="str">
            <v>2025/6/2离职</v>
          </cell>
        </row>
        <row r="218">
          <cell r="AT218" t="str">
            <v>郭庆</v>
          </cell>
        </row>
        <row r="219">
          <cell r="E219">
            <v>174</v>
          </cell>
        </row>
        <row r="220">
          <cell r="E220">
            <v>0</v>
          </cell>
        </row>
        <row r="220">
          <cell r="AJ220">
            <v>0</v>
          </cell>
          <cell r="AK220">
            <v>0</v>
          </cell>
        </row>
        <row r="221">
          <cell r="O221">
            <v>300</v>
          </cell>
          <cell r="P221">
            <v>689.28</v>
          </cell>
          <cell r="Q221">
            <v>0</v>
          </cell>
          <cell r="R221">
            <v>0</v>
          </cell>
          <cell r="S221">
            <v>30.16</v>
          </cell>
          <cell r="T221">
            <v>0</v>
          </cell>
          <cell r="U221">
            <v>374.8</v>
          </cell>
          <cell r="V221">
            <v>0</v>
          </cell>
          <cell r="W221">
            <v>60.31</v>
          </cell>
          <cell r="X221">
            <v>0</v>
          </cell>
        </row>
        <row r="221">
          <cell r="Z221">
            <v>0</v>
          </cell>
          <cell r="AA221">
            <v>1154.55</v>
          </cell>
          <cell r="AB221">
            <v>0</v>
          </cell>
          <cell r="AC221">
            <v>0</v>
          </cell>
          <cell r="AD221">
            <v>0</v>
          </cell>
          <cell r="AE221">
            <v>0</v>
          </cell>
          <cell r="AF221">
            <v>0</v>
          </cell>
          <cell r="AG221">
            <v>0</v>
          </cell>
          <cell r="AH221">
            <v>0</v>
          </cell>
          <cell r="AI221">
            <v>0</v>
          </cell>
          <cell r="AJ221">
            <v>0</v>
          </cell>
          <cell r="AK221">
            <v>1154.55</v>
          </cell>
          <cell r="AL221" t="str">
            <v>当月工资中扣除当月社保</v>
          </cell>
        </row>
        <row r="223">
          <cell r="B223" t="str">
            <v>易任红</v>
          </cell>
          <cell r="C223" t="str">
            <v>男</v>
          </cell>
          <cell r="D223" t="str">
            <v>430211196612110014</v>
          </cell>
          <cell r="E223">
            <v>42403</v>
          </cell>
        </row>
        <row r="223">
          <cell r="L223">
            <v>4826</v>
          </cell>
          <cell r="M223">
            <v>4826</v>
          </cell>
        </row>
        <row r="223">
          <cell r="O223">
            <v>60</v>
          </cell>
        </row>
        <row r="223">
          <cell r="U223">
            <v>419.86</v>
          </cell>
        </row>
        <row r="223">
          <cell r="W223">
            <v>121.62</v>
          </cell>
        </row>
        <row r="223">
          <cell r="AA223">
            <v>541.48</v>
          </cell>
        </row>
        <row r="223">
          <cell r="AF223">
            <v>96.52</v>
          </cell>
        </row>
        <row r="223">
          <cell r="AI223">
            <v>15</v>
          </cell>
          <cell r="AJ223">
            <v>111.52</v>
          </cell>
          <cell r="AK223">
            <v>653</v>
          </cell>
        </row>
        <row r="223">
          <cell r="AM223" t="str">
            <v>鑫起</v>
          </cell>
          <cell r="AN223" t="str">
            <v>劳务工</v>
          </cell>
          <cell r="AO223" t="str">
            <v>湖南红海</v>
          </cell>
          <cell r="AP223">
            <v>21.5</v>
          </cell>
          <cell r="AQ223">
            <v>0</v>
          </cell>
        </row>
        <row r="223">
          <cell r="AT223" t="str">
            <v>易任红</v>
          </cell>
        </row>
        <row r="224">
          <cell r="B224" t="str">
            <v>毛伟</v>
          </cell>
          <cell r="C224" t="str">
            <v>男</v>
          </cell>
          <cell r="D224" t="str">
            <v>432930196510231818</v>
          </cell>
          <cell r="E224">
            <v>42403</v>
          </cell>
        </row>
        <row r="224">
          <cell r="J224">
            <v>4308</v>
          </cell>
          <cell r="K224">
            <v>4308</v>
          </cell>
          <cell r="L224">
            <v>4308</v>
          </cell>
          <cell r="M224">
            <v>4308</v>
          </cell>
        </row>
        <row r="224">
          <cell r="O224">
            <v>60</v>
          </cell>
          <cell r="P224">
            <v>689.28</v>
          </cell>
        </row>
        <row r="224">
          <cell r="S224">
            <v>30.16</v>
          </cell>
        </row>
        <row r="224">
          <cell r="U224">
            <v>374.8</v>
          </cell>
        </row>
        <row r="224">
          <cell r="W224">
            <v>108.56</v>
          </cell>
        </row>
        <row r="224">
          <cell r="AA224">
            <v>1202.8</v>
          </cell>
          <cell r="AB224">
            <v>344.64</v>
          </cell>
        </row>
        <row r="224">
          <cell r="AD224">
            <v>12.92</v>
          </cell>
        </row>
        <row r="224">
          <cell r="AF224">
            <v>86.16</v>
          </cell>
        </row>
        <row r="224">
          <cell r="AI224">
            <v>15</v>
          </cell>
          <cell r="AJ224">
            <v>458.72</v>
          </cell>
          <cell r="AK224">
            <v>1661.52</v>
          </cell>
        </row>
        <row r="224">
          <cell r="AM224" t="str">
            <v>鑫起</v>
          </cell>
          <cell r="AN224" t="str">
            <v>劳务工</v>
          </cell>
          <cell r="AO224" t="str">
            <v>湖南红海</v>
          </cell>
          <cell r="AP224">
            <v>29</v>
          </cell>
          <cell r="AQ224">
            <v>0</v>
          </cell>
        </row>
        <row r="224">
          <cell r="AT224" t="str">
            <v>毛伟</v>
          </cell>
        </row>
        <row r="225">
          <cell r="B225" t="str">
            <v>黄清梅</v>
          </cell>
          <cell r="C225" t="str">
            <v>男</v>
          </cell>
          <cell r="D225" t="str">
            <v>430221196712026824</v>
          </cell>
          <cell r="E225">
            <v>43191</v>
          </cell>
        </row>
        <row r="225">
          <cell r="O225">
            <v>60</v>
          </cell>
        </row>
        <row r="225">
          <cell r="W225">
            <v>100</v>
          </cell>
        </row>
        <row r="225">
          <cell r="AA225">
            <v>100</v>
          </cell>
        </row>
        <row r="225">
          <cell r="AJ225">
            <v>0</v>
          </cell>
          <cell r="AK225">
            <v>100</v>
          </cell>
        </row>
        <row r="225">
          <cell r="AM225" t="str">
            <v>鑫起</v>
          </cell>
          <cell r="AN225" t="str">
            <v>劳务工</v>
          </cell>
          <cell r="AO225" t="str">
            <v>光华荣昌</v>
          </cell>
          <cell r="AP225">
            <v>26.5</v>
          </cell>
          <cell r="AQ225">
            <v>0</v>
          </cell>
        </row>
        <row r="225">
          <cell r="AT225" t="str">
            <v>黄清梅</v>
          </cell>
        </row>
        <row r="226">
          <cell r="B226" t="str">
            <v>蒋正林</v>
          </cell>
          <cell r="C226" t="str">
            <v>男</v>
          </cell>
          <cell r="D226" t="str">
            <v>430211196509183530</v>
          </cell>
          <cell r="E226">
            <v>43191</v>
          </cell>
        </row>
        <row r="226">
          <cell r="J226">
            <v>4308</v>
          </cell>
          <cell r="K226">
            <v>4308</v>
          </cell>
          <cell r="L226">
            <v>4308</v>
          </cell>
          <cell r="M226">
            <v>4308</v>
          </cell>
        </row>
        <row r="226">
          <cell r="O226">
            <v>60</v>
          </cell>
          <cell r="P226">
            <v>689.28</v>
          </cell>
        </row>
        <row r="226">
          <cell r="S226">
            <v>30.16</v>
          </cell>
        </row>
        <row r="226">
          <cell r="U226">
            <v>374.8</v>
          </cell>
        </row>
        <row r="226">
          <cell r="W226">
            <v>108.56</v>
          </cell>
        </row>
        <row r="226">
          <cell r="AA226">
            <v>1202.8</v>
          </cell>
          <cell r="AB226">
            <v>344.64</v>
          </cell>
        </row>
        <row r="226">
          <cell r="AD226">
            <v>12.92</v>
          </cell>
        </row>
        <row r="226">
          <cell r="AF226">
            <v>86.16</v>
          </cell>
        </row>
        <row r="226">
          <cell r="AI226">
            <v>15</v>
          </cell>
          <cell r="AJ226">
            <v>458.72</v>
          </cell>
          <cell r="AK226">
            <v>1661.52</v>
          </cell>
        </row>
        <row r="226">
          <cell r="AM226" t="str">
            <v>鑫起</v>
          </cell>
          <cell r="AN226" t="str">
            <v>劳务工</v>
          </cell>
          <cell r="AO226" t="str">
            <v>湖南红海</v>
          </cell>
          <cell r="AP226">
            <v>25</v>
          </cell>
          <cell r="AQ226">
            <v>0</v>
          </cell>
        </row>
        <row r="226">
          <cell r="AT226" t="str">
            <v>蒋正林</v>
          </cell>
        </row>
        <row r="227">
          <cell r="B227" t="str">
            <v>高贤勇</v>
          </cell>
          <cell r="C227" t="str">
            <v>男</v>
          </cell>
          <cell r="D227" t="str">
            <v>430203198208203015</v>
          </cell>
          <cell r="E227">
            <v>43641</v>
          </cell>
        </row>
        <row r="227">
          <cell r="J227">
            <v>4308</v>
          </cell>
          <cell r="K227">
            <v>4308</v>
          </cell>
          <cell r="L227">
            <v>4308</v>
          </cell>
          <cell r="M227">
            <v>4308</v>
          </cell>
        </row>
        <row r="227">
          <cell r="O227">
            <v>60</v>
          </cell>
          <cell r="P227">
            <v>689.28</v>
          </cell>
        </row>
        <row r="227">
          <cell r="S227">
            <v>30.16</v>
          </cell>
        </row>
        <row r="227">
          <cell r="U227">
            <v>374.8</v>
          </cell>
        </row>
        <row r="227">
          <cell r="W227">
            <v>108.56</v>
          </cell>
        </row>
        <row r="227">
          <cell r="AA227">
            <v>1202.8</v>
          </cell>
          <cell r="AB227">
            <v>344.64</v>
          </cell>
        </row>
        <row r="227">
          <cell r="AD227">
            <v>12.92</v>
          </cell>
        </row>
        <row r="227">
          <cell r="AF227">
            <v>86.16</v>
          </cell>
        </row>
        <row r="227">
          <cell r="AI227">
            <v>15</v>
          </cell>
          <cell r="AJ227">
            <v>458.72</v>
          </cell>
          <cell r="AK227">
            <v>1661.52</v>
          </cell>
        </row>
        <row r="227">
          <cell r="AM227" t="str">
            <v>鑫起</v>
          </cell>
          <cell r="AN227" t="str">
            <v>劳务工</v>
          </cell>
          <cell r="AO227" t="str">
            <v>光华荣昌</v>
          </cell>
          <cell r="AP227">
            <v>25.5</v>
          </cell>
          <cell r="AQ227">
            <v>0</v>
          </cell>
        </row>
        <row r="227">
          <cell r="AT227" t="str">
            <v>高贤勇</v>
          </cell>
        </row>
        <row r="228">
          <cell r="B228" t="str">
            <v>张迪辉</v>
          </cell>
          <cell r="C228" t="str">
            <v>男</v>
          </cell>
          <cell r="D228" t="str">
            <v>430202197307261033</v>
          </cell>
          <cell r="E228">
            <v>43668</v>
          </cell>
        </row>
        <row r="228">
          <cell r="J228">
            <v>4308</v>
          </cell>
          <cell r="K228">
            <v>4308</v>
          </cell>
          <cell r="L228">
            <v>4308</v>
          </cell>
          <cell r="M228">
            <v>4308</v>
          </cell>
        </row>
        <row r="228">
          <cell r="O228">
            <v>60</v>
          </cell>
          <cell r="P228">
            <v>689.28</v>
          </cell>
        </row>
        <row r="228">
          <cell r="S228">
            <v>30.16</v>
          </cell>
        </row>
        <row r="228">
          <cell r="U228">
            <v>374.8</v>
          </cell>
        </row>
        <row r="228">
          <cell r="W228">
            <v>108.56</v>
          </cell>
        </row>
        <row r="228">
          <cell r="AA228">
            <v>1202.8</v>
          </cell>
          <cell r="AB228">
            <v>344.64</v>
          </cell>
        </row>
        <row r="228">
          <cell r="AD228">
            <v>12.92</v>
          </cell>
        </row>
        <row r="228">
          <cell r="AF228">
            <v>86.16</v>
          </cell>
        </row>
        <row r="228">
          <cell r="AI228">
            <v>15</v>
          </cell>
          <cell r="AJ228">
            <v>458.72</v>
          </cell>
          <cell r="AK228">
            <v>1661.52</v>
          </cell>
        </row>
        <row r="228">
          <cell r="AM228" t="str">
            <v>鑫起</v>
          </cell>
          <cell r="AN228" t="str">
            <v>劳务工</v>
          </cell>
          <cell r="AO228" t="str">
            <v>光华荣昌</v>
          </cell>
          <cell r="AP228">
            <v>29</v>
          </cell>
          <cell r="AQ228">
            <v>0</v>
          </cell>
        </row>
        <row r="228">
          <cell r="AT228" t="str">
            <v>张迪辉</v>
          </cell>
        </row>
        <row r="229">
          <cell r="B229" t="str">
            <v>彭孜刚</v>
          </cell>
          <cell r="C229" t="str">
            <v>男</v>
          </cell>
          <cell r="D229" t="str">
            <v>430426198111044375</v>
          </cell>
          <cell r="E229">
            <v>43675</v>
          </cell>
        </row>
        <row r="229">
          <cell r="J229">
            <v>5485</v>
          </cell>
          <cell r="K229">
            <v>5485</v>
          </cell>
          <cell r="L229">
            <v>5485</v>
          </cell>
          <cell r="M229">
            <v>5485</v>
          </cell>
        </row>
        <row r="229">
          <cell r="O229">
            <v>60</v>
          </cell>
          <cell r="P229">
            <v>877.6</v>
          </cell>
        </row>
        <row r="229">
          <cell r="S229">
            <v>38.4</v>
          </cell>
        </row>
        <row r="229">
          <cell r="U229">
            <v>477.2</v>
          </cell>
        </row>
        <row r="229">
          <cell r="W229">
            <v>138.23</v>
          </cell>
        </row>
        <row r="229">
          <cell r="AA229">
            <v>1531.43</v>
          </cell>
          <cell r="AB229">
            <v>438.8</v>
          </cell>
        </row>
        <row r="229">
          <cell r="AD229">
            <v>16.46</v>
          </cell>
        </row>
        <row r="229">
          <cell r="AF229">
            <v>109.7</v>
          </cell>
        </row>
        <row r="229">
          <cell r="AI229">
            <v>15</v>
          </cell>
          <cell r="AJ229">
            <v>579.96</v>
          </cell>
          <cell r="AK229">
            <v>2111.39</v>
          </cell>
        </row>
        <row r="229">
          <cell r="AM229" t="str">
            <v>鑫起</v>
          </cell>
          <cell r="AN229" t="str">
            <v>劳务工</v>
          </cell>
          <cell r="AO229" t="str">
            <v>光华荣昌</v>
          </cell>
          <cell r="AP229">
            <v>23</v>
          </cell>
          <cell r="AQ229">
            <v>0</v>
          </cell>
        </row>
        <row r="229">
          <cell r="AT229" t="str">
            <v>彭孜刚</v>
          </cell>
        </row>
        <row r="230">
          <cell r="B230" t="str">
            <v>杨亮亮</v>
          </cell>
          <cell r="C230" t="str">
            <v>女</v>
          </cell>
          <cell r="D230" t="str">
            <v>430224198601162717</v>
          </cell>
          <cell r="E230">
            <v>43684</v>
          </cell>
        </row>
        <row r="230">
          <cell r="J230">
            <v>4479</v>
          </cell>
          <cell r="K230">
            <v>4479</v>
          </cell>
          <cell r="L230">
            <v>4479</v>
          </cell>
          <cell r="M230">
            <v>4479</v>
          </cell>
        </row>
        <row r="230">
          <cell r="O230">
            <v>60</v>
          </cell>
          <cell r="P230">
            <v>716.64</v>
          </cell>
        </row>
        <row r="230">
          <cell r="S230">
            <v>31.35</v>
          </cell>
        </row>
        <row r="230">
          <cell r="U230">
            <v>389.67</v>
          </cell>
        </row>
        <row r="230">
          <cell r="W230">
            <v>112.87</v>
          </cell>
        </row>
        <row r="230">
          <cell r="AA230">
            <v>1250.53</v>
          </cell>
          <cell r="AB230">
            <v>358.32</v>
          </cell>
        </row>
        <row r="230">
          <cell r="AD230">
            <v>13.44</v>
          </cell>
        </row>
        <row r="230">
          <cell r="AF230">
            <v>89.58</v>
          </cell>
        </row>
        <row r="230">
          <cell r="AI230">
            <v>15</v>
          </cell>
          <cell r="AJ230">
            <v>476.34</v>
          </cell>
          <cell r="AK230">
            <v>1726.87</v>
          </cell>
        </row>
        <row r="230">
          <cell r="AM230" t="str">
            <v>鑫起</v>
          </cell>
          <cell r="AN230" t="str">
            <v>劳务工</v>
          </cell>
          <cell r="AO230" t="str">
            <v>湖南鑫起</v>
          </cell>
          <cell r="AP230">
            <v>22.5</v>
          </cell>
          <cell r="AQ230">
            <v>0</v>
          </cell>
        </row>
        <row r="230">
          <cell r="AT230" t="str">
            <v>杨亮亮</v>
          </cell>
        </row>
        <row r="231">
          <cell r="B231" t="str">
            <v>李慧玲</v>
          </cell>
          <cell r="C231" t="str">
            <v>男</v>
          </cell>
          <cell r="D231" t="str">
            <v>412927197803102641</v>
          </cell>
          <cell r="E231">
            <v>43685</v>
          </cell>
        </row>
        <row r="231">
          <cell r="J231">
            <v>4308</v>
          </cell>
          <cell r="K231">
            <v>4308</v>
          </cell>
          <cell r="L231">
            <v>4308</v>
          </cell>
          <cell r="M231">
            <v>4308</v>
          </cell>
        </row>
        <row r="231">
          <cell r="O231">
            <v>60</v>
          </cell>
          <cell r="P231">
            <v>689.28</v>
          </cell>
        </row>
        <row r="231">
          <cell r="S231">
            <v>30.16</v>
          </cell>
        </row>
        <row r="231">
          <cell r="U231">
            <v>374.8</v>
          </cell>
        </row>
        <row r="231">
          <cell r="W231">
            <v>108.56</v>
          </cell>
        </row>
        <row r="231">
          <cell r="AA231">
            <v>1202.8</v>
          </cell>
          <cell r="AB231">
            <v>344.64</v>
          </cell>
        </row>
        <row r="231">
          <cell r="AD231">
            <v>12.92</v>
          </cell>
        </row>
        <row r="231">
          <cell r="AF231">
            <v>86.16</v>
          </cell>
        </row>
        <row r="231">
          <cell r="AI231">
            <v>15</v>
          </cell>
          <cell r="AJ231">
            <v>458.72</v>
          </cell>
          <cell r="AK231">
            <v>1661.52</v>
          </cell>
        </row>
        <row r="231">
          <cell r="AM231" t="str">
            <v>鑫起</v>
          </cell>
          <cell r="AN231" t="str">
            <v>劳务工</v>
          </cell>
          <cell r="AO231" t="str">
            <v>光华荣昌</v>
          </cell>
          <cell r="AP231">
            <v>23</v>
          </cell>
          <cell r="AQ231">
            <v>0</v>
          </cell>
        </row>
        <row r="231">
          <cell r="AT231" t="str">
            <v>李慧玲</v>
          </cell>
        </row>
        <row r="232">
          <cell r="B232" t="str">
            <v>刘明</v>
          </cell>
          <cell r="C232" t="str">
            <v>男</v>
          </cell>
          <cell r="D232" t="str">
            <v>430221198411125318</v>
          </cell>
          <cell r="E232">
            <v>43725</v>
          </cell>
        </row>
        <row r="232">
          <cell r="J232">
            <v>4311</v>
          </cell>
          <cell r="K232">
            <v>4311</v>
          </cell>
          <cell r="L232">
            <v>4311</v>
          </cell>
          <cell r="M232">
            <v>4311</v>
          </cell>
        </row>
        <row r="232">
          <cell r="O232">
            <v>60</v>
          </cell>
          <cell r="P232">
            <v>689.76</v>
          </cell>
        </row>
        <row r="232">
          <cell r="S232">
            <v>30.18</v>
          </cell>
        </row>
        <row r="232">
          <cell r="U232">
            <v>375.06</v>
          </cell>
        </row>
        <row r="232">
          <cell r="W232">
            <v>108.64</v>
          </cell>
        </row>
        <row r="232">
          <cell r="AA232">
            <v>1203.64</v>
          </cell>
          <cell r="AB232">
            <v>344.88</v>
          </cell>
        </row>
        <row r="232">
          <cell r="AD232">
            <v>12.93</v>
          </cell>
        </row>
        <row r="232">
          <cell r="AF232">
            <v>86.22</v>
          </cell>
        </row>
        <row r="232">
          <cell r="AI232">
            <v>15</v>
          </cell>
          <cell r="AJ232">
            <v>459.03</v>
          </cell>
          <cell r="AK232">
            <v>1662.67</v>
          </cell>
        </row>
        <row r="232">
          <cell r="AM232" t="str">
            <v>鑫起</v>
          </cell>
          <cell r="AN232" t="str">
            <v>劳务工</v>
          </cell>
          <cell r="AO232" t="str">
            <v>光华荣昌</v>
          </cell>
          <cell r="AP232">
            <v>21.5</v>
          </cell>
          <cell r="AQ232">
            <v>0</v>
          </cell>
        </row>
        <row r="232">
          <cell r="AT232" t="str">
            <v>刘明</v>
          </cell>
        </row>
        <row r="233">
          <cell r="B233" t="str">
            <v>郭正军</v>
          </cell>
          <cell r="C233" t="str">
            <v>男</v>
          </cell>
          <cell r="D233" t="str">
            <v>43022119740226651X</v>
          </cell>
          <cell r="E233">
            <v>44306</v>
          </cell>
        </row>
        <row r="233">
          <cell r="J233">
            <v>4308</v>
          </cell>
          <cell r="K233">
            <v>4308</v>
          </cell>
          <cell r="L233">
            <v>4308</v>
          </cell>
          <cell r="M233">
            <v>4308</v>
          </cell>
        </row>
        <row r="233">
          <cell r="O233">
            <v>60</v>
          </cell>
          <cell r="P233">
            <v>689.28</v>
          </cell>
        </row>
        <row r="233">
          <cell r="S233">
            <v>30.16</v>
          </cell>
        </row>
        <row r="233">
          <cell r="U233">
            <v>374.8</v>
          </cell>
        </row>
        <row r="233">
          <cell r="W233">
            <v>108.56</v>
          </cell>
        </row>
        <row r="233">
          <cell r="AA233">
            <v>1202.8</v>
          </cell>
          <cell r="AB233">
            <v>344.64</v>
          </cell>
        </row>
        <row r="233">
          <cell r="AD233">
            <v>12.92</v>
          </cell>
        </row>
        <row r="233">
          <cell r="AF233">
            <v>86.16</v>
          </cell>
        </row>
        <row r="233">
          <cell r="AI233">
            <v>15</v>
          </cell>
          <cell r="AJ233">
            <v>458.72</v>
          </cell>
          <cell r="AK233">
            <v>1661.52</v>
          </cell>
        </row>
        <row r="233">
          <cell r="AM233" t="str">
            <v>鑫起</v>
          </cell>
          <cell r="AN233" t="str">
            <v>劳务工</v>
          </cell>
          <cell r="AO233" t="str">
            <v>光华荣昌</v>
          </cell>
          <cell r="AP233">
            <v>26</v>
          </cell>
          <cell r="AQ233">
            <v>0</v>
          </cell>
        </row>
        <row r="233">
          <cell r="AT233" t="str">
            <v>郭正军</v>
          </cell>
        </row>
        <row r="234">
          <cell r="B234" t="str">
            <v>麻志超</v>
          </cell>
          <cell r="C234" t="str">
            <v>女</v>
          </cell>
          <cell r="D234" t="str">
            <v>433124196808279056</v>
          </cell>
          <cell r="E234">
            <v>44621</v>
          </cell>
        </row>
        <row r="234">
          <cell r="J234">
            <v>5500</v>
          </cell>
          <cell r="K234">
            <v>5500</v>
          </cell>
          <cell r="L234">
            <v>5500</v>
          </cell>
          <cell r="M234">
            <v>5500</v>
          </cell>
        </row>
        <row r="234">
          <cell r="O234">
            <v>60</v>
          </cell>
          <cell r="P234">
            <v>880</v>
          </cell>
        </row>
        <row r="234">
          <cell r="S234">
            <v>38.5</v>
          </cell>
        </row>
        <row r="234">
          <cell r="U234">
            <v>478.5</v>
          </cell>
        </row>
        <row r="234">
          <cell r="W234">
            <v>138.6</v>
          </cell>
        </row>
        <row r="234">
          <cell r="AA234">
            <v>1535.6</v>
          </cell>
          <cell r="AB234">
            <v>440</v>
          </cell>
        </row>
        <row r="234">
          <cell r="AD234">
            <v>16.5</v>
          </cell>
        </row>
        <row r="234">
          <cell r="AF234">
            <v>110</v>
          </cell>
        </row>
        <row r="234">
          <cell r="AI234">
            <v>15</v>
          </cell>
          <cell r="AJ234">
            <v>581.5</v>
          </cell>
          <cell r="AK234">
            <v>2117.1</v>
          </cell>
        </row>
        <row r="234">
          <cell r="AM234" t="str">
            <v>鑫起</v>
          </cell>
          <cell r="AN234" t="str">
            <v>劳务工</v>
          </cell>
          <cell r="AO234" t="str">
            <v>光华荣昌</v>
          </cell>
          <cell r="AP234">
            <v>28</v>
          </cell>
          <cell r="AQ234">
            <v>0</v>
          </cell>
        </row>
        <row r="234">
          <cell r="AT234" t="str">
            <v>麻志超</v>
          </cell>
        </row>
        <row r="235">
          <cell r="B235" t="str">
            <v>王虎彪</v>
          </cell>
          <cell r="C235" t="str">
            <v>男</v>
          </cell>
          <cell r="D235" t="str">
            <v>430221197608157116</v>
          </cell>
          <cell r="E235">
            <v>44712</v>
          </cell>
        </row>
        <row r="235">
          <cell r="J235">
            <v>4308</v>
          </cell>
          <cell r="K235">
            <v>4308</v>
          </cell>
          <cell r="L235">
            <v>4308</v>
          </cell>
          <cell r="M235">
            <v>4308</v>
          </cell>
        </row>
        <row r="235">
          <cell r="O235">
            <v>60</v>
          </cell>
          <cell r="P235">
            <v>689.28</v>
          </cell>
        </row>
        <row r="235">
          <cell r="S235">
            <v>30.16</v>
          </cell>
        </row>
        <row r="235">
          <cell r="U235">
            <v>374.8</v>
          </cell>
        </row>
        <row r="235">
          <cell r="W235">
            <v>108.56</v>
          </cell>
        </row>
        <row r="235">
          <cell r="AA235">
            <v>1202.8</v>
          </cell>
          <cell r="AB235">
            <v>344.64</v>
          </cell>
        </row>
        <row r="235">
          <cell r="AD235">
            <v>12.92</v>
          </cell>
        </row>
        <row r="235">
          <cell r="AF235">
            <v>86.16</v>
          </cell>
        </row>
        <row r="235">
          <cell r="AI235">
            <v>15</v>
          </cell>
          <cell r="AJ235">
            <v>458.72</v>
          </cell>
          <cell r="AK235">
            <v>1661.52</v>
          </cell>
        </row>
        <row r="235">
          <cell r="AM235" t="str">
            <v>鑫起</v>
          </cell>
          <cell r="AN235" t="str">
            <v>劳务工</v>
          </cell>
          <cell r="AO235" t="str">
            <v>光华荣昌</v>
          </cell>
          <cell r="AP235">
            <v>29</v>
          </cell>
          <cell r="AQ235">
            <v>0</v>
          </cell>
        </row>
        <row r="235">
          <cell r="AT235" t="str">
            <v>王虎彪</v>
          </cell>
        </row>
        <row r="236">
          <cell r="B236" t="str">
            <v>曹卫清</v>
          </cell>
          <cell r="C236" t="str">
            <v>女</v>
          </cell>
          <cell r="D236" t="str">
            <v>432321196507103234</v>
          </cell>
          <cell r="E236">
            <v>44741</v>
          </cell>
        </row>
        <row r="236">
          <cell r="J236">
            <v>4308</v>
          </cell>
          <cell r="K236">
            <v>4308</v>
          </cell>
          <cell r="L236">
            <v>4308</v>
          </cell>
          <cell r="M236">
            <v>4308</v>
          </cell>
        </row>
        <row r="236">
          <cell r="O236">
            <v>60</v>
          </cell>
          <cell r="P236">
            <v>689.28</v>
          </cell>
        </row>
        <row r="236">
          <cell r="S236">
            <v>30.16</v>
          </cell>
        </row>
        <row r="236">
          <cell r="U236">
            <v>374.8</v>
          </cell>
        </row>
        <row r="236">
          <cell r="W236">
            <v>108.56</v>
          </cell>
        </row>
        <row r="236">
          <cell r="AA236">
            <v>1202.8</v>
          </cell>
          <cell r="AB236">
            <v>344.64</v>
          </cell>
        </row>
        <row r="236">
          <cell r="AD236">
            <v>12.92</v>
          </cell>
        </row>
        <row r="236">
          <cell r="AF236">
            <v>86.16</v>
          </cell>
        </row>
        <row r="236">
          <cell r="AI236">
            <v>15</v>
          </cell>
          <cell r="AJ236">
            <v>458.72</v>
          </cell>
          <cell r="AK236">
            <v>1661.52</v>
          </cell>
        </row>
        <row r="236">
          <cell r="AM236" t="str">
            <v>鑫起</v>
          </cell>
          <cell r="AN236" t="str">
            <v>劳务工</v>
          </cell>
          <cell r="AO236" t="str">
            <v>光华荣昌</v>
          </cell>
          <cell r="AP236">
            <v>20.5</v>
          </cell>
          <cell r="AQ236">
            <v>0</v>
          </cell>
        </row>
        <row r="236">
          <cell r="AT236" t="str">
            <v>曹卫清</v>
          </cell>
        </row>
        <row r="237">
          <cell r="B237" t="str">
            <v>王西明</v>
          </cell>
          <cell r="C237" t="str">
            <v>男</v>
          </cell>
          <cell r="D237" t="str">
            <v>430221197210013518</v>
          </cell>
          <cell r="E237">
            <v>44743</v>
          </cell>
        </row>
        <row r="237">
          <cell r="J237">
            <v>4308</v>
          </cell>
          <cell r="K237">
            <v>4308</v>
          </cell>
          <cell r="L237">
            <v>4308</v>
          </cell>
          <cell r="M237">
            <v>4308</v>
          </cell>
        </row>
        <row r="237">
          <cell r="O237">
            <v>60</v>
          </cell>
          <cell r="P237">
            <v>689.28</v>
          </cell>
        </row>
        <row r="237">
          <cell r="S237">
            <v>30.16</v>
          </cell>
        </row>
        <row r="237">
          <cell r="U237">
            <v>374.8</v>
          </cell>
        </row>
        <row r="237">
          <cell r="W237">
            <v>108.56</v>
          </cell>
        </row>
        <row r="237">
          <cell r="AA237">
            <v>1202.8</v>
          </cell>
          <cell r="AB237">
            <v>344.64</v>
          </cell>
        </row>
        <row r="237">
          <cell r="AD237">
            <v>12.92</v>
          </cell>
        </row>
        <row r="237">
          <cell r="AF237">
            <v>86.16</v>
          </cell>
        </row>
        <row r="237">
          <cell r="AI237">
            <v>15</v>
          </cell>
          <cell r="AJ237">
            <v>458.72</v>
          </cell>
          <cell r="AK237">
            <v>1661.52</v>
          </cell>
        </row>
        <row r="237">
          <cell r="AM237" t="str">
            <v>鑫起</v>
          </cell>
          <cell r="AN237" t="str">
            <v>劳务工</v>
          </cell>
          <cell r="AO237" t="str">
            <v>光华荣昌</v>
          </cell>
          <cell r="AP237">
            <v>29</v>
          </cell>
          <cell r="AQ237">
            <v>0</v>
          </cell>
        </row>
        <row r="237">
          <cell r="AT237" t="str">
            <v>王西明</v>
          </cell>
        </row>
        <row r="238">
          <cell r="B238" t="str">
            <v>贺楚平</v>
          </cell>
          <cell r="C238" t="str">
            <v>男</v>
          </cell>
          <cell r="D238" t="str">
            <v>430124196509180694</v>
          </cell>
          <cell r="E238">
            <v>44753</v>
          </cell>
        </row>
        <row r="238">
          <cell r="J238">
            <v>4308</v>
          </cell>
          <cell r="K238">
            <v>4308</v>
          </cell>
          <cell r="L238">
            <v>4308</v>
          </cell>
          <cell r="M238">
            <v>4308</v>
          </cell>
        </row>
        <row r="238">
          <cell r="O238">
            <v>60</v>
          </cell>
          <cell r="P238">
            <v>689.28</v>
          </cell>
        </row>
        <row r="238">
          <cell r="S238">
            <v>30.16</v>
          </cell>
        </row>
        <row r="238">
          <cell r="U238">
            <v>374.8</v>
          </cell>
        </row>
        <row r="238">
          <cell r="W238">
            <v>108.56</v>
          </cell>
        </row>
        <row r="238">
          <cell r="AA238">
            <v>1202.8</v>
          </cell>
          <cell r="AB238">
            <v>344.64</v>
          </cell>
        </row>
        <row r="238">
          <cell r="AD238">
            <v>12.92</v>
          </cell>
        </row>
        <row r="238">
          <cell r="AF238">
            <v>86.16</v>
          </cell>
        </row>
        <row r="238">
          <cell r="AI238">
            <v>15</v>
          </cell>
          <cell r="AJ238">
            <v>458.72</v>
          </cell>
          <cell r="AK238">
            <v>1661.52</v>
          </cell>
        </row>
        <row r="238">
          <cell r="AM238" t="str">
            <v>鑫起</v>
          </cell>
          <cell r="AN238" t="str">
            <v>劳务工</v>
          </cell>
          <cell r="AO238" t="str">
            <v>光华荣昌</v>
          </cell>
          <cell r="AP238">
            <v>26</v>
          </cell>
          <cell r="AQ238">
            <v>0</v>
          </cell>
        </row>
        <row r="238">
          <cell r="AT238" t="str">
            <v>贺楚平</v>
          </cell>
        </row>
        <row r="239">
          <cell r="B239" t="str">
            <v>戴立娟</v>
          </cell>
          <cell r="C239" t="str">
            <v>男</v>
          </cell>
          <cell r="D239" t="str">
            <v>520103197710200022</v>
          </cell>
          <cell r="E239">
            <v>44754</v>
          </cell>
        </row>
        <row r="239">
          <cell r="J239">
            <v>4308</v>
          </cell>
          <cell r="K239">
            <v>4308</v>
          </cell>
          <cell r="L239">
            <v>4308</v>
          </cell>
          <cell r="M239">
            <v>4308</v>
          </cell>
        </row>
        <row r="239">
          <cell r="O239">
            <v>60</v>
          </cell>
          <cell r="P239">
            <v>689.28</v>
          </cell>
        </row>
        <row r="239">
          <cell r="S239">
            <v>30.16</v>
          </cell>
        </row>
        <row r="239">
          <cell r="U239">
            <v>374.8</v>
          </cell>
        </row>
        <row r="239">
          <cell r="W239">
            <v>108.56</v>
          </cell>
        </row>
        <row r="239">
          <cell r="AA239">
            <v>1202.8</v>
          </cell>
          <cell r="AB239">
            <v>344.64</v>
          </cell>
        </row>
        <row r="239">
          <cell r="AD239">
            <v>12.92</v>
          </cell>
        </row>
        <row r="239">
          <cell r="AF239">
            <v>86.16</v>
          </cell>
        </row>
        <row r="239">
          <cell r="AI239">
            <v>15</v>
          </cell>
          <cell r="AJ239">
            <v>458.72</v>
          </cell>
          <cell r="AK239">
            <v>1661.52</v>
          </cell>
        </row>
        <row r="239">
          <cell r="AM239" t="str">
            <v>鑫起</v>
          </cell>
          <cell r="AN239" t="str">
            <v>劳务工</v>
          </cell>
          <cell r="AO239" t="str">
            <v>湖南鑫起</v>
          </cell>
          <cell r="AP239">
            <v>28</v>
          </cell>
          <cell r="AQ239">
            <v>0</v>
          </cell>
        </row>
        <row r="239">
          <cell r="AT239" t="str">
            <v>戴立娟</v>
          </cell>
        </row>
        <row r="240">
          <cell r="B240" t="str">
            <v>申喜华</v>
          </cell>
          <cell r="C240" t="str">
            <v>女</v>
          </cell>
          <cell r="D240" t="str">
            <v>52010219720421381X</v>
          </cell>
          <cell r="E240">
            <v>44760</v>
          </cell>
        </row>
        <row r="240">
          <cell r="J240">
            <v>4308</v>
          </cell>
          <cell r="K240">
            <v>4308</v>
          </cell>
          <cell r="L240">
            <v>4308</v>
          </cell>
          <cell r="M240">
            <v>4308</v>
          </cell>
        </row>
        <row r="240">
          <cell r="O240">
            <v>60</v>
          </cell>
          <cell r="P240">
            <v>689.28</v>
          </cell>
        </row>
        <row r="240">
          <cell r="S240">
            <v>30.16</v>
          </cell>
        </row>
        <row r="240">
          <cell r="U240">
            <v>374.8</v>
          </cell>
        </row>
        <row r="240">
          <cell r="W240">
            <v>108.56</v>
          </cell>
        </row>
        <row r="240">
          <cell r="AA240">
            <v>1202.8</v>
          </cell>
          <cell r="AB240">
            <v>344.64</v>
          </cell>
        </row>
        <row r="240">
          <cell r="AD240">
            <v>12.92</v>
          </cell>
        </row>
        <row r="240">
          <cell r="AF240">
            <v>86.16</v>
          </cell>
        </row>
        <row r="240">
          <cell r="AI240">
            <v>15</v>
          </cell>
          <cell r="AJ240">
            <v>458.72</v>
          </cell>
          <cell r="AK240">
            <v>1661.52</v>
          </cell>
        </row>
        <row r="240">
          <cell r="AM240" t="str">
            <v>鑫起</v>
          </cell>
          <cell r="AN240" t="str">
            <v>劳务工</v>
          </cell>
          <cell r="AO240" t="str">
            <v>湖南鑫起</v>
          </cell>
          <cell r="AP240">
            <v>28</v>
          </cell>
          <cell r="AQ240">
            <v>0</v>
          </cell>
        </row>
        <row r="240">
          <cell r="AT240" t="str">
            <v>申喜华</v>
          </cell>
        </row>
        <row r="241">
          <cell r="B241" t="str">
            <v>李知洋</v>
          </cell>
          <cell r="C241" t="str">
            <v>男</v>
          </cell>
          <cell r="D241" t="str">
            <v>430204200005271014</v>
          </cell>
          <cell r="E241">
            <v>44760</v>
          </cell>
        </row>
        <row r="241">
          <cell r="J241">
            <v>4308</v>
          </cell>
          <cell r="K241">
            <v>4308</v>
          </cell>
          <cell r="L241">
            <v>4308</v>
          </cell>
          <cell r="M241">
            <v>4308</v>
          </cell>
        </row>
        <row r="241">
          <cell r="O241">
            <v>60</v>
          </cell>
          <cell r="P241">
            <v>689.28</v>
          </cell>
        </row>
        <row r="241">
          <cell r="S241">
            <v>30.16</v>
          </cell>
        </row>
        <row r="241">
          <cell r="U241">
            <v>374.8</v>
          </cell>
        </row>
        <row r="241">
          <cell r="W241">
            <v>108.56</v>
          </cell>
        </row>
        <row r="241">
          <cell r="AA241">
            <v>1202.8</v>
          </cell>
          <cell r="AB241">
            <v>344.64</v>
          </cell>
        </row>
        <row r="241">
          <cell r="AD241">
            <v>12.92</v>
          </cell>
        </row>
        <row r="241">
          <cell r="AF241">
            <v>86.16</v>
          </cell>
        </row>
        <row r="241">
          <cell r="AI241">
            <v>15</v>
          </cell>
          <cell r="AJ241">
            <v>458.72</v>
          </cell>
          <cell r="AK241">
            <v>1661.52</v>
          </cell>
        </row>
        <row r="241">
          <cell r="AM241" t="str">
            <v>鑫起</v>
          </cell>
          <cell r="AN241" t="str">
            <v>劳务工</v>
          </cell>
          <cell r="AO241" t="str">
            <v>光华荣昌</v>
          </cell>
          <cell r="AP241">
            <v>22.5</v>
          </cell>
          <cell r="AQ241">
            <v>0</v>
          </cell>
        </row>
        <row r="241">
          <cell r="AT241" t="str">
            <v>李知洋</v>
          </cell>
        </row>
        <row r="242">
          <cell r="B242" t="str">
            <v>肖春菊</v>
          </cell>
          <cell r="C242" t="str">
            <v>女</v>
          </cell>
          <cell r="D242" t="str">
            <v>430523198203022321</v>
          </cell>
          <cell r="E242">
            <v>44772</v>
          </cell>
        </row>
        <row r="242">
          <cell r="J242">
            <v>4308</v>
          </cell>
          <cell r="K242">
            <v>4308</v>
          </cell>
          <cell r="L242">
            <v>4308</v>
          </cell>
          <cell r="M242">
            <v>4308</v>
          </cell>
        </row>
        <row r="242">
          <cell r="O242">
            <v>60</v>
          </cell>
          <cell r="P242">
            <v>689.28</v>
          </cell>
        </row>
        <row r="242">
          <cell r="S242">
            <v>30.16</v>
          </cell>
        </row>
        <row r="242">
          <cell r="U242">
            <v>374.8</v>
          </cell>
        </row>
        <row r="242">
          <cell r="W242">
            <v>108.56</v>
          </cell>
        </row>
        <row r="242">
          <cell r="AA242">
            <v>1202.8</v>
          </cell>
          <cell r="AB242">
            <v>344.64</v>
          </cell>
        </row>
        <row r="242">
          <cell r="AD242">
            <v>12.92</v>
          </cell>
        </row>
        <row r="242">
          <cell r="AF242">
            <v>86.16</v>
          </cell>
        </row>
        <row r="242">
          <cell r="AI242">
            <v>15</v>
          </cell>
          <cell r="AJ242">
            <v>458.72</v>
          </cell>
          <cell r="AK242">
            <v>1661.52</v>
          </cell>
        </row>
        <row r="242">
          <cell r="AM242" t="str">
            <v>鑫起</v>
          </cell>
          <cell r="AN242" t="str">
            <v>劳务工</v>
          </cell>
          <cell r="AO242" t="str">
            <v>湖南鑫起</v>
          </cell>
          <cell r="AP242">
            <v>29</v>
          </cell>
          <cell r="AQ242">
            <v>0</v>
          </cell>
        </row>
        <row r="242">
          <cell r="AT242" t="str">
            <v>肖春菊</v>
          </cell>
        </row>
        <row r="243">
          <cell r="B243" t="str">
            <v>陈爱军</v>
          </cell>
          <cell r="C243" t="str">
            <v>男</v>
          </cell>
          <cell r="D243" t="str">
            <v>432621197509014113</v>
          </cell>
          <cell r="E243">
            <v>44772</v>
          </cell>
        </row>
        <row r="243">
          <cell r="J243">
            <v>4308</v>
          </cell>
          <cell r="K243">
            <v>4308</v>
          </cell>
          <cell r="L243">
            <v>4308</v>
          </cell>
          <cell r="M243">
            <v>4308</v>
          </cell>
        </row>
        <row r="243">
          <cell r="O243">
            <v>60</v>
          </cell>
          <cell r="P243">
            <v>689.28</v>
          </cell>
        </row>
        <row r="243">
          <cell r="S243">
            <v>30.16</v>
          </cell>
        </row>
        <row r="243">
          <cell r="U243">
            <v>374.8</v>
          </cell>
        </row>
        <row r="243">
          <cell r="W243">
            <v>108.56</v>
          </cell>
        </row>
        <row r="243">
          <cell r="AA243">
            <v>1202.8</v>
          </cell>
          <cell r="AB243">
            <v>344.64</v>
          </cell>
        </row>
        <row r="243">
          <cell r="AD243">
            <v>12.92</v>
          </cell>
        </row>
        <row r="243">
          <cell r="AF243">
            <v>86.16</v>
          </cell>
        </row>
        <row r="243">
          <cell r="AI243">
            <v>15</v>
          </cell>
          <cell r="AJ243">
            <v>458.72</v>
          </cell>
          <cell r="AK243">
            <v>1661.52</v>
          </cell>
        </row>
        <row r="243">
          <cell r="AM243" t="str">
            <v>鑫起</v>
          </cell>
          <cell r="AN243" t="str">
            <v>劳务工</v>
          </cell>
          <cell r="AO243" t="str">
            <v>光华荣昌</v>
          </cell>
          <cell r="AP243">
            <v>29</v>
          </cell>
          <cell r="AQ243">
            <v>0</v>
          </cell>
        </row>
        <row r="243">
          <cell r="AT243" t="str">
            <v>陈爱军</v>
          </cell>
        </row>
        <row r="244">
          <cell r="B244" t="str">
            <v>彭光宏</v>
          </cell>
          <cell r="C244" t="str">
            <v>男</v>
          </cell>
          <cell r="D244" t="str">
            <v>432926197405151015</v>
          </cell>
          <cell r="E244">
            <v>44788</v>
          </cell>
        </row>
        <row r="244">
          <cell r="J244">
            <v>4308</v>
          </cell>
          <cell r="K244">
            <v>4308</v>
          </cell>
          <cell r="L244">
            <v>4308</v>
          </cell>
          <cell r="M244">
            <v>4308</v>
          </cell>
        </row>
        <row r="244">
          <cell r="O244">
            <v>60</v>
          </cell>
          <cell r="P244">
            <v>689.28</v>
          </cell>
        </row>
        <row r="244">
          <cell r="S244">
            <v>30.16</v>
          </cell>
        </row>
        <row r="244">
          <cell r="U244">
            <v>374.8</v>
          </cell>
        </row>
        <row r="244">
          <cell r="W244">
            <v>108.56</v>
          </cell>
        </row>
        <row r="244">
          <cell r="AA244">
            <v>1202.8</v>
          </cell>
          <cell r="AB244">
            <v>344.64</v>
          </cell>
        </row>
        <row r="244">
          <cell r="AD244">
            <v>12.92</v>
          </cell>
        </row>
        <row r="244">
          <cell r="AF244">
            <v>86.16</v>
          </cell>
        </row>
        <row r="244">
          <cell r="AI244">
            <v>15</v>
          </cell>
          <cell r="AJ244">
            <v>458.72</v>
          </cell>
          <cell r="AK244">
            <v>1661.52</v>
          </cell>
        </row>
        <row r="244">
          <cell r="AM244" t="str">
            <v>鑫起</v>
          </cell>
          <cell r="AN244" t="str">
            <v>劳务工</v>
          </cell>
          <cell r="AO244" t="str">
            <v>湖南鑫起</v>
          </cell>
          <cell r="AP244">
            <v>10.5</v>
          </cell>
          <cell r="AQ244">
            <v>0</v>
          </cell>
        </row>
        <row r="244">
          <cell r="AT244" t="str">
            <v>彭光宏</v>
          </cell>
        </row>
        <row r="245">
          <cell r="B245" t="str">
            <v>付雄</v>
          </cell>
          <cell r="C245" t="str">
            <v>男</v>
          </cell>
          <cell r="D245" t="str">
            <v>430211199010290410</v>
          </cell>
          <cell r="E245">
            <v>44805</v>
          </cell>
        </row>
        <row r="245">
          <cell r="J245">
            <v>4308</v>
          </cell>
          <cell r="K245">
            <v>4308</v>
          </cell>
          <cell r="L245">
            <v>4308</v>
          </cell>
          <cell r="M245">
            <v>4308</v>
          </cell>
        </row>
        <row r="245">
          <cell r="O245">
            <v>60</v>
          </cell>
          <cell r="P245">
            <v>689.28</v>
          </cell>
        </row>
        <row r="245">
          <cell r="S245">
            <v>30.16</v>
          </cell>
        </row>
        <row r="245">
          <cell r="U245">
            <v>374.8</v>
          </cell>
        </row>
        <row r="245">
          <cell r="W245">
            <v>108.56</v>
          </cell>
        </row>
        <row r="245">
          <cell r="AA245">
            <v>1202.8</v>
          </cell>
          <cell r="AB245">
            <v>344.64</v>
          </cell>
        </row>
        <row r="245">
          <cell r="AD245">
            <v>12.92</v>
          </cell>
        </row>
        <row r="245">
          <cell r="AF245">
            <v>86.16</v>
          </cell>
        </row>
        <row r="245">
          <cell r="AI245">
            <v>15</v>
          </cell>
          <cell r="AJ245">
            <v>458.72</v>
          </cell>
          <cell r="AK245">
            <v>1661.52</v>
          </cell>
        </row>
        <row r="245">
          <cell r="AM245" t="str">
            <v>鑫起</v>
          </cell>
          <cell r="AN245" t="str">
            <v>劳务工</v>
          </cell>
          <cell r="AO245" t="str">
            <v>光华荣昌</v>
          </cell>
          <cell r="AP245">
            <v>14</v>
          </cell>
          <cell r="AQ245">
            <v>0</v>
          </cell>
        </row>
        <row r="245">
          <cell r="AT245" t="str">
            <v>付雄</v>
          </cell>
        </row>
        <row r="246">
          <cell r="B246" t="str">
            <v>王运凤</v>
          </cell>
          <cell r="C246" t="str">
            <v>男</v>
          </cell>
          <cell r="D246" t="str">
            <v>430425197404230760</v>
          </cell>
          <cell r="E246">
            <v>44803</v>
          </cell>
        </row>
        <row r="246">
          <cell r="J246">
            <v>4308</v>
          </cell>
          <cell r="K246">
            <v>4308</v>
          </cell>
          <cell r="L246">
            <v>4308</v>
          </cell>
          <cell r="M246">
            <v>4308</v>
          </cell>
        </row>
        <row r="246">
          <cell r="O246">
            <v>60</v>
          </cell>
          <cell r="P246">
            <v>689.28</v>
          </cell>
        </row>
        <row r="246">
          <cell r="S246">
            <v>30.16</v>
          </cell>
        </row>
        <row r="246">
          <cell r="U246">
            <v>374.8</v>
          </cell>
        </row>
        <row r="246">
          <cell r="W246">
            <v>108.56</v>
          </cell>
        </row>
        <row r="246">
          <cell r="AA246">
            <v>1202.8</v>
          </cell>
          <cell r="AB246">
            <v>344.64</v>
          </cell>
        </row>
        <row r="246">
          <cell r="AD246">
            <v>12.92</v>
          </cell>
        </row>
        <row r="246">
          <cell r="AF246">
            <v>86.16</v>
          </cell>
        </row>
        <row r="246">
          <cell r="AI246">
            <v>15</v>
          </cell>
          <cell r="AJ246">
            <v>458.72</v>
          </cell>
          <cell r="AK246">
            <v>1661.52</v>
          </cell>
        </row>
        <row r="246">
          <cell r="AM246" t="str">
            <v>鑫起</v>
          </cell>
          <cell r="AN246" t="e">
            <v>#N/A</v>
          </cell>
          <cell r="AO246" t="e">
            <v>#N/A</v>
          </cell>
          <cell r="AP246">
            <v>25</v>
          </cell>
          <cell r="AQ246" t="str">
            <v>2025/05/29离职</v>
          </cell>
        </row>
        <row r="246">
          <cell r="AT246" t="str">
            <v>王运凤</v>
          </cell>
        </row>
        <row r="247">
          <cell r="B247" t="str">
            <v>李松辉</v>
          </cell>
          <cell r="C247" t="str">
            <v>男</v>
          </cell>
          <cell r="D247" t="str">
            <v>431322200408100673</v>
          </cell>
          <cell r="E247">
            <v>44805</v>
          </cell>
        </row>
        <row r="247">
          <cell r="J247">
            <v>4308</v>
          </cell>
          <cell r="K247">
            <v>4308</v>
          </cell>
          <cell r="L247">
            <v>4308</v>
          </cell>
          <cell r="M247">
            <v>4308</v>
          </cell>
        </row>
        <row r="247">
          <cell r="O247">
            <v>60</v>
          </cell>
          <cell r="P247">
            <v>689.28</v>
          </cell>
        </row>
        <row r="247">
          <cell r="S247">
            <v>30.16</v>
          </cell>
        </row>
        <row r="247">
          <cell r="U247">
            <v>374.8</v>
          </cell>
        </row>
        <row r="247">
          <cell r="W247">
            <v>108.56</v>
          </cell>
        </row>
        <row r="247">
          <cell r="AA247">
            <v>1202.8</v>
          </cell>
          <cell r="AB247">
            <v>344.64</v>
          </cell>
        </row>
        <row r="247">
          <cell r="AD247">
            <v>12.92</v>
          </cell>
        </row>
        <row r="247">
          <cell r="AF247">
            <v>86.16</v>
          </cell>
        </row>
        <row r="247">
          <cell r="AI247">
            <v>15</v>
          </cell>
          <cell r="AJ247">
            <v>458.72</v>
          </cell>
          <cell r="AK247">
            <v>1661.52</v>
          </cell>
        </row>
        <row r="247">
          <cell r="AM247" t="str">
            <v>鑫起</v>
          </cell>
          <cell r="AN247" t="str">
            <v>劳务工</v>
          </cell>
          <cell r="AO247" t="str">
            <v>光华荣昌</v>
          </cell>
          <cell r="AP247">
            <v>28</v>
          </cell>
          <cell r="AQ247">
            <v>0</v>
          </cell>
        </row>
        <row r="247">
          <cell r="AT247" t="str">
            <v>李松辉</v>
          </cell>
        </row>
        <row r="249">
          <cell r="E249">
            <v>158</v>
          </cell>
        </row>
        <row r="250">
          <cell r="E250">
            <v>0</v>
          </cell>
        </row>
        <row r="250">
          <cell r="AK250">
            <v>0</v>
          </cell>
        </row>
        <row r="251">
          <cell r="O251">
            <v>1500</v>
          </cell>
          <cell r="P251">
            <v>16260.32</v>
          </cell>
          <cell r="Q251">
            <v>0</v>
          </cell>
          <cell r="R251">
            <v>0</v>
          </cell>
          <cell r="S251">
            <v>711.47</v>
          </cell>
          <cell r="T251">
            <v>0</v>
          </cell>
          <cell r="U251">
            <v>9261.49</v>
          </cell>
          <cell r="V251">
            <v>0</v>
          </cell>
          <cell r="W251">
            <v>2782.6</v>
          </cell>
          <cell r="X251">
            <v>0</v>
          </cell>
          <cell r="Y251">
            <v>0</v>
          </cell>
          <cell r="Z251">
            <v>0</v>
          </cell>
          <cell r="AA251">
            <v>29015.88</v>
          </cell>
          <cell r="AB251">
            <v>8130.16</v>
          </cell>
          <cell r="AC251">
            <v>0</v>
          </cell>
          <cell r="AD251">
            <v>304.81</v>
          </cell>
          <cell r="AE251">
            <v>0</v>
          </cell>
          <cell r="AF251">
            <v>2129.06</v>
          </cell>
          <cell r="AG251">
            <v>0</v>
          </cell>
          <cell r="AH251">
            <v>0</v>
          </cell>
          <cell r="AI251">
            <v>360</v>
          </cell>
          <cell r="AJ251">
            <v>10924.03</v>
          </cell>
          <cell r="AK251">
            <v>39939.91</v>
          </cell>
          <cell r="AL251" t="str">
            <v>当月工资中扣除当月社保</v>
          </cell>
        </row>
        <row r="252">
          <cell r="O252">
            <v>21030</v>
          </cell>
          <cell r="P252">
            <v>122943.88</v>
          </cell>
          <cell r="Q252">
            <v>0</v>
          </cell>
          <cell r="R252">
            <v>0</v>
          </cell>
          <cell r="S252">
            <v>5379.253</v>
          </cell>
          <cell r="T252">
            <v>0</v>
          </cell>
          <cell r="U252">
            <v>66901.69</v>
          </cell>
          <cell r="V252">
            <v>0</v>
          </cell>
          <cell r="W252">
            <v>16886.728</v>
          </cell>
          <cell r="X252">
            <v>0</v>
          </cell>
          <cell r="Y252">
            <v>0</v>
          </cell>
          <cell r="Z252">
            <v>0</v>
          </cell>
          <cell r="AA252">
            <v>211017.291</v>
          </cell>
          <cell r="AB252">
            <v>31832.64</v>
          </cell>
          <cell r="AC252">
            <v>0</v>
          </cell>
          <cell r="AD252">
            <v>1193.6</v>
          </cell>
          <cell r="AE252">
            <v>0</v>
          </cell>
          <cell r="AF252">
            <v>8294.18</v>
          </cell>
          <cell r="AG252">
            <v>0</v>
          </cell>
          <cell r="AH252">
            <v>0</v>
          </cell>
          <cell r="AI252">
            <v>1230</v>
          </cell>
          <cell r="AJ252">
            <v>42550.42</v>
          </cell>
          <cell r="AK252">
            <v>253567.711</v>
          </cell>
        </row>
        <row r="253">
          <cell r="S253" t="str">
            <v>劳务</v>
          </cell>
          <cell r="T253">
            <v>0</v>
          </cell>
        </row>
        <row r="253">
          <cell r="V253">
            <v>0</v>
          </cell>
          <cell r="W253">
            <v>16886.728</v>
          </cell>
          <cell r="X253">
            <v>0</v>
          </cell>
          <cell r="Y253">
            <v>0</v>
          </cell>
          <cell r="Z253">
            <v>0</v>
          </cell>
        </row>
        <row r="253">
          <cell r="AE253">
            <v>0</v>
          </cell>
          <cell r="AF253">
            <v>8294.18</v>
          </cell>
          <cell r="AG253">
            <v>0</v>
          </cell>
        </row>
        <row r="253">
          <cell r="AI253">
            <v>1230</v>
          </cell>
          <cell r="AJ253">
            <v>42550.42</v>
          </cell>
        </row>
        <row r="253">
          <cell r="AL253">
            <v>0</v>
          </cell>
          <cell r="AM253">
            <v>0</v>
          </cell>
          <cell r="AN253">
            <v>0</v>
          </cell>
          <cell r="AO253">
            <v>0</v>
          </cell>
        </row>
        <row r="254">
          <cell r="AQ254">
            <v>253567.711</v>
          </cell>
        </row>
        <row r="255">
          <cell r="AK255">
            <v>12303</v>
          </cell>
        </row>
        <row r="255">
          <cell r="AM255">
            <v>12303</v>
          </cell>
        </row>
        <row r="255">
          <cell r="AX255">
            <v>12303</v>
          </cell>
        </row>
        <row r="256">
          <cell r="AA256" t="str">
            <v>25.6.12</v>
          </cell>
          <cell r="AB256" t="str">
            <v>养老</v>
          </cell>
        </row>
        <row r="256">
          <cell r="AD256" t="str">
            <v>失业</v>
          </cell>
        </row>
        <row r="256">
          <cell r="AF256" t="str">
            <v>医疗</v>
          </cell>
        </row>
        <row r="256">
          <cell r="AH256" t="str">
            <v>住房公积金</v>
          </cell>
          <cell r="AI256" t="str">
            <v>大病</v>
          </cell>
        </row>
        <row r="256">
          <cell r="AM256">
            <v>5379.253</v>
          </cell>
        </row>
        <row r="256">
          <cell r="AX256">
            <v>156134.97</v>
          </cell>
        </row>
        <row r="257">
          <cell r="S257" t="str">
            <v>五险</v>
          </cell>
          <cell r="T257">
            <v>211017.291</v>
          </cell>
        </row>
        <row r="257">
          <cell r="AA257" t="str">
            <v>管理</v>
          </cell>
          <cell r="AB257">
            <v>7605.12</v>
          </cell>
        </row>
        <row r="257">
          <cell r="AD257">
            <v>285.18</v>
          </cell>
        </row>
        <row r="257">
          <cell r="AF257">
            <v>2155.66</v>
          </cell>
        </row>
        <row r="257">
          <cell r="AH257">
            <v>4517</v>
          </cell>
          <cell r="AI257">
            <v>240</v>
          </cell>
          <cell r="AJ257">
            <v>14562.96</v>
          </cell>
        </row>
        <row r="257">
          <cell r="AQ257">
            <v>-253567.711</v>
          </cell>
        </row>
        <row r="258">
          <cell r="S258" t="str">
            <v>公积金</v>
          </cell>
          <cell r="T258">
            <v>12303</v>
          </cell>
        </row>
        <row r="258">
          <cell r="AA258" t="str">
            <v>研发</v>
          </cell>
        </row>
        <row r="258">
          <cell r="AK258" t="str">
            <v>4月起删除此表</v>
          </cell>
        </row>
        <row r="259">
          <cell r="T259">
            <v>223320.291</v>
          </cell>
        </row>
        <row r="259">
          <cell r="AA259" t="str">
            <v>一线</v>
          </cell>
          <cell r="AB259">
            <v>22444.8</v>
          </cell>
        </row>
        <row r="259">
          <cell r="AD259">
            <v>841.575999999999</v>
          </cell>
        </row>
        <row r="259">
          <cell r="AF259">
            <v>5692.84</v>
          </cell>
        </row>
        <row r="259">
          <cell r="AH259">
            <v>7028</v>
          </cell>
          <cell r="AI259">
            <v>915</v>
          </cell>
          <cell r="AJ259">
            <v>36007.216</v>
          </cell>
        </row>
        <row r="260">
          <cell r="AA260" t="str">
            <v>销售</v>
          </cell>
          <cell r="AB260">
            <v>1782.72</v>
          </cell>
        </row>
        <row r="260">
          <cell r="AD260">
            <v>66.844</v>
          </cell>
        </row>
        <row r="260">
          <cell r="AF260">
            <v>445.68</v>
          </cell>
        </row>
        <row r="260">
          <cell r="AH260">
            <v>758</v>
          </cell>
          <cell r="AI260">
            <v>75</v>
          </cell>
          <cell r="AJ260">
            <v>3053.244</v>
          </cell>
        </row>
        <row r="261">
          <cell r="R261">
            <v>1</v>
          </cell>
          <cell r="S261" t="str">
            <v>鑫起</v>
          </cell>
          <cell r="T261">
            <v>29015.88</v>
          </cell>
          <cell r="U261">
            <v>1500</v>
          </cell>
        </row>
        <row r="261">
          <cell r="AA261" t="str">
            <v>合计</v>
          </cell>
          <cell r="AB261">
            <v>31832.64</v>
          </cell>
        </row>
        <row r="261">
          <cell r="AD261">
            <v>1193.6</v>
          </cell>
          <cell r="AE261">
            <v>0</v>
          </cell>
          <cell r="AF261">
            <v>8294.18</v>
          </cell>
          <cell r="AG261">
            <v>0</v>
          </cell>
          <cell r="AH261">
            <v>12303</v>
          </cell>
          <cell r="AI261">
            <v>1230</v>
          </cell>
          <cell r="AJ261">
            <v>53623.42</v>
          </cell>
        </row>
        <row r="262">
          <cell r="B262" t="str">
            <v>工资表206人</v>
          </cell>
        </row>
        <row r="262">
          <cell r="R262">
            <v>2</v>
          </cell>
          <cell r="S262" t="str">
            <v>诚展-湖南</v>
          </cell>
          <cell r="T262">
            <v>54371.7</v>
          </cell>
          <cell r="U262">
            <v>8400</v>
          </cell>
        </row>
        <row r="263">
          <cell r="R263">
            <v>3</v>
          </cell>
          <cell r="S263" t="str">
            <v>诚展-深圳</v>
          </cell>
          <cell r="T263">
            <v>7744.881</v>
          </cell>
          <cell r="U263">
            <v>480</v>
          </cell>
        </row>
        <row r="263">
          <cell r="BE263" t="e">
            <v>#VALUE!</v>
          </cell>
        </row>
        <row r="264">
          <cell r="B264" t="str">
            <v>在职花名册</v>
          </cell>
        </row>
        <row r="264">
          <cell r="R264">
            <v>4</v>
          </cell>
          <cell r="S264" t="str">
            <v>思泉</v>
          </cell>
          <cell r="T264">
            <v>30074</v>
          </cell>
          <cell r="U264">
            <v>6600</v>
          </cell>
        </row>
        <row r="264">
          <cell r="AA264" t="str">
            <v>差额</v>
          </cell>
          <cell r="AB264">
            <v>0</v>
          </cell>
        </row>
        <row r="264">
          <cell r="AD264">
            <v>0</v>
          </cell>
        </row>
        <row r="264">
          <cell r="AF264">
            <v>0</v>
          </cell>
          <cell r="AG264">
            <v>0</v>
          </cell>
          <cell r="AH264">
            <v>0</v>
          </cell>
          <cell r="AI264">
            <v>0</v>
          </cell>
          <cell r="AJ264">
            <v>1230.00000000001</v>
          </cell>
          <cell r="AK264" t="str">
            <v>大病差额</v>
          </cell>
        </row>
        <row r="264">
          <cell r="AQ264">
            <v>265870.711</v>
          </cell>
        </row>
        <row r="265">
          <cell r="G265" t="str">
            <v>26.6.12</v>
          </cell>
          <cell r="H265" t="str">
            <v>工资表中有社保中无</v>
          </cell>
        </row>
        <row r="265">
          <cell r="R265">
            <v>5</v>
          </cell>
          <cell r="S265" t="str">
            <v>东方</v>
          </cell>
          <cell r="T265">
            <v>1154.55</v>
          </cell>
          <cell r="U265">
            <v>300</v>
          </cell>
        </row>
        <row r="265">
          <cell r="AY265" t="e">
            <v>#REF!</v>
          </cell>
        </row>
        <row r="266">
          <cell r="H266" t="str">
            <v>唐江山</v>
          </cell>
        </row>
        <row r="266">
          <cell r="R266">
            <v>6</v>
          </cell>
          <cell r="S266" t="str">
            <v>德顺</v>
          </cell>
          <cell r="T266">
            <v>16094.28</v>
          </cell>
          <cell r="U266">
            <v>2700</v>
          </cell>
        </row>
        <row r="266">
          <cell r="AA266" t="str">
            <v>管理</v>
          </cell>
          <cell r="AB266">
            <v>7605.12</v>
          </cell>
        </row>
        <row r="266">
          <cell r="AD266">
            <v>285.18</v>
          </cell>
        </row>
        <row r="266">
          <cell r="AF266">
            <v>2155.66</v>
          </cell>
        </row>
        <row r="266">
          <cell r="AH266">
            <v>4517</v>
          </cell>
          <cell r="AI266">
            <v>240</v>
          </cell>
          <cell r="AJ266">
            <v>14562.96</v>
          </cell>
        </row>
        <row r="267">
          <cell r="D267" t="str">
            <v>李开阳林重复</v>
          </cell>
        </row>
        <row r="267">
          <cell r="H267" t="str">
            <v>易柳</v>
          </cell>
        </row>
        <row r="267">
          <cell r="R267">
            <v>7</v>
          </cell>
          <cell r="S267" t="str">
            <v>宏顺</v>
          </cell>
          <cell r="T267">
            <v>271.39</v>
          </cell>
          <cell r="U267">
            <v>1050</v>
          </cell>
        </row>
        <row r="267">
          <cell r="AA267" t="str">
            <v>研发</v>
          </cell>
        </row>
        <row r="268">
          <cell r="B268">
            <v>216</v>
          </cell>
        </row>
        <row r="268">
          <cell r="D268" t="str">
            <v>李开阳退休返聘诚展交商业工伤</v>
          </cell>
        </row>
        <row r="268">
          <cell r="H268" t="str">
            <v>陶万敏</v>
          </cell>
        </row>
        <row r="268">
          <cell r="S268" t="str">
            <v>公司</v>
          </cell>
          <cell r="T268">
            <v>72290.61</v>
          </cell>
        </row>
        <row r="268">
          <cell r="AA268" t="str">
            <v>一线</v>
          </cell>
          <cell r="AB268">
            <v>22444.8</v>
          </cell>
        </row>
        <row r="268">
          <cell r="AD268">
            <v>841.575999999999</v>
          </cell>
        </row>
        <row r="268">
          <cell r="AF268">
            <v>5692.84</v>
          </cell>
        </row>
        <row r="268">
          <cell r="AH268">
            <v>7028</v>
          </cell>
          <cell r="AI268">
            <v>915</v>
          </cell>
          <cell r="AJ268">
            <v>36007.216</v>
          </cell>
        </row>
        <row r="269">
          <cell r="B269">
            <v>13</v>
          </cell>
        </row>
        <row r="269">
          <cell r="D269" t="str">
            <v>曾强、李全省等社保中有工资无此13人</v>
          </cell>
        </row>
        <row r="269">
          <cell r="H269" t="str">
            <v>赵平</v>
          </cell>
        </row>
        <row r="269">
          <cell r="AA269" t="str">
            <v>销售</v>
          </cell>
          <cell r="AB269">
            <v>1782.72</v>
          </cell>
        </row>
        <row r="269">
          <cell r="AD269">
            <v>66.844</v>
          </cell>
        </row>
        <row r="269">
          <cell r="AF269">
            <v>445.68</v>
          </cell>
        </row>
        <row r="269">
          <cell r="AH269">
            <v>758</v>
          </cell>
          <cell r="AI269">
            <v>75</v>
          </cell>
          <cell r="AJ269">
            <v>3053.244</v>
          </cell>
        </row>
        <row r="270">
          <cell r="B270">
            <v>4</v>
          </cell>
        </row>
        <row r="270">
          <cell r="D270" t="str">
            <v>社保不含工资表中销售1人赵平</v>
          </cell>
        </row>
        <row r="270">
          <cell r="S270" t="str">
            <v>合计</v>
          </cell>
          <cell r="T270">
            <v>211017.291</v>
          </cell>
          <cell r="U270">
            <v>21030</v>
          </cell>
        </row>
        <row r="270">
          <cell r="AA270" t="str">
            <v>合计</v>
          </cell>
          <cell r="AB270">
            <v>31832.64</v>
          </cell>
        </row>
        <row r="270">
          <cell r="AD270">
            <v>1193.6</v>
          </cell>
          <cell r="AE270">
            <v>0</v>
          </cell>
          <cell r="AF270">
            <v>8294.18</v>
          </cell>
          <cell r="AG270">
            <v>0</v>
          </cell>
          <cell r="AH270">
            <v>12303</v>
          </cell>
          <cell r="AI270">
            <v>1230</v>
          </cell>
          <cell r="AJ270">
            <v>53623.42</v>
          </cell>
        </row>
        <row r="272">
          <cell r="B272">
            <v>206</v>
          </cell>
        </row>
        <row r="272">
          <cell r="D272" t="str">
            <v>216人-无工资13+不含4-1重复</v>
          </cell>
        </row>
        <row r="272">
          <cell r="F272" t="str">
            <v>26.6.12</v>
          </cell>
        </row>
        <row r="272">
          <cell r="AA272" t="str">
            <v>差额</v>
          </cell>
          <cell r="AB272">
            <v>0</v>
          </cell>
          <cell r="AC272">
            <v>0</v>
          </cell>
          <cell r="AD272">
            <v>0</v>
          </cell>
          <cell r="AE272">
            <v>0</v>
          </cell>
          <cell r="AF272">
            <v>0</v>
          </cell>
          <cell r="AG272">
            <v>0</v>
          </cell>
          <cell r="AH272">
            <v>-12303</v>
          </cell>
          <cell r="AI272">
            <v>0</v>
          </cell>
          <cell r="AJ272">
            <v>1230</v>
          </cell>
          <cell r="AK272" t="str">
            <v>大病差额</v>
          </cell>
        </row>
        <row r="273">
          <cell r="AM273">
            <v>12513</v>
          </cell>
        </row>
        <row r="275">
          <cell r="B275" t="str">
            <v>阳正武</v>
          </cell>
          <cell r="C275" t="str">
            <v>男</v>
          </cell>
          <cell r="D275" t="str">
            <v>430223200207179135</v>
          </cell>
          <cell r="E275">
            <v>45785</v>
          </cell>
        </row>
        <row r="275">
          <cell r="J275">
            <v>4308</v>
          </cell>
          <cell r="K275">
            <v>4308</v>
          </cell>
          <cell r="L275">
            <v>4027</v>
          </cell>
          <cell r="M275">
            <v>4308</v>
          </cell>
        </row>
        <row r="275">
          <cell r="O275">
            <v>150</v>
          </cell>
          <cell r="P275">
            <v>689.28</v>
          </cell>
        </row>
        <row r="275">
          <cell r="S275">
            <v>30.16</v>
          </cell>
        </row>
        <row r="275">
          <cell r="U275">
            <v>350.35</v>
          </cell>
        </row>
        <row r="275">
          <cell r="W275">
            <v>90.47</v>
          </cell>
        </row>
        <row r="275">
          <cell r="AA275">
            <v>1160.26</v>
          </cell>
        </row>
        <row r="275">
          <cell r="AJ275">
            <v>0</v>
          </cell>
          <cell r="AK275">
            <v>1160.26</v>
          </cell>
        </row>
        <row r="275">
          <cell r="AM275" t="str">
            <v>湖南诚展</v>
          </cell>
          <cell r="AN275" t="e">
            <v>#N/A</v>
          </cell>
          <cell r="AO275" t="e">
            <v>#N/A</v>
          </cell>
          <cell r="AP275" t="e">
            <v>#N/A</v>
          </cell>
          <cell r="AQ275" t="e">
            <v>#N/A</v>
          </cell>
        </row>
        <row r="275">
          <cell r="AT275" t="e">
            <v>#N/A</v>
          </cell>
        </row>
        <row r="276">
          <cell r="B276" t="str">
            <v>刘志豪</v>
          </cell>
          <cell r="C276" t="str">
            <v>男</v>
          </cell>
          <cell r="D276" t="str">
            <v>43022119840821781X</v>
          </cell>
          <cell r="E276" t="str">
            <v>2025-05-26</v>
          </cell>
        </row>
        <row r="276">
          <cell r="O276">
            <v>150</v>
          </cell>
        </row>
        <row r="276">
          <cell r="W276">
            <v>38.77</v>
          </cell>
        </row>
        <row r="276">
          <cell r="AA276">
            <v>38.77</v>
          </cell>
        </row>
        <row r="276">
          <cell r="AK276">
            <v>38.77</v>
          </cell>
        </row>
        <row r="276">
          <cell r="AM276" t="str">
            <v>湘潭宏顺</v>
          </cell>
          <cell r="AN276" t="e">
            <v>#N/A</v>
          </cell>
          <cell r="AO276" t="e">
            <v>#N/A</v>
          </cell>
          <cell r="AP276" t="e">
            <v>#N/A</v>
          </cell>
          <cell r="AQ276" t="e">
            <v>#N/A</v>
          </cell>
        </row>
        <row r="276">
          <cell r="AS276" t="str">
            <v>无出勤记录</v>
          </cell>
          <cell r="AT276" t="e">
            <v>#N/A</v>
          </cell>
        </row>
        <row r="277">
          <cell r="B277" t="str">
            <v>罗军灿</v>
          </cell>
        </row>
        <row r="277">
          <cell r="E277" t="str">
            <v>2025-05-31</v>
          </cell>
        </row>
        <row r="277">
          <cell r="O277">
            <v>150</v>
          </cell>
        </row>
        <row r="277">
          <cell r="W277">
            <v>38.77</v>
          </cell>
        </row>
        <row r="277">
          <cell r="AA277">
            <v>38.77</v>
          </cell>
        </row>
        <row r="277">
          <cell r="AK277">
            <v>38.77</v>
          </cell>
        </row>
        <row r="277">
          <cell r="AM277" t="str">
            <v>湘潭宏顺</v>
          </cell>
          <cell r="AN277" t="str">
            <v>劳务工</v>
          </cell>
          <cell r="AO277" t="str">
            <v>湘潭宏顺</v>
          </cell>
          <cell r="AP277" t="e">
            <v>#N/A</v>
          </cell>
          <cell r="AQ277" t="e">
            <v>#N/A</v>
          </cell>
        </row>
        <row r="277">
          <cell r="AS277" t="str">
            <v>无出勤记录</v>
          </cell>
          <cell r="AT277" t="e">
            <v>#N/A</v>
          </cell>
        </row>
        <row r="280">
          <cell r="B280" t="str">
            <v>曾强</v>
          </cell>
        </row>
        <row r="281">
          <cell r="B281" t="str">
            <v>李全省</v>
          </cell>
        </row>
        <row r="282">
          <cell r="B282" t="str">
            <v>尹水英</v>
          </cell>
        </row>
        <row r="283">
          <cell r="B283" t="str">
            <v>胡敏</v>
          </cell>
        </row>
        <row r="284">
          <cell r="B284" t="str">
            <v>王碧祥</v>
          </cell>
        </row>
        <row r="285">
          <cell r="B285" t="str">
            <v>田志国</v>
          </cell>
        </row>
        <row r="286">
          <cell r="B286" t="str">
            <v>唐标</v>
          </cell>
        </row>
        <row r="287">
          <cell r="B287" t="str">
            <v>胡银和</v>
          </cell>
        </row>
        <row r="288">
          <cell r="B288" t="str">
            <v>张海峰</v>
          </cell>
        </row>
        <row r="289">
          <cell r="B289" t="str">
            <v>罗双贵</v>
          </cell>
        </row>
        <row r="290">
          <cell r="B290" t="str">
            <v>程佳琳</v>
          </cell>
        </row>
        <row r="291">
          <cell r="B291" t="str">
            <v>刘志豪</v>
          </cell>
        </row>
        <row r="292">
          <cell r="B292" t="str">
            <v>罗军灿</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按姓名汇总"/>
      <sheetName val="按部门汇总"/>
      <sheetName val="按员工单位汇总"/>
      <sheetName val="1月工资"/>
      <sheetName val="2月工资"/>
      <sheetName val="3月工资"/>
      <sheetName val="4月工资"/>
      <sheetName val="1月劳务公司"/>
      <sheetName val="2月劳务公司"/>
      <sheetName val="3月劳务公司"/>
      <sheetName val="4月劳务公司"/>
    </sheetNames>
    <sheetDataSet>
      <sheetData sheetId="0">
        <row r="1">
          <cell r="C1" t="str">
            <v>姓名</v>
          </cell>
        </row>
        <row r="4">
          <cell r="C4" t="str">
            <v>李开阳</v>
          </cell>
        </row>
        <row r="5">
          <cell r="C5" t="str">
            <v>刘心</v>
          </cell>
        </row>
        <row r="6">
          <cell r="C6" t="str">
            <v>易兰</v>
          </cell>
        </row>
        <row r="7">
          <cell r="C7" t="str">
            <v>曾琼</v>
          </cell>
        </row>
        <row r="8">
          <cell r="C8" t="str">
            <v>陈子豪</v>
          </cell>
        </row>
        <row r="9">
          <cell r="C9" t="str">
            <v>刘文向</v>
          </cell>
        </row>
        <row r="10">
          <cell r="C10" t="str">
            <v>李晶</v>
          </cell>
        </row>
        <row r="11">
          <cell r="C11" t="str">
            <v>谭丽平</v>
          </cell>
        </row>
        <row r="12">
          <cell r="C12" t="str">
            <v>何胜春</v>
          </cell>
        </row>
        <row r="13">
          <cell r="C13" t="str">
            <v>马英</v>
          </cell>
        </row>
        <row r="14">
          <cell r="C14" t="str">
            <v>卢中华</v>
          </cell>
        </row>
        <row r="15">
          <cell r="C15" t="str">
            <v>伍赤诚</v>
          </cell>
        </row>
        <row r="16">
          <cell r="C16" t="str">
            <v>向财源</v>
          </cell>
        </row>
        <row r="17">
          <cell r="C17" t="str">
            <v>张海波</v>
          </cell>
        </row>
        <row r="18">
          <cell r="C18" t="str">
            <v>曹蜜</v>
          </cell>
        </row>
        <row r="19">
          <cell r="C19" t="str">
            <v>陈嘉琦</v>
          </cell>
        </row>
        <row r="20">
          <cell r="C20" t="str">
            <v>贺王瑜</v>
          </cell>
        </row>
        <row r="21">
          <cell r="C21" t="str">
            <v>赵新辉</v>
          </cell>
        </row>
        <row r="22">
          <cell r="C22" t="str">
            <v>肖燕丹</v>
          </cell>
        </row>
        <row r="23">
          <cell r="C23" t="str">
            <v>范文榜</v>
          </cell>
        </row>
        <row r="24">
          <cell r="C24" t="str">
            <v>肖玲</v>
          </cell>
        </row>
        <row r="25">
          <cell r="C25" t="str">
            <v>赵五祥</v>
          </cell>
        </row>
        <row r="26">
          <cell r="C26" t="str">
            <v>文洪亮</v>
          </cell>
        </row>
        <row r="27">
          <cell r="C27" t="str">
            <v>赵平</v>
          </cell>
        </row>
        <row r="28">
          <cell r="C28" t="str">
            <v>李松辉</v>
          </cell>
        </row>
        <row r="29">
          <cell r="C29" t="str">
            <v>易喜云</v>
          </cell>
        </row>
        <row r="30">
          <cell r="C30" t="str">
            <v>谭建文</v>
          </cell>
        </row>
        <row r="31">
          <cell r="C31" t="str">
            <v>黄龙</v>
          </cell>
        </row>
        <row r="32">
          <cell r="C32" t="str">
            <v>邹涛涛</v>
          </cell>
        </row>
        <row r="33">
          <cell r="C33" t="str">
            <v>高贤勇</v>
          </cell>
        </row>
        <row r="34">
          <cell r="C34" t="str">
            <v>贺楚平</v>
          </cell>
        </row>
        <row r="35">
          <cell r="C35" t="str">
            <v>殷胜</v>
          </cell>
        </row>
        <row r="36">
          <cell r="C36" t="str">
            <v>贺海岸</v>
          </cell>
        </row>
        <row r="37">
          <cell r="C37" t="str">
            <v>肖华</v>
          </cell>
        </row>
        <row r="38">
          <cell r="C38" t="str">
            <v>齐承平</v>
          </cell>
        </row>
        <row r="39">
          <cell r="C39" t="str">
            <v>何柒林</v>
          </cell>
        </row>
        <row r="40">
          <cell r="C40" t="str">
            <v>彭健</v>
          </cell>
        </row>
        <row r="41">
          <cell r="C41" t="str">
            <v>王虎彪</v>
          </cell>
        </row>
        <row r="42">
          <cell r="C42" t="str">
            <v>麻志超</v>
          </cell>
        </row>
        <row r="43">
          <cell r="C43" t="str">
            <v>吴国秋</v>
          </cell>
        </row>
        <row r="44">
          <cell r="C44" t="str">
            <v>张迪辉</v>
          </cell>
        </row>
        <row r="45">
          <cell r="C45" t="str">
            <v>吴朝夕</v>
          </cell>
        </row>
        <row r="46">
          <cell r="C46" t="str">
            <v>李慧玲</v>
          </cell>
        </row>
        <row r="47">
          <cell r="C47" t="str">
            <v>毛伟</v>
          </cell>
        </row>
        <row r="48">
          <cell r="C48" t="str">
            <v>蒋正林</v>
          </cell>
        </row>
        <row r="49">
          <cell r="C49" t="str">
            <v>左昌福</v>
          </cell>
        </row>
        <row r="50">
          <cell r="C50" t="str">
            <v>冉景斌</v>
          </cell>
        </row>
        <row r="51">
          <cell r="C51" t="str">
            <v>郭正军</v>
          </cell>
        </row>
        <row r="52">
          <cell r="C52" t="str">
            <v>王西明</v>
          </cell>
        </row>
        <row r="53">
          <cell r="C53" t="str">
            <v>申喜华</v>
          </cell>
        </row>
        <row r="54">
          <cell r="C54" t="str">
            <v>戴立娟</v>
          </cell>
        </row>
        <row r="55">
          <cell r="C55" t="str">
            <v>陈爱军</v>
          </cell>
        </row>
        <row r="56">
          <cell r="C56" t="str">
            <v>肖春菊</v>
          </cell>
        </row>
        <row r="57">
          <cell r="C57" t="str">
            <v>刘建华</v>
          </cell>
        </row>
        <row r="58">
          <cell r="C58" t="str">
            <v>岑世红</v>
          </cell>
        </row>
        <row r="59">
          <cell r="C59" t="str">
            <v>罗亚南</v>
          </cell>
        </row>
        <row r="60">
          <cell r="C60" t="str">
            <v>杨亮亮</v>
          </cell>
        </row>
        <row r="61">
          <cell r="C61" t="str">
            <v>吴陈</v>
          </cell>
        </row>
        <row r="62">
          <cell r="C62" t="str">
            <v>苏超</v>
          </cell>
        </row>
        <row r="63">
          <cell r="C63" t="str">
            <v>易任红</v>
          </cell>
        </row>
        <row r="64">
          <cell r="C64" t="str">
            <v>欧响亮</v>
          </cell>
        </row>
        <row r="65">
          <cell r="C65" t="str">
            <v>刘明</v>
          </cell>
        </row>
        <row r="66">
          <cell r="C66" t="str">
            <v>胡荣华</v>
          </cell>
        </row>
        <row r="67">
          <cell r="C67" t="str">
            <v>刘文强</v>
          </cell>
        </row>
        <row r="68">
          <cell r="C68" t="str">
            <v>刘谦</v>
          </cell>
        </row>
        <row r="69">
          <cell r="C69" t="str">
            <v>邓日顺</v>
          </cell>
        </row>
        <row r="70">
          <cell r="C70" t="str">
            <v>李亦斌</v>
          </cell>
        </row>
        <row r="71">
          <cell r="C71" t="str">
            <v>刘孝其</v>
          </cell>
        </row>
        <row r="72">
          <cell r="C72" t="str">
            <v>罗鹏</v>
          </cell>
        </row>
        <row r="73">
          <cell r="C73" t="str">
            <v>曹卫清</v>
          </cell>
        </row>
        <row r="74">
          <cell r="C74" t="str">
            <v>李知洋</v>
          </cell>
        </row>
        <row r="75">
          <cell r="C75" t="str">
            <v>林虎</v>
          </cell>
        </row>
        <row r="76">
          <cell r="C76" t="str">
            <v>雍期望</v>
          </cell>
        </row>
        <row r="77">
          <cell r="C77" t="str">
            <v>邹文祥</v>
          </cell>
        </row>
        <row r="78">
          <cell r="C78" t="str">
            <v>张周</v>
          </cell>
        </row>
        <row r="79">
          <cell r="C79" t="str">
            <v>霍海涛</v>
          </cell>
        </row>
        <row r="80">
          <cell r="C80" t="str">
            <v>谭刚</v>
          </cell>
        </row>
        <row r="81">
          <cell r="C81" t="str">
            <v>伍志强</v>
          </cell>
        </row>
        <row r="82">
          <cell r="C82" t="str">
            <v>邹明旺</v>
          </cell>
        </row>
        <row r="83">
          <cell r="C83" t="str">
            <v>彭孜刚</v>
          </cell>
        </row>
        <row r="84">
          <cell r="C84" t="str">
            <v>吴进军</v>
          </cell>
        </row>
        <row r="85">
          <cell r="C85" t="str">
            <v>刘志平</v>
          </cell>
        </row>
        <row r="86">
          <cell r="C86" t="str">
            <v>刘辉兵</v>
          </cell>
        </row>
        <row r="87">
          <cell r="C87" t="str">
            <v>吴朗</v>
          </cell>
        </row>
        <row r="88">
          <cell r="C88" t="str">
            <v>彭光宏</v>
          </cell>
        </row>
        <row r="89">
          <cell r="C89" t="str">
            <v>李石云</v>
          </cell>
        </row>
        <row r="90">
          <cell r="C90" t="str">
            <v>付雄</v>
          </cell>
        </row>
        <row r="91">
          <cell r="C91" t="str">
            <v>黄清梅</v>
          </cell>
        </row>
        <row r="92">
          <cell r="C92" t="str">
            <v>王运凤</v>
          </cell>
        </row>
        <row r="93">
          <cell r="C93" t="str">
            <v>王锋卡</v>
          </cell>
        </row>
        <row r="94">
          <cell r="C94" t="str">
            <v>曾李文</v>
          </cell>
        </row>
        <row r="95">
          <cell r="C95" t="str">
            <v>邹彬彬</v>
          </cell>
        </row>
        <row r="96">
          <cell r="C96" t="str">
            <v>高万</v>
          </cell>
        </row>
        <row r="97">
          <cell r="C97" t="str">
            <v>郭佳</v>
          </cell>
        </row>
        <row r="98">
          <cell r="C98" t="str">
            <v>罗冰</v>
          </cell>
        </row>
        <row r="99">
          <cell r="C99" t="str">
            <v>曾强</v>
          </cell>
        </row>
        <row r="100">
          <cell r="C100" t="str">
            <v>吕小红</v>
          </cell>
        </row>
        <row r="101">
          <cell r="C101" t="str">
            <v>朱棋牡</v>
          </cell>
        </row>
        <row r="102">
          <cell r="C102" t="str">
            <v>邹定福</v>
          </cell>
        </row>
        <row r="103">
          <cell r="C103" t="str">
            <v>尹阳阳</v>
          </cell>
        </row>
        <row r="104">
          <cell r="C104" t="str">
            <v>刘四元</v>
          </cell>
        </row>
        <row r="105">
          <cell r="C105" t="str">
            <v>罗熠鹏</v>
          </cell>
        </row>
        <row r="106">
          <cell r="C106" t="str">
            <v>刘长江</v>
          </cell>
        </row>
        <row r="107">
          <cell r="C107" t="str">
            <v>王明</v>
          </cell>
        </row>
        <row r="108">
          <cell r="C108" t="str">
            <v>李浩</v>
          </cell>
        </row>
        <row r="109">
          <cell r="C109" t="str">
            <v>张凯富</v>
          </cell>
        </row>
        <row r="110">
          <cell r="C110" t="str">
            <v>李鸿玖</v>
          </cell>
        </row>
        <row r="111">
          <cell r="C111" t="str">
            <v>易胜华</v>
          </cell>
        </row>
        <row r="112">
          <cell r="C112" t="str">
            <v>章露</v>
          </cell>
        </row>
        <row r="113">
          <cell r="C113" t="str">
            <v>刘强</v>
          </cell>
        </row>
        <row r="114">
          <cell r="C114" t="str">
            <v>龙必香</v>
          </cell>
        </row>
        <row r="115">
          <cell r="C115" t="str">
            <v>魏波</v>
          </cell>
        </row>
        <row r="116">
          <cell r="C116" t="str">
            <v>吴建明</v>
          </cell>
        </row>
        <row r="117">
          <cell r="C117" t="str">
            <v>黎子盈</v>
          </cell>
        </row>
        <row r="118">
          <cell r="C118" t="str">
            <v>肖炎</v>
          </cell>
        </row>
        <row r="119">
          <cell r="C119" t="str">
            <v>文一江</v>
          </cell>
        </row>
        <row r="120">
          <cell r="C120" t="str">
            <v>谭智</v>
          </cell>
        </row>
        <row r="121">
          <cell r="C121" t="str">
            <v>沈淑珍</v>
          </cell>
        </row>
        <row r="122">
          <cell r="C122" t="str">
            <v>颜再华</v>
          </cell>
        </row>
        <row r="123">
          <cell r="C123" t="str">
            <v>刘贵初</v>
          </cell>
        </row>
        <row r="124">
          <cell r="C124" t="str">
            <v>周向阳</v>
          </cell>
        </row>
        <row r="125">
          <cell r="C125" t="str">
            <v>梁广宏</v>
          </cell>
        </row>
        <row r="126">
          <cell r="C126" t="str">
            <v>杨晨辉</v>
          </cell>
        </row>
        <row r="127">
          <cell r="C127" t="str">
            <v>马凤</v>
          </cell>
        </row>
        <row r="128">
          <cell r="C128" t="str">
            <v>孟兰梅</v>
          </cell>
        </row>
        <row r="129">
          <cell r="C129" t="str">
            <v>陈元庆</v>
          </cell>
        </row>
        <row r="130">
          <cell r="C130" t="str">
            <v>刘尤</v>
          </cell>
        </row>
        <row r="131">
          <cell r="C131" t="str">
            <v>王伟</v>
          </cell>
        </row>
        <row r="132">
          <cell r="C132" t="str">
            <v>汪勇</v>
          </cell>
        </row>
        <row r="133">
          <cell r="C133" t="str">
            <v>李国花</v>
          </cell>
        </row>
        <row r="134">
          <cell r="C134" t="str">
            <v>肖佳昕</v>
          </cell>
        </row>
        <row r="135">
          <cell r="C135" t="str">
            <v>杨梅</v>
          </cell>
        </row>
        <row r="136">
          <cell r="C136" t="str">
            <v>余增</v>
          </cell>
        </row>
        <row r="137">
          <cell r="C137" t="str">
            <v>周雅文</v>
          </cell>
        </row>
        <row r="138">
          <cell r="C138" t="str">
            <v>郭依玄</v>
          </cell>
        </row>
        <row r="139">
          <cell r="C139" t="str">
            <v>文红波</v>
          </cell>
        </row>
        <row r="140">
          <cell r="C140" t="str">
            <v>姜茂</v>
          </cell>
        </row>
        <row r="141">
          <cell r="C141" t="str">
            <v>王贡池</v>
          </cell>
        </row>
        <row r="142">
          <cell r="C142" t="str">
            <v>庞凯</v>
          </cell>
        </row>
        <row r="143">
          <cell r="C143" t="str">
            <v>何爱林</v>
          </cell>
        </row>
        <row r="144">
          <cell r="C144" t="str">
            <v>王施俊</v>
          </cell>
        </row>
        <row r="145">
          <cell r="C145" t="str">
            <v>陈俊</v>
          </cell>
        </row>
        <row r="146">
          <cell r="C146" t="str">
            <v>刘新</v>
          </cell>
        </row>
        <row r="147">
          <cell r="C147" t="str">
            <v>李希</v>
          </cell>
        </row>
        <row r="148">
          <cell r="C148" t="str">
            <v>张广要</v>
          </cell>
        </row>
        <row r="149">
          <cell r="C149" t="str">
            <v>龙键鑫</v>
          </cell>
        </row>
        <row r="150">
          <cell r="C150" t="str">
            <v>尹健龙</v>
          </cell>
        </row>
        <row r="151">
          <cell r="C151" t="str">
            <v>韩迎</v>
          </cell>
        </row>
        <row r="152">
          <cell r="C152" t="str">
            <v>文开华</v>
          </cell>
        </row>
        <row r="153">
          <cell r="C153" t="str">
            <v>喻渭涛</v>
          </cell>
        </row>
        <row r="154">
          <cell r="C154" t="str">
            <v>胡文军</v>
          </cell>
        </row>
        <row r="155">
          <cell r="C155" t="str">
            <v>陈兴富</v>
          </cell>
        </row>
        <row r="156">
          <cell r="C156" t="str">
            <v>吴海勇</v>
          </cell>
        </row>
        <row r="157">
          <cell r="C157" t="str">
            <v>陈桂强</v>
          </cell>
        </row>
        <row r="158">
          <cell r="C158" t="str">
            <v>齐作主</v>
          </cell>
        </row>
        <row r="159">
          <cell r="C159" t="str">
            <v>王尚</v>
          </cell>
        </row>
        <row r="160">
          <cell r="C160" t="str">
            <v>陈明星</v>
          </cell>
        </row>
        <row r="161">
          <cell r="C161" t="str">
            <v>叶辰凯</v>
          </cell>
        </row>
        <row r="162">
          <cell r="C162" t="str">
            <v>陈志波</v>
          </cell>
        </row>
        <row r="163">
          <cell r="C163" t="str">
            <v>袁摇</v>
          </cell>
        </row>
        <row r="164">
          <cell r="C164" t="str">
            <v>唐帅</v>
          </cell>
        </row>
        <row r="165">
          <cell r="C165" t="str">
            <v>龙敏</v>
          </cell>
        </row>
        <row r="166">
          <cell r="C166" t="str">
            <v>魏文</v>
          </cell>
        </row>
        <row r="167">
          <cell r="C167" t="str">
            <v>卜志平</v>
          </cell>
        </row>
        <row r="168">
          <cell r="C168" t="str">
            <v>马将风</v>
          </cell>
        </row>
        <row r="169">
          <cell r="C169" t="str">
            <v>詹若琪</v>
          </cell>
        </row>
        <row r="170">
          <cell r="C170" t="str">
            <v>贺震</v>
          </cell>
        </row>
        <row r="171">
          <cell r="C171" t="str">
            <v>曾亦轩</v>
          </cell>
        </row>
        <row r="172">
          <cell r="C172" t="str">
            <v>谭泽华</v>
          </cell>
        </row>
        <row r="173">
          <cell r="C173" t="str">
            <v>张甜</v>
          </cell>
        </row>
        <row r="174">
          <cell r="C174" t="str">
            <v>罗洪波</v>
          </cell>
        </row>
        <row r="175">
          <cell r="C175" t="str">
            <v>黄亚聪</v>
          </cell>
        </row>
        <row r="176">
          <cell r="C176" t="str">
            <v>旷新甜</v>
          </cell>
        </row>
        <row r="177">
          <cell r="C177" t="str">
            <v>苏理</v>
          </cell>
        </row>
        <row r="178">
          <cell r="C178" t="str">
            <v>刘睿</v>
          </cell>
        </row>
        <row r="179">
          <cell r="C179" t="str">
            <v>田栋梁</v>
          </cell>
        </row>
        <row r="180">
          <cell r="C180" t="str">
            <v>邱功学</v>
          </cell>
        </row>
        <row r="181">
          <cell r="C181" t="str">
            <v>喻志富</v>
          </cell>
        </row>
        <row r="182">
          <cell r="C182" t="str">
            <v>刘江能</v>
          </cell>
        </row>
        <row r="183">
          <cell r="C183" t="str">
            <v>胡甲文</v>
          </cell>
        </row>
        <row r="184">
          <cell r="C184" t="str">
            <v>黄尧</v>
          </cell>
        </row>
        <row r="185">
          <cell r="C185" t="str">
            <v>罗金</v>
          </cell>
        </row>
        <row r="186">
          <cell r="C186" t="str">
            <v>易柳梅</v>
          </cell>
        </row>
        <row r="187">
          <cell r="C187" t="str">
            <v>张紫阳</v>
          </cell>
        </row>
        <row r="188">
          <cell r="C188" t="str">
            <v>朱涛</v>
          </cell>
        </row>
        <row r="189">
          <cell r="C189" t="str">
            <v>龙丝琪</v>
          </cell>
        </row>
        <row r="190">
          <cell r="C190" t="str">
            <v>刘然</v>
          </cell>
        </row>
        <row r="191">
          <cell r="C191" t="str">
            <v>雷欢</v>
          </cell>
        </row>
        <row r="192">
          <cell r="C192" t="str">
            <v>向岳才</v>
          </cell>
        </row>
        <row r="193">
          <cell r="C193" t="str">
            <v>谢果</v>
          </cell>
        </row>
        <row r="194">
          <cell r="C194" t="str">
            <v>吴海燕</v>
          </cell>
        </row>
        <row r="195">
          <cell r="C195" t="str">
            <v>周浩兰</v>
          </cell>
        </row>
        <row r="196">
          <cell r="C196" t="str">
            <v>杜昌良</v>
          </cell>
        </row>
        <row r="197">
          <cell r="C197" t="str">
            <v>段子鹏</v>
          </cell>
        </row>
        <row r="198">
          <cell r="C198" t="str">
            <v>谭皓宇</v>
          </cell>
        </row>
        <row r="199">
          <cell r="C199" t="str">
            <v>王俞骅</v>
          </cell>
        </row>
        <row r="200">
          <cell r="C200" t="str">
            <v>席铭捷</v>
          </cell>
        </row>
        <row r="201">
          <cell r="C201" t="str">
            <v>颜雨新</v>
          </cell>
        </row>
        <row r="202">
          <cell r="C202" t="str">
            <v>李忠</v>
          </cell>
        </row>
        <row r="203">
          <cell r="C203" t="str">
            <v>赵志恒</v>
          </cell>
        </row>
        <row r="204">
          <cell r="C204" t="str">
            <v>王乐平</v>
          </cell>
        </row>
        <row r="205">
          <cell r="C205" t="str">
            <v>张学良</v>
          </cell>
        </row>
        <row r="206">
          <cell r="C206" t="str">
            <v>陈双</v>
          </cell>
        </row>
        <row r="207">
          <cell r="C207" t="str">
            <v>罗威</v>
          </cell>
        </row>
        <row r="208">
          <cell r="C208" t="str">
            <v>胡子豪</v>
          </cell>
        </row>
        <row r="209">
          <cell r="C209" t="str">
            <v>欧阳武林</v>
          </cell>
        </row>
        <row r="210">
          <cell r="C210" t="str">
            <v>邹澳龙</v>
          </cell>
        </row>
        <row r="211">
          <cell r="C211" t="str">
            <v>伊梦成</v>
          </cell>
        </row>
        <row r="212">
          <cell r="C212" t="str">
            <v>李举才</v>
          </cell>
        </row>
        <row r="213">
          <cell r="C213" t="str">
            <v>陈锦</v>
          </cell>
        </row>
        <row r="214">
          <cell r="C214" t="str">
            <v>石凯雲</v>
          </cell>
        </row>
        <row r="215">
          <cell r="C215" t="str">
            <v>程文</v>
          </cell>
        </row>
        <row r="216">
          <cell r="C216" t="str">
            <v>袁建平</v>
          </cell>
        </row>
        <row r="217">
          <cell r="C217" t="str">
            <v>戴新亮</v>
          </cell>
        </row>
        <row r="218">
          <cell r="C218" t="str">
            <v>罗业勋</v>
          </cell>
        </row>
        <row r="219">
          <cell r="C219" t="str">
            <v>陈德文</v>
          </cell>
        </row>
        <row r="220">
          <cell r="C220" t="str">
            <v>修秀兰</v>
          </cell>
        </row>
        <row r="221">
          <cell r="C221" t="str">
            <v>袁珊珊</v>
          </cell>
        </row>
        <row r="222">
          <cell r="C222" t="str">
            <v>肖米溪</v>
          </cell>
        </row>
        <row r="223">
          <cell r="C223" t="str">
            <v>汤子玉</v>
          </cell>
        </row>
        <row r="224">
          <cell r="C224" t="str">
            <v>贺翌昂</v>
          </cell>
        </row>
        <row r="225">
          <cell r="C225" t="str">
            <v>吴升黄</v>
          </cell>
        </row>
        <row r="226">
          <cell r="C226" t="str">
            <v>罗铁</v>
          </cell>
        </row>
        <row r="227">
          <cell r="C227" t="str">
            <v>宋先锋</v>
          </cell>
        </row>
        <row r="228">
          <cell r="C228" t="str">
            <v>彭洪准</v>
          </cell>
        </row>
        <row r="229">
          <cell r="C229" t="str">
            <v>张立</v>
          </cell>
        </row>
        <row r="230">
          <cell r="C230" t="str">
            <v>邹立刚</v>
          </cell>
        </row>
        <row r="231">
          <cell r="C231" t="str">
            <v>和佳兰</v>
          </cell>
        </row>
        <row r="232">
          <cell r="C232" t="str">
            <v>王富民</v>
          </cell>
        </row>
        <row r="233">
          <cell r="C233" t="str">
            <v>丁晓玲</v>
          </cell>
        </row>
        <row r="234">
          <cell r="C234" t="str">
            <v>贺勇</v>
          </cell>
        </row>
        <row r="235">
          <cell r="C235" t="str">
            <v>韩海</v>
          </cell>
        </row>
        <row r="236">
          <cell r="C236" t="str">
            <v>冯贵云</v>
          </cell>
        </row>
        <row r="237">
          <cell r="C237" t="str">
            <v>雷成意</v>
          </cell>
        </row>
        <row r="238">
          <cell r="C238" t="str">
            <v>陈君涛</v>
          </cell>
        </row>
        <row r="239">
          <cell r="C239" t="str">
            <v>彭继先</v>
          </cell>
        </row>
        <row r="240">
          <cell r="C240" t="str">
            <v>李智从</v>
          </cell>
        </row>
        <row r="241">
          <cell r="C241" t="str">
            <v>孙成静</v>
          </cell>
        </row>
        <row r="242">
          <cell r="C242" t="str">
            <v>陈秋均</v>
          </cell>
        </row>
        <row r="243">
          <cell r="C243" t="str">
            <v>周怡斌</v>
          </cell>
        </row>
        <row r="244">
          <cell r="C244" t="str">
            <v>杨浩</v>
          </cell>
        </row>
        <row r="245">
          <cell r="C245" t="str">
            <v>袁建利</v>
          </cell>
        </row>
        <row r="246">
          <cell r="C246" t="str">
            <v>陈章华</v>
          </cell>
        </row>
        <row r="247">
          <cell r="C247" t="str">
            <v>贺翌昴</v>
          </cell>
        </row>
        <row r="248">
          <cell r="C248" t="str">
            <v>刘军玲</v>
          </cell>
        </row>
        <row r="249">
          <cell r="C249" t="str">
            <v>何杰</v>
          </cell>
        </row>
        <row r="250">
          <cell r="C250" t="str">
            <v>张超锋</v>
          </cell>
        </row>
        <row r="251">
          <cell r="C251" t="str">
            <v>朱孟希</v>
          </cell>
        </row>
        <row r="252">
          <cell r="C252" t="str">
            <v>黎湘云</v>
          </cell>
        </row>
        <row r="253">
          <cell r="C253" t="str">
            <v>刘晓鹏</v>
          </cell>
        </row>
        <row r="254">
          <cell r="C254" t="str">
            <v>刘金文</v>
          </cell>
        </row>
        <row r="255">
          <cell r="C255" t="str">
            <v>李荣</v>
          </cell>
        </row>
        <row r="256">
          <cell r="C256" t="str">
            <v>罗文武</v>
          </cell>
        </row>
        <row r="257">
          <cell r="C257" t="str">
            <v>史双宇</v>
          </cell>
        </row>
        <row r="258">
          <cell r="C258" t="str">
            <v>谢桂华</v>
          </cell>
        </row>
        <row r="259">
          <cell r="C259" t="str">
            <v>董婧雯</v>
          </cell>
        </row>
        <row r="260">
          <cell r="C260" t="str">
            <v>张忠宝</v>
          </cell>
        </row>
        <row r="261">
          <cell r="C261" t="str">
            <v>刘湘宇</v>
          </cell>
        </row>
        <row r="262">
          <cell r="C262" t="str">
            <v>张远</v>
          </cell>
        </row>
        <row r="263">
          <cell r="C263" t="str">
            <v>刘伟</v>
          </cell>
        </row>
        <row r="264">
          <cell r="C264" t="str">
            <v>李力争</v>
          </cell>
        </row>
        <row r="265">
          <cell r="C265" t="str">
            <v>唐亮</v>
          </cell>
        </row>
        <row r="266">
          <cell r="C266" t="str">
            <v>罗向锋</v>
          </cell>
        </row>
        <row r="267">
          <cell r="C267" t="str">
            <v>彭畅畅</v>
          </cell>
        </row>
        <row r="268">
          <cell r="C268" t="str">
            <v>李需</v>
          </cell>
        </row>
        <row r="269">
          <cell r="C269" t="str">
            <v>陈文明</v>
          </cell>
        </row>
        <row r="270">
          <cell r="C270" t="str">
            <v>蔡归仓</v>
          </cell>
        </row>
        <row r="271">
          <cell r="C271" t="str">
            <v>康应根</v>
          </cell>
        </row>
        <row r="272">
          <cell r="C272" t="str">
            <v>黄杰</v>
          </cell>
        </row>
        <row r="273">
          <cell r="C273" t="str">
            <v>殷耀华</v>
          </cell>
        </row>
        <row r="274">
          <cell r="C274" t="str">
            <v>罗金花</v>
          </cell>
        </row>
        <row r="275">
          <cell r="C275" t="str">
            <v>谭金祥</v>
          </cell>
        </row>
        <row r="276">
          <cell r="C276" t="str">
            <v>王子先</v>
          </cell>
        </row>
        <row r="277">
          <cell r="C277" t="str">
            <v>赵琦</v>
          </cell>
        </row>
        <row r="278">
          <cell r="C278" t="str">
            <v>施攀泽</v>
          </cell>
        </row>
        <row r="279">
          <cell r="C279" t="str">
            <v>张湘</v>
          </cell>
        </row>
        <row r="280">
          <cell r="C280" t="str">
            <v>谭聪元</v>
          </cell>
        </row>
        <row r="281">
          <cell r="C281" t="str">
            <v>饶泽林</v>
          </cell>
        </row>
        <row r="282">
          <cell r="C282" t="str">
            <v>陈秭鑫</v>
          </cell>
        </row>
        <row r="283">
          <cell r="C283" t="str">
            <v>段明</v>
          </cell>
        </row>
        <row r="284">
          <cell r="C284" t="str">
            <v>袁稀林</v>
          </cell>
        </row>
        <row r="285">
          <cell r="C285" t="str">
            <v>曾亮</v>
          </cell>
        </row>
        <row r="286">
          <cell r="C286" t="str">
            <v>汪赐星</v>
          </cell>
        </row>
        <row r="287">
          <cell r="C287" t="str">
            <v>李嘉龙</v>
          </cell>
        </row>
        <row r="288">
          <cell r="C288" t="str">
            <v>曾俊凯</v>
          </cell>
        </row>
        <row r="289">
          <cell r="C289" t="str">
            <v>李志强</v>
          </cell>
        </row>
        <row r="290">
          <cell r="C290" t="str">
            <v>张桂华</v>
          </cell>
        </row>
        <row r="291">
          <cell r="C291" t="str">
            <v>曾琳</v>
          </cell>
        </row>
        <row r="292">
          <cell r="C292" t="str">
            <v>谷陵娇</v>
          </cell>
        </row>
        <row r="293">
          <cell r="C293" t="str">
            <v>谭海波</v>
          </cell>
        </row>
        <row r="294">
          <cell r="C294" t="str">
            <v>李春华</v>
          </cell>
        </row>
        <row r="295">
          <cell r="C295" t="str">
            <v>凌勤凡</v>
          </cell>
        </row>
        <row r="296">
          <cell r="C296" t="str">
            <v>袁亮</v>
          </cell>
        </row>
        <row r="297">
          <cell r="C297" t="str">
            <v>袁登宇</v>
          </cell>
        </row>
        <row r="298">
          <cell r="C298" t="str">
            <v>贺振杰</v>
          </cell>
        </row>
        <row r="299">
          <cell r="C299" t="str">
            <v>欧晨鹰</v>
          </cell>
        </row>
        <row r="300">
          <cell r="C300" t="str">
            <v>黄金容</v>
          </cell>
        </row>
        <row r="301">
          <cell r="C301" t="str">
            <v>谢波</v>
          </cell>
        </row>
        <row r="302">
          <cell r="C302" t="str">
            <v>马华亮</v>
          </cell>
        </row>
        <row r="303">
          <cell r="C303" t="str">
            <v>齐康杰</v>
          </cell>
        </row>
        <row r="304">
          <cell r="C304" t="str">
            <v>黄希</v>
          </cell>
        </row>
        <row r="305">
          <cell r="C305" t="str">
            <v>李水平</v>
          </cell>
        </row>
        <row r="306">
          <cell r="C306" t="str">
            <v>宋娟</v>
          </cell>
        </row>
        <row r="307">
          <cell r="C307" t="str">
            <v>吴明贵</v>
          </cell>
        </row>
        <row r="308">
          <cell r="C308" t="str">
            <v>刘俊杰</v>
          </cell>
        </row>
        <row r="309">
          <cell r="C309" t="str">
            <v>瞿芬</v>
          </cell>
        </row>
        <row r="310">
          <cell r="C310" t="str">
            <v>瞿欢</v>
          </cell>
        </row>
        <row r="311">
          <cell r="C311" t="str">
            <v>彭智勇</v>
          </cell>
        </row>
        <row r="312">
          <cell r="C312" t="str">
            <v>张伟</v>
          </cell>
        </row>
        <row r="313">
          <cell r="C313" t="str">
            <v>周孝勇</v>
          </cell>
        </row>
        <row r="314">
          <cell r="C314" t="str">
            <v>罗杰</v>
          </cell>
        </row>
        <row r="315">
          <cell r="C315" t="str">
            <v>王朝辉</v>
          </cell>
        </row>
        <row r="316">
          <cell r="C316" t="str">
            <v>冯新宇</v>
          </cell>
        </row>
        <row r="317">
          <cell r="C317" t="str">
            <v>曲福贵</v>
          </cell>
        </row>
        <row r="318">
          <cell r="C318" t="str">
            <v>左鑫</v>
          </cell>
        </row>
        <row r="319">
          <cell r="C319" t="str">
            <v>罗双贵</v>
          </cell>
        </row>
        <row r="320">
          <cell r="C320" t="str">
            <v>卢舟晖</v>
          </cell>
        </row>
        <row r="321">
          <cell r="C321" t="str">
            <v>游围广</v>
          </cell>
        </row>
        <row r="322">
          <cell r="C322" t="str">
            <v>曾艳</v>
          </cell>
        </row>
        <row r="323">
          <cell r="C323" t="str">
            <v>易智增</v>
          </cell>
        </row>
        <row r="324">
          <cell r="C324" t="str">
            <v>王荣</v>
          </cell>
        </row>
        <row r="325">
          <cell r="C325" t="str">
            <v>包琼</v>
          </cell>
        </row>
        <row r="326">
          <cell r="C326" t="str">
            <v>谭明琴</v>
          </cell>
        </row>
        <row r="327">
          <cell r="C327" t="str">
            <v>曹勋</v>
          </cell>
        </row>
        <row r="328">
          <cell r="C328" t="str">
            <v>易均匀</v>
          </cell>
        </row>
        <row r="329">
          <cell r="C329" t="str">
            <v>唐亮2</v>
          </cell>
        </row>
        <row r="330">
          <cell r="C330" t="str">
            <v>左金亿</v>
          </cell>
        </row>
        <row r="331">
          <cell r="C331" t="str">
            <v>刘正周</v>
          </cell>
        </row>
        <row r="332">
          <cell r="C332" t="str">
            <v>李先平</v>
          </cell>
        </row>
        <row r="333">
          <cell r="C333" t="str">
            <v>言江鸿</v>
          </cell>
        </row>
        <row r="334">
          <cell r="C334" t="str">
            <v>杨申武</v>
          </cell>
        </row>
        <row r="335">
          <cell r="C335" t="str">
            <v>龙武文</v>
          </cell>
        </row>
        <row r="336">
          <cell r="C336" t="str">
            <v>张杰</v>
          </cell>
        </row>
        <row r="337">
          <cell r="C337" t="str">
            <v>张向华</v>
          </cell>
        </row>
        <row r="338">
          <cell r="C338" t="str">
            <v>胡十千</v>
          </cell>
        </row>
        <row r="339">
          <cell r="C339" t="str">
            <v>陈小中</v>
          </cell>
        </row>
        <row r="340">
          <cell r="C340" t="str">
            <v>谭杰</v>
          </cell>
        </row>
        <row r="341">
          <cell r="C341" t="str">
            <v>马博</v>
          </cell>
        </row>
        <row r="342">
          <cell r="C342" t="str">
            <v>彭烈</v>
          </cell>
        </row>
        <row r="343">
          <cell r="C343" t="str">
            <v>马战</v>
          </cell>
        </row>
        <row r="344">
          <cell r="C344" t="str">
            <v>曾选泽</v>
          </cell>
        </row>
        <row r="345">
          <cell r="C345" t="str">
            <v>张建伟</v>
          </cell>
        </row>
        <row r="346">
          <cell r="C346" t="str">
            <v>林新龙</v>
          </cell>
        </row>
        <row r="347">
          <cell r="C347" t="str">
            <v>卫伟伟</v>
          </cell>
        </row>
        <row r="348">
          <cell r="C348" t="str">
            <v>唐锋</v>
          </cell>
        </row>
        <row r="349">
          <cell r="C349" t="str">
            <v>刘红勇</v>
          </cell>
        </row>
        <row r="350">
          <cell r="C350" t="str">
            <v>周忠有</v>
          </cell>
        </row>
        <row r="351">
          <cell r="C351" t="str">
            <v>谢宗伏</v>
          </cell>
        </row>
        <row r="352">
          <cell r="C352" t="str">
            <v>刘顺新</v>
          </cell>
        </row>
        <row r="353">
          <cell r="C353" t="str">
            <v>廖益家</v>
          </cell>
        </row>
        <row r="354">
          <cell r="C354" t="str">
            <v>殷杜</v>
          </cell>
        </row>
        <row r="355">
          <cell r="C355" t="str">
            <v>王洋</v>
          </cell>
        </row>
        <row r="356">
          <cell r="C356" t="str">
            <v>喻英杰</v>
          </cell>
        </row>
        <row r="357">
          <cell r="C357" t="str">
            <v>尹桑声</v>
          </cell>
        </row>
        <row r="358">
          <cell r="C358" t="str">
            <v>杨倩</v>
          </cell>
        </row>
        <row r="359">
          <cell r="C359" t="str">
            <v>田志国</v>
          </cell>
        </row>
        <row r="360">
          <cell r="C360" t="str">
            <v>尹水英</v>
          </cell>
        </row>
        <row r="361">
          <cell r="C361" t="str">
            <v>王碧祥</v>
          </cell>
        </row>
        <row r="362">
          <cell r="C362" t="str">
            <v>唐标</v>
          </cell>
        </row>
        <row r="363">
          <cell r="C363" t="str">
            <v>谭剑</v>
          </cell>
        </row>
        <row r="364">
          <cell r="C364" t="str">
            <v>李全省</v>
          </cell>
        </row>
        <row r="365">
          <cell r="C365" t="str">
            <v>陶万敏</v>
          </cell>
        </row>
        <row r="366">
          <cell r="C366" t="str">
            <v>易柳</v>
          </cell>
        </row>
        <row r="367">
          <cell r="C367" t="str">
            <v>刘拥军</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ow r="3">
          <cell r="C3" t="str">
            <v>姓名</v>
          </cell>
          <cell r="D3" t="str">
            <v>部门</v>
          </cell>
          <cell r="E3" t="str">
            <v>入职时间</v>
          </cell>
          <cell r="F3" t="str">
            <v>岗位</v>
          </cell>
          <cell r="G3" t="str">
            <v>起薪日期</v>
          </cell>
          <cell r="H3" t="str">
            <v>应出勤
天数</v>
          </cell>
          <cell r="I3" t="str">
            <v>实出勤
天数</v>
          </cell>
          <cell r="J3" t="str">
            <v>月度工
资标准</v>
          </cell>
          <cell r="K3" t="str">
            <v>应发金额</v>
          </cell>
        </row>
        <row r="3">
          <cell r="X3" t="str">
            <v>应发工资</v>
          </cell>
          <cell r="Y3" t="str">
            <v>代扣代缴（社保统筹税前个人代扣）</v>
          </cell>
        </row>
        <row r="3">
          <cell r="AD3" t="str">
            <v>专项附加扣除</v>
          </cell>
        </row>
        <row r="3">
          <cell r="AJ3" t="str">
            <v>税前
应发工资</v>
          </cell>
          <cell r="AK3" t="str">
            <v>个人
所得税</v>
          </cell>
          <cell r="AL3" t="str">
            <v>补扣/退11月工资个人所得税</v>
          </cell>
          <cell r="AM3" t="str">
            <v>餐费</v>
          </cell>
          <cell r="AN3" t="str">
            <v>补专项附加扣除额</v>
          </cell>
          <cell r="AO3" t="str">
            <v>水电费</v>
          </cell>
          <cell r="AP3" t="str">
            <v>话费</v>
          </cell>
          <cell r="AQ3" t="str">
            <v>被服费</v>
          </cell>
          <cell r="AR3" t="str">
            <v>开门红福利</v>
          </cell>
          <cell r="AS3" t="str">
            <v>工会会费</v>
          </cell>
          <cell r="AT3" t="str">
            <v>税后
实发工资</v>
          </cell>
          <cell r="AU3" t="str">
            <v>签收</v>
          </cell>
          <cell r="AV3" t="str">
            <v>备注</v>
          </cell>
        </row>
        <row r="4">
          <cell r="K4" t="str">
            <v>基础
工资
60%</v>
          </cell>
          <cell r="L4" t="str">
            <v>固定加班加点工资</v>
          </cell>
          <cell r="M4" t="str">
            <v>绩效
工资</v>
          </cell>
          <cell r="N4" t="str">
            <v>工龄
</v>
          </cell>
          <cell r="O4" t="str">
            <v>4月绩效评分</v>
          </cell>
          <cell r="P4" t="str">
            <v>加班及其他补贴</v>
          </cell>
          <cell r="Q4" t="str">
            <v>高温补贴</v>
          </cell>
          <cell r="R4" t="str">
            <v>餐补</v>
          </cell>
          <cell r="S4" t="str">
            <v>奖励/
考核</v>
          </cell>
          <cell r="T4" t="str">
            <v>缺勤
考核</v>
          </cell>
          <cell r="U4" t="str">
            <v>补单考核</v>
          </cell>
          <cell r="V4" t="str">
            <v>开门红福利</v>
          </cell>
          <cell r="W4" t="str">
            <v>工资稽核</v>
          </cell>
        </row>
        <row r="4">
          <cell r="Y4" t="str">
            <v>养老</v>
          </cell>
          <cell r="Z4" t="str">
            <v>医疗</v>
          </cell>
          <cell r="AA4" t="str">
            <v>失业</v>
          </cell>
          <cell r="AB4" t="str">
            <v>大病</v>
          </cell>
          <cell r="AC4" t="str">
            <v>住房公积金</v>
          </cell>
          <cell r="AD4" t="str">
            <v>子女教育</v>
          </cell>
          <cell r="AE4" t="str">
            <v>继续教育</v>
          </cell>
          <cell r="AF4" t="str">
            <v>住房贷款利息</v>
          </cell>
          <cell r="AG4" t="str">
            <v>住房租金</v>
          </cell>
          <cell r="AH4" t="str">
            <v>赡养老人</v>
          </cell>
          <cell r="AI4" t="str">
            <v>婴幼儿照护费用</v>
          </cell>
        </row>
        <row r="4">
          <cell r="AW4" t="str">
            <v>身份证号码</v>
          </cell>
          <cell r="AX4" t="str">
            <v>用工形式</v>
          </cell>
        </row>
        <row r="5">
          <cell r="C5" t="str">
            <v>李开阳</v>
          </cell>
          <cell r="D5" t="str">
            <v>财务管理部</v>
          </cell>
          <cell r="E5">
            <v>38534</v>
          </cell>
          <cell r="F5" t="str">
            <v>财务部长</v>
          </cell>
          <cell r="G5">
            <v>45778</v>
          </cell>
          <cell r="H5">
            <v>19</v>
          </cell>
          <cell r="I5">
            <v>19</v>
          </cell>
          <cell r="J5">
            <v>14000</v>
          </cell>
          <cell r="K5">
            <v>5000</v>
          </cell>
          <cell r="L5">
            <v>6200</v>
          </cell>
          <cell r="M5">
            <v>1624</v>
          </cell>
        </row>
        <row r="5">
          <cell r="O5">
            <v>58</v>
          </cell>
          <cell r="P5">
            <v>1000</v>
          </cell>
        </row>
        <row r="5">
          <cell r="R5">
            <v>228</v>
          </cell>
        </row>
        <row r="5">
          <cell r="X5">
            <v>14052</v>
          </cell>
          <cell r="Y5">
            <v>0</v>
          </cell>
          <cell r="Z5">
            <v>260</v>
          </cell>
          <cell r="AA5">
            <v>0</v>
          </cell>
          <cell r="AB5">
            <v>15</v>
          </cell>
        </row>
        <row r="5">
          <cell r="AJ5">
            <v>13777</v>
          </cell>
          <cell r="AK5">
            <v>879.2</v>
          </cell>
        </row>
        <row r="5">
          <cell r="AM5">
            <v>0</v>
          </cell>
          <cell r="AN5">
            <v>0</v>
          </cell>
        </row>
        <row r="5">
          <cell r="AT5">
            <v>12897.8</v>
          </cell>
        </row>
        <row r="5">
          <cell r="AW5" t="str">
            <v>422426196407203858</v>
          </cell>
          <cell r="AX5" t="str">
            <v>合同工</v>
          </cell>
          <cell r="AY5">
            <v>260</v>
          </cell>
          <cell r="AZ5" t="str">
            <v>422426196407203858</v>
          </cell>
        </row>
        <row r="6">
          <cell r="C6" t="str">
            <v>刘心</v>
          </cell>
          <cell r="D6" t="str">
            <v>财务管理部</v>
          </cell>
          <cell r="E6">
            <v>41730</v>
          </cell>
          <cell r="F6" t="str">
            <v>总账税务会计</v>
          </cell>
          <cell r="G6">
            <v>45778</v>
          </cell>
          <cell r="H6">
            <v>19</v>
          </cell>
          <cell r="I6">
            <v>19</v>
          </cell>
          <cell r="J6">
            <v>6200</v>
          </cell>
          <cell r="K6">
            <v>2400</v>
          </cell>
          <cell r="L6">
            <v>2560</v>
          </cell>
          <cell r="M6">
            <v>1116</v>
          </cell>
          <cell r="N6">
            <v>220</v>
          </cell>
          <cell r="O6">
            <v>90</v>
          </cell>
        </row>
        <row r="6">
          <cell r="R6">
            <v>228</v>
          </cell>
        </row>
        <row r="6">
          <cell r="X6">
            <v>6524</v>
          </cell>
          <cell r="Y6">
            <v>412.8</v>
          </cell>
          <cell r="Z6">
            <v>103.2</v>
          </cell>
          <cell r="AA6">
            <v>15.48</v>
          </cell>
          <cell r="AB6">
            <v>15</v>
          </cell>
          <cell r="AC6">
            <v>310</v>
          </cell>
          <cell r="AD6">
            <v>0</v>
          </cell>
          <cell r="AE6">
            <v>0</v>
          </cell>
          <cell r="AF6">
            <v>0</v>
          </cell>
          <cell r="AG6">
            <v>0</v>
          </cell>
          <cell r="AH6">
            <v>3000</v>
          </cell>
        </row>
        <row r="6">
          <cell r="AJ6">
            <v>2667.52</v>
          </cell>
          <cell r="AK6">
            <v>0</v>
          </cell>
        </row>
        <row r="6">
          <cell r="AM6">
            <v>0</v>
          </cell>
          <cell r="AN6">
            <v>3000</v>
          </cell>
        </row>
        <row r="6">
          <cell r="AT6">
            <v>5667.52</v>
          </cell>
        </row>
        <row r="6">
          <cell r="AW6" t="str">
            <v>430702198510205223</v>
          </cell>
          <cell r="AX6" t="str">
            <v>合同工</v>
          </cell>
          <cell r="AY6">
            <v>841.48</v>
          </cell>
          <cell r="AZ6" t="str">
            <v>430702198510205223</v>
          </cell>
        </row>
        <row r="7">
          <cell r="C7" t="str">
            <v>易兰</v>
          </cell>
          <cell r="D7" t="str">
            <v>财务管理部</v>
          </cell>
          <cell r="E7">
            <v>42900</v>
          </cell>
          <cell r="F7" t="str">
            <v>资金管理员</v>
          </cell>
          <cell r="G7">
            <v>45778</v>
          </cell>
          <cell r="H7">
            <v>19</v>
          </cell>
          <cell r="I7">
            <v>13</v>
          </cell>
          <cell r="J7">
            <v>5500</v>
          </cell>
          <cell r="K7">
            <v>2400</v>
          </cell>
          <cell r="L7">
            <v>2000</v>
          </cell>
          <cell r="M7">
            <v>990</v>
          </cell>
          <cell r="N7">
            <v>140</v>
          </cell>
          <cell r="O7">
            <v>90</v>
          </cell>
        </row>
        <row r="7">
          <cell r="R7">
            <v>156</v>
          </cell>
        </row>
        <row r="7">
          <cell r="T7">
            <v>-455.172413793103</v>
          </cell>
        </row>
        <row r="7">
          <cell r="X7">
            <v>5230.83</v>
          </cell>
          <cell r="Y7">
            <v>440</v>
          </cell>
          <cell r="Z7">
            <v>110</v>
          </cell>
          <cell r="AA7">
            <v>16.5</v>
          </cell>
          <cell r="AB7">
            <v>15</v>
          </cell>
          <cell r="AC7">
            <v>275</v>
          </cell>
          <cell r="AD7">
            <v>2000</v>
          </cell>
          <cell r="AE7">
            <v>0</v>
          </cell>
          <cell r="AF7">
            <v>0</v>
          </cell>
          <cell r="AG7">
            <v>0</v>
          </cell>
          <cell r="AH7">
            <v>0</v>
          </cell>
        </row>
        <row r="7">
          <cell r="AJ7">
            <v>2374.33</v>
          </cell>
          <cell r="AK7">
            <v>0</v>
          </cell>
        </row>
        <row r="7">
          <cell r="AM7">
            <v>0</v>
          </cell>
          <cell r="AN7">
            <v>2000</v>
          </cell>
        </row>
        <row r="7">
          <cell r="AT7">
            <v>4374.33</v>
          </cell>
        </row>
        <row r="7">
          <cell r="AW7" t="str">
            <v>430203198304104025</v>
          </cell>
          <cell r="AX7" t="str">
            <v>合同工</v>
          </cell>
          <cell r="AY7">
            <v>841.5</v>
          </cell>
          <cell r="AZ7" t="str">
            <v>430203198304104025</v>
          </cell>
        </row>
        <row r="8">
          <cell r="C8" t="str">
            <v>曾琼</v>
          </cell>
          <cell r="D8" t="str">
            <v>综合管理部</v>
          </cell>
          <cell r="E8">
            <v>41927</v>
          </cell>
          <cell r="F8" t="str">
            <v>行政后勤</v>
          </cell>
          <cell r="G8">
            <v>45778</v>
          </cell>
          <cell r="H8">
            <v>19</v>
          </cell>
          <cell r="I8">
            <v>19</v>
          </cell>
          <cell r="J8">
            <v>7800</v>
          </cell>
          <cell r="K8">
            <v>3500</v>
          </cell>
          <cell r="L8">
            <v>2740</v>
          </cell>
          <cell r="M8">
            <v>904.8</v>
          </cell>
          <cell r="N8">
            <v>200</v>
          </cell>
          <cell r="O8">
            <v>58</v>
          </cell>
          <cell r="P8">
            <v>500</v>
          </cell>
        </row>
        <row r="8">
          <cell r="R8">
            <v>160</v>
          </cell>
        </row>
        <row r="8">
          <cell r="X8">
            <v>8004.8</v>
          </cell>
          <cell r="Y8">
            <v>502.4</v>
          </cell>
          <cell r="Z8">
            <v>125.6</v>
          </cell>
          <cell r="AA8">
            <v>18.84</v>
          </cell>
          <cell r="AB8">
            <v>15</v>
          </cell>
          <cell r="AC8">
            <v>350</v>
          </cell>
          <cell r="AD8">
            <v>2000</v>
          </cell>
        </row>
        <row r="8">
          <cell r="AF8">
            <v>1000</v>
          </cell>
        </row>
        <row r="8">
          <cell r="AJ8">
            <v>3992.96</v>
          </cell>
          <cell r="AK8">
            <v>0</v>
          </cell>
        </row>
        <row r="8">
          <cell r="AM8">
            <v>0</v>
          </cell>
          <cell r="AN8">
            <v>3000</v>
          </cell>
        </row>
        <row r="8">
          <cell r="AT8">
            <v>6992.96</v>
          </cell>
          <cell r="AU8">
            <v>0</v>
          </cell>
        </row>
        <row r="8">
          <cell r="AW8" t="str">
            <v>432524199110091427</v>
          </cell>
          <cell r="AX8" t="str">
            <v>合同工</v>
          </cell>
          <cell r="AY8">
            <v>996.84</v>
          </cell>
          <cell r="AZ8" t="str">
            <v>432524199110091427</v>
          </cell>
        </row>
        <row r="9">
          <cell r="C9" t="str">
            <v>陈子豪</v>
          </cell>
          <cell r="D9" t="str">
            <v>综合管理部</v>
          </cell>
          <cell r="E9">
            <v>44970</v>
          </cell>
          <cell r="F9" t="str">
            <v>人力资源专员</v>
          </cell>
          <cell r="G9">
            <v>45778</v>
          </cell>
          <cell r="H9">
            <v>19</v>
          </cell>
          <cell r="I9">
            <v>19</v>
          </cell>
          <cell r="J9">
            <v>5800</v>
          </cell>
          <cell r="K9">
            <v>2400</v>
          </cell>
          <cell r="L9">
            <v>2240</v>
          </cell>
          <cell r="M9">
            <v>597.052</v>
          </cell>
          <cell r="N9">
            <v>40</v>
          </cell>
          <cell r="O9">
            <v>51.47</v>
          </cell>
        </row>
        <row r="9">
          <cell r="R9">
            <v>228</v>
          </cell>
        </row>
        <row r="9">
          <cell r="T9">
            <v>-70</v>
          </cell>
        </row>
        <row r="9">
          <cell r="X9">
            <v>5435.05</v>
          </cell>
          <cell r="Y9">
            <v>464</v>
          </cell>
          <cell r="Z9">
            <v>116</v>
          </cell>
          <cell r="AA9">
            <v>17.4</v>
          </cell>
          <cell r="AB9">
            <v>15</v>
          </cell>
          <cell r="AC9">
            <v>290</v>
          </cell>
        </row>
        <row r="9">
          <cell r="AJ9">
            <v>4532.65</v>
          </cell>
          <cell r="AK9">
            <v>0</v>
          </cell>
        </row>
        <row r="9">
          <cell r="AM9">
            <v>0</v>
          </cell>
          <cell r="AN9">
            <v>0</v>
          </cell>
        </row>
        <row r="9">
          <cell r="AT9">
            <v>4532.65</v>
          </cell>
        </row>
        <row r="9">
          <cell r="AW9" t="str">
            <v>430224199501210034</v>
          </cell>
          <cell r="AX9" t="str">
            <v>合同工</v>
          </cell>
          <cell r="AY9">
            <v>887.4</v>
          </cell>
          <cell r="AZ9" t="str">
            <v>430224199501210034</v>
          </cell>
        </row>
        <row r="10">
          <cell r="C10" t="str">
            <v>卢中华</v>
          </cell>
        </row>
        <row r="10">
          <cell r="E10">
            <v>43281</v>
          </cell>
          <cell r="F10" t="str">
            <v>运营总监</v>
          </cell>
          <cell r="G10">
            <v>45778</v>
          </cell>
          <cell r="H10">
            <v>19</v>
          </cell>
          <cell r="I10">
            <v>24</v>
          </cell>
          <cell r="J10">
            <v>14000</v>
          </cell>
          <cell r="K10">
            <v>5000</v>
          </cell>
          <cell r="L10">
            <v>6200</v>
          </cell>
          <cell r="M10">
            <v>1624</v>
          </cell>
        </row>
        <row r="10">
          <cell r="O10">
            <v>58</v>
          </cell>
          <cell r="P10">
            <v>1000</v>
          </cell>
        </row>
        <row r="10">
          <cell r="R10">
            <v>288</v>
          </cell>
        </row>
        <row r="10">
          <cell r="T10">
            <v>-20</v>
          </cell>
        </row>
        <row r="10">
          <cell r="X10">
            <v>14092</v>
          </cell>
          <cell r="Y10">
            <v>1040</v>
          </cell>
          <cell r="Z10">
            <v>260</v>
          </cell>
          <cell r="AA10">
            <v>39</v>
          </cell>
          <cell r="AB10">
            <v>15</v>
          </cell>
          <cell r="AC10">
            <v>650</v>
          </cell>
          <cell r="AD10">
            <v>4000</v>
          </cell>
          <cell r="AE10">
            <v>0</v>
          </cell>
          <cell r="AF10">
            <v>1000</v>
          </cell>
          <cell r="AG10">
            <v>0</v>
          </cell>
          <cell r="AH10">
            <v>1500</v>
          </cell>
          <cell r="AI10">
            <v>0</v>
          </cell>
          <cell r="AJ10">
            <v>5588</v>
          </cell>
          <cell r="AK10">
            <v>0</v>
          </cell>
        </row>
        <row r="10">
          <cell r="AN10">
            <v>6500</v>
          </cell>
        </row>
        <row r="10">
          <cell r="AT10">
            <v>12088</v>
          </cell>
        </row>
        <row r="10">
          <cell r="AW10" t="str">
            <v>430321198306291571</v>
          </cell>
          <cell r="AX10" t="str">
            <v>合同工</v>
          </cell>
          <cell r="AY10">
            <v>1989</v>
          </cell>
          <cell r="AZ10" t="str">
            <v>430321198306291571</v>
          </cell>
        </row>
        <row r="11">
          <cell r="C11" t="str">
            <v>伍赤诚</v>
          </cell>
          <cell r="D11" t="str">
            <v>技术质量部</v>
          </cell>
          <cell r="E11">
            <v>43789</v>
          </cell>
          <cell r="F11" t="str">
            <v>质量工程师</v>
          </cell>
          <cell r="G11">
            <v>45778</v>
          </cell>
          <cell r="H11">
            <v>19</v>
          </cell>
          <cell r="I11">
            <v>23</v>
          </cell>
          <cell r="J11">
            <v>5800</v>
          </cell>
          <cell r="K11">
            <v>2400</v>
          </cell>
          <cell r="L11">
            <v>2240</v>
          </cell>
          <cell r="M11">
            <v>986</v>
          </cell>
          <cell r="N11">
            <v>100</v>
          </cell>
          <cell r="O11">
            <v>85</v>
          </cell>
          <cell r="P11">
            <v>500</v>
          </cell>
        </row>
        <row r="11">
          <cell r="R11">
            <v>276</v>
          </cell>
        </row>
        <row r="11">
          <cell r="T11">
            <v>-40</v>
          </cell>
        </row>
        <row r="11">
          <cell r="X11">
            <v>6462</v>
          </cell>
          <cell r="Y11">
            <v>350.4</v>
          </cell>
          <cell r="Z11">
            <v>87.6</v>
          </cell>
          <cell r="AA11">
            <v>13.14</v>
          </cell>
          <cell r="AB11">
            <v>15</v>
          </cell>
          <cell r="AC11">
            <v>219</v>
          </cell>
        </row>
        <row r="11">
          <cell r="AJ11">
            <v>5776.86</v>
          </cell>
          <cell r="AK11">
            <v>23.76</v>
          </cell>
        </row>
        <row r="11">
          <cell r="AN11">
            <v>0</v>
          </cell>
        </row>
        <row r="11">
          <cell r="AT11">
            <v>5753.1</v>
          </cell>
        </row>
        <row r="11">
          <cell r="AW11" t="str">
            <v>430321199804192212</v>
          </cell>
          <cell r="AX11" t="str">
            <v>合同工</v>
          </cell>
          <cell r="AY11">
            <v>670.14</v>
          </cell>
          <cell r="AZ11" t="str">
            <v>430321199804192212</v>
          </cell>
        </row>
        <row r="12">
          <cell r="C12" t="str">
            <v>张海波</v>
          </cell>
          <cell r="D12" t="str">
            <v>生产制造部</v>
          </cell>
          <cell r="E12">
            <v>42066</v>
          </cell>
          <cell r="F12" t="str">
            <v>发泡工艺工程师</v>
          </cell>
          <cell r="G12">
            <v>45778</v>
          </cell>
          <cell r="H12">
            <v>19</v>
          </cell>
          <cell r="I12">
            <v>26.85</v>
          </cell>
          <cell r="J12">
            <v>10000</v>
          </cell>
          <cell r="K12">
            <v>5000</v>
          </cell>
          <cell r="L12">
            <v>3000</v>
          </cell>
          <cell r="M12">
            <v>1160</v>
          </cell>
          <cell r="N12">
            <v>200</v>
          </cell>
          <cell r="O12">
            <v>58</v>
          </cell>
          <cell r="P12">
            <v>900</v>
          </cell>
        </row>
        <row r="12">
          <cell r="R12">
            <v>328</v>
          </cell>
        </row>
        <row r="12">
          <cell r="X12">
            <v>10588</v>
          </cell>
          <cell r="Y12">
            <v>680</v>
          </cell>
          <cell r="Z12">
            <v>170</v>
          </cell>
          <cell r="AA12">
            <v>25.5</v>
          </cell>
          <cell r="AB12">
            <v>15</v>
          </cell>
          <cell r="AC12">
            <v>425</v>
          </cell>
          <cell r="AD12">
            <v>2000</v>
          </cell>
          <cell r="AE12">
            <v>0</v>
          </cell>
          <cell r="AF12">
            <v>1000</v>
          </cell>
          <cell r="AG12">
            <v>0</v>
          </cell>
          <cell r="AH12">
            <v>1500</v>
          </cell>
        </row>
        <row r="12">
          <cell r="AJ12">
            <v>4772.5</v>
          </cell>
          <cell r="AK12">
            <v>0</v>
          </cell>
        </row>
        <row r="12">
          <cell r="AN12">
            <v>4500</v>
          </cell>
        </row>
        <row r="12">
          <cell r="AT12">
            <v>9272.5</v>
          </cell>
        </row>
        <row r="12">
          <cell r="AW12" t="str">
            <v>430124198209127970</v>
          </cell>
          <cell r="AX12" t="str">
            <v>合同工</v>
          </cell>
          <cell r="AY12">
            <v>1300.5</v>
          </cell>
          <cell r="AZ12" t="str">
            <v>430124198209127970</v>
          </cell>
        </row>
        <row r="13">
          <cell r="C13" t="str">
            <v>曹蜜</v>
          </cell>
          <cell r="D13" t="str">
            <v>生产制造部</v>
          </cell>
          <cell r="E13">
            <v>41477</v>
          </cell>
          <cell r="F13" t="str">
            <v>部长</v>
          </cell>
          <cell r="G13">
            <v>45778</v>
          </cell>
          <cell r="H13">
            <v>19</v>
          </cell>
          <cell r="I13">
            <v>25.5</v>
          </cell>
          <cell r="J13">
            <v>10500</v>
          </cell>
          <cell r="K13">
            <v>3500</v>
          </cell>
          <cell r="L13">
            <v>4900</v>
          </cell>
          <cell r="M13">
            <v>1218</v>
          </cell>
          <cell r="N13">
            <v>220</v>
          </cell>
          <cell r="O13">
            <v>58</v>
          </cell>
          <cell r="P13">
            <v>1000</v>
          </cell>
        </row>
        <row r="13">
          <cell r="R13">
            <v>468</v>
          </cell>
        </row>
        <row r="13">
          <cell r="X13">
            <v>11306</v>
          </cell>
          <cell r="Y13">
            <v>716.8</v>
          </cell>
          <cell r="Z13">
            <v>179.2</v>
          </cell>
          <cell r="AA13">
            <v>26.88</v>
          </cell>
          <cell r="AB13">
            <v>15</v>
          </cell>
          <cell r="AC13">
            <v>525</v>
          </cell>
          <cell r="AD13">
            <v>4000</v>
          </cell>
        </row>
        <row r="13">
          <cell r="AF13">
            <v>0</v>
          </cell>
          <cell r="AG13">
            <v>0</v>
          </cell>
          <cell r="AH13">
            <v>1500</v>
          </cell>
        </row>
        <row r="13">
          <cell r="AJ13">
            <v>4343.12</v>
          </cell>
          <cell r="AK13">
            <v>0</v>
          </cell>
        </row>
        <row r="13">
          <cell r="AN13">
            <v>5500</v>
          </cell>
        </row>
        <row r="13">
          <cell r="AT13">
            <v>9843.12</v>
          </cell>
        </row>
        <row r="13">
          <cell r="AW13" t="str">
            <v>432524198406256417</v>
          </cell>
          <cell r="AX13" t="str">
            <v>合同工</v>
          </cell>
          <cell r="AY13">
            <v>1447.88</v>
          </cell>
          <cell r="AZ13" t="str">
            <v>432524198406256417</v>
          </cell>
        </row>
        <row r="14">
          <cell r="C14" t="str">
            <v>谭丽平</v>
          </cell>
          <cell r="D14" t="str">
            <v>生产制造部</v>
          </cell>
          <cell r="E14">
            <v>45714</v>
          </cell>
          <cell r="F14" t="str">
            <v>QAD</v>
          </cell>
          <cell r="G14">
            <v>45778</v>
          </cell>
          <cell r="H14">
            <v>19</v>
          </cell>
          <cell r="I14">
            <v>21</v>
          </cell>
          <cell r="J14">
            <v>4700</v>
          </cell>
          <cell r="K14">
            <v>2400</v>
          </cell>
          <cell r="L14">
            <v>1360</v>
          </cell>
          <cell r="M14">
            <v>869.5</v>
          </cell>
        </row>
        <row r="14">
          <cell r="O14">
            <v>92.5</v>
          </cell>
        </row>
        <row r="14">
          <cell r="R14">
            <v>252</v>
          </cell>
        </row>
        <row r="14">
          <cell r="X14">
            <v>4881.5</v>
          </cell>
          <cell r="Y14">
            <v>344.64</v>
          </cell>
          <cell r="Z14">
            <v>86.16</v>
          </cell>
          <cell r="AA14">
            <v>12.92</v>
          </cell>
          <cell r="AB14">
            <v>15</v>
          </cell>
          <cell r="AC14">
            <v>0</v>
          </cell>
        </row>
        <row r="14">
          <cell r="AJ14">
            <v>4422.78</v>
          </cell>
          <cell r="AK14">
            <v>0</v>
          </cell>
        </row>
        <row r="14">
          <cell r="AN14">
            <v>0</v>
          </cell>
        </row>
        <row r="14">
          <cell r="AT14">
            <v>4422.78</v>
          </cell>
        </row>
        <row r="14">
          <cell r="AW14" t="str">
            <v>430221199003101207</v>
          </cell>
          <cell r="AX14" t="str">
            <v>合同工</v>
          </cell>
          <cell r="AY14">
            <v>443.72</v>
          </cell>
          <cell r="AZ14" t="str">
            <v>430221199003101207</v>
          </cell>
        </row>
        <row r="15">
          <cell r="C15" t="str">
            <v>刘文向</v>
          </cell>
          <cell r="D15" t="str">
            <v>生产制造部</v>
          </cell>
          <cell r="E15">
            <v>44765</v>
          </cell>
          <cell r="F15" t="str">
            <v>成品管理</v>
          </cell>
          <cell r="G15">
            <v>45778</v>
          </cell>
          <cell r="H15">
            <v>19</v>
          </cell>
          <cell r="I15">
            <v>19.5</v>
          </cell>
          <cell r="J15">
            <v>6800</v>
          </cell>
          <cell r="K15">
            <v>2463.15789473684</v>
          </cell>
          <cell r="L15">
            <v>2976.84210526316</v>
          </cell>
          <cell r="M15">
            <v>1156</v>
          </cell>
          <cell r="N15">
            <v>40</v>
          </cell>
          <cell r="O15">
            <v>85</v>
          </cell>
        </row>
        <row r="15">
          <cell r="R15">
            <v>228</v>
          </cell>
        </row>
        <row r="15">
          <cell r="X15">
            <v>6864</v>
          </cell>
          <cell r="Y15">
            <v>456</v>
          </cell>
          <cell r="Z15">
            <v>114</v>
          </cell>
          <cell r="AA15">
            <v>17.1</v>
          </cell>
          <cell r="AB15">
            <v>15</v>
          </cell>
          <cell r="AC15">
            <v>290</v>
          </cell>
        </row>
        <row r="15">
          <cell r="AJ15">
            <v>5971.9</v>
          </cell>
          <cell r="AK15">
            <v>29.6</v>
          </cell>
        </row>
        <row r="15">
          <cell r="AM15">
            <v>0</v>
          </cell>
          <cell r="AN15">
            <v>0</v>
          </cell>
        </row>
        <row r="15">
          <cell r="AT15">
            <v>5942.3</v>
          </cell>
        </row>
        <row r="15">
          <cell r="AW15" t="str">
            <v>430527197408118731</v>
          </cell>
          <cell r="AX15" t="str">
            <v>合同工</v>
          </cell>
          <cell r="AY15">
            <v>877.1</v>
          </cell>
          <cell r="AZ15" t="str">
            <v>430527197408118731</v>
          </cell>
        </row>
        <row r="16">
          <cell r="C16" t="str">
            <v>谭海波</v>
          </cell>
          <cell r="D16" t="str">
            <v>生产制造部</v>
          </cell>
          <cell r="E16">
            <v>45602</v>
          </cell>
          <cell r="F16" t="str">
            <v>物料管理</v>
          </cell>
          <cell r="G16">
            <v>45778</v>
          </cell>
          <cell r="H16">
            <v>19</v>
          </cell>
          <cell r="I16">
            <v>19</v>
          </cell>
          <cell r="J16">
            <v>5800</v>
          </cell>
          <cell r="K16">
            <v>2500</v>
          </cell>
          <cell r="L16">
            <v>2140</v>
          </cell>
          <cell r="M16">
            <v>962.8</v>
          </cell>
        </row>
        <row r="16">
          <cell r="O16">
            <v>83</v>
          </cell>
        </row>
        <row r="16">
          <cell r="R16">
            <v>228</v>
          </cell>
        </row>
        <row r="16">
          <cell r="X16">
            <v>5830.8</v>
          </cell>
          <cell r="Y16">
            <v>344.64</v>
          </cell>
          <cell r="Z16">
            <v>80.54</v>
          </cell>
          <cell r="AA16">
            <v>12.92</v>
          </cell>
          <cell r="AB16">
            <v>15</v>
          </cell>
        </row>
        <row r="16">
          <cell r="AJ16">
            <v>5377.7</v>
          </cell>
          <cell r="AK16">
            <v>11.78</v>
          </cell>
        </row>
        <row r="16">
          <cell r="AN16">
            <v>0</v>
          </cell>
        </row>
        <row r="16">
          <cell r="AT16">
            <v>5365.92</v>
          </cell>
        </row>
        <row r="16">
          <cell r="AW16" t="str">
            <v>430221198307296539</v>
          </cell>
          <cell r="AX16" t="str">
            <v>合同工</v>
          </cell>
          <cell r="AY16">
            <v>438.1</v>
          </cell>
          <cell r="AZ16" t="str">
            <v>430221198307296539</v>
          </cell>
        </row>
        <row r="17">
          <cell r="C17" t="str">
            <v>李晶</v>
          </cell>
          <cell r="D17" t="str">
            <v>生产制造部</v>
          </cell>
          <cell r="E17">
            <v>44845</v>
          </cell>
          <cell r="F17" t="str">
            <v>采购计划员</v>
          </cell>
          <cell r="G17">
            <v>45778</v>
          </cell>
          <cell r="H17">
            <v>19</v>
          </cell>
          <cell r="I17">
            <v>20</v>
          </cell>
          <cell r="J17">
            <v>6000</v>
          </cell>
          <cell r="K17">
            <v>2400</v>
          </cell>
          <cell r="L17">
            <v>2400</v>
          </cell>
          <cell r="M17">
            <v>1152</v>
          </cell>
          <cell r="N17">
            <v>40</v>
          </cell>
          <cell r="O17">
            <v>96</v>
          </cell>
        </row>
        <row r="17">
          <cell r="R17">
            <v>240</v>
          </cell>
        </row>
        <row r="17">
          <cell r="T17">
            <v>-10</v>
          </cell>
        </row>
        <row r="17">
          <cell r="X17">
            <v>6222</v>
          </cell>
          <cell r="Y17">
            <v>408</v>
          </cell>
          <cell r="Z17">
            <v>102</v>
          </cell>
          <cell r="AA17">
            <v>15.3</v>
          </cell>
          <cell r="AB17">
            <v>15</v>
          </cell>
          <cell r="AC17">
            <v>255</v>
          </cell>
        </row>
        <row r="17">
          <cell r="AJ17">
            <v>5426.7</v>
          </cell>
          <cell r="AK17">
            <v>13.25</v>
          </cell>
        </row>
        <row r="17">
          <cell r="AM17">
            <v>0</v>
          </cell>
          <cell r="AN17">
            <v>0</v>
          </cell>
        </row>
        <row r="17">
          <cell r="AT17">
            <v>5413.45</v>
          </cell>
        </row>
        <row r="17">
          <cell r="AW17" t="str">
            <v>43022519870326004X</v>
          </cell>
          <cell r="AX17" t="str">
            <v>合同工</v>
          </cell>
          <cell r="AY17">
            <v>780.3</v>
          </cell>
          <cell r="AZ17" t="str">
            <v>43022519870326004X</v>
          </cell>
        </row>
        <row r="18">
          <cell r="C18" t="str">
            <v>齐承平</v>
          </cell>
          <cell r="D18" t="str">
            <v>生产制造部</v>
          </cell>
          <cell r="E18">
            <v>42017</v>
          </cell>
          <cell r="F18" t="str">
            <v>生产计划</v>
          </cell>
          <cell r="G18">
            <v>45778</v>
          </cell>
          <cell r="H18">
            <v>19</v>
          </cell>
          <cell r="I18">
            <v>20</v>
          </cell>
          <cell r="J18">
            <v>5500</v>
          </cell>
          <cell r="K18">
            <v>2400</v>
          </cell>
          <cell r="L18">
            <v>2000</v>
          </cell>
          <cell r="M18">
            <v>1050.5</v>
          </cell>
          <cell r="N18">
            <v>200</v>
          </cell>
          <cell r="O18">
            <v>95.5</v>
          </cell>
        </row>
        <row r="18">
          <cell r="R18">
            <v>240</v>
          </cell>
        </row>
        <row r="18">
          <cell r="T18">
            <v>-10</v>
          </cell>
        </row>
        <row r="18">
          <cell r="X18">
            <v>5880.5</v>
          </cell>
          <cell r="Y18">
            <v>344.64</v>
          </cell>
          <cell r="Z18">
            <v>86.16</v>
          </cell>
          <cell r="AA18">
            <v>12.92</v>
          </cell>
          <cell r="AB18">
            <v>15</v>
          </cell>
          <cell r="AC18">
            <v>240</v>
          </cell>
        </row>
        <row r="18">
          <cell r="AJ18">
            <v>5181.78</v>
          </cell>
          <cell r="AK18">
            <v>5.9</v>
          </cell>
        </row>
        <row r="18">
          <cell r="AN18">
            <v>0</v>
          </cell>
        </row>
        <row r="18">
          <cell r="AT18">
            <v>5175.88</v>
          </cell>
        </row>
        <row r="18">
          <cell r="AW18" t="str">
            <v>430221199005141712</v>
          </cell>
          <cell r="AX18" t="str">
            <v>合同工</v>
          </cell>
          <cell r="AY18">
            <v>683.72</v>
          </cell>
          <cell r="AZ18" t="str">
            <v>430221199005141712</v>
          </cell>
        </row>
        <row r="19">
          <cell r="C19" t="str">
            <v>何胜春</v>
          </cell>
          <cell r="D19" t="str">
            <v>生产制造部</v>
          </cell>
          <cell r="E19">
            <v>42343</v>
          </cell>
          <cell r="F19" t="str">
            <v>车间主任</v>
          </cell>
          <cell r="G19">
            <v>45778</v>
          </cell>
          <cell r="H19">
            <v>19</v>
          </cell>
          <cell r="I19">
            <v>19</v>
          </cell>
          <cell r="J19">
            <v>7400</v>
          </cell>
          <cell r="K19">
            <v>3500</v>
          </cell>
          <cell r="L19">
            <v>2420</v>
          </cell>
          <cell r="M19">
            <v>1169.2</v>
          </cell>
          <cell r="N19">
            <v>180</v>
          </cell>
          <cell r="O19">
            <v>79</v>
          </cell>
          <cell r="P19">
            <v>200</v>
          </cell>
        </row>
        <row r="19">
          <cell r="R19">
            <v>228</v>
          </cell>
        </row>
        <row r="19">
          <cell r="X19">
            <v>7697.2</v>
          </cell>
          <cell r="Y19">
            <v>507.2</v>
          </cell>
          <cell r="Z19">
            <v>126.8</v>
          </cell>
          <cell r="AA19">
            <v>19.02</v>
          </cell>
          <cell r="AB19">
            <v>15</v>
          </cell>
          <cell r="AC19">
            <v>317</v>
          </cell>
          <cell r="AD19">
            <v>2000</v>
          </cell>
          <cell r="AE19">
            <v>0</v>
          </cell>
          <cell r="AF19">
            <v>1000</v>
          </cell>
          <cell r="AG19">
            <v>0</v>
          </cell>
          <cell r="AH19">
            <v>0</v>
          </cell>
        </row>
        <row r="19">
          <cell r="AJ19">
            <v>3712.18</v>
          </cell>
          <cell r="AK19">
            <v>0</v>
          </cell>
        </row>
        <row r="19">
          <cell r="AM19">
            <v>0</v>
          </cell>
          <cell r="AN19">
            <v>3000</v>
          </cell>
        </row>
        <row r="19">
          <cell r="AT19">
            <v>6712.18</v>
          </cell>
          <cell r="AU19">
            <v>0</v>
          </cell>
        </row>
        <row r="19">
          <cell r="AW19" t="str">
            <v>430221198602281137</v>
          </cell>
          <cell r="AX19" t="str">
            <v>合同工</v>
          </cell>
          <cell r="AY19">
            <v>970.02</v>
          </cell>
          <cell r="AZ19" t="str">
            <v>430221198602281137</v>
          </cell>
        </row>
        <row r="20">
          <cell r="C20" t="str">
            <v>马英</v>
          </cell>
          <cell r="D20" t="str">
            <v>生产制造部</v>
          </cell>
          <cell r="E20">
            <v>41977</v>
          </cell>
          <cell r="F20" t="str">
            <v>IT兼零星采购</v>
          </cell>
          <cell r="G20">
            <v>45778</v>
          </cell>
          <cell r="H20">
            <v>19</v>
          </cell>
          <cell r="I20">
            <v>25.8</v>
          </cell>
          <cell r="J20">
            <v>8000</v>
          </cell>
          <cell r="K20">
            <v>3500</v>
          </cell>
          <cell r="L20">
            <v>2900</v>
          </cell>
          <cell r="M20">
            <v>1560</v>
          </cell>
          <cell r="N20">
            <v>200</v>
          </cell>
          <cell r="O20">
            <v>97.5</v>
          </cell>
          <cell r="P20">
            <v>0</v>
          </cell>
        </row>
        <row r="20">
          <cell r="R20">
            <v>380</v>
          </cell>
        </row>
        <row r="20">
          <cell r="X20">
            <v>8540</v>
          </cell>
          <cell r="Y20">
            <v>593.6</v>
          </cell>
          <cell r="Z20">
            <v>148.4</v>
          </cell>
          <cell r="AA20">
            <v>22.26</v>
          </cell>
          <cell r="AB20">
            <v>15</v>
          </cell>
          <cell r="AC20">
            <v>371</v>
          </cell>
          <cell r="AD20">
            <v>2000</v>
          </cell>
          <cell r="AE20">
            <v>0</v>
          </cell>
          <cell r="AF20">
            <v>1000</v>
          </cell>
          <cell r="AG20">
            <v>0</v>
          </cell>
          <cell r="AH20">
            <v>1500</v>
          </cell>
          <cell r="AI20">
            <v>0</v>
          </cell>
          <cell r="AJ20">
            <v>2889.74</v>
          </cell>
          <cell r="AK20">
            <v>0</v>
          </cell>
        </row>
        <row r="20">
          <cell r="AM20">
            <v>0</v>
          </cell>
          <cell r="AN20">
            <v>4500</v>
          </cell>
        </row>
        <row r="20">
          <cell r="AT20">
            <v>7389.74</v>
          </cell>
          <cell r="AU20">
            <v>0</v>
          </cell>
        </row>
        <row r="20">
          <cell r="AW20" t="str">
            <v>430203198510146015</v>
          </cell>
          <cell r="AX20" t="str">
            <v>合同工</v>
          </cell>
          <cell r="AY20">
            <v>1135.26</v>
          </cell>
          <cell r="AZ20" t="str">
            <v>430203198510146015</v>
          </cell>
        </row>
        <row r="21">
          <cell r="C21" t="str">
            <v>合计</v>
          </cell>
        </row>
        <row r="21">
          <cell r="H21">
            <v>304</v>
          </cell>
          <cell r="I21">
            <v>332.65</v>
          </cell>
          <cell r="J21">
            <v>123800</v>
          </cell>
          <cell r="K21">
            <v>50763.1578947368</v>
          </cell>
          <cell r="L21">
            <v>48276.8421052632</v>
          </cell>
          <cell r="M21">
            <v>16515.852</v>
          </cell>
          <cell r="N21">
            <v>1780</v>
          </cell>
          <cell r="O21">
            <v>1234.97</v>
          </cell>
          <cell r="P21">
            <v>5100</v>
          </cell>
          <cell r="Q21">
            <v>0</v>
          </cell>
          <cell r="R21">
            <v>4156</v>
          </cell>
          <cell r="S21">
            <v>0</v>
          </cell>
          <cell r="T21">
            <v>-605.172413793103</v>
          </cell>
          <cell r="U21">
            <v>0</v>
          </cell>
          <cell r="V21">
            <v>0</v>
          </cell>
          <cell r="W21">
            <v>0</v>
          </cell>
          <cell r="X21">
            <v>127610.68</v>
          </cell>
          <cell r="Y21">
            <v>7605.12</v>
          </cell>
          <cell r="Z21">
            <v>2155.66</v>
          </cell>
          <cell r="AA21">
            <v>285.18</v>
          </cell>
          <cell r="AB21">
            <v>240</v>
          </cell>
          <cell r="AC21">
            <v>4517</v>
          </cell>
          <cell r="AD21">
            <v>18000</v>
          </cell>
          <cell r="AE21">
            <v>0</v>
          </cell>
          <cell r="AF21">
            <v>5000</v>
          </cell>
          <cell r="AG21">
            <v>0</v>
          </cell>
          <cell r="AH21">
            <v>9000</v>
          </cell>
          <cell r="AI21">
            <v>0</v>
          </cell>
          <cell r="AJ21">
            <v>80807.72</v>
          </cell>
          <cell r="AK21">
            <v>963.49</v>
          </cell>
          <cell r="AL21">
            <v>0</v>
          </cell>
          <cell r="AM21">
            <v>0</v>
          </cell>
          <cell r="AN21">
            <v>32000</v>
          </cell>
          <cell r="AO21">
            <v>0</v>
          </cell>
          <cell r="AP21">
            <v>0</v>
          </cell>
          <cell r="AQ21">
            <v>0</v>
          </cell>
          <cell r="AR21">
            <v>0</v>
          </cell>
          <cell r="AS21">
            <v>0</v>
          </cell>
          <cell r="AT21">
            <v>111844.23</v>
          </cell>
        </row>
        <row r="21">
          <cell r="AY21">
            <v>14562.96</v>
          </cell>
        </row>
        <row r="22">
          <cell r="AY22">
            <v>53623.42</v>
          </cell>
        </row>
        <row r="27">
          <cell r="C27" t="str">
            <v>本月数据</v>
          </cell>
        </row>
        <row r="27">
          <cell r="H27">
            <v>304</v>
          </cell>
          <cell r="I27">
            <v>332.65</v>
          </cell>
        </row>
        <row r="27">
          <cell r="N27">
            <v>9980</v>
          </cell>
        </row>
        <row r="27">
          <cell r="R27">
            <v>4156</v>
          </cell>
        </row>
        <row r="27">
          <cell r="X27">
            <v>127610.68</v>
          </cell>
          <cell r="Y27">
            <v>31832.64</v>
          </cell>
          <cell r="Z27">
            <v>8294.18</v>
          </cell>
          <cell r="AA27">
            <v>1193.6</v>
          </cell>
          <cell r="AB27">
            <v>1230</v>
          </cell>
          <cell r="AC27">
            <v>12303</v>
          </cell>
        </row>
        <row r="27">
          <cell r="AL27" t="e">
            <v>#REF!</v>
          </cell>
        </row>
        <row r="27">
          <cell r="AT27">
            <v>873853.72</v>
          </cell>
        </row>
        <row r="28">
          <cell r="C28" t="str">
            <v>上月数据</v>
          </cell>
        </row>
        <row r="28">
          <cell r="H28">
            <v>220</v>
          </cell>
          <cell r="I28">
            <v>230.125</v>
          </cell>
        </row>
        <row r="28">
          <cell r="N28">
            <v>9980</v>
          </cell>
        </row>
        <row r="28">
          <cell r="R28">
            <v>2792</v>
          </cell>
        </row>
        <row r="28">
          <cell r="X28">
            <v>80562</v>
          </cell>
          <cell r="Y28">
            <v>32116.56</v>
          </cell>
          <cell r="Z28">
            <v>8304.6</v>
          </cell>
          <cell r="AA28">
            <v>1204.41</v>
          </cell>
          <cell r="AB28">
            <v>1260</v>
          </cell>
          <cell r="AC28">
            <v>12513</v>
          </cell>
        </row>
        <row r="28">
          <cell r="AT28">
            <v>768290.44</v>
          </cell>
        </row>
        <row r="29">
          <cell r="Q29" t="str">
            <v>计提数据</v>
          </cell>
          <cell r="R29">
            <v>2468</v>
          </cell>
        </row>
        <row r="29">
          <cell r="V29">
            <v>0</v>
          </cell>
          <cell r="W29">
            <v>-2468</v>
          </cell>
        </row>
        <row r="29">
          <cell r="AA29">
            <v>206</v>
          </cell>
        </row>
        <row r="29">
          <cell r="AK29">
            <v>1888.74</v>
          </cell>
        </row>
        <row r="29">
          <cell r="AN29">
            <v>49250</v>
          </cell>
          <cell r="AO29">
            <v>1563.01</v>
          </cell>
        </row>
        <row r="29">
          <cell r="AR29">
            <v>0</v>
          </cell>
        </row>
        <row r="29">
          <cell r="AT29">
            <v>418633.94</v>
          </cell>
        </row>
        <row r="29">
          <cell r="AV29" t="str">
            <v>同工同酬劳务119人</v>
          </cell>
        </row>
        <row r="30">
          <cell r="M30" t="str">
            <v>                                                                </v>
          </cell>
        </row>
        <row r="30">
          <cell r="R30">
            <v>-2468</v>
          </cell>
        </row>
        <row r="30">
          <cell r="W30" t="str">
            <v>经理级以上</v>
          </cell>
        </row>
        <row r="30">
          <cell r="AA30">
            <v>3</v>
          </cell>
        </row>
        <row r="30">
          <cell r="AV30" t="str">
            <v>个税代缴</v>
          </cell>
        </row>
        <row r="31">
          <cell r="N31" t="str">
            <v>餐补总计</v>
          </cell>
        </row>
        <row r="31">
          <cell r="R31">
            <v>69436</v>
          </cell>
        </row>
        <row r="31">
          <cell r="W31" t="str">
            <v>员工</v>
          </cell>
          <cell r="X31">
            <v>932158.89</v>
          </cell>
          <cell r="Y31">
            <v>69436</v>
          </cell>
          <cell r="Z31">
            <v>862722.89</v>
          </cell>
          <cell r="AA31">
            <v>203</v>
          </cell>
        </row>
        <row r="31">
          <cell r="AD31" t="str">
            <v>劳务</v>
          </cell>
          <cell r="AE31" t="str">
            <v>人数</v>
          </cell>
        </row>
        <row r="31">
          <cell r="AT31">
            <v>5213</v>
          </cell>
        </row>
        <row r="31">
          <cell r="AV31" t="str">
            <v>临时工</v>
          </cell>
        </row>
        <row r="32">
          <cell r="W32" t="str">
            <v>工资表打印应发</v>
          </cell>
          <cell r="X32">
            <v>512607.84</v>
          </cell>
        </row>
        <row r="32">
          <cell r="AC32">
            <v>0</v>
          </cell>
          <cell r="AD32" t="str">
            <v>研发</v>
          </cell>
          <cell r="AE32">
            <v>0</v>
          </cell>
        </row>
        <row r="32">
          <cell r="AT32">
            <v>879066.72</v>
          </cell>
        </row>
        <row r="33">
          <cell r="W33" t="str">
            <v>应发工资总额</v>
          </cell>
          <cell r="X33">
            <v>932158.89</v>
          </cell>
          <cell r="Y33" t="str">
            <v>不含临时工；含同工同酬劳务发放68人</v>
          </cell>
        </row>
        <row r="33">
          <cell r="AD33" t="str">
            <v>一线</v>
          </cell>
          <cell r="AE33">
            <v>34</v>
          </cell>
        </row>
        <row r="34">
          <cell r="W34" t="str">
            <v>人工成本</v>
          </cell>
          <cell r="X34">
            <v>937371.89</v>
          </cell>
        </row>
        <row r="34">
          <cell r="Z34">
            <v>512607.84</v>
          </cell>
          <cell r="AA34" t="str">
            <v>公司应发</v>
          </cell>
        </row>
        <row r="34">
          <cell r="AC34">
            <v>19058.46</v>
          </cell>
          <cell r="AD34" t="str">
            <v>销售</v>
          </cell>
          <cell r="AE34">
            <v>4</v>
          </cell>
        </row>
        <row r="35">
          <cell r="R35">
            <v>1000</v>
          </cell>
        </row>
        <row r="35">
          <cell r="X35">
            <v>39246.68</v>
          </cell>
        </row>
        <row r="35">
          <cell r="AC35">
            <v>19058.46</v>
          </cell>
        </row>
        <row r="36">
          <cell r="W36">
            <v>942920.25</v>
          </cell>
        </row>
        <row r="36">
          <cell r="Y36" t="str">
            <v>临时工-荣昌</v>
          </cell>
        </row>
        <row r="36">
          <cell r="AA36">
            <v>0</v>
          </cell>
        </row>
        <row r="36">
          <cell r="AC36">
            <v>19058.46</v>
          </cell>
          <cell r="AD36" t="str">
            <v>加临时工</v>
          </cell>
        </row>
        <row r="37">
          <cell r="W37">
            <v>5548.3600000001</v>
          </cell>
          <cell r="X37">
            <v>5213</v>
          </cell>
          <cell r="Y37" t="str">
            <v>临时工-东方等</v>
          </cell>
        </row>
        <row r="37">
          <cell r="AA37">
            <v>1</v>
          </cell>
        </row>
        <row r="38">
          <cell r="X38">
            <v>419551.05</v>
          </cell>
          <cell r="Y38" t="str">
            <v>同工同酬-诚展等119</v>
          </cell>
        </row>
        <row r="39">
          <cell r="R39">
            <v>1000</v>
          </cell>
        </row>
        <row r="39">
          <cell r="X39">
            <v>39246.68</v>
          </cell>
        </row>
        <row r="40">
          <cell r="R40">
            <v>1544</v>
          </cell>
        </row>
        <row r="40">
          <cell r="X40">
            <v>41034.5</v>
          </cell>
        </row>
        <row r="40">
          <cell r="Z40">
            <v>937371.89</v>
          </cell>
        </row>
        <row r="42">
          <cell r="W42" t="str">
            <v>总人工成本</v>
          </cell>
          <cell r="X42">
            <v>937371.89</v>
          </cell>
        </row>
        <row r="46">
          <cell r="R46">
            <v>1000</v>
          </cell>
        </row>
        <row r="46">
          <cell r="X46">
            <v>39246.68</v>
          </cell>
        </row>
        <row r="47">
          <cell r="R47">
            <v>1000</v>
          </cell>
        </row>
        <row r="47">
          <cell r="V47">
            <v>0</v>
          </cell>
        </row>
        <row r="47">
          <cell r="X47">
            <v>39246.68</v>
          </cell>
        </row>
        <row r="48">
          <cell r="R48">
            <v>1000</v>
          </cell>
        </row>
        <row r="48">
          <cell r="X48">
            <v>39246.68</v>
          </cell>
        </row>
        <row r="49">
          <cell r="R49">
            <v>936</v>
          </cell>
        </row>
        <row r="50">
          <cell r="R50">
            <v>1000</v>
          </cell>
        </row>
        <row r="50">
          <cell r="X50">
            <v>39246.68</v>
          </cell>
        </row>
        <row r="51">
          <cell r="R51">
            <v>1000</v>
          </cell>
        </row>
        <row r="51">
          <cell r="X51">
            <v>39246.68</v>
          </cell>
        </row>
      </sheetData>
      <sheetData sheetId="1">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平均每人每天计件工资/总装车间每台单价</v>
          </cell>
          <cell r="N3" t="str">
            <v>计件工资</v>
          </cell>
          <cell r="O3" t="str">
            <v>基本工资</v>
          </cell>
          <cell r="P3" t="str">
            <v>二次分配</v>
          </cell>
          <cell r="Q3" t="str">
            <v>该线平均工资</v>
          </cell>
          <cell r="R3" t="str">
            <v>全勤工资</v>
          </cell>
          <cell r="S3" t="str">
            <v>平时加
班工资</v>
          </cell>
          <cell r="T3" t="str">
            <v>周末加
班工资</v>
          </cell>
          <cell r="U3" t="str">
            <v>应发工资</v>
          </cell>
        </row>
        <row r="3">
          <cell r="AM3" t="str">
            <v>应发工资</v>
          </cell>
          <cell r="AN3" t="str">
            <v>代扣代缴（社保税前个人代扣）</v>
          </cell>
        </row>
        <row r="3">
          <cell r="AS3" t="str">
            <v>专项附加扣除</v>
          </cell>
        </row>
        <row r="3">
          <cell r="AY3" t="str">
            <v>税前
应发工资</v>
          </cell>
          <cell r="AZ3" t="str">
            <v>个人
所得税</v>
          </cell>
          <cell r="BA3" t="str">
            <v>补扣11月份工资个人所得税</v>
          </cell>
          <cell r="BB3" t="str">
            <v>餐费
</v>
          </cell>
          <cell r="BC3" t="str">
            <v>补专项附加扣除额</v>
          </cell>
          <cell r="BD3" t="str">
            <v>水电费</v>
          </cell>
          <cell r="BE3" t="str">
            <v>话费</v>
          </cell>
          <cell r="BF3" t="str">
            <v>被服费</v>
          </cell>
          <cell r="BG3" t="str">
            <v>开门红福利</v>
          </cell>
          <cell r="BH3" t="str">
            <v>1月预付工资</v>
          </cell>
          <cell r="BI3" t="str">
            <v>工会会费</v>
          </cell>
          <cell r="BJ3" t="str">
            <v>税后
实发工资</v>
          </cell>
          <cell r="BK3" t="str">
            <v>签收</v>
          </cell>
          <cell r="BL3" t="str">
            <v>备注</v>
          </cell>
        </row>
        <row r="4">
          <cell r="U4" t="str">
            <v>合计
工资</v>
          </cell>
          <cell r="V4" t="str">
            <v>固定加班加点工资
工资10%</v>
          </cell>
          <cell r="W4" t="str">
            <v>绩效
工资30%</v>
          </cell>
          <cell r="X4" t="str">
            <v>工龄
</v>
          </cell>
          <cell r="Y4" t="str">
            <v>质量之星</v>
          </cell>
          <cell r="Z4" t="str">
            <v>班长
津贴</v>
          </cell>
          <cell r="AA4" t="str">
            <v>特殊工种津贴/补助</v>
          </cell>
          <cell r="AB4" t="str">
            <v>高温补贴（7-9月）</v>
          </cell>
          <cell r="AC4" t="str">
            <v>发泡高温特殊补贴
（7-9月）</v>
          </cell>
          <cell r="AD4" t="str">
            <v>加班及其他补贴</v>
          </cell>
          <cell r="AE4" t="str">
            <v>水电补贴</v>
          </cell>
          <cell r="AF4" t="str">
            <v>餐补</v>
          </cell>
          <cell r="AG4" t="str">
            <v>奖励/考核</v>
          </cell>
          <cell r="AH4" t="str">
            <v>槟榔烟头考核</v>
          </cell>
          <cell r="AI4" t="str">
            <v>缺勤
考核</v>
          </cell>
          <cell r="AJ4" t="str">
            <v>补单考核</v>
          </cell>
          <cell r="AK4" t="str">
            <v>开门红福利</v>
          </cell>
          <cell r="AL4" t="str">
            <v>工资稽核</v>
          </cell>
        </row>
        <row r="4">
          <cell r="AN4" t="str">
            <v>养老</v>
          </cell>
          <cell r="AO4" t="str">
            <v>医疗</v>
          </cell>
          <cell r="AP4" t="str">
            <v>失业</v>
          </cell>
          <cell r="AQ4" t="str">
            <v>大病</v>
          </cell>
          <cell r="AR4" t="str">
            <v>住房
公积金</v>
          </cell>
          <cell r="AS4" t="str">
            <v>子女教育</v>
          </cell>
          <cell r="AT4" t="str">
            <v>继续教育</v>
          </cell>
          <cell r="AU4" t="str">
            <v>住房贷款利息</v>
          </cell>
          <cell r="AV4" t="str">
            <v>住房租金</v>
          </cell>
          <cell r="AW4" t="str">
            <v>赡养老人</v>
          </cell>
          <cell r="AX4" t="str">
            <v>婴幼儿照护费用</v>
          </cell>
        </row>
        <row r="4">
          <cell r="BM4" t="str">
            <v>应发/天数</v>
          </cell>
          <cell r="BN4" t="str">
            <v>实发/天数</v>
          </cell>
          <cell r="BO4" t="str">
            <v>身份证号码</v>
          </cell>
          <cell r="BP4" t="str">
            <v>用工形式</v>
          </cell>
        </row>
        <row r="4">
          <cell r="BR4" t="str">
            <v>花名册</v>
          </cell>
        </row>
        <row r="5">
          <cell r="C5" t="str">
            <v>高贤勇</v>
          </cell>
          <cell r="D5" t="str">
            <v>生产制造部</v>
          </cell>
          <cell r="E5">
            <v>43642</v>
          </cell>
          <cell r="F5" t="str">
            <v>库管</v>
          </cell>
          <cell r="G5">
            <v>45778</v>
          </cell>
          <cell r="H5">
            <v>24</v>
          </cell>
          <cell r="I5">
            <v>25.5</v>
          </cell>
          <cell r="J5">
            <v>10</v>
          </cell>
          <cell r="K5">
            <v>15</v>
          </cell>
        </row>
        <row r="5">
          <cell r="O5">
            <v>2100</v>
          </cell>
        </row>
        <row r="5">
          <cell r="U5">
            <v>2100</v>
          </cell>
          <cell r="V5">
            <v>425</v>
          </cell>
          <cell r="W5">
            <v>750</v>
          </cell>
          <cell r="X5">
            <v>100</v>
          </cell>
        </row>
        <row r="5">
          <cell r="AD5">
            <v>1230</v>
          </cell>
        </row>
        <row r="5">
          <cell r="AF5">
            <v>428</v>
          </cell>
        </row>
        <row r="5">
          <cell r="AI5">
            <v>-20</v>
          </cell>
        </row>
        <row r="5">
          <cell r="AM5">
            <v>5013</v>
          </cell>
          <cell r="AN5">
            <v>344.64</v>
          </cell>
          <cell r="AO5">
            <v>86.16</v>
          </cell>
          <cell r="AP5">
            <v>12.92</v>
          </cell>
          <cell r="AQ5">
            <v>15</v>
          </cell>
        </row>
        <row r="5">
          <cell r="AY5">
            <v>4554.28</v>
          </cell>
          <cell r="AZ5">
            <v>0</v>
          </cell>
        </row>
        <row r="5">
          <cell r="BB5">
            <v>0</v>
          </cell>
          <cell r="BC5">
            <v>0</v>
          </cell>
        </row>
        <row r="5">
          <cell r="BJ5">
            <v>4554.28</v>
          </cell>
        </row>
        <row r="5">
          <cell r="BL5">
            <v>0</v>
          </cell>
        </row>
        <row r="5">
          <cell r="BO5" t="str">
            <v>430203198208203015</v>
          </cell>
          <cell r="BP5" t="str">
            <v>劳务工</v>
          </cell>
          <cell r="BQ5">
            <v>443.72</v>
          </cell>
          <cell r="BR5" t="str">
            <v>430203198208203015</v>
          </cell>
          <cell r="BS5" t="str">
            <v>鑫起</v>
          </cell>
        </row>
        <row r="6">
          <cell r="C6" t="str">
            <v>殷耀华</v>
          </cell>
          <cell r="D6" t="str">
            <v>生产制造部</v>
          </cell>
          <cell r="E6">
            <v>45693</v>
          </cell>
          <cell r="F6" t="str">
            <v>仓管员</v>
          </cell>
          <cell r="G6">
            <v>45778</v>
          </cell>
          <cell r="H6">
            <v>24</v>
          </cell>
          <cell r="I6">
            <v>26</v>
          </cell>
          <cell r="J6">
            <v>9</v>
          </cell>
          <cell r="K6">
            <v>21</v>
          </cell>
        </row>
        <row r="6">
          <cell r="O6">
            <v>2100</v>
          </cell>
        </row>
        <row r="6">
          <cell r="U6">
            <v>2100</v>
          </cell>
          <cell r="V6">
            <v>510</v>
          </cell>
          <cell r="W6">
            <v>680</v>
          </cell>
          <cell r="X6">
            <v>0</v>
          </cell>
        </row>
        <row r="6">
          <cell r="AD6">
            <v>1230</v>
          </cell>
        </row>
        <row r="6">
          <cell r="AF6">
            <v>512</v>
          </cell>
        </row>
        <row r="6">
          <cell r="AI6">
            <v>-20</v>
          </cell>
        </row>
        <row r="6">
          <cell r="AM6">
            <v>5012</v>
          </cell>
          <cell r="AN6">
            <v>0</v>
          </cell>
          <cell r="AO6">
            <v>0</v>
          </cell>
          <cell r="AP6">
            <v>0</v>
          </cell>
          <cell r="AQ6">
            <v>0</v>
          </cell>
        </row>
        <row r="6">
          <cell r="AY6">
            <v>5012</v>
          </cell>
          <cell r="AZ6">
            <v>0</v>
          </cell>
        </row>
        <row r="6">
          <cell r="BB6">
            <v>0</v>
          </cell>
          <cell r="BC6">
            <v>0</v>
          </cell>
        </row>
        <row r="6">
          <cell r="BJ6">
            <v>5012</v>
          </cell>
        </row>
        <row r="6">
          <cell r="BL6">
            <v>0</v>
          </cell>
        </row>
        <row r="6">
          <cell r="BP6" t="str">
            <v>劳务工-劳务发放</v>
          </cell>
          <cell r="BQ6">
            <v>0</v>
          </cell>
          <cell r="BR6" t="str">
            <v>430211200306280014</v>
          </cell>
          <cell r="BS6" t="str">
            <v>湖南诚展</v>
          </cell>
        </row>
        <row r="7">
          <cell r="C7" t="str">
            <v>贺楚平</v>
          </cell>
          <cell r="D7" t="str">
            <v>生产制造部</v>
          </cell>
          <cell r="E7">
            <v>44760</v>
          </cell>
          <cell r="F7" t="str">
            <v>仓管员</v>
          </cell>
          <cell r="G7">
            <v>45778</v>
          </cell>
          <cell r="H7">
            <v>24</v>
          </cell>
          <cell r="I7">
            <v>26</v>
          </cell>
          <cell r="J7">
            <v>13</v>
          </cell>
          <cell r="K7">
            <v>21</v>
          </cell>
        </row>
        <row r="7">
          <cell r="O7">
            <v>2100</v>
          </cell>
        </row>
        <row r="7">
          <cell r="U7">
            <v>2100</v>
          </cell>
          <cell r="V7">
            <v>578</v>
          </cell>
          <cell r="W7">
            <v>720</v>
          </cell>
          <cell r="X7">
            <v>40</v>
          </cell>
        </row>
        <row r="7">
          <cell r="AD7">
            <v>1230</v>
          </cell>
        </row>
        <row r="7">
          <cell r="AF7">
            <v>504</v>
          </cell>
        </row>
        <row r="7">
          <cell r="AM7">
            <v>5172</v>
          </cell>
          <cell r="AN7">
            <v>344.64</v>
          </cell>
          <cell r="AO7">
            <v>86.16</v>
          </cell>
          <cell r="AP7">
            <v>12.92</v>
          </cell>
          <cell r="AQ7">
            <v>15</v>
          </cell>
        </row>
        <row r="7">
          <cell r="AY7">
            <v>4713.28</v>
          </cell>
          <cell r="AZ7">
            <v>0</v>
          </cell>
        </row>
        <row r="7">
          <cell r="BB7">
            <v>0</v>
          </cell>
          <cell r="BC7">
            <v>0</v>
          </cell>
          <cell r="BD7">
            <v>39</v>
          </cell>
        </row>
        <row r="7">
          <cell r="BJ7">
            <v>4674.28</v>
          </cell>
        </row>
        <row r="7">
          <cell r="BL7">
            <v>0</v>
          </cell>
        </row>
        <row r="7">
          <cell r="BO7" t="str">
            <v>430124196509180694</v>
          </cell>
          <cell r="BP7" t="str">
            <v>劳务工</v>
          </cell>
          <cell r="BQ7">
            <v>443.72</v>
          </cell>
          <cell r="BR7" t="str">
            <v>430124196509180694</v>
          </cell>
          <cell r="BS7" t="str">
            <v>鑫起</v>
          </cell>
        </row>
        <row r="8">
          <cell r="C8" t="str">
            <v>殷胜</v>
          </cell>
          <cell r="D8" t="str">
            <v>生产制造部</v>
          </cell>
          <cell r="E8">
            <v>41492</v>
          </cell>
          <cell r="F8" t="str">
            <v>库管</v>
          </cell>
          <cell r="G8">
            <v>45778</v>
          </cell>
          <cell r="H8">
            <v>24</v>
          </cell>
          <cell r="I8">
            <v>24.5</v>
          </cell>
          <cell r="J8">
            <v>0</v>
          </cell>
          <cell r="K8">
            <v>4</v>
          </cell>
        </row>
        <row r="8">
          <cell r="O8">
            <v>2100</v>
          </cell>
        </row>
        <row r="8">
          <cell r="U8">
            <v>2100</v>
          </cell>
          <cell r="V8">
            <v>68</v>
          </cell>
          <cell r="W8">
            <v>805</v>
          </cell>
          <cell r="X8">
            <v>220</v>
          </cell>
        </row>
        <row r="8">
          <cell r="AD8">
            <v>1200</v>
          </cell>
        </row>
        <row r="8">
          <cell r="AF8">
            <v>288</v>
          </cell>
        </row>
        <row r="8">
          <cell r="AI8">
            <v>-20</v>
          </cell>
        </row>
        <row r="8">
          <cell r="AM8">
            <v>4661</v>
          </cell>
          <cell r="AN8">
            <v>344.64</v>
          </cell>
          <cell r="AO8">
            <v>82</v>
          </cell>
          <cell r="AP8">
            <v>12.92</v>
          </cell>
          <cell r="AQ8">
            <v>15</v>
          </cell>
          <cell r="AR8">
            <v>205</v>
          </cell>
        </row>
        <row r="8">
          <cell r="AY8">
            <v>4001.44</v>
          </cell>
          <cell r="AZ8">
            <v>0</v>
          </cell>
        </row>
        <row r="8">
          <cell r="BB8">
            <v>0</v>
          </cell>
          <cell r="BC8">
            <v>0</v>
          </cell>
        </row>
        <row r="8">
          <cell r="BJ8">
            <v>4001.44</v>
          </cell>
        </row>
        <row r="8">
          <cell r="BL8">
            <v>0</v>
          </cell>
        </row>
        <row r="8">
          <cell r="BO8" t="str">
            <v>430211199107030412</v>
          </cell>
          <cell r="BP8" t="str">
            <v>合同工</v>
          </cell>
          <cell r="BQ8">
            <v>644.56</v>
          </cell>
          <cell r="BR8" t="str">
            <v>430211199107030412</v>
          </cell>
          <cell r="BS8" t="str">
            <v>光华荣昌</v>
          </cell>
        </row>
        <row r="9">
          <cell r="C9" t="str">
            <v>郭佳</v>
          </cell>
          <cell r="D9" t="str">
            <v>生产制造部</v>
          </cell>
          <cell r="E9">
            <v>45732</v>
          </cell>
          <cell r="F9" t="str">
            <v>库管</v>
          </cell>
          <cell r="G9">
            <v>45778</v>
          </cell>
          <cell r="H9">
            <v>24</v>
          </cell>
          <cell r="I9">
            <v>24.5</v>
          </cell>
          <cell r="J9">
            <v>0</v>
          </cell>
          <cell r="K9">
            <v>4</v>
          </cell>
        </row>
        <row r="9">
          <cell r="O9">
            <v>2100</v>
          </cell>
        </row>
        <row r="9">
          <cell r="U9">
            <v>2100</v>
          </cell>
          <cell r="V9">
            <v>68</v>
          </cell>
          <cell r="W9">
            <v>825</v>
          </cell>
        </row>
        <row r="9">
          <cell r="AD9">
            <v>1200</v>
          </cell>
        </row>
        <row r="9">
          <cell r="AF9">
            <v>288</v>
          </cell>
        </row>
        <row r="9">
          <cell r="AI9">
            <v>-20</v>
          </cell>
        </row>
        <row r="9">
          <cell r="AM9">
            <v>4461</v>
          </cell>
          <cell r="AN9">
            <v>0</v>
          </cell>
          <cell r="AO9">
            <v>0</v>
          </cell>
          <cell r="AP9">
            <v>0</v>
          </cell>
          <cell r="AQ9">
            <v>0</v>
          </cell>
        </row>
        <row r="9">
          <cell r="AY9">
            <v>4461</v>
          </cell>
          <cell r="AZ9">
            <v>0</v>
          </cell>
        </row>
        <row r="9">
          <cell r="BB9">
            <v>0</v>
          </cell>
          <cell r="BC9">
            <v>0</v>
          </cell>
          <cell r="BD9">
            <v>55.9</v>
          </cell>
        </row>
        <row r="9">
          <cell r="BJ9">
            <v>4405.1</v>
          </cell>
        </row>
        <row r="9">
          <cell r="BL9">
            <v>0</v>
          </cell>
        </row>
        <row r="9">
          <cell r="BO9" t="str">
            <v>430482200105078094</v>
          </cell>
          <cell r="BP9" t="str">
            <v>合同工</v>
          </cell>
          <cell r="BQ9">
            <v>0</v>
          </cell>
          <cell r="BR9" t="str">
            <v>430482200105078094</v>
          </cell>
          <cell r="BS9" t="str">
            <v>湖南诚展</v>
          </cell>
        </row>
        <row r="10">
          <cell r="C10" t="str">
            <v>李春华</v>
          </cell>
          <cell r="D10" t="str">
            <v>生产制造部</v>
          </cell>
          <cell r="E10">
            <v>45722</v>
          </cell>
          <cell r="F10" t="str">
            <v>库管</v>
          </cell>
          <cell r="G10">
            <v>45778</v>
          </cell>
          <cell r="H10">
            <v>24</v>
          </cell>
          <cell r="I10">
            <v>29</v>
          </cell>
          <cell r="J10">
            <v>12</v>
          </cell>
          <cell r="K10">
            <v>50</v>
          </cell>
        </row>
        <row r="10">
          <cell r="O10">
            <v>2100</v>
          </cell>
        </row>
        <row r="10">
          <cell r="U10">
            <v>2100</v>
          </cell>
          <cell r="V10">
            <v>1054</v>
          </cell>
          <cell r="W10">
            <v>735</v>
          </cell>
        </row>
        <row r="10">
          <cell r="AD10">
            <v>1200</v>
          </cell>
        </row>
        <row r="10">
          <cell r="AF10">
            <v>580</v>
          </cell>
        </row>
        <row r="10">
          <cell r="AM10">
            <v>5669</v>
          </cell>
          <cell r="AN10">
            <v>0</v>
          </cell>
          <cell r="AO10">
            <v>0</v>
          </cell>
          <cell r="AP10">
            <v>0</v>
          </cell>
          <cell r="AQ10">
            <v>0</v>
          </cell>
        </row>
        <row r="10">
          <cell r="AY10">
            <v>5669</v>
          </cell>
          <cell r="AZ10">
            <v>0</v>
          </cell>
        </row>
        <row r="10">
          <cell r="BB10">
            <v>0</v>
          </cell>
          <cell r="BC10">
            <v>0</v>
          </cell>
        </row>
        <row r="10">
          <cell r="BJ10">
            <v>5669</v>
          </cell>
        </row>
        <row r="10">
          <cell r="BL10">
            <v>0</v>
          </cell>
        </row>
        <row r="10">
          <cell r="BP10" t="str">
            <v>劳务工-劳务发放</v>
          </cell>
          <cell r="BQ10">
            <v>0</v>
          </cell>
          <cell r="BR10" t="str">
            <v>430225197612171530</v>
          </cell>
          <cell r="BS10" t="str">
            <v>湖南诚展</v>
          </cell>
        </row>
        <row r="11">
          <cell r="C11" t="str">
            <v>邹彬彬</v>
          </cell>
          <cell r="D11" t="str">
            <v>生产制造部</v>
          </cell>
          <cell r="E11">
            <v>45708</v>
          </cell>
          <cell r="F11" t="str">
            <v>库管</v>
          </cell>
          <cell r="G11">
            <v>45778</v>
          </cell>
          <cell r="H11">
            <v>24</v>
          </cell>
          <cell r="I11">
            <v>26</v>
          </cell>
          <cell r="J11">
            <v>12</v>
          </cell>
          <cell r="K11">
            <v>20</v>
          </cell>
        </row>
        <row r="11">
          <cell r="O11">
            <v>2100</v>
          </cell>
        </row>
        <row r="11">
          <cell r="U11">
            <v>2100</v>
          </cell>
          <cell r="V11">
            <v>544</v>
          </cell>
          <cell r="W11">
            <v>835</v>
          </cell>
        </row>
        <row r="11">
          <cell r="AD11">
            <v>1200</v>
          </cell>
        </row>
        <row r="11">
          <cell r="AF11">
            <v>520</v>
          </cell>
        </row>
        <row r="11">
          <cell r="AM11">
            <v>5199</v>
          </cell>
          <cell r="AN11">
            <v>344.64</v>
          </cell>
          <cell r="AO11">
            <v>86.16</v>
          </cell>
          <cell r="AP11">
            <v>12.92</v>
          </cell>
          <cell r="AQ11">
            <v>15</v>
          </cell>
        </row>
        <row r="11">
          <cell r="AY11">
            <v>4740.28</v>
          </cell>
          <cell r="AZ11">
            <v>0</v>
          </cell>
        </row>
        <row r="11">
          <cell r="BB11">
            <v>0</v>
          </cell>
          <cell r="BC11">
            <v>0</v>
          </cell>
        </row>
        <row r="11">
          <cell r="BJ11">
            <v>4740.28</v>
          </cell>
        </row>
        <row r="11">
          <cell r="BL11">
            <v>0</v>
          </cell>
        </row>
        <row r="11">
          <cell r="BO11" t="str">
            <v>432524199310095422</v>
          </cell>
          <cell r="BP11" t="str">
            <v>合同工</v>
          </cell>
          <cell r="BQ11">
            <v>443.72</v>
          </cell>
          <cell r="BR11" t="str">
            <v>432524199310095422</v>
          </cell>
          <cell r="BS11" t="str">
            <v>光华荣昌</v>
          </cell>
        </row>
        <row r="12">
          <cell r="C12" t="str">
            <v>何柒林</v>
          </cell>
          <cell r="D12" t="str">
            <v>生产制造部</v>
          </cell>
          <cell r="E12">
            <v>45658</v>
          </cell>
          <cell r="F12" t="str">
            <v>电工</v>
          </cell>
          <cell r="G12">
            <v>45778</v>
          </cell>
          <cell r="H12">
            <v>24</v>
          </cell>
          <cell r="I12">
            <v>31</v>
          </cell>
        </row>
        <row r="12">
          <cell r="N12">
            <v>3487.5</v>
          </cell>
          <cell r="O12">
            <v>2583.33333333333</v>
          </cell>
        </row>
        <row r="12">
          <cell r="U12">
            <v>6070.83333333333</v>
          </cell>
        </row>
        <row r="12">
          <cell r="W12">
            <v>645.833333333333</v>
          </cell>
        </row>
        <row r="12">
          <cell r="AF12">
            <v>620</v>
          </cell>
          <cell r="AG12">
            <v>200</v>
          </cell>
        </row>
        <row r="12">
          <cell r="AM12">
            <v>7536.67</v>
          </cell>
          <cell r="AN12">
            <v>344.64</v>
          </cell>
          <cell r="AO12">
            <v>80.54</v>
          </cell>
          <cell r="AP12">
            <v>12.92</v>
          </cell>
          <cell r="AQ12">
            <v>15</v>
          </cell>
        </row>
        <row r="12">
          <cell r="AY12">
            <v>7083.57</v>
          </cell>
          <cell r="AZ12">
            <v>62.96</v>
          </cell>
        </row>
        <row r="12">
          <cell r="BB12">
            <v>0</v>
          </cell>
          <cell r="BC12">
            <v>0</v>
          </cell>
        </row>
        <row r="12">
          <cell r="BJ12">
            <v>7020.61</v>
          </cell>
        </row>
        <row r="12">
          <cell r="BL12">
            <v>0</v>
          </cell>
        </row>
        <row r="12">
          <cell r="BO12" t="str">
            <v>430203197604116015</v>
          </cell>
          <cell r="BP12" t="str">
            <v>合同工</v>
          </cell>
          <cell r="BQ12">
            <v>438.1</v>
          </cell>
          <cell r="BR12" t="str">
            <v>430203197604116015</v>
          </cell>
          <cell r="BS12" t="str">
            <v>光华荣昌</v>
          </cell>
        </row>
        <row r="13">
          <cell r="C13" t="str">
            <v>周建华</v>
          </cell>
          <cell r="D13" t="str">
            <v>生产制造部</v>
          </cell>
          <cell r="E13">
            <v>45802</v>
          </cell>
          <cell r="F13" t="str">
            <v>电工</v>
          </cell>
          <cell r="G13">
            <v>45802</v>
          </cell>
          <cell r="H13">
            <v>24</v>
          </cell>
          <cell r="I13">
            <v>7</v>
          </cell>
        </row>
        <row r="13">
          <cell r="N13">
            <v>670.833333333333</v>
          </cell>
          <cell r="O13">
            <v>583.333333333333</v>
          </cell>
        </row>
        <row r="13">
          <cell r="U13">
            <v>1254.16666666667</v>
          </cell>
        </row>
        <row r="13">
          <cell r="W13">
            <v>145.833333333333</v>
          </cell>
        </row>
        <row r="13">
          <cell r="AF13">
            <v>132</v>
          </cell>
        </row>
        <row r="13">
          <cell r="AM13">
            <v>1532</v>
          </cell>
          <cell r="AN13">
            <v>0</v>
          </cell>
          <cell r="AO13">
            <v>0</v>
          </cell>
          <cell r="AP13">
            <v>0</v>
          </cell>
          <cell r="AQ13">
            <v>0</v>
          </cell>
        </row>
        <row r="13">
          <cell r="AY13">
            <v>1532</v>
          </cell>
          <cell r="AZ13">
            <v>0</v>
          </cell>
        </row>
        <row r="13">
          <cell r="BC13">
            <v>0</v>
          </cell>
        </row>
        <row r="13">
          <cell r="BJ13">
            <v>1532</v>
          </cell>
        </row>
        <row r="13">
          <cell r="BL13">
            <v>0</v>
          </cell>
        </row>
        <row r="13">
          <cell r="BP13" t="str">
            <v>劳务工-劳务发放</v>
          </cell>
          <cell r="BQ13">
            <v>0</v>
          </cell>
          <cell r="BR13" t="str">
            <v>430321196701185593</v>
          </cell>
          <cell r="BS13" t="str">
            <v>湘潭宏顺</v>
          </cell>
        </row>
        <row r="14">
          <cell r="C14" t="str">
            <v>王虎彪</v>
          </cell>
          <cell r="D14" t="str">
            <v>生产制造部</v>
          </cell>
          <cell r="E14">
            <v>44743</v>
          </cell>
          <cell r="F14" t="str">
            <v>发泡操作工</v>
          </cell>
          <cell r="G14">
            <v>45778</v>
          </cell>
          <cell r="H14">
            <v>24</v>
          </cell>
          <cell r="I14">
            <v>29</v>
          </cell>
        </row>
        <row r="14">
          <cell r="N14">
            <v>6200</v>
          </cell>
        </row>
        <row r="14">
          <cell r="R14">
            <v>300</v>
          </cell>
        </row>
        <row r="14">
          <cell r="U14">
            <v>6500</v>
          </cell>
        </row>
        <row r="14">
          <cell r="W14">
            <v>580</v>
          </cell>
          <cell r="X14">
            <v>40</v>
          </cell>
        </row>
        <row r="14">
          <cell r="AD14">
            <v>604.166666666667</v>
          </cell>
        </row>
        <row r="14">
          <cell r="AF14">
            <v>580</v>
          </cell>
        </row>
        <row r="14">
          <cell r="AI14">
            <v>-30</v>
          </cell>
        </row>
        <row r="14">
          <cell r="AM14">
            <v>8274.17</v>
          </cell>
          <cell r="AN14">
            <v>344.64</v>
          </cell>
          <cell r="AO14">
            <v>86.16</v>
          </cell>
          <cell r="AP14">
            <v>12.92</v>
          </cell>
          <cell r="AQ14">
            <v>15</v>
          </cell>
        </row>
        <row r="14">
          <cell r="AY14">
            <v>7815.45</v>
          </cell>
          <cell r="AZ14">
            <v>84.91</v>
          </cell>
        </row>
        <row r="14">
          <cell r="BB14">
            <v>0</v>
          </cell>
          <cell r="BC14">
            <v>0</v>
          </cell>
          <cell r="BD14">
            <v>32.75</v>
          </cell>
        </row>
        <row r="14">
          <cell r="BJ14">
            <v>7697.79</v>
          </cell>
        </row>
        <row r="14">
          <cell r="BL14">
            <v>0</v>
          </cell>
          <cell r="BM14">
            <v>27.1729720853859</v>
          </cell>
          <cell r="BN14">
            <v>25.2800985221675</v>
          </cell>
          <cell r="BO14" t="str">
            <v>430221197608157116</v>
          </cell>
          <cell r="BP14" t="str">
            <v>劳务工</v>
          </cell>
          <cell r="BQ14">
            <v>443.72</v>
          </cell>
          <cell r="BR14" t="str">
            <v>430221197608157116</v>
          </cell>
          <cell r="BS14" t="str">
            <v>鑫起</v>
          </cell>
        </row>
        <row r="15">
          <cell r="C15" t="str">
            <v>麻志超</v>
          </cell>
          <cell r="D15" t="str">
            <v>生产制造部</v>
          </cell>
          <cell r="E15">
            <v>44741</v>
          </cell>
          <cell r="F15" t="str">
            <v>设备维护及模具工程师</v>
          </cell>
          <cell r="G15">
            <v>45778</v>
          </cell>
          <cell r="H15">
            <v>24</v>
          </cell>
          <cell r="I15">
            <v>28</v>
          </cell>
        </row>
        <row r="15">
          <cell r="N15">
            <v>4500</v>
          </cell>
          <cell r="O15">
            <v>750</v>
          </cell>
        </row>
        <row r="15">
          <cell r="U15">
            <v>5250</v>
          </cell>
        </row>
        <row r="15">
          <cell r="W15">
            <v>577.5</v>
          </cell>
          <cell r="X15">
            <v>40</v>
          </cell>
        </row>
        <row r="15">
          <cell r="AD15">
            <v>1121.79487179487</v>
          </cell>
        </row>
        <row r="15">
          <cell r="AF15">
            <v>560</v>
          </cell>
          <cell r="AG15">
            <v>600</v>
          </cell>
        </row>
        <row r="15">
          <cell r="AM15">
            <v>8149.29</v>
          </cell>
          <cell r="AN15">
            <v>440</v>
          </cell>
          <cell r="AO15">
            <v>110</v>
          </cell>
          <cell r="AP15">
            <v>16.5</v>
          </cell>
          <cell r="AQ15">
            <v>15</v>
          </cell>
        </row>
        <row r="15">
          <cell r="AY15">
            <v>7567.79</v>
          </cell>
          <cell r="AZ15">
            <v>77.48</v>
          </cell>
        </row>
        <row r="15">
          <cell r="BB15">
            <v>0</v>
          </cell>
          <cell r="BC15">
            <v>0</v>
          </cell>
          <cell r="BD15">
            <v>32.75</v>
          </cell>
        </row>
        <row r="15">
          <cell r="BJ15">
            <v>7457.56</v>
          </cell>
        </row>
        <row r="15">
          <cell r="BL15">
            <v>0</v>
          </cell>
          <cell r="BM15">
            <v>27.7186734693878</v>
          </cell>
          <cell r="BN15">
            <v>25.3658503401361</v>
          </cell>
          <cell r="BO15" t="str">
            <v>433124196808279056</v>
          </cell>
          <cell r="BP15" t="str">
            <v>劳务工</v>
          </cell>
          <cell r="BQ15">
            <v>566.5</v>
          </cell>
          <cell r="BR15" t="str">
            <v>433124196808279056</v>
          </cell>
          <cell r="BS15" t="str">
            <v>鑫起</v>
          </cell>
        </row>
        <row r="16">
          <cell r="C16" t="str">
            <v>赵新辉</v>
          </cell>
          <cell r="D16" t="str">
            <v>生产制造部</v>
          </cell>
          <cell r="E16">
            <v>41689</v>
          </cell>
          <cell r="F16" t="str">
            <v>发泡设备维修</v>
          </cell>
          <cell r="G16">
            <v>45778</v>
          </cell>
          <cell r="H16">
            <v>26</v>
          </cell>
          <cell r="I16">
            <v>34.3</v>
          </cell>
        </row>
        <row r="16">
          <cell r="M16">
            <v>106.810174927114</v>
          </cell>
          <cell r="N16">
            <v>3663.589</v>
          </cell>
          <cell r="O16">
            <v>1965.65384615385</v>
          </cell>
          <cell r="P16">
            <v>0</v>
          </cell>
        </row>
        <row r="16">
          <cell r="R16">
            <v>300</v>
          </cell>
        </row>
        <row r="16">
          <cell r="U16">
            <v>5929.24284615385</v>
          </cell>
        </row>
        <row r="16">
          <cell r="W16">
            <v>288</v>
          </cell>
          <cell r="X16">
            <v>220</v>
          </cell>
        </row>
        <row r="16">
          <cell r="AA16">
            <v>274.4</v>
          </cell>
        </row>
        <row r="16">
          <cell r="AD16">
            <v>1000</v>
          </cell>
        </row>
        <row r="16">
          <cell r="AF16">
            <v>620</v>
          </cell>
          <cell r="AG16">
            <v>600</v>
          </cell>
        </row>
        <row r="16">
          <cell r="AM16">
            <v>8931.64</v>
          </cell>
          <cell r="AN16">
            <v>344.64</v>
          </cell>
          <cell r="AO16">
            <v>86.16</v>
          </cell>
          <cell r="AP16">
            <v>12.92</v>
          </cell>
          <cell r="AQ16">
            <v>15</v>
          </cell>
          <cell r="AR16">
            <v>215</v>
          </cell>
        </row>
        <row r="16">
          <cell r="AY16">
            <v>8257.92</v>
          </cell>
          <cell r="AZ16">
            <v>98.18</v>
          </cell>
        </row>
        <row r="16">
          <cell r="BB16">
            <v>0</v>
          </cell>
          <cell r="BC16">
            <v>0</v>
          </cell>
        </row>
        <row r="16">
          <cell r="BJ16">
            <v>8159.74</v>
          </cell>
        </row>
        <row r="16">
          <cell r="BL16">
            <v>0</v>
          </cell>
          <cell r="BM16">
            <v>24.7997778703318</v>
          </cell>
          <cell r="BN16">
            <v>22.6565042343468</v>
          </cell>
          <cell r="BO16" t="str">
            <v>430423198210115811</v>
          </cell>
          <cell r="BP16" t="str">
            <v>合同工</v>
          </cell>
          <cell r="BQ16">
            <v>658.72</v>
          </cell>
          <cell r="BR16" t="str">
            <v>430423198210115811</v>
          </cell>
          <cell r="BS16" t="str">
            <v>光华荣昌</v>
          </cell>
        </row>
        <row r="17">
          <cell r="C17" t="str">
            <v>肖燕丹</v>
          </cell>
          <cell r="D17" t="str">
            <v>生产制造部</v>
          </cell>
          <cell r="E17">
            <v>44801</v>
          </cell>
          <cell r="F17" t="str">
            <v>发泡班长</v>
          </cell>
          <cell r="G17">
            <v>45778</v>
          </cell>
          <cell r="H17">
            <v>26</v>
          </cell>
          <cell r="I17">
            <v>26</v>
          </cell>
        </row>
        <row r="17">
          <cell r="M17">
            <v>109.169615769231</v>
          </cell>
          <cell r="N17">
            <v>2838.41001</v>
          </cell>
          <cell r="O17">
            <v>1490</v>
          </cell>
          <cell r="P17">
            <v>0</v>
          </cell>
        </row>
        <row r="17">
          <cell r="R17">
            <v>300</v>
          </cell>
        </row>
        <row r="17">
          <cell r="U17">
            <v>4628.41001</v>
          </cell>
        </row>
        <row r="17">
          <cell r="W17">
            <v>297</v>
          </cell>
          <cell r="X17">
            <v>40</v>
          </cell>
        </row>
        <row r="17">
          <cell r="AA17">
            <v>208</v>
          </cell>
        </row>
        <row r="17">
          <cell r="AD17">
            <v>1300</v>
          </cell>
        </row>
        <row r="17">
          <cell r="AF17">
            <v>520</v>
          </cell>
          <cell r="AG17">
            <v>600</v>
          </cell>
        </row>
        <row r="17">
          <cell r="AM17">
            <v>7593.41</v>
          </cell>
          <cell r="AN17">
            <v>344.64</v>
          </cell>
          <cell r="AO17">
            <v>81.06</v>
          </cell>
          <cell r="AP17">
            <v>12.92</v>
          </cell>
          <cell r="AQ17">
            <v>15</v>
          </cell>
          <cell r="AR17">
            <v>205</v>
          </cell>
        </row>
        <row r="17">
          <cell r="AY17">
            <v>6934.79</v>
          </cell>
          <cell r="AZ17">
            <v>58.49</v>
          </cell>
        </row>
        <row r="17">
          <cell r="BB17">
            <v>0</v>
          </cell>
          <cell r="BC17">
            <v>0</v>
          </cell>
        </row>
        <row r="17">
          <cell r="BJ17">
            <v>6876.3</v>
          </cell>
        </row>
        <row r="17">
          <cell r="BL17">
            <v>0</v>
          </cell>
          <cell r="BM17">
            <v>27.8146886446886</v>
          </cell>
          <cell r="BN17">
            <v>25.1879120879121</v>
          </cell>
          <cell r="BO17" t="str">
            <v>43032119730510854X</v>
          </cell>
          <cell r="BP17" t="str">
            <v>合同工</v>
          </cell>
          <cell r="BQ17">
            <v>643.62</v>
          </cell>
          <cell r="BR17" t="str">
            <v>43032119730510854X</v>
          </cell>
          <cell r="BS17" t="str">
            <v>光华荣昌</v>
          </cell>
        </row>
        <row r="18">
          <cell r="C18" t="str">
            <v>左昌福</v>
          </cell>
          <cell r="D18" t="str">
            <v>生产制造部</v>
          </cell>
          <cell r="E18">
            <v>43554</v>
          </cell>
          <cell r="F18" t="str">
            <v>发泡操作工</v>
          </cell>
          <cell r="G18">
            <v>45778</v>
          </cell>
          <cell r="H18">
            <v>26</v>
          </cell>
          <cell r="I18">
            <v>30</v>
          </cell>
        </row>
        <row r="18">
          <cell r="M18">
            <v>107.896666666667</v>
          </cell>
          <cell r="N18">
            <v>3236.9</v>
          </cell>
          <cell r="O18">
            <v>1719.23076923077</v>
          </cell>
          <cell r="P18">
            <v>0</v>
          </cell>
        </row>
        <row r="18">
          <cell r="R18">
            <v>300</v>
          </cell>
        </row>
        <row r="18">
          <cell r="U18">
            <v>5256.13076923077</v>
          </cell>
        </row>
        <row r="18">
          <cell r="W18">
            <v>282</v>
          </cell>
          <cell r="X18">
            <v>120</v>
          </cell>
        </row>
        <row r="18">
          <cell r="AA18">
            <v>240</v>
          </cell>
        </row>
        <row r="18">
          <cell r="AD18">
            <v>800</v>
          </cell>
        </row>
        <row r="18">
          <cell r="AF18">
            <v>580</v>
          </cell>
          <cell r="AG18">
            <v>200</v>
          </cell>
        </row>
        <row r="18">
          <cell r="AI18">
            <v>-10</v>
          </cell>
        </row>
        <row r="18">
          <cell r="AM18">
            <v>7468.13</v>
          </cell>
          <cell r="AN18">
            <v>344.64</v>
          </cell>
          <cell r="AO18">
            <v>86.16</v>
          </cell>
          <cell r="AP18">
            <v>12.92</v>
          </cell>
          <cell r="AQ18">
            <v>15</v>
          </cell>
          <cell r="AR18">
            <v>211</v>
          </cell>
        </row>
        <row r="18">
          <cell r="AY18">
            <v>6798.41</v>
          </cell>
          <cell r="AZ18">
            <v>54.4</v>
          </cell>
        </row>
        <row r="18">
          <cell r="BB18">
            <v>0</v>
          </cell>
          <cell r="BC18">
            <v>0</v>
          </cell>
          <cell r="BD18">
            <v>28.8</v>
          </cell>
        </row>
        <row r="18">
          <cell r="BJ18">
            <v>6715.21</v>
          </cell>
        </row>
        <row r="18">
          <cell r="BL18">
            <v>0</v>
          </cell>
          <cell r="BM18">
            <v>23.7083492063492</v>
          </cell>
          <cell r="BN18">
            <v>21.318126984127</v>
          </cell>
          <cell r="BO18" t="str">
            <v>430281199707024314</v>
          </cell>
          <cell r="BP18" t="str">
            <v>合同工</v>
          </cell>
          <cell r="BQ18">
            <v>654.72</v>
          </cell>
          <cell r="BR18" t="str">
            <v>430281199707024314</v>
          </cell>
          <cell r="BS18" t="str">
            <v>光华荣昌</v>
          </cell>
        </row>
        <row r="19">
          <cell r="C19" t="str">
            <v>吴国秋</v>
          </cell>
          <cell r="D19" t="str">
            <v>生产制造部</v>
          </cell>
          <cell r="E19">
            <v>41956</v>
          </cell>
          <cell r="F19" t="str">
            <v>发泡操作工</v>
          </cell>
          <cell r="G19">
            <v>45778</v>
          </cell>
          <cell r="H19">
            <v>26</v>
          </cell>
          <cell r="I19">
            <v>28</v>
          </cell>
        </row>
        <row r="19">
          <cell r="M19">
            <v>103.857095142857</v>
          </cell>
          <cell r="N19">
            <v>2907.998664</v>
          </cell>
          <cell r="O19">
            <v>1604.61538461538</v>
          </cell>
          <cell r="P19">
            <v>200</v>
          </cell>
        </row>
        <row r="19">
          <cell r="R19">
            <v>300</v>
          </cell>
        </row>
        <row r="19">
          <cell r="U19">
            <v>5012.61404861538</v>
          </cell>
        </row>
        <row r="19">
          <cell r="W19">
            <v>291</v>
          </cell>
          <cell r="X19">
            <v>200</v>
          </cell>
        </row>
        <row r="19">
          <cell r="AA19">
            <v>224</v>
          </cell>
        </row>
        <row r="19">
          <cell r="AD19">
            <v>700</v>
          </cell>
        </row>
        <row r="19">
          <cell r="AF19">
            <v>560</v>
          </cell>
          <cell r="AG19">
            <v>80</v>
          </cell>
        </row>
        <row r="19">
          <cell r="AM19">
            <v>7067.61</v>
          </cell>
          <cell r="AN19">
            <v>344.64</v>
          </cell>
          <cell r="AO19">
            <v>86.16</v>
          </cell>
          <cell r="AP19">
            <v>12.92</v>
          </cell>
          <cell r="AQ19">
            <v>15</v>
          </cell>
          <cell r="AR19">
            <v>184</v>
          </cell>
        </row>
        <row r="19">
          <cell r="AY19">
            <v>6424.89</v>
          </cell>
          <cell r="AZ19">
            <v>43.2</v>
          </cell>
        </row>
        <row r="19">
          <cell r="BB19">
            <v>0</v>
          </cell>
          <cell r="BC19">
            <v>0</v>
          </cell>
        </row>
        <row r="19">
          <cell r="BJ19">
            <v>6381.69</v>
          </cell>
        </row>
        <row r="19">
          <cell r="BL19">
            <v>0</v>
          </cell>
          <cell r="BM19">
            <v>24.0394897959184</v>
          </cell>
          <cell r="BN19">
            <v>21.7064285714286</v>
          </cell>
          <cell r="BO19" t="str">
            <v>430221198608302314</v>
          </cell>
          <cell r="BP19" t="str">
            <v>合同工</v>
          </cell>
          <cell r="BQ19">
            <v>627.72</v>
          </cell>
          <cell r="BR19" t="str">
            <v>430221198608302314</v>
          </cell>
          <cell r="BS19" t="str">
            <v>光华荣昌</v>
          </cell>
        </row>
        <row r="20">
          <cell r="C20" t="str">
            <v>张迪辉</v>
          </cell>
          <cell r="D20" t="str">
            <v>生产制造部</v>
          </cell>
          <cell r="E20">
            <v>43669</v>
          </cell>
          <cell r="F20" t="str">
            <v>发泡操作工</v>
          </cell>
          <cell r="G20">
            <v>45778</v>
          </cell>
          <cell r="H20">
            <v>26</v>
          </cell>
          <cell r="I20">
            <v>29</v>
          </cell>
        </row>
        <row r="20">
          <cell r="M20">
            <v>104.74724137931</v>
          </cell>
          <cell r="N20">
            <v>3037.67</v>
          </cell>
          <cell r="O20">
            <v>1661.92307692308</v>
          </cell>
          <cell r="P20">
            <v>150</v>
          </cell>
        </row>
        <row r="20">
          <cell r="R20">
            <v>300</v>
          </cell>
        </row>
        <row r="20">
          <cell r="U20">
            <v>5149.59307692308</v>
          </cell>
        </row>
        <row r="20">
          <cell r="W20">
            <v>282</v>
          </cell>
          <cell r="X20">
            <v>100</v>
          </cell>
        </row>
        <row r="20">
          <cell r="AA20">
            <v>232</v>
          </cell>
        </row>
        <row r="20">
          <cell r="AD20">
            <v>700</v>
          </cell>
        </row>
        <row r="20">
          <cell r="AF20">
            <v>580</v>
          </cell>
          <cell r="AG20">
            <v>400</v>
          </cell>
        </row>
        <row r="20">
          <cell r="AI20">
            <v>-20</v>
          </cell>
        </row>
        <row r="20">
          <cell r="AM20">
            <v>7423.59</v>
          </cell>
          <cell r="AN20">
            <v>344.64</v>
          </cell>
          <cell r="AO20">
            <v>86.16</v>
          </cell>
          <cell r="AP20">
            <v>12.92</v>
          </cell>
          <cell r="AQ20">
            <v>15</v>
          </cell>
        </row>
        <row r="20">
          <cell r="AY20">
            <v>6964.87</v>
          </cell>
          <cell r="AZ20">
            <v>59.39</v>
          </cell>
        </row>
        <row r="20">
          <cell r="BB20">
            <v>0</v>
          </cell>
          <cell r="BC20">
            <v>0</v>
          </cell>
        </row>
        <row r="20">
          <cell r="BJ20">
            <v>6905.48</v>
          </cell>
        </row>
        <row r="20">
          <cell r="BL20">
            <v>0</v>
          </cell>
          <cell r="BM20">
            <v>24.37960591133</v>
          </cell>
          <cell r="BN20">
            <v>22.6780952380952</v>
          </cell>
          <cell r="BO20" t="str">
            <v>430202197307261033</v>
          </cell>
          <cell r="BP20" t="str">
            <v>劳务工</v>
          </cell>
          <cell r="BQ20">
            <v>443.72</v>
          </cell>
          <cell r="BR20" t="str">
            <v>430202197307261033</v>
          </cell>
          <cell r="BS20" t="str">
            <v>鑫起</v>
          </cell>
        </row>
        <row r="21">
          <cell r="C21" t="str">
            <v>李慧玲</v>
          </cell>
          <cell r="D21" t="str">
            <v>生产制造部</v>
          </cell>
          <cell r="E21">
            <v>43725</v>
          </cell>
          <cell r="F21" t="str">
            <v>发泡操作工</v>
          </cell>
          <cell r="G21">
            <v>45778</v>
          </cell>
          <cell r="H21">
            <v>26</v>
          </cell>
          <cell r="I21">
            <v>23</v>
          </cell>
        </row>
        <row r="21">
          <cell r="M21">
            <v>103.773672782609</v>
          </cell>
          <cell r="N21">
            <v>2386.794474</v>
          </cell>
          <cell r="O21">
            <v>1318.07692307692</v>
          </cell>
          <cell r="P21">
            <v>0</v>
          </cell>
        </row>
        <row r="21">
          <cell r="R21">
            <v>0</v>
          </cell>
        </row>
        <row r="21">
          <cell r="U21">
            <v>3704.87139707692</v>
          </cell>
        </row>
        <row r="21">
          <cell r="W21">
            <v>291</v>
          </cell>
          <cell r="X21">
            <v>100</v>
          </cell>
        </row>
        <row r="21">
          <cell r="Z21">
            <v>800</v>
          </cell>
          <cell r="AA21">
            <v>184</v>
          </cell>
        </row>
        <row r="21">
          <cell r="AD21">
            <v>200</v>
          </cell>
        </row>
        <row r="21">
          <cell r="AF21">
            <v>460</v>
          </cell>
          <cell r="AG21">
            <v>400</v>
          </cell>
        </row>
        <row r="21">
          <cell r="AM21">
            <v>6139.87</v>
          </cell>
          <cell r="AN21">
            <v>344.64</v>
          </cell>
          <cell r="AO21">
            <v>86.16</v>
          </cell>
          <cell r="AP21">
            <v>12.92</v>
          </cell>
          <cell r="AQ21">
            <v>15</v>
          </cell>
        </row>
        <row r="21">
          <cell r="AY21">
            <v>5681.15</v>
          </cell>
          <cell r="AZ21">
            <v>20.88</v>
          </cell>
        </row>
        <row r="21">
          <cell r="BB21">
            <v>0</v>
          </cell>
          <cell r="BC21">
            <v>0</v>
          </cell>
        </row>
        <row r="21">
          <cell r="BJ21">
            <v>5660.27</v>
          </cell>
        </row>
        <row r="21">
          <cell r="BL21">
            <v>0</v>
          </cell>
          <cell r="BM21">
            <v>25.4238923395445</v>
          </cell>
          <cell r="BN21">
            <v>23.4379710144928</v>
          </cell>
          <cell r="BO21" t="str">
            <v>412927197803102641</v>
          </cell>
          <cell r="BP21" t="str">
            <v>劳务工</v>
          </cell>
          <cell r="BQ21">
            <v>443.72</v>
          </cell>
          <cell r="BR21" t="str">
            <v>412927197803102641</v>
          </cell>
          <cell r="BS21" t="str">
            <v>鑫起</v>
          </cell>
        </row>
        <row r="22">
          <cell r="C22" t="str">
            <v>毛伟</v>
          </cell>
          <cell r="D22" t="str">
            <v>生产制造部</v>
          </cell>
          <cell r="E22">
            <v>41234</v>
          </cell>
          <cell r="F22" t="str">
            <v>发泡操作工</v>
          </cell>
          <cell r="G22">
            <v>45778</v>
          </cell>
          <cell r="H22">
            <v>26</v>
          </cell>
          <cell r="I22">
            <v>29</v>
          </cell>
        </row>
        <row r="22">
          <cell r="M22">
            <v>138.74912637931</v>
          </cell>
          <cell r="N22">
            <v>4023.724665</v>
          </cell>
          <cell r="O22">
            <v>1661.92307692308</v>
          </cell>
          <cell r="P22">
            <v>0</v>
          </cell>
        </row>
        <row r="22">
          <cell r="R22">
            <v>300</v>
          </cell>
        </row>
        <row r="22">
          <cell r="U22">
            <v>5985.64774192308</v>
          </cell>
        </row>
        <row r="22">
          <cell r="W22">
            <v>279</v>
          </cell>
          <cell r="X22">
            <v>240</v>
          </cell>
        </row>
        <row r="22">
          <cell r="AA22">
            <v>232</v>
          </cell>
        </row>
        <row r="22">
          <cell r="AD22">
            <v>200</v>
          </cell>
        </row>
        <row r="22">
          <cell r="AF22">
            <v>580</v>
          </cell>
          <cell r="AG22">
            <v>120</v>
          </cell>
        </row>
        <row r="22">
          <cell r="AM22">
            <v>7636.65</v>
          </cell>
          <cell r="AN22">
            <v>344.64</v>
          </cell>
          <cell r="AO22">
            <v>86.16</v>
          </cell>
          <cell r="AP22">
            <v>12.92</v>
          </cell>
          <cell r="AQ22">
            <v>15</v>
          </cell>
        </row>
        <row r="22">
          <cell r="AS22">
            <v>0</v>
          </cell>
          <cell r="AT22">
            <v>0</v>
          </cell>
          <cell r="AU22">
            <v>0</v>
          </cell>
          <cell r="AV22">
            <v>0</v>
          </cell>
          <cell r="AW22">
            <v>1500</v>
          </cell>
        </row>
        <row r="22">
          <cell r="AY22">
            <v>5677.93</v>
          </cell>
          <cell r="AZ22">
            <v>0</v>
          </cell>
        </row>
        <row r="22">
          <cell r="BB22">
            <v>0</v>
          </cell>
          <cell r="BC22">
            <v>1500</v>
          </cell>
        </row>
        <row r="22">
          <cell r="BJ22">
            <v>7177.93</v>
          </cell>
        </row>
        <row r="22">
          <cell r="BL22">
            <v>0</v>
          </cell>
          <cell r="BM22">
            <v>25.0793103448276</v>
          </cell>
          <cell r="BN22">
            <v>23.5728407224959</v>
          </cell>
          <cell r="BO22" t="str">
            <v>432930196510231818</v>
          </cell>
          <cell r="BP22" t="str">
            <v>劳务工</v>
          </cell>
          <cell r="BQ22">
            <v>443.72</v>
          </cell>
          <cell r="BR22" t="str">
            <v>432930196510231818</v>
          </cell>
          <cell r="BS22" t="str">
            <v>鑫起</v>
          </cell>
        </row>
        <row r="23">
          <cell r="C23" t="str">
            <v>王西明</v>
          </cell>
          <cell r="D23" t="str">
            <v>生产制造部</v>
          </cell>
          <cell r="E23">
            <v>44754</v>
          </cell>
          <cell r="F23" t="str">
            <v>发泡操作工</v>
          </cell>
          <cell r="G23">
            <v>45778</v>
          </cell>
          <cell r="H23">
            <v>26</v>
          </cell>
          <cell r="I23">
            <v>29</v>
          </cell>
        </row>
        <row r="23">
          <cell r="M23">
            <v>103.665375931034</v>
          </cell>
          <cell r="N23">
            <v>3006.295902</v>
          </cell>
          <cell r="O23">
            <v>1661.92307692308</v>
          </cell>
          <cell r="P23">
            <v>200</v>
          </cell>
        </row>
        <row r="23">
          <cell r="R23">
            <v>300</v>
          </cell>
        </row>
        <row r="23">
          <cell r="U23">
            <v>5168.21897892308</v>
          </cell>
        </row>
        <row r="23">
          <cell r="W23">
            <v>291</v>
          </cell>
          <cell r="X23">
            <v>40</v>
          </cell>
        </row>
        <row r="23">
          <cell r="AA23">
            <v>232</v>
          </cell>
        </row>
        <row r="23">
          <cell r="AD23">
            <v>300</v>
          </cell>
        </row>
        <row r="23">
          <cell r="AF23">
            <v>580</v>
          </cell>
          <cell r="AG23">
            <v>400</v>
          </cell>
        </row>
        <row r="23">
          <cell r="AI23">
            <v>-20</v>
          </cell>
        </row>
        <row r="23">
          <cell r="AM23">
            <v>6991.22</v>
          </cell>
          <cell r="AN23">
            <v>344.64</v>
          </cell>
          <cell r="AO23">
            <v>86.16</v>
          </cell>
          <cell r="AP23">
            <v>12.92</v>
          </cell>
          <cell r="AQ23">
            <v>15</v>
          </cell>
        </row>
        <row r="23">
          <cell r="AY23">
            <v>6532.5</v>
          </cell>
          <cell r="AZ23">
            <v>46.42</v>
          </cell>
        </row>
        <row r="23">
          <cell r="BB23">
            <v>0</v>
          </cell>
          <cell r="BC23">
            <v>0</v>
          </cell>
        </row>
        <row r="23">
          <cell r="BJ23">
            <v>6486.08</v>
          </cell>
        </row>
        <row r="23">
          <cell r="BL23">
            <v>0</v>
          </cell>
          <cell r="BM23">
            <v>22.959671592775</v>
          </cell>
          <cell r="BN23">
            <v>21.3007553366174</v>
          </cell>
          <cell r="BO23" t="str">
            <v>430221197210013518</v>
          </cell>
          <cell r="BP23" t="str">
            <v>劳务工</v>
          </cell>
          <cell r="BQ23">
            <v>443.72</v>
          </cell>
          <cell r="BR23" t="str">
            <v>430221197210013518</v>
          </cell>
          <cell r="BS23" t="str">
            <v>鑫起</v>
          </cell>
        </row>
        <row r="24">
          <cell r="C24" t="str">
            <v>申喜华</v>
          </cell>
          <cell r="D24" t="str">
            <v>生产制造部</v>
          </cell>
          <cell r="E24">
            <v>44772</v>
          </cell>
          <cell r="F24" t="str">
            <v>发泡操作工</v>
          </cell>
          <cell r="G24">
            <v>45778</v>
          </cell>
          <cell r="H24">
            <v>26</v>
          </cell>
          <cell r="I24">
            <v>28</v>
          </cell>
        </row>
        <row r="24">
          <cell r="M24">
            <v>104.23</v>
          </cell>
          <cell r="N24">
            <v>2918.44</v>
          </cell>
          <cell r="O24">
            <v>1604.61538461538</v>
          </cell>
          <cell r="P24">
            <v>150</v>
          </cell>
        </row>
        <row r="24">
          <cell r="R24">
            <v>300</v>
          </cell>
        </row>
        <row r="24">
          <cell r="U24">
            <v>4973.05538461538</v>
          </cell>
        </row>
        <row r="24">
          <cell r="W24">
            <v>276</v>
          </cell>
          <cell r="X24">
            <v>40</v>
          </cell>
        </row>
        <row r="24">
          <cell r="AA24">
            <v>224</v>
          </cell>
        </row>
        <row r="24">
          <cell r="AD24">
            <v>700</v>
          </cell>
        </row>
        <row r="24">
          <cell r="AF24">
            <v>560</v>
          </cell>
        </row>
        <row r="24">
          <cell r="AM24">
            <v>6773.06</v>
          </cell>
          <cell r="AN24">
            <v>344.64</v>
          </cell>
          <cell r="AO24">
            <v>86.16</v>
          </cell>
          <cell r="AP24">
            <v>12.92</v>
          </cell>
          <cell r="AQ24">
            <v>15</v>
          </cell>
        </row>
        <row r="24">
          <cell r="AY24">
            <v>6314.34</v>
          </cell>
          <cell r="AZ24">
            <v>39.88</v>
          </cell>
        </row>
        <row r="24">
          <cell r="BB24">
            <v>0</v>
          </cell>
          <cell r="BC24">
            <v>0</v>
          </cell>
        </row>
        <row r="24">
          <cell r="BJ24">
            <v>6274.46</v>
          </cell>
        </row>
        <row r="24">
          <cell r="BL24">
            <v>0</v>
          </cell>
          <cell r="BM24">
            <v>23.037619047619</v>
          </cell>
          <cell r="BN24">
            <v>21.3417006802721</v>
          </cell>
          <cell r="BO24" t="str">
            <v>52010219720421381X</v>
          </cell>
          <cell r="BP24" t="str">
            <v>劳务工</v>
          </cell>
          <cell r="BQ24">
            <v>443.72</v>
          </cell>
          <cell r="BR24" t="str">
            <v>52010219720421381X</v>
          </cell>
          <cell r="BS24" t="str">
            <v>鑫起</v>
          </cell>
        </row>
        <row r="25">
          <cell r="C25" t="str">
            <v>戴立娟</v>
          </cell>
          <cell r="D25" t="str">
            <v>生产制造部</v>
          </cell>
          <cell r="E25">
            <v>44772</v>
          </cell>
          <cell r="F25" t="str">
            <v>发泡操作工</v>
          </cell>
          <cell r="G25">
            <v>45778</v>
          </cell>
          <cell r="H25">
            <v>26</v>
          </cell>
          <cell r="I25">
            <v>28</v>
          </cell>
        </row>
        <row r="25">
          <cell r="M25">
            <v>104.23</v>
          </cell>
          <cell r="N25">
            <v>2918.44</v>
          </cell>
          <cell r="O25">
            <v>1604.61538461538</v>
          </cell>
          <cell r="P25">
            <v>150</v>
          </cell>
        </row>
        <row r="25">
          <cell r="R25">
            <v>300</v>
          </cell>
        </row>
        <row r="25">
          <cell r="U25">
            <v>4973.05538461538</v>
          </cell>
        </row>
        <row r="25">
          <cell r="W25">
            <v>288</v>
          </cell>
          <cell r="X25">
            <v>40</v>
          </cell>
        </row>
        <row r="25">
          <cell r="AA25">
            <v>224</v>
          </cell>
        </row>
        <row r="25">
          <cell r="AD25">
            <v>300</v>
          </cell>
        </row>
        <row r="25">
          <cell r="AF25">
            <v>560</v>
          </cell>
          <cell r="AG25">
            <v>400</v>
          </cell>
        </row>
        <row r="25">
          <cell r="AM25">
            <v>6785.06</v>
          </cell>
          <cell r="AN25">
            <v>344.64</v>
          </cell>
          <cell r="AO25">
            <v>86.16</v>
          </cell>
          <cell r="AP25">
            <v>12.92</v>
          </cell>
          <cell r="AQ25">
            <v>15</v>
          </cell>
        </row>
        <row r="25">
          <cell r="AY25">
            <v>6326.34</v>
          </cell>
          <cell r="AZ25">
            <v>40.24</v>
          </cell>
        </row>
        <row r="25">
          <cell r="BB25">
            <v>0</v>
          </cell>
          <cell r="BC25">
            <v>0</v>
          </cell>
        </row>
        <row r="25">
          <cell r="BJ25">
            <v>6286.1</v>
          </cell>
        </row>
        <row r="25">
          <cell r="BL25">
            <v>0</v>
          </cell>
          <cell r="BM25">
            <v>23.0784353741497</v>
          </cell>
          <cell r="BN25">
            <v>21.3812925170068</v>
          </cell>
          <cell r="BO25" t="str">
            <v>520103197710200022</v>
          </cell>
          <cell r="BP25" t="str">
            <v>劳务工</v>
          </cell>
          <cell r="BQ25">
            <v>443.72</v>
          </cell>
          <cell r="BR25" t="str">
            <v>520103197710200022</v>
          </cell>
          <cell r="BS25" t="str">
            <v>鑫起</v>
          </cell>
        </row>
        <row r="26">
          <cell r="C26" t="str">
            <v>陈爱军</v>
          </cell>
          <cell r="D26" t="str">
            <v>生产制造部</v>
          </cell>
          <cell r="E26">
            <v>44803</v>
          </cell>
          <cell r="F26" t="str">
            <v>发泡操作工</v>
          </cell>
          <cell r="G26">
            <v>45778</v>
          </cell>
          <cell r="H26">
            <v>26</v>
          </cell>
          <cell r="I26">
            <v>29</v>
          </cell>
        </row>
        <row r="26">
          <cell r="M26">
            <v>103.665375931034</v>
          </cell>
          <cell r="N26">
            <v>3006.295902</v>
          </cell>
          <cell r="O26">
            <v>1661.92307692308</v>
          </cell>
          <cell r="P26">
            <v>100</v>
          </cell>
        </row>
        <row r="26">
          <cell r="R26">
            <v>300</v>
          </cell>
        </row>
        <row r="26">
          <cell r="U26">
            <v>5068.21897892308</v>
          </cell>
        </row>
        <row r="26">
          <cell r="W26">
            <v>279</v>
          </cell>
          <cell r="X26">
            <v>40</v>
          </cell>
        </row>
        <row r="26">
          <cell r="AA26">
            <v>232</v>
          </cell>
        </row>
        <row r="26">
          <cell r="AD26">
            <v>200</v>
          </cell>
        </row>
        <row r="26">
          <cell r="AF26">
            <v>580</v>
          </cell>
          <cell r="AG26">
            <v>200</v>
          </cell>
        </row>
        <row r="26">
          <cell r="AM26">
            <v>6599.22</v>
          </cell>
          <cell r="AN26">
            <v>344.64</v>
          </cell>
          <cell r="AO26">
            <v>86.16</v>
          </cell>
          <cell r="AP26">
            <v>12.92</v>
          </cell>
          <cell r="AQ26">
            <v>15</v>
          </cell>
        </row>
        <row r="26">
          <cell r="AY26">
            <v>6140.5</v>
          </cell>
          <cell r="AZ26">
            <v>30.72</v>
          </cell>
        </row>
        <row r="26">
          <cell r="BB26">
            <v>0</v>
          </cell>
          <cell r="BC26">
            <v>0</v>
          </cell>
        </row>
        <row r="26">
          <cell r="BJ26">
            <v>6109.78</v>
          </cell>
        </row>
        <row r="26">
          <cell r="BL26">
            <v>0</v>
          </cell>
          <cell r="BM26">
            <v>21.672315270936</v>
          </cell>
          <cell r="BN26">
            <v>20.0649589490969</v>
          </cell>
          <cell r="BO26" t="str">
            <v>432621197509014113</v>
          </cell>
          <cell r="BP26" t="str">
            <v>劳务工</v>
          </cell>
          <cell r="BQ26">
            <v>443.72</v>
          </cell>
          <cell r="BR26" t="str">
            <v>432621197509014113</v>
          </cell>
          <cell r="BS26" t="str">
            <v>鑫起</v>
          </cell>
        </row>
        <row r="27">
          <cell r="C27" t="str">
            <v>肖春菊</v>
          </cell>
          <cell r="D27" t="str">
            <v>生产制造部</v>
          </cell>
          <cell r="E27">
            <v>44805</v>
          </cell>
          <cell r="F27" t="str">
            <v>发泡操作工</v>
          </cell>
          <cell r="G27">
            <v>45778</v>
          </cell>
          <cell r="H27">
            <v>26</v>
          </cell>
          <cell r="I27">
            <v>29</v>
          </cell>
        </row>
        <row r="27">
          <cell r="M27">
            <v>118.956876724138</v>
          </cell>
          <cell r="N27">
            <v>3449.749425</v>
          </cell>
          <cell r="O27">
            <v>1661.92307692308</v>
          </cell>
          <cell r="P27">
            <v>0</v>
          </cell>
        </row>
        <row r="27">
          <cell r="R27">
            <v>300</v>
          </cell>
        </row>
        <row r="27">
          <cell r="U27">
            <v>5411.67250192308</v>
          </cell>
        </row>
        <row r="27">
          <cell r="W27">
            <v>279</v>
          </cell>
          <cell r="X27">
            <v>40</v>
          </cell>
        </row>
        <row r="27">
          <cell r="AA27">
            <v>232</v>
          </cell>
        </row>
        <row r="27">
          <cell r="AD27">
            <v>200</v>
          </cell>
        </row>
        <row r="27">
          <cell r="AF27">
            <v>580</v>
          </cell>
          <cell r="AG27">
            <v>120</v>
          </cell>
        </row>
        <row r="27">
          <cell r="AI27">
            <v>-10</v>
          </cell>
        </row>
        <row r="27">
          <cell r="AM27">
            <v>6852.67</v>
          </cell>
          <cell r="AN27">
            <v>344.64</v>
          </cell>
          <cell r="AO27">
            <v>86.16</v>
          </cell>
          <cell r="AP27">
            <v>12.92</v>
          </cell>
          <cell r="AQ27">
            <v>15</v>
          </cell>
        </row>
        <row r="27">
          <cell r="AY27">
            <v>6393.95</v>
          </cell>
          <cell r="AZ27">
            <v>0</v>
          </cell>
        </row>
        <row r="27">
          <cell r="BB27">
            <v>0</v>
          </cell>
          <cell r="BC27">
            <v>0</v>
          </cell>
        </row>
        <row r="27">
          <cell r="BJ27">
            <v>6393.95</v>
          </cell>
        </row>
        <row r="27">
          <cell r="BL27">
            <v>0</v>
          </cell>
          <cell r="BM27">
            <v>22.5046633825944</v>
          </cell>
          <cell r="BN27">
            <v>20.9981937602627</v>
          </cell>
          <cell r="BO27" t="str">
            <v>430523198203022321</v>
          </cell>
          <cell r="BP27" t="str">
            <v>劳务工</v>
          </cell>
          <cell r="BQ27">
            <v>443.72</v>
          </cell>
          <cell r="BR27" t="str">
            <v>430523198203022321</v>
          </cell>
          <cell r="BS27" t="str">
            <v>鑫起</v>
          </cell>
        </row>
        <row r="28">
          <cell r="C28" t="str">
            <v>王运凤</v>
          </cell>
          <cell r="D28" t="str">
            <v>生产制造部</v>
          </cell>
          <cell r="E28">
            <v>44968</v>
          </cell>
          <cell r="F28" t="str">
            <v>发泡操作工</v>
          </cell>
          <cell r="G28">
            <v>45778</v>
          </cell>
          <cell r="H28">
            <v>26</v>
          </cell>
          <cell r="I28">
            <v>25</v>
          </cell>
        </row>
        <row r="28">
          <cell r="M28">
            <v>103.9459744</v>
          </cell>
          <cell r="N28">
            <v>2598.64936</v>
          </cell>
          <cell r="O28">
            <v>1432.69230769231</v>
          </cell>
          <cell r="P28">
            <v>100</v>
          </cell>
        </row>
        <row r="28">
          <cell r="R28">
            <v>0</v>
          </cell>
        </row>
        <row r="28">
          <cell r="U28">
            <v>4131.34166769231</v>
          </cell>
        </row>
        <row r="28">
          <cell r="W28">
            <v>282</v>
          </cell>
          <cell r="X28">
            <v>40</v>
          </cell>
        </row>
        <row r="28">
          <cell r="AA28">
            <v>200</v>
          </cell>
        </row>
        <row r="28">
          <cell r="AD28">
            <v>200</v>
          </cell>
        </row>
        <row r="28">
          <cell r="AF28">
            <v>500</v>
          </cell>
        </row>
        <row r="28">
          <cell r="AM28">
            <v>5353.34</v>
          </cell>
          <cell r="AN28">
            <v>344.64</v>
          </cell>
          <cell r="AO28">
            <v>86.16</v>
          </cell>
          <cell r="AP28">
            <v>12.92</v>
          </cell>
          <cell r="AQ28">
            <v>15</v>
          </cell>
        </row>
        <row r="28">
          <cell r="AY28">
            <v>4894.62</v>
          </cell>
          <cell r="AZ28">
            <v>0</v>
          </cell>
        </row>
        <row r="28">
          <cell r="BB28">
            <v>0</v>
          </cell>
          <cell r="BC28">
            <v>0</v>
          </cell>
        </row>
        <row r="28">
          <cell r="BJ28">
            <v>4894.62</v>
          </cell>
        </row>
        <row r="28">
          <cell r="BL28" t="str">
            <v>2025/05/29离职</v>
          </cell>
          <cell r="BM28">
            <v>20.3936761904762</v>
          </cell>
          <cell r="BN28">
            <v>18.6461714285714</v>
          </cell>
          <cell r="BO28" t="str">
            <v>430425197404230760</v>
          </cell>
          <cell r="BP28" t="str">
            <v>劳务工</v>
          </cell>
          <cell r="BQ28">
            <v>443.72</v>
          </cell>
          <cell r="BR28" t="e">
            <v>#N/A</v>
          </cell>
          <cell r="BS28" t="str">
            <v>鑫起</v>
          </cell>
        </row>
        <row r="29">
          <cell r="C29" t="str">
            <v>史双宇</v>
          </cell>
          <cell r="D29" t="str">
            <v>生产制造部</v>
          </cell>
          <cell r="E29">
            <v>45573</v>
          </cell>
          <cell r="F29" t="str">
            <v>发泡操作工</v>
          </cell>
          <cell r="G29">
            <v>45778</v>
          </cell>
          <cell r="H29">
            <v>26</v>
          </cell>
          <cell r="I29">
            <v>28</v>
          </cell>
        </row>
        <row r="29">
          <cell r="M29">
            <v>103.857095142857</v>
          </cell>
          <cell r="N29">
            <v>2907.998664</v>
          </cell>
          <cell r="O29">
            <v>1604.61538461538</v>
          </cell>
          <cell r="P29">
            <v>100</v>
          </cell>
        </row>
        <row r="29">
          <cell r="R29">
            <v>300</v>
          </cell>
        </row>
        <row r="29">
          <cell r="U29">
            <v>4912.61404861538</v>
          </cell>
        </row>
        <row r="29">
          <cell r="W29">
            <v>282</v>
          </cell>
        </row>
        <row r="29">
          <cell r="AA29">
            <v>224</v>
          </cell>
        </row>
        <row r="29">
          <cell r="AD29">
            <v>800</v>
          </cell>
        </row>
        <row r="29">
          <cell r="AF29">
            <v>560</v>
          </cell>
        </row>
        <row r="29">
          <cell r="AI29">
            <v>-40</v>
          </cell>
        </row>
        <row r="29">
          <cell r="AM29">
            <v>6738.61</v>
          </cell>
          <cell r="AN29">
            <v>0</v>
          </cell>
          <cell r="AO29">
            <v>0</v>
          </cell>
          <cell r="AP29">
            <v>0</v>
          </cell>
          <cell r="AQ29">
            <v>0</v>
          </cell>
        </row>
        <row r="29">
          <cell r="AY29">
            <v>6738.61</v>
          </cell>
          <cell r="AZ29">
            <v>0</v>
          </cell>
        </row>
        <row r="29">
          <cell r="BB29">
            <v>0</v>
          </cell>
          <cell r="BC29">
            <v>0</v>
          </cell>
          <cell r="BD29">
            <v>55.75</v>
          </cell>
        </row>
        <row r="29">
          <cell r="BJ29">
            <v>6682.86</v>
          </cell>
        </row>
        <row r="29">
          <cell r="BL29">
            <v>0</v>
          </cell>
          <cell r="BM29">
            <v>22.9204421768707</v>
          </cell>
          <cell r="BN29">
            <v>22.7308163265306</v>
          </cell>
        </row>
        <row r="29">
          <cell r="BP29" t="str">
            <v>劳务工-劳务发放</v>
          </cell>
          <cell r="BQ29">
            <v>0</v>
          </cell>
          <cell r="BR29" t="str">
            <v>430321199107192217</v>
          </cell>
          <cell r="BS29" t="str">
            <v>湖南诚展</v>
          </cell>
        </row>
        <row r="30">
          <cell r="C30" t="str">
            <v>谢桂华</v>
          </cell>
          <cell r="D30" t="str">
            <v>生产制造部</v>
          </cell>
          <cell r="E30">
            <v>45579</v>
          </cell>
          <cell r="F30" t="str">
            <v>发泡操作工</v>
          </cell>
          <cell r="G30">
            <v>45778</v>
          </cell>
          <cell r="H30">
            <v>26</v>
          </cell>
          <cell r="I30">
            <v>26.5</v>
          </cell>
        </row>
        <row r="30">
          <cell r="M30">
            <v>96.2531290566038</v>
          </cell>
          <cell r="N30">
            <v>2550.70792</v>
          </cell>
          <cell r="O30">
            <v>1518.65384615385</v>
          </cell>
          <cell r="P30">
            <v>0</v>
          </cell>
        </row>
        <row r="30">
          <cell r="R30">
            <v>300</v>
          </cell>
        </row>
        <row r="30">
          <cell r="U30">
            <v>4369.36176615385</v>
          </cell>
        </row>
        <row r="30">
          <cell r="W30">
            <v>285</v>
          </cell>
        </row>
        <row r="30">
          <cell r="AA30">
            <v>212</v>
          </cell>
        </row>
        <row r="30">
          <cell r="AD30">
            <v>200</v>
          </cell>
        </row>
        <row r="30">
          <cell r="AF30">
            <v>448</v>
          </cell>
          <cell r="AG30">
            <v>120</v>
          </cell>
        </row>
        <row r="30">
          <cell r="AI30">
            <v>-20</v>
          </cell>
        </row>
        <row r="30">
          <cell r="AM30">
            <v>5614.36</v>
          </cell>
          <cell r="AN30">
            <v>0</v>
          </cell>
          <cell r="AO30">
            <v>0</v>
          </cell>
          <cell r="AP30">
            <v>0</v>
          </cell>
          <cell r="AQ30">
            <v>0</v>
          </cell>
        </row>
        <row r="30">
          <cell r="AY30">
            <v>5614.36</v>
          </cell>
          <cell r="AZ30">
            <v>0</v>
          </cell>
        </row>
        <row r="30">
          <cell r="BB30">
            <v>0</v>
          </cell>
          <cell r="BC30">
            <v>0</v>
          </cell>
        </row>
        <row r="30">
          <cell r="BJ30">
            <v>5614.36</v>
          </cell>
        </row>
        <row r="30">
          <cell r="BL30">
            <v>0</v>
          </cell>
          <cell r="BM30">
            <v>20.1773944294699</v>
          </cell>
          <cell r="BN30">
            <v>20.1773944294699</v>
          </cell>
        </row>
        <row r="30">
          <cell r="BP30" t="str">
            <v>劳务工-劳务发放</v>
          </cell>
          <cell r="BQ30">
            <v>0</v>
          </cell>
          <cell r="BR30" t="str">
            <v>430203197507056022</v>
          </cell>
          <cell r="BS30" t="str">
            <v>湖南诚展</v>
          </cell>
        </row>
        <row r="31">
          <cell r="C31" t="str">
            <v>董婧雯</v>
          </cell>
          <cell r="D31" t="str">
            <v>生产制造部</v>
          </cell>
          <cell r="E31">
            <v>45579</v>
          </cell>
          <cell r="F31" t="str">
            <v>发泡操作工</v>
          </cell>
          <cell r="G31">
            <v>45778</v>
          </cell>
          <cell r="H31">
            <v>26</v>
          </cell>
          <cell r="I31">
            <v>29</v>
          </cell>
        </row>
        <row r="31">
          <cell r="M31">
            <v>103.665375931034</v>
          </cell>
          <cell r="N31">
            <v>3006.295902</v>
          </cell>
          <cell r="O31">
            <v>1661.92307692308</v>
          </cell>
          <cell r="P31">
            <v>150</v>
          </cell>
        </row>
        <row r="31">
          <cell r="R31">
            <v>300</v>
          </cell>
        </row>
        <row r="31">
          <cell r="U31">
            <v>5118.21897892308</v>
          </cell>
        </row>
        <row r="31">
          <cell r="W31">
            <v>282</v>
          </cell>
        </row>
        <row r="31">
          <cell r="AA31">
            <v>232</v>
          </cell>
        </row>
        <row r="31">
          <cell r="AD31">
            <v>300</v>
          </cell>
        </row>
        <row r="31">
          <cell r="AF31">
            <v>580</v>
          </cell>
        </row>
        <row r="31">
          <cell r="AM31">
            <v>6512.22</v>
          </cell>
          <cell r="AN31">
            <v>0</v>
          </cell>
          <cell r="AO31">
            <v>0</v>
          </cell>
          <cell r="AP31">
            <v>0</v>
          </cell>
          <cell r="AQ31">
            <v>0</v>
          </cell>
        </row>
        <row r="31">
          <cell r="AY31">
            <v>6512.22</v>
          </cell>
          <cell r="AZ31">
            <v>0</v>
          </cell>
        </row>
        <row r="31">
          <cell r="BB31">
            <v>0</v>
          </cell>
          <cell r="BC31">
            <v>0</v>
          </cell>
        </row>
        <row r="31">
          <cell r="BJ31">
            <v>6512.22</v>
          </cell>
        </row>
        <row r="31">
          <cell r="BL31">
            <v>0</v>
          </cell>
          <cell r="BM31">
            <v>21.3866009852217</v>
          </cell>
          <cell r="BN31">
            <v>21.3866009852217</v>
          </cell>
        </row>
        <row r="31">
          <cell r="BP31" t="str">
            <v>劳务工-劳务发放</v>
          </cell>
          <cell r="BQ31">
            <v>0</v>
          </cell>
          <cell r="BR31" t="str">
            <v>430223200502118722</v>
          </cell>
          <cell r="BS31" t="str">
            <v>湖南诚展</v>
          </cell>
        </row>
        <row r="32">
          <cell r="C32" t="str">
            <v>张忠宝</v>
          </cell>
          <cell r="D32" t="str">
            <v>生产制造部</v>
          </cell>
          <cell r="E32">
            <v>45587</v>
          </cell>
          <cell r="F32" t="str">
            <v>发泡操作工</v>
          </cell>
          <cell r="G32">
            <v>45778</v>
          </cell>
          <cell r="H32">
            <v>26</v>
          </cell>
          <cell r="I32">
            <v>23</v>
          </cell>
        </row>
        <row r="32">
          <cell r="M32">
            <v>100.969130434783</v>
          </cell>
          <cell r="N32">
            <v>2322.29</v>
          </cell>
          <cell r="O32">
            <v>1318.07692307692</v>
          </cell>
          <cell r="P32">
            <v>0</v>
          </cell>
        </row>
        <row r="32">
          <cell r="R32">
            <v>0</v>
          </cell>
        </row>
        <row r="32">
          <cell r="U32">
            <v>3640.36692307692</v>
          </cell>
        </row>
        <row r="32">
          <cell r="W32">
            <v>282</v>
          </cell>
        </row>
        <row r="32">
          <cell r="Z32">
            <v>500</v>
          </cell>
          <cell r="AA32">
            <v>184</v>
          </cell>
        </row>
        <row r="32">
          <cell r="AD32">
            <v>200</v>
          </cell>
        </row>
        <row r="32">
          <cell r="AF32">
            <v>460</v>
          </cell>
          <cell r="AG32">
            <v>400</v>
          </cell>
        </row>
        <row r="32">
          <cell r="AM32">
            <v>5666.37</v>
          </cell>
          <cell r="AN32">
            <v>0</v>
          </cell>
          <cell r="AO32">
            <v>0</v>
          </cell>
          <cell r="AP32">
            <v>0</v>
          </cell>
          <cell r="AQ32">
            <v>0</v>
          </cell>
        </row>
        <row r="32">
          <cell r="AY32">
            <v>5666.37</v>
          </cell>
          <cell r="AZ32">
            <v>0</v>
          </cell>
        </row>
        <row r="32">
          <cell r="BB32">
            <v>0</v>
          </cell>
          <cell r="BC32">
            <v>0</v>
          </cell>
        </row>
        <row r="32">
          <cell r="BJ32">
            <v>5666.37</v>
          </cell>
        </row>
        <row r="32">
          <cell r="BL32">
            <v>0</v>
          </cell>
          <cell r="BM32">
            <v>23.4632298136646</v>
          </cell>
          <cell r="BN32">
            <v>23.4632298136646</v>
          </cell>
        </row>
        <row r="32">
          <cell r="BP32" t="str">
            <v>劳务工-劳务发放</v>
          </cell>
          <cell r="BQ32">
            <v>0</v>
          </cell>
          <cell r="BR32" t="str">
            <v>513021198108216753</v>
          </cell>
          <cell r="BS32" t="str">
            <v>湖南诚展</v>
          </cell>
        </row>
        <row r="33">
          <cell r="C33" t="str">
            <v>刘湘宇</v>
          </cell>
          <cell r="D33" t="str">
            <v>生产制造部</v>
          </cell>
          <cell r="E33">
            <v>45591</v>
          </cell>
          <cell r="F33" t="str">
            <v>发泡操作工</v>
          </cell>
          <cell r="G33">
            <v>45778</v>
          </cell>
          <cell r="H33">
            <v>26</v>
          </cell>
          <cell r="I33">
            <v>16.4</v>
          </cell>
        </row>
        <row r="33">
          <cell r="M33">
            <v>108.864146341463</v>
          </cell>
          <cell r="N33">
            <v>1785.372</v>
          </cell>
          <cell r="O33">
            <v>939.846153846154</v>
          </cell>
          <cell r="P33">
            <v>0</v>
          </cell>
        </row>
        <row r="33">
          <cell r="R33">
            <v>0</v>
          </cell>
        </row>
        <row r="33">
          <cell r="U33">
            <v>2725.21815384615</v>
          </cell>
        </row>
        <row r="33">
          <cell r="W33">
            <v>258</v>
          </cell>
        </row>
        <row r="33">
          <cell r="AA33">
            <v>131.2</v>
          </cell>
        </row>
        <row r="33">
          <cell r="AD33">
            <v>189.230769230769</v>
          </cell>
        </row>
        <row r="33">
          <cell r="AF33">
            <v>320</v>
          </cell>
        </row>
        <row r="33">
          <cell r="AL33">
            <v>-146.5</v>
          </cell>
          <cell r="AM33">
            <v>3477.15</v>
          </cell>
          <cell r="AN33">
            <v>0</v>
          </cell>
          <cell r="AO33">
            <v>0</v>
          </cell>
          <cell r="AP33">
            <v>0</v>
          </cell>
          <cell r="AQ33">
            <v>0</v>
          </cell>
        </row>
        <row r="33">
          <cell r="AY33">
            <v>3477.15</v>
          </cell>
          <cell r="AZ33">
            <v>0</v>
          </cell>
        </row>
        <row r="33">
          <cell r="BB33">
            <v>0</v>
          </cell>
          <cell r="BC33">
            <v>0</v>
          </cell>
          <cell r="BD33">
            <v>24.75</v>
          </cell>
        </row>
        <row r="33">
          <cell r="BJ33">
            <v>3452.4</v>
          </cell>
        </row>
        <row r="33">
          <cell r="BL33">
            <v>0</v>
          </cell>
          <cell r="BM33">
            <v>20.1925087108014</v>
          </cell>
          <cell r="BN33">
            <v>20.0487804878049</v>
          </cell>
        </row>
        <row r="33">
          <cell r="BP33" t="str">
            <v>劳务工-劳务发放</v>
          </cell>
          <cell r="BQ33">
            <v>0</v>
          </cell>
          <cell r="BR33" t="str">
            <v>430921198610175770</v>
          </cell>
          <cell r="BS33" t="str">
            <v>湖南诚展</v>
          </cell>
        </row>
        <row r="34">
          <cell r="C34" t="str">
            <v>李力争</v>
          </cell>
          <cell r="D34" t="str">
            <v>生产制造部</v>
          </cell>
          <cell r="E34">
            <v>45643</v>
          </cell>
          <cell r="F34" t="str">
            <v>发泡操作工</v>
          </cell>
          <cell r="G34">
            <v>45778</v>
          </cell>
          <cell r="H34">
            <v>26</v>
          </cell>
          <cell r="I34">
            <v>28</v>
          </cell>
        </row>
        <row r="34">
          <cell r="M34">
            <v>103.503309428571</v>
          </cell>
          <cell r="N34">
            <v>2898.092664</v>
          </cell>
          <cell r="O34">
            <v>1604.61538461538</v>
          </cell>
          <cell r="P34">
            <v>150</v>
          </cell>
        </row>
        <row r="34">
          <cell r="R34">
            <v>300</v>
          </cell>
        </row>
        <row r="34">
          <cell r="U34">
            <v>4952.70804861538</v>
          </cell>
        </row>
        <row r="34">
          <cell r="W34">
            <v>285</v>
          </cell>
        </row>
        <row r="34">
          <cell r="AA34">
            <v>224</v>
          </cell>
        </row>
        <row r="34">
          <cell r="AD34">
            <v>800</v>
          </cell>
        </row>
        <row r="34">
          <cell r="AF34">
            <v>560</v>
          </cell>
        </row>
        <row r="34">
          <cell r="AI34">
            <v>-10</v>
          </cell>
        </row>
        <row r="34">
          <cell r="AM34">
            <v>6811.71</v>
          </cell>
          <cell r="AN34">
            <v>0</v>
          </cell>
          <cell r="AO34">
            <v>0</v>
          </cell>
          <cell r="AP34">
            <v>0</v>
          </cell>
          <cell r="AQ34">
            <v>0</v>
          </cell>
        </row>
        <row r="34">
          <cell r="AY34">
            <v>6811.71</v>
          </cell>
          <cell r="AZ34">
            <v>0</v>
          </cell>
        </row>
        <row r="34">
          <cell r="BB34">
            <v>0</v>
          </cell>
          <cell r="BC34">
            <v>0</v>
          </cell>
          <cell r="BD34">
            <v>28.67</v>
          </cell>
        </row>
        <row r="34">
          <cell r="BJ34">
            <v>6783.04</v>
          </cell>
        </row>
        <row r="34">
          <cell r="BL34">
            <v>0</v>
          </cell>
          <cell r="BM34">
            <v>23.1690816326531</v>
          </cell>
          <cell r="BN34">
            <v>23.0715646258503</v>
          </cell>
        </row>
        <row r="34">
          <cell r="BP34" t="str">
            <v>劳务工-劳务发放</v>
          </cell>
          <cell r="BQ34">
            <v>0</v>
          </cell>
          <cell r="BR34" t="str">
            <v>430221197702135618</v>
          </cell>
          <cell r="BS34" t="str">
            <v>湖南诚展</v>
          </cell>
        </row>
        <row r="35">
          <cell r="C35" t="str">
            <v>唐亮</v>
          </cell>
          <cell r="D35" t="str">
            <v>生产制造部</v>
          </cell>
          <cell r="E35">
            <v>45587</v>
          </cell>
          <cell r="F35" t="str">
            <v>发泡操作工</v>
          </cell>
          <cell r="G35">
            <v>45778</v>
          </cell>
          <cell r="H35">
            <v>26</v>
          </cell>
          <cell r="I35">
            <v>29</v>
          </cell>
        </row>
        <row r="35">
          <cell r="M35">
            <v>103.665375931034</v>
          </cell>
          <cell r="N35">
            <v>3006.295902</v>
          </cell>
          <cell r="O35">
            <v>1661.92307692308</v>
          </cell>
          <cell r="P35">
            <v>200</v>
          </cell>
        </row>
        <row r="35">
          <cell r="R35">
            <v>300</v>
          </cell>
        </row>
        <row r="35">
          <cell r="U35">
            <v>5168.21897892308</v>
          </cell>
        </row>
        <row r="35">
          <cell r="W35">
            <v>288</v>
          </cell>
        </row>
        <row r="35">
          <cell r="AA35">
            <v>232</v>
          </cell>
        </row>
        <row r="35">
          <cell r="AD35">
            <v>300</v>
          </cell>
        </row>
        <row r="35">
          <cell r="AF35">
            <v>580</v>
          </cell>
          <cell r="AG35">
            <v>600</v>
          </cell>
        </row>
        <row r="35">
          <cell r="AM35">
            <v>7168.22</v>
          </cell>
          <cell r="AN35">
            <v>0</v>
          </cell>
          <cell r="AO35">
            <v>0</v>
          </cell>
          <cell r="AP35">
            <v>0</v>
          </cell>
          <cell r="AQ35">
            <v>0</v>
          </cell>
        </row>
        <row r="35">
          <cell r="AY35">
            <v>7168.22</v>
          </cell>
          <cell r="AZ35">
            <v>0</v>
          </cell>
        </row>
        <row r="35">
          <cell r="BB35">
            <v>0</v>
          </cell>
          <cell r="BC35">
            <v>0</v>
          </cell>
        </row>
        <row r="35">
          <cell r="BJ35">
            <v>7168.22</v>
          </cell>
        </row>
        <row r="35">
          <cell r="BL35">
            <v>0</v>
          </cell>
          <cell r="BM35">
            <v>23.5409523809524</v>
          </cell>
          <cell r="BN35">
            <v>23.5409523809524</v>
          </cell>
        </row>
        <row r="35">
          <cell r="BP35" t="str">
            <v>劳务工-劳务发放</v>
          </cell>
          <cell r="BQ35">
            <v>0</v>
          </cell>
          <cell r="BR35" t="str">
            <v>430221197802277138</v>
          </cell>
          <cell r="BS35" t="str">
            <v>湖南诚展</v>
          </cell>
        </row>
        <row r="36">
          <cell r="C36" t="str">
            <v>罗向锋</v>
          </cell>
          <cell r="D36" t="str">
            <v>生产制造部</v>
          </cell>
          <cell r="E36">
            <v>45637</v>
          </cell>
          <cell r="F36" t="str">
            <v>发泡操作工</v>
          </cell>
          <cell r="G36">
            <v>45778</v>
          </cell>
          <cell r="H36">
            <v>26</v>
          </cell>
          <cell r="I36">
            <v>27</v>
          </cell>
        </row>
        <row r="36">
          <cell r="M36">
            <v>103.674444444444</v>
          </cell>
          <cell r="N36">
            <v>2799.21</v>
          </cell>
          <cell r="O36">
            <v>1547.30769230769</v>
          </cell>
          <cell r="P36">
            <v>0</v>
          </cell>
        </row>
        <row r="36">
          <cell r="R36">
            <v>300</v>
          </cell>
        </row>
        <row r="36">
          <cell r="U36">
            <v>4646.51769230769</v>
          </cell>
        </row>
        <row r="36">
          <cell r="W36">
            <v>288</v>
          </cell>
        </row>
        <row r="36">
          <cell r="AA36">
            <v>216</v>
          </cell>
        </row>
        <row r="36">
          <cell r="AD36">
            <v>300</v>
          </cell>
        </row>
        <row r="36">
          <cell r="AF36">
            <v>540</v>
          </cell>
        </row>
        <row r="36">
          <cell r="AI36">
            <v>-10</v>
          </cell>
        </row>
        <row r="36">
          <cell r="AL36">
            <v>600</v>
          </cell>
          <cell r="AM36">
            <v>6580.52</v>
          </cell>
          <cell r="AN36">
            <v>0</v>
          </cell>
          <cell r="AO36">
            <v>0</v>
          </cell>
          <cell r="AP36">
            <v>0</v>
          </cell>
          <cell r="AQ36">
            <v>0</v>
          </cell>
        </row>
        <row r="36">
          <cell r="AY36">
            <v>6580.52</v>
          </cell>
          <cell r="AZ36">
            <v>0</v>
          </cell>
        </row>
        <row r="36">
          <cell r="BB36">
            <v>0</v>
          </cell>
          <cell r="BC36">
            <v>0</v>
          </cell>
        </row>
        <row r="36">
          <cell r="BJ36">
            <v>6580.52</v>
          </cell>
        </row>
        <row r="36">
          <cell r="BL36">
            <v>0</v>
          </cell>
          <cell r="BM36">
            <v>23.2117107583774</v>
          </cell>
          <cell r="BN36">
            <v>23.2117107583774</v>
          </cell>
        </row>
        <row r="36">
          <cell r="BP36" t="str">
            <v>劳务工-劳务发放</v>
          </cell>
          <cell r="BQ36">
            <v>0</v>
          </cell>
          <cell r="BR36" t="str">
            <v>43028119761104627X</v>
          </cell>
          <cell r="BS36" t="str">
            <v>湖南诚展</v>
          </cell>
        </row>
        <row r="37">
          <cell r="C37" t="str">
            <v>谭金祥</v>
          </cell>
          <cell r="D37" t="str">
            <v>生产制造部</v>
          </cell>
          <cell r="E37">
            <v>45703</v>
          </cell>
          <cell r="F37" t="str">
            <v>发泡操作工</v>
          </cell>
          <cell r="G37">
            <v>45778</v>
          </cell>
          <cell r="H37">
            <v>26</v>
          </cell>
          <cell r="I37">
            <v>26</v>
          </cell>
        </row>
        <row r="37">
          <cell r="M37">
            <v>104.23</v>
          </cell>
          <cell r="N37">
            <v>2709.98</v>
          </cell>
          <cell r="O37">
            <v>1490</v>
          </cell>
          <cell r="P37">
            <v>100</v>
          </cell>
        </row>
        <row r="37">
          <cell r="R37">
            <v>200</v>
          </cell>
        </row>
        <row r="37">
          <cell r="U37">
            <v>4499.98</v>
          </cell>
        </row>
        <row r="37">
          <cell r="W37">
            <v>279</v>
          </cell>
        </row>
        <row r="37">
          <cell r="AA37">
            <v>208</v>
          </cell>
        </row>
        <row r="37">
          <cell r="AD37">
            <v>200</v>
          </cell>
        </row>
        <row r="37">
          <cell r="AF37">
            <v>520</v>
          </cell>
        </row>
        <row r="37">
          <cell r="AM37">
            <v>5706.98</v>
          </cell>
          <cell r="AN37">
            <v>0</v>
          </cell>
          <cell r="AO37">
            <v>0</v>
          </cell>
          <cell r="AP37">
            <v>0</v>
          </cell>
          <cell r="AQ37">
            <v>0</v>
          </cell>
        </row>
        <row r="37">
          <cell r="AY37">
            <v>5706.98</v>
          </cell>
          <cell r="AZ37">
            <v>0</v>
          </cell>
        </row>
        <row r="37">
          <cell r="BB37">
            <v>0</v>
          </cell>
          <cell r="BC37">
            <v>0</v>
          </cell>
        </row>
        <row r="37">
          <cell r="BJ37">
            <v>5706.98</v>
          </cell>
        </row>
        <row r="37">
          <cell r="BL37">
            <v>0</v>
          </cell>
          <cell r="BM37">
            <v>20.9046886446886</v>
          </cell>
          <cell r="BN37">
            <v>20.9046886446886</v>
          </cell>
        </row>
        <row r="37">
          <cell r="BP37" t="str">
            <v>劳务工-劳务发放</v>
          </cell>
          <cell r="BQ37">
            <v>0</v>
          </cell>
          <cell r="BR37" t="str">
            <v>430221197510122919</v>
          </cell>
          <cell r="BS37" t="str">
            <v>湖南诚展</v>
          </cell>
        </row>
        <row r="38">
          <cell r="C38" t="str">
            <v>王子先</v>
          </cell>
          <cell r="D38" t="str">
            <v>生产制造部</v>
          </cell>
          <cell r="E38">
            <v>45713</v>
          </cell>
          <cell r="F38" t="str">
            <v>发泡操作工</v>
          </cell>
          <cell r="G38">
            <v>45778</v>
          </cell>
          <cell r="H38">
            <v>26</v>
          </cell>
          <cell r="I38">
            <v>26</v>
          </cell>
        </row>
        <row r="38">
          <cell r="M38">
            <v>104.23</v>
          </cell>
          <cell r="N38">
            <v>2709.98</v>
          </cell>
          <cell r="O38">
            <v>1490</v>
          </cell>
          <cell r="P38">
            <v>50</v>
          </cell>
        </row>
        <row r="38">
          <cell r="R38">
            <v>200</v>
          </cell>
        </row>
        <row r="38">
          <cell r="U38">
            <v>4449.98</v>
          </cell>
        </row>
        <row r="38">
          <cell r="W38">
            <v>276</v>
          </cell>
        </row>
        <row r="38">
          <cell r="AA38">
            <v>208</v>
          </cell>
        </row>
        <row r="38">
          <cell r="AD38">
            <v>200</v>
          </cell>
        </row>
        <row r="38">
          <cell r="AF38">
            <v>520</v>
          </cell>
        </row>
        <row r="38">
          <cell r="AM38">
            <v>5653.98</v>
          </cell>
          <cell r="AN38">
            <v>0</v>
          </cell>
          <cell r="AO38">
            <v>0</v>
          </cell>
          <cell r="AP38">
            <v>0</v>
          </cell>
          <cell r="AQ38">
            <v>0</v>
          </cell>
        </row>
        <row r="38">
          <cell r="AY38">
            <v>5653.98</v>
          </cell>
          <cell r="AZ38">
            <v>0</v>
          </cell>
        </row>
        <row r="38">
          <cell r="BB38">
            <v>0</v>
          </cell>
          <cell r="BC38">
            <v>0</v>
          </cell>
          <cell r="BD38">
            <v>24.75</v>
          </cell>
        </row>
        <row r="38">
          <cell r="BJ38">
            <v>5629.23</v>
          </cell>
        </row>
        <row r="38">
          <cell r="BL38">
            <v>0</v>
          </cell>
          <cell r="BM38">
            <v>20.7105494505495</v>
          </cell>
          <cell r="BN38">
            <v>20.6198901098901</v>
          </cell>
        </row>
        <row r="38">
          <cell r="BP38" t="str">
            <v>劳务工-劳务发放</v>
          </cell>
          <cell r="BQ38">
            <v>0</v>
          </cell>
          <cell r="BR38" t="str">
            <v>430202199909031015</v>
          </cell>
          <cell r="BS38" t="str">
            <v>湖南诚展</v>
          </cell>
        </row>
        <row r="39">
          <cell r="C39" t="str">
            <v>赵琦</v>
          </cell>
          <cell r="D39" t="str">
            <v>生产制造部</v>
          </cell>
          <cell r="E39">
            <v>45713</v>
          </cell>
          <cell r="F39" t="str">
            <v>发泡操作工</v>
          </cell>
          <cell r="G39">
            <v>45778</v>
          </cell>
          <cell r="H39">
            <v>26</v>
          </cell>
          <cell r="I39">
            <v>29</v>
          </cell>
        </row>
        <row r="39">
          <cell r="M39">
            <v>103.665375931034</v>
          </cell>
          <cell r="N39">
            <v>3006.295902</v>
          </cell>
          <cell r="O39">
            <v>1661.92307692308</v>
          </cell>
          <cell r="P39">
            <v>100</v>
          </cell>
        </row>
        <row r="39">
          <cell r="R39">
            <v>300</v>
          </cell>
        </row>
        <row r="39">
          <cell r="U39">
            <v>5068.21897892308</v>
          </cell>
        </row>
        <row r="39">
          <cell r="W39">
            <v>273</v>
          </cell>
        </row>
        <row r="39">
          <cell r="AA39">
            <v>232</v>
          </cell>
        </row>
        <row r="39">
          <cell r="AD39">
            <v>300</v>
          </cell>
        </row>
        <row r="39">
          <cell r="AF39">
            <v>580</v>
          </cell>
          <cell r="AG39">
            <v>40</v>
          </cell>
        </row>
        <row r="39">
          <cell r="AI39">
            <v>-10</v>
          </cell>
        </row>
        <row r="39">
          <cell r="AM39">
            <v>6483.22</v>
          </cell>
          <cell r="AN39">
            <v>0</v>
          </cell>
          <cell r="AO39">
            <v>0</v>
          </cell>
          <cell r="AP39">
            <v>0</v>
          </cell>
          <cell r="AQ39">
            <v>0</v>
          </cell>
        </row>
        <row r="39">
          <cell r="AY39">
            <v>6483.22</v>
          </cell>
          <cell r="AZ39">
            <v>0</v>
          </cell>
        </row>
        <row r="39">
          <cell r="BB39">
            <v>0</v>
          </cell>
          <cell r="BC39">
            <v>0</v>
          </cell>
          <cell r="BD39">
            <v>24.75</v>
          </cell>
        </row>
        <row r="39">
          <cell r="BJ39">
            <v>6458.47</v>
          </cell>
        </row>
        <row r="39">
          <cell r="BL39">
            <v>0</v>
          </cell>
          <cell r="BM39">
            <v>21.2913628899836</v>
          </cell>
          <cell r="BN39">
            <v>21.2100821018062</v>
          </cell>
        </row>
        <row r="39">
          <cell r="BP39" t="str">
            <v>劳务工-劳务发放</v>
          </cell>
          <cell r="BQ39">
            <v>0</v>
          </cell>
          <cell r="BR39" t="str">
            <v>430202200306064016</v>
          </cell>
          <cell r="BS39" t="str">
            <v>湖南诚展</v>
          </cell>
        </row>
        <row r="40">
          <cell r="C40" t="str">
            <v>齐康杰</v>
          </cell>
          <cell r="D40" t="str">
            <v>生产制造部</v>
          </cell>
          <cell r="E40">
            <v>45733</v>
          </cell>
          <cell r="F40" t="str">
            <v>发泡操作工</v>
          </cell>
          <cell r="G40">
            <v>45778</v>
          </cell>
          <cell r="H40">
            <v>26</v>
          </cell>
          <cell r="I40">
            <v>28</v>
          </cell>
        </row>
        <row r="40">
          <cell r="N40">
            <v>2907.998664</v>
          </cell>
          <cell r="O40">
            <v>1604.61538461538</v>
          </cell>
          <cell r="P40">
            <v>100</v>
          </cell>
        </row>
        <row r="40">
          <cell r="R40">
            <v>300</v>
          </cell>
        </row>
        <row r="40">
          <cell r="U40">
            <v>4912.61404861538</v>
          </cell>
        </row>
        <row r="40">
          <cell r="W40">
            <v>279</v>
          </cell>
        </row>
        <row r="40">
          <cell r="AA40">
            <v>224</v>
          </cell>
        </row>
        <row r="40">
          <cell r="AD40">
            <v>800</v>
          </cell>
        </row>
        <row r="40">
          <cell r="AF40">
            <v>560</v>
          </cell>
        </row>
        <row r="40">
          <cell r="AM40">
            <v>6775.61</v>
          </cell>
          <cell r="AN40">
            <v>0</v>
          </cell>
          <cell r="AO40">
            <v>0</v>
          </cell>
          <cell r="AP40">
            <v>0</v>
          </cell>
          <cell r="AQ40">
            <v>0</v>
          </cell>
        </row>
        <row r="40">
          <cell r="AY40">
            <v>6775.61</v>
          </cell>
          <cell r="AZ40">
            <v>0</v>
          </cell>
        </row>
        <row r="40">
          <cell r="BB40">
            <v>0</v>
          </cell>
          <cell r="BC40">
            <v>0</v>
          </cell>
        </row>
        <row r="40">
          <cell r="BJ40">
            <v>6775.61</v>
          </cell>
        </row>
        <row r="40">
          <cell r="BL40">
            <v>0</v>
          </cell>
          <cell r="BM40">
            <v>23.0462925170068</v>
          </cell>
          <cell r="BN40">
            <v>23.0462925170068</v>
          </cell>
        </row>
        <row r="40">
          <cell r="BP40" t="str">
            <v>劳务工-劳务发放</v>
          </cell>
          <cell r="BQ40">
            <v>0</v>
          </cell>
          <cell r="BR40" t="str">
            <v>430202199107291018</v>
          </cell>
          <cell r="BS40" t="str">
            <v>湖南诚展</v>
          </cell>
        </row>
        <row r="41">
          <cell r="C41" t="str">
            <v>黄希</v>
          </cell>
          <cell r="D41" t="str">
            <v>生产制造部</v>
          </cell>
          <cell r="E41">
            <v>45734</v>
          </cell>
          <cell r="F41" t="str">
            <v>发泡操作工</v>
          </cell>
          <cell r="G41">
            <v>45778</v>
          </cell>
          <cell r="H41">
            <v>26</v>
          </cell>
          <cell r="I41">
            <v>28</v>
          </cell>
        </row>
        <row r="41">
          <cell r="N41">
            <v>2907.998664</v>
          </cell>
          <cell r="O41">
            <v>1604.61538461538</v>
          </cell>
          <cell r="P41">
            <v>50</v>
          </cell>
        </row>
        <row r="41">
          <cell r="R41">
            <v>300</v>
          </cell>
        </row>
        <row r="41">
          <cell r="U41">
            <v>4862.61404861538</v>
          </cell>
        </row>
        <row r="41">
          <cell r="W41">
            <v>270</v>
          </cell>
        </row>
        <row r="41">
          <cell r="AA41">
            <v>224</v>
          </cell>
        </row>
        <row r="41">
          <cell r="AD41">
            <v>800</v>
          </cell>
        </row>
        <row r="41">
          <cell r="AF41">
            <v>560</v>
          </cell>
        </row>
        <row r="41">
          <cell r="AM41">
            <v>6716.61</v>
          </cell>
          <cell r="AN41">
            <v>0</v>
          </cell>
          <cell r="AO41">
            <v>0</v>
          </cell>
          <cell r="AP41">
            <v>0</v>
          </cell>
          <cell r="AQ41">
            <v>0</v>
          </cell>
        </row>
        <row r="41">
          <cell r="AY41">
            <v>6716.61</v>
          </cell>
          <cell r="AZ41">
            <v>0</v>
          </cell>
        </row>
        <row r="41">
          <cell r="BB41">
            <v>0</v>
          </cell>
          <cell r="BC41">
            <v>0</v>
          </cell>
          <cell r="BD41">
            <v>28.67</v>
          </cell>
        </row>
        <row r="41">
          <cell r="BJ41">
            <v>6687.94</v>
          </cell>
        </row>
        <row r="41">
          <cell r="BL41" t="str">
            <v>2025/6/12离职</v>
          </cell>
          <cell r="BM41">
            <v>22.845612244898</v>
          </cell>
          <cell r="BN41">
            <v>22.7480952380952</v>
          </cell>
        </row>
        <row r="41">
          <cell r="BP41" t="str">
            <v>劳务工-劳务发放</v>
          </cell>
          <cell r="BQ41">
            <v>0</v>
          </cell>
          <cell r="BR41" t="str">
            <v>430281199202126294</v>
          </cell>
          <cell r="BS41" t="str">
            <v>湖南诚展</v>
          </cell>
        </row>
        <row r="42">
          <cell r="C42" t="str">
            <v>李水平</v>
          </cell>
          <cell r="D42" t="str">
            <v>生产制造部</v>
          </cell>
          <cell r="E42">
            <v>45734</v>
          </cell>
          <cell r="F42" t="str">
            <v>发泡操作工</v>
          </cell>
          <cell r="G42">
            <v>45778</v>
          </cell>
          <cell r="H42">
            <v>26</v>
          </cell>
          <cell r="I42">
            <v>26.5</v>
          </cell>
        </row>
        <row r="42">
          <cell r="N42">
            <v>2715.975807</v>
          </cell>
          <cell r="O42">
            <v>1518.65384615385</v>
          </cell>
          <cell r="P42">
            <v>100</v>
          </cell>
        </row>
        <row r="42">
          <cell r="R42">
            <v>100</v>
          </cell>
        </row>
        <row r="42">
          <cell r="U42">
            <v>4434.62965315385</v>
          </cell>
        </row>
        <row r="42">
          <cell r="W42">
            <v>273</v>
          </cell>
        </row>
        <row r="42">
          <cell r="AA42">
            <v>212</v>
          </cell>
        </row>
        <row r="42">
          <cell r="AD42">
            <v>500</v>
          </cell>
        </row>
        <row r="42">
          <cell r="AF42">
            <v>504</v>
          </cell>
        </row>
        <row r="42">
          <cell r="AI42">
            <v>-20</v>
          </cell>
        </row>
        <row r="42">
          <cell r="AM42">
            <v>5903.63</v>
          </cell>
          <cell r="AN42">
            <v>0</v>
          </cell>
          <cell r="AO42">
            <v>0</v>
          </cell>
          <cell r="AP42">
            <v>0</v>
          </cell>
          <cell r="AQ42">
            <v>0</v>
          </cell>
        </row>
        <row r="42">
          <cell r="AY42">
            <v>5903.63</v>
          </cell>
          <cell r="AZ42">
            <v>0</v>
          </cell>
        </row>
        <row r="42">
          <cell r="BB42">
            <v>0</v>
          </cell>
          <cell r="BC42">
            <v>0</v>
          </cell>
        </row>
        <row r="42">
          <cell r="BJ42">
            <v>5903.63</v>
          </cell>
        </row>
        <row r="42">
          <cell r="BL42">
            <v>0</v>
          </cell>
          <cell r="BM42">
            <v>21.2169991015274</v>
          </cell>
          <cell r="BN42">
            <v>21.2169991015274</v>
          </cell>
        </row>
        <row r="42">
          <cell r="BP42" t="str">
            <v>劳务工-劳务发放</v>
          </cell>
          <cell r="BQ42">
            <v>0</v>
          </cell>
          <cell r="BR42" t="str">
            <v>433122197802032011</v>
          </cell>
          <cell r="BS42" t="str">
            <v>湖南诚展</v>
          </cell>
        </row>
        <row r="43">
          <cell r="C43" t="str">
            <v>吴明贵</v>
          </cell>
          <cell r="D43" t="str">
            <v>生产制造部</v>
          </cell>
          <cell r="E43">
            <v>45736</v>
          </cell>
          <cell r="F43" t="str">
            <v>发泡操作工</v>
          </cell>
          <cell r="G43">
            <v>45778</v>
          </cell>
          <cell r="H43">
            <v>26</v>
          </cell>
          <cell r="I43">
            <v>26</v>
          </cell>
        </row>
        <row r="43">
          <cell r="N43">
            <v>2691.592188</v>
          </cell>
          <cell r="O43">
            <v>1490</v>
          </cell>
          <cell r="P43">
            <v>100</v>
          </cell>
        </row>
        <row r="43">
          <cell r="R43">
            <v>200</v>
          </cell>
        </row>
        <row r="43">
          <cell r="U43">
            <v>4481.592188</v>
          </cell>
        </row>
        <row r="43">
          <cell r="W43">
            <v>270</v>
          </cell>
        </row>
        <row r="43">
          <cell r="AA43">
            <v>208</v>
          </cell>
        </row>
        <row r="43">
          <cell r="AD43">
            <v>500</v>
          </cell>
        </row>
        <row r="43">
          <cell r="AF43">
            <v>520</v>
          </cell>
        </row>
        <row r="43">
          <cell r="AM43">
            <v>5979.59</v>
          </cell>
          <cell r="AN43">
            <v>0</v>
          </cell>
          <cell r="AO43">
            <v>0</v>
          </cell>
          <cell r="AP43">
            <v>0</v>
          </cell>
          <cell r="AQ43">
            <v>0</v>
          </cell>
        </row>
        <row r="43">
          <cell r="AY43">
            <v>5979.59</v>
          </cell>
          <cell r="AZ43">
            <v>0</v>
          </cell>
        </row>
        <row r="43">
          <cell r="BB43">
            <v>0</v>
          </cell>
          <cell r="BC43">
            <v>0</v>
          </cell>
        </row>
        <row r="43">
          <cell r="BJ43">
            <v>5979.59</v>
          </cell>
        </row>
        <row r="43">
          <cell r="BL43">
            <v>0</v>
          </cell>
          <cell r="BM43">
            <v>21.9032600732601</v>
          </cell>
          <cell r="BN43">
            <v>21.9032600732601</v>
          </cell>
        </row>
        <row r="43">
          <cell r="BP43" t="str">
            <v>劳务工-劳务发放</v>
          </cell>
          <cell r="BQ43">
            <v>0</v>
          </cell>
          <cell r="BR43" t="str">
            <v>530622199804213614</v>
          </cell>
          <cell r="BS43" t="str">
            <v>湖南诚展</v>
          </cell>
        </row>
        <row r="44">
          <cell r="C44" t="str">
            <v>刘俊杰</v>
          </cell>
          <cell r="D44" t="str">
            <v>生产制造部</v>
          </cell>
          <cell r="E44">
            <v>45727</v>
          </cell>
          <cell r="F44" t="str">
            <v>发泡操作工</v>
          </cell>
          <cell r="G44">
            <v>45778</v>
          </cell>
          <cell r="H44">
            <v>26</v>
          </cell>
          <cell r="I44">
            <v>27</v>
          </cell>
        </row>
        <row r="44">
          <cell r="N44">
            <v>2829.21</v>
          </cell>
          <cell r="O44">
            <v>1547.30769230769</v>
          </cell>
          <cell r="P44">
            <v>100</v>
          </cell>
        </row>
        <row r="44">
          <cell r="R44">
            <v>300</v>
          </cell>
        </row>
        <row r="44">
          <cell r="U44">
            <v>4776.51769230769</v>
          </cell>
        </row>
        <row r="44">
          <cell r="W44">
            <v>282</v>
          </cell>
        </row>
        <row r="44">
          <cell r="AA44">
            <v>216</v>
          </cell>
        </row>
        <row r="44">
          <cell r="AD44">
            <v>800</v>
          </cell>
        </row>
        <row r="44">
          <cell r="AF44">
            <v>540</v>
          </cell>
        </row>
        <row r="44">
          <cell r="AM44">
            <v>6614.52</v>
          </cell>
          <cell r="AN44">
            <v>0</v>
          </cell>
          <cell r="AO44">
            <v>0</v>
          </cell>
          <cell r="AP44">
            <v>0</v>
          </cell>
          <cell r="AQ44">
            <v>0</v>
          </cell>
        </row>
        <row r="44">
          <cell r="AY44">
            <v>6614.52</v>
          </cell>
          <cell r="AZ44">
            <v>0</v>
          </cell>
        </row>
        <row r="44">
          <cell r="BB44">
            <v>0</v>
          </cell>
          <cell r="BC44">
            <v>0</v>
          </cell>
          <cell r="BD44">
            <v>55.9</v>
          </cell>
        </row>
        <row r="44">
          <cell r="BJ44">
            <v>6558.62</v>
          </cell>
        </row>
        <row r="44">
          <cell r="BL44">
            <v>0</v>
          </cell>
          <cell r="BM44">
            <v>23.3316402116402</v>
          </cell>
          <cell r="BN44">
            <v>23.1344620811287</v>
          </cell>
        </row>
        <row r="44">
          <cell r="BP44" t="str">
            <v>劳务工-劳务发放</v>
          </cell>
          <cell r="BQ44">
            <v>0</v>
          </cell>
          <cell r="BR44" t="str">
            <v>430424200310142696</v>
          </cell>
          <cell r="BS44" t="str">
            <v>湘潭思泉</v>
          </cell>
        </row>
        <row r="45">
          <cell r="C45" t="str">
            <v>瞿芬</v>
          </cell>
          <cell r="D45" t="str">
            <v>生产制造部</v>
          </cell>
          <cell r="E45">
            <v>45727</v>
          </cell>
          <cell r="F45" t="str">
            <v>发泡操作工</v>
          </cell>
          <cell r="G45">
            <v>45778</v>
          </cell>
          <cell r="H45">
            <v>26</v>
          </cell>
          <cell r="I45">
            <v>27</v>
          </cell>
        </row>
        <row r="45">
          <cell r="N45">
            <v>3134.46876</v>
          </cell>
          <cell r="O45">
            <v>1547.30769230769</v>
          </cell>
          <cell r="P45">
            <v>100</v>
          </cell>
        </row>
        <row r="45">
          <cell r="R45">
            <v>300</v>
          </cell>
        </row>
        <row r="45">
          <cell r="U45">
            <v>5081.77645230769</v>
          </cell>
        </row>
        <row r="45">
          <cell r="W45">
            <v>279</v>
          </cell>
        </row>
        <row r="45">
          <cell r="AA45">
            <v>216</v>
          </cell>
        </row>
        <row r="45">
          <cell r="AD45">
            <v>200</v>
          </cell>
        </row>
        <row r="45">
          <cell r="AF45">
            <v>540</v>
          </cell>
        </row>
        <row r="45">
          <cell r="AM45">
            <v>6316.78</v>
          </cell>
          <cell r="AN45">
            <v>0</v>
          </cell>
          <cell r="AO45">
            <v>0</v>
          </cell>
          <cell r="AP45">
            <v>0</v>
          </cell>
          <cell r="AQ45">
            <v>0</v>
          </cell>
        </row>
        <row r="45">
          <cell r="AY45">
            <v>6316.78</v>
          </cell>
          <cell r="AZ45">
            <v>0</v>
          </cell>
        </row>
        <row r="45">
          <cell r="BB45">
            <v>0</v>
          </cell>
          <cell r="BC45">
            <v>0</v>
          </cell>
        </row>
        <row r="45">
          <cell r="BJ45">
            <v>6316.78</v>
          </cell>
        </row>
        <row r="45">
          <cell r="BL45">
            <v>0</v>
          </cell>
          <cell r="BM45">
            <v>22.2814109347443</v>
          </cell>
          <cell r="BN45">
            <v>22.2814109347443</v>
          </cell>
        </row>
        <row r="45">
          <cell r="BP45" t="str">
            <v>劳务工-劳务发放</v>
          </cell>
          <cell r="BQ45">
            <v>0</v>
          </cell>
          <cell r="BR45" t="str">
            <v>430321199103089028</v>
          </cell>
          <cell r="BS45" t="str">
            <v>湘潭思泉</v>
          </cell>
        </row>
        <row r="46">
          <cell r="C46" t="str">
            <v>瞿欢</v>
          </cell>
          <cell r="D46" t="str">
            <v>生产制造部</v>
          </cell>
          <cell r="E46">
            <v>45727</v>
          </cell>
          <cell r="F46" t="str">
            <v>发泡操作工</v>
          </cell>
          <cell r="G46">
            <v>45778</v>
          </cell>
          <cell r="H46">
            <v>26</v>
          </cell>
          <cell r="I46">
            <v>27</v>
          </cell>
        </row>
        <row r="46">
          <cell r="N46">
            <v>2490.2982</v>
          </cell>
          <cell r="O46">
            <v>1547.30769230769</v>
          </cell>
          <cell r="P46">
            <v>100</v>
          </cell>
        </row>
        <row r="46">
          <cell r="R46">
            <v>300</v>
          </cell>
        </row>
        <row r="46">
          <cell r="U46">
            <v>4437.60589230769</v>
          </cell>
        </row>
        <row r="46">
          <cell r="W46">
            <v>270</v>
          </cell>
        </row>
        <row r="46">
          <cell r="AA46">
            <v>216</v>
          </cell>
        </row>
        <row r="46">
          <cell r="AD46">
            <v>200</v>
          </cell>
        </row>
        <row r="46">
          <cell r="AF46">
            <v>540</v>
          </cell>
        </row>
        <row r="46">
          <cell r="AM46">
            <v>5663.61</v>
          </cell>
          <cell r="AN46">
            <v>0</v>
          </cell>
          <cell r="AO46">
            <v>0</v>
          </cell>
          <cell r="AP46">
            <v>0</v>
          </cell>
          <cell r="AQ46">
            <v>0</v>
          </cell>
        </row>
        <row r="46">
          <cell r="AY46">
            <v>5663.61</v>
          </cell>
          <cell r="AZ46">
            <v>0</v>
          </cell>
        </row>
        <row r="46">
          <cell r="BB46">
            <v>0</v>
          </cell>
          <cell r="BC46">
            <v>0</v>
          </cell>
        </row>
        <row r="46">
          <cell r="BJ46">
            <v>5663.61</v>
          </cell>
        </row>
        <row r="46">
          <cell r="BL46">
            <v>0</v>
          </cell>
          <cell r="BM46">
            <v>19.9774603174603</v>
          </cell>
          <cell r="BN46">
            <v>19.9774603174603</v>
          </cell>
        </row>
        <row r="46">
          <cell r="BP46" t="str">
            <v>劳务工-劳务发放</v>
          </cell>
          <cell r="BQ46">
            <v>0</v>
          </cell>
          <cell r="BR46" t="str">
            <v>430321199711089021</v>
          </cell>
          <cell r="BS46" t="str">
            <v>湘潭思泉</v>
          </cell>
        </row>
        <row r="47">
          <cell r="C47" t="str">
            <v>彭智勇</v>
          </cell>
          <cell r="D47" t="str">
            <v>生产制造部</v>
          </cell>
          <cell r="E47">
            <v>45727</v>
          </cell>
          <cell r="F47" t="str">
            <v>发泡操作工</v>
          </cell>
          <cell r="G47">
            <v>45778</v>
          </cell>
          <cell r="H47">
            <v>26</v>
          </cell>
          <cell r="I47">
            <v>28</v>
          </cell>
        </row>
        <row r="47">
          <cell r="N47">
            <v>2938.44</v>
          </cell>
          <cell r="O47">
            <v>1604.61538461538</v>
          </cell>
          <cell r="P47">
            <v>100</v>
          </cell>
        </row>
        <row r="47">
          <cell r="R47">
            <v>300</v>
          </cell>
        </row>
        <row r="47">
          <cell r="U47">
            <v>4943.05538461538</v>
          </cell>
        </row>
        <row r="47">
          <cell r="W47">
            <v>282</v>
          </cell>
        </row>
        <row r="47">
          <cell r="AA47">
            <v>224</v>
          </cell>
        </row>
        <row r="47">
          <cell r="AD47">
            <v>800</v>
          </cell>
        </row>
        <row r="47">
          <cell r="AF47">
            <v>560</v>
          </cell>
        </row>
        <row r="47">
          <cell r="AM47">
            <v>6809.06</v>
          </cell>
          <cell r="AN47">
            <v>0</v>
          </cell>
          <cell r="AO47">
            <v>0</v>
          </cell>
          <cell r="AP47">
            <v>0</v>
          </cell>
          <cell r="AQ47">
            <v>0</v>
          </cell>
        </row>
        <row r="47">
          <cell r="AY47">
            <v>6809.06</v>
          </cell>
          <cell r="AZ47">
            <v>0</v>
          </cell>
        </row>
        <row r="47">
          <cell r="BB47">
            <v>0</v>
          </cell>
          <cell r="BC47">
            <v>0</v>
          </cell>
        </row>
        <row r="47">
          <cell r="BJ47">
            <v>6809.06</v>
          </cell>
        </row>
        <row r="47">
          <cell r="BL47">
            <v>0</v>
          </cell>
          <cell r="BM47">
            <v>23.1600680272109</v>
          </cell>
          <cell r="BN47">
            <v>23.1600680272109</v>
          </cell>
        </row>
        <row r="47">
          <cell r="BP47" t="str">
            <v>劳务工-劳务发放</v>
          </cell>
          <cell r="BQ47">
            <v>0</v>
          </cell>
          <cell r="BR47" t="str">
            <v>43042419881011101X</v>
          </cell>
          <cell r="BS47" t="str">
            <v>湘潭思泉</v>
          </cell>
        </row>
        <row r="48">
          <cell r="C48" t="str">
            <v>周孝勇</v>
          </cell>
          <cell r="D48" t="str">
            <v>生产制造部</v>
          </cell>
          <cell r="E48">
            <v>45729</v>
          </cell>
          <cell r="F48" t="str">
            <v>发泡操作工</v>
          </cell>
          <cell r="G48">
            <v>45778</v>
          </cell>
          <cell r="H48">
            <v>26</v>
          </cell>
          <cell r="I48">
            <v>29</v>
          </cell>
        </row>
        <row r="48">
          <cell r="N48">
            <v>3006.295902</v>
          </cell>
          <cell r="O48">
            <v>1661.92307692308</v>
          </cell>
          <cell r="P48">
            <v>100</v>
          </cell>
        </row>
        <row r="48">
          <cell r="R48">
            <v>300</v>
          </cell>
        </row>
        <row r="48">
          <cell r="U48">
            <v>5068.21897892308</v>
          </cell>
        </row>
        <row r="48">
          <cell r="W48">
            <v>282</v>
          </cell>
        </row>
        <row r="48">
          <cell r="AA48">
            <v>232</v>
          </cell>
        </row>
        <row r="48">
          <cell r="AD48">
            <v>200</v>
          </cell>
        </row>
        <row r="48">
          <cell r="AF48">
            <v>580</v>
          </cell>
        </row>
        <row r="48">
          <cell r="AM48">
            <v>6362.22</v>
          </cell>
          <cell r="AN48">
            <v>0</v>
          </cell>
          <cell r="AO48">
            <v>0</v>
          </cell>
          <cell r="AP48">
            <v>0</v>
          </cell>
          <cell r="AQ48">
            <v>0</v>
          </cell>
        </row>
        <row r="48">
          <cell r="AY48">
            <v>6362.22</v>
          </cell>
          <cell r="AZ48">
            <v>0</v>
          </cell>
        </row>
        <row r="48">
          <cell r="BB48">
            <v>0</v>
          </cell>
          <cell r="BC48">
            <v>0</v>
          </cell>
        </row>
        <row r="48">
          <cell r="BJ48">
            <v>6362.22</v>
          </cell>
        </row>
        <row r="48">
          <cell r="BL48">
            <v>0</v>
          </cell>
          <cell r="BM48">
            <v>20.8939901477833</v>
          </cell>
          <cell r="BN48">
            <v>20.8939901477833</v>
          </cell>
        </row>
        <row r="48">
          <cell r="BP48" t="str">
            <v>劳务工-劳务发放</v>
          </cell>
          <cell r="BQ48">
            <v>0</v>
          </cell>
          <cell r="BR48" t="str">
            <v>421023198401035256</v>
          </cell>
          <cell r="BS48" t="str">
            <v>东方人才</v>
          </cell>
        </row>
        <row r="49">
          <cell r="C49" t="str">
            <v>冯新宇</v>
          </cell>
          <cell r="D49" t="str">
            <v>生产制造部</v>
          </cell>
          <cell r="E49">
            <v>45742</v>
          </cell>
          <cell r="F49" t="str">
            <v>发泡操作工</v>
          </cell>
          <cell r="G49">
            <v>45778</v>
          </cell>
          <cell r="H49">
            <v>26</v>
          </cell>
          <cell r="I49">
            <v>27</v>
          </cell>
        </row>
        <row r="49">
          <cell r="N49">
            <v>2809.701426</v>
          </cell>
          <cell r="O49">
            <v>1547.30769230769</v>
          </cell>
          <cell r="P49">
            <v>100</v>
          </cell>
        </row>
        <row r="49">
          <cell r="R49">
            <v>300</v>
          </cell>
        </row>
        <row r="49">
          <cell r="U49">
            <v>4757.00911830769</v>
          </cell>
        </row>
        <row r="49">
          <cell r="W49">
            <v>267</v>
          </cell>
        </row>
        <row r="49">
          <cell r="AA49">
            <v>216</v>
          </cell>
        </row>
        <row r="49">
          <cell r="AD49">
            <v>300</v>
          </cell>
        </row>
        <row r="49">
          <cell r="AF49">
            <v>540</v>
          </cell>
        </row>
        <row r="49">
          <cell r="AI49">
            <v>-10</v>
          </cell>
        </row>
        <row r="49">
          <cell r="AM49">
            <v>6070.01</v>
          </cell>
          <cell r="AN49">
            <v>0</v>
          </cell>
          <cell r="AO49">
            <v>0</v>
          </cell>
          <cell r="AP49">
            <v>0</v>
          </cell>
          <cell r="AQ49">
            <v>0</v>
          </cell>
        </row>
        <row r="49">
          <cell r="AY49">
            <v>6070.01</v>
          </cell>
          <cell r="AZ49">
            <v>0</v>
          </cell>
        </row>
        <row r="49">
          <cell r="BB49">
            <v>0</v>
          </cell>
          <cell r="BC49">
            <v>0</v>
          </cell>
        </row>
        <row r="49">
          <cell r="BJ49">
            <v>6070.01</v>
          </cell>
        </row>
        <row r="49">
          <cell r="BL49">
            <v>0</v>
          </cell>
          <cell r="BM49">
            <v>21.4109700176367</v>
          </cell>
          <cell r="BN49">
            <v>21.4109700176367</v>
          </cell>
        </row>
        <row r="49">
          <cell r="BP49" t="str">
            <v>劳务工-劳务发放</v>
          </cell>
          <cell r="BQ49">
            <v>0</v>
          </cell>
          <cell r="BR49" t="str">
            <v>430211200006111817</v>
          </cell>
          <cell r="BS49" t="str">
            <v>湘潭思泉</v>
          </cell>
        </row>
        <row r="50">
          <cell r="C50" t="str">
            <v>卢舟晖</v>
          </cell>
          <cell r="D50" t="str">
            <v>生产制造部</v>
          </cell>
          <cell r="E50">
            <v>45744</v>
          </cell>
          <cell r="F50" t="str">
            <v>发泡操作工</v>
          </cell>
          <cell r="G50">
            <v>45778</v>
          </cell>
          <cell r="H50">
            <v>26</v>
          </cell>
          <cell r="I50">
            <v>25</v>
          </cell>
        </row>
        <row r="50">
          <cell r="N50">
            <v>2630.75</v>
          </cell>
          <cell r="O50">
            <v>1432.69230769231</v>
          </cell>
          <cell r="P50">
            <v>150</v>
          </cell>
        </row>
        <row r="50">
          <cell r="R50">
            <v>200</v>
          </cell>
        </row>
        <row r="50">
          <cell r="U50">
            <v>4413.44230769231</v>
          </cell>
        </row>
        <row r="50">
          <cell r="W50">
            <v>261</v>
          </cell>
        </row>
        <row r="50">
          <cell r="AA50">
            <v>200</v>
          </cell>
        </row>
        <row r="50">
          <cell r="AD50">
            <v>200</v>
          </cell>
        </row>
        <row r="50">
          <cell r="AF50">
            <v>500</v>
          </cell>
        </row>
        <row r="50">
          <cell r="AM50">
            <v>5574.44</v>
          </cell>
          <cell r="AN50">
            <v>0</v>
          </cell>
          <cell r="AO50">
            <v>0</v>
          </cell>
          <cell r="AP50">
            <v>0</v>
          </cell>
          <cell r="AQ50">
            <v>0</v>
          </cell>
        </row>
        <row r="50">
          <cell r="AY50">
            <v>5574.44</v>
          </cell>
          <cell r="AZ50">
            <v>17.23</v>
          </cell>
        </row>
        <row r="50">
          <cell r="BB50">
            <v>0</v>
          </cell>
          <cell r="BC50">
            <v>0</v>
          </cell>
          <cell r="BD50">
            <v>52.5</v>
          </cell>
        </row>
        <row r="50">
          <cell r="BJ50">
            <v>5504.71</v>
          </cell>
        </row>
        <row r="50">
          <cell r="BL50">
            <v>0</v>
          </cell>
          <cell r="BM50">
            <v>21.2359619047619</v>
          </cell>
          <cell r="BN50">
            <v>20.9703238095238</v>
          </cell>
          <cell r="BO50" t="str">
            <v>431322200711070470</v>
          </cell>
          <cell r="BP50" t="str">
            <v>合同工</v>
          </cell>
          <cell r="BQ50">
            <v>0</v>
          </cell>
          <cell r="BR50" t="str">
            <v>431322200711070470</v>
          </cell>
          <cell r="BS50" t="str">
            <v>湖南诚展</v>
          </cell>
        </row>
        <row r="51">
          <cell r="C51" t="str">
            <v>游围广</v>
          </cell>
          <cell r="D51" t="str">
            <v>生产制造部</v>
          </cell>
          <cell r="E51">
            <v>45747</v>
          </cell>
          <cell r="F51" t="str">
            <v>发泡操作工</v>
          </cell>
          <cell r="G51">
            <v>45778</v>
          </cell>
          <cell r="H51">
            <v>26</v>
          </cell>
          <cell r="I51">
            <v>28</v>
          </cell>
        </row>
        <row r="51">
          <cell r="N51">
            <v>2907.998664</v>
          </cell>
          <cell r="O51">
            <v>1604.61538461538</v>
          </cell>
          <cell r="P51">
            <v>150</v>
          </cell>
        </row>
        <row r="51">
          <cell r="R51">
            <v>300</v>
          </cell>
        </row>
        <row r="51">
          <cell r="U51">
            <v>4962.61404861538</v>
          </cell>
        </row>
        <row r="51">
          <cell r="W51">
            <v>270</v>
          </cell>
        </row>
        <row r="51">
          <cell r="AA51">
            <v>224</v>
          </cell>
        </row>
        <row r="51">
          <cell r="AD51">
            <v>200</v>
          </cell>
        </row>
        <row r="51">
          <cell r="AF51">
            <v>560</v>
          </cell>
        </row>
        <row r="51">
          <cell r="AM51">
            <v>6216.61</v>
          </cell>
          <cell r="AN51">
            <v>0</v>
          </cell>
          <cell r="AO51">
            <v>0</v>
          </cell>
          <cell r="AP51">
            <v>0</v>
          </cell>
          <cell r="AQ51">
            <v>0</v>
          </cell>
        </row>
        <row r="51">
          <cell r="AY51">
            <v>6216.61</v>
          </cell>
          <cell r="AZ51">
            <v>0</v>
          </cell>
        </row>
        <row r="51">
          <cell r="BB51">
            <v>0</v>
          </cell>
          <cell r="BC51">
            <v>0</v>
          </cell>
          <cell r="BD51">
            <v>55.9</v>
          </cell>
        </row>
        <row r="51">
          <cell r="BJ51">
            <v>6160.71</v>
          </cell>
        </row>
        <row r="51">
          <cell r="BL51">
            <v>0</v>
          </cell>
          <cell r="BM51">
            <v>21.1449319727891</v>
          </cell>
          <cell r="BN51">
            <v>20.9547959183673</v>
          </cell>
        </row>
        <row r="51">
          <cell r="BP51" t="str">
            <v>劳务工-劳务发放</v>
          </cell>
          <cell r="BQ51">
            <v>0</v>
          </cell>
          <cell r="BR51" t="str">
            <v>320203198309174030</v>
          </cell>
          <cell r="BS51" t="str">
            <v>湘潭思泉</v>
          </cell>
        </row>
        <row r="52">
          <cell r="C52" t="str">
            <v>罗熠鹏</v>
          </cell>
          <cell r="D52" t="str">
            <v>生产制造部</v>
          </cell>
          <cell r="E52">
            <v>45587</v>
          </cell>
          <cell r="F52" t="str">
            <v>发泡操作工</v>
          </cell>
          <cell r="G52">
            <v>45778</v>
          </cell>
          <cell r="H52">
            <v>26</v>
          </cell>
          <cell r="I52">
            <v>28</v>
          </cell>
        </row>
        <row r="52">
          <cell r="N52">
            <v>2907.998664</v>
          </cell>
          <cell r="O52">
            <v>1604.61538461538</v>
          </cell>
          <cell r="P52">
            <v>150</v>
          </cell>
        </row>
        <row r="52">
          <cell r="R52">
            <v>300</v>
          </cell>
        </row>
        <row r="52">
          <cell r="U52">
            <v>4962.61404861538</v>
          </cell>
        </row>
        <row r="52">
          <cell r="W52">
            <v>273</v>
          </cell>
        </row>
        <row r="52">
          <cell r="AA52">
            <v>224</v>
          </cell>
        </row>
        <row r="52">
          <cell r="AD52">
            <v>800</v>
          </cell>
        </row>
        <row r="52">
          <cell r="AF52">
            <v>560</v>
          </cell>
        </row>
        <row r="52">
          <cell r="AM52">
            <v>6819.61</v>
          </cell>
          <cell r="AN52">
            <v>0</v>
          </cell>
          <cell r="AO52">
            <v>0</v>
          </cell>
          <cell r="AP52">
            <v>0</v>
          </cell>
          <cell r="AQ52">
            <v>0</v>
          </cell>
        </row>
        <row r="52">
          <cell r="AY52">
            <v>6819.61</v>
          </cell>
          <cell r="AZ52">
            <v>0</v>
          </cell>
        </row>
        <row r="52">
          <cell r="BB52">
            <v>0</v>
          </cell>
          <cell r="BC52">
            <v>0</v>
          </cell>
        </row>
        <row r="52">
          <cell r="BJ52">
            <v>6819.61</v>
          </cell>
        </row>
        <row r="52">
          <cell r="BL52">
            <v>0</v>
          </cell>
          <cell r="BM52">
            <v>23.1959523809524</v>
          </cell>
          <cell r="BN52">
            <v>23.1959523809524</v>
          </cell>
        </row>
        <row r="52">
          <cell r="BP52" t="str">
            <v>劳务工-劳务发放</v>
          </cell>
          <cell r="BQ52">
            <v>0</v>
          </cell>
          <cell r="BR52" t="str">
            <v>430211199810151814</v>
          </cell>
          <cell r="BS52" t="str">
            <v>湖南诚展</v>
          </cell>
        </row>
        <row r="53">
          <cell r="C53" t="str">
            <v>王明</v>
          </cell>
          <cell r="D53" t="str">
            <v>生产制造部</v>
          </cell>
          <cell r="E53">
            <v>45677</v>
          </cell>
          <cell r="F53" t="str">
            <v>发泡操作工</v>
          </cell>
          <cell r="G53">
            <v>45778</v>
          </cell>
          <cell r="H53">
            <v>26</v>
          </cell>
          <cell r="I53">
            <v>26</v>
          </cell>
        </row>
        <row r="53">
          <cell r="N53">
            <v>2739.98</v>
          </cell>
          <cell r="O53">
            <v>1490</v>
          </cell>
          <cell r="P53">
            <v>50</v>
          </cell>
        </row>
        <row r="53">
          <cell r="R53">
            <v>300</v>
          </cell>
        </row>
        <row r="53">
          <cell r="U53">
            <v>4579.98</v>
          </cell>
        </row>
        <row r="53">
          <cell r="W53">
            <v>255</v>
          </cell>
        </row>
        <row r="53">
          <cell r="AA53">
            <v>208</v>
          </cell>
        </row>
        <row r="53">
          <cell r="AD53">
            <v>800</v>
          </cell>
        </row>
        <row r="53">
          <cell r="AF53">
            <v>520</v>
          </cell>
        </row>
        <row r="53">
          <cell r="AM53">
            <v>6362.98</v>
          </cell>
          <cell r="AN53">
            <v>0</v>
          </cell>
          <cell r="AO53">
            <v>0</v>
          </cell>
          <cell r="AP53">
            <v>0</v>
          </cell>
          <cell r="AQ53">
            <v>0</v>
          </cell>
        </row>
        <row r="53">
          <cell r="AY53">
            <v>6362.98</v>
          </cell>
          <cell r="AZ53">
            <v>0</v>
          </cell>
        </row>
        <row r="53">
          <cell r="BB53">
            <v>0</v>
          </cell>
          <cell r="BC53">
            <v>0</v>
          </cell>
        </row>
        <row r="53">
          <cell r="BJ53">
            <v>6362.98</v>
          </cell>
        </row>
        <row r="53">
          <cell r="BL53">
            <v>0</v>
          </cell>
          <cell r="BM53">
            <v>23.307619047619</v>
          </cell>
          <cell r="BN53">
            <v>23.307619047619</v>
          </cell>
        </row>
        <row r="53">
          <cell r="BP53" t="str">
            <v>劳务工-劳务发放</v>
          </cell>
          <cell r="BQ53">
            <v>0</v>
          </cell>
          <cell r="BR53" t="str">
            <v>430221199404100811</v>
          </cell>
          <cell r="BS53" t="str">
            <v>湖南诚展</v>
          </cell>
        </row>
        <row r="54">
          <cell r="C54" t="str">
            <v>罗冰</v>
          </cell>
          <cell r="D54" t="str">
            <v>生产制造部</v>
          </cell>
          <cell r="E54">
            <v>45694</v>
          </cell>
          <cell r="F54" t="str">
            <v>发泡操作工</v>
          </cell>
          <cell r="G54">
            <v>45778</v>
          </cell>
          <cell r="H54">
            <v>26</v>
          </cell>
          <cell r="I54">
            <v>27</v>
          </cell>
        </row>
        <row r="54">
          <cell r="N54">
            <v>2835.2893434</v>
          </cell>
          <cell r="O54">
            <v>1547.30769230769</v>
          </cell>
          <cell r="P54">
            <v>100</v>
          </cell>
        </row>
        <row r="54">
          <cell r="R54">
            <v>300</v>
          </cell>
        </row>
        <row r="54">
          <cell r="U54">
            <v>4782.59703570769</v>
          </cell>
        </row>
        <row r="54">
          <cell r="W54">
            <v>276</v>
          </cell>
        </row>
        <row r="54">
          <cell r="AA54">
            <v>216</v>
          </cell>
        </row>
        <row r="54">
          <cell r="AD54">
            <v>200</v>
          </cell>
        </row>
        <row r="54">
          <cell r="AF54">
            <v>540</v>
          </cell>
        </row>
        <row r="54">
          <cell r="AM54">
            <v>6014.6</v>
          </cell>
          <cell r="AN54">
            <v>344.64</v>
          </cell>
          <cell r="AO54">
            <v>86.16</v>
          </cell>
          <cell r="AP54">
            <v>12.92</v>
          </cell>
          <cell r="AQ54">
            <v>15</v>
          </cell>
        </row>
        <row r="54">
          <cell r="AY54">
            <v>5555.88</v>
          </cell>
          <cell r="AZ54">
            <v>17.13</v>
          </cell>
        </row>
        <row r="54">
          <cell r="BB54">
            <v>0</v>
          </cell>
          <cell r="BC54">
            <v>0</v>
          </cell>
          <cell r="BD54">
            <v>11</v>
          </cell>
        </row>
        <row r="54">
          <cell r="BJ54">
            <v>5527.75</v>
          </cell>
        </row>
        <row r="54">
          <cell r="BL54">
            <v>0</v>
          </cell>
          <cell r="BM54">
            <v>21.215520282187</v>
          </cell>
          <cell r="BN54">
            <v>19.4982363315697</v>
          </cell>
          <cell r="BO54" t="str">
            <v>431322200601180281</v>
          </cell>
          <cell r="BP54" t="str">
            <v>合同工</v>
          </cell>
          <cell r="BQ54">
            <v>443.72</v>
          </cell>
          <cell r="BR54" t="str">
            <v>431322200601180281</v>
          </cell>
          <cell r="BS54" t="str">
            <v>光华荣昌</v>
          </cell>
        </row>
        <row r="55">
          <cell r="C55" t="str">
            <v>马战</v>
          </cell>
          <cell r="D55" t="str">
            <v>生产制造部</v>
          </cell>
          <cell r="E55">
            <v>45758</v>
          </cell>
          <cell r="F55" t="str">
            <v>发泡操作工</v>
          </cell>
          <cell r="G55">
            <v>45778</v>
          </cell>
          <cell r="H55">
            <v>26</v>
          </cell>
          <cell r="I55">
            <v>27</v>
          </cell>
        </row>
        <row r="55">
          <cell r="N55">
            <v>2829.21</v>
          </cell>
          <cell r="O55">
            <v>1547.30769230769</v>
          </cell>
          <cell r="P55">
            <v>100</v>
          </cell>
        </row>
        <row r="55">
          <cell r="R55">
            <v>300</v>
          </cell>
        </row>
        <row r="55">
          <cell r="U55">
            <v>4776.51769230769</v>
          </cell>
        </row>
        <row r="55">
          <cell r="W55">
            <v>282</v>
          </cell>
        </row>
        <row r="55">
          <cell r="AA55">
            <v>216</v>
          </cell>
        </row>
        <row r="55">
          <cell r="AD55">
            <v>300</v>
          </cell>
        </row>
        <row r="55">
          <cell r="AF55">
            <v>540</v>
          </cell>
        </row>
        <row r="55">
          <cell r="AM55">
            <v>6114.52</v>
          </cell>
          <cell r="AN55">
            <v>0</v>
          </cell>
          <cell r="AO55">
            <v>0</v>
          </cell>
          <cell r="AP55">
            <v>0</v>
          </cell>
          <cell r="AQ55">
            <v>0</v>
          </cell>
        </row>
        <row r="55">
          <cell r="AY55">
            <v>6114.52</v>
          </cell>
          <cell r="AZ55">
            <v>0</v>
          </cell>
        </row>
        <row r="55">
          <cell r="BB55">
            <v>0</v>
          </cell>
          <cell r="BC55">
            <v>0</v>
          </cell>
        </row>
        <row r="55">
          <cell r="BJ55">
            <v>6114.52</v>
          </cell>
        </row>
        <row r="55">
          <cell r="BL55">
            <v>0</v>
          </cell>
          <cell r="BM55">
            <v>21.5679717813051</v>
          </cell>
          <cell r="BN55">
            <v>21.5679717813051</v>
          </cell>
        </row>
        <row r="55">
          <cell r="BP55" t="str">
            <v>劳务工-劳务发放</v>
          </cell>
          <cell r="BQ55">
            <v>0</v>
          </cell>
          <cell r="BR55" t="str">
            <v>430219198112036276</v>
          </cell>
          <cell r="BS55" t="str">
            <v>湖南诚展</v>
          </cell>
        </row>
        <row r="56">
          <cell r="C56" t="str">
            <v>曾选泽</v>
          </cell>
          <cell r="D56" t="str">
            <v>生产制造部</v>
          </cell>
          <cell r="E56">
            <v>45759</v>
          </cell>
          <cell r="F56" t="str">
            <v>发泡操作工</v>
          </cell>
          <cell r="G56">
            <v>45778</v>
          </cell>
          <cell r="H56">
            <v>26</v>
          </cell>
          <cell r="I56">
            <v>26</v>
          </cell>
        </row>
        <row r="56">
          <cell r="N56">
            <v>2719.98</v>
          </cell>
          <cell r="O56">
            <v>1490</v>
          </cell>
          <cell r="P56">
            <v>100</v>
          </cell>
        </row>
        <row r="56">
          <cell r="R56">
            <v>300</v>
          </cell>
        </row>
        <row r="56">
          <cell r="U56">
            <v>4609.98</v>
          </cell>
        </row>
        <row r="56">
          <cell r="W56">
            <v>264</v>
          </cell>
        </row>
        <row r="56">
          <cell r="AA56">
            <v>208</v>
          </cell>
        </row>
        <row r="56">
          <cell r="AD56">
            <v>800</v>
          </cell>
        </row>
        <row r="56">
          <cell r="AF56">
            <v>520</v>
          </cell>
        </row>
        <row r="56">
          <cell r="AM56">
            <v>6401.98</v>
          </cell>
          <cell r="AN56">
            <v>0</v>
          </cell>
          <cell r="AO56">
            <v>0</v>
          </cell>
          <cell r="AP56">
            <v>0</v>
          </cell>
          <cell r="AQ56">
            <v>0</v>
          </cell>
        </row>
        <row r="56">
          <cell r="AY56">
            <v>6401.98</v>
          </cell>
          <cell r="AZ56">
            <v>0</v>
          </cell>
        </row>
        <row r="56">
          <cell r="BB56">
            <v>0</v>
          </cell>
          <cell r="BC56">
            <v>0</v>
          </cell>
        </row>
        <row r="56">
          <cell r="BJ56">
            <v>6401.98</v>
          </cell>
        </row>
        <row r="56">
          <cell r="BL56">
            <v>0</v>
          </cell>
          <cell r="BM56">
            <v>23.4504761904762</v>
          </cell>
          <cell r="BN56">
            <v>23.4504761904762</v>
          </cell>
        </row>
        <row r="56">
          <cell r="BP56" t="str">
            <v>劳务工-劳务发放</v>
          </cell>
          <cell r="BQ56">
            <v>0</v>
          </cell>
          <cell r="BR56" t="str">
            <v>430224198810182976</v>
          </cell>
          <cell r="BS56" t="str">
            <v>湘潭思泉</v>
          </cell>
        </row>
        <row r="57">
          <cell r="C57" t="str">
            <v>卫伟伟</v>
          </cell>
          <cell r="D57" t="str">
            <v>生产制造部</v>
          </cell>
          <cell r="E57">
            <v>45771</v>
          </cell>
          <cell r="F57" t="str">
            <v>发泡操作工</v>
          </cell>
          <cell r="G57">
            <v>45778</v>
          </cell>
          <cell r="H57">
            <v>26</v>
          </cell>
          <cell r="I57">
            <v>27</v>
          </cell>
        </row>
        <row r="57">
          <cell r="N57">
            <v>2799.795426</v>
          </cell>
          <cell r="O57">
            <v>1547.30769230769</v>
          </cell>
          <cell r="P57">
            <v>50</v>
          </cell>
        </row>
        <row r="57">
          <cell r="R57">
            <v>200</v>
          </cell>
        </row>
        <row r="57">
          <cell r="U57">
            <v>4597.10311830769</v>
          </cell>
        </row>
        <row r="57">
          <cell r="W57">
            <v>249</v>
          </cell>
        </row>
        <row r="57">
          <cell r="AA57">
            <v>216</v>
          </cell>
        </row>
        <row r="57">
          <cell r="AD57">
            <v>800</v>
          </cell>
        </row>
        <row r="57">
          <cell r="AF57">
            <v>540</v>
          </cell>
        </row>
        <row r="57">
          <cell r="AI57">
            <v>-10</v>
          </cell>
        </row>
        <row r="57">
          <cell r="AM57">
            <v>6392.1</v>
          </cell>
          <cell r="AN57">
            <v>0</v>
          </cell>
          <cell r="AO57">
            <v>0</v>
          </cell>
          <cell r="AP57">
            <v>0</v>
          </cell>
          <cell r="AQ57">
            <v>0</v>
          </cell>
        </row>
        <row r="57">
          <cell r="AY57">
            <v>6392.1</v>
          </cell>
          <cell r="AZ57">
            <v>0</v>
          </cell>
        </row>
        <row r="57">
          <cell r="BB57">
            <v>0</v>
          </cell>
          <cell r="BC57">
            <v>0</v>
          </cell>
        </row>
        <row r="57">
          <cell r="BJ57">
            <v>6392.1</v>
          </cell>
        </row>
        <row r="57">
          <cell r="BL57">
            <v>0</v>
          </cell>
          <cell r="BM57">
            <v>22.5470899470899</v>
          </cell>
          <cell r="BN57">
            <v>22.5470899470899</v>
          </cell>
        </row>
        <row r="57">
          <cell r="BP57" t="str">
            <v>劳务工-劳务发放</v>
          </cell>
          <cell r="BQ57">
            <v>0</v>
          </cell>
          <cell r="BR57" t="str">
            <v>43020319780267533</v>
          </cell>
          <cell r="BS57" t="str">
            <v>湘潭思泉</v>
          </cell>
        </row>
        <row r="58">
          <cell r="C58" t="str">
            <v>唐锋</v>
          </cell>
          <cell r="D58" t="str">
            <v>生产制造部</v>
          </cell>
          <cell r="E58">
            <v>45772</v>
          </cell>
          <cell r="F58" t="str">
            <v>发泡操作工</v>
          </cell>
          <cell r="G58">
            <v>45778</v>
          </cell>
          <cell r="H58">
            <v>26</v>
          </cell>
          <cell r="I58">
            <v>27.5</v>
          </cell>
        </row>
        <row r="58">
          <cell r="N58">
            <v>1740.47586</v>
          </cell>
          <cell r="O58">
            <v>1575.96153846154</v>
          </cell>
          <cell r="P58">
            <v>100</v>
          </cell>
        </row>
        <row r="58">
          <cell r="R58">
            <v>200</v>
          </cell>
        </row>
        <row r="58">
          <cell r="U58">
            <v>3616.43739846154</v>
          </cell>
        </row>
        <row r="58">
          <cell r="W58">
            <v>264</v>
          </cell>
        </row>
        <row r="58">
          <cell r="AA58">
            <v>220</v>
          </cell>
        </row>
        <row r="58">
          <cell r="AD58">
            <v>200</v>
          </cell>
        </row>
        <row r="58">
          <cell r="AF58">
            <v>540</v>
          </cell>
          <cell r="AG58">
            <v>40</v>
          </cell>
        </row>
        <row r="58">
          <cell r="AM58">
            <v>4880.44</v>
          </cell>
          <cell r="AN58">
            <v>0</v>
          </cell>
          <cell r="AO58">
            <v>0</v>
          </cell>
          <cell r="AP58">
            <v>0</v>
          </cell>
          <cell r="AQ58">
            <v>0</v>
          </cell>
        </row>
        <row r="58">
          <cell r="AY58">
            <v>4880.44</v>
          </cell>
          <cell r="AZ58">
            <v>0</v>
          </cell>
        </row>
        <row r="58">
          <cell r="BB58">
            <v>0</v>
          </cell>
          <cell r="BC58">
            <v>0</v>
          </cell>
        </row>
        <row r="58">
          <cell r="BJ58">
            <v>4880.44</v>
          </cell>
        </row>
        <row r="58">
          <cell r="BL58">
            <v>0</v>
          </cell>
          <cell r="BM58">
            <v>16.9019567099567</v>
          </cell>
          <cell r="BN58">
            <v>16.9019567099567</v>
          </cell>
        </row>
        <row r="58">
          <cell r="BP58" t="str">
            <v>劳务工-劳务发放</v>
          </cell>
          <cell r="BQ58">
            <v>0</v>
          </cell>
          <cell r="BR58" t="str">
            <v>422828198402103915</v>
          </cell>
          <cell r="BS58" t="str">
            <v>湖南诚展</v>
          </cell>
        </row>
        <row r="59">
          <cell r="C59" t="str">
            <v>刘红勇</v>
          </cell>
          <cell r="D59" t="str">
            <v>生产制造部</v>
          </cell>
          <cell r="E59">
            <v>45774</v>
          </cell>
          <cell r="F59" t="str">
            <v>发泡操作工</v>
          </cell>
          <cell r="G59">
            <v>45778</v>
          </cell>
          <cell r="H59">
            <v>26</v>
          </cell>
          <cell r="I59">
            <v>24.5</v>
          </cell>
        </row>
        <row r="59">
          <cell r="N59">
            <v>2459.945331</v>
          </cell>
          <cell r="O59">
            <v>1404.03846153846</v>
          </cell>
          <cell r="P59">
            <v>50</v>
          </cell>
        </row>
        <row r="59">
          <cell r="R59">
            <v>0</v>
          </cell>
        </row>
        <row r="59">
          <cell r="U59">
            <v>3913.98379253846</v>
          </cell>
        </row>
        <row r="59">
          <cell r="W59">
            <v>249</v>
          </cell>
        </row>
        <row r="59">
          <cell r="AA59">
            <v>196</v>
          </cell>
        </row>
        <row r="59">
          <cell r="AD59">
            <v>200</v>
          </cell>
        </row>
        <row r="59">
          <cell r="AF59">
            <v>480</v>
          </cell>
        </row>
        <row r="59">
          <cell r="AI59">
            <v>-10</v>
          </cell>
        </row>
        <row r="59">
          <cell r="AM59">
            <v>5028.98</v>
          </cell>
          <cell r="AN59">
            <v>0</v>
          </cell>
          <cell r="AO59">
            <v>0</v>
          </cell>
          <cell r="AP59">
            <v>0</v>
          </cell>
          <cell r="AQ59">
            <v>0</v>
          </cell>
        </row>
        <row r="59">
          <cell r="AY59">
            <v>5028.98</v>
          </cell>
          <cell r="AZ59">
            <v>0</v>
          </cell>
        </row>
        <row r="59">
          <cell r="BB59">
            <v>0</v>
          </cell>
          <cell r="BC59">
            <v>0</v>
          </cell>
        </row>
        <row r="59">
          <cell r="BJ59">
            <v>5028.98</v>
          </cell>
        </row>
        <row r="59">
          <cell r="BL59">
            <v>0</v>
          </cell>
          <cell r="BM59">
            <v>19.5489990281827</v>
          </cell>
          <cell r="BN59">
            <v>19.5489990281827</v>
          </cell>
        </row>
        <row r="59">
          <cell r="BP59" t="str">
            <v>劳务工-劳务发放</v>
          </cell>
          <cell r="BQ59">
            <v>0</v>
          </cell>
          <cell r="BR59" t="str">
            <v>430221197903227850</v>
          </cell>
          <cell r="BS59" t="str">
            <v>湖南诚展</v>
          </cell>
        </row>
        <row r="60">
          <cell r="C60" t="str">
            <v>谢宗伏</v>
          </cell>
          <cell r="D60" t="str">
            <v>生产制造部</v>
          </cell>
          <cell r="E60">
            <v>45775</v>
          </cell>
          <cell r="F60" t="str">
            <v>发泡操作工</v>
          </cell>
          <cell r="G60">
            <v>45778</v>
          </cell>
          <cell r="H60">
            <v>26</v>
          </cell>
          <cell r="I60">
            <v>26.2</v>
          </cell>
        </row>
        <row r="60">
          <cell r="N60">
            <v>2714.826</v>
          </cell>
          <cell r="O60">
            <v>1501.46153846154</v>
          </cell>
          <cell r="P60">
            <v>50</v>
          </cell>
        </row>
        <row r="60">
          <cell r="R60">
            <v>200</v>
          </cell>
        </row>
        <row r="60">
          <cell r="U60">
            <v>4466.28753846154</v>
          </cell>
        </row>
        <row r="60">
          <cell r="W60">
            <v>267</v>
          </cell>
        </row>
        <row r="60">
          <cell r="AA60">
            <v>209.6</v>
          </cell>
        </row>
        <row r="60">
          <cell r="AD60">
            <v>200</v>
          </cell>
        </row>
        <row r="60">
          <cell r="AF60">
            <v>520</v>
          </cell>
        </row>
        <row r="60">
          <cell r="AM60">
            <v>5662.89</v>
          </cell>
          <cell r="AN60">
            <v>0</v>
          </cell>
          <cell r="AO60">
            <v>0</v>
          </cell>
          <cell r="AP60">
            <v>0</v>
          </cell>
          <cell r="AQ60">
            <v>0</v>
          </cell>
        </row>
        <row r="60">
          <cell r="AY60">
            <v>5662.89</v>
          </cell>
          <cell r="AZ60">
            <v>0</v>
          </cell>
        </row>
        <row r="60">
          <cell r="BB60">
            <v>0</v>
          </cell>
          <cell r="BC60">
            <v>0</v>
          </cell>
        </row>
        <row r="60">
          <cell r="BJ60">
            <v>5662.89</v>
          </cell>
        </row>
        <row r="60">
          <cell r="BL60">
            <v>0</v>
          </cell>
          <cell r="BM60">
            <v>20.5848418756816</v>
          </cell>
          <cell r="BN60">
            <v>20.5848418756816</v>
          </cell>
        </row>
        <row r="60">
          <cell r="BP60" t="str">
            <v>劳务工-劳务发放</v>
          </cell>
          <cell r="BQ60">
            <v>0</v>
          </cell>
          <cell r="BR60" t="str">
            <v>430221198106122617</v>
          </cell>
          <cell r="BS60" t="str">
            <v>湘潭思泉</v>
          </cell>
        </row>
        <row r="61">
          <cell r="C61" t="str">
            <v>刘顺新</v>
          </cell>
          <cell r="D61" t="str">
            <v>生产制造部</v>
          </cell>
          <cell r="E61">
            <v>45777</v>
          </cell>
          <cell r="F61" t="str">
            <v>发泡操作工</v>
          </cell>
          <cell r="G61">
            <v>45778</v>
          </cell>
          <cell r="H61">
            <v>26</v>
          </cell>
          <cell r="I61">
            <v>27</v>
          </cell>
        </row>
        <row r="61">
          <cell r="N61">
            <v>2819.21</v>
          </cell>
          <cell r="O61">
            <v>1547.30769230769</v>
          </cell>
          <cell r="P61">
            <v>150</v>
          </cell>
        </row>
        <row r="61">
          <cell r="R61">
            <v>300</v>
          </cell>
        </row>
        <row r="61">
          <cell r="U61">
            <v>4816.51769230769</v>
          </cell>
        </row>
        <row r="61">
          <cell r="W61">
            <v>264</v>
          </cell>
        </row>
        <row r="61">
          <cell r="AA61">
            <v>216</v>
          </cell>
        </row>
        <row r="61">
          <cell r="AD61">
            <v>500</v>
          </cell>
        </row>
        <row r="61">
          <cell r="AF61">
            <v>540</v>
          </cell>
        </row>
        <row r="61">
          <cell r="AI61">
            <v>-10</v>
          </cell>
        </row>
        <row r="61">
          <cell r="AM61">
            <v>6326.52</v>
          </cell>
          <cell r="AN61">
            <v>0</v>
          </cell>
          <cell r="AO61">
            <v>0</v>
          </cell>
          <cell r="AP61">
            <v>0</v>
          </cell>
          <cell r="AQ61">
            <v>0</v>
          </cell>
        </row>
        <row r="61">
          <cell r="AY61">
            <v>6326.52</v>
          </cell>
          <cell r="AZ61">
            <v>0</v>
          </cell>
        </row>
        <row r="61">
          <cell r="BB61">
            <v>0</v>
          </cell>
          <cell r="BC61">
            <v>0</v>
          </cell>
          <cell r="BD61">
            <v>39</v>
          </cell>
        </row>
        <row r="61">
          <cell r="BJ61">
            <v>6287.52</v>
          </cell>
        </row>
        <row r="61">
          <cell r="BL61">
            <v>0</v>
          </cell>
          <cell r="BM61">
            <v>22.3157671957672</v>
          </cell>
          <cell r="BN61">
            <v>22.1782010582011</v>
          </cell>
        </row>
        <row r="61">
          <cell r="BP61" t="str">
            <v>劳务工-劳务发放</v>
          </cell>
          <cell r="BQ61">
            <v>0</v>
          </cell>
          <cell r="BR61" t="str">
            <v>430221199409035617</v>
          </cell>
          <cell r="BS61" t="str">
            <v>湖南诚展</v>
          </cell>
        </row>
        <row r="62">
          <cell r="C62" t="str">
            <v>何杰</v>
          </cell>
          <cell r="D62" t="str">
            <v>生产制造部</v>
          </cell>
          <cell r="E62">
            <v>45758</v>
          </cell>
          <cell r="F62" t="str">
            <v>发泡操作工</v>
          </cell>
          <cell r="G62">
            <v>45778</v>
          </cell>
          <cell r="H62">
            <v>26</v>
          </cell>
          <cell r="I62">
            <v>27</v>
          </cell>
        </row>
        <row r="62">
          <cell r="N62">
            <v>2809.701426</v>
          </cell>
          <cell r="O62">
            <v>1547.30769230769</v>
          </cell>
          <cell r="P62">
            <v>100</v>
          </cell>
        </row>
        <row r="62">
          <cell r="R62">
            <v>300</v>
          </cell>
        </row>
        <row r="62">
          <cell r="U62">
            <v>4757.00911830769</v>
          </cell>
        </row>
        <row r="62">
          <cell r="W62">
            <v>255</v>
          </cell>
        </row>
        <row r="62">
          <cell r="AA62">
            <v>216</v>
          </cell>
        </row>
        <row r="62">
          <cell r="AD62">
            <v>200</v>
          </cell>
        </row>
        <row r="62">
          <cell r="AF62">
            <v>540</v>
          </cell>
        </row>
        <row r="62">
          <cell r="AM62">
            <v>5968.01</v>
          </cell>
          <cell r="AN62">
            <v>0</v>
          </cell>
          <cell r="AO62">
            <v>0</v>
          </cell>
          <cell r="AP62">
            <v>0</v>
          </cell>
          <cell r="AQ62">
            <v>0</v>
          </cell>
        </row>
        <row r="62">
          <cell r="AY62">
            <v>5968.01</v>
          </cell>
          <cell r="AZ62">
            <v>0</v>
          </cell>
        </row>
        <row r="62">
          <cell r="BB62">
            <v>0</v>
          </cell>
          <cell r="BC62">
            <v>0</v>
          </cell>
          <cell r="BD62">
            <v>39</v>
          </cell>
        </row>
        <row r="62">
          <cell r="BJ62">
            <v>5929.01</v>
          </cell>
        </row>
        <row r="62">
          <cell r="BL62">
            <v>0</v>
          </cell>
          <cell r="BM62">
            <v>21.0511816578483</v>
          </cell>
          <cell r="BN62">
            <v>20.9136155202822</v>
          </cell>
        </row>
        <row r="62">
          <cell r="BP62" t="str">
            <v>劳务工-劳务发放</v>
          </cell>
          <cell r="BQ62">
            <v>0</v>
          </cell>
          <cell r="BR62" t="str">
            <v>430221200507310075</v>
          </cell>
          <cell r="BS62" t="str">
            <v>德顺</v>
          </cell>
        </row>
        <row r="63">
          <cell r="C63" t="str">
            <v>彭洪准</v>
          </cell>
          <cell r="D63" t="str">
            <v>生产制造部</v>
          </cell>
          <cell r="E63">
            <v>45743</v>
          </cell>
          <cell r="F63" t="str">
            <v>发泡操作工</v>
          </cell>
          <cell r="G63">
            <v>45778</v>
          </cell>
          <cell r="H63">
            <v>26</v>
          </cell>
          <cell r="I63">
            <v>29</v>
          </cell>
        </row>
        <row r="63">
          <cell r="N63">
            <v>3006.295902</v>
          </cell>
          <cell r="O63">
            <v>1661.92307692308</v>
          </cell>
          <cell r="P63">
            <v>150</v>
          </cell>
        </row>
        <row r="63">
          <cell r="R63">
            <v>300</v>
          </cell>
        </row>
        <row r="63">
          <cell r="U63">
            <v>5118.21897892308</v>
          </cell>
        </row>
        <row r="63">
          <cell r="W63">
            <v>267</v>
          </cell>
        </row>
        <row r="63">
          <cell r="AA63">
            <v>232</v>
          </cell>
        </row>
        <row r="63">
          <cell r="AD63">
            <v>300</v>
          </cell>
        </row>
        <row r="63">
          <cell r="AF63">
            <v>580</v>
          </cell>
        </row>
        <row r="63">
          <cell r="AM63">
            <v>6497.22</v>
          </cell>
          <cell r="AN63">
            <v>0</v>
          </cell>
          <cell r="AO63">
            <v>0</v>
          </cell>
          <cell r="AP63">
            <v>0</v>
          </cell>
          <cell r="AQ63">
            <v>0</v>
          </cell>
        </row>
        <row r="63">
          <cell r="AY63">
            <v>6497.22</v>
          </cell>
          <cell r="AZ63">
            <v>0</v>
          </cell>
        </row>
        <row r="63">
          <cell r="BB63">
            <v>0</v>
          </cell>
          <cell r="BC63">
            <v>0</v>
          </cell>
          <cell r="BD63">
            <v>32.75</v>
          </cell>
        </row>
        <row r="63">
          <cell r="BJ63">
            <v>6464.47</v>
          </cell>
        </row>
        <row r="63">
          <cell r="BL63">
            <v>0</v>
          </cell>
          <cell r="BM63">
            <v>21.3373399014778</v>
          </cell>
          <cell r="BN63">
            <v>21.2297865353038</v>
          </cell>
        </row>
        <row r="63">
          <cell r="BP63" t="str">
            <v>劳务工-劳务发放</v>
          </cell>
          <cell r="BQ63">
            <v>0</v>
          </cell>
          <cell r="BR63" t="str">
            <v>42112419860812053X</v>
          </cell>
          <cell r="BS63" t="str">
            <v>德顺</v>
          </cell>
        </row>
        <row r="64">
          <cell r="C64" t="str">
            <v>张超锋</v>
          </cell>
          <cell r="D64" t="str">
            <v>生产制造部</v>
          </cell>
          <cell r="E64">
            <v>45759</v>
          </cell>
          <cell r="F64" t="str">
            <v>发泡操作工</v>
          </cell>
          <cell r="G64">
            <v>45778</v>
          </cell>
          <cell r="H64">
            <v>26</v>
          </cell>
          <cell r="I64">
            <v>24</v>
          </cell>
        </row>
        <row r="64">
          <cell r="N64">
            <v>2501.52</v>
          </cell>
          <cell r="O64">
            <v>1375.38461538462</v>
          </cell>
          <cell r="P64">
            <v>50</v>
          </cell>
        </row>
        <row r="64">
          <cell r="R64">
            <v>200</v>
          </cell>
        </row>
        <row r="64">
          <cell r="U64">
            <v>4126.90461538461</v>
          </cell>
        </row>
        <row r="64">
          <cell r="W64">
            <v>258</v>
          </cell>
        </row>
        <row r="64">
          <cell r="AA64">
            <v>192</v>
          </cell>
        </row>
        <row r="64">
          <cell r="AD64">
            <v>738.461538461538</v>
          </cell>
        </row>
        <row r="64">
          <cell r="AF64">
            <v>480</v>
          </cell>
        </row>
        <row r="64">
          <cell r="AM64">
            <v>5795.37</v>
          </cell>
          <cell r="AN64">
            <v>0</v>
          </cell>
          <cell r="AO64">
            <v>0</v>
          </cell>
          <cell r="AP64">
            <v>0</v>
          </cell>
          <cell r="AQ64">
            <v>0</v>
          </cell>
        </row>
        <row r="64">
          <cell r="AY64">
            <v>5795.37</v>
          </cell>
          <cell r="AZ64">
            <v>0</v>
          </cell>
        </row>
        <row r="64">
          <cell r="BB64">
            <v>0</v>
          </cell>
          <cell r="BC64">
            <v>0</v>
          </cell>
        </row>
        <row r="64">
          <cell r="BJ64">
            <v>5795.37</v>
          </cell>
        </row>
        <row r="64">
          <cell r="BL64">
            <v>0</v>
          </cell>
          <cell r="BM64">
            <v>22.9975</v>
          </cell>
          <cell r="BN64">
            <v>22.9975</v>
          </cell>
        </row>
        <row r="64">
          <cell r="BP64" t="str">
            <v>劳务工-劳务发放</v>
          </cell>
          <cell r="BQ64">
            <v>0</v>
          </cell>
          <cell r="BR64" t="str">
            <v>610322199710184836</v>
          </cell>
          <cell r="BS64" t="str">
            <v>德顺</v>
          </cell>
        </row>
        <row r="65">
          <cell r="C65" t="str">
            <v>袁建平</v>
          </cell>
          <cell r="D65" t="str">
            <v>生产制造部</v>
          </cell>
          <cell r="E65">
            <v>45734</v>
          </cell>
          <cell r="F65" t="str">
            <v>发泡操作工</v>
          </cell>
          <cell r="G65">
            <v>45778</v>
          </cell>
          <cell r="H65">
            <v>26</v>
          </cell>
          <cell r="I65">
            <v>24</v>
          </cell>
        </row>
        <row r="65">
          <cell r="N65">
            <v>2481.52</v>
          </cell>
          <cell r="O65">
            <v>1375.38461538462</v>
          </cell>
          <cell r="P65">
            <v>150</v>
          </cell>
        </row>
        <row r="65">
          <cell r="R65">
            <v>0</v>
          </cell>
        </row>
        <row r="65">
          <cell r="U65">
            <v>4006.90461538462</v>
          </cell>
        </row>
        <row r="65">
          <cell r="W65">
            <v>276</v>
          </cell>
        </row>
        <row r="65">
          <cell r="AA65">
            <v>192</v>
          </cell>
        </row>
        <row r="65">
          <cell r="AD65">
            <v>200</v>
          </cell>
        </row>
        <row r="65">
          <cell r="AF65">
            <v>480</v>
          </cell>
        </row>
        <row r="65">
          <cell r="AM65">
            <v>5154.9</v>
          </cell>
          <cell r="AN65">
            <v>0</v>
          </cell>
          <cell r="AO65">
            <v>0</v>
          </cell>
          <cell r="AP65">
            <v>0</v>
          </cell>
          <cell r="AQ65">
            <v>0</v>
          </cell>
        </row>
        <row r="65">
          <cell r="AY65">
            <v>5154.9</v>
          </cell>
          <cell r="AZ65">
            <v>0</v>
          </cell>
        </row>
        <row r="65">
          <cell r="BB65">
            <v>0</v>
          </cell>
          <cell r="BC65">
            <v>0</v>
          </cell>
          <cell r="BD65">
            <v>24.75</v>
          </cell>
        </row>
        <row r="65">
          <cell r="BJ65">
            <v>5130.15</v>
          </cell>
        </row>
        <row r="65">
          <cell r="BL65">
            <v>0</v>
          </cell>
          <cell r="BM65">
            <v>20.4559523809524</v>
          </cell>
          <cell r="BN65">
            <v>20.3577380952381</v>
          </cell>
        </row>
        <row r="65">
          <cell r="BP65" t="str">
            <v>劳务工-劳务发放</v>
          </cell>
          <cell r="BQ65">
            <v>0</v>
          </cell>
          <cell r="BR65" t="str">
            <v>432801197506014017</v>
          </cell>
          <cell r="BS65" t="str">
            <v>德顺</v>
          </cell>
        </row>
        <row r="66">
          <cell r="C66" t="str">
            <v>刘军玲</v>
          </cell>
          <cell r="D66" t="str">
            <v>生产制造部</v>
          </cell>
          <cell r="E66">
            <v>45758</v>
          </cell>
          <cell r="F66" t="str">
            <v>发泡操作工</v>
          </cell>
          <cell r="G66">
            <v>45778</v>
          </cell>
          <cell r="H66">
            <v>26</v>
          </cell>
          <cell r="I66">
            <v>26</v>
          </cell>
        </row>
        <row r="66">
          <cell r="N66">
            <v>2699.98</v>
          </cell>
          <cell r="O66">
            <v>1490</v>
          </cell>
          <cell r="P66">
            <v>100</v>
          </cell>
        </row>
        <row r="66">
          <cell r="R66">
            <v>300</v>
          </cell>
        </row>
        <row r="66">
          <cell r="U66">
            <v>4589.98</v>
          </cell>
        </row>
        <row r="66">
          <cell r="W66">
            <v>276</v>
          </cell>
        </row>
        <row r="66">
          <cell r="AA66">
            <v>208</v>
          </cell>
        </row>
        <row r="66">
          <cell r="AD66">
            <v>200</v>
          </cell>
        </row>
        <row r="66">
          <cell r="AF66">
            <v>520</v>
          </cell>
        </row>
        <row r="66">
          <cell r="AM66">
            <v>5793.98</v>
          </cell>
          <cell r="AN66">
            <v>0</v>
          </cell>
          <cell r="AO66">
            <v>0</v>
          </cell>
          <cell r="AP66">
            <v>0</v>
          </cell>
          <cell r="AQ66">
            <v>0</v>
          </cell>
        </row>
        <row r="66">
          <cell r="AY66">
            <v>5793.98</v>
          </cell>
          <cell r="AZ66">
            <v>0</v>
          </cell>
        </row>
        <row r="66">
          <cell r="BB66">
            <v>0</v>
          </cell>
          <cell r="BC66">
            <v>0</v>
          </cell>
        </row>
        <row r="66">
          <cell r="BJ66">
            <v>5793.98</v>
          </cell>
        </row>
        <row r="66">
          <cell r="BL66">
            <v>0</v>
          </cell>
          <cell r="BM66">
            <v>21.22336996337</v>
          </cell>
          <cell r="BN66">
            <v>21.22336996337</v>
          </cell>
        </row>
        <row r="66">
          <cell r="BP66" t="str">
            <v>劳务工-劳务发放</v>
          </cell>
          <cell r="BQ66">
            <v>0</v>
          </cell>
          <cell r="BR66" t="str">
            <v>430204197601184027</v>
          </cell>
          <cell r="BS66" t="str">
            <v>德顺</v>
          </cell>
        </row>
        <row r="67">
          <cell r="C67" t="str">
            <v>贺翌昂</v>
          </cell>
          <cell r="D67" t="str">
            <v>生产制造部</v>
          </cell>
          <cell r="E67">
            <v>45739</v>
          </cell>
          <cell r="F67" t="str">
            <v>发泡操作工</v>
          </cell>
          <cell r="G67">
            <v>45778</v>
          </cell>
          <cell r="H67">
            <v>26</v>
          </cell>
          <cell r="I67">
            <v>26</v>
          </cell>
        </row>
        <row r="67">
          <cell r="N67">
            <v>2729.98</v>
          </cell>
          <cell r="O67">
            <v>1490</v>
          </cell>
          <cell r="P67">
            <v>150</v>
          </cell>
        </row>
        <row r="67">
          <cell r="R67">
            <v>300</v>
          </cell>
        </row>
        <row r="67">
          <cell r="U67">
            <v>4669.98</v>
          </cell>
        </row>
        <row r="67">
          <cell r="W67">
            <v>270</v>
          </cell>
        </row>
        <row r="67">
          <cell r="AA67">
            <v>208</v>
          </cell>
        </row>
        <row r="67">
          <cell r="AD67">
            <v>300</v>
          </cell>
        </row>
        <row r="67">
          <cell r="AF67">
            <v>520</v>
          </cell>
        </row>
        <row r="67">
          <cell r="AM67">
            <v>5967.98</v>
          </cell>
          <cell r="AN67">
            <v>0</v>
          </cell>
          <cell r="AO67">
            <v>0</v>
          </cell>
          <cell r="AP67">
            <v>0</v>
          </cell>
          <cell r="AQ67">
            <v>0</v>
          </cell>
        </row>
        <row r="67">
          <cell r="AY67">
            <v>5967.98</v>
          </cell>
          <cell r="AZ67">
            <v>0</v>
          </cell>
        </row>
        <row r="67">
          <cell r="BB67">
            <v>0</v>
          </cell>
          <cell r="BC67">
            <v>0</v>
          </cell>
        </row>
        <row r="67">
          <cell r="BJ67">
            <v>5967.98</v>
          </cell>
        </row>
        <row r="67">
          <cell r="BL67">
            <v>0</v>
          </cell>
          <cell r="BM67">
            <v>21.8607326007326</v>
          </cell>
          <cell r="BN67">
            <v>21.8607326007326</v>
          </cell>
        </row>
        <row r="67">
          <cell r="BP67" t="str">
            <v>劳务工-劳务发放</v>
          </cell>
          <cell r="BQ67">
            <v>0</v>
          </cell>
          <cell r="BR67" t="str">
            <v>430203197603046035</v>
          </cell>
          <cell r="BS67" t="str">
            <v>德顺</v>
          </cell>
        </row>
        <row r="68">
          <cell r="C68" t="str">
            <v>袁珊珊</v>
          </cell>
          <cell r="D68" t="str">
            <v>生产制造部</v>
          </cell>
          <cell r="E68">
            <v>45739</v>
          </cell>
          <cell r="F68" t="str">
            <v>发泡操作工</v>
          </cell>
          <cell r="G68">
            <v>45778</v>
          </cell>
          <cell r="H68">
            <v>26</v>
          </cell>
          <cell r="I68">
            <v>26.4</v>
          </cell>
        </row>
        <row r="68">
          <cell r="N68">
            <v>2532.927777</v>
          </cell>
          <cell r="O68">
            <v>1512.92307692308</v>
          </cell>
          <cell r="P68">
            <v>100</v>
          </cell>
        </row>
        <row r="68">
          <cell r="R68">
            <v>300</v>
          </cell>
        </row>
        <row r="68">
          <cell r="U68">
            <v>4445.85085392308</v>
          </cell>
        </row>
        <row r="68">
          <cell r="W68">
            <v>279</v>
          </cell>
        </row>
        <row r="68">
          <cell r="AA68">
            <v>211.2</v>
          </cell>
        </row>
        <row r="68">
          <cell r="AD68">
            <v>200</v>
          </cell>
        </row>
        <row r="68">
          <cell r="AF68">
            <v>528</v>
          </cell>
        </row>
        <row r="68">
          <cell r="AI68">
            <v>-10</v>
          </cell>
        </row>
        <row r="68">
          <cell r="AM68">
            <v>5654.05</v>
          </cell>
          <cell r="AN68">
            <v>0</v>
          </cell>
          <cell r="AO68">
            <v>0</v>
          </cell>
          <cell r="AP68">
            <v>0</v>
          </cell>
          <cell r="AQ68">
            <v>0</v>
          </cell>
        </row>
        <row r="68">
          <cell r="AY68">
            <v>5654.05</v>
          </cell>
          <cell r="AZ68">
            <v>0</v>
          </cell>
        </row>
        <row r="68">
          <cell r="BB68">
            <v>0</v>
          </cell>
          <cell r="BC68">
            <v>0</v>
          </cell>
          <cell r="BD68">
            <v>11</v>
          </cell>
        </row>
        <row r="68">
          <cell r="BJ68">
            <v>5643.05</v>
          </cell>
        </row>
        <row r="68">
          <cell r="BL68">
            <v>0</v>
          </cell>
          <cell r="BM68">
            <v>20.3970057720058</v>
          </cell>
          <cell r="BN68">
            <v>20.3573232323232</v>
          </cell>
        </row>
        <row r="68">
          <cell r="BP68" t="str">
            <v>劳务工-劳务发放</v>
          </cell>
          <cell r="BQ68">
            <v>0</v>
          </cell>
          <cell r="BR68" t="str">
            <v>430202197804222043</v>
          </cell>
          <cell r="BS68" t="str">
            <v>德顺</v>
          </cell>
        </row>
        <row r="69">
          <cell r="C69" t="str">
            <v>杨文</v>
          </cell>
          <cell r="D69" t="str">
            <v>生产制造部</v>
          </cell>
          <cell r="E69">
            <v>45785</v>
          </cell>
          <cell r="F69" t="str">
            <v>发泡操作工</v>
          </cell>
          <cell r="G69">
            <v>45785</v>
          </cell>
          <cell r="H69">
            <v>26</v>
          </cell>
          <cell r="I69">
            <v>23</v>
          </cell>
        </row>
        <row r="69">
          <cell r="N69">
            <v>1783.917583</v>
          </cell>
          <cell r="O69">
            <v>1318.07692307692</v>
          </cell>
          <cell r="P69">
            <v>0</v>
          </cell>
        </row>
        <row r="69">
          <cell r="R69">
            <v>0</v>
          </cell>
        </row>
        <row r="69">
          <cell r="U69">
            <v>3101.99450607692</v>
          </cell>
        </row>
        <row r="69">
          <cell r="W69">
            <v>264</v>
          </cell>
        </row>
        <row r="69">
          <cell r="AA69">
            <v>184</v>
          </cell>
        </row>
        <row r="69">
          <cell r="AD69">
            <v>176.923076923077</v>
          </cell>
        </row>
        <row r="69">
          <cell r="AF69">
            <v>460</v>
          </cell>
        </row>
        <row r="69">
          <cell r="AM69">
            <v>4186.92</v>
          </cell>
          <cell r="AN69">
            <v>0</v>
          </cell>
          <cell r="AO69">
            <v>0</v>
          </cell>
          <cell r="AP69">
            <v>0</v>
          </cell>
          <cell r="AQ69">
            <v>0</v>
          </cell>
        </row>
        <row r="69">
          <cell r="AY69">
            <v>4186.92</v>
          </cell>
          <cell r="AZ69">
            <v>0</v>
          </cell>
        </row>
        <row r="69">
          <cell r="BB69">
            <v>0</v>
          </cell>
          <cell r="BC69">
            <v>0</v>
          </cell>
          <cell r="BD69">
            <v>30</v>
          </cell>
        </row>
        <row r="69">
          <cell r="BJ69">
            <v>4156.92</v>
          </cell>
        </row>
        <row r="69">
          <cell r="BL69">
            <v>0</v>
          </cell>
          <cell r="BM69">
            <v>17.3371428571429</v>
          </cell>
          <cell r="BN69">
            <v>17.2129192546584</v>
          </cell>
        </row>
        <row r="69">
          <cell r="BP69" t="str">
            <v>劳务工-劳务发放</v>
          </cell>
          <cell r="BQ69">
            <v>0</v>
          </cell>
          <cell r="BR69" t="str">
            <v>430221198911105014</v>
          </cell>
          <cell r="BS69" t="str">
            <v>湘潭思泉</v>
          </cell>
        </row>
        <row r="70">
          <cell r="C70" t="str">
            <v>龙意倩</v>
          </cell>
          <cell r="D70" t="str">
            <v>生产制造部</v>
          </cell>
          <cell r="E70">
            <v>45790</v>
          </cell>
          <cell r="F70" t="str">
            <v>发泡操作工</v>
          </cell>
          <cell r="G70">
            <v>45790</v>
          </cell>
          <cell r="H70">
            <v>26</v>
          </cell>
          <cell r="I70">
            <v>18</v>
          </cell>
        </row>
        <row r="70">
          <cell r="N70">
            <v>1954.744284</v>
          </cell>
          <cell r="O70">
            <v>1031.53846153846</v>
          </cell>
          <cell r="P70">
            <v>0</v>
          </cell>
        </row>
        <row r="70">
          <cell r="R70">
            <v>0</v>
          </cell>
        </row>
        <row r="70">
          <cell r="U70">
            <v>2986.28274553846</v>
          </cell>
        </row>
        <row r="70">
          <cell r="W70">
            <v>273</v>
          </cell>
        </row>
        <row r="70">
          <cell r="AA70">
            <v>144</v>
          </cell>
        </row>
        <row r="70">
          <cell r="AD70">
            <v>484.615384615385</v>
          </cell>
        </row>
        <row r="70">
          <cell r="AF70">
            <v>360</v>
          </cell>
        </row>
        <row r="70">
          <cell r="AI70">
            <v>-10</v>
          </cell>
        </row>
        <row r="70">
          <cell r="AM70">
            <v>4237.9</v>
          </cell>
          <cell r="AN70">
            <v>0</v>
          </cell>
          <cell r="AO70">
            <v>0</v>
          </cell>
          <cell r="AP70">
            <v>0</v>
          </cell>
          <cell r="AQ70">
            <v>0</v>
          </cell>
        </row>
        <row r="70">
          <cell r="AY70">
            <v>4237.9</v>
          </cell>
          <cell r="AZ70">
            <v>0</v>
          </cell>
        </row>
        <row r="70">
          <cell r="BB70">
            <v>0</v>
          </cell>
          <cell r="BC70">
            <v>0</v>
          </cell>
        </row>
        <row r="70">
          <cell r="BJ70">
            <v>4237.9</v>
          </cell>
        </row>
        <row r="70">
          <cell r="BL70">
            <v>0</v>
          </cell>
          <cell r="BM70">
            <v>22.4227513227513</v>
          </cell>
          <cell r="BN70">
            <v>22.4227513227513</v>
          </cell>
        </row>
        <row r="70">
          <cell r="BP70" t="str">
            <v>劳务工-劳务发放</v>
          </cell>
          <cell r="BQ70">
            <v>0</v>
          </cell>
          <cell r="BR70" t="str">
            <v>430221198104047815</v>
          </cell>
          <cell r="BS70" t="str">
            <v>湖南诚展</v>
          </cell>
        </row>
        <row r="71">
          <cell r="C71" t="str">
            <v>蒋鹏</v>
          </cell>
          <cell r="D71" t="str">
            <v>生产制造部</v>
          </cell>
          <cell r="E71">
            <v>45800</v>
          </cell>
          <cell r="F71" t="str">
            <v>发泡操作工</v>
          </cell>
          <cell r="G71">
            <v>45800</v>
          </cell>
          <cell r="H71">
            <v>26</v>
          </cell>
          <cell r="I71">
            <v>8</v>
          </cell>
        </row>
        <row r="71">
          <cell r="N71">
            <v>593.84</v>
          </cell>
          <cell r="O71">
            <v>458.461538461539</v>
          </cell>
          <cell r="P71">
            <v>0</v>
          </cell>
        </row>
        <row r="71">
          <cell r="R71">
            <v>0</v>
          </cell>
        </row>
        <row r="71">
          <cell r="U71">
            <v>1052.30153846154</v>
          </cell>
        </row>
        <row r="71">
          <cell r="W71">
            <v>261</v>
          </cell>
        </row>
        <row r="71">
          <cell r="AA71">
            <v>64</v>
          </cell>
        </row>
        <row r="71">
          <cell r="AD71">
            <v>215.384615384615</v>
          </cell>
        </row>
        <row r="71">
          <cell r="AF71">
            <v>160</v>
          </cell>
        </row>
        <row r="71">
          <cell r="AM71">
            <v>1752.69</v>
          </cell>
          <cell r="AN71">
            <v>0</v>
          </cell>
          <cell r="AO71">
            <v>0</v>
          </cell>
          <cell r="AP71">
            <v>0</v>
          </cell>
          <cell r="AQ71">
            <v>0</v>
          </cell>
        </row>
        <row r="71">
          <cell r="AY71">
            <v>1752.69</v>
          </cell>
          <cell r="AZ71">
            <v>0</v>
          </cell>
        </row>
        <row r="71">
          <cell r="BB71">
            <v>0</v>
          </cell>
          <cell r="BC71">
            <v>0</v>
          </cell>
        </row>
        <row r="71">
          <cell r="BJ71">
            <v>1752.69</v>
          </cell>
        </row>
        <row r="71">
          <cell r="BL71">
            <v>0</v>
          </cell>
          <cell r="BM71">
            <v>20.8653571428571</v>
          </cell>
          <cell r="BN71">
            <v>20.8653571428571</v>
          </cell>
        </row>
        <row r="71">
          <cell r="BP71" t="str">
            <v>劳务工-劳务发放</v>
          </cell>
          <cell r="BQ71">
            <v>0</v>
          </cell>
          <cell r="BR71" t="str">
            <v>430203197807280018</v>
          </cell>
          <cell r="BS71" t="str">
            <v>德顺</v>
          </cell>
        </row>
        <row r="72">
          <cell r="C72" t="str">
            <v>肖军奇</v>
          </cell>
          <cell r="D72" t="str">
            <v>生产制造部</v>
          </cell>
          <cell r="E72">
            <v>45801</v>
          </cell>
          <cell r="F72" t="str">
            <v>发泡操作工</v>
          </cell>
          <cell r="G72">
            <v>45801</v>
          </cell>
          <cell r="H72">
            <v>26</v>
          </cell>
          <cell r="I72">
            <v>7</v>
          </cell>
        </row>
        <row r="72">
          <cell r="N72">
            <v>654.61</v>
          </cell>
          <cell r="O72">
            <v>401.153846153846</v>
          </cell>
          <cell r="P72">
            <v>0</v>
          </cell>
        </row>
        <row r="72">
          <cell r="R72">
            <v>0</v>
          </cell>
        </row>
        <row r="72">
          <cell r="U72">
            <v>1055.76384615385</v>
          </cell>
        </row>
        <row r="72">
          <cell r="W72">
            <v>273</v>
          </cell>
        </row>
        <row r="72">
          <cell r="AA72">
            <v>56</v>
          </cell>
        </row>
        <row r="72">
          <cell r="AD72">
            <v>53.8461538461538</v>
          </cell>
        </row>
        <row r="72">
          <cell r="AF72">
            <v>140</v>
          </cell>
        </row>
        <row r="72">
          <cell r="AM72">
            <v>1578.61</v>
          </cell>
          <cell r="AN72">
            <v>0</v>
          </cell>
          <cell r="AO72">
            <v>0</v>
          </cell>
          <cell r="AP72">
            <v>0</v>
          </cell>
          <cell r="AQ72">
            <v>0</v>
          </cell>
        </row>
        <row r="72">
          <cell r="AY72">
            <v>1578.61</v>
          </cell>
          <cell r="AZ72">
            <v>0</v>
          </cell>
        </row>
        <row r="72">
          <cell r="BB72">
            <v>0</v>
          </cell>
          <cell r="BC72">
            <v>0</v>
          </cell>
        </row>
        <row r="72">
          <cell r="BJ72">
            <v>1578.61</v>
          </cell>
        </row>
        <row r="72">
          <cell r="BL72">
            <v>0</v>
          </cell>
          <cell r="BM72">
            <v>21.4776870748299</v>
          </cell>
          <cell r="BN72">
            <v>21.4776870748299</v>
          </cell>
        </row>
        <row r="72">
          <cell r="BP72" t="str">
            <v>劳务工-劳务发放</v>
          </cell>
          <cell r="BQ72">
            <v>0</v>
          </cell>
          <cell r="BR72" t="str">
            <v>432503197510307038</v>
          </cell>
          <cell r="BS72" t="str">
            <v>湘潭思泉</v>
          </cell>
        </row>
        <row r="73">
          <cell r="C73" t="str">
            <v>付志勇</v>
          </cell>
          <cell r="D73" t="str">
            <v>生产制造部</v>
          </cell>
          <cell r="E73">
            <v>45801</v>
          </cell>
          <cell r="F73" t="str">
            <v>发泡操作工</v>
          </cell>
          <cell r="G73">
            <v>45801</v>
          </cell>
          <cell r="H73">
            <v>26</v>
          </cell>
          <cell r="I73">
            <v>7</v>
          </cell>
        </row>
        <row r="73">
          <cell r="N73">
            <v>594.61</v>
          </cell>
          <cell r="O73">
            <v>401.153846153846</v>
          </cell>
          <cell r="P73">
            <v>0</v>
          </cell>
        </row>
        <row r="73">
          <cell r="R73">
            <v>0</v>
          </cell>
        </row>
        <row r="73">
          <cell r="U73">
            <v>995.763846153846</v>
          </cell>
        </row>
        <row r="73">
          <cell r="W73">
            <v>252</v>
          </cell>
        </row>
        <row r="73">
          <cell r="AA73">
            <v>56</v>
          </cell>
        </row>
        <row r="73">
          <cell r="AD73">
            <v>53.8461538461538</v>
          </cell>
        </row>
        <row r="73">
          <cell r="AF73">
            <v>140</v>
          </cell>
        </row>
        <row r="73">
          <cell r="AM73">
            <v>1497.61</v>
          </cell>
          <cell r="AN73">
            <v>0</v>
          </cell>
          <cell r="AO73">
            <v>0</v>
          </cell>
          <cell r="AP73">
            <v>0</v>
          </cell>
          <cell r="AQ73">
            <v>0</v>
          </cell>
        </row>
        <row r="73">
          <cell r="AY73">
            <v>1497.61</v>
          </cell>
          <cell r="AZ73">
            <v>0</v>
          </cell>
        </row>
        <row r="73">
          <cell r="BB73">
            <v>0</v>
          </cell>
          <cell r="BC73">
            <v>0</v>
          </cell>
        </row>
        <row r="73">
          <cell r="BJ73">
            <v>1497.61</v>
          </cell>
        </row>
        <row r="73">
          <cell r="BL73">
            <v>0</v>
          </cell>
          <cell r="BM73">
            <v>20.3756462585034</v>
          </cell>
          <cell r="BN73">
            <v>20.3756462585034</v>
          </cell>
        </row>
        <row r="73">
          <cell r="BP73" t="str">
            <v>劳务工-劳务发放</v>
          </cell>
          <cell r="BQ73">
            <v>0</v>
          </cell>
          <cell r="BR73" t="str">
            <v>430223197108105136</v>
          </cell>
          <cell r="BS73" t="str">
            <v>湘潭思泉</v>
          </cell>
        </row>
        <row r="74">
          <cell r="C74" t="str">
            <v>聂松华</v>
          </cell>
          <cell r="D74" t="str">
            <v>生产制造部</v>
          </cell>
          <cell r="E74">
            <v>45789</v>
          </cell>
          <cell r="F74" t="str">
            <v>发泡操作工</v>
          </cell>
          <cell r="G74">
            <v>45789</v>
          </cell>
          <cell r="H74">
            <v>26</v>
          </cell>
          <cell r="I74">
            <v>18</v>
          </cell>
        </row>
        <row r="74">
          <cell r="N74">
            <v>1966.14</v>
          </cell>
          <cell r="O74">
            <v>1031.53846153846</v>
          </cell>
          <cell r="P74">
            <v>0</v>
          </cell>
        </row>
        <row r="74">
          <cell r="R74">
            <v>0</v>
          </cell>
        </row>
        <row r="74">
          <cell r="U74">
            <v>2997.67846153846</v>
          </cell>
        </row>
        <row r="74">
          <cell r="W74">
            <v>258</v>
          </cell>
        </row>
        <row r="74">
          <cell r="AA74">
            <v>144</v>
          </cell>
        </row>
        <row r="74">
          <cell r="AD74">
            <v>138.461538461538</v>
          </cell>
        </row>
        <row r="74">
          <cell r="AF74">
            <v>360</v>
          </cell>
        </row>
        <row r="74">
          <cell r="AM74">
            <v>3898.14</v>
          </cell>
          <cell r="AN74">
            <v>0</v>
          </cell>
          <cell r="AO74">
            <v>0</v>
          </cell>
          <cell r="AP74">
            <v>0</v>
          </cell>
          <cell r="AQ74">
            <v>0</v>
          </cell>
        </row>
        <row r="74">
          <cell r="AY74">
            <v>3898.14</v>
          </cell>
          <cell r="AZ74">
            <v>0</v>
          </cell>
        </row>
        <row r="74">
          <cell r="BB74">
            <v>0</v>
          </cell>
          <cell r="BC74">
            <v>0</v>
          </cell>
          <cell r="BD74">
            <v>43</v>
          </cell>
        </row>
        <row r="74">
          <cell r="BJ74">
            <v>3855.14</v>
          </cell>
        </row>
        <row r="74">
          <cell r="BL74">
            <v>0</v>
          </cell>
          <cell r="BM74">
            <v>20.6250793650794</v>
          </cell>
          <cell r="BN74">
            <v>20.3975661375661</v>
          </cell>
        </row>
        <row r="74">
          <cell r="BP74" t="str">
            <v>劳务工-劳务发放</v>
          </cell>
          <cell r="BQ74">
            <v>0</v>
          </cell>
          <cell r="BR74" t="str">
            <v>430221198006087813</v>
          </cell>
          <cell r="BS74" t="str">
            <v>湖南诚展</v>
          </cell>
        </row>
        <row r="75">
          <cell r="C75" t="str">
            <v>郭鹏</v>
          </cell>
          <cell r="D75" t="str">
            <v>生产制造部</v>
          </cell>
          <cell r="E75">
            <v>45791</v>
          </cell>
          <cell r="F75" t="str">
            <v>发泡操作工</v>
          </cell>
          <cell r="G75">
            <v>45791</v>
          </cell>
          <cell r="H75">
            <v>26</v>
          </cell>
          <cell r="I75">
            <v>17</v>
          </cell>
        </row>
        <row r="75">
          <cell r="N75">
            <v>1515.3230394</v>
          </cell>
          <cell r="O75">
            <v>974.230769230769</v>
          </cell>
          <cell r="P75">
            <v>0</v>
          </cell>
        </row>
        <row r="75">
          <cell r="R75">
            <v>0</v>
          </cell>
        </row>
        <row r="75">
          <cell r="U75">
            <v>2489.55380863077</v>
          </cell>
        </row>
        <row r="75">
          <cell r="W75">
            <v>270</v>
          </cell>
        </row>
        <row r="75">
          <cell r="AA75">
            <v>136</v>
          </cell>
        </row>
        <row r="75">
          <cell r="AD75">
            <v>123.076923076923</v>
          </cell>
        </row>
        <row r="75">
          <cell r="AF75">
            <v>340</v>
          </cell>
        </row>
        <row r="75">
          <cell r="AM75">
            <v>3358.63</v>
          </cell>
          <cell r="AN75">
            <v>0</v>
          </cell>
          <cell r="AO75">
            <v>0</v>
          </cell>
          <cell r="AP75">
            <v>0</v>
          </cell>
          <cell r="AQ75">
            <v>0</v>
          </cell>
        </row>
        <row r="75">
          <cell r="AY75">
            <v>3358.63</v>
          </cell>
          <cell r="AZ75">
            <v>0</v>
          </cell>
        </row>
        <row r="75">
          <cell r="BB75">
            <v>0</v>
          </cell>
          <cell r="BC75">
            <v>0</v>
          </cell>
        </row>
        <row r="75">
          <cell r="BJ75">
            <v>3358.63</v>
          </cell>
        </row>
        <row r="75">
          <cell r="BL75">
            <v>0</v>
          </cell>
          <cell r="BM75">
            <v>18.8158543417367</v>
          </cell>
          <cell r="BN75">
            <v>18.8158543417367</v>
          </cell>
        </row>
        <row r="75">
          <cell r="BP75" t="str">
            <v>劳务工-劳务发放</v>
          </cell>
          <cell r="BQ75">
            <v>0</v>
          </cell>
          <cell r="BR75" t="str">
            <v>430221198302060033</v>
          </cell>
          <cell r="BS75" t="str">
            <v>湘潭思泉</v>
          </cell>
        </row>
        <row r="76">
          <cell r="C76" t="str">
            <v>彭梅芳</v>
          </cell>
          <cell r="D76" t="str">
            <v>生产制造部</v>
          </cell>
          <cell r="E76">
            <v>45805</v>
          </cell>
          <cell r="F76" t="str">
            <v>发泡操作工</v>
          </cell>
          <cell r="G76">
            <v>45805</v>
          </cell>
          <cell r="H76">
            <v>26</v>
          </cell>
          <cell r="I76">
            <v>3</v>
          </cell>
        </row>
        <row r="76">
          <cell r="N76">
            <v>339.921</v>
          </cell>
          <cell r="O76">
            <v>171.923076923077</v>
          </cell>
          <cell r="P76">
            <v>0</v>
          </cell>
        </row>
        <row r="76">
          <cell r="R76">
            <v>0</v>
          </cell>
        </row>
        <row r="76">
          <cell r="U76">
            <v>511.844076923077</v>
          </cell>
        </row>
        <row r="76">
          <cell r="W76">
            <v>0</v>
          </cell>
        </row>
        <row r="76">
          <cell r="AA76">
            <v>24</v>
          </cell>
        </row>
        <row r="76">
          <cell r="AD76">
            <v>23.0769230769231</v>
          </cell>
        </row>
        <row r="76">
          <cell r="AF76">
            <v>60</v>
          </cell>
        </row>
        <row r="76">
          <cell r="AM76">
            <v>618.92</v>
          </cell>
          <cell r="AN76">
            <v>0</v>
          </cell>
          <cell r="AO76">
            <v>0</v>
          </cell>
          <cell r="AP76">
            <v>0</v>
          </cell>
          <cell r="AQ76">
            <v>0</v>
          </cell>
        </row>
        <row r="76">
          <cell r="AY76">
            <v>618.92</v>
          </cell>
          <cell r="AZ76">
            <v>0</v>
          </cell>
        </row>
        <row r="76">
          <cell r="BB76">
            <v>0</v>
          </cell>
          <cell r="BC76">
            <v>0</v>
          </cell>
        </row>
        <row r="76">
          <cell r="BJ76">
            <v>618.92</v>
          </cell>
        </row>
        <row r="76">
          <cell r="BL76">
            <v>0</v>
          </cell>
          <cell r="BM76">
            <v>19.648253968254</v>
          </cell>
          <cell r="BN76">
            <v>19.648253968254</v>
          </cell>
        </row>
        <row r="76">
          <cell r="BP76" t="str">
            <v>劳务工-劳务发放</v>
          </cell>
          <cell r="BQ76">
            <v>0</v>
          </cell>
          <cell r="BR76" t="str">
            <v>430224197608062765</v>
          </cell>
          <cell r="BS76" t="str">
            <v>湘潭思泉</v>
          </cell>
        </row>
        <row r="77">
          <cell r="C77" t="str">
            <v>唐江山</v>
          </cell>
          <cell r="D77" t="str">
            <v>生产制造部</v>
          </cell>
          <cell r="E77">
            <v>45806</v>
          </cell>
          <cell r="F77" t="str">
            <v>发泡操作工</v>
          </cell>
          <cell r="G77">
            <v>45806</v>
          </cell>
          <cell r="H77">
            <v>26</v>
          </cell>
          <cell r="I77">
            <v>2</v>
          </cell>
        </row>
        <row r="77">
          <cell r="N77">
            <v>223.614</v>
          </cell>
          <cell r="O77">
            <v>114.615384615385</v>
          </cell>
          <cell r="P77">
            <v>0</v>
          </cell>
        </row>
        <row r="77">
          <cell r="R77">
            <v>0</v>
          </cell>
        </row>
        <row r="77">
          <cell r="U77">
            <v>338.229384615385</v>
          </cell>
        </row>
        <row r="77">
          <cell r="W77">
            <v>0</v>
          </cell>
        </row>
        <row r="77">
          <cell r="AA77">
            <v>16</v>
          </cell>
        </row>
        <row r="77">
          <cell r="AD77">
            <v>15.3846153846154</v>
          </cell>
        </row>
        <row r="77">
          <cell r="AF77">
            <v>40</v>
          </cell>
        </row>
        <row r="77">
          <cell r="AM77">
            <v>409.61</v>
          </cell>
        </row>
        <row r="77">
          <cell r="AY77">
            <v>409.61</v>
          </cell>
          <cell r="AZ77">
            <v>0</v>
          </cell>
        </row>
        <row r="77">
          <cell r="BB77">
            <v>0</v>
          </cell>
          <cell r="BC77">
            <v>0</v>
          </cell>
        </row>
        <row r="77">
          <cell r="BJ77">
            <v>409.61</v>
          </cell>
        </row>
        <row r="77">
          <cell r="BL77">
            <v>0</v>
          </cell>
          <cell r="BM77">
            <v>19.5052380952381</v>
          </cell>
          <cell r="BN77">
            <v>19.5052380952381</v>
          </cell>
        </row>
        <row r="77">
          <cell r="BP77" t="str">
            <v>劳务工-劳务发放</v>
          </cell>
          <cell r="BQ77">
            <v>0</v>
          </cell>
          <cell r="BR77" t="str">
            <v>430321197411177856</v>
          </cell>
          <cell r="BS77" t="str">
            <v>湘潭思泉</v>
          </cell>
        </row>
        <row r="78">
          <cell r="C78" t="str">
            <v>高玉霞</v>
          </cell>
          <cell r="D78" t="str">
            <v>生产制造部</v>
          </cell>
          <cell r="E78">
            <v>45806</v>
          </cell>
          <cell r="F78" t="str">
            <v>发泡操作工</v>
          </cell>
          <cell r="G78">
            <v>45806</v>
          </cell>
          <cell r="H78">
            <v>26</v>
          </cell>
          <cell r="I78">
            <v>2</v>
          </cell>
        </row>
        <row r="78">
          <cell r="N78">
            <v>223.614</v>
          </cell>
          <cell r="O78">
            <v>114.615384615385</v>
          </cell>
          <cell r="P78">
            <v>0</v>
          </cell>
        </row>
        <row r="78">
          <cell r="R78">
            <v>0</v>
          </cell>
        </row>
        <row r="78">
          <cell r="U78">
            <v>338.229384615385</v>
          </cell>
        </row>
        <row r="78">
          <cell r="W78">
            <v>0</v>
          </cell>
        </row>
        <row r="78">
          <cell r="AA78">
            <v>16</v>
          </cell>
        </row>
        <row r="78">
          <cell r="AD78">
            <v>23.0769230769231</v>
          </cell>
        </row>
        <row r="78">
          <cell r="AF78">
            <v>40</v>
          </cell>
        </row>
        <row r="78">
          <cell r="AM78">
            <v>417.31</v>
          </cell>
          <cell r="AN78">
            <v>0</v>
          </cell>
          <cell r="AO78">
            <v>0</v>
          </cell>
          <cell r="AP78">
            <v>0</v>
          </cell>
          <cell r="AQ78">
            <v>0</v>
          </cell>
        </row>
        <row r="78">
          <cell r="AY78">
            <v>417.31</v>
          </cell>
          <cell r="AZ78">
            <v>0</v>
          </cell>
        </row>
        <row r="78">
          <cell r="BB78">
            <v>0</v>
          </cell>
          <cell r="BC78">
            <v>0</v>
          </cell>
        </row>
        <row r="78">
          <cell r="BJ78">
            <v>417.31</v>
          </cell>
        </row>
        <row r="78">
          <cell r="BL78">
            <v>0</v>
          </cell>
          <cell r="BM78">
            <v>19.8719047619048</v>
          </cell>
          <cell r="BN78">
            <v>19.8719047619048</v>
          </cell>
        </row>
        <row r="78">
          <cell r="BP78" t="str">
            <v>劳务工-劳务发放</v>
          </cell>
          <cell r="BQ78">
            <v>0</v>
          </cell>
          <cell r="BR78" t="str">
            <v>411024196911201643</v>
          </cell>
          <cell r="BS78" t="str">
            <v>湘潭宏顺</v>
          </cell>
        </row>
        <row r="79">
          <cell r="C79" t="str">
            <v>齐水斌</v>
          </cell>
          <cell r="D79" t="str">
            <v>生产制造部</v>
          </cell>
          <cell r="E79">
            <v>45805</v>
          </cell>
          <cell r="F79" t="str">
            <v>发泡操作工</v>
          </cell>
          <cell r="G79">
            <v>45805</v>
          </cell>
          <cell r="H79">
            <v>26</v>
          </cell>
          <cell r="I79">
            <v>3</v>
          </cell>
        </row>
        <row r="79">
          <cell r="N79">
            <v>397.69</v>
          </cell>
          <cell r="O79">
            <v>171.923076923077</v>
          </cell>
          <cell r="P79">
            <v>0</v>
          </cell>
        </row>
        <row r="79">
          <cell r="R79">
            <v>0</v>
          </cell>
        </row>
        <row r="79">
          <cell r="U79">
            <v>569.613076923077</v>
          </cell>
        </row>
        <row r="79">
          <cell r="W79">
            <v>0</v>
          </cell>
        </row>
        <row r="79">
          <cell r="AA79">
            <v>24</v>
          </cell>
        </row>
        <row r="79">
          <cell r="AD79">
            <v>92.3076923076923</v>
          </cell>
        </row>
        <row r="79">
          <cell r="AF79">
            <v>60</v>
          </cell>
        </row>
        <row r="79">
          <cell r="AM79">
            <v>745.92</v>
          </cell>
          <cell r="AN79">
            <v>0</v>
          </cell>
          <cell r="AO79">
            <v>0</v>
          </cell>
          <cell r="AP79">
            <v>0</v>
          </cell>
          <cell r="AQ79">
            <v>0</v>
          </cell>
        </row>
        <row r="79">
          <cell r="AY79">
            <v>745.92</v>
          </cell>
          <cell r="AZ79">
            <v>0</v>
          </cell>
        </row>
        <row r="79">
          <cell r="BB79">
            <v>0</v>
          </cell>
          <cell r="BC79">
            <v>0</v>
          </cell>
        </row>
        <row r="79">
          <cell r="BJ79">
            <v>745.92</v>
          </cell>
        </row>
        <row r="79">
          <cell r="BL79">
            <v>0</v>
          </cell>
          <cell r="BM79">
            <v>23.68</v>
          </cell>
          <cell r="BN79">
            <v>23.68</v>
          </cell>
        </row>
        <row r="79">
          <cell r="BP79" t="str">
            <v>劳务工-劳务发放</v>
          </cell>
          <cell r="BQ79">
            <v>0</v>
          </cell>
          <cell r="BR79">
            <v>0</v>
          </cell>
          <cell r="BS79" t="str">
            <v>湘潭思泉</v>
          </cell>
        </row>
        <row r="80">
          <cell r="C80" t="str">
            <v>陈波</v>
          </cell>
          <cell r="D80" t="str">
            <v>生产制造部</v>
          </cell>
          <cell r="E80">
            <v>45804</v>
          </cell>
          <cell r="F80" t="str">
            <v>发泡操作工</v>
          </cell>
          <cell r="G80">
            <v>45804</v>
          </cell>
          <cell r="H80">
            <v>26</v>
          </cell>
          <cell r="I80">
            <v>4</v>
          </cell>
        </row>
        <row r="80">
          <cell r="N80">
            <v>536.92</v>
          </cell>
          <cell r="O80">
            <v>229.230769230769</v>
          </cell>
          <cell r="P80">
            <v>0</v>
          </cell>
        </row>
        <row r="80">
          <cell r="R80">
            <v>0</v>
          </cell>
        </row>
        <row r="80">
          <cell r="U80">
            <v>766.150769230769</v>
          </cell>
        </row>
        <row r="80">
          <cell r="W80">
            <v>0</v>
          </cell>
        </row>
        <row r="80">
          <cell r="AA80">
            <v>32</v>
          </cell>
        </row>
        <row r="80">
          <cell r="AD80">
            <v>30.7692307692308</v>
          </cell>
        </row>
        <row r="80">
          <cell r="AF80">
            <v>80</v>
          </cell>
        </row>
        <row r="80">
          <cell r="AM80">
            <v>908.92</v>
          </cell>
          <cell r="AN80">
            <v>0</v>
          </cell>
          <cell r="AO80">
            <v>0</v>
          </cell>
          <cell r="AP80">
            <v>0</v>
          </cell>
          <cell r="AQ80">
            <v>0</v>
          </cell>
        </row>
        <row r="80">
          <cell r="AY80">
            <v>908.92</v>
          </cell>
          <cell r="AZ80">
            <v>0</v>
          </cell>
        </row>
        <row r="80">
          <cell r="BB80">
            <v>0</v>
          </cell>
          <cell r="BC80">
            <v>0</v>
          </cell>
        </row>
        <row r="80">
          <cell r="BJ80">
            <v>908.92</v>
          </cell>
        </row>
        <row r="80">
          <cell r="BL80">
            <v>0</v>
          </cell>
          <cell r="BM80">
            <v>21.6409523809524</v>
          </cell>
          <cell r="BN80">
            <v>21.6409523809524</v>
          </cell>
        </row>
        <row r="80">
          <cell r="BP80" t="str">
            <v>劳务工-劳务发放</v>
          </cell>
          <cell r="BQ80">
            <v>0</v>
          </cell>
          <cell r="BR80">
            <v>0</v>
          </cell>
          <cell r="BS80" t="str">
            <v>湘潭思泉</v>
          </cell>
        </row>
        <row r="81">
          <cell r="C81" t="str">
            <v>何林</v>
          </cell>
          <cell r="D81" t="str">
            <v>生产制造部</v>
          </cell>
          <cell r="E81">
            <v>45804</v>
          </cell>
          <cell r="F81" t="str">
            <v>发泡操作工</v>
          </cell>
          <cell r="G81">
            <v>45804</v>
          </cell>
          <cell r="H81">
            <v>26</v>
          </cell>
          <cell r="I81">
            <v>4</v>
          </cell>
        </row>
        <row r="81">
          <cell r="N81">
            <v>536.92</v>
          </cell>
          <cell r="O81">
            <v>229.230769230769</v>
          </cell>
          <cell r="P81">
            <v>0</v>
          </cell>
        </row>
        <row r="81">
          <cell r="R81">
            <v>0</v>
          </cell>
        </row>
        <row r="81">
          <cell r="U81">
            <v>766.150769230769</v>
          </cell>
        </row>
        <row r="81">
          <cell r="W81">
            <v>0</v>
          </cell>
        </row>
        <row r="81">
          <cell r="AA81">
            <v>32</v>
          </cell>
        </row>
        <row r="81">
          <cell r="AD81">
            <v>46.1538461538462</v>
          </cell>
        </row>
        <row r="81">
          <cell r="AF81">
            <v>80</v>
          </cell>
        </row>
        <row r="81">
          <cell r="AM81">
            <v>924.3</v>
          </cell>
          <cell r="AN81">
            <v>0</v>
          </cell>
          <cell r="AO81">
            <v>0</v>
          </cell>
          <cell r="AP81">
            <v>0</v>
          </cell>
          <cell r="AQ81">
            <v>0</v>
          </cell>
        </row>
        <row r="81">
          <cell r="AY81">
            <v>924.3</v>
          </cell>
          <cell r="AZ81">
            <v>0</v>
          </cell>
        </row>
        <row r="81">
          <cell r="BB81">
            <v>0</v>
          </cell>
          <cell r="BC81">
            <v>0</v>
          </cell>
        </row>
        <row r="81">
          <cell r="BJ81">
            <v>924.3</v>
          </cell>
        </row>
        <row r="81">
          <cell r="BL81">
            <v>0</v>
          </cell>
          <cell r="BM81">
            <v>22.0071428571429</v>
          </cell>
          <cell r="BN81">
            <v>22.0071428571429</v>
          </cell>
        </row>
        <row r="81">
          <cell r="BP81" t="str">
            <v>劳务工-劳务发放</v>
          </cell>
          <cell r="BQ81">
            <v>0</v>
          </cell>
          <cell r="BR81" t="str">
            <v>432503197511177052</v>
          </cell>
          <cell r="BS81" t="str">
            <v>湘潭思泉</v>
          </cell>
        </row>
        <row r="82">
          <cell r="C82" t="str">
            <v>张永桂</v>
          </cell>
          <cell r="D82" t="str">
            <v>生产制造部</v>
          </cell>
          <cell r="E82">
            <v>45802</v>
          </cell>
          <cell r="F82" t="str">
            <v>发泡操作工</v>
          </cell>
          <cell r="G82">
            <v>45802</v>
          </cell>
          <cell r="H82">
            <v>26</v>
          </cell>
          <cell r="I82">
            <v>6</v>
          </cell>
        </row>
        <row r="82">
          <cell r="N82">
            <v>815.38</v>
          </cell>
          <cell r="O82">
            <v>343.846153846154</v>
          </cell>
          <cell r="P82">
            <v>0</v>
          </cell>
        </row>
        <row r="82">
          <cell r="R82">
            <v>0</v>
          </cell>
        </row>
        <row r="82">
          <cell r="U82">
            <v>1159.22615384615</v>
          </cell>
        </row>
        <row r="82">
          <cell r="W82">
            <v>0</v>
          </cell>
        </row>
        <row r="82">
          <cell r="AA82">
            <v>48</v>
          </cell>
        </row>
        <row r="82">
          <cell r="AD82">
            <v>184.615384615385</v>
          </cell>
        </row>
        <row r="82">
          <cell r="AF82">
            <v>120</v>
          </cell>
        </row>
        <row r="82">
          <cell r="AM82">
            <v>1511.84</v>
          </cell>
          <cell r="AN82">
            <v>0</v>
          </cell>
          <cell r="AO82">
            <v>0</v>
          </cell>
          <cell r="AP82">
            <v>0</v>
          </cell>
          <cell r="AQ82">
            <v>0</v>
          </cell>
        </row>
        <row r="82">
          <cell r="AY82">
            <v>1511.84</v>
          </cell>
          <cell r="AZ82">
            <v>0</v>
          </cell>
        </row>
        <row r="82">
          <cell r="BB82">
            <v>0</v>
          </cell>
          <cell r="BC82">
            <v>0</v>
          </cell>
        </row>
        <row r="82">
          <cell r="BJ82">
            <v>1511.84</v>
          </cell>
        </row>
        <row r="82">
          <cell r="BL82">
            <v>0</v>
          </cell>
          <cell r="BM82">
            <v>23.9974603174603</v>
          </cell>
          <cell r="BN82">
            <v>23.9974603174603</v>
          </cell>
        </row>
        <row r="82">
          <cell r="BP82" t="str">
            <v>劳务工-劳务发放</v>
          </cell>
          <cell r="BQ82">
            <v>0</v>
          </cell>
          <cell r="BR82" t="str">
            <v>430221197408096216</v>
          </cell>
          <cell r="BS82" t="str">
            <v>湘潭宏顺</v>
          </cell>
        </row>
        <row r="83">
          <cell r="C83" t="str">
            <v>张小双</v>
          </cell>
          <cell r="D83" t="str">
            <v>生产制造部</v>
          </cell>
          <cell r="E83">
            <v>45803</v>
          </cell>
          <cell r="F83" t="str">
            <v>发泡操作工</v>
          </cell>
          <cell r="G83">
            <v>45803</v>
          </cell>
          <cell r="H83">
            <v>26</v>
          </cell>
          <cell r="I83">
            <v>5</v>
          </cell>
        </row>
        <row r="83">
          <cell r="N83">
            <v>676.15</v>
          </cell>
          <cell r="O83">
            <v>286.538461538462</v>
          </cell>
          <cell r="P83">
            <v>0</v>
          </cell>
        </row>
        <row r="83">
          <cell r="R83">
            <v>0</v>
          </cell>
        </row>
        <row r="83">
          <cell r="U83">
            <v>962.688461538462</v>
          </cell>
        </row>
        <row r="83">
          <cell r="W83">
            <v>0</v>
          </cell>
        </row>
        <row r="83">
          <cell r="AA83">
            <v>40</v>
          </cell>
        </row>
        <row r="83">
          <cell r="AD83">
            <v>38.4615384615385</v>
          </cell>
        </row>
        <row r="83">
          <cell r="AF83">
            <v>100</v>
          </cell>
        </row>
        <row r="83">
          <cell r="AI83">
            <v>-10</v>
          </cell>
        </row>
        <row r="83">
          <cell r="AM83">
            <v>1131.15</v>
          </cell>
          <cell r="AN83">
            <v>0</v>
          </cell>
          <cell r="AO83">
            <v>0</v>
          </cell>
          <cell r="AP83">
            <v>0</v>
          </cell>
          <cell r="AQ83">
            <v>0</v>
          </cell>
        </row>
        <row r="83">
          <cell r="AY83">
            <v>1131.15</v>
          </cell>
          <cell r="AZ83">
            <v>0</v>
          </cell>
        </row>
        <row r="83">
          <cell r="BB83">
            <v>0</v>
          </cell>
          <cell r="BC83">
            <v>0</v>
          </cell>
        </row>
        <row r="83">
          <cell r="BJ83">
            <v>1131.15</v>
          </cell>
        </row>
        <row r="83">
          <cell r="BL83">
            <v>0</v>
          </cell>
          <cell r="BM83">
            <v>21.5457142857143</v>
          </cell>
          <cell r="BN83">
            <v>21.5457142857143</v>
          </cell>
        </row>
        <row r="83">
          <cell r="BP83" t="str">
            <v>劳务工-劳务发放</v>
          </cell>
          <cell r="BQ83">
            <v>0</v>
          </cell>
          <cell r="BR83" t="str">
            <v>430122196906237145</v>
          </cell>
          <cell r="BS83" t="str">
            <v>湘潭宏顺</v>
          </cell>
        </row>
        <row r="84">
          <cell r="C84" t="str">
            <v>卢喜春</v>
          </cell>
          <cell r="D84" t="str">
            <v>生产制造部</v>
          </cell>
          <cell r="E84">
            <v>45802</v>
          </cell>
          <cell r="F84" t="str">
            <v>发泡操作工</v>
          </cell>
          <cell r="G84">
            <v>45802</v>
          </cell>
          <cell r="H84">
            <v>26</v>
          </cell>
          <cell r="I84">
            <v>6</v>
          </cell>
        </row>
        <row r="84">
          <cell r="N84">
            <v>815.38</v>
          </cell>
          <cell r="O84">
            <v>343.846153846154</v>
          </cell>
          <cell r="P84">
            <v>0</v>
          </cell>
        </row>
        <row r="84">
          <cell r="R84">
            <v>0</v>
          </cell>
        </row>
        <row r="84">
          <cell r="U84">
            <v>1159.22615384615</v>
          </cell>
        </row>
        <row r="84">
          <cell r="W84">
            <v>0</v>
          </cell>
        </row>
        <row r="84">
          <cell r="AA84">
            <v>48</v>
          </cell>
        </row>
        <row r="84">
          <cell r="AD84">
            <v>46.1538461538462</v>
          </cell>
        </row>
        <row r="84">
          <cell r="AF84">
            <v>120</v>
          </cell>
        </row>
        <row r="84">
          <cell r="AM84">
            <v>1373.38</v>
          </cell>
          <cell r="AN84">
            <v>0</v>
          </cell>
          <cell r="AO84">
            <v>0</v>
          </cell>
          <cell r="AP84">
            <v>0</v>
          </cell>
          <cell r="AQ84">
            <v>0</v>
          </cell>
        </row>
        <row r="84">
          <cell r="AY84">
            <v>1373.38</v>
          </cell>
          <cell r="AZ84">
            <v>0</v>
          </cell>
        </row>
        <row r="84">
          <cell r="BB84">
            <v>0</v>
          </cell>
          <cell r="BC84">
            <v>0</v>
          </cell>
        </row>
        <row r="84">
          <cell r="BJ84">
            <v>1373.38</v>
          </cell>
        </row>
        <row r="84">
          <cell r="BL84">
            <v>0</v>
          </cell>
          <cell r="BM84">
            <v>21.7996825396825</v>
          </cell>
          <cell r="BN84">
            <v>21.7996825396825</v>
          </cell>
        </row>
        <row r="84">
          <cell r="BP84" t="str">
            <v>劳务工-劳务发放</v>
          </cell>
          <cell r="BQ84">
            <v>0</v>
          </cell>
          <cell r="BR84" t="str">
            <v>430321197202086421</v>
          </cell>
          <cell r="BS84" t="str">
            <v>湘潭宏顺</v>
          </cell>
        </row>
        <row r="85">
          <cell r="C85" t="str">
            <v>佘军</v>
          </cell>
          <cell r="D85" t="str">
            <v>生产制造部</v>
          </cell>
          <cell r="E85">
            <v>45804</v>
          </cell>
          <cell r="F85" t="str">
            <v>发泡操作工</v>
          </cell>
          <cell r="G85">
            <v>45804</v>
          </cell>
          <cell r="H85">
            <v>26</v>
          </cell>
          <cell r="I85">
            <v>4</v>
          </cell>
        </row>
        <row r="85">
          <cell r="N85">
            <v>464.113648</v>
          </cell>
          <cell r="O85">
            <v>229.230769230769</v>
          </cell>
          <cell r="P85">
            <v>0</v>
          </cell>
        </row>
        <row r="85">
          <cell r="R85">
            <v>0</v>
          </cell>
        </row>
        <row r="85">
          <cell r="U85">
            <v>693.344417230769</v>
          </cell>
        </row>
        <row r="85">
          <cell r="W85">
            <v>0</v>
          </cell>
        </row>
        <row r="85">
          <cell r="AA85">
            <v>32</v>
          </cell>
        </row>
        <row r="85">
          <cell r="AD85">
            <v>46.1538461538462</v>
          </cell>
        </row>
        <row r="85">
          <cell r="AF85">
            <v>80</v>
          </cell>
        </row>
        <row r="85">
          <cell r="AM85">
            <v>851.5</v>
          </cell>
          <cell r="AN85">
            <v>0</v>
          </cell>
          <cell r="AO85">
            <v>0</v>
          </cell>
          <cell r="AP85">
            <v>0</v>
          </cell>
          <cell r="AQ85">
            <v>0</v>
          </cell>
        </row>
        <row r="85">
          <cell r="AY85">
            <v>851.5</v>
          </cell>
          <cell r="AZ85">
            <v>0</v>
          </cell>
        </row>
        <row r="85">
          <cell r="BB85">
            <v>0</v>
          </cell>
          <cell r="BC85">
            <v>0</v>
          </cell>
        </row>
        <row r="85">
          <cell r="BJ85">
            <v>851.5</v>
          </cell>
        </row>
        <row r="85">
          <cell r="BL85">
            <v>0</v>
          </cell>
          <cell r="BM85">
            <v>20.2738095238095</v>
          </cell>
          <cell r="BN85">
            <v>20.2738095238095</v>
          </cell>
        </row>
        <row r="85">
          <cell r="BP85" t="str">
            <v>劳务工-劳务发放</v>
          </cell>
          <cell r="BQ85">
            <v>0</v>
          </cell>
          <cell r="BR85" t="str">
            <v>430521200605094958</v>
          </cell>
          <cell r="BS85" t="str">
            <v>湖南诚展</v>
          </cell>
        </row>
        <row r="86">
          <cell r="C86" t="str">
            <v>刘爱国</v>
          </cell>
          <cell r="D86" t="str">
            <v>生产制造部</v>
          </cell>
          <cell r="E86">
            <v>45805</v>
          </cell>
          <cell r="F86" t="str">
            <v>发泡操作工</v>
          </cell>
          <cell r="G86">
            <v>45805</v>
          </cell>
          <cell r="H86">
            <v>26</v>
          </cell>
          <cell r="I86">
            <v>3</v>
          </cell>
        </row>
        <row r="86">
          <cell r="N86">
            <v>397.69</v>
          </cell>
          <cell r="O86">
            <v>171.923076923077</v>
          </cell>
          <cell r="P86">
            <v>0</v>
          </cell>
        </row>
        <row r="86">
          <cell r="R86">
            <v>0</v>
          </cell>
        </row>
        <row r="86">
          <cell r="U86">
            <v>569.613076923077</v>
          </cell>
        </row>
        <row r="86">
          <cell r="W86">
            <v>0</v>
          </cell>
        </row>
        <row r="86">
          <cell r="AA86">
            <v>24</v>
          </cell>
        </row>
        <row r="86">
          <cell r="AD86">
            <v>92.3076923076923</v>
          </cell>
        </row>
        <row r="86">
          <cell r="AF86">
            <v>60</v>
          </cell>
        </row>
        <row r="86">
          <cell r="AM86">
            <v>745.92</v>
          </cell>
          <cell r="AN86">
            <v>0</v>
          </cell>
          <cell r="AO86">
            <v>0</v>
          </cell>
          <cell r="AP86">
            <v>0</v>
          </cell>
          <cell r="AQ86">
            <v>0</v>
          </cell>
        </row>
        <row r="86">
          <cell r="AY86">
            <v>745.92</v>
          </cell>
          <cell r="AZ86">
            <v>0</v>
          </cell>
        </row>
        <row r="86">
          <cell r="BB86">
            <v>0</v>
          </cell>
          <cell r="BC86">
            <v>0</v>
          </cell>
        </row>
        <row r="86">
          <cell r="BJ86">
            <v>745.92</v>
          </cell>
        </row>
        <row r="86">
          <cell r="BL86">
            <v>0</v>
          </cell>
          <cell r="BM86">
            <v>23.68</v>
          </cell>
          <cell r="BN86">
            <v>23.68</v>
          </cell>
        </row>
        <row r="86">
          <cell r="BP86" t="str">
            <v>劳务工-劳务发放</v>
          </cell>
          <cell r="BQ86">
            <v>0</v>
          </cell>
          <cell r="BR86" t="str">
            <v>43028119760318391X</v>
          </cell>
          <cell r="BS86" t="str">
            <v>湘潭思泉</v>
          </cell>
        </row>
        <row r="87">
          <cell r="C87" t="str">
            <v>刘伟</v>
          </cell>
          <cell r="D87" t="str">
            <v>生产制造部</v>
          </cell>
          <cell r="E87">
            <v>45637</v>
          </cell>
          <cell r="F87" t="str">
            <v>发泡操作工</v>
          </cell>
          <cell r="G87">
            <v>45778</v>
          </cell>
          <cell r="H87">
            <v>26</v>
          </cell>
          <cell r="I87">
            <v>16</v>
          </cell>
        </row>
        <row r="87">
          <cell r="M87">
            <v>9.1690544625</v>
          </cell>
          <cell r="N87">
            <v>146.7048714</v>
          </cell>
          <cell r="O87">
            <v>916.923076923077</v>
          </cell>
          <cell r="P87">
            <v>0</v>
          </cell>
        </row>
        <row r="87">
          <cell r="R87">
            <v>0</v>
          </cell>
        </row>
        <row r="87">
          <cell r="U87">
            <v>1063.62794832308</v>
          </cell>
        </row>
        <row r="87">
          <cell r="W87">
            <v>261</v>
          </cell>
        </row>
        <row r="87">
          <cell r="AA87">
            <v>128</v>
          </cell>
        </row>
        <row r="87">
          <cell r="AD87">
            <v>123.076923076923</v>
          </cell>
        </row>
        <row r="87">
          <cell r="AF87">
            <v>320</v>
          </cell>
        </row>
        <row r="87">
          <cell r="AI87">
            <v>-20</v>
          </cell>
        </row>
        <row r="87">
          <cell r="AM87">
            <v>1875.7</v>
          </cell>
          <cell r="AN87">
            <v>0</v>
          </cell>
          <cell r="AO87">
            <v>0</v>
          </cell>
          <cell r="AP87">
            <v>0</v>
          </cell>
          <cell r="AQ87">
            <v>0</v>
          </cell>
        </row>
        <row r="87">
          <cell r="AY87">
            <v>1875.7</v>
          </cell>
          <cell r="AZ87">
            <v>0</v>
          </cell>
        </row>
        <row r="87">
          <cell r="BB87">
            <v>0</v>
          </cell>
          <cell r="BC87">
            <v>0</v>
          </cell>
        </row>
        <row r="87">
          <cell r="BJ87">
            <v>1875.7</v>
          </cell>
        </row>
        <row r="87">
          <cell r="BL87" t="str">
            <v>2025/05/20离职</v>
          </cell>
          <cell r="BM87">
            <v>11.164880952381</v>
          </cell>
          <cell r="BN87">
            <v>11.164880952381</v>
          </cell>
        </row>
        <row r="87">
          <cell r="BP87" t="str">
            <v>劳务工-劳务发放</v>
          </cell>
          <cell r="BQ87">
            <v>0</v>
          </cell>
          <cell r="BR87" t="e">
            <v>#N/A</v>
          </cell>
          <cell r="BS87" t="str">
            <v>湖南诚展</v>
          </cell>
        </row>
        <row r="88">
          <cell r="C88" t="str">
            <v>凌勤凡</v>
          </cell>
          <cell r="D88" t="str">
            <v>生产制造部</v>
          </cell>
          <cell r="E88">
            <v>45717</v>
          </cell>
          <cell r="F88" t="str">
            <v>发泡操作工</v>
          </cell>
          <cell r="G88">
            <v>45778</v>
          </cell>
          <cell r="H88">
            <v>26</v>
          </cell>
          <cell r="I88">
            <v>25</v>
          </cell>
        </row>
        <row r="88">
          <cell r="N88">
            <v>2580.75</v>
          </cell>
          <cell r="O88">
            <v>1432.69230769231</v>
          </cell>
          <cell r="P88">
            <v>50</v>
          </cell>
        </row>
        <row r="88">
          <cell r="R88">
            <v>0</v>
          </cell>
        </row>
        <row r="88">
          <cell r="U88">
            <v>4063.44230769231</v>
          </cell>
        </row>
        <row r="88">
          <cell r="W88">
            <v>279</v>
          </cell>
        </row>
        <row r="88">
          <cell r="AA88">
            <v>200</v>
          </cell>
        </row>
        <row r="88">
          <cell r="AD88">
            <v>192.307692307692</v>
          </cell>
        </row>
        <row r="88">
          <cell r="AF88">
            <v>500</v>
          </cell>
          <cell r="AG88">
            <v>120</v>
          </cell>
        </row>
        <row r="88">
          <cell r="AI88">
            <v>-10</v>
          </cell>
        </row>
        <row r="88">
          <cell r="AM88">
            <v>5344.75</v>
          </cell>
          <cell r="AN88">
            <v>0</v>
          </cell>
          <cell r="AO88">
            <v>0</v>
          </cell>
          <cell r="AP88">
            <v>0</v>
          </cell>
          <cell r="AQ88">
            <v>0</v>
          </cell>
        </row>
        <row r="88">
          <cell r="AY88">
            <v>5344.75</v>
          </cell>
          <cell r="AZ88">
            <v>0</v>
          </cell>
        </row>
        <row r="88">
          <cell r="BB88">
            <v>0</v>
          </cell>
          <cell r="BC88">
            <v>0</v>
          </cell>
          <cell r="BD88">
            <v>28.67</v>
          </cell>
        </row>
        <row r="88">
          <cell r="BJ88">
            <v>5316.08</v>
          </cell>
        </row>
        <row r="88">
          <cell r="BL88" t="str">
            <v>2025/05/31离职</v>
          </cell>
          <cell r="BM88">
            <v>20.3609523809524</v>
          </cell>
          <cell r="BN88">
            <v>20.2517333333333</v>
          </cell>
        </row>
        <row r="88">
          <cell r="BP88" t="str">
            <v>劳务工-劳务发放</v>
          </cell>
          <cell r="BQ88">
            <v>0</v>
          </cell>
          <cell r="BR88" t="e">
            <v>#N/A</v>
          </cell>
          <cell r="BS88" t="str">
            <v>湖南诚展</v>
          </cell>
        </row>
        <row r="89">
          <cell r="C89" t="str">
            <v>贺振杰</v>
          </cell>
          <cell r="D89" t="str">
            <v>生产制造部</v>
          </cell>
          <cell r="E89">
            <v>45721</v>
          </cell>
          <cell r="F89" t="str">
            <v>发泡操作工</v>
          </cell>
          <cell r="G89">
            <v>45778</v>
          </cell>
          <cell r="H89">
            <v>26</v>
          </cell>
          <cell r="I89">
            <v>15.4</v>
          </cell>
        </row>
        <row r="89">
          <cell r="N89">
            <v>1380.142</v>
          </cell>
          <cell r="O89">
            <v>882.538461538462</v>
          </cell>
          <cell r="P89">
            <v>0</v>
          </cell>
        </row>
        <row r="89">
          <cell r="R89">
            <v>0</v>
          </cell>
        </row>
        <row r="89">
          <cell r="U89">
            <v>2262.68046153846</v>
          </cell>
        </row>
        <row r="89">
          <cell r="W89">
            <v>243</v>
          </cell>
        </row>
        <row r="89">
          <cell r="AA89">
            <v>123.2</v>
          </cell>
        </row>
        <row r="89">
          <cell r="AD89">
            <v>177.692307692308</v>
          </cell>
        </row>
        <row r="89">
          <cell r="AF89">
            <v>300</v>
          </cell>
        </row>
        <row r="89">
          <cell r="AI89">
            <v>-10</v>
          </cell>
        </row>
        <row r="89">
          <cell r="AM89">
            <v>3096.57</v>
          </cell>
          <cell r="AN89">
            <v>0</v>
          </cell>
          <cell r="AO89">
            <v>0</v>
          </cell>
          <cell r="AP89">
            <v>0</v>
          </cell>
          <cell r="AQ89">
            <v>0</v>
          </cell>
        </row>
        <row r="89">
          <cell r="AY89">
            <v>3096.57</v>
          </cell>
          <cell r="AZ89">
            <v>0</v>
          </cell>
        </row>
        <row r="89">
          <cell r="BB89">
            <v>0</v>
          </cell>
          <cell r="BC89">
            <v>0</v>
          </cell>
        </row>
        <row r="89">
          <cell r="BJ89">
            <v>3096.57</v>
          </cell>
        </row>
        <row r="89">
          <cell r="BL89" t="str">
            <v>2025/05/24离职</v>
          </cell>
          <cell r="BM89">
            <v>19.1500927643785</v>
          </cell>
          <cell r="BN89">
            <v>19.1500927643785</v>
          </cell>
        </row>
        <row r="89">
          <cell r="BP89" t="str">
            <v>劳务工-劳务发放</v>
          </cell>
          <cell r="BQ89">
            <v>0</v>
          </cell>
          <cell r="BR89" t="e">
            <v>#N/A</v>
          </cell>
          <cell r="BS89" t="str">
            <v>湘潭思泉</v>
          </cell>
        </row>
        <row r="90">
          <cell r="C90" t="str">
            <v>黄金容</v>
          </cell>
          <cell r="D90" t="str">
            <v>生产制造部</v>
          </cell>
          <cell r="E90">
            <v>45729</v>
          </cell>
          <cell r="F90" t="str">
            <v>发泡操作工</v>
          </cell>
          <cell r="G90">
            <v>45778</v>
          </cell>
          <cell r="H90">
            <v>26</v>
          </cell>
          <cell r="I90">
            <v>15</v>
          </cell>
        </row>
        <row r="90">
          <cell r="N90">
            <v>683.591791</v>
          </cell>
          <cell r="O90">
            <v>859.615384615385</v>
          </cell>
          <cell r="P90">
            <v>0</v>
          </cell>
        </row>
        <row r="90">
          <cell r="R90">
            <v>0</v>
          </cell>
        </row>
        <row r="90">
          <cell r="U90">
            <v>1543.20717561538</v>
          </cell>
        </row>
        <row r="90">
          <cell r="W90">
            <v>273</v>
          </cell>
        </row>
        <row r="90">
          <cell r="AA90">
            <v>120</v>
          </cell>
        </row>
        <row r="90">
          <cell r="AD90">
            <v>115.384615384615</v>
          </cell>
        </row>
        <row r="90">
          <cell r="AF90">
            <v>300</v>
          </cell>
        </row>
        <row r="90">
          <cell r="AM90">
            <v>2351.59</v>
          </cell>
          <cell r="AN90">
            <v>0</v>
          </cell>
          <cell r="AO90">
            <v>0</v>
          </cell>
          <cell r="AP90">
            <v>0</v>
          </cell>
          <cell r="AQ90">
            <v>0</v>
          </cell>
        </row>
        <row r="90">
          <cell r="AY90">
            <v>2351.59</v>
          </cell>
          <cell r="AZ90">
            <v>0</v>
          </cell>
        </row>
        <row r="90">
          <cell r="BB90">
            <v>0</v>
          </cell>
          <cell r="BC90">
            <v>0</v>
          </cell>
          <cell r="BD90">
            <v>5</v>
          </cell>
        </row>
        <row r="90">
          <cell r="BJ90">
            <v>2346.59</v>
          </cell>
        </row>
        <row r="90">
          <cell r="BL90" t="str">
            <v>2025/05/17号离职</v>
          </cell>
          <cell r="BM90">
            <v>14.9307301587302</v>
          </cell>
          <cell r="BN90">
            <v>14.8989841269841</v>
          </cell>
        </row>
        <row r="90">
          <cell r="BP90" t="str">
            <v>劳务工-劳务发放</v>
          </cell>
          <cell r="BQ90">
            <v>0</v>
          </cell>
          <cell r="BR90" t="e">
            <v>#N/A</v>
          </cell>
          <cell r="BS90" t="str">
            <v>湖南诚展</v>
          </cell>
        </row>
        <row r="91">
          <cell r="C91" t="str">
            <v>谢波</v>
          </cell>
          <cell r="D91" t="str">
            <v>生产制造部</v>
          </cell>
          <cell r="E91">
            <v>45729</v>
          </cell>
          <cell r="F91" t="str">
            <v>发泡操作工</v>
          </cell>
          <cell r="G91">
            <v>45778</v>
          </cell>
          <cell r="H91">
            <v>26</v>
          </cell>
          <cell r="I91">
            <v>13</v>
          </cell>
        </row>
        <row r="91">
          <cell r="N91">
            <v>1079.99</v>
          </cell>
          <cell r="O91">
            <v>745</v>
          </cell>
          <cell r="P91">
            <v>0</v>
          </cell>
        </row>
        <row r="91">
          <cell r="R91">
            <v>0</v>
          </cell>
        </row>
        <row r="91">
          <cell r="U91">
            <v>1824.99</v>
          </cell>
        </row>
        <row r="91">
          <cell r="W91">
            <v>234</v>
          </cell>
        </row>
        <row r="91">
          <cell r="AA91">
            <v>104</v>
          </cell>
        </row>
        <row r="91">
          <cell r="AD91">
            <v>250</v>
          </cell>
        </row>
        <row r="91">
          <cell r="AF91">
            <v>260</v>
          </cell>
        </row>
        <row r="91">
          <cell r="AM91">
            <v>2672.99</v>
          </cell>
          <cell r="AN91">
            <v>0</v>
          </cell>
          <cell r="AO91">
            <v>0</v>
          </cell>
          <cell r="AP91">
            <v>0</v>
          </cell>
          <cell r="AQ91">
            <v>0</v>
          </cell>
        </row>
        <row r="91">
          <cell r="AY91">
            <v>2672.99</v>
          </cell>
          <cell r="AZ91">
            <v>0</v>
          </cell>
        </row>
        <row r="91">
          <cell r="BB91">
            <v>0</v>
          </cell>
          <cell r="BC91">
            <v>0</v>
          </cell>
        </row>
        <row r="91">
          <cell r="BJ91">
            <v>2672.99</v>
          </cell>
        </row>
        <row r="91">
          <cell r="BL91" t="str">
            <v>2025/05/16离职</v>
          </cell>
          <cell r="BM91">
            <v>19.5823443223443</v>
          </cell>
          <cell r="BN91">
            <v>19.5823443223443</v>
          </cell>
        </row>
        <row r="91">
          <cell r="BP91" t="str">
            <v>劳务工-劳务发放</v>
          </cell>
          <cell r="BQ91">
            <v>0</v>
          </cell>
          <cell r="BR91" t="e">
            <v>#N/A</v>
          </cell>
          <cell r="BS91" t="str">
            <v>湖南诚展</v>
          </cell>
        </row>
        <row r="92">
          <cell r="C92" t="str">
            <v>张伟</v>
          </cell>
          <cell r="D92" t="str">
            <v>生产制造部</v>
          </cell>
          <cell r="E92">
            <v>45733</v>
          </cell>
          <cell r="F92" t="str">
            <v>发泡操作工</v>
          </cell>
          <cell r="G92">
            <v>45778</v>
          </cell>
          <cell r="H92">
            <v>26</v>
          </cell>
          <cell r="I92">
            <v>27</v>
          </cell>
        </row>
        <row r="92">
          <cell r="N92">
            <v>2809.701426</v>
          </cell>
          <cell r="O92">
            <v>1547.30769230769</v>
          </cell>
          <cell r="P92">
            <v>100</v>
          </cell>
        </row>
        <row r="92">
          <cell r="R92">
            <v>300</v>
          </cell>
        </row>
        <row r="92">
          <cell r="U92">
            <v>4757.00911830769</v>
          </cell>
        </row>
        <row r="92">
          <cell r="W92">
            <v>246</v>
          </cell>
        </row>
        <row r="92">
          <cell r="AA92">
            <v>216</v>
          </cell>
        </row>
        <row r="92">
          <cell r="AD92">
            <v>800</v>
          </cell>
        </row>
        <row r="92">
          <cell r="AF92">
            <v>540</v>
          </cell>
        </row>
        <row r="92">
          <cell r="AI92">
            <v>-10</v>
          </cell>
        </row>
        <row r="92">
          <cell r="AM92">
            <v>6549.01</v>
          </cell>
          <cell r="AN92">
            <v>0</v>
          </cell>
          <cell r="AO92">
            <v>0</v>
          </cell>
          <cell r="AP92">
            <v>0</v>
          </cell>
          <cell r="AQ92">
            <v>0</v>
          </cell>
        </row>
        <row r="92">
          <cell r="AY92">
            <v>6549.01</v>
          </cell>
          <cell r="AZ92">
            <v>0</v>
          </cell>
        </row>
        <row r="92">
          <cell r="BB92">
            <v>0</v>
          </cell>
          <cell r="BC92">
            <v>0</v>
          </cell>
        </row>
        <row r="92">
          <cell r="BJ92">
            <v>6549.01</v>
          </cell>
        </row>
        <row r="92">
          <cell r="BL92" t="str">
            <v>2025/6/2离职</v>
          </cell>
          <cell r="BM92">
            <v>23.1005643738977</v>
          </cell>
          <cell r="BN92">
            <v>23.1005643738977</v>
          </cell>
        </row>
        <row r="92">
          <cell r="BP92" t="str">
            <v>劳务工-劳务发放</v>
          </cell>
          <cell r="BQ92">
            <v>0</v>
          </cell>
          <cell r="BR92" t="e">
            <v>#N/A</v>
          </cell>
          <cell r="BS92" t="str">
            <v>湘潭思泉</v>
          </cell>
        </row>
        <row r="93">
          <cell r="C93" t="str">
            <v>罗杰</v>
          </cell>
          <cell r="D93" t="str">
            <v>生产制造部</v>
          </cell>
          <cell r="E93">
            <v>45741</v>
          </cell>
          <cell r="F93" t="str">
            <v>发泡操作工</v>
          </cell>
          <cell r="G93">
            <v>45778</v>
          </cell>
          <cell r="H93">
            <v>26</v>
          </cell>
          <cell r="I93">
            <v>27</v>
          </cell>
        </row>
        <row r="93">
          <cell r="N93">
            <v>2809.701426</v>
          </cell>
          <cell r="O93">
            <v>1547.30769230769</v>
          </cell>
          <cell r="P93">
            <v>100</v>
          </cell>
        </row>
        <row r="93">
          <cell r="R93">
            <v>300</v>
          </cell>
        </row>
        <row r="93">
          <cell r="U93">
            <v>4757.00911830769</v>
          </cell>
        </row>
        <row r="93">
          <cell r="W93">
            <v>267</v>
          </cell>
        </row>
        <row r="93">
          <cell r="AA93">
            <v>216</v>
          </cell>
        </row>
        <row r="93">
          <cell r="AD93">
            <v>300</v>
          </cell>
        </row>
        <row r="93">
          <cell r="AF93">
            <v>540</v>
          </cell>
        </row>
        <row r="93">
          <cell r="AI93">
            <v>-10</v>
          </cell>
        </row>
        <row r="93">
          <cell r="AM93">
            <v>6070.01</v>
          </cell>
          <cell r="AN93">
            <v>0</v>
          </cell>
          <cell r="AO93">
            <v>0</v>
          </cell>
          <cell r="AP93">
            <v>0</v>
          </cell>
          <cell r="AQ93">
            <v>0</v>
          </cell>
        </row>
        <row r="93">
          <cell r="AY93">
            <v>6070.01</v>
          </cell>
          <cell r="AZ93">
            <v>0</v>
          </cell>
        </row>
        <row r="93">
          <cell r="BB93">
            <v>0</v>
          </cell>
          <cell r="BC93">
            <v>0</v>
          </cell>
          <cell r="BD93">
            <v>52.5</v>
          </cell>
        </row>
        <row r="93">
          <cell r="BJ93">
            <v>6017.51</v>
          </cell>
        </row>
        <row r="93">
          <cell r="BL93" t="str">
            <v>2025/05/31离职</v>
          </cell>
          <cell r="BM93">
            <v>21.4109700176367</v>
          </cell>
          <cell r="BN93">
            <v>21.2257848324515</v>
          </cell>
        </row>
        <row r="93">
          <cell r="BP93" t="str">
            <v>劳务工-劳务发放</v>
          </cell>
          <cell r="BQ93">
            <v>0</v>
          </cell>
          <cell r="BR93" t="e">
            <v>#N/A</v>
          </cell>
          <cell r="BS93" t="str">
            <v>湖南诚展</v>
          </cell>
        </row>
        <row r="94">
          <cell r="C94" t="str">
            <v>龙必香</v>
          </cell>
          <cell r="D94" t="str">
            <v>生产制造部</v>
          </cell>
          <cell r="E94">
            <v>45693</v>
          </cell>
          <cell r="F94" t="str">
            <v>发泡操作工</v>
          </cell>
          <cell r="G94">
            <v>45778</v>
          </cell>
          <cell r="H94">
            <v>26</v>
          </cell>
          <cell r="I94">
            <v>7</v>
          </cell>
        </row>
        <row r="94">
          <cell r="N94">
            <v>363.960309</v>
          </cell>
          <cell r="O94">
            <v>401.153846153846</v>
          </cell>
          <cell r="P94">
            <v>0</v>
          </cell>
        </row>
        <row r="94">
          <cell r="R94">
            <v>0</v>
          </cell>
        </row>
        <row r="94">
          <cell r="U94">
            <v>765.114155153846</v>
          </cell>
        </row>
        <row r="94">
          <cell r="W94">
            <v>273</v>
          </cell>
        </row>
        <row r="94">
          <cell r="AA94">
            <v>56</v>
          </cell>
        </row>
        <row r="94">
          <cell r="AD94">
            <v>53.8461538461538</v>
          </cell>
        </row>
        <row r="94">
          <cell r="AF94">
            <v>140</v>
          </cell>
        </row>
        <row r="94">
          <cell r="AM94">
            <v>1287.96</v>
          </cell>
          <cell r="AN94">
            <v>0</v>
          </cell>
          <cell r="AO94">
            <v>0</v>
          </cell>
          <cell r="AP94">
            <v>0</v>
          </cell>
          <cell r="AQ94">
            <v>0</v>
          </cell>
        </row>
        <row r="94">
          <cell r="AY94">
            <v>1287.96</v>
          </cell>
          <cell r="AZ94">
            <v>0</v>
          </cell>
        </row>
        <row r="94">
          <cell r="BB94">
            <v>0</v>
          </cell>
          <cell r="BC94">
            <v>0</v>
          </cell>
        </row>
        <row r="94">
          <cell r="BJ94">
            <v>1287.96</v>
          </cell>
        </row>
        <row r="94">
          <cell r="BL94" t="str">
            <v>2025/05/09号离职</v>
          </cell>
          <cell r="BM94">
            <v>17.5232653061225</v>
          </cell>
          <cell r="BN94">
            <v>17.5232653061225</v>
          </cell>
        </row>
        <row r="94">
          <cell r="BP94" t="str">
            <v>劳务工-劳务发放</v>
          </cell>
          <cell r="BQ94">
            <v>0</v>
          </cell>
          <cell r="BR94" t="e">
            <v>#N/A</v>
          </cell>
          <cell r="BS94" t="str">
            <v>湖南诚展</v>
          </cell>
        </row>
        <row r="95">
          <cell r="C95" t="str">
            <v>吴建明</v>
          </cell>
          <cell r="D95" t="str">
            <v>生产制造部</v>
          </cell>
          <cell r="E95">
            <v>45694</v>
          </cell>
          <cell r="F95" t="str">
            <v>发泡操作工</v>
          </cell>
          <cell r="G95">
            <v>45778</v>
          </cell>
          <cell r="H95">
            <v>26</v>
          </cell>
          <cell r="I95">
            <v>20</v>
          </cell>
        </row>
        <row r="95">
          <cell r="N95">
            <v>1924.6</v>
          </cell>
          <cell r="O95">
            <v>1146.15384615385</v>
          </cell>
          <cell r="P95">
            <v>0</v>
          </cell>
        </row>
        <row r="95">
          <cell r="R95">
            <v>0</v>
          </cell>
        </row>
        <row r="95">
          <cell r="U95">
            <v>3070.75384615385</v>
          </cell>
        </row>
        <row r="95">
          <cell r="W95">
            <v>252</v>
          </cell>
        </row>
        <row r="95">
          <cell r="AA95">
            <v>160</v>
          </cell>
        </row>
        <row r="95">
          <cell r="AD95">
            <v>230.769230769231</v>
          </cell>
        </row>
        <row r="95">
          <cell r="AF95">
            <v>400</v>
          </cell>
        </row>
        <row r="95">
          <cell r="AM95">
            <v>4113.52</v>
          </cell>
          <cell r="AN95">
            <v>0</v>
          </cell>
          <cell r="AO95">
            <v>0</v>
          </cell>
          <cell r="AP95">
            <v>0</v>
          </cell>
          <cell r="AQ95">
            <v>0</v>
          </cell>
        </row>
        <row r="95">
          <cell r="AY95">
            <v>4113.52</v>
          </cell>
          <cell r="AZ95">
            <v>0</v>
          </cell>
        </row>
        <row r="95">
          <cell r="BB95">
            <v>0</v>
          </cell>
          <cell r="BC95">
            <v>0</v>
          </cell>
          <cell r="BD95">
            <v>12</v>
          </cell>
        </row>
        <row r="95">
          <cell r="BJ95">
            <v>4101.52</v>
          </cell>
        </row>
        <row r="95">
          <cell r="BL95" t="str">
            <v>2025/05/23号离职</v>
          </cell>
          <cell r="BM95">
            <v>19.5881904761905</v>
          </cell>
          <cell r="BN95">
            <v>19.5310476190476</v>
          </cell>
        </row>
        <row r="95">
          <cell r="BP95" t="str">
            <v>劳务工-劳务发放</v>
          </cell>
          <cell r="BQ95">
            <v>0</v>
          </cell>
          <cell r="BR95" t="e">
            <v>#N/A</v>
          </cell>
          <cell r="BS95" t="str">
            <v>湖南诚展</v>
          </cell>
        </row>
        <row r="96">
          <cell r="C96" t="str">
            <v>张建伟</v>
          </cell>
          <cell r="D96" t="str">
            <v>生产制造部</v>
          </cell>
          <cell r="E96">
            <v>45764</v>
          </cell>
          <cell r="F96" t="str">
            <v>发泡操作工</v>
          </cell>
          <cell r="G96">
            <v>45778</v>
          </cell>
          <cell r="H96">
            <v>26</v>
          </cell>
          <cell r="I96">
            <v>26</v>
          </cell>
        </row>
        <row r="96">
          <cell r="N96">
            <v>2671.780188</v>
          </cell>
          <cell r="O96">
            <v>1490</v>
          </cell>
          <cell r="P96">
            <v>100</v>
          </cell>
        </row>
        <row r="96">
          <cell r="R96">
            <v>200</v>
          </cell>
        </row>
        <row r="96">
          <cell r="U96">
            <v>4461.780188</v>
          </cell>
        </row>
        <row r="96">
          <cell r="W96">
            <v>270</v>
          </cell>
        </row>
        <row r="96">
          <cell r="AA96">
            <v>208</v>
          </cell>
        </row>
        <row r="96">
          <cell r="AD96">
            <v>300</v>
          </cell>
        </row>
        <row r="96">
          <cell r="AF96">
            <v>520</v>
          </cell>
        </row>
        <row r="96">
          <cell r="AI96">
            <v>-10</v>
          </cell>
        </row>
        <row r="96">
          <cell r="AM96">
            <v>5749.78</v>
          </cell>
          <cell r="AN96">
            <v>0</v>
          </cell>
          <cell r="AO96">
            <v>0</v>
          </cell>
          <cell r="AP96">
            <v>0</v>
          </cell>
          <cell r="AQ96">
            <v>0</v>
          </cell>
        </row>
        <row r="96">
          <cell r="AY96">
            <v>5749.78</v>
          </cell>
          <cell r="AZ96">
            <v>0</v>
          </cell>
        </row>
        <row r="96">
          <cell r="BB96">
            <v>0</v>
          </cell>
          <cell r="BC96">
            <v>0</v>
          </cell>
        </row>
        <row r="96">
          <cell r="BJ96">
            <v>5749.78</v>
          </cell>
        </row>
        <row r="96">
          <cell r="BL96" t="str">
            <v>2025/5/30离职</v>
          </cell>
          <cell r="BM96">
            <v>21.0614652014652</v>
          </cell>
          <cell r="BN96">
            <v>21.0614652014652</v>
          </cell>
        </row>
        <row r="96">
          <cell r="BP96" t="str">
            <v>劳务工-劳务发放</v>
          </cell>
          <cell r="BQ96">
            <v>0</v>
          </cell>
          <cell r="BR96" t="e">
            <v>#N/A</v>
          </cell>
          <cell r="BS96" t="str">
            <v>湘潭思泉</v>
          </cell>
        </row>
        <row r="97">
          <cell r="C97" t="str">
            <v>林新龙</v>
          </cell>
          <cell r="D97" t="str">
            <v>生产制造部</v>
          </cell>
          <cell r="E97">
            <v>45759</v>
          </cell>
          <cell r="F97" t="str">
            <v>发泡操作工</v>
          </cell>
          <cell r="G97">
            <v>45778</v>
          </cell>
          <cell r="H97">
            <v>26</v>
          </cell>
          <cell r="I97">
            <v>28</v>
          </cell>
        </row>
        <row r="97">
          <cell r="N97">
            <v>2907.998664</v>
          </cell>
          <cell r="O97">
            <v>1604.61538461538</v>
          </cell>
          <cell r="P97">
            <v>200</v>
          </cell>
        </row>
        <row r="97">
          <cell r="R97">
            <v>300</v>
          </cell>
        </row>
        <row r="97">
          <cell r="U97">
            <v>5012.61404861538</v>
          </cell>
        </row>
        <row r="97">
          <cell r="W97">
            <v>273</v>
          </cell>
        </row>
        <row r="97">
          <cell r="AA97">
            <v>224</v>
          </cell>
        </row>
        <row r="97">
          <cell r="AD97">
            <v>200</v>
          </cell>
        </row>
        <row r="97">
          <cell r="AF97">
            <v>560</v>
          </cell>
        </row>
        <row r="97">
          <cell r="AL97">
            <v>-61.5</v>
          </cell>
          <cell r="AM97">
            <v>6208.11</v>
          </cell>
          <cell r="AN97">
            <v>0</v>
          </cell>
          <cell r="AO97">
            <v>0</v>
          </cell>
          <cell r="AP97">
            <v>0</v>
          </cell>
          <cell r="AQ97">
            <v>0</v>
          </cell>
        </row>
        <row r="97">
          <cell r="AY97">
            <v>6208.11</v>
          </cell>
          <cell r="AZ97">
            <v>0</v>
          </cell>
        </row>
        <row r="97">
          <cell r="BB97">
            <v>0</v>
          </cell>
          <cell r="BC97">
            <v>0</v>
          </cell>
          <cell r="BD97">
            <v>55.9</v>
          </cell>
        </row>
        <row r="97">
          <cell r="BJ97">
            <v>6152.21</v>
          </cell>
        </row>
        <row r="97">
          <cell r="BL97" t="str">
            <v>2025/6/12旷工自离离职</v>
          </cell>
          <cell r="BM97">
            <v>21.1160204081633</v>
          </cell>
          <cell r="BN97">
            <v>20.9258843537415</v>
          </cell>
        </row>
        <row r="97">
          <cell r="BP97" t="str">
            <v>劳务工-劳务发放</v>
          </cell>
          <cell r="BQ97">
            <v>0</v>
          </cell>
          <cell r="BR97" t="str">
            <v>430281200008030710</v>
          </cell>
          <cell r="BS97" t="str">
            <v>湖南诚展</v>
          </cell>
        </row>
        <row r="98">
          <cell r="C98" t="str">
            <v>戴新亮</v>
          </cell>
          <cell r="D98" t="str">
            <v>生产制造部</v>
          </cell>
          <cell r="E98">
            <v>45734</v>
          </cell>
          <cell r="F98" t="str">
            <v>发泡操作工</v>
          </cell>
          <cell r="G98">
            <v>45778</v>
          </cell>
          <cell r="H98">
            <v>26</v>
          </cell>
          <cell r="I98">
            <v>6</v>
          </cell>
        </row>
        <row r="98">
          <cell r="N98">
            <v>655.38</v>
          </cell>
          <cell r="O98">
            <v>343.846153846154</v>
          </cell>
          <cell r="P98">
            <v>0</v>
          </cell>
        </row>
        <row r="98">
          <cell r="R98">
            <v>0</v>
          </cell>
        </row>
        <row r="98">
          <cell r="U98">
            <v>999.226153846154</v>
          </cell>
        </row>
        <row r="98">
          <cell r="W98">
            <v>0</v>
          </cell>
        </row>
        <row r="98">
          <cell r="AA98">
            <v>48</v>
          </cell>
        </row>
        <row r="98">
          <cell r="AD98">
            <v>46.1538461538462</v>
          </cell>
        </row>
        <row r="98">
          <cell r="AF98">
            <v>120</v>
          </cell>
        </row>
        <row r="98">
          <cell r="AM98">
            <v>1213.38</v>
          </cell>
          <cell r="AN98">
            <v>0</v>
          </cell>
          <cell r="AO98">
            <v>0</v>
          </cell>
          <cell r="AP98">
            <v>0</v>
          </cell>
          <cell r="AQ98">
            <v>0</v>
          </cell>
        </row>
        <row r="98">
          <cell r="AY98">
            <v>1213.38</v>
          </cell>
          <cell r="AZ98">
            <v>0</v>
          </cell>
        </row>
        <row r="98">
          <cell r="BB98">
            <v>0</v>
          </cell>
          <cell r="BC98">
            <v>0</v>
          </cell>
        </row>
        <row r="98">
          <cell r="BJ98">
            <v>1213.38</v>
          </cell>
        </row>
        <row r="98">
          <cell r="BL98" t="str">
            <v>2025/5/12离职</v>
          </cell>
          <cell r="BM98">
            <v>19.26</v>
          </cell>
          <cell r="BN98">
            <v>19.26</v>
          </cell>
        </row>
        <row r="98">
          <cell r="BP98" t="str">
            <v>劳务工-劳务发放</v>
          </cell>
          <cell r="BQ98">
            <v>0</v>
          </cell>
          <cell r="BR98" t="e">
            <v>#N/A</v>
          </cell>
          <cell r="BS98" t="str">
            <v>德顺</v>
          </cell>
        </row>
        <row r="99">
          <cell r="C99" t="str">
            <v>韩海</v>
          </cell>
          <cell r="D99" t="str">
            <v>生产制造部</v>
          </cell>
          <cell r="E99">
            <v>45744</v>
          </cell>
          <cell r="F99" t="str">
            <v>发泡操作工</v>
          </cell>
          <cell r="G99">
            <v>45778</v>
          </cell>
          <cell r="H99">
            <v>26</v>
          </cell>
          <cell r="I99">
            <v>11</v>
          </cell>
        </row>
        <row r="99">
          <cell r="N99">
            <v>891.53</v>
          </cell>
          <cell r="O99">
            <v>630.384615384615</v>
          </cell>
          <cell r="P99">
            <v>0</v>
          </cell>
        </row>
        <row r="99">
          <cell r="R99">
            <v>0</v>
          </cell>
        </row>
        <row r="99">
          <cell r="U99">
            <v>1521.91461538462</v>
          </cell>
        </row>
        <row r="99">
          <cell r="W99">
            <v>231</v>
          </cell>
        </row>
        <row r="99">
          <cell r="AA99">
            <v>88</v>
          </cell>
        </row>
        <row r="99">
          <cell r="AD99">
            <v>84.6153846153846</v>
          </cell>
        </row>
        <row r="99">
          <cell r="AF99">
            <v>220</v>
          </cell>
        </row>
        <row r="99">
          <cell r="AM99">
            <v>2145.53</v>
          </cell>
          <cell r="AN99">
            <v>0</v>
          </cell>
          <cell r="AO99">
            <v>0</v>
          </cell>
          <cell r="AP99">
            <v>0</v>
          </cell>
          <cell r="AQ99">
            <v>0</v>
          </cell>
        </row>
        <row r="99">
          <cell r="AY99">
            <v>2145.53</v>
          </cell>
          <cell r="AZ99">
            <v>0</v>
          </cell>
        </row>
        <row r="99">
          <cell r="BB99">
            <v>0</v>
          </cell>
          <cell r="BC99">
            <v>0</v>
          </cell>
        </row>
        <row r="99">
          <cell r="BJ99">
            <v>2145.53</v>
          </cell>
        </row>
        <row r="99">
          <cell r="BL99" t="str">
            <v>2025/5/17离职</v>
          </cell>
          <cell r="BM99">
            <v>18.5760173160173</v>
          </cell>
          <cell r="BN99">
            <v>18.5760173160173</v>
          </cell>
        </row>
        <row r="99">
          <cell r="BP99" t="str">
            <v>劳务工-劳务发放</v>
          </cell>
          <cell r="BQ99">
            <v>0</v>
          </cell>
          <cell r="BR99" t="e">
            <v>#N/A</v>
          </cell>
          <cell r="BS99" t="str">
            <v>德顺</v>
          </cell>
        </row>
        <row r="100">
          <cell r="C100" t="str">
            <v>朱孟希</v>
          </cell>
          <cell r="D100" t="str">
            <v>生产制造部</v>
          </cell>
          <cell r="E100">
            <v>45759</v>
          </cell>
          <cell r="F100" t="str">
            <v>发泡操作工</v>
          </cell>
          <cell r="G100">
            <v>45778</v>
          </cell>
          <cell r="H100">
            <v>26</v>
          </cell>
          <cell r="I100">
            <v>7</v>
          </cell>
        </row>
        <row r="100">
          <cell r="N100">
            <v>444.61</v>
          </cell>
          <cell r="O100">
            <v>401.153846153846</v>
          </cell>
          <cell r="P100">
            <v>0</v>
          </cell>
        </row>
        <row r="100">
          <cell r="R100">
            <v>0</v>
          </cell>
        </row>
        <row r="100">
          <cell r="U100">
            <v>845.763846153846</v>
          </cell>
        </row>
        <row r="100">
          <cell r="W100">
            <v>270</v>
          </cell>
        </row>
        <row r="100">
          <cell r="AA100">
            <v>56</v>
          </cell>
        </row>
        <row r="100">
          <cell r="AD100">
            <v>53.8461538461538</v>
          </cell>
        </row>
        <row r="100">
          <cell r="AF100">
            <v>140</v>
          </cell>
        </row>
        <row r="100">
          <cell r="AM100">
            <v>1365.61</v>
          </cell>
          <cell r="AN100">
            <v>0</v>
          </cell>
          <cell r="AO100">
            <v>0</v>
          </cell>
          <cell r="AP100">
            <v>0</v>
          </cell>
          <cell r="AQ100">
            <v>0</v>
          </cell>
        </row>
        <row r="100">
          <cell r="AY100">
            <v>1365.61</v>
          </cell>
          <cell r="AZ100">
            <v>0</v>
          </cell>
        </row>
        <row r="100">
          <cell r="BB100">
            <v>0</v>
          </cell>
          <cell r="BC100">
            <v>0</v>
          </cell>
          <cell r="BD100">
            <v>20</v>
          </cell>
        </row>
        <row r="100">
          <cell r="BJ100">
            <v>1345.61</v>
          </cell>
        </row>
        <row r="100">
          <cell r="BL100" t="str">
            <v>2025/5/12离职</v>
          </cell>
          <cell r="BM100">
            <v>18.5797278911565</v>
          </cell>
          <cell r="BN100">
            <v>18.307619047619</v>
          </cell>
        </row>
        <row r="100">
          <cell r="BP100" t="str">
            <v>劳务工-劳务发放</v>
          </cell>
          <cell r="BQ100">
            <v>0</v>
          </cell>
          <cell r="BR100" t="e">
            <v>#N/A</v>
          </cell>
          <cell r="BS100" t="str">
            <v>德顺</v>
          </cell>
        </row>
        <row r="101">
          <cell r="C101" t="str">
            <v>丁晓玲</v>
          </cell>
          <cell r="D101" t="str">
            <v>生产制造部</v>
          </cell>
          <cell r="E101">
            <v>45744</v>
          </cell>
          <cell r="F101" t="str">
            <v>发泡操作工</v>
          </cell>
          <cell r="G101">
            <v>45778</v>
          </cell>
          <cell r="H101">
            <v>26</v>
          </cell>
          <cell r="I101">
            <v>11</v>
          </cell>
        </row>
        <row r="101">
          <cell r="N101">
            <v>307.279848</v>
          </cell>
          <cell r="O101">
            <v>630.384615384615</v>
          </cell>
          <cell r="P101">
            <v>0</v>
          </cell>
        </row>
        <row r="101">
          <cell r="R101">
            <v>0</v>
          </cell>
        </row>
        <row r="101">
          <cell r="U101">
            <v>937.664463384615</v>
          </cell>
        </row>
        <row r="101">
          <cell r="W101">
            <v>264</v>
          </cell>
        </row>
        <row r="101">
          <cell r="AA101">
            <v>88</v>
          </cell>
        </row>
        <row r="101">
          <cell r="AD101">
            <v>84.6153846153846</v>
          </cell>
        </row>
        <row r="101">
          <cell r="AF101">
            <v>220</v>
          </cell>
        </row>
        <row r="101">
          <cell r="AM101">
            <v>1594.28</v>
          </cell>
          <cell r="AN101">
            <v>0</v>
          </cell>
          <cell r="AO101">
            <v>0</v>
          </cell>
          <cell r="AP101">
            <v>0</v>
          </cell>
          <cell r="AQ101">
            <v>0</v>
          </cell>
        </row>
        <row r="101">
          <cell r="AY101">
            <v>1594.28</v>
          </cell>
          <cell r="AZ101">
            <v>0</v>
          </cell>
        </row>
        <row r="101">
          <cell r="BB101">
            <v>0</v>
          </cell>
          <cell r="BC101">
            <v>0</v>
          </cell>
          <cell r="BD101">
            <v>5</v>
          </cell>
        </row>
        <row r="101">
          <cell r="BJ101">
            <v>1589.28</v>
          </cell>
        </row>
        <row r="101">
          <cell r="BL101" t="str">
            <v>2025/5/12离职</v>
          </cell>
          <cell r="BM101">
            <v>13.80329004329</v>
          </cell>
          <cell r="BN101">
            <v>13.76</v>
          </cell>
        </row>
        <row r="101">
          <cell r="BP101" t="str">
            <v>劳务工-劳务发放</v>
          </cell>
          <cell r="BQ101">
            <v>0</v>
          </cell>
          <cell r="BR101" t="e">
            <v>#N/A</v>
          </cell>
          <cell r="BS101" t="str">
            <v>德顺</v>
          </cell>
        </row>
        <row r="102">
          <cell r="C102" t="str">
            <v>黎湘云</v>
          </cell>
          <cell r="D102" t="str">
            <v>生产制造部</v>
          </cell>
          <cell r="E102">
            <v>45759</v>
          </cell>
          <cell r="F102" t="str">
            <v>发泡操作工</v>
          </cell>
          <cell r="G102">
            <v>45778</v>
          </cell>
          <cell r="H102">
            <v>26</v>
          </cell>
          <cell r="I102">
            <v>19.5</v>
          </cell>
        </row>
        <row r="102">
          <cell r="N102">
            <v>1859.985</v>
          </cell>
          <cell r="O102">
            <v>1117.5</v>
          </cell>
          <cell r="P102">
            <v>0</v>
          </cell>
        </row>
        <row r="102">
          <cell r="R102">
            <v>0</v>
          </cell>
        </row>
        <row r="102">
          <cell r="U102">
            <v>2977.485</v>
          </cell>
        </row>
        <row r="102">
          <cell r="W102">
            <v>246</v>
          </cell>
        </row>
        <row r="102">
          <cell r="AA102">
            <v>156</v>
          </cell>
        </row>
        <row r="102">
          <cell r="AD102">
            <v>165.384615384615</v>
          </cell>
        </row>
        <row r="102">
          <cell r="AF102">
            <v>440</v>
          </cell>
        </row>
        <row r="102">
          <cell r="AM102">
            <v>3984.87</v>
          </cell>
          <cell r="AN102">
            <v>0</v>
          </cell>
          <cell r="AO102">
            <v>0</v>
          </cell>
          <cell r="AP102">
            <v>0</v>
          </cell>
          <cell r="AQ102">
            <v>0</v>
          </cell>
        </row>
        <row r="102">
          <cell r="AY102">
            <v>3984.87</v>
          </cell>
          <cell r="AZ102">
            <v>0</v>
          </cell>
        </row>
        <row r="102">
          <cell r="BB102">
            <v>0</v>
          </cell>
          <cell r="BC102">
            <v>0</v>
          </cell>
        </row>
        <row r="102">
          <cell r="BJ102">
            <v>3984.87</v>
          </cell>
        </row>
        <row r="102">
          <cell r="BL102" t="str">
            <v>2025/5/23离职</v>
          </cell>
          <cell r="BM102">
            <v>19.4621245421245</v>
          </cell>
          <cell r="BN102">
            <v>19.4621245421245</v>
          </cell>
        </row>
        <row r="102">
          <cell r="BP102" t="str">
            <v>劳务工-劳务发放</v>
          </cell>
          <cell r="BQ102">
            <v>0</v>
          </cell>
          <cell r="BR102" t="e">
            <v>#N/A</v>
          </cell>
          <cell r="BS102" t="str">
            <v>德顺</v>
          </cell>
        </row>
        <row r="103">
          <cell r="C103" t="str">
            <v>罗铁</v>
          </cell>
          <cell r="D103" t="str">
            <v>生产制造部</v>
          </cell>
          <cell r="E103">
            <v>45741</v>
          </cell>
          <cell r="F103" t="str">
            <v>发泡操作工</v>
          </cell>
          <cell r="G103">
            <v>45778</v>
          </cell>
          <cell r="H103">
            <v>26</v>
          </cell>
          <cell r="I103">
            <v>28</v>
          </cell>
        </row>
        <row r="103">
          <cell r="N103">
            <v>2938.44</v>
          </cell>
          <cell r="O103">
            <v>1604.61538461538</v>
          </cell>
          <cell r="P103">
            <v>100</v>
          </cell>
        </row>
        <row r="103">
          <cell r="R103">
            <v>300</v>
          </cell>
        </row>
        <row r="103">
          <cell r="U103">
            <v>4943.05538461538</v>
          </cell>
        </row>
        <row r="103">
          <cell r="W103">
            <v>276</v>
          </cell>
        </row>
        <row r="103">
          <cell r="AA103">
            <v>224</v>
          </cell>
        </row>
        <row r="103">
          <cell r="AD103">
            <v>200</v>
          </cell>
        </row>
        <row r="103">
          <cell r="AF103">
            <v>560</v>
          </cell>
          <cell r="AG103">
            <v>40</v>
          </cell>
        </row>
        <row r="103">
          <cell r="AM103">
            <v>6243.06</v>
          </cell>
          <cell r="AN103">
            <v>0</v>
          </cell>
          <cell r="AO103">
            <v>0</v>
          </cell>
          <cell r="AP103">
            <v>0</v>
          </cell>
          <cell r="AQ103">
            <v>0</v>
          </cell>
        </row>
        <row r="103">
          <cell r="AY103">
            <v>6243.06</v>
          </cell>
          <cell r="AZ103">
            <v>0</v>
          </cell>
        </row>
        <row r="103">
          <cell r="BB103">
            <v>0</v>
          </cell>
          <cell r="BC103">
            <v>0</v>
          </cell>
        </row>
        <row r="103">
          <cell r="BJ103">
            <v>6243.06</v>
          </cell>
        </row>
        <row r="103">
          <cell r="BL103" t="str">
            <v>2025/5/19离职</v>
          </cell>
          <cell r="BM103">
            <v>21.2348979591837</v>
          </cell>
          <cell r="BN103">
            <v>21.2348979591837</v>
          </cell>
        </row>
        <row r="103">
          <cell r="BP103" t="str">
            <v>劳务工-劳务发放</v>
          </cell>
          <cell r="BQ103">
            <v>0</v>
          </cell>
          <cell r="BR103" t="e">
            <v>#N/A</v>
          </cell>
          <cell r="BS103" t="str">
            <v>德顺</v>
          </cell>
        </row>
        <row r="104">
          <cell r="C104" t="str">
            <v>陈德文</v>
          </cell>
          <cell r="D104" t="str">
            <v>生产制造部</v>
          </cell>
          <cell r="E104">
            <v>45737</v>
          </cell>
          <cell r="F104" t="str">
            <v>发泡操作工</v>
          </cell>
          <cell r="G104">
            <v>45778</v>
          </cell>
          <cell r="H104">
            <v>26</v>
          </cell>
          <cell r="I104">
            <v>5.4</v>
          </cell>
        </row>
        <row r="104">
          <cell r="N104">
            <v>569.842</v>
          </cell>
          <cell r="O104">
            <v>309.461538461538</v>
          </cell>
          <cell r="P104">
            <v>0</v>
          </cell>
        </row>
        <row r="104">
          <cell r="R104">
            <v>0</v>
          </cell>
        </row>
        <row r="104">
          <cell r="U104">
            <v>879.303538461538</v>
          </cell>
        </row>
        <row r="104">
          <cell r="W104">
            <v>0</v>
          </cell>
        </row>
        <row r="104">
          <cell r="AA104">
            <v>43.2</v>
          </cell>
        </row>
        <row r="104">
          <cell r="AD104">
            <v>41.5384615384615</v>
          </cell>
        </row>
        <row r="104">
          <cell r="AF104">
            <v>100</v>
          </cell>
        </row>
        <row r="104">
          <cell r="AM104">
            <v>1064.04</v>
          </cell>
          <cell r="AN104">
            <v>0</v>
          </cell>
          <cell r="AO104">
            <v>0</v>
          </cell>
          <cell r="AP104">
            <v>0</v>
          </cell>
          <cell r="AQ104">
            <v>0</v>
          </cell>
        </row>
        <row r="104">
          <cell r="AY104">
            <v>1064.04</v>
          </cell>
          <cell r="AZ104">
            <v>0</v>
          </cell>
        </row>
        <row r="104">
          <cell r="BB104">
            <v>0</v>
          </cell>
          <cell r="BC104">
            <v>0</v>
          </cell>
        </row>
        <row r="104">
          <cell r="BJ104">
            <v>1064.04</v>
          </cell>
        </row>
        <row r="104">
          <cell r="BL104" t="str">
            <v>2025/05/09号离职</v>
          </cell>
          <cell r="BM104">
            <v>18.7661375661376</v>
          </cell>
          <cell r="BN104">
            <v>18.7661375661376</v>
          </cell>
        </row>
        <row r="104">
          <cell r="BP104" t="str">
            <v>劳务工-劳务发放</v>
          </cell>
          <cell r="BQ104">
            <v>0</v>
          </cell>
          <cell r="BR104" t="e">
            <v>#N/A</v>
          </cell>
          <cell r="BS104" t="str">
            <v>德顺</v>
          </cell>
        </row>
        <row r="105">
          <cell r="C105" t="str">
            <v>周忠有</v>
          </cell>
          <cell r="D105" t="str">
            <v>生产制造部</v>
          </cell>
          <cell r="E105">
            <v>45775</v>
          </cell>
          <cell r="F105" t="str">
            <v>发泡操作工</v>
          </cell>
          <cell r="G105">
            <v>45778</v>
          </cell>
          <cell r="H105">
            <v>26</v>
          </cell>
          <cell r="I105">
            <v>25</v>
          </cell>
        </row>
        <row r="105">
          <cell r="L105">
            <v>2630.75</v>
          </cell>
        </row>
        <row r="105">
          <cell r="N105">
            <v>2104.6</v>
          </cell>
          <cell r="O105">
            <v>1432.69230769231</v>
          </cell>
          <cell r="P105">
            <v>100</v>
          </cell>
        </row>
        <row r="105">
          <cell r="R105">
            <v>300</v>
          </cell>
        </row>
        <row r="105">
          <cell r="U105">
            <v>3937.29230769231</v>
          </cell>
        </row>
        <row r="105">
          <cell r="W105">
            <v>270</v>
          </cell>
        </row>
        <row r="105">
          <cell r="AA105">
            <v>200</v>
          </cell>
        </row>
        <row r="105">
          <cell r="AD105">
            <v>800</v>
          </cell>
        </row>
        <row r="105">
          <cell r="AF105">
            <v>500</v>
          </cell>
        </row>
        <row r="105">
          <cell r="AM105">
            <v>5707.29</v>
          </cell>
          <cell r="AN105">
            <v>0</v>
          </cell>
          <cell r="AO105">
            <v>0</v>
          </cell>
          <cell r="AP105">
            <v>0</v>
          </cell>
          <cell r="AQ105">
            <v>0</v>
          </cell>
        </row>
        <row r="105">
          <cell r="AY105">
            <v>5707.29</v>
          </cell>
          <cell r="AZ105">
            <v>0</v>
          </cell>
        </row>
        <row r="105">
          <cell r="BB105">
            <v>0</v>
          </cell>
          <cell r="BC105">
            <v>0</v>
          </cell>
        </row>
        <row r="105">
          <cell r="BJ105">
            <v>5707.29</v>
          </cell>
        </row>
        <row r="105">
          <cell r="BL105" t="str">
            <v>2025/6/2退回</v>
          </cell>
          <cell r="BM105">
            <v>21.7420571428571</v>
          </cell>
          <cell r="BN105">
            <v>21.7420571428571</v>
          </cell>
        </row>
        <row r="105">
          <cell r="BP105" t="str">
            <v>劳务工-劳务发放</v>
          </cell>
          <cell r="BQ105">
            <v>0</v>
          </cell>
          <cell r="BR105" t="e">
            <v>#N/A</v>
          </cell>
          <cell r="BS105" t="str">
            <v>湖南诚展</v>
          </cell>
        </row>
        <row r="106">
          <cell r="C106" t="str">
            <v>汤建惟</v>
          </cell>
          <cell r="D106" t="str">
            <v>生产制造部</v>
          </cell>
          <cell r="E106">
            <v>45799</v>
          </cell>
          <cell r="F106" t="str">
            <v>发泡操作工</v>
          </cell>
          <cell r="G106">
            <v>45799</v>
          </cell>
          <cell r="H106">
            <v>26</v>
          </cell>
          <cell r="I106">
            <v>9</v>
          </cell>
        </row>
        <row r="106">
          <cell r="L106">
            <v>713.07</v>
          </cell>
        </row>
        <row r="106">
          <cell r="N106">
            <v>570.456</v>
          </cell>
          <cell r="O106">
            <v>515.769230769231</v>
          </cell>
          <cell r="P106">
            <v>0</v>
          </cell>
        </row>
        <row r="106">
          <cell r="R106">
            <v>0</v>
          </cell>
        </row>
        <row r="106">
          <cell r="U106">
            <v>1086.22523076923</v>
          </cell>
        </row>
        <row r="106">
          <cell r="W106">
            <v>267</v>
          </cell>
        </row>
        <row r="106">
          <cell r="AA106">
            <v>72</v>
          </cell>
        </row>
        <row r="106">
          <cell r="AD106">
            <v>69.2307692307692</v>
          </cell>
        </row>
        <row r="106">
          <cell r="AF106">
            <v>180</v>
          </cell>
        </row>
        <row r="106">
          <cell r="AM106">
            <v>1674.46</v>
          </cell>
          <cell r="AN106">
            <v>0</v>
          </cell>
          <cell r="AO106">
            <v>0</v>
          </cell>
          <cell r="AP106">
            <v>0</v>
          </cell>
          <cell r="AQ106">
            <v>0</v>
          </cell>
        </row>
        <row r="106">
          <cell r="AY106">
            <v>1674.46</v>
          </cell>
          <cell r="AZ106">
            <v>0</v>
          </cell>
        </row>
        <row r="106">
          <cell r="BB106">
            <v>0</v>
          </cell>
          <cell r="BC106">
            <v>0</v>
          </cell>
          <cell r="BD106">
            <v>21.5</v>
          </cell>
        </row>
        <row r="106">
          <cell r="BJ106">
            <v>1652.96</v>
          </cell>
        </row>
        <row r="106">
          <cell r="BL106" t="str">
            <v>2025/6/11离职</v>
          </cell>
          <cell r="BM106">
            <v>17.7191534391534</v>
          </cell>
          <cell r="BN106">
            <v>17.4916402116402</v>
          </cell>
        </row>
        <row r="106">
          <cell r="BP106" t="str">
            <v>劳务工-劳务发放</v>
          </cell>
          <cell r="BQ106">
            <v>0</v>
          </cell>
          <cell r="BR106" t="e">
            <v>#N/A</v>
          </cell>
          <cell r="BS106" t="str">
            <v>湘潭思泉</v>
          </cell>
        </row>
        <row r="107">
          <cell r="C107" t="str">
            <v>黄晚娇</v>
          </cell>
          <cell r="D107" t="str">
            <v>生产制造部</v>
          </cell>
          <cell r="E107">
            <v>45801</v>
          </cell>
          <cell r="F107" t="str">
            <v>发泡操作工</v>
          </cell>
          <cell r="G107">
            <v>45801</v>
          </cell>
          <cell r="H107">
            <v>26</v>
          </cell>
          <cell r="I107">
            <v>7</v>
          </cell>
        </row>
        <row r="107">
          <cell r="L107">
            <v>454.61</v>
          </cell>
        </row>
        <row r="107">
          <cell r="N107">
            <v>363.688</v>
          </cell>
          <cell r="O107">
            <v>401.153846153846</v>
          </cell>
          <cell r="P107">
            <v>0</v>
          </cell>
        </row>
        <row r="107">
          <cell r="R107">
            <v>0</v>
          </cell>
        </row>
        <row r="107">
          <cell r="U107">
            <v>764.841846153846</v>
          </cell>
        </row>
        <row r="107">
          <cell r="W107">
            <v>267</v>
          </cell>
        </row>
        <row r="107">
          <cell r="AA107">
            <v>56</v>
          </cell>
        </row>
        <row r="107">
          <cell r="AD107">
            <v>80.7692307692308</v>
          </cell>
        </row>
        <row r="107">
          <cell r="AF107">
            <v>140</v>
          </cell>
        </row>
        <row r="107">
          <cell r="AM107">
            <v>1308.61</v>
          </cell>
          <cell r="AN107">
            <v>0</v>
          </cell>
          <cell r="AO107">
            <v>0</v>
          </cell>
          <cell r="AP107">
            <v>0</v>
          </cell>
          <cell r="AQ107">
            <v>0</v>
          </cell>
        </row>
        <row r="107">
          <cell r="AY107">
            <v>1308.61</v>
          </cell>
          <cell r="AZ107">
            <v>0</v>
          </cell>
        </row>
        <row r="107">
          <cell r="BB107">
            <v>0</v>
          </cell>
          <cell r="BC107">
            <v>0</v>
          </cell>
        </row>
        <row r="107">
          <cell r="BJ107">
            <v>1308.61</v>
          </cell>
        </row>
        <row r="107">
          <cell r="BL107" t="str">
            <v>2025/6/10退回</v>
          </cell>
          <cell r="BM107">
            <v>17.8042176870748</v>
          </cell>
          <cell r="BN107">
            <v>17.8042176870748</v>
          </cell>
        </row>
        <row r="107">
          <cell r="BP107" t="str">
            <v>劳务工-劳务发放</v>
          </cell>
          <cell r="BQ107">
            <v>0</v>
          </cell>
          <cell r="BR107" t="e">
            <v>#N/A</v>
          </cell>
          <cell r="BS107" t="str">
            <v>湘潭思泉</v>
          </cell>
        </row>
        <row r="108">
          <cell r="C108" t="str">
            <v>文志辉</v>
          </cell>
          <cell r="D108" t="str">
            <v>生产制造部</v>
          </cell>
          <cell r="E108">
            <v>45793</v>
          </cell>
          <cell r="F108" t="str">
            <v>发泡操作工</v>
          </cell>
          <cell r="G108">
            <v>45793</v>
          </cell>
          <cell r="H108">
            <v>26</v>
          </cell>
          <cell r="I108">
            <v>14</v>
          </cell>
        </row>
        <row r="108">
          <cell r="L108">
            <v>811.50676</v>
          </cell>
        </row>
        <row r="108">
          <cell r="N108">
            <v>649.205408</v>
          </cell>
          <cell r="O108">
            <v>802.307692307692</v>
          </cell>
          <cell r="P108">
            <v>0</v>
          </cell>
        </row>
        <row r="108">
          <cell r="R108">
            <v>0</v>
          </cell>
        </row>
        <row r="108">
          <cell r="U108">
            <v>1451.51310030769</v>
          </cell>
        </row>
        <row r="108">
          <cell r="W108">
            <v>252</v>
          </cell>
        </row>
        <row r="108">
          <cell r="AA108">
            <v>112</v>
          </cell>
        </row>
        <row r="108">
          <cell r="AD108">
            <v>107.692307692308</v>
          </cell>
        </row>
        <row r="108">
          <cell r="AF108">
            <v>280</v>
          </cell>
        </row>
        <row r="108">
          <cell r="AM108">
            <v>2203.21</v>
          </cell>
          <cell r="AN108">
            <v>0</v>
          </cell>
          <cell r="AO108">
            <v>0</v>
          </cell>
          <cell r="AP108">
            <v>0</v>
          </cell>
          <cell r="AQ108">
            <v>0</v>
          </cell>
        </row>
        <row r="108">
          <cell r="AY108">
            <v>2203.21</v>
          </cell>
          <cell r="AZ108">
            <v>0</v>
          </cell>
        </row>
        <row r="108">
          <cell r="BB108">
            <v>0</v>
          </cell>
          <cell r="BC108">
            <v>0</v>
          </cell>
          <cell r="BD108">
            <v>43</v>
          </cell>
        </row>
        <row r="108">
          <cell r="BJ108">
            <v>2160.21</v>
          </cell>
        </row>
        <row r="108">
          <cell r="BL108" t="str">
            <v>2025/6/6退回</v>
          </cell>
          <cell r="BM108">
            <v>14.9878231292517</v>
          </cell>
          <cell r="BN108">
            <v>14.695306122449</v>
          </cell>
        </row>
        <row r="108">
          <cell r="BP108" t="str">
            <v>劳务工-劳务发放</v>
          </cell>
          <cell r="BQ108">
            <v>0</v>
          </cell>
          <cell r="BR108" t="e">
            <v>#N/A</v>
          </cell>
          <cell r="BS108" t="str">
            <v>湘潭思泉</v>
          </cell>
        </row>
        <row r="109">
          <cell r="C109" t="str">
            <v>肖星</v>
          </cell>
          <cell r="D109" t="str">
            <v>生产制造部</v>
          </cell>
          <cell r="E109">
            <v>45789</v>
          </cell>
          <cell r="F109" t="str">
            <v>发泡操作工</v>
          </cell>
          <cell r="G109">
            <v>45789</v>
          </cell>
          <cell r="H109">
            <v>26</v>
          </cell>
          <cell r="I109">
            <v>19</v>
          </cell>
        </row>
        <row r="109">
          <cell r="L109">
            <v>2062.947522</v>
          </cell>
        </row>
        <row r="109">
          <cell r="N109">
            <v>1650.3580176</v>
          </cell>
          <cell r="O109">
            <v>1088.84615384615</v>
          </cell>
          <cell r="P109">
            <v>0</v>
          </cell>
        </row>
        <row r="109">
          <cell r="R109">
            <v>0</v>
          </cell>
        </row>
        <row r="109">
          <cell r="U109">
            <v>2739.20417144615</v>
          </cell>
        </row>
        <row r="109">
          <cell r="W109">
            <v>264</v>
          </cell>
        </row>
        <row r="109">
          <cell r="AA109">
            <v>152</v>
          </cell>
        </row>
        <row r="109">
          <cell r="AD109">
            <v>146.153846153846</v>
          </cell>
        </row>
        <row r="109">
          <cell r="AF109">
            <v>380</v>
          </cell>
        </row>
        <row r="109">
          <cell r="AM109">
            <v>3681.36</v>
          </cell>
          <cell r="AN109">
            <v>0</v>
          </cell>
          <cell r="AO109">
            <v>0</v>
          </cell>
          <cell r="AP109">
            <v>0</v>
          </cell>
          <cell r="AQ109">
            <v>0</v>
          </cell>
        </row>
        <row r="109">
          <cell r="AY109">
            <v>3681.36</v>
          </cell>
          <cell r="AZ109">
            <v>0</v>
          </cell>
        </row>
        <row r="109">
          <cell r="BB109">
            <v>0</v>
          </cell>
          <cell r="BC109">
            <v>0</v>
          </cell>
        </row>
        <row r="109">
          <cell r="BJ109">
            <v>3681.36</v>
          </cell>
        </row>
        <row r="109">
          <cell r="BL109" t="str">
            <v>2025/6/11离职</v>
          </cell>
          <cell r="BM109">
            <v>18.4529323308271</v>
          </cell>
          <cell r="BN109">
            <v>18.4529323308271</v>
          </cell>
        </row>
        <row r="109">
          <cell r="BP109" t="str">
            <v>劳务工-劳务发放</v>
          </cell>
          <cell r="BQ109">
            <v>0</v>
          </cell>
          <cell r="BR109">
            <v>0</v>
          </cell>
          <cell r="BS109" t="str">
            <v>湘潭思泉</v>
          </cell>
        </row>
        <row r="110">
          <cell r="C110" t="str">
            <v>颜俊杰</v>
          </cell>
          <cell r="D110" t="str">
            <v>生产制造部</v>
          </cell>
          <cell r="E110">
            <v>45805</v>
          </cell>
          <cell r="F110" t="str">
            <v>发泡操作工</v>
          </cell>
          <cell r="G110">
            <v>45805</v>
          </cell>
          <cell r="H110">
            <v>26</v>
          </cell>
          <cell r="I110">
            <v>3</v>
          </cell>
        </row>
        <row r="110">
          <cell r="L110">
            <v>339.921</v>
          </cell>
        </row>
        <row r="110">
          <cell r="N110">
            <v>271.9368</v>
          </cell>
          <cell r="O110">
            <v>171.923076923077</v>
          </cell>
          <cell r="P110">
            <v>0</v>
          </cell>
        </row>
        <row r="110">
          <cell r="R110">
            <v>0</v>
          </cell>
        </row>
        <row r="110">
          <cell r="U110">
            <v>443.859876923077</v>
          </cell>
        </row>
        <row r="110">
          <cell r="W110">
            <v>0</v>
          </cell>
        </row>
        <row r="110">
          <cell r="AA110">
            <v>24</v>
          </cell>
        </row>
        <row r="110">
          <cell r="AD110">
            <v>23.0769230769231</v>
          </cell>
        </row>
        <row r="110">
          <cell r="AF110">
            <v>60</v>
          </cell>
        </row>
        <row r="110">
          <cell r="AM110">
            <v>550.94</v>
          </cell>
          <cell r="AN110">
            <v>0</v>
          </cell>
          <cell r="AO110">
            <v>0</v>
          </cell>
          <cell r="AP110">
            <v>0</v>
          </cell>
          <cell r="AQ110">
            <v>0</v>
          </cell>
        </row>
        <row r="110">
          <cell r="AY110">
            <v>550.94</v>
          </cell>
          <cell r="AZ110">
            <v>0</v>
          </cell>
        </row>
        <row r="110">
          <cell r="BB110">
            <v>0</v>
          </cell>
          <cell r="BC110">
            <v>0</v>
          </cell>
        </row>
        <row r="110">
          <cell r="BJ110">
            <v>550.94</v>
          </cell>
        </row>
        <row r="110">
          <cell r="BL110" t="str">
            <v>2025/6/9离职</v>
          </cell>
          <cell r="BM110">
            <v>17.4901587301587</v>
          </cell>
          <cell r="BN110">
            <v>17.4901587301587</v>
          </cell>
        </row>
        <row r="110">
          <cell r="BP110" t="str">
            <v>劳务工-劳务发放</v>
          </cell>
          <cell r="BQ110">
            <v>0</v>
          </cell>
          <cell r="BR110" t="e">
            <v>#N/A</v>
          </cell>
          <cell r="BS110" t="str">
            <v>德顺</v>
          </cell>
        </row>
        <row r="111">
          <cell r="C111" t="str">
            <v>伍星</v>
          </cell>
          <cell r="D111" t="str">
            <v>生产制造部</v>
          </cell>
          <cell r="E111">
            <v>45805</v>
          </cell>
          <cell r="F111" t="str">
            <v>发泡操作工</v>
          </cell>
          <cell r="G111">
            <v>45805</v>
          </cell>
          <cell r="H111">
            <v>26</v>
          </cell>
          <cell r="I111">
            <v>3</v>
          </cell>
        </row>
        <row r="111">
          <cell r="L111">
            <v>377.69</v>
          </cell>
        </row>
        <row r="111">
          <cell r="N111">
            <v>302.152</v>
          </cell>
          <cell r="O111">
            <v>171.923076923077</v>
          </cell>
          <cell r="P111">
            <v>0</v>
          </cell>
        </row>
        <row r="111">
          <cell r="R111">
            <v>0</v>
          </cell>
        </row>
        <row r="111">
          <cell r="U111">
            <v>474.075076923077</v>
          </cell>
        </row>
        <row r="111">
          <cell r="W111">
            <v>0</v>
          </cell>
        </row>
        <row r="111">
          <cell r="AA111">
            <v>24</v>
          </cell>
        </row>
        <row r="111">
          <cell r="AD111">
            <v>23.0769230769231</v>
          </cell>
        </row>
        <row r="111">
          <cell r="AF111">
            <v>60</v>
          </cell>
        </row>
        <row r="111">
          <cell r="AM111">
            <v>581.15</v>
          </cell>
          <cell r="AN111">
            <v>0</v>
          </cell>
          <cell r="AO111">
            <v>0</v>
          </cell>
          <cell r="AP111">
            <v>0</v>
          </cell>
          <cell r="AQ111">
            <v>0</v>
          </cell>
        </row>
        <row r="111">
          <cell r="AY111">
            <v>581.15</v>
          </cell>
          <cell r="AZ111">
            <v>0</v>
          </cell>
        </row>
        <row r="111">
          <cell r="BB111">
            <v>0</v>
          </cell>
          <cell r="BC111">
            <v>0</v>
          </cell>
        </row>
        <row r="111">
          <cell r="BJ111">
            <v>581.15</v>
          </cell>
        </row>
        <row r="111">
          <cell r="BL111" t="str">
            <v>2025/6/10离职</v>
          </cell>
          <cell r="BM111">
            <v>18.4492063492063</v>
          </cell>
          <cell r="BN111">
            <v>18.4492063492063</v>
          </cell>
        </row>
        <row r="111">
          <cell r="BP111" t="str">
            <v>劳务工-劳务发放</v>
          </cell>
          <cell r="BQ111">
            <v>0</v>
          </cell>
          <cell r="BR111" t="e">
            <v>#N/A</v>
          </cell>
          <cell r="BS111" t="str">
            <v>湖南诚展</v>
          </cell>
        </row>
        <row r="112">
          <cell r="C112" t="str">
            <v>唐镇宇</v>
          </cell>
          <cell r="D112" t="str">
            <v>生产制造部</v>
          </cell>
          <cell r="E112">
            <v>45789</v>
          </cell>
          <cell r="F112" t="str">
            <v>发泡操作工</v>
          </cell>
          <cell r="G112">
            <v>45789</v>
          </cell>
          <cell r="H112">
            <v>26</v>
          </cell>
          <cell r="I112">
            <v>4</v>
          </cell>
        </row>
        <row r="112">
          <cell r="L112">
            <v>432.812952</v>
          </cell>
        </row>
        <row r="112">
          <cell r="N112">
            <v>346.2503616</v>
          </cell>
          <cell r="O112">
            <v>229.230769230769</v>
          </cell>
          <cell r="P112">
            <v>0</v>
          </cell>
        </row>
        <row r="112">
          <cell r="R112">
            <v>0</v>
          </cell>
        </row>
        <row r="112">
          <cell r="U112">
            <v>575.481130830769</v>
          </cell>
        </row>
        <row r="112">
          <cell r="W112">
            <v>0</v>
          </cell>
        </row>
        <row r="112">
          <cell r="AA112">
            <v>32</v>
          </cell>
        </row>
        <row r="112">
          <cell r="AD112">
            <v>30.7692307692308</v>
          </cell>
        </row>
        <row r="112">
          <cell r="AF112">
            <v>80</v>
          </cell>
        </row>
        <row r="112">
          <cell r="AI112">
            <v>-20</v>
          </cell>
        </row>
        <row r="112">
          <cell r="AM112">
            <v>698.25</v>
          </cell>
          <cell r="AN112">
            <v>0</v>
          </cell>
          <cell r="AO112">
            <v>0</v>
          </cell>
          <cell r="AP112">
            <v>0</v>
          </cell>
          <cell r="AQ112">
            <v>0</v>
          </cell>
        </row>
        <row r="112">
          <cell r="AY112">
            <v>698.25</v>
          </cell>
          <cell r="AZ112">
            <v>0</v>
          </cell>
        </row>
        <row r="112">
          <cell r="BB112">
            <v>0</v>
          </cell>
          <cell r="BC112">
            <v>0</v>
          </cell>
          <cell r="BD112">
            <v>5.5</v>
          </cell>
        </row>
        <row r="112">
          <cell r="BJ112">
            <v>692.75</v>
          </cell>
        </row>
        <row r="112">
          <cell r="BL112" t="str">
            <v>2025/05/16退回</v>
          </cell>
          <cell r="BM112">
            <v>16.625</v>
          </cell>
          <cell r="BN112">
            <v>16.4940476190476</v>
          </cell>
        </row>
        <row r="112">
          <cell r="BP112" t="str">
            <v>劳务工-劳务发放</v>
          </cell>
          <cell r="BQ112">
            <v>0</v>
          </cell>
          <cell r="BR112" t="e">
            <v>#N/A</v>
          </cell>
          <cell r="BS112" t="str">
            <v>湘潭思泉</v>
          </cell>
        </row>
        <row r="113">
          <cell r="C113" t="str">
            <v>黄旭坤</v>
          </cell>
          <cell r="D113" t="str">
            <v>生产制造部</v>
          </cell>
          <cell r="E113">
            <v>45800</v>
          </cell>
          <cell r="F113" t="str">
            <v>发泡操作工</v>
          </cell>
          <cell r="G113">
            <v>45800</v>
          </cell>
          <cell r="H113">
            <v>26</v>
          </cell>
          <cell r="I113">
            <v>5</v>
          </cell>
        </row>
        <row r="113">
          <cell r="L113">
            <v>581.535</v>
          </cell>
        </row>
        <row r="113">
          <cell r="N113">
            <v>465.228</v>
          </cell>
          <cell r="O113">
            <v>286.538461538462</v>
          </cell>
          <cell r="P113">
            <v>0</v>
          </cell>
        </row>
        <row r="113">
          <cell r="R113">
            <v>0</v>
          </cell>
        </row>
        <row r="113">
          <cell r="U113">
            <v>751.766461538462</v>
          </cell>
        </row>
        <row r="113">
          <cell r="W113">
            <v>0</v>
          </cell>
        </row>
        <row r="113">
          <cell r="AA113">
            <v>40</v>
          </cell>
        </row>
        <row r="113">
          <cell r="AD113">
            <v>38.4615384615385</v>
          </cell>
        </row>
        <row r="113">
          <cell r="AF113">
            <v>100</v>
          </cell>
        </row>
        <row r="113">
          <cell r="AI113">
            <v>-20</v>
          </cell>
        </row>
        <row r="113">
          <cell r="AM113">
            <v>910.23</v>
          </cell>
          <cell r="AN113">
            <v>0</v>
          </cell>
          <cell r="AO113">
            <v>0</v>
          </cell>
          <cell r="AP113">
            <v>0</v>
          </cell>
          <cell r="AQ113">
            <v>0</v>
          </cell>
        </row>
        <row r="113">
          <cell r="AY113">
            <v>910.23</v>
          </cell>
          <cell r="AZ113">
            <v>0</v>
          </cell>
        </row>
        <row r="113">
          <cell r="BB113">
            <v>0</v>
          </cell>
          <cell r="BC113">
            <v>0</v>
          </cell>
        </row>
        <row r="113">
          <cell r="BJ113">
            <v>910.23</v>
          </cell>
        </row>
        <row r="113">
          <cell r="BL113" t="str">
            <v>2025/05/28离职</v>
          </cell>
          <cell r="BM113">
            <v>17.3377142857143</v>
          </cell>
          <cell r="BN113">
            <v>17.3377142857143</v>
          </cell>
        </row>
        <row r="113">
          <cell r="BP113" t="str">
            <v>劳务工-劳务发放</v>
          </cell>
          <cell r="BQ113">
            <v>0</v>
          </cell>
          <cell r="BR113" t="e">
            <v>#N/A</v>
          </cell>
          <cell r="BS113" t="str">
            <v>湘潭思泉</v>
          </cell>
        </row>
        <row r="114">
          <cell r="C114" t="str">
            <v>石红华</v>
          </cell>
          <cell r="D114" t="str">
            <v>生产制造部</v>
          </cell>
          <cell r="E114">
            <v>45801</v>
          </cell>
          <cell r="F114" t="str">
            <v>发泡操作工</v>
          </cell>
          <cell r="G114">
            <v>45801</v>
          </cell>
          <cell r="H114">
            <v>26</v>
          </cell>
          <cell r="I114">
            <v>4</v>
          </cell>
        </row>
        <row r="114">
          <cell r="L114">
            <v>465.228</v>
          </cell>
        </row>
        <row r="114">
          <cell r="N114">
            <v>372.1824</v>
          </cell>
          <cell r="O114">
            <v>229.230769230769</v>
          </cell>
          <cell r="P114">
            <v>0</v>
          </cell>
        </row>
        <row r="114">
          <cell r="R114">
            <v>0</v>
          </cell>
        </row>
        <row r="114">
          <cell r="U114">
            <v>601.413169230769</v>
          </cell>
        </row>
        <row r="114">
          <cell r="W114">
            <v>0</v>
          </cell>
        </row>
        <row r="114">
          <cell r="AA114">
            <v>32</v>
          </cell>
        </row>
        <row r="114">
          <cell r="AD114">
            <v>30.7692307692308</v>
          </cell>
        </row>
        <row r="114">
          <cell r="AF114">
            <v>80</v>
          </cell>
        </row>
        <row r="114">
          <cell r="AM114">
            <v>744.18</v>
          </cell>
          <cell r="AN114">
            <v>0</v>
          </cell>
          <cell r="AO114">
            <v>0</v>
          </cell>
          <cell r="AP114">
            <v>0</v>
          </cell>
          <cell r="AQ114">
            <v>0</v>
          </cell>
        </row>
        <row r="114">
          <cell r="AY114">
            <v>744.18</v>
          </cell>
          <cell r="AZ114">
            <v>0</v>
          </cell>
        </row>
        <row r="114">
          <cell r="BB114">
            <v>0</v>
          </cell>
          <cell r="BC114">
            <v>0</v>
          </cell>
        </row>
        <row r="114">
          <cell r="BJ114">
            <v>744.18</v>
          </cell>
        </row>
        <row r="114">
          <cell r="BL114" t="str">
            <v>2025/5/27离职</v>
          </cell>
          <cell r="BM114">
            <v>17.7185714285714</v>
          </cell>
          <cell r="BN114">
            <v>17.7185714285714</v>
          </cell>
        </row>
        <row r="114">
          <cell r="BP114" t="str">
            <v>劳务工-劳务发放</v>
          </cell>
          <cell r="BQ114">
            <v>0</v>
          </cell>
          <cell r="BR114" t="e">
            <v>#N/A</v>
          </cell>
          <cell r="BS114" t="str">
            <v>德顺</v>
          </cell>
        </row>
        <row r="115">
          <cell r="C115" t="str">
            <v>郭庆</v>
          </cell>
          <cell r="D115" t="str">
            <v>生产制造部</v>
          </cell>
          <cell r="E115">
            <v>45803</v>
          </cell>
          <cell r="F115" t="str">
            <v>发泡操作工</v>
          </cell>
          <cell r="G115">
            <v>45803</v>
          </cell>
          <cell r="H115">
            <v>26</v>
          </cell>
          <cell r="I115">
            <v>5</v>
          </cell>
        </row>
        <row r="115">
          <cell r="L115">
            <v>676.15</v>
          </cell>
        </row>
        <row r="115">
          <cell r="N115">
            <v>540.92</v>
          </cell>
          <cell r="O115">
            <v>286.538461538462</v>
          </cell>
          <cell r="P115">
            <v>0</v>
          </cell>
        </row>
        <row r="115">
          <cell r="R115">
            <v>0</v>
          </cell>
        </row>
        <row r="115">
          <cell r="U115">
            <v>827.458461538462</v>
          </cell>
        </row>
        <row r="115">
          <cell r="W115">
            <v>0</v>
          </cell>
        </row>
        <row r="115">
          <cell r="AA115">
            <v>40</v>
          </cell>
        </row>
        <row r="115">
          <cell r="AD115">
            <v>38.4615384615385</v>
          </cell>
        </row>
        <row r="115">
          <cell r="AF115">
            <v>100</v>
          </cell>
        </row>
        <row r="115">
          <cell r="AM115">
            <v>1005.92</v>
          </cell>
          <cell r="AN115">
            <v>0</v>
          </cell>
          <cell r="AO115">
            <v>0</v>
          </cell>
          <cell r="AP115">
            <v>0</v>
          </cell>
          <cell r="AQ115">
            <v>0</v>
          </cell>
        </row>
        <row r="115">
          <cell r="AY115">
            <v>1005.92</v>
          </cell>
          <cell r="AZ115">
            <v>0</v>
          </cell>
        </row>
        <row r="115">
          <cell r="BB115">
            <v>0</v>
          </cell>
          <cell r="BC115">
            <v>0</v>
          </cell>
        </row>
        <row r="115">
          <cell r="BJ115">
            <v>1005.92</v>
          </cell>
        </row>
        <row r="115">
          <cell r="BL115" t="str">
            <v>2025/6/2离职</v>
          </cell>
          <cell r="BM115">
            <v>19.160380952381</v>
          </cell>
          <cell r="BN115">
            <v>19.160380952381</v>
          </cell>
        </row>
        <row r="115">
          <cell r="BP115" t="str">
            <v>劳务工-劳务发放</v>
          </cell>
          <cell r="BQ115">
            <v>0</v>
          </cell>
          <cell r="BR115" t="e">
            <v>#N/A</v>
          </cell>
          <cell r="BS115" t="str">
            <v>东方人才</v>
          </cell>
        </row>
        <row r="116">
          <cell r="C116" t="str">
            <v>贺钢</v>
          </cell>
          <cell r="D116" t="str">
            <v>生产制造部</v>
          </cell>
          <cell r="E116">
            <v>45804</v>
          </cell>
          <cell r="F116" t="str">
            <v>发泡操作工</v>
          </cell>
          <cell r="G116">
            <v>45804</v>
          </cell>
          <cell r="H116">
            <v>26</v>
          </cell>
          <cell r="I116">
            <v>4</v>
          </cell>
        </row>
        <row r="116">
          <cell r="L116">
            <v>536.92</v>
          </cell>
        </row>
        <row r="116">
          <cell r="N116">
            <v>429.536</v>
          </cell>
          <cell r="O116">
            <v>229.230769230769</v>
          </cell>
          <cell r="P116">
            <v>0</v>
          </cell>
        </row>
        <row r="116">
          <cell r="R116">
            <v>0</v>
          </cell>
        </row>
        <row r="116">
          <cell r="U116">
            <v>658.766769230769</v>
          </cell>
        </row>
        <row r="116">
          <cell r="W116">
            <v>0</v>
          </cell>
        </row>
        <row r="116">
          <cell r="AA116">
            <v>32</v>
          </cell>
        </row>
        <row r="116">
          <cell r="AD116">
            <v>46.1538461538462</v>
          </cell>
        </row>
        <row r="116">
          <cell r="AF116">
            <v>80</v>
          </cell>
        </row>
        <row r="116">
          <cell r="AM116">
            <v>816.92</v>
          </cell>
          <cell r="AN116">
            <v>0</v>
          </cell>
          <cell r="AO116">
            <v>0</v>
          </cell>
          <cell r="AP116">
            <v>0</v>
          </cell>
          <cell r="AQ116">
            <v>0</v>
          </cell>
        </row>
        <row r="116">
          <cell r="AY116">
            <v>816.92</v>
          </cell>
          <cell r="AZ116">
            <v>0</v>
          </cell>
        </row>
        <row r="116">
          <cell r="BB116">
            <v>0</v>
          </cell>
          <cell r="BC116">
            <v>0</v>
          </cell>
        </row>
        <row r="116">
          <cell r="BJ116">
            <v>816.92</v>
          </cell>
        </row>
        <row r="116">
          <cell r="BL116" t="str">
            <v>2025/6/4离职</v>
          </cell>
          <cell r="BM116">
            <v>19.4504761904762</v>
          </cell>
          <cell r="BN116">
            <v>19.4504761904762</v>
          </cell>
        </row>
        <row r="116">
          <cell r="BP116" t="str">
            <v>劳务工-劳务发放</v>
          </cell>
          <cell r="BQ116">
            <v>0</v>
          </cell>
          <cell r="BR116" t="e">
            <v>#N/A</v>
          </cell>
          <cell r="BS116" t="str">
            <v>湘潭宏顺</v>
          </cell>
        </row>
        <row r="117">
          <cell r="C117" t="str">
            <v>陈纪龙</v>
          </cell>
          <cell r="D117" t="str">
            <v>生产制造部</v>
          </cell>
          <cell r="E117">
            <v>45804</v>
          </cell>
          <cell r="F117" t="str">
            <v>发泡操作工</v>
          </cell>
          <cell r="G117">
            <v>45804</v>
          </cell>
          <cell r="H117">
            <v>26</v>
          </cell>
          <cell r="I117">
            <v>8</v>
          </cell>
        </row>
        <row r="117">
          <cell r="L117">
            <v>823.84</v>
          </cell>
        </row>
        <row r="117">
          <cell r="N117">
            <v>659.072</v>
          </cell>
          <cell r="O117">
            <v>458.461538461539</v>
          </cell>
          <cell r="P117">
            <v>0</v>
          </cell>
        </row>
        <row r="117">
          <cell r="R117">
            <v>0</v>
          </cell>
        </row>
        <row r="117">
          <cell r="U117">
            <v>1117.53353846154</v>
          </cell>
        </row>
        <row r="117">
          <cell r="W117">
            <v>0</v>
          </cell>
        </row>
        <row r="117">
          <cell r="AA117">
            <v>64</v>
          </cell>
        </row>
        <row r="117">
          <cell r="AD117">
            <v>123.076923076923</v>
          </cell>
        </row>
        <row r="117">
          <cell r="AF117">
            <v>160</v>
          </cell>
        </row>
        <row r="117">
          <cell r="AM117">
            <v>1464.61</v>
          </cell>
          <cell r="AN117">
            <v>0</v>
          </cell>
          <cell r="AO117">
            <v>0</v>
          </cell>
          <cell r="AP117">
            <v>0</v>
          </cell>
          <cell r="AQ117">
            <v>0</v>
          </cell>
        </row>
        <row r="117">
          <cell r="AY117">
            <v>1464.61</v>
          </cell>
          <cell r="AZ117">
            <v>0</v>
          </cell>
        </row>
        <row r="117">
          <cell r="BB117">
            <v>0</v>
          </cell>
          <cell r="BC117">
            <v>0</v>
          </cell>
        </row>
        <row r="117">
          <cell r="BJ117">
            <v>1464.61</v>
          </cell>
        </row>
        <row r="117">
          <cell r="BL117" t="str">
            <v>2025/6/6离职</v>
          </cell>
          <cell r="BM117">
            <v>17.4358333333333</v>
          </cell>
          <cell r="BN117">
            <v>17.4358333333333</v>
          </cell>
        </row>
        <row r="117">
          <cell r="BP117" t="str">
            <v>劳务工-劳务发放</v>
          </cell>
          <cell r="BQ117">
            <v>0</v>
          </cell>
          <cell r="BR117" t="e">
            <v>#N/A</v>
          </cell>
          <cell r="BS117" t="str">
            <v>湘潭宏顺</v>
          </cell>
        </row>
        <row r="118">
          <cell r="C118" t="str">
            <v>彭龄萱</v>
          </cell>
          <cell r="D118" t="str">
            <v>生产制造部</v>
          </cell>
          <cell r="E118">
            <v>45793</v>
          </cell>
          <cell r="F118" t="str">
            <v>发泡操作工</v>
          </cell>
          <cell r="G118">
            <v>45793</v>
          </cell>
          <cell r="H118">
            <v>26</v>
          </cell>
          <cell r="I118">
            <v>6</v>
          </cell>
        </row>
        <row r="118">
          <cell r="L118">
            <v>625.38</v>
          </cell>
        </row>
        <row r="118">
          <cell r="N118">
            <v>500.304</v>
          </cell>
          <cell r="O118">
            <v>343.846153846154</v>
          </cell>
          <cell r="P118">
            <v>0</v>
          </cell>
        </row>
        <row r="118">
          <cell r="R118">
            <v>0</v>
          </cell>
        </row>
        <row r="118">
          <cell r="U118">
            <v>844.150153846154</v>
          </cell>
        </row>
        <row r="118">
          <cell r="W118">
            <v>0</v>
          </cell>
        </row>
        <row r="118">
          <cell r="AA118">
            <v>48</v>
          </cell>
        </row>
        <row r="118">
          <cell r="AD118">
            <v>69.2307692307692</v>
          </cell>
        </row>
        <row r="118">
          <cell r="AF118">
            <v>120</v>
          </cell>
        </row>
        <row r="118">
          <cell r="AM118">
            <v>1081.38</v>
          </cell>
          <cell r="AN118">
            <v>0</v>
          </cell>
          <cell r="AO118">
            <v>0</v>
          </cell>
          <cell r="AP118">
            <v>0</v>
          </cell>
          <cell r="AQ118">
            <v>0</v>
          </cell>
        </row>
        <row r="118">
          <cell r="AY118">
            <v>1081.38</v>
          </cell>
          <cell r="AZ118">
            <v>0</v>
          </cell>
        </row>
        <row r="118">
          <cell r="BB118">
            <v>0</v>
          </cell>
          <cell r="BC118">
            <v>0</v>
          </cell>
        </row>
        <row r="118">
          <cell r="BJ118">
            <v>1081.38</v>
          </cell>
        </row>
        <row r="118">
          <cell r="BL118" t="str">
            <v>2025/05/21离职</v>
          </cell>
          <cell r="BM118">
            <v>17.1647619047619</v>
          </cell>
          <cell r="BN118">
            <v>17.1647619047619</v>
          </cell>
        </row>
        <row r="118">
          <cell r="BP118" t="str">
            <v>劳务工-劳务发放</v>
          </cell>
          <cell r="BQ118">
            <v>0</v>
          </cell>
          <cell r="BR118" t="e">
            <v>#N/A</v>
          </cell>
          <cell r="BS118" t="str">
            <v>湖南诚展</v>
          </cell>
        </row>
        <row r="119">
          <cell r="C119" t="str">
            <v>刘长江</v>
          </cell>
          <cell r="D119" t="str">
            <v>生产制造部</v>
          </cell>
          <cell r="E119">
            <v>45785</v>
          </cell>
          <cell r="F119" t="str">
            <v>发泡操作工</v>
          </cell>
          <cell r="G119">
            <v>45785</v>
          </cell>
          <cell r="H119">
            <v>26</v>
          </cell>
          <cell r="I119">
            <v>5</v>
          </cell>
        </row>
        <row r="119">
          <cell r="L119">
            <v>526.15</v>
          </cell>
        </row>
        <row r="119">
          <cell r="N119">
            <v>420.92</v>
          </cell>
          <cell r="O119">
            <v>286.538461538462</v>
          </cell>
          <cell r="P119">
            <v>0</v>
          </cell>
        </row>
        <row r="119">
          <cell r="R119">
            <v>0</v>
          </cell>
        </row>
        <row r="119">
          <cell r="U119">
            <v>707.458461538462</v>
          </cell>
        </row>
        <row r="119">
          <cell r="W119">
            <v>0</v>
          </cell>
        </row>
        <row r="119">
          <cell r="AA119">
            <v>40</v>
          </cell>
        </row>
        <row r="119">
          <cell r="AD119">
            <v>38.4615384615385</v>
          </cell>
        </row>
        <row r="119">
          <cell r="AF119">
            <v>100</v>
          </cell>
        </row>
        <row r="119">
          <cell r="AM119">
            <v>885.92</v>
          </cell>
          <cell r="AN119">
            <v>0</v>
          </cell>
          <cell r="AO119">
            <v>0</v>
          </cell>
          <cell r="AP119">
            <v>0</v>
          </cell>
          <cell r="AQ119">
            <v>0</v>
          </cell>
        </row>
        <row r="119">
          <cell r="AY119">
            <v>885.92</v>
          </cell>
          <cell r="AZ119">
            <v>0</v>
          </cell>
        </row>
        <row r="119">
          <cell r="BB119">
            <v>0</v>
          </cell>
          <cell r="BC119">
            <v>0</v>
          </cell>
        </row>
        <row r="119">
          <cell r="BJ119">
            <v>885.92</v>
          </cell>
        </row>
        <row r="119">
          <cell r="BL119" t="str">
            <v>2025/5/12离职</v>
          </cell>
          <cell r="BM119">
            <v>16.8746666666667</v>
          </cell>
          <cell r="BN119">
            <v>16.8746666666667</v>
          </cell>
        </row>
        <row r="119">
          <cell r="BP119" t="str">
            <v>劳务工-劳务发放</v>
          </cell>
          <cell r="BQ119">
            <v>0</v>
          </cell>
          <cell r="BR119" t="e">
            <v>#N/A</v>
          </cell>
          <cell r="BS119" t="str">
            <v>湖南诚展</v>
          </cell>
        </row>
        <row r="120">
          <cell r="C120" t="str">
            <v>向鹏</v>
          </cell>
          <cell r="D120" t="str">
            <v>生产制造部</v>
          </cell>
          <cell r="E120">
            <v>45784</v>
          </cell>
          <cell r="F120" t="str">
            <v>发泡操作工</v>
          </cell>
          <cell r="G120">
            <v>45784</v>
          </cell>
          <cell r="H120">
            <v>26</v>
          </cell>
          <cell r="I120">
            <v>5</v>
          </cell>
        </row>
        <row r="120">
          <cell r="L120">
            <v>526.15</v>
          </cell>
        </row>
        <row r="120">
          <cell r="N120">
            <v>420.92</v>
          </cell>
          <cell r="O120">
            <v>286.538461538462</v>
          </cell>
          <cell r="P120">
            <v>0</v>
          </cell>
        </row>
        <row r="120">
          <cell r="R120">
            <v>0</v>
          </cell>
        </row>
        <row r="120">
          <cell r="U120">
            <v>707.458461538462</v>
          </cell>
        </row>
        <row r="120">
          <cell r="W120">
            <v>0</v>
          </cell>
        </row>
        <row r="120">
          <cell r="AA120">
            <v>40</v>
          </cell>
        </row>
        <row r="120">
          <cell r="AD120">
            <v>38.4615384615385</v>
          </cell>
        </row>
        <row r="120">
          <cell r="AF120">
            <v>100</v>
          </cell>
        </row>
        <row r="120">
          <cell r="AM120">
            <v>885.92</v>
          </cell>
          <cell r="AN120">
            <v>0</v>
          </cell>
          <cell r="AO120">
            <v>0</v>
          </cell>
          <cell r="AP120">
            <v>0</v>
          </cell>
          <cell r="AQ120">
            <v>0</v>
          </cell>
        </row>
        <row r="120">
          <cell r="AY120">
            <v>885.92</v>
          </cell>
          <cell r="AZ120">
            <v>0</v>
          </cell>
        </row>
        <row r="120">
          <cell r="BB120">
            <v>0</v>
          </cell>
          <cell r="BC120">
            <v>0</v>
          </cell>
        </row>
        <row r="120">
          <cell r="BJ120">
            <v>885.92</v>
          </cell>
        </row>
        <row r="120">
          <cell r="BL120" t="str">
            <v>2025/5/12离职</v>
          </cell>
          <cell r="BM120">
            <v>16.8746666666667</v>
          </cell>
          <cell r="BN120">
            <v>16.8746666666667</v>
          </cell>
        </row>
        <row r="120">
          <cell r="BP120" t="str">
            <v>劳务工-劳务发放</v>
          </cell>
          <cell r="BQ120">
            <v>0</v>
          </cell>
          <cell r="BR120" t="e">
            <v>#N/A</v>
          </cell>
          <cell r="BS120" t="str">
            <v>湖南诚展</v>
          </cell>
        </row>
        <row r="121">
          <cell r="C121" t="str">
            <v>游思法</v>
          </cell>
          <cell r="D121" t="str">
            <v>生产制造部</v>
          </cell>
          <cell r="E121">
            <v>45789</v>
          </cell>
          <cell r="F121" t="str">
            <v>发泡操作工</v>
          </cell>
          <cell r="G121">
            <v>45789</v>
          </cell>
          <cell r="H121">
            <v>26</v>
          </cell>
          <cell r="I121">
            <v>2.5</v>
          </cell>
        </row>
        <row r="121">
          <cell r="L121">
            <v>270.34425</v>
          </cell>
        </row>
        <row r="121">
          <cell r="N121">
            <v>216.2754</v>
          </cell>
          <cell r="O121">
            <v>143.269230769231</v>
          </cell>
          <cell r="P121">
            <v>0</v>
          </cell>
        </row>
        <row r="121">
          <cell r="R121">
            <v>0</v>
          </cell>
        </row>
        <row r="121">
          <cell r="U121">
            <v>359.544630769231</v>
          </cell>
        </row>
        <row r="121">
          <cell r="W121">
            <v>0</v>
          </cell>
        </row>
        <row r="121">
          <cell r="AA121">
            <v>20</v>
          </cell>
        </row>
        <row r="121">
          <cell r="AD121">
            <v>19.2307692307692</v>
          </cell>
        </row>
        <row r="121">
          <cell r="AF121">
            <v>40</v>
          </cell>
        </row>
        <row r="121">
          <cell r="AM121">
            <v>438.78</v>
          </cell>
          <cell r="AN121">
            <v>0</v>
          </cell>
          <cell r="AO121">
            <v>0</v>
          </cell>
          <cell r="AP121">
            <v>0</v>
          </cell>
          <cell r="AQ121">
            <v>0</v>
          </cell>
        </row>
        <row r="121">
          <cell r="AY121">
            <v>438.78</v>
          </cell>
          <cell r="AZ121">
            <v>0</v>
          </cell>
        </row>
        <row r="121">
          <cell r="BB121">
            <v>0</v>
          </cell>
          <cell r="BC121">
            <v>0</v>
          </cell>
        </row>
        <row r="121">
          <cell r="BJ121">
            <v>438.78</v>
          </cell>
        </row>
        <row r="121">
          <cell r="BL121" t="str">
            <v>2025/05/16号退回</v>
          </cell>
          <cell r="BM121">
            <v>16.7154285714286</v>
          </cell>
          <cell r="BN121">
            <v>16.7154285714286</v>
          </cell>
        </row>
        <row r="121">
          <cell r="BP121" t="str">
            <v>劳务工-劳务发放</v>
          </cell>
          <cell r="BQ121">
            <v>0</v>
          </cell>
          <cell r="BR121" t="e">
            <v>#N/A</v>
          </cell>
          <cell r="BS121" t="str">
            <v>湘潭思泉</v>
          </cell>
        </row>
        <row r="122">
          <cell r="C122" t="str">
            <v>程金娥</v>
          </cell>
          <cell r="D122" t="str">
            <v>生产制造部</v>
          </cell>
          <cell r="E122">
            <v>45785</v>
          </cell>
          <cell r="F122" t="str">
            <v>发泡操作工</v>
          </cell>
          <cell r="G122">
            <v>45785</v>
          </cell>
          <cell r="H122">
            <v>26</v>
          </cell>
          <cell r="I122">
            <v>6</v>
          </cell>
        </row>
        <row r="122">
          <cell r="L122">
            <v>629.407428</v>
          </cell>
        </row>
        <row r="122">
          <cell r="N122">
            <v>503.5259424</v>
          </cell>
          <cell r="O122">
            <v>343.846153846154</v>
          </cell>
          <cell r="P122">
            <v>0</v>
          </cell>
        </row>
        <row r="122">
          <cell r="R122">
            <v>0</v>
          </cell>
        </row>
        <row r="122">
          <cell r="U122">
            <v>847.372096246154</v>
          </cell>
        </row>
        <row r="122">
          <cell r="W122">
            <v>0</v>
          </cell>
        </row>
        <row r="122">
          <cell r="AA122">
            <v>48</v>
          </cell>
        </row>
        <row r="122">
          <cell r="AD122">
            <v>46.1538461538462</v>
          </cell>
        </row>
        <row r="122">
          <cell r="AF122">
            <v>120</v>
          </cell>
        </row>
        <row r="122">
          <cell r="AM122">
            <v>1061.53</v>
          </cell>
          <cell r="AN122">
            <v>0</v>
          </cell>
          <cell r="AO122">
            <v>0</v>
          </cell>
          <cell r="AP122">
            <v>0</v>
          </cell>
          <cell r="AQ122">
            <v>0</v>
          </cell>
        </row>
        <row r="122">
          <cell r="AY122">
            <v>1061.53</v>
          </cell>
          <cell r="AZ122">
            <v>0</v>
          </cell>
        </row>
        <row r="122">
          <cell r="BB122">
            <v>0</v>
          </cell>
          <cell r="BC122">
            <v>0</v>
          </cell>
        </row>
        <row r="122">
          <cell r="BJ122">
            <v>1061.53</v>
          </cell>
        </row>
        <row r="122">
          <cell r="BL122" t="str">
            <v>2025/05/12自离</v>
          </cell>
          <cell r="BM122">
            <v>16.8496825396825</v>
          </cell>
          <cell r="BN122">
            <v>16.8496825396825</v>
          </cell>
        </row>
        <row r="122">
          <cell r="BP122" t="str">
            <v>劳务工-劳务发放</v>
          </cell>
          <cell r="BQ122">
            <v>0</v>
          </cell>
          <cell r="BR122" t="e">
            <v>#N/A</v>
          </cell>
          <cell r="BS122" t="str">
            <v>湘潭思泉</v>
          </cell>
        </row>
        <row r="123">
          <cell r="C123" t="str">
            <v>廖益家</v>
          </cell>
          <cell r="D123" t="str">
            <v>生产制造部</v>
          </cell>
          <cell r="E123">
            <v>45777</v>
          </cell>
          <cell r="F123" t="str">
            <v>发泡操作工</v>
          </cell>
          <cell r="G123">
            <v>45778</v>
          </cell>
          <cell r="H123">
            <v>26</v>
          </cell>
          <cell r="I123">
            <v>6</v>
          </cell>
        </row>
        <row r="123">
          <cell r="L123">
            <v>629.407428</v>
          </cell>
        </row>
        <row r="123">
          <cell r="N123">
            <v>503.5259424</v>
          </cell>
          <cell r="O123">
            <v>343.846153846154</v>
          </cell>
          <cell r="P123">
            <v>0</v>
          </cell>
        </row>
        <row r="123">
          <cell r="R123">
            <v>0</v>
          </cell>
        </row>
        <row r="123">
          <cell r="U123">
            <v>847.372096246154</v>
          </cell>
        </row>
        <row r="123">
          <cell r="W123">
            <v>0</v>
          </cell>
        </row>
        <row r="123">
          <cell r="AA123">
            <v>48</v>
          </cell>
        </row>
        <row r="123">
          <cell r="AD123">
            <v>46.1538461538462</v>
          </cell>
        </row>
        <row r="123">
          <cell r="AF123">
            <v>120</v>
          </cell>
        </row>
        <row r="123">
          <cell r="AM123">
            <v>1061.53</v>
          </cell>
          <cell r="AN123">
            <v>0</v>
          </cell>
          <cell r="AO123">
            <v>0</v>
          </cell>
          <cell r="AP123">
            <v>0</v>
          </cell>
          <cell r="AQ123">
            <v>0</v>
          </cell>
        </row>
        <row r="123">
          <cell r="AY123">
            <v>1061.53</v>
          </cell>
          <cell r="AZ123">
            <v>0</v>
          </cell>
        </row>
        <row r="123">
          <cell r="BB123">
            <v>0</v>
          </cell>
          <cell r="BC123">
            <v>0</v>
          </cell>
        </row>
        <row r="123">
          <cell r="BJ123">
            <v>1061.53</v>
          </cell>
        </row>
        <row r="123">
          <cell r="BL123" t="str">
            <v>2025/5/9离职</v>
          </cell>
          <cell r="BM123">
            <v>16.8496825396825</v>
          </cell>
          <cell r="BN123">
            <v>16.8496825396825</v>
          </cell>
        </row>
        <row r="123">
          <cell r="BP123" t="str">
            <v>劳务工-劳务发放</v>
          </cell>
          <cell r="BQ123">
            <v>0</v>
          </cell>
          <cell r="BR123" t="e">
            <v>#N/A</v>
          </cell>
          <cell r="BS123" t="str">
            <v>湖南诚展</v>
          </cell>
        </row>
        <row r="124">
          <cell r="C124" t="str">
            <v>唐文志</v>
          </cell>
          <cell r="D124" t="str">
            <v>生产制造部</v>
          </cell>
          <cell r="E124">
            <v>45784</v>
          </cell>
          <cell r="F124" t="str">
            <v>发泡操作工</v>
          </cell>
          <cell r="G124">
            <v>45784</v>
          </cell>
          <cell r="H124">
            <v>26</v>
          </cell>
          <cell r="I124">
            <v>11</v>
          </cell>
        </row>
        <row r="124">
          <cell r="L124">
            <v>683.07</v>
          </cell>
        </row>
        <row r="124">
          <cell r="N124">
            <v>546.456</v>
          </cell>
          <cell r="O124">
            <v>630.384615384615</v>
          </cell>
          <cell r="P124">
            <v>0</v>
          </cell>
        </row>
        <row r="124">
          <cell r="R124">
            <v>0</v>
          </cell>
        </row>
        <row r="124">
          <cell r="U124">
            <v>1176.84061538462</v>
          </cell>
        </row>
        <row r="124">
          <cell r="W124">
            <v>234</v>
          </cell>
        </row>
        <row r="124">
          <cell r="AA124">
            <v>88</v>
          </cell>
        </row>
        <row r="124">
          <cell r="AD124">
            <v>84.6153846153846</v>
          </cell>
        </row>
        <row r="124">
          <cell r="AF124">
            <v>220</v>
          </cell>
        </row>
        <row r="124">
          <cell r="AM124">
            <v>1803.46</v>
          </cell>
          <cell r="AN124">
            <v>0</v>
          </cell>
          <cell r="AO124">
            <v>0</v>
          </cell>
          <cell r="AP124">
            <v>0</v>
          </cell>
          <cell r="AQ124">
            <v>0</v>
          </cell>
        </row>
        <row r="124">
          <cell r="AY124">
            <v>1803.46</v>
          </cell>
          <cell r="AZ124">
            <v>0</v>
          </cell>
        </row>
        <row r="124">
          <cell r="BB124">
            <v>0</v>
          </cell>
          <cell r="BC124">
            <v>0</v>
          </cell>
        </row>
        <row r="124">
          <cell r="BJ124">
            <v>1803.46</v>
          </cell>
        </row>
        <row r="124">
          <cell r="BL124" t="str">
            <v>2025/5/20离职</v>
          </cell>
          <cell r="BM124">
            <v>15.6143722943723</v>
          </cell>
          <cell r="BN124">
            <v>15.6143722943723</v>
          </cell>
        </row>
        <row r="124">
          <cell r="BP124" t="str">
            <v>劳务工-劳务发放</v>
          </cell>
          <cell r="BQ124">
            <v>0</v>
          </cell>
          <cell r="BR124" t="e">
            <v>#N/A</v>
          </cell>
          <cell r="BS124" t="str">
            <v>湖南诚展</v>
          </cell>
        </row>
        <row r="125">
          <cell r="C125" t="str">
            <v>刘双军</v>
          </cell>
          <cell r="D125" t="str">
            <v>生产制造部</v>
          </cell>
          <cell r="E125">
            <v>45784</v>
          </cell>
          <cell r="F125" t="str">
            <v>发泡操作工</v>
          </cell>
          <cell r="G125">
            <v>45784</v>
          </cell>
          <cell r="H125">
            <v>26</v>
          </cell>
          <cell r="I125">
            <v>9</v>
          </cell>
        </row>
        <row r="125">
          <cell r="L125">
            <v>654.017142</v>
          </cell>
        </row>
        <row r="125">
          <cell r="N125">
            <v>523.2137136</v>
          </cell>
          <cell r="O125">
            <v>515.769230769231</v>
          </cell>
          <cell r="P125">
            <v>0</v>
          </cell>
        </row>
        <row r="125">
          <cell r="R125">
            <v>0</v>
          </cell>
        </row>
        <row r="125">
          <cell r="U125">
            <v>1038.98294436923</v>
          </cell>
        </row>
        <row r="125">
          <cell r="W125">
            <v>267</v>
          </cell>
        </row>
        <row r="125">
          <cell r="AA125">
            <v>72</v>
          </cell>
        </row>
        <row r="125">
          <cell r="AD125">
            <v>69.2307692307692</v>
          </cell>
        </row>
        <row r="125">
          <cell r="AF125">
            <v>180</v>
          </cell>
        </row>
        <row r="125">
          <cell r="AM125">
            <v>1627.21</v>
          </cell>
          <cell r="AN125">
            <v>0</v>
          </cell>
          <cell r="AO125">
            <v>0</v>
          </cell>
          <cell r="AP125">
            <v>0</v>
          </cell>
          <cell r="AQ125">
            <v>0</v>
          </cell>
        </row>
        <row r="125">
          <cell r="AY125">
            <v>1627.21</v>
          </cell>
          <cell r="AZ125">
            <v>0</v>
          </cell>
        </row>
        <row r="125">
          <cell r="BB125">
            <v>0</v>
          </cell>
          <cell r="BC125">
            <v>0</v>
          </cell>
          <cell r="BD125">
            <v>43</v>
          </cell>
        </row>
        <row r="125">
          <cell r="BJ125">
            <v>1584.21</v>
          </cell>
        </row>
        <row r="125">
          <cell r="BL125" t="str">
            <v>2025/05/16号离职</v>
          </cell>
          <cell r="BM125">
            <v>17.2191534391534</v>
          </cell>
          <cell r="BN125">
            <v>16.764126984127</v>
          </cell>
        </row>
        <row r="125">
          <cell r="BP125" t="str">
            <v>劳务工-劳务发放</v>
          </cell>
          <cell r="BQ125">
            <v>0</v>
          </cell>
          <cell r="BR125" t="e">
            <v>#N/A</v>
          </cell>
          <cell r="BS125" t="str">
            <v>湘潭思泉</v>
          </cell>
        </row>
        <row r="126">
          <cell r="C126" t="str">
            <v>宋飞翔</v>
          </cell>
          <cell r="D126" t="str">
            <v>生产制造部</v>
          </cell>
          <cell r="E126">
            <v>45784</v>
          </cell>
          <cell r="F126" t="str">
            <v>发泡操作工</v>
          </cell>
          <cell r="G126">
            <v>45784</v>
          </cell>
          <cell r="H126">
            <v>26</v>
          </cell>
          <cell r="I126">
            <v>23</v>
          </cell>
        </row>
        <row r="126">
          <cell r="L126">
            <v>2475.948474</v>
          </cell>
        </row>
        <row r="126">
          <cell r="N126">
            <v>1980.7587792</v>
          </cell>
          <cell r="O126">
            <v>1318.07692307692</v>
          </cell>
          <cell r="P126">
            <v>0</v>
          </cell>
        </row>
        <row r="126">
          <cell r="R126">
            <v>0</v>
          </cell>
        </row>
        <row r="126">
          <cell r="U126">
            <v>3298.83570227692</v>
          </cell>
        </row>
        <row r="126">
          <cell r="W126">
            <v>264</v>
          </cell>
        </row>
        <row r="126">
          <cell r="AA126">
            <v>184</v>
          </cell>
        </row>
        <row r="126">
          <cell r="AD126">
            <v>176.923076923077</v>
          </cell>
        </row>
        <row r="126">
          <cell r="AF126">
            <v>460</v>
          </cell>
        </row>
        <row r="126">
          <cell r="AM126">
            <v>4383.76</v>
          </cell>
          <cell r="AN126">
            <v>0</v>
          </cell>
          <cell r="AO126">
            <v>0</v>
          </cell>
          <cell r="AP126">
            <v>0</v>
          </cell>
          <cell r="AQ126">
            <v>0</v>
          </cell>
        </row>
        <row r="126">
          <cell r="AY126">
            <v>4383.76</v>
          </cell>
          <cell r="AZ126">
            <v>0</v>
          </cell>
        </row>
        <row r="126">
          <cell r="BB126">
            <v>0</v>
          </cell>
          <cell r="BC126">
            <v>0</v>
          </cell>
          <cell r="BD126">
            <v>55.9</v>
          </cell>
        </row>
        <row r="126">
          <cell r="BJ126">
            <v>4327.86</v>
          </cell>
        </row>
        <row r="126">
          <cell r="BL126" t="str">
            <v>2025/05/31离职</v>
          </cell>
          <cell r="BM126">
            <v>18.152215320911</v>
          </cell>
          <cell r="BN126">
            <v>17.9207453416149</v>
          </cell>
        </row>
        <row r="126">
          <cell r="BP126" t="str">
            <v>劳务工-劳务发放</v>
          </cell>
          <cell r="BQ126">
            <v>0</v>
          </cell>
          <cell r="BR126" t="e">
            <v>#N/A</v>
          </cell>
          <cell r="BS126" t="str">
            <v>湘潭思泉</v>
          </cell>
        </row>
        <row r="127">
          <cell r="C127" t="str">
            <v>张俊</v>
          </cell>
          <cell r="D127" t="str">
            <v>生产制造部</v>
          </cell>
          <cell r="E127">
            <v>45789</v>
          </cell>
          <cell r="F127" t="str">
            <v>发泡操作工</v>
          </cell>
          <cell r="G127">
            <v>45789</v>
          </cell>
          <cell r="H127">
            <v>26</v>
          </cell>
          <cell r="I127">
            <v>10.5</v>
          </cell>
        </row>
        <row r="127">
          <cell r="L127">
            <v>905.475999</v>
          </cell>
        </row>
        <row r="127">
          <cell r="N127">
            <v>724.3807992</v>
          </cell>
          <cell r="O127">
            <v>601.730769230769</v>
          </cell>
          <cell r="P127">
            <v>0</v>
          </cell>
        </row>
        <row r="127">
          <cell r="R127">
            <v>0</v>
          </cell>
        </row>
        <row r="127">
          <cell r="U127">
            <v>1326.11156843077</v>
          </cell>
        </row>
        <row r="127">
          <cell r="W127">
            <v>252</v>
          </cell>
        </row>
        <row r="127">
          <cell r="AA127">
            <v>84</v>
          </cell>
        </row>
        <row r="127">
          <cell r="AD127">
            <v>80.7692307692308</v>
          </cell>
        </row>
        <row r="127">
          <cell r="AF127">
            <v>200</v>
          </cell>
        </row>
        <row r="127">
          <cell r="AM127">
            <v>1942.88</v>
          </cell>
          <cell r="AN127">
            <v>0</v>
          </cell>
          <cell r="AO127">
            <v>0</v>
          </cell>
          <cell r="AP127">
            <v>0</v>
          </cell>
          <cell r="AQ127">
            <v>0</v>
          </cell>
        </row>
        <row r="127">
          <cell r="AY127">
            <v>1942.88</v>
          </cell>
          <cell r="AZ127">
            <v>0</v>
          </cell>
        </row>
        <row r="127">
          <cell r="BB127">
            <v>0</v>
          </cell>
          <cell r="BC127">
            <v>0</v>
          </cell>
        </row>
        <row r="127">
          <cell r="BJ127">
            <v>1942.88</v>
          </cell>
        </row>
        <row r="127">
          <cell r="BL127" t="str">
            <v>2025/05/23离职</v>
          </cell>
          <cell r="BM127">
            <v>17.6224943310658</v>
          </cell>
          <cell r="BN127">
            <v>17.6224943310658</v>
          </cell>
        </row>
        <row r="127">
          <cell r="BP127" t="str">
            <v>劳务工-劳务发放</v>
          </cell>
          <cell r="BQ127">
            <v>0</v>
          </cell>
          <cell r="BR127" t="e">
            <v>#N/A</v>
          </cell>
          <cell r="BS127" t="str">
            <v>湘潭思泉</v>
          </cell>
        </row>
        <row r="128">
          <cell r="C128" t="str">
            <v>栾建强</v>
          </cell>
          <cell r="D128" t="str">
            <v>生产制造部</v>
          </cell>
          <cell r="E128">
            <v>45803</v>
          </cell>
          <cell r="F128" t="str">
            <v>发泡操作工</v>
          </cell>
          <cell r="G128">
            <v>45803</v>
          </cell>
          <cell r="H128">
            <v>26</v>
          </cell>
          <cell r="I128">
            <v>7</v>
          </cell>
        </row>
        <row r="128">
          <cell r="L128">
            <v>505.149</v>
          </cell>
        </row>
        <row r="128">
          <cell r="N128">
            <v>404.1192</v>
          </cell>
          <cell r="O128">
            <v>401.153846153846</v>
          </cell>
          <cell r="P128">
            <v>0</v>
          </cell>
        </row>
        <row r="128">
          <cell r="R128">
            <v>0</v>
          </cell>
        </row>
        <row r="128">
          <cell r="U128">
            <v>805.273046153846</v>
          </cell>
        </row>
        <row r="128">
          <cell r="W128">
            <v>258</v>
          </cell>
        </row>
        <row r="128">
          <cell r="AA128">
            <v>56</v>
          </cell>
        </row>
        <row r="128">
          <cell r="AD128">
            <v>53.8461538461538</v>
          </cell>
        </row>
        <row r="128">
          <cell r="AF128">
            <v>140</v>
          </cell>
        </row>
        <row r="128">
          <cell r="AM128">
            <v>1313.12</v>
          </cell>
          <cell r="AN128">
            <v>0</v>
          </cell>
          <cell r="AO128">
            <v>0</v>
          </cell>
          <cell r="AP128">
            <v>0</v>
          </cell>
          <cell r="AQ128">
            <v>0</v>
          </cell>
        </row>
        <row r="128">
          <cell r="AY128">
            <v>1313.12</v>
          </cell>
          <cell r="AZ128">
            <v>0</v>
          </cell>
        </row>
        <row r="128">
          <cell r="BB128">
            <v>0</v>
          </cell>
          <cell r="BC128">
            <v>0</v>
          </cell>
        </row>
        <row r="128">
          <cell r="BJ128">
            <v>1313.12</v>
          </cell>
        </row>
        <row r="128">
          <cell r="BL128" t="str">
            <v>2025/05/31离职</v>
          </cell>
          <cell r="BM128">
            <v>17.8655782312925</v>
          </cell>
          <cell r="BN128">
            <v>17.8655782312925</v>
          </cell>
        </row>
        <row r="128">
          <cell r="BP128" t="str">
            <v>劳务工-劳务发放</v>
          </cell>
          <cell r="BQ128">
            <v>0</v>
          </cell>
          <cell r="BR128" t="e">
            <v>#N/A</v>
          </cell>
          <cell r="BS128" t="str">
            <v>德顺</v>
          </cell>
        </row>
        <row r="129">
          <cell r="C129" t="str">
            <v>唐志加</v>
          </cell>
          <cell r="D129" t="str">
            <v>生产制造部</v>
          </cell>
          <cell r="E129">
            <v>45796</v>
          </cell>
          <cell r="F129" t="str">
            <v>发泡操作工</v>
          </cell>
          <cell r="G129">
            <v>45796</v>
          </cell>
          <cell r="H129">
            <v>26</v>
          </cell>
          <cell r="I129">
            <v>7</v>
          </cell>
        </row>
        <row r="129">
          <cell r="L129">
            <v>424.61</v>
          </cell>
        </row>
        <row r="129">
          <cell r="N129">
            <v>339.688</v>
          </cell>
          <cell r="O129">
            <v>401.153846153846</v>
          </cell>
          <cell r="P129">
            <v>0</v>
          </cell>
        </row>
        <row r="129">
          <cell r="R129">
            <v>0</v>
          </cell>
        </row>
        <row r="129">
          <cell r="U129">
            <v>740.841846153846</v>
          </cell>
        </row>
        <row r="129">
          <cell r="W129">
            <v>252</v>
          </cell>
        </row>
        <row r="129">
          <cell r="AA129">
            <v>56</v>
          </cell>
        </row>
        <row r="129">
          <cell r="AD129">
            <v>53.8461538461538</v>
          </cell>
        </row>
        <row r="129">
          <cell r="AF129">
            <v>140</v>
          </cell>
        </row>
        <row r="129">
          <cell r="AM129">
            <v>1242.69</v>
          </cell>
          <cell r="AN129">
            <v>0</v>
          </cell>
          <cell r="AO129">
            <v>0</v>
          </cell>
          <cell r="AP129">
            <v>0</v>
          </cell>
          <cell r="AQ129">
            <v>0</v>
          </cell>
        </row>
        <row r="129">
          <cell r="AY129">
            <v>1242.69</v>
          </cell>
          <cell r="AZ129">
            <v>0</v>
          </cell>
        </row>
        <row r="129">
          <cell r="BB129">
            <v>0</v>
          </cell>
          <cell r="BC129">
            <v>0</v>
          </cell>
        </row>
        <row r="129">
          <cell r="BJ129">
            <v>1242.69</v>
          </cell>
        </row>
        <row r="129">
          <cell r="BL129" t="str">
            <v>2025/05/25离职</v>
          </cell>
          <cell r="BM129">
            <v>16.9073469387755</v>
          </cell>
          <cell r="BN129">
            <v>16.9073469387755</v>
          </cell>
        </row>
        <row r="129">
          <cell r="BP129" t="str">
            <v>劳务工-劳务发放</v>
          </cell>
          <cell r="BQ129">
            <v>0</v>
          </cell>
          <cell r="BR129" t="e">
            <v>#N/A</v>
          </cell>
          <cell r="BS129" t="str">
            <v>湘潭思泉</v>
          </cell>
        </row>
        <row r="130">
          <cell r="C130" t="str">
            <v>李锦华</v>
          </cell>
          <cell r="D130" t="str">
            <v>生产制造部</v>
          </cell>
          <cell r="E130">
            <v>45789</v>
          </cell>
          <cell r="F130" t="str">
            <v>发泡操作工</v>
          </cell>
          <cell r="G130">
            <v>45789</v>
          </cell>
          <cell r="H130">
            <v>26</v>
          </cell>
          <cell r="I130">
            <v>11</v>
          </cell>
        </row>
        <row r="130">
          <cell r="L130">
            <v>844.377</v>
          </cell>
        </row>
        <row r="130">
          <cell r="N130">
            <v>675.5016</v>
          </cell>
          <cell r="O130">
            <v>630.384615384615</v>
          </cell>
          <cell r="P130">
            <v>0</v>
          </cell>
        </row>
        <row r="130">
          <cell r="R130">
            <v>0</v>
          </cell>
        </row>
        <row r="130">
          <cell r="U130">
            <v>1305.88621538462</v>
          </cell>
        </row>
        <row r="130">
          <cell r="W130">
            <v>252</v>
          </cell>
        </row>
        <row r="130">
          <cell r="AA130">
            <v>88</v>
          </cell>
        </row>
        <row r="130">
          <cell r="AD130">
            <v>126.923076923077</v>
          </cell>
        </row>
        <row r="130">
          <cell r="AF130">
            <v>204</v>
          </cell>
        </row>
        <row r="130">
          <cell r="AM130">
            <v>1976.81</v>
          </cell>
          <cell r="AN130">
            <v>0</v>
          </cell>
          <cell r="AO130">
            <v>0</v>
          </cell>
          <cell r="AP130">
            <v>0</v>
          </cell>
          <cell r="AQ130">
            <v>0</v>
          </cell>
        </row>
        <row r="130">
          <cell r="AY130">
            <v>1976.81</v>
          </cell>
          <cell r="AZ130">
            <v>0</v>
          </cell>
        </row>
        <row r="130">
          <cell r="BB130">
            <v>0</v>
          </cell>
          <cell r="BC130">
            <v>0</v>
          </cell>
        </row>
        <row r="130">
          <cell r="BJ130">
            <v>1976.81</v>
          </cell>
        </row>
        <row r="130">
          <cell r="BL130" t="str">
            <v>2025/05/23离职</v>
          </cell>
          <cell r="BM130">
            <v>17.1152380952381</v>
          </cell>
          <cell r="BN130">
            <v>17.1152380952381</v>
          </cell>
        </row>
        <row r="130">
          <cell r="BP130" t="str">
            <v>劳务工-劳务发放</v>
          </cell>
          <cell r="BQ130">
            <v>0</v>
          </cell>
          <cell r="BR130" t="e">
            <v>#N/A</v>
          </cell>
          <cell r="BS130" t="str">
            <v>湘潭思泉</v>
          </cell>
        </row>
        <row r="131">
          <cell r="C131" t="str">
            <v>曾维</v>
          </cell>
          <cell r="D131" t="str">
            <v>生产制造部</v>
          </cell>
          <cell r="E131">
            <v>45786</v>
          </cell>
          <cell r="F131" t="str">
            <v>发泡操作工</v>
          </cell>
          <cell r="G131">
            <v>45786</v>
          </cell>
          <cell r="H131">
            <v>26</v>
          </cell>
          <cell r="I131">
            <v>11</v>
          </cell>
        </row>
        <row r="131">
          <cell r="L131">
            <v>961.53</v>
          </cell>
        </row>
        <row r="131">
          <cell r="N131">
            <v>769.224</v>
          </cell>
          <cell r="O131">
            <v>630.384615384615</v>
          </cell>
          <cell r="P131">
            <v>0</v>
          </cell>
        </row>
        <row r="131">
          <cell r="R131">
            <v>0</v>
          </cell>
        </row>
        <row r="131">
          <cell r="U131">
            <v>1399.60861538462</v>
          </cell>
        </row>
        <row r="131">
          <cell r="W131">
            <v>234</v>
          </cell>
        </row>
        <row r="131">
          <cell r="AA131">
            <v>88</v>
          </cell>
        </row>
        <row r="131">
          <cell r="AD131">
            <v>84.6153846153846</v>
          </cell>
        </row>
        <row r="131">
          <cell r="AF131">
            <v>220</v>
          </cell>
        </row>
        <row r="131">
          <cell r="AM131">
            <v>2026.22</v>
          </cell>
          <cell r="AN131">
            <v>0</v>
          </cell>
          <cell r="AO131">
            <v>0</v>
          </cell>
          <cell r="AP131">
            <v>0</v>
          </cell>
          <cell r="AQ131">
            <v>0</v>
          </cell>
        </row>
        <row r="131">
          <cell r="AY131">
            <v>2026.22</v>
          </cell>
          <cell r="AZ131">
            <v>0</v>
          </cell>
        </row>
        <row r="131">
          <cell r="BB131">
            <v>0</v>
          </cell>
          <cell r="BC131">
            <v>0</v>
          </cell>
          <cell r="BD131">
            <v>20</v>
          </cell>
        </row>
        <row r="131">
          <cell r="BJ131">
            <v>2006.22</v>
          </cell>
        </row>
        <row r="131">
          <cell r="BL131" t="str">
            <v>2025/05/21退回</v>
          </cell>
          <cell r="BM131">
            <v>17.5430303030303</v>
          </cell>
          <cell r="BN131">
            <v>17.3698701298701</v>
          </cell>
        </row>
        <row r="131">
          <cell r="BP131" t="str">
            <v>劳务工-劳务发放</v>
          </cell>
          <cell r="BQ131">
            <v>0</v>
          </cell>
          <cell r="BR131" t="e">
            <v>#N/A</v>
          </cell>
          <cell r="BS131" t="str">
            <v>湘潭思泉</v>
          </cell>
        </row>
        <row r="132">
          <cell r="C132" t="str">
            <v>朱友谊</v>
          </cell>
          <cell r="D132" t="str">
            <v>生产制造部</v>
          </cell>
          <cell r="E132">
            <v>45789</v>
          </cell>
          <cell r="F132" t="str">
            <v>发泡操作工</v>
          </cell>
          <cell r="G132">
            <v>45789</v>
          </cell>
          <cell r="H132">
            <v>26</v>
          </cell>
          <cell r="I132">
            <v>17</v>
          </cell>
        </row>
        <row r="132">
          <cell r="L132">
            <v>1555.789004</v>
          </cell>
        </row>
        <row r="132">
          <cell r="N132">
            <v>1244.6312032</v>
          </cell>
          <cell r="O132">
            <v>974.230769230769</v>
          </cell>
          <cell r="P132">
            <v>0</v>
          </cell>
        </row>
        <row r="132">
          <cell r="R132">
            <v>0</v>
          </cell>
        </row>
        <row r="132">
          <cell r="U132">
            <v>2218.86197243077</v>
          </cell>
        </row>
        <row r="132">
          <cell r="W132">
            <v>249</v>
          </cell>
        </row>
        <row r="132">
          <cell r="AA132">
            <v>136</v>
          </cell>
        </row>
        <row r="132">
          <cell r="AD132">
            <v>130.769230769231</v>
          </cell>
        </row>
        <row r="132">
          <cell r="AF132">
            <v>340</v>
          </cell>
        </row>
        <row r="132">
          <cell r="AI132">
            <v>-20</v>
          </cell>
        </row>
        <row r="132">
          <cell r="AM132">
            <v>3054.63</v>
          </cell>
          <cell r="AN132">
            <v>0</v>
          </cell>
          <cell r="AO132">
            <v>0</v>
          </cell>
          <cell r="AP132">
            <v>0</v>
          </cell>
          <cell r="AQ132">
            <v>0</v>
          </cell>
        </row>
        <row r="132">
          <cell r="AY132">
            <v>3054.63</v>
          </cell>
          <cell r="AZ132">
            <v>0</v>
          </cell>
        </row>
        <row r="132">
          <cell r="BB132">
            <v>0</v>
          </cell>
          <cell r="BC132">
            <v>0</v>
          </cell>
        </row>
        <row r="132">
          <cell r="BJ132">
            <v>3054.63</v>
          </cell>
        </row>
        <row r="132">
          <cell r="BL132" t="str">
            <v>2025/05/29离职</v>
          </cell>
          <cell r="BM132">
            <v>17.1127731092437</v>
          </cell>
          <cell r="BN132">
            <v>17.1127731092437</v>
          </cell>
        </row>
        <row r="132">
          <cell r="BP132" t="str">
            <v>劳务工-劳务发放</v>
          </cell>
          <cell r="BQ132">
            <v>0</v>
          </cell>
          <cell r="BR132" t="e">
            <v>#N/A</v>
          </cell>
          <cell r="BS132" t="str">
            <v>湖南诚展</v>
          </cell>
        </row>
        <row r="133">
          <cell r="C133" t="str">
            <v>阳香娇</v>
          </cell>
          <cell r="D133" t="str">
            <v>生产制造部</v>
          </cell>
          <cell r="E133">
            <v>45789</v>
          </cell>
          <cell r="F133" t="str">
            <v>发泡操作工</v>
          </cell>
          <cell r="G133">
            <v>45789</v>
          </cell>
          <cell r="H133">
            <v>26</v>
          </cell>
          <cell r="I133">
            <v>7</v>
          </cell>
        </row>
        <row r="133">
          <cell r="L133">
            <v>454.61</v>
          </cell>
        </row>
        <row r="133">
          <cell r="N133">
            <v>363.688</v>
          </cell>
          <cell r="O133">
            <v>401.153846153846</v>
          </cell>
          <cell r="P133">
            <v>0</v>
          </cell>
        </row>
        <row r="133">
          <cell r="R133">
            <v>0</v>
          </cell>
        </row>
        <row r="133">
          <cell r="U133">
            <v>764.841846153846</v>
          </cell>
        </row>
        <row r="133">
          <cell r="W133">
            <v>270</v>
          </cell>
        </row>
        <row r="133">
          <cell r="AA133">
            <v>56</v>
          </cell>
        </row>
        <row r="133">
          <cell r="AD133">
            <v>53.8461538461538</v>
          </cell>
        </row>
        <row r="133">
          <cell r="AF133">
            <v>140</v>
          </cell>
        </row>
        <row r="133">
          <cell r="AM133">
            <v>1284.69</v>
          </cell>
          <cell r="AN133">
            <v>0</v>
          </cell>
          <cell r="AO133">
            <v>0</v>
          </cell>
          <cell r="AP133">
            <v>0</v>
          </cell>
          <cell r="AQ133">
            <v>0</v>
          </cell>
        </row>
        <row r="133">
          <cell r="AY133">
            <v>1284.69</v>
          </cell>
          <cell r="AZ133">
            <v>0</v>
          </cell>
        </row>
        <row r="133">
          <cell r="BB133">
            <v>0</v>
          </cell>
          <cell r="BC133">
            <v>0</v>
          </cell>
        </row>
        <row r="133">
          <cell r="BJ133">
            <v>1284.69</v>
          </cell>
        </row>
        <row r="133">
          <cell r="BL133" t="str">
            <v>2025/05/20离职</v>
          </cell>
          <cell r="BM133">
            <v>17.4787755102041</v>
          </cell>
          <cell r="BN133">
            <v>17.4787755102041</v>
          </cell>
        </row>
        <row r="133">
          <cell r="BP133" t="str">
            <v>劳务工-劳务发放</v>
          </cell>
          <cell r="BQ133">
            <v>0</v>
          </cell>
          <cell r="BR133" t="e">
            <v>#N/A</v>
          </cell>
          <cell r="BS133" t="str">
            <v>湖南诚展</v>
          </cell>
        </row>
        <row r="134">
          <cell r="C134" t="str">
            <v>熊宇涛</v>
          </cell>
          <cell r="D134" t="str">
            <v>生产制造部</v>
          </cell>
          <cell r="E134">
            <v>45789</v>
          </cell>
          <cell r="F134" t="str">
            <v>发泡操作工</v>
          </cell>
          <cell r="G134">
            <v>45789</v>
          </cell>
          <cell r="H134">
            <v>26</v>
          </cell>
          <cell r="I134">
            <v>11.3</v>
          </cell>
        </row>
        <row r="134">
          <cell r="L134">
            <v>1070.299</v>
          </cell>
        </row>
        <row r="134">
          <cell r="N134">
            <v>856.2392</v>
          </cell>
          <cell r="O134">
            <v>647.576923076923</v>
          </cell>
          <cell r="P134">
            <v>0</v>
          </cell>
        </row>
        <row r="134">
          <cell r="R134">
            <v>0</v>
          </cell>
        </row>
        <row r="134">
          <cell r="U134">
            <v>1503.81612307692</v>
          </cell>
        </row>
        <row r="134">
          <cell r="W134">
            <v>249</v>
          </cell>
        </row>
        <row r="134">
          <cell r="AA134">
            <v>90.4</v>
          </cell>
        </row>
        <row r="134">
          <cell r="AD134">
            <v>86.9230769230769</v>
          </cell>
        </row>
        <row r="134">
          <cell r="AF134">
            <v>220</v>
          </cell>
        </row>
        <row r="134">
          <cell r="AM134">
            <v>2150.14</v>
          </cell>
          <cell r="AN134">
            <v>0</v>
          </cell>
          <cell r="AO134">
            <v>0</v>
          </cell>
          <cell r="AP134">
            <v>0</v>
          </cell>
          <cell r="AQ134">
            <v>0</v>
          </cell>
        </row>
        <row r="134">
          <cell r="AY134">
            <v>2150.14</v>
          </cell>
          <cell r="AZ134">
            <v>0</v>
          </cell>
        </row>
        <row r="134">
          <cell r="BB134">
            <v>0</v>
          </cell>
          <cell r="BC134">
            <v>0</v>
          </cell>
          <cell r="BD134">
            <v>20</v>
          </cell>
        </row>
        <row r="134">
          <cell r="BJ134">
            <v>2130.14</v>
          </cell>
        </row>
        <row r="134">
          <cell r="BL134" t="str">
            <v>2025/05/27离职</v>
          </cell>
          <cell r="BM134">
            <v>18.1217024863043</v>
          </cell>
          <cell r="BN134">
            <v>17.9531394858828</v>
          </cell>
        </row>
        <row r="134">
          <cell r="BP134" t="str">
            <v>劳务工-劳务发放</v>
          </cell>
          <cell r="BQ134">
            <v>0</v>
          </cell>
          <cell r="BR134" t="e">
            <v>#N/A</v>
          </cell>
          <cell r="BS134" t="str">
            <v>湖南诚展</v>
          </cell>
        </row>
        <row r="135">
          <cell r="C135" t="str">
            <v>郭朝阳</v>
          </cell>
          <cell r="D135" t="str">
            <v>生产制造部</v>
          </cell>
          <cell r="E135">
            <v>45784</v>
          </cell>
          <cell r="F135" t="str">
            <v>发泡操作工</v>
          </cell>
          <cell r="G135">
            <v>45784</v>
          </cell>
          <cell r="H135">
            <v>26</v>
          </cell>
          <cell r="I135">
            <v>8</v>
          </cell>
        </row>
        <row r="135">
          <cell r="L135">
            <v>553.84</v>
          </cell>
        </row>
        <row r="135">
          <cell r="N135">
            <v>443.072</v>
          </cell>
          <cell r="O135">
            <v>458.461538461539</v>
          </cell>
          <cell r="P135">
            <v>0</v>
          </cell>
        </row>
        <row r="135">
          <cell r="R135">
            <v>0</v>
          </cell>
        </row>
        <row r="135">
          <cell r="U135">
            <v>901.533538461539</v>
          </cell>
        </row>
        <row r="135">
          <cell r="W135">
            <v>240</v>
          </cell>
        </row>
        <row r="135">
          <cell r="AA135">
            <v>64</v>
          </cell>
        </row>
        <row r="135">
          <cell r="AD135">
            <v>61.5384615384615</v>
          </cell>
        </row>
        <row r="135">
          <cell r="AF135">
            <v>160</v>
          </cell>
        </row>
        <row r="135">
          <cell r="AM135">
            <v>1427.07</v>
          </cell>
          <cell r="AN135">
            <v>0</v>
          </cell>
          <cell r="AO135">
            <v>0</v>
          </cell>
          <cell r="AP135">
            <v>0</v>
          </cell>
          <cell r="AQ135">
            <v>0</v>
          </cell>
        </row>
        <row r="135">
          <cell r="AY135">
            <v>1427.07</v>
          </cell>
          <cell r="AZ135">
            <v>0</v>
          </cell>
        </row>
        <row r="135">
          <cell r="BB135">
            <v>0</v>
          </cell>
          <cell r="BC135">
            <v>0</v>
          </cell>
        </row>
        <row r="135">
          <cell r="BJ135">
            <v>1427.07</v>
          </cell>
        </row>
        <row r="135">
          <cell r="BL135" t="str">
            <v>2025/5/15离职</v>
          </cell>
          <cell r="BM135">
            <v>16.9889285714286</v>
          </cell>
          <cell r="BN135">
            <v>16.9889285714286</v>
          </cell>
        </row>
        <row r="135">
          <cell r="BP135" t="str">
            <v>劳务工-劳务发放</v>
          </cell>
          <cell r="BQ135">
            <v>0</v>
          </cell>
          <cell r="BR135" t="e">
            <v>#N/A</v>
          </cell>
          <cell r="BS135" t="str">
            <v>湖南诚展</v>
          </cell>
        </row>
        <row r="136">
          <cell r="C136" t="str">
            <v>向友发</v>
          </cell>
          <cell r="D136" t="str">
            <v>生产制造部</v>
          </cell>
          <cell r="E136">
            <v>45784</v>
          </cell>
          <cell r="F136" t="str">
            <v>发泡操作工</v>
          </cell>
          <cell r="G136">
            <v>45784</v>
          </cell>
          <cell r="H136">
            <v>26</v>
          </cell>
          <cell r="I136">
            <v>23</v>
          </cell>
        </row>
        <row r="136">
          <cell r="L136">
            <v>2512.29</v>
          </cell>
        </row>
        <row r="136">
          <cell r="N136">
            <v>2009.832</v>
          </cell>
          <cell r="O136">
            <v>1318.07692307692</v>
          </cell>
          <cell r="P136">
            <v>0</v>
          </cell>
        </row>
        <row r="136">
          <cell r="R136">
            <v>0</v>
          </cell>
        </row>
        <row r="136">
          <cell r="U136">
            <v>3327.90892307692</v>
          </cell>
        </row>
        <row r="136">
          <cell r="W136">
            <v>246</v>
          </cell>
        </row>
        <row r="136">
          <cell r="AA136">
            <v>184</v>
          </cell>
        </row>
        <row r="136">
          <cell r="AD136">
            <v>265.384615384615</v>
          </cell>
        </row>
        <row r="136">
          <cell r="AF136">
            <v>460</v>
          </cell>
        </row>
        <row r="136">
          <cell r="AM136">
            <v>4483.29</v>
          </cell>
          <cell r="AN136">
            <v>0</v>
          </cell>
          <cell r="AO136">
            <v>0</v>
          </cell>
          <cell r="AP136">
            <v>0</v>
          </cell>
          <cell r="AQ136">
            <v>0</v>
          </cell>
        </row>
        <row r="136">
          <cell r="AY136">
            <v>4483.29</v>
          </cell>
          <cell r="AZ136">
            <v>0</v>
          </cell>
        </row>
        <row r="136">
          <cell r="BB136">
            <v>0</v>
          </cell>
          <cell r="BC136">
            <v>0</v>
          </cell>
        </row>
        <row r="136">
          <cell r="BJ136">
            <v>4483.29</v>
          </cell>
        </row>
        <row r="136">
          <cell r="BL136" t="str">
            <v>2025/6/5离职</v>
          </cell>
          <cell r="BM136">
            <v>18.564347826087</v>
          </cell>
          <cell r="BN136">
            <v>18.564347826087</v>
          </cell>
        </row>
        <row r="136">
          <cell r="BP136" t="str">
            <v>劳务工-劳务发放</v>
          </cell>
          <cell r="BQ136">
            <v>0</v>
          </cell>
          <cell r="BR136" t="e">
            <v>#N/A</v>
          </cell>
          <cell r="BS136" t="str">
            <v>湖南诚展</v>
          </cell>
        </row>
        <row r="137">
          <cell r="C137" t="str">
            <v>万冯</v>
          </cell>
          <cell r="D137" t="str">
            <v>生产制造部</v>
          </cell>
          <cell r="E137">
            <v>45784</v>
          </cell>
          <cell r="F137" t="str">
            <v>发泡操作工</v>
          </cell>
          <cell r="G137">
            <v>45784</v>
          </cell>
          <cell r="H137">
            <v>26</v>
          </cell>
          <cell r="I137">
            <v>12</v>
          </cell>
        </row>
        <row r="137">
          <cell r="L137">
            <v>918.551968</v>
          </cell>
        </row>
        <row r="137">
          <cell r="N137">
            <v>734.8415744</v>
          </cell>
          <cell r="O137">
            <v>687.692307692308</v>
          </cell>
          <cell r="P137">
            <v>0</v>
          </cell>
        </row>
        <row r="137">
          <cell r="R137">
            <v>0</v>
          </cell>
        </row>
        <row r="137">
          <cell r="U137">
            <v>1422.53388209231</v>
          </cell>
        </row>
        <row r="137">
          <cell r="W137">
            <v>240</v>
          </cell>
        </row>
        <row r="137">
          <cell r="AA137">
            <v>96</v>
          </cell>
        </row>
        <row r="137">
          <cell r="AD137">
            <v>92.3076923076923</v>
          </cell>
        </row>
        <row r="137">
          <cell r="AF137">
            <v>240</v>
          </cell>
        </row>
        <row r="137">
          <cell r="AM137">
            <v>2090.84</v>
          </cell>
          <cell r="AN137">
            <v>0</v>
          </cell>
          <cell r="AO137">
            <v>0</v>
          </cell>
          <cell r="AP137">
            <v>0</v>
          </cell>
          <cell r="AQ137">
            <v>0</v>
          </cell>
        </row>
        <row r="137">
          <cell r="AY137">
            <v>2090.84</v>
          </cell>
          <cell r="AZ137">
            <v>0</v>
          </cell>
        </row>
        <row r="137">
          <cell r="BB137">
            <v>0</v>
          </cell>
          <cell r="BC137">
            <v>0</v>
          </cell>
        </row>
        <row r="137">
          <cell r="BJ137">
            <v>2090.84</v>
          </cell>
        </row>
        <row r="137">
          <cell r="BL137" t="str">
            <v>2025/5/20离职</v>
          </cell>
          <cell r="BM137">
            <v>16.5939682539683</v>
          </cell>
          <cell r="BN137">
            <v>16.5939682539683</v>
          </cell>
        </row>
        <row r="137">
          <cell r="BP137" t="str">
            <v>劳务工-劳务发放</v>
          </cell>
          <cell r="BQ137">
            <v>0</v>
          </cell>
          <cell r="BR137" t="e">
            <v>#N/A</v>
          </cell>
          <cell r="BS137" t="str">
            <v>湖南诚展</v>
          </cell>
        </row>
        <row r="138">
          <cell r="C138" t="str">
            <v>易铃仙</v>
          </cell>
          <cell r="D138" t="str">
            <v>生产制造部</v>
          </cell>
          <cell r="E138">
            <v>45789</v>
          </cell>
          <cell r="F138" t="str">
            <v>发泡操作工</v>
          </cell>
          <cell r="G138">
            <v>45789</v>
          </cell>
          <cell r="H138">
            <v>26</v>
          </cell>
          <cell r="I138">
            <v>12</v>
          </cell>
        </row>
        <row r="138">
          <cell r="L138">
            <v>650.02464</v>
          </cell>
        </row>
        <row r="138">
          <cell r="N138">
            <v>520.019712</v>
          </cell>
          <cell r="O138">
            <v>687.692307692308</v>
          </cell>
          <cell r="P138">
            <v>0</v>
          </cell>
        </row>
        <row r="138">
          <cell r="R138">
            <v>0</v>
          </cell>
        </row>
        <row r="138">
          <cell r="U138">
            <v>1207.71201969231</v>
          </cell>
        </row>
        <row r="138">
          <cell r="W138">
            <v>261</v>
          </cell>
        </row>
        <row r="138">
          <cell r="AA138">
            <v>96</v>
          </cell>
        </row>
        <row r="138">
          <cell r="AD138">
            <v>92.3076923076923</v>
          </cell>
        </row>
        <row r="138">
          <cell r="AF138">
            <v>240</v>
          </cell>
        </row>
        <row r="138">
          <cell r="AM138">
            <v>1897.02</v>
          </cell>
          <cell r="AN138">
            <v>0</v>
          </cell>
          <cell r="AO138">
            <v>0</v>
          </cell>
          <cell r="AP138">
            <v>0</v>
          </cell>
          <cell r="AQ138">
            <v>0</v>
          </cell>
        </row>
        <row r="138">
          <cell r="AY138">
            <v>1897.02</v>
          </cell>
          <cell r="AZ138">
            <v>0</v>
          </cell>
        </row>
        <row r="138">
          <cell r="BB138">
            <v>0</v>
          </cell>
          <cell r="BC138">
            <v>0</v>
          </cell>
        </row>
        <row r="138">
          <cell r="BJ138">
            <v>1897.02</v>
          </cell>
        </row>
        <row r="138">
          <cell r="BL138" t="str">
            <v>2025/5/24离职</v>
          </cell>
          <cell r="BM138">
            <v>15.0557142857143</v>
          </cell>
          <cell r="BN138">
            <v>15.0557142857143</v>
          </cell>
        </row>
        <row r="138">
          <cell r="BP138" t="str">
            <v>劳务工-劳务发放</v>
          </cell>
          <cell r="BQ138">
            <v>0</v>
          </cell>
          <cell r="BR138" t="e">
            <v>#N/A</v>
          </cell>
          <cell r="BS138" t="str">
            <v>湘潭思泉</v>
          </cell>
        </row>
        <row r="139">
          <cell r="C139" t="str">
            <v>谭剑</v>
          </cell>
          <cell r="D139" t="str">
            <v>生产制造部</v>
          </cell>
          <cell r="E139">
            <v>45775</v>
          </cell>
          <cell r="F139" t="str">
            <v>发泡操作工</v>
          </cell>
          <cell r="G139">
            <v>45778</v>
          </cell>
          <cell r="H139">
            <v>26</v>
          </cell>
          <cell r="I139">
            <v>4</v>
          </cell>
        </row>
        <row r="139">
          <cell r="N139">
            <v>0</v>
          </cell>
          <cell r="O139">
            <v>229.230769230769</v>
          </cell>
        </row>
        <row r="139">
          <cell r="U139">
            <v>229.230769230769</v>
          </cell>
        </row>
        <row r="139">
          <cell r="W139">
            <v>0</v>
          </cell>
        </row>
        <row r="139">
          <cell r="AM139">
            <v>229.23</v>
          </cell>
          <cell r="AN139">
            <v>0</v>
          </cell>
          <cell r="AO139">
            <v>0</v>
          </cell>
          <cell r="AP139">
            <v>0</v>
          </cell>
          <cell r="AQ139">
            <v>0</v>
          </cell>
        </row>
        <row r="139">
          <cell r="AY139">
            <v>229.23</v>
          </cell>
          <cell r="AZ139">
            <v>0</v>
          </cell>
        </row>
        <row r="139">
          <cell r="BB139">
            <v>0</v>
          </cell>
          <cell r="BC139">
            <v>0</v>
          </cell>
        </row>
        <row r="139">
          <cell r="BJ139">
            <v>229.23</v>
          </cell>
        </row>
        <row r="139">
          <cell r="BL139" t="str">
            <v>2025/5/8离职</v>
          </cell>
          <cell r="BM139">
            <v>5.45785714285714</v>
          </cell>
          <cell r="BN139">
            <v>5.45785714285714</v>
          </cell>
        </row>
        <row r="139">
          <cell r="BP139" t="str">
            <v>劳务工-劳务发放</v>
          </cell>
          <cell r="BQ139">
            <v>0</v>
          </cell>
          <cell r="BR139" t="e">
            <v>#N/A</v>
          </cell>
          <cell r="BS139" t="str">
            <v>湖南诚展</v>
          </cell>
        </row>
        <row r="140">
          <cell r="C140" t="str">
            <v>易柳</v>
          </cell>
          <cell r="D140" t="str">
            <v>生产制造部</v>
          </cell>
          <cell r="E140">
            <v>45765</v>
          </cell>
          <cell r="F140" t="str">
            <v>发泡操作工</v>
          </cell>
        </row>
        <row r="140">
          <cell r="H140">
            <v>26</v>
          </cell>
          <cell r="I140">
            <v>5</v>
          </cell>
        </row>
        <row r="140">
          <cell r="N140">
            <v>0</v>
          </cell>
          <cell r="O140">
            <v>892.5</v>
          </cell>
        </row>
        <row r="140">
          <cell r="U140">
            <v>892.5</v>
          </cell>
        </row>
        <row r="140">
          <cell r="AM140">
            <v>892.5</v>
          </cell>
        </row>
        <row r="140">
          <cell r="AY140">
            <v>892.5</v>
          </cell>
          <cell r="AZ140">
            <v>0</v>
          </cell>
        </row>
        <row r="140">
          <cell r="BB140">
            <v>0</v>
          </cell>
          <cell r="BC140">
            <v>0</v>
          </cell>
        </row>
        <row r="140">
          <cell r="BJ140">
            <v>892.5</v>
          </cell>
        </row>
        <row r="140">
          <cell r="BL140" t="str">
            <v>2025/4/23退回</v>
          </cell>
          <cell r="BM140">
            <v>17</v>
          </cell>
          <cell r="BN140">
            <v>17</v>
          </cell>
        </row>
        <row r="140">
          <cell r="BP140" t="str">
            <v>劳务工-劳务发放</v>
          </cell>
          <cell r="BQ140">
            <v>0</v>
          </cell>
          <cell r="BR140" t="e">
            <v>#N/A</v>
          </cell>
          <cell r="BS140" t="str">
            <v>湖南诚展</v>
          </cell>
        </row>
        <row r="141">
          <cell r="C141" t="str">
            <v>陶万敏</v>
          </cell>
          <cell r="D141" t="str">
            <v>生产制造部</v>
          </cell>
          <cell r="E141">
            <v>45758</v>
          </cell>
          <cell r="F141" t="str">
            <v>发泡操作工</v>
          </cell>
        </row>
        <row r="141">
          <cell r="H141">
            <v>26</v>
          </cell>
          <cell r="I141">
            <v>3</v>
          </cell>
        </row>
        <row r="141">
          <cell r="N141">
            <v>0</v>
          </cell>
          <cell r="O141">
            <v>535.5</v>
          </cell>
        </row>
        <row r="141">
          <cell r="U141">
            <v>535.5</v>
          </cell>
        </row>
        <row r="141">
          <cell r="AM141">
            <v>535.5</v>
          </cell>
        </row>
        <row r="141">
          <cell r="AY141">
            <v>535.5</v>
          </cell>
          <cell r="AZ141">
            <v>0</v>
          </cell>
        </row>
        <row r="141">
          <cell r="BB141">
            <v>0</v>
          </cell>
          <cell r="BC141">
            <v>0</v>
          </cell>
        </row>
        <row r="141">
          <cell r="BJ141">
            <v>535.5</v>
          </cell>
        </row>
        <row r="141">
          <cell r="BL141" t="str">
            <v>2025/4/14离职</v>
          </cell>
          <cell r="BM141">
            <v>17</v>
          </cell>
          <cell r="BN141">
            <v>17</v>
          </cell>
        </row>
        <row r="141">
          <cell r="BP141" t="str">
            <v>劳务工-劳务发放</v>
          </cell>
          <cell r="BQ141">
            <v>0</v>
          </cell>
          <cell r="BR141" t="e">
            <v>#N/A</v>
          </cell>
          <cell r="BS141" t="str">
            <v>湖南诚展</v>
          </cell>
        </row>
        <row r="142">
          <cell r="C142" t="str">
            <v>林虎</v>
          </cell>
          <cell r="D142" t="str">
            <v>生产制造部</v>
          </cell>
          <cell r="E142">
            <v>41904</v>
          </cell>
          <cell r="F142" t="str">
            <v>支援发泡</v>
          </cell>
          <cell r="G142">
            <v>45778</v>
          </cell>
          <cell r="H142">
            <v>26</v>
          </cell>
          <cell r="I142">
            <v>29</v>
          </cell>
        </row>
        <row r="142">
          <cell r="N142">
            <v>3037.67</v>
          </cell>
          <cell r="O142">
            <v>1661.92307692308</v>
          </cell>
          <cell r="P142">
            <v>100</v>
          </cell>
        </row>
        <row r="142">
          <cell r="R142">
            <v>300</v>
          </cell>
        </row>
        <row r="142">
          <cell r="U142">
            <v>5099.59307692308</v>
          </cell>
        </row>
        <row r="142">
          <cell r="W142">
            <v>276</v>
          </cell>
          <cell r="X142">
            <v>200</v>
          </cell>
        </row>
        <row r="142">
          <cell r="AA142">
            <v>232</v>
          </cell>
        </row>
        <row r="142">
          <cell r="AD142">
            <v>300</v>
          </cell>
        </row>
        <row r="142">
          <cell r="AF142">
            <v>580</v>
          </cell>
          <cell r="AG142">
            <v>400</v>
          </cell>
        </row>
        <row r="142">
          <cell r="AM142">
            <v>7087.59</v>
          </cell>
          <cell r="AN142">
            <v>348.8</v>
          </cell>
          <cell r="AO142">
            <v>87.2</v>
          </cell>
          <cell r="AP142">
            <v>13.08</v>
          </cell>
          <cell r="AQ142">
            <v>15</v>
          </cell>
          <cell r="AR142">
            <v>218</v>
          </cell>
          <cell r="AS142">
            <v>0</v>
          </cell>
        </row>
        <row r="142">
          <cell r="AY142">
            <v>6405.51</v>
          </cell>
          <cell r="AZ142">
            <v>4.93</v>
          </cell>
        </row>
        <row r="142">
          <cell r="BB142">
            <v>0</v>
          </cell>
          <cell r="BC142">
            <v>0</v>
          </cell>
          <cell r="BD142">
            <v>28.8</v>
          </cell>
        </row>
        <row r="142">
          <cell r="BJ142">
            <v>6371.78</v>
          </cell>
        </row>
        <row r="142">
          <cell r="BL142">
            <v>0</v>
          </cell>
          <cell r="BM142">
            <v>23.276157635468</v>
          </cell>
          <cell r="BN142">
            <v>20.9253858784893</v>
          </cell>
          <cell r="BO142" t="str">
            <v>430321197201117871</v>
          </cell>
          <cell r="BP142" t="str">
            <v>合同工</v>
          </cell>
          <cell r="BQ142">
            <v>667.08</v>
          </cell>
          <cell r="BR142" t="str">
            <v>430321197201117871</v>
          </cell>
          <cell r="BS142" t="str">
            <v>光华荣昌</v>
          </cell>
        </row>
        <row r="143">
          <cell r="C143" t="str">
            <v>郭正军</v>
          </cell>
          <cell r="D143" t="str">
            <v>生产制造部</v>
          </cell>
          <cell r="E143">
            <v>44712</v>
          </cell>
          <cell r="F143" t="str">
            <v>支援发泡</v>
          </cell>
          <cell r="G143">
            <v>45778</v>
          </cell>
          <cell r="H143">
            <v>26</v>
          </cell>
          <cell r="I143">
            <v>26</v>
          </cell>
        </row>
        <row r="143">
          <cell r="N143">
            <v>2622.250188</v>
          </cell>
          <cell r="O143">
            <v>1490</v>
          </cell>
          <cell r="P143">
            <v>50</v>
          </cell>
        </row>
        <row r="143">
          <cell r="R143">
            <v>300</v>
          </cell>
        </row>
        <row r="143">
          <cell r="U143">
            <v>4462.250188</v>
          </cell>
        </row>
        <row r="143">
          <cell r="W143">
            <v>282</v>
          </cell>
          <cell r="X143">
            <v>40</v>
          </cell>
        </row>
        <row r="143">
          <cell r="AA143">
            <v>208</v>
          </cell>
        </row>
        <row r="143">
          <cell r="AD143">
            <v>300</v>
          </cell>
        </row>
        <row r="143">
          <cell r="AF143">
            <v>520</v>
          </cell>
          <cell r="AG143">
            <v>40</v>
          </cell>
        </row>
        <row r="143">
          <cell r="AM143">
            <v>5852.25</v>
          </cell>
          <cell r="AN143">
            <v>344.64</v>
          </cell>
          <cell r="AO143">
            <v>86.16</v>
          </cell>
          <cell r="AP143">
            <v>12.92</v>
          </cell>
          <cell r="AQ143">
            <v>15</v>
          </cell>
        </row>
        <row r="143">
          <cell r="AY143">
            <v>5393.53</v>
          </cell>
          <cell r="AZ143">
            <v>0</v>
          </cell>
        </row>
        <row r="143">
          <cell r="BB143">
            <v>0</v>
          </cell>
          <cell r="BC143">
            <v>0</v>
          </cell>
        </row>
        <row r="143">
          <cell r="BJ143">
            <v>5393.53</v>
          </cell>
        </row>
        <row r="143">
          <cell r="BL143">
            <v>0</v>
          </cell>
          <cell r="BM143">
            <v>21.4368131868132</v>
          </cell>
          <cell r="BN143">
            <v>19.7565201465201</v>
          </cell>
          <cell r="BO143" t="str">
            <v>43022119740226651X</v>
          </cell>
          <cell r="BP143" t="str">
            <v>劳务工</v>
          </cell>
          <cell r="BQ143">
            <v>443.72</v>
          </cell>
          <cell r="BR143" t="str">
            <v>43022119740226651X</v>
          </cell>
          <cell r="BS143" t="str">
            <v>鑫起</v>
          </cell>
        </row>
        <row r="144">
          <cell r="C144" t="str">
            <v>刘志平</v>
          </cell>
          <cell r="D144" t="str">
            <v>生产制造部</v>
          </cell>
          <cell r="E144">
            <v>41253</v>
          </cell>
          <cell r="F144" t="str">
            <v>支援发泡</v>
          </cell>
          <cell r="G144">
            <v>45778</v>
          </cell>
          <cell r="H144">
            <v>26</v>
          </cell>
          <cell r="I144">
            <v>29</v>
          </cell>
        </row>
        <row r="144">
          <cell r="N144">
            <v>1783.5509052</v>
          </cell>
          <cell r="O144">
            <v>1661.92307692308</v>
          </cell>
          <cell r="P144">
            <v>100</v>
          </cell>
        </row>
        <row r="144">
          <cell r="R144">
            <v>300</v>
          </cell>
        </row>
        <row r="144">
          <cell r="U144">
            <v>3845.47398212308</v>
          </cell>
        </row>
        <row r="144">
          <cell r="W144">
            <v>279</v>
          </cell>
          <cell r="X144">
            <v>240</v>
          </cell>
        </row>
        <row r="144">
          <cell r="AA144">
            <v>232</v>
          </cell>
        </row>
        <row r="144">
          <cell r="AD144">
            <v>200</v>
          </cell>
        </row>
        <row r="144">
          <cell r="AF144">
            <v>580</v>
          </cell>
        </row>
        <row r="144">
          <cell r="AI144">
            <v>-10</v>
          </cell>
        </row>
        <row r="144">
          <cell r="AM144">
            <v>5366.47</v>
          </cell>
          <cell r="AN144">
            <v>401.6</v>
          </cell>
          <cell r="AO144">
            <v>100.4</v>
          </cell>
          <cell r="AP144">
            <v>15.06</v>
          </cell>
          <cell r="AQ144">
            <v>15</v>
          </cell>
          <cell r="AR144">
            <v>251</v>
          </cell>
        </row>
        <row r="144">
          <cell r="AY144">
            <v>4583.41</v>
          </cell>
          <cell r="AZ144">
            <v>0</v>
          </cell>
        </row>
        <row r="144">
          <cell r="BB144">
            <v>0</v>
          </cell>
          <cell r="BC144">
            <v>0</v>
          </cell>
          <cell r="BD144">
            <v>28.8</v>
          </cell>
        </row>
        <row r="144">
          <cell r="BJ144">
            <v>4554.61</v>
          </cell>
        </row>
        <row r="144">
          <cell r="BL144">
            <v>0</v>
          </cell>
          <cell r="BM144">
            <v>17.6238752052545</v>
          </cell>
          <cell r="BN144">
            <v>14.9576683087028</v>
          </cell>
          <cell r="BO144" t="str">
            <v>430481199112246971</v>
          </cell>
          <cell r="BP144" t="str">
            <v>合同工</v>
          </cell>
          <cell r="BQ144">
            <v>768.06</v>
          </cell>
          <cell r="BR144" t="str">
            <v>430481199112246971</v>
          </cell>
          <cell r="BS144" t="str">
            <v>光华荣昌</v>
          </cell>
        </row>
        <row r="145">
          <cell r="C145" t="str">
            <v>冉景斌</v>
          </cell>
          <cell r="D145" t="str">
            <v>生产制造部</v>
          </cell>
          <cell r="E145">
            <v>41396</v>
          </cell>
          <cell r="F145" t="str">
            <v>支援发泡</v>
          </cell>
          <cell r="G145">
            <v>45778</v>
          </cell>
          <cell r="H145">
            <v>26</v>
          </cell>
          <cell r="I145">
            <v>28</v>
          </cell>
        </row>
        <row r="145">
          <cell r="N145">
            <v>2451.559902</v>
          </cell>
          <cell r="O145">
            <v>1604.61538461538</v>
          </cell>
          <cell r="P145">
            <v>50</v>
          </cell>
        </row>
        <row r="145">
          <cell r="R145">
            <v>300</v>
          </cell>
        </row>
        <row r="145">
          <cell r="U145">
            <v>4406.17528661538</v>
          </cell>
        </row>
        <row r="145">
          <cell r="W145">
            <v>267</v>
          </cell>
          <cell r="X145">
            <v>220</v>
          </cell>
        </row>
        <row r="145">
          <cell r="AA145">
            <v>224</v>
          </cell>
        </row>
        <row r="145">
          <cell r="AD145">
            <v>200</v>
          </cell>
        </row>
        <row r="145">
          <cell r="AF145">
            <v>560</v>
          </cell>
        </row>
        <row r="145">
          <cell r="AI145">
            <v>-10</v>
          </cell>
        </row>
        <row r="145">
          <cell r="AM145">
            <v>5867.18</v>
          </cell>
          <cell r="AN145">
            <v>350.4</v>
          </cell>
          <cell r="AO145">
            <v>87.6</v>
          </cell>
          <cell r="AP145">
            <v>13.14</v>
          </cell>
          <cell r="AQ145">
            <v>15</v>
          </cell>
          <cell r="AR145">
            <v>219</v>
          </cell>
          <cell r="AS145">
            <v>0</v>
          </cell>
          <cell r="AT145">
            <v>0</v>
          </cell>
          <cell r="AU145">
            <v>0</v>
          </cell>
          <cell r="AV145">
            <v>0</v>
          </cell>
          <cell r="AW145">
            <v>0</v>
          </cell>
        </row>
        <row r="145">
          <cell r="AY145">
            <v>5182.04</v>
          </cell>
          <cell r="AZ145">
            <v>0</v>
          </cell>
        </row>
        <row r="145">
          <cell r="BB145">
            <v>0</v>
          </cell>
          <cell r="BC145">
            <v>0</v>
          </cell>
        </row>
        <row r="145">
          <cell r="BJ145">
            <v>5182.04</v>
          </cell>
        </row>
        <row r="145">
          <cell r="BL145">
            <v>0</v>
          </cell>
          <cell r="BM145">
            <v>19.9563945578231</v>
          </cell>
          <cell r="BN145">
            <v>17.6259863945578</v>
          </cell>
          <cell r="BO145" t="str">
            <v>522128196705130837</v>
          </cell>
          <cell r="BP145" t="str">
            <v>合同工</v>
          </cell>
          <cell r="BQ145">
            <v>670.14</v>
          </cell>
          <cell r="BR145" t="str">
            <v>522128196705130837</v>
          </cell>
          <cell r="BS145" t="str">
            <v>光华荣昌</v>
          </cell>
        </row>
        <row r="146">
          <cell r="C146" t="str">
            <v>蒋正林</v>
          </cell>
          <cell r="D146" t="str">
            <v>生产制造部</v>
          </cell>
          <cell r="E146">
            <v>41520</v>
          </cell>
          <cell r="F146" t="str">
            <v>支援发泡</v>
          </cell>
          <cell r="G146">
            <v>45778</v>
          </cell>
          <cell r="H146">
            <v>26</v>
          </cell>
          <cell r="I146">
            <v>25</v>
          </cell>
        </row>
        <row r="146">
          <cell r="N146">
            <v>2620.75</v>
          </cell>
          <cell r="O146">
            <v>1432.69230769231</v>
          </cell>
          <cell r="P146">
            <v>0</v>
          </cell>
        </row>
        <row r="146">
          <cell r="R146">
            <v>200</v>
          </cell>
        </row>
        <row r="146">
          <cell r="U146">
            <v>4253.44230769231</v>
          </cell>
        </row>
        <row r="146">
          <cell r="W146">
            <v>249</v>
          </cell>
          <cell r="X146">
            <v>220</v>
          </cell>
        </row>
        <row r="146">
          <cell r="AA146">
            <v>144</v>
          </cell>
        </row>
        <row r="146">
          <cell r="AD146">
            <v>192.307692307692</v>
          </cell>
        </row>
        <row r="146">
          <cell r="AF146">
            <v>500</v>
          </cell>
        </row>
        <row r="146">
          <cell r="AM146">
            <v>5558.75</v>
          </cell>
          <cell r="AN146">
            <v>344.64</v>
          </cell>
          <cell r="AO146">
            <v>86.16</v>
          </cell>
          <cell r="AP146">
            <v>12.92</v>
          </cell>
          <cell r="AQ146">
            <v>15</v>
          </cell>
        </row>
        <row r="146">
          <cell r="AY146">
            <v>5100.03</v>
          </cell>
          <cell r="AZ146">
            <v>0</v>
          </cell>
        </row>
        <row r="146">
          <cell r="BB146">
            <v>0</v>
          </cell>
          <cell r="BC146">
            <v>0</v>
          </cell>
        </row>
        <row r="146">
          <cell r="BJ146">
            <v>5100.03</v>
          </cell>
        </row>
        <row r="146">
          <cell r="BL146">
            <v>0</v>
          </cell>
          <cell r="BM146">
            <v>21.1761904761905</v>
          </cell>
          <cell r="BN146">
            <v>19.4286857142857</v>
          </cell>
          <cell r="BO146" t="str">
            <v>430211196509183530</v>
          </cell>
          <cell r="BP146" t="str">
            <v>劳务工</v>
          </cell>
          <cell r="BQ146">
            <v>443.72</v>
          </cell>
          <cell r="BR146" t="str">
            <v>430211196509183530</v>
          </cell>
          <cell r="BS146" t="str">
            <v>鑫起</v>
          </cell>
        </row>
        <row r="147">
          <cell r="C147" t="str">
            <v>刘孝其</v>
          </cell>
          <cell r="D147" t="str">
            <v>生产制造部</v>
          </cell>
          <cell r="E147">
            <v>41325</v>
          </cell>
          <cell r="F147" t="str">
            <v>支援发泡</v>
          </cell>
          <cell r="G147">
            <v>45778</v>
          </cell>
          <cell r="H147">
            <v>26</v>
          </cell>
          <cell r="I147">
            <v>18</v>
          </cell>
        </row>
        <row r="147">
          <cell r="N147">
            <v>2144.6</v>
          </cell>
          <cell r="O147">
            <v>1031.53846153846</v>
          </cell>
          <cell r="P147">
            <v>0</v>
          </cell>
        </row>
        <row r="147">
          <cell r="R147">
            <v>0</v>
          </cell>
        </row>
        <row r="147">
          <cell r="U147">
            <v>3176.13846153846</v>
          </cell>
        </row>
        <row r="147">
          <cell r="W147">
            <v>252</v>
          </cell>
          <cell r="X147">
            <v>240</v>
          </cell>
        </row>
        <row r="147">
          <cell r="AA147">
            <v>141.6</v>
          </cell>
        </row>
        <row r="147">
          <cell r="AD147">
            <v>138.461538461538</v>
          </cell>
        </row>
        <row r="147">
          <cell r="AF147">
            <v>352</v>
          </cell>
        </row>
        <row r="147">
          <cell r="AL147">
            <v>560</v>
          </cell>
          <cell r="AM147">
            <v>4860.2</v>
          </cell>
          <cell r="AN147">
            <v>385.6</v>
          </cell>
          <cell r="AO147">
            <v>96.4</v>
          </cell>
          <cell r="AP147">
            <v>14.46</v>
          </cell>
          <cell r="AQ147">
            <v>15</v>
          </cell>
          <cell r="AR147">
            <v>241</v>
          </cell>
          <cell r="AS147">
            <v>0</v>
          </cell>
          <cell r="AT147">
            <v>0</v>
          </cell>
          <cell r="AU147">
            <v>0</v>
          </cell>
          <cell r="AV147">
            <v>0</v>
          </cell>
          <cell r="AW147">
            <v>1500</v>
          </cell>
        </row>
        <row r="147">
          <cell r="AY147">
            <v>2607.74</v>
          </cell>
          <cell r="AZ147">
            <v>0</v>
          </cell>
        </row>
        <row r="147">
          <cell r="BB147">
            <v>0</v>
          </cell>
          <cell r="BC147">
            <v>1500</v>
          </cell>
        </row>
        <row r="147">
          <cell r="BJ147">
            <v>4107.74</v>
          </cell>
        </row>
        <row r="147">
          <cell r="BL147">
            <v>0</v>
          </cell>
          <cell r="BM147">
            <v>25.7153439153439</v>
          </cell>
          <cell r="BN147">
            <v>21.7340740740741</v>
          </cell>
          <cell r="BO147" t="str">
            <v>430221196508206879</v>
          </cell>
          <cell r="BP147" t="str">
            <v>合同工</v>
          </cell>
          <cell r="BQ147">
            <v>737.46</v>
          </cell>
          <cell r="BR147" t="str">
            <v>430221196508206879</v>
          </cell>
          <cell r="BS147" t="str">
            <v>光华荣昌</v>
          </cell>
        </row>
        <row r="148">
          <cell r="C148" t="str">
            <v>彭健</v>
          </cell>
          <cell r="D148" t="str">
            <v>技术质量部</v>
          </cell>
          <cell r="E148">
            <v>41701</v>
          </cell>
          <cell r="F148" t="str">
            <v>发泡检验员</v>
          </cell>
          <cell r="G148">
            <v>45778</v>
          </cell>
          <cell r="H148">
            <v>26</v>
          </cell>
          <cell r="I148">
            <v>27</v>
          </cell>
        </row>
        <row r="148">
          <cell r="M148">
            <v>118.489259259259</v>
          </cell>
          <cell r="N148">
            <v>2899.21</v>
          </cell>
          <cell r="O148">
            <v>1547.30769230769</v>
          </cell>
          <cell r="P148">
            <v>0</v>
          </cell>
        </row>
        <row r="148">
          <cell r="R148">
            <v>200</v>
          </cell>
        </row>
        <row r="148">
          <cell r="U148">
            <v>5081.39919230769</v>
          </cell>
        </row>
        <row r="148">
          <cell r="W148">
            <v>237</v>
          </cell>
          <cell r="X148">
            <v>220</v>
          </cell>
        </row>
        <row r="148">
          <cell r="AA148">
            <v>216</v>
          </cell>
        </row>
        <row r="148">
          <cell r="AD148">
            <v>200</v>
          </cell>
        </row>
        <row r="148">
          <cell r="AF148">
            <v>540</v>
          </cell>
        </row>
        <row r="148">
          <cell r="AM148">
            <v>6494.4</v>
          </cell>
          <cell r="AN148">
            <v>344.64</v>
          </cell>
          <cell r="AO148">
            <v>86.16</v>
          </cell>
          <cell r="AP148">
            <v>12.92</v>
          </cell>
          <cell r="AQ148">
            <v>15</v>
          </cell>
          <cell r="AR148">
            <v>205</v>
          </cell>
        </row>
        <row r="148">
          <cell r="AY148">
            <v>5830.68</v>
          </cell>
          <cell r="AZ148">
            <v>25.37</v>
          </cell>
        </row>
        <row r="148">
          <cell r="BB148">
            <v>0</v>
          </cell>
          <cell r="BC148">
            <v>0</v>
          </cell>
        </row>
        <row r="148">
          <cell r="BJ148">
            <v>5805.31</v>
          </cell>
        </row>
        <row r="148">
          <cell r="BL148">
            <v>0</v>
          </cell>
          <cell r="BM148">
            <v>22.9079365079365</v>
          </cell>
          <cell r="BN148">
            <v>20.4772839506173</v>
          </cell>
          <cell r="BO148" t="str">
            <v>430281198712019195</v>
          </cell>
          <cell r="BP148" t="str">
            <v>合同工</v>
          </cell>
          <cell r="BQ148">
            <v>648.72</v>
          </cell>
          <cell r="BR148" t="str">
            <v>430281198712019195</v>
          </cell>
          <cell r="BS148" t="str">
            <v>光华荣昌</v>
          </cell>
        </row>
        <row r="149">
          <cell r="C149" t="str">
            <v>袁登宇</v>
          </cell>
          <cell r="D149" t="str">
            <v>生产制造部</v>
          </cell>
          <cell r="E149">
            <v>45722</v>
          </cell>
          <cell r="F149" t="str">
            <v>发泡操作工</v>
          </cell>
          <cell r="G149">
            <v>45778</v>
          </cell>
          <cell r="H149">
            <v>26</v>
          </cell>
          <cell r="I149">
            <v>28</v>
          </cell>
        </row>
        <row r="149">
          <cell r="M149">
            <v>118.109238</v>
          </cell>
          <cell r="N149">
            <v>3007.058664</v>
          </cell>
          <cell r="O149">
            <v>1604.61538461538</v>
          </cell>
          <cell r="P149">
            <v>0</v>
          </cell>
        </row>
        <row r="149">
          <cell r="R149">
            <v>300</v>
          </cell>
        </row>
        <row r="149">
          <cell r="U149">
            <v>5362.73284821538</v>
          </cell>
        </row>
        <row r="149">
          <cell r="W149">
            <v>261</v>
          </cell>
        </row>
        <row r="149">
          <cell r="AA149">
            <v>224</v>
          </cell>
        </row>
        <row r="149">
          <cell r="AD149">
            <v>200</v>
          </cell>
        </row>
        <row r="149">
          <cell r="AF149">
            <v>560</v>
          </cell>
        </row>
        <row r="149">
          <cell r="AI149">
            <v>-10</v>
          </cell>
        </row>
        <row r="149">
          <cell r="AM149">
            <v>6597.73</v>
          </cell>
          <cell r="AN149">
            <v>0</v>
          </cell>
          <cell r="AO149">
            <v>0</v>
          </cell>
          <cell r="AP149">
            <v>0</v>
          </cell>
          <cell r="AQ149">
            <v>0</v>
          </cell>
        </row>
        <row r="149">
          <cell r="AY149">
            <v>6597.73</v>
          </cell>
          <cell r="AZ149">
            <v>0</v>
          </cell>
        </row>
        <row r="149">
          <cell r="BB149">
            <v>0</v>
          </cell>
          <cell r="BC149">
            <v>0</v>
          </cell>
        </row>
        <row r="149">
          <cell r="BJ149">
            <v>6597.73</v>
          </cell>
        </row>
        <row r="149">
          <cell r="BL149" t="str">
            <v>2025/6/13离职</v>
          </cell>
          <cell r="BM149">
            <v>22.4412585034014</v>
          </cell>
          <cell r="BN149">
            <v>22.4412585034014</v>
          </cell>
        </row>
        <row r="149">
          <cell r="BP149" t="str">
            <v>劳务工-劳务发放</v>
          </cell>
          <cell r="BQ149">
            <v>0</v>
          </cell>
          <cell r="BR149" t="str">
            <v>430204199008033219</v>
          </cell>
          <cell r="BS149" t="str">
            <v>湘潭思泉</v>
          </cell>
        </row>
        <row r="150">
          <cell r="C150" t="str">
            <v>马凤</v>
          </cell>
          <cell r="D150" t="str">
            <v>生产制造部</v>
          </cell>
          <cell r="E150">
            <v>45705</v>
          </cell>
          <cell r="F150" t="str">
            <v>发泡操作工</v>
          </cell>
          <cell r="G150">
            <v>45778</v>
          </cell>
          <cell r="H150">
            <v>26</v>
          </cell>
          <cell r="I150">
            <v>28</v>
          </cell>
        </row>
        <row r="150">
          <cell r="M150">
            <v>119.23</v>
          </cell>
          <cell r="N150">
            <v>3038.44</v>
          </cell>
          <cell r="O150">
            <v>1604.61538461538</v>
          </cell>
          <cell r="P150">
            <v>0</v>
          </cell>
        </row>
        <row r="150">
          <cell r="R150">
            <v>300</v>
          </cell>
        </row>
        <row r="150">
          <cell r="U150">
            <v>5398.82138461538</v>
          </cell>
        </row>
        <row r="150">
          <cell r="W150">
            <v>264</v>
          </cell>
        </row>
        <row r="150">
          <cell r="AA150">
            <v>224</v>
          </cell>
        </row>
        <row r="150">
          <cell r="AD150">
            <v>200</v>
          </cell>
        </row>
        <row r="150">
          <cell r="AF150">
            <v>560</v>
          </cell>
          <cell r="AG150">
            <v>400</v>
          </cell>
        </row>
        <row r="150">
          <cell r="AM150">
            <v>7046.82</v>
          </cell>
          <cell r="AN150">
            <v>0</v>
          </cell>
          <cell r="AO150">
            <v>0</v>
          </cell>
          <cell r="AP150">
            <v>0</v>
          </cell>
          <cell r="AQ150">
            <v>0</v>
          </cell>
        </row>
        <row r="150">
          <cell r="AY150">
            <v>7046.82</v>
          </cell>
          <cell r="AZ150">
            <v>0</v>
          </cell>
        </row>
        <row r="150">
          <cell r="BB150">
            <v>0</v>
          </cell>
          <cell r="BC150">
            <v>0</v>
          </cell>
          <cell r="BD150">
            <v>5</v>
          </cell>
        </row>
        <row r="150">
          <cell r="BJ150">
            <v>7041.82</v>
          </cell>
        </row>
        <row r="150">
          <cell r="BL150">
            <v>0</v>
          </cell>
          <cell r="BM150">
            <v>23.9687755102041</v>
          </cell>
          <cell r="BN150">
            <v>23.951768707483</v>
          </cell>
        </row>
        <row r="150">
          <cell r="BP150" t="str">
            <v>劳务工-劳务发放</v>
          </cell>
          <cell r="BQ150">
            <v>0</v>
          </cell>
          <cell r="BR150" t="str">
            <v>430321199306139048</v>
          </cell>
          <cell r="BS150" t="str">
            <v>湘潭思泉</v>
          </cell>
        </row>
        <row r="151">
          <cell r="C151" t="str">
            <v>李需</v>
          </cell>
          <cell r="D151" t="str">
            <v>生产制造部</v>
          </cell>
          <cell r="E151">
            <v>45591</v>
          </cell>
          <cell r="F151" t="str">
            <v>发泡检验员</v>
          </cell>
          <cell r="G151">
            <v>45778</v>
          </cell>
          <cell r="H151">
            <v>26</v>
          </cell>
          <cell r="I151">
            <v>29</v>
          </cell>
        </row>
        <row r="151">
          <cell r="M151">
            <v>119.23</v>
          </cell>
          <cell r="N151">
            <v>3157.67</v>
          </cell>
          <cell r="O151">
            <v>1661.92307692308</v>
          </cell>
          <cell r="P151">
            <v>0</v>
          </cell>
          <cell r="Q151">
            <v>1.15</v>
          </cell>
          <cell r="R151">
            <v>300</v>
          </cell>
        </row>
        <row r="151">
          <cell r="U151">
            <v>5593.24357692308</v>
          </cell>
        </row>
        <row r="151">
          <cell r="W151">
            <v>264</v>
          </cell>
        </row>
        <row r="151">
          <cell r="AA151">
            <v>232</v>
          </cell>
        </row>
        <row r="151">
          <cell r="AD151">
            <v>200</v>
          </cell>
        </row>
        <row r="151">
          <cell r="AF151">
            <v>572</v>
          </cell>
          <cell r="AG151">
            <v>400</v>
          </cell>
        </row>
        <row r="151">
          <cell r="AI151">
            <v>-10</v>
          </cell>
        </row>
        <row r="151">
          <cell r="AM151">
            <v>7251.24</v>
          </cell>
          <cell r="AN151">
            <v>0</v>
          </cell>
          <cell r="AO151">
            <v>0</v>
          </cell>
          <cell r="AP151">
            <v>0</v>
          </cell>
          <cell r="AQ151">
            <v>0</v>
          </cell>
        </row>
        <row r="151">
          <cell r="AY151">
            <v>7251.24</v>
          </cell>
          <cell r="AZ151">
            <v>0</v>
          </cell>
        </row>
        <row r="151">
          <cell r="BB151">
            <v>0</v>
          </cell>
          <cell r="BC151">
            <v>0</v>
          </cell>
        </row>
        <row r="151">
          <cell r="BJ151">
            <v>7251.24</v>
          </cell>
        </row>
        <row r="151">
          <cell r="BL151">
            <v>0</v>
          </cell>
          <cell r="BM151">
            <v>23.8135960591133</v>
          </cell>
          <cell r="BN151">
            <v>23.8135960591133</v>
          </cell>
          <cell r="BO151" t="str">
            <v>430281198610134520</v>
          </cell>
          <cell r="BP151" t="str">
            <v>劳务工-劳务发放</v>
          </cell>
          <cell r="BQ151">
            <v>0</v>
          </cell>
          <cell r="BR151" t="str">
            <v>430281198610134520</v>
          </cell>
          <cell r="BS151" t="str">
            <v>湖南诚展</v>
          </cell>
        </row>
        <row r="152">
          <cell r="C152" t="str">
            <v>贺王瑜</v>
          </cell>
          <cell r="D152" t="str">
            <v>技术质量部</v>
          </cell>
          <cell r="E152">
            <v>41573</v>
          </cell>
          <cell r="F152" t="str">
            <v>总装检验员</v>
          </cell>
          <cell r="G152">
            <v>45778</v>
          </cell>
          <cell r="H152">
            <v>21</v>
          </cell>
          <cell r="I152">
            <v>21</v>
          </cell>
        </row>
        <row r="152">
          <cell r="L152">
            <v>6738.66</v>
          </cell>
          <cell r="M152">
            <v>118.64766292816</v>
          </cell>
          <cell r="N152">
            <v>2031.42657653834</v>
          </cell>
          <cell r="O152">
            <v>1390</v>
          </cell>
        </row>
        <row r="152">
          <cell r="Q152">
            <v>1.05</v>
          </cell>
        </row>
        <row r="152">
          <cell r="U152">
            <v>3522.99790536526</v>
          </cell>
        </row>
        <row r="152">
          <cell r="W152">
            <v>273</v>
          </cell>
          <cell r="X152">
            <v>220</v>
          </cell>
        </row>
        <row r="152">
          <cell r="AD152">
            <v>145.706884615385</v>
          </cell>
        </row>
        <row r="152">
          <cell r="AF152">
            <v>264</v>
          </cell>
        </row>
        <row r="152">
          <cell r="AM152">
            <v>4425.7</v>
          </cell>
          <cell r="AN152">
            <v>361.6</v>
          </cell>
          <cell r="AO152">
            <v>90.4</v>
          </cell>
          <cell r="AP152">
            <v>13.56</v>
          </cell>
          <cell r="AQ152">
            <v>15</v>
          </cell>
          <cell r="AR152">
            <v>226</v>
          </cell>
        </row>
        <row r="152">
          <cell r="AY152">
            <v>3719.14</v>
          </cell>
          <cell r="AZ152">
            <v>0</v>
          </cell>
        </row>
        <row r="152">
          <cell r="BB152">
            <v>0</v>
          </cell>
          <cell r="BC152">
            <v>0</v>
          </cell>
        </row>
        <row r="152">
          <cell r="BJ152">
            <v>3719.14</v>
          </cell>
        </row>
        <row r="152">
          <cell r="BL152">
            <v>0</v>
          </cell>
          <cell r="BM152">
            <v>20.071201814059</v>
          </cell>
          <cell r="BN152">
            <v>16.8668480725624</v>
          </cell>
          <cell r="BO152" t="str">
            <v>430203197207186036</v>
          </cell>
          <cell r="BP152" t="str">
            <v>合同工</v>
          </cell>
          <cell r="BQ152">
            <v>691.56</v>
          </cell>
          <cell r="BR152" t="str">
            <v>430203197207186036</v>
          </cell>
          <cell r="BS152" t="str">
            <v>光华荣昌</v>
          </cell>
        </row>
        <row r="153">
          <cell r="C153" t="str">
            <v>罗亚南</v>
          </cell>
          <cell r="D153" t="str">
            <v>生产制造部</v>
          </cell>
          <cell r="E153">
            <v>41612</v>
          </cell>
          <cell r="F153" t="str">
            <v>总装车间</v>
          </cell>
          <cell r="G153">
            <v>45778</v>
          </cell>
          <cell r="H153">
            <v>22.5</v>
          </cell>
          <cell r="I153">
            <v>22.5</v>
          </cell>
        </row>
        <row r="153">
          <cell r="L153">
            <v>6738.66</v>
          </cell>
          <cell r="M153">
            <v>118.64766292816</v>
          </cell>
          <cell r="N153">
            <v>2369.5724158836</v>
          </cell>
          <cell r="O153">
            <v>1390</v>
          </cell>
        </row>
        <row r="153">
          <cell r="Q153">
            <v>0</v>
          </cell>
        </row>
        <row r="153">
          <cell r="U153">
            <v>3759.5724158836</v>
          </cell>
        </row>
        <row r="153">
          <cell r="W153">
            <v>288</v>
          </cell>
          <cell r="X153">
            <v>220</v>
          </cell>
        </row>
        <row r="153">
          <cell r="AD153">
            <v>1580</v>
          </cell>
        </row>
        <row r="153">
          <cell r="AF153">
            <v>288</v>
          </cell>
        </row>
        <row r="153">
          <cell r="AI153">
            <v>-20</v>
          </cell>
        </row>
        <row r="153">
          <cell r="AL153">
            <v>-2612.08</v>
          </cell>
          <cell r="AM153">
            <v>3503.49</v>
          </cell>
          <cell r="AN153">
            <v>446.4</v>
          </cell>
          <cell r="AO153">
            <v>111.6</v>
          </cell>
          <cell r="AP153">
            <v>16.74</v>
          </cell>
          <cell r="AQ153">
            <v>15</v>
          </cell>
          <cell r="AR153">
            <v>279</v>
          </cell>
        </row>
        <row r="153">
          <cell r="AY153">
            <v>2634.75</v>
          </cell>
          <cell r="AZ153">
            <v>0</v>
          </cell>
        </row>
        <row r="153">
          <cell r="BB153">
            <v>0</v>
          </cell>
          <cell r="BC153">
            <v>0</v>
          </cell>
          <cell r="BD153">
            <v>55.75</v>
          </cell>
        </row>
        <row r="153">
          <cell r="BJ153">
            <v>2579</v>
          </cell>
        </row>
        <row r="153">
          <cell r="BL153">
            <v>0</v>
          </cell>
          <cell r="BM153">
            <v>14.8295873015873</v>
          </cell>
          <cell r="BN153">
            <v>10.9164021164021</v>
          </cell>
          <cell r="BO153" t="str">
            <v>430202197709246071</v>
          </cell>
          <cell r="BP153" t="str">
            <v>合同工</v>
          </cell>
          <cell r="BQ153">
            <v>853.74</v>
          </cell>
          <cell r="BR153" t="str">
            <v>430202197709246071</v>
          </cell>
          <cell r="BS153" t="str">
            <v>光华荣昌</v>
          </cell>
        </row>
        <row r="154">
          <cell r="C154" t="str">
            <v>欧响亮</v>
          </cell>
          <cell r="D154" t="str">
            <v>生产制造部</v>
          </cell>
          <cell r="E154">
            <v>43595</v>
          </cell>
          <cell r="F154" t="str">
            <v>总装前排</v>
          </cell>
          <cell r="G154">
            <v>45778</v>
          </cell>
          <cell r="H154">
            <v>23</v>
          </cell>
          <cell r="I154">
            <v>22</v>
          </cell>
        </row>
        <row r="154">
          <cell r="L154">
            <v>6738.66</v>
          </cell>
          <cell r="M154">
            <v>118.64766292816</v>
          </cell>
          <cell r="N154">
            <v>1805.99601697484</v>
          </cell>
          <cell r="O154">
            <v>1329.5652173913</v>
          </cell>
        </row>
        <row r="154">
          <cell r="Q154">
            <v>4.25</v>
          </cell>
        </row>
        <row r="154">
          <cell r="U154">
            <v>3135.56123436615</v>
          </cell>
        </row>
        <row r="154">
          <cell r="W154">
            <v>285</v>
          </cell>
          <cell r="X154">
            <v>100</v>
          </cell>
        </row>
        <row r="154">
          <cell r="Z154">
            <v>0</v>
          </cell>
        </row>
        <row r="154">
          <cell r="AD154">
            <v>1196.16596153846</v>
          </cell>
        </row>
        <row r="154">
          <cell r="AF154">
            <v>284</v>
          </cell>
        </row>
        <row r="154">
          <cell r="AI154">
            <v>-10</v>
          </cell>
        </row>
        <row r="154">
          <cell r="AM154">
            <v>4990.73</v>
          </cell>
          <cell r="AN154">
            <v>348.8</v>
          </cell>
          <cell r="AO154">
            <v>87.2</v>
          </cell>
          <cell r="AP154">
            <v>13.08</v>
          </cell>
          <cell r="AQ154">
            <v>15</v>
          </cell>
          <cell r="AR154">
            <v>218</v>
          </cell>
        </row>
        <row r="154">
          <cell r="AY154">
            <v>4308.65</v>
          </cell>
          <cell r="AZ154">
            <v>0</v>
          </cell>
        </row>
        <row r="154">
          <cell r="BB154">
            <v>0</v>
          </cell>
          <cell r="BC154">
            <v>0</v>
          </cell>
        </row>
        <row r="154">
          <cell r="BJ154">
            <v>4308.65</v>
          </cell>
        </row>
        <row r="154">
          <cell r="BL154">
            <v>0</v>
          </cell>
          <cell r="BM154">
            <v>21.6048917748918</v>
          </cell>
          <cell r="BN154">
            <v>18.6521645021645</v>
          </cell>
          <cell r="BO154" t="str">
            <v>430221199006283835</v>
          </cell>
          <cell r="BP154" t="str">
            <v>合同工</v>
          </cell>
          <cell r="BQ154">
            <v>667.08</v>
          </cell>
          <cell r="BR154" t="str">
            <v>430221199006283835</v>
          </cell>
          <cell r="BS154" t="str">
            <v>光华荣昌</v>
          </cell>
        </row>
        <row r="155">
          <cell r="C155" t="str">
            <v>杨亮亮</v>
          </cell>
          <cell r="D155" t="str">
            <v>生产制造部</v>
          </cell>
          <cell r="E155">
            <v>43685</v>
          </cell>
          <cell r="F155" t="str">
            <v>总装前排</v>
          </cell>
          <cell r="G155">
            <v>45778</v>
          </cell>
          <cell r="H155">
            <v>22.5</v>
          </cell>
          <cell r="I155">
            <v>22.5</v>
          </cell>
        </row>
        <row r="155">
          <cell r="L155">
            <v>6738.66</v>
          </cell>
          <cell r="M155">
            <v>118.64766292816</v>
          </cell>
          <cell r="N155">
            <v>1983.96751136708</v>
          </cell>
          <cell r="O155">
            <v>1390</v>
          </cell>
        </row>
        <row r="155">
          <cell r="Q155">
            <v>3.25</v>
          </cell>
        </row>
        <row r="155">
          <cell r="U155">
            <v>3373.96751136708</v>
          </cell>
        </row>
        <row r="155">
          <cell r="W155">
            <v>267</v>
          </cell>
          <cell r="X155">
            <v>100</v>
          </cell>
        </row>
        <row r="155">
          <cell r="AD155">
            <v>659.9475</v>
          </cell>
        </row>
        <row r="155">
          <cell r="AF155">
            <v>284</v>
          </cell>
        </row>
        <row r="155">
          <cell r="AM155">
            <v>4684.92</v>
          </cell>
          <cell r="AN155">
            <v>358.32</v>
          </cell>
          <cell r="AO155">
            <v>89.58</v>
          </cell>
          <cell r="AP155">
            <v>13.44</v>
          </cell>
          <cell r="AQ155">
            <v>15</v>
          </cell>
        </row>
        <row r="155">
          <cell r="AY155">
            <v>4208.58</v>
          </cell>
          <cell r="AZ155">
            <v>0</v>
          </cell>
        </row>
        <row r="155">
          <cell r="BB155">
            <v>0</v>
          </cell>
          <cell r="BC155">
            <v>0</v>
          </cell>
        </row>
        <row r="155">
          <cell r="BJ155">
            <v>4208.58</v>
          </cell>
        </row>
        <row r="155">
          <cell r="BL155">
            <v>0</v>
          </cell>
          <cell r="BM155">
            <v>19.8303492063492</v>
          </cell>
          <cell r="BN155">
            <v>17.8140952380952</v>
          </cell>
          <cell r="BO155" t="str">
            <v>430224198601162717</v>
          </cell>
          <cell r="BP155" t="str">
            <v>劳务工</v>
          </cell>
          <cell r="BQ155">
            <v>461.34</v>
          </cell>
          <cell r="BR155" t="str">
            <v>430224198601162717</v>
          </cell>
          <cell r="BS155" t="str">
            <v>鑫起</v>
          </cell>
        </row>
        <row r="156">
          <cell r="C156" t="str">
            <v>吴陈</v>
          </cell>
          <cell r="D156" t="str">
            <v>生产制造部</v>
          </cell>
          <cell r="E156">
            <v>42107</v>
          </cell>
          <cell r="F156" t="str">
            <v>总装前排</v>
          </cell>
          <cell r="G156">
            <v>45778</v>
          </cell>
          <cell r="H156">
            <v>21.5</v>
          </cell>
          <cell r="I156">
            <v>21.5</v>
          </cell>
        </row>
        <row r="156">
          <cell r="L156">
            <v>6738.66</v>
          </cell>
          <cell r="M156">
            <v>118.64766292816</v>
          </cell>
          <cell r="N156">
            <v>1906.84653046378</v>
          </cell>
          <cell r="O156">
            <v>1390</v>
          </cell>
        </row>
        <row r="156">
          <cell r="Q156">
            <v>2.9</v>
          </cell>
        </row>
        <row r="156">
          <cell r="U156">
            <v>3296.84653046378</v>
          </cell>
        </row>
        <row r="156">
          <cell r="W156">
            <v>273</v>
          </cell>
          <cell r="X156">
            <v>180</v>
          </cell>
        </row>
        <row r="156">
          <cell r="AD156">
            <v>402.428538461538</v>
          </cell>
        </row>
        <row r="156">
          <cell r="AF156">
            <v>280</v>
          </cell>
        </row>
        <row r="156">
          <cell r="AI156">
            <v>-10</v>
          </cell>
        </row>
        <row r="156">
          <cell r="AM156">
            <v>4422.28</v>
          </cell>
          <cell r="AN156">
            <v>364.8</v>
          </cell>
          <cell r="AO156">
            <v>91.2</v>
          </cell>
          <cell r="AP156">
            <v>13.68</v>
          </cell>
          <cell r="AQ156">
            <v>15</v>
          </cell>
          <cell r="AR156">
            <v>228</v>
          </cell>
        </row>
        <row r="156">
          <cell r="AY156">
            <v>3709.6</v>
          </cell>
          <cell r="AZ156">
            <v>0</v>
          </cell>
        </row>
        <row r="156">
          <cell r="BB156">
            <v>0</v>
          </cell>
          <cell r="BC156">
            <v>0</v>
          </cell>
        </row>
        <row r="156">
          <cell r="BJ156">
            <v>3709.6</v>
          </cell>
        </row>
        <row r="156">
          <cell r="BL156">
            <v>0</v>
          </cell>
          <cell r="BM156">
            <v>19.5892801771872</v>
          </cell>
          <cell r="BN156">
            <v>16.4323366555925</v>
          </cell>
          <cell r="BO156" t="str">
            <v>430203199001137035</v>
          </cell>
          <cell r="BP156" t="str">
            <v>合同工</v>
          </cell>
          <cell r="BQ156">
            <v>697.68</v>
          </cell>
          <cell r="BR156" t="str">
            <v>430203199001137035</v>
          </cell>
          <cell r="BS156" t="str">
            <v>光华荣昌</v>
          </cell>
        </row>
        <row r="157">
          <cell r="C157" t="str">
            <v>易任红</v>
          </cell>
          <cell r="D157" t="str">
            <v>生产制造部</v>
          </cell>
          <cell r="E157">
            <v>41332</v>
          </cell>
          <cell r="F157" t="str">
            <v>总装前排</v>
          </cell>
          <cell r="G157">
            <v>45778</v>
          </cell>
          <cell r="H157">
            <v>23.5</v>
          </cell>
          <cell r="I157">
            <v>21.5</v>
          </cell>
        </row>
        <row r="157">
          <cell r="L157">
            <v>6738.66</v>
          </cell>
          <cell r="M157">
            <v>118.64766292816</v>
          </cell>
          <cell r="N157">
            <v>1847.5226989997</v>
          </cell>
          <cell r="O157">
            <v>1271.70212765957</v>
          </cell>
        </row>
        <row r="157">
          <cell r="Q157">
            <v>3.4</v>
          </cell>
        </row>
        <row r="157">
          <cell r="U157">
            <v>3119.22482665927</v>
          </cell>
        </row>
        <row r="157">
          <cell r="W157">
            <v>279</v>
          </cell>
          <cell r="X157">
            <v>240</v>
          </cell>
        </row>
        <row r="157">
          <cell r="AD157">
            <v>471.812769230769</v>
          </cell>
        </row>
        <row r="157">
          <cell r="AF157">
            <v>272</v>
          </cell>
        </row>
        <row r="157">
          <cell r="AM157">
            <v>4382.04</v>
          </cell>
          <cell r="AN157">
            <v>0</v>
          </cell>
          <cell r="AO157">
            <v>96.52</v>
          </cell>
          <cell r="AP157">
            <v>0</v>
          </cell>
          <cell r="AQ157">
            <v>15</v>
          </cell>
        </row>
        <row r="157">
          <cell r="AY157">
            <v>4270.52</v>
          </cell>
          <cell r="AZ157">
            <v>0</v>
          </cell>
        </row>
        <row r="157">
          <cell r="BB157">
            <v>0</v>
          </cell>
          <cell r="BC157">
            <v>0</v>
          </cell>
        </row>
        <row r="157">
          <cell r="BJ157">
            <v>4270.52</v>
          </cell>
        </row>
        <row r="157">
          <cell r="BL157">
            <v>0</v>
          </cell>
          <cell r="BM157">
            <v>19.4110299003322</v>
          </cell>
          <cell r="BN157">
            <v>18.9170321151716</v>
          </cell>
          <cell r="BO157" t="str">
            <v>430211196612110014</v>
          </cell>
          <cell r="BP157" t="str">
            <v>劳务工</v>
          </cell>
          <cell r="BQ157">
            <v>96.52</v>
          </cell>
          <cell r="BR157" t="str">
            <v>430211196612110014</v>
          </cell>
          <cell r="BS157" t="str">
            <v>鑫起</v>
          </cell>
        </row>
        <row r="158">
          <cell r="C158" t="str">
            <v>刘明</v>
          </cell>
          <cell r="D158" t="str">
            <v>生产制造部</v>
          </cell>
          <cell r="E158">
            <v>44306</v>
          </cell>
          <cell r="F158" t="str">
            <v>总装前排</v>
          </cell>
          <cell r="G158">
            <v>45778</v>
          </cell>
          <cell r="H158">
            <v>21.5</v>
          </cell>
          <cell r="I158">
            <v>21.5</v>
          </cell>
        </row>
        <row r="158">
          <cell r="L158">
            <v>6738.66</v>
          </cell>
          <cell r="M158">
            <v>118.64766292816</v>
          </cell>
          <cell r="N158">
            <v>2250.92475295544</v>
          </cell>
          <cell r="O158">
            <v>1390</v>
          </cell>
        </row>
        <row r="158">
          <cell r="Q158">
            <v>0</v>
          </cell>
        </row>
        <row r="158">
          <cell r="U158">
            <v>3640.92475295544</v>
          </cell>
        </row>
        <row r="158">
          <cell r="W158">
            <v>282</v>
          </cell>
          <cell r="X158">
            <v>60</v>
          </cell>
        </row>
        <row r="158">
          <cell r="AD158">
            <v>1357.24</v>
          </cell>
        </row>
        <row r="158">
          <cell r="AF158">
            <v>276</v>
          </cell>
        </row>
        <row r="158">
          <cell r="AM158">
            <v>5616.16</v>
          </cell>
          <cell r="AN158">
            <v>344.88</v>
          </cell>
          <cell r="AO158">
            <v>86.22</v>
          </cell>
          <cell r="AP158">
            <v>12.93</v>
          </cell>
          <cell r="AQ158">
            <v>15</v>
          </cell>
        </row>
        <row r="158">
          <cell r="AY158">
            <v>5157.13</v>
          </cell>
          <cell r="AZ158">
            <v>1.53</v>
          </cell>
        </row>
        <row r="158">
          <cell r="BB158">
            <v>0</v>
          </cell>
          <cell r="BC158">
            <v>0</v>
          </cell>
          <cell r="BD158">
            <v>55.75</v>
          </cell>
        </row>
        <row r="158">
          <cell r="BJ158">
            <v>5099.85</v>
          </cell>
        </row>
        <row r="158">
          <cell r="BL158">
            <v>0</v>
          </cell>
          <cell r="BM158">
            <v>24.8777851605759</v>
          </cell>
          <cell r="BN158">
            <v>22.5906976744186</v>
          </cell>
          <cell r="BO158" t="str">
            <v>430221198411125318</v>
          </cell>
          <cell r="BP158" t="str">
            <v>劳务工</v>
          </cell>
          <cell r="BQ158">
            <v>444.03</v>
          </cell>
          <cell r="BR158" t="str">
            <v>430221198411125318</v>
          </cell>
          <cell r="BS158" t="str">
            <v>鑫起</v>
          </cell>
        </row>
        <row r="159">
          <cell r="C159" t="str">
            <v>刘文强</v>
          </cell>
          <cell r="D159" t="str">
            <v>生产制造部</v>
          </cell>
          <cell r="E159">
            <v>42554</v>
          </cell>
          <cell r="F159" t="str">
            <v>总装前排</v>
          </cell>
          <cell r="G159">
            <v>45778</v>
          </cell>
          <cell r="H159">
            <v>21.5</v>
          </cell>
          <cell r="I159">
            <v>21.5</v>
          </cell>
        </row>
        <row r="159">
          <cell r="L159">
            <v>6738.66</v>
          </cell>
          <cell r="M159">
            <v>118.64766292816</v>
          </cell>
          <cell r="N159">
            <v>1906.84653046378</v>
          </cell>
          <cell r="O159">
            <v>1390</v>
          </cell>
        </row>
        <row r="159">
          <cell r="Q159">
            <v>2.9</v>
          </cell>
        </row>
        <row r="159">
          <cell r="U159">
            <v>3296.84653046378</v>
          </cell>
        </row>
        <row r="159">
          <cell r="W159">
            <v>276</v>
          </cell>
          <cell r="X159">
            <v>160</v>
          </cell>
        </row>
        <row r="159">
          <cell r="AD159">
            <v>402.428538461538</v>
          </cell>
        </row>
        <row r="159">
          <cell r="AF159">
            <v>280</v>
          </cell>
        </row>
        <row r="159">
          <cell r="AM159">
            <v>4415.28</v>
          </cell>
          <cell r="AN159">
            <v>355.2</v>
          </cell>
          <cell r="AO159">
            <v>88.8</v>
          </cell>
          <cell r="AP159">
            <v>13.32</v>
          </cell>
          <cell r="AQ159">
            <v>15</v>
          </cell>
          <cell r="AR159">
            <v>222</v>
          </cell>
        </row>
        <row r="159">
          <cell r="AY159">
            <v>3720.96</v>
          </cell>
          <cell r="AZ159">
            <v>0</v>
          </cell>
        </row>
        <row r="159">
          <cell r="BB159">
            <v>0</v>
          </cell>
          <cell r="BC159">
            <v>0</v>
          </cell>
        </row>
        <row r="159">
          <cell r="BJ159">
            <v>3720.96</v>
          </cell>
        </row>
        <row r="159">
          <cell r="BL159">
            <v>0</v>
          </cell>
          <cell r="BM159">
            <v>19.5582724252492</v>
          </cell>
          <cell r="BN159">
            <v>16.482657807309</v>
          </cell>
          <cell r="BO159" t="str">
            <v>430921198101045118</v>
          </cell>
          <cell r="BP159" t="str">
            <v>合同工</v>
          </cell>
          <cell r="BQ159">
            <v>679.32</v>
          </cell>
          <cell r="BR159" t="str">
            <v>430921198101045118</v>
          </cell>
          <cell r="BS159" t="str">
            <v>光华荣昌</v>
          </cell>
        </row>
        <row r="160">
          <cell r="C160" t="str">
            <v>刘谦</v>
          </cell>
          <cell r="D160" t="str">
            <v>生产制造部</v>
          </cell>
          <cell r="E160">
            <v>42783</v>
          </cell>
          <cell r="F160" t="str">
            <v>总装前排</v>
          </cell>
          <cell r="G160">
            <v>45778</v>
          </cell>
          <cell r="H160">
            <v>22</v>
          </cell>
          <cell r="I160">
            <v>22</v>
          </cell>
        </row>
        <row r="160">
          <cell r="L160">
            <v>6738.66</v>
          </cell>
          <cell r="M160">
            <v>118.64766292816</v>
          </cell>
          <cell r="N160">
            <v>1972.10274507426</v>
          </cell>
          <cell r="O160">
            <v>1390</v>
          </cell>
        </row>
        <row r="160">
          <cell r="Q160">
            <v>2.85</v>
          </cell>
        </row>
        <row r="160">
          <cell r="U160">
            <v>3362.10274507426</v>
          </cell>
        </row>
        <row r="160">
          <cell r="W160">
            <v>270</v>
          </cell>
          <cell r="X160">
            <v>160</v>
          </cell>
        </row>
        <row r="160">
          <cell r="AD160">
            <v>395.490115384615</v>
          </cell>
        </row>
        <row r="160">
          <cell r="AF160">
            <v>272</v>
          </cell>
        </row>
        <row r="160">
          <cell r="AM160">
            <v>4459.59</v>
          </cell>
          <cell r="AN160">
            <v>355.2</v>
          </cell>
          <cell r="AO160">
            <v>88.8</v>
          </cell>
          <cell r="AP160">
            <v>13.32</v>
          </cell>
          <cell r="AQ160">
            <v>15</v>
          </cell>
          <cell r="AR160">
            <v>222</v>
          </cell>
        </row>
        <row r="160">
          <cell r="AY160">
            <v>3765.27</v>
          </cell>
          <cell r="AZ160">
            <v>0</v>
          </cell>
        </row>
        <row r="160">
          <cell r="BB160">
            <v>0</v>
          </cell>
          <cell r="BC160">
            <v>0</v>
          </cell>
        </row>
        <row r="160">
          <cell r="BJ160">
            <v>3765.27</v>
          </cell>
        </row>
        <row r="160">
          <cell r="BL160">
            <v>0</v>
          </cell>
          <cell r="BM160">
            <v>19.3055844155844</v>
          </cell>
          <cell r="BN160">
            <v>16.2998701298701</v>
          </cell>
          <cell r="BO160" t="str">
            <v>43028119810403683X</v>
          </cell>
          <cell r="BP160" t="str">
            <v>合同工</v>
          </cell>
          <cell r="BQ160">
            <v>679.32</v>
          </cell>
          <cell r="BR160" t="str">
            <v>43028119810403683X</v>
          </cell>
          <cell r="BS160" t="str">
            <v>光华荣昌</v>
          </cell>
        </row>
        <row r="161">
          <cell r="C161" t="str">
            <v>邓日顺</v>
          </cell>
          <cell r="D161" t="str">
            <v>生产制造部</v>
          </cell>
          <cell r="E161">
            <v>41881</v>
          </cell>
          <cell r="F161" t="str">
            <v>总装前排</v>
          </cell>
          <cell r="G161">
            <v>45778</v>
          </cell>
          <cell r="H161">
            <v>20.5</v>
          </cell>
          <cell r="I161">
            <v>20.5</v>
          </cell>
        </row>
        <row r="161">
          <cell r="L161">
            <v>6738.66</v>
          </cell>
          <cell r="M161">
            <v>118.64766292816</v>
          </cell>
          <cell r="N161">
            <v>1972.10274507426</v>
          </cell>
          <cell r="O161">
            <v>1390</v>
          </cell>
        </row>
        <row r="161">
          <cell r="Q161">
            <v>1.35</v>
          </cell>
        </row>
        <row r="161">
          <cell r="U161">
            <v>3362.10274507426</v>
          </cell>
        </row>
        <row r="161">
          <cell r="W161">
            <v>267</v>
          </cell>
          <cell r="X161">
            <v>200</v>
          </cell>
        </row>
        <row r="161">
          <cell r="AD161">
            <v>187.337423076923</v>
          </cell>
        </row>
        <row r="161">
          <cell r="AF161">
            <v>252</v>
          </cell>
        </row>
        <row r="161">
          <cell r="AM161">
            <v>4268.44</v>
          </cell>
          <cell r="AN161">
            <v>356.8</v>
          </cell>
          <cell r="AO161">
            <v>89.2</v>
          </cell>
          <cell r="AP161">
            <v>13.38</v>
          </cell>
          <cell r="AQ161">
            <v>15</v>
          </cell>
          <cell r="AR161">
            <v>223</v>
          </cell>
        </row>
        <row r="161">
          <cell r="AY161">
            <v>3571.06</v>
          </cell>
          <cell r="AZ161">
            <v>0</v>
          </cell>
        </row>
        <row r="161">
          <cell r="BB161">
            <v>0</v>
          </cell>
          <cell r="BC161">
            <v>0</v>
          </cell>
        </row>
        <row r="161">
          <cell r="BJ161">
            <v>3571.06</v>
          </cell>
        </row>
        <row r="161">
          <cell r="BL161">
            <v>0</v>
          </cell>
          <cell r="BM161">
            <v>19.8301509872242</v>
          </cell>
          <cell r="BN161">
            <v>16.5902903600465</v>
          </cell>
          <cell r="BO161" t="str">
            <v>430204199302173239</v>
          </cell>
          <cell r="BP161" t="str">
            <v>合同工</v>
          </cell>
          <cell r="BQ161">
            <v>682.38</v>
          </cell>
          <cell r="BR161" t="str">
            <v>430204199302173239</v>
          </cell>
          <cell r="BS161" t="str">
            <v>光华荣昌</v>
          </cell>
        </row>
        <row r="162">
          <cell r="C162" t="str">
            <v>李亦斌</v>
          </cell>
          <cell r="D162" t="str">
            <v>生产制造部</v>
          </cell>
          <cell r="E162">
            <v>41718</v>
          </cell>
          <cell r="F162" t="str">
            <v>总装前排</v>
          </cell>
          <cell r="G162">
            <v>45778</v>
          </cell>
          <cell r="H162">
            <v>21.5</v>
          </cell>
          <cell r="I162">
            <v>21.5</v>
          </cell>
        </row>
        <row r="162">
          <cell r="L162">
            <v>6738.66</v>
          </cell>
          <cell r="M162">
            <v>118.64766292816</v>
          </cell>
          <cell r="N162">
            <v>1859.38746529251</v>
          </cell>
          <cell r="O162">
            <v>1390</v>
          </cell>
        </row>
        <row r="162">
          <cell r="Q162">
            <v>3.3</v>
          </cell>
        </row>
        <row r="162">
          <cell r="U162">
            <v>3249.38746529251</v>
          </cell>
        </row>
        <row r="162">
          <cell r="W162">
            <v>264</v>
          </cell>
          <cell r="X162">
            <v>220</v>
          </cell>
        </row>
        <row r="162">
          <cell r="AD162">
            <v>457.935923076923</v>
          </cell>
        </row>
        <row r="162">
          <cell r="AF162">
            <v>280</v>
          </cell>
        </row>
        <row r="162">
          <cell r="AM162">
            <v>4471.32</v>
          </cell>
          <cell r="AN162">
            <v>363.2</v>
          </cell>
          <cell r="AO162">
            <v>90.8</v>
          </cell>
          <cell r="AP162">
            <v>13.62</v>
          </cell>
          <cell r="AQ162">
            <v>15</v>
          </cell>
          <cell r="AR162">
            <v>227</v>
          </cell>
        </row>
        <row r="162">
          <cell r="AY162">
            <v>3761.7</v>
          </cell>
          <cell r="AZ162">
            <v>0</v>
          </cell>
        </row>
        <row r="162">
          <cell r="BB162">
            <v>0</v>
          </cell>
          <cell r="BC162">
            <v>0</v>
          </cell>
        </row>
        <row r="162">
          <cell r="BJ162">
            <v>3761.7</v>
          </cell>
        </row>
        <row r="162">
          <cell r="BL162">
            <v>0</v>
          </cell>
          <cell r="BM162">
            <v>19.806511627907</v>
          </cell>
          <cell r="BN162">
            <v>16.663122923588</v>
          </cell>
          <cell r="BO162" t="str">
            <v>430223197710281810</v>
          </cell>
          <cell r="BP162" t="str">
            <v>合同工</v>
          </cell>
          <cell r="BQ162">
            <v>694.62</v>
          </cell>
          <cell r="BR162" t="str">
            <v>430223197710281810</v>
          </cell>
          <cell r="BS162" t="str">
            <v>光华荣昌</v>
          </cell>
        </row>
        <row r="163">
          <cell r="C163" t="str">
            <v>曹卫清</v>
          </cell>
          <cell r="D163" t="str">
            <v>生产制造部</v>
          </cell>
          <cell r="E163">
            <v>44753</v>
          </cell>
          <cell r="F163" t="str">
            <v>总装前排</v>
          </cell>
          <cell r="G163">
            <v>45778</v>
          </cell>
          <cell r="H163">
            <v>20.5</v>
          </cell>
          <cell r="I163">
            <v>20.5</v>
          </cell>
        </row>
        <row r="163">
          <cell r="L163">
            <v>6738.66</v>
          </cell>
          <cell r="M163">
            <v>118.64766292816</v>
          </cell>
          <cell r="N163">
            <v>1912.77891361018</v>
          </cell>
          <cell r="O163">
            <v>1390</v>
          </cell>
        </row>
        <row r="163">
          <cell r="Q163">
            <v>1.85</v>
          </cell>
        </row>
        <row r="163">
          <cell r="U163">
            <v>3302.77891361018</v>
          </cell>
        </row>
        <row r="163">
          <cell r="W163">
            <v>249</v>
          </cell>
          <cell r="X163">
            <v>40</v>
          </cell>
        </row>
        <row r="163">
          <cell r="AD163">
            <v>256.721653846154</v>
          </cell>
        </row>
        <row r="163">
          <cell r="AF163">
            <v>252</v>
          </cell>
        </row>
        <row r="163">
          <cell r="AI163">
            <v>-10</v>
          </cell>
        </row>
        <row r="163">
          <cell r="AM163">
            <v>4090.5</v>
          </cell>
          <cell r="AN163">
            <v>344.64</v>
          </cell>
          <cell r="AO163">
            <v>86.16</v>
          </cell>
          <cell r="AP163">
            <v>12.92</v>
          </cell>
          <cell r="AQ163">
            <v>15</v>
          </cell>
        </row>
        <row r="163">
          <cell r="AY163">
            <v>3631.78</v>
          </cell>
          <cell r="AZ163">
            <v>0</v>
          </cell>
        </row>
        <row r="163">
          <cell r="BB163">
            <v>0</v>
          </cell>
          <cell r="BC163">
            <v>0</v>
          </cell>
          <cell r="BD163">
            <v>55.75</v>
          </cell>
        </row>
        <row r="163">
          <cell r="BJ163">
            <v>3576.03</v>
          </cell>
        </row>
        <row r="163">
          <cell r="BL163">
            <v>0</v>
          </cell>
          <cell r="BM163">
            <v>19.0034843205575</v>
          </cell>
          <cell r="BN163">
            <v>16.6133797909408</v>
          </cell>
          <cell r="BO163" t="str">
            <v>432321196507103234</v>
          </cell>
          <cell r="BP163" t="str">
            <v>劳务工</v>
          </cell>
          <cell r="BQ163">
            <v>443.72</v>
          </cell>
          <cell r="BR163" t="str">
            <v>432321196507103234</v>
          </cell>
          <cell r="BS163" t="str">
            <v>鑫起</v>
          </cell>
        </row>
        <row r="164">
          <cell r="C164" t="str">
            <v>李知洋</v>
          </cell>
          <cell r="D164" t="str">
            <v>生产制造部</v>
          </cell>
          <cell r="E164">
            <v>44788</v>
          </cell>
          <cell r="F164" t="str">
            <v>总装前排</v>
          </cell>
          <cell r="G164">
            <v>45778</v>
          </cell>
          <cell r="H164">
            <v>23</v>
          </cell>
          <cell r="I164">
            <v>22.5</v>
          </cell>
        </row>
        <row r="164">
          <cell r="L164">
            <v>6738.66</v>
          </cell>
          <cell r="M164">
            <v>118.64766292816</v>
          </cell>
          <cell r="N164">
            <v>2055.15610912398</v>
          </cell>
          <cell r="O164">
            <v>1359.78260869565</v>
          </cell>
        </row>
        <row r="164">
          <cell r="Q164">
            <v>2.65</v>
          </cell>
        </row>
        <row r="164">
          <cell r="U164">
            <v>3414.93871781963</v>
          </cell>
        </row>
        <row r="164">
          <cell r="W164">
            <v>264</v>
          </cell>
          <cell r="X164">
            <v>40</v>
          </cell>
        </row>
        <row r="164">
          <cell r="AD164">
            <v>917.776423076923</v>
          </cell>
        </row>
        <row r="164">
          <cell r="AF164">
            <v>284</v>
          </cell>
        </row>
        <row r="164">
          <cell r="AI164">
            <v>-10</v>
          </cell>
        </row>
        <row r="164">
          <cell r="AM164">
            <v>4910.72</v>
          </cell>
          <cell r="AN164">
            <v>344.64</v>
          </cell>
          <cell r="AO164">
            <v>86.16</v>
          </cell>
          <cell r="AP164">
            <v>12.92</v>
          </cell>
          <cell r="AQ164">
            <v>15</v>
          </cell>
        </row>
        <row r="164">
          <cell r="AY164">
            <v>4452</v>
          </cell>
          <cell r="AZ164">
            <v>0</v>
          </cell>
        </row>
        <row r="164">
          <cell r="BB164">
            <v>0</v>
          </cell>
          <cell r="BC164">
            <v>0</v>
          </cell>
        </row>
        <row r="164">
          <cell r="BJ164">
            <v>4452</v>
          </cell>
        </row>
        <row r="164">
          <cell r="BL164">
            <v>0</v>
          </cell>
          <cell r="BM164">
            <v>20.7861164021164</v>
          </cell>
          <cell r="BN164">
            <v>18.8444444444444</v>
          </cell>
          <cell r="BO164" t="str">
            <v>430204200005271014</v>
          </cell>
          <cell r="BP164" t="str">
            <v>劳务工</v>
          </cell>
          <cell r="BQ164">
            <v>443.72</v>
          </cell>
          <cell r="BR164" t="str">
            <v>430204200005271014</v>
          </cell>
          <cell r="BS164" t="str">
            <v>鑫起</v>
          </cell>
        </row>
        <row r="165">
          <cell r="C165" t="str">
            <v>胡荣华</v>
          </cell>
          <cell r="D165" t="str">
            <v>生产制造部</v>
          </cell>
          <cell r="E165">
            <v>41518</v>
          </cell>
          <cell r="F165" t="str">
            <v>总装前排</v>
          </cell>
          <cell r="G165">
            <v>45778</v>
          </cell>
          <cell r="H165">
            <v>21.5</v>
          </cell>
          <cell r="I165">
            <v>21.5</v>
          </cell>
        </row>
        <row r="165">
          <cell r="L165">
            <v>6738.66</v>
          </cell>
          <cell r="M165">
            <v>118.64766292816</v>
          </cell>
          <cell r="N165">
            <v>2031.42657653834</v>
          </cell>
          <cell r="O165">
            <v>1390</v>
          </cell>
        </row>
        <row r="165">
          <cell r="Q165">
            <v>1.85</v>
          </cell>
        </row>
        <row r="165">
          <cell r="U165">
            <v>3421.42657653834</v>
          </cell>
        </row>
        <row r="165">
          <cell r="W165">
            <v>246</v>
          </cell>
          <cell r="X165">
            <v>220</v>
          </cell>
        </row>
        <row r="165">
          <cell r="AD165">
            <v>256.721653846154</v>
          </cell>
        </row>
        <row r="165">
          <cell r="AF165">
            <v>264</v>
          </cell>
        </row>
        <row r="165">
          <cell r="AM165">
            <v>4408.15</v>
          </cell>
          <cell r="AN165">
            <v>380.8</v>
          </cell>
          <cell r="AO165">
            <v>95.2</v>
          </cell>
          <cell r="AP165">
            <v>14.28</v>
          </cell>
          <cell r="AQ165">
            <v>15</v>
          </cell>
          <cell r="AR165">
            <v>238</v>
          </cell>
        </row>
        <row r="165">
          <cell r="AY165">
            <v>3664.87</v>
          </cell>
          <cell r="AZ165">
            <v>0</v>
          </cell>
        </row>
        <row r="165">
          <cell r="BB165">
            <v>0</v>
          </cell>
          <cell r="BC165">
            <v>0</v>
          </cell>
        </row>
        <row r="165">
          <cell r="BJ165">
            <v>3664.87</v>
          </cell>
        </row>
        <row r="165">
          <cell r="BL165">
            <v>0</v>
          </cell>
          <cell r="BM165">
            <v>19.5266888150609</v>
          </cell>
          <cell r="BN165">
            <v>16.2341971207087</v>
          </cell>
          <cell r="BO165" t="str">
            <v>430219197407087017</v>
          </cell>
          <cell r="BP165" t="str">
            <v>合同工</v>
          </cell>
          <cell r="BQ165">
            <v>728.28</v>
          </cell>
          <cell r="BR165" t="str">
            <v>430219197407087017</v>
          </cell>
          <cell r="BS165" t="str">
            <v>光华荣昌</v>
          </cell>
        </row>
        <row r="166">
          <cell r="C166" t="str">
            <v>曾李文</v>
          </cell>
          <cell r="D166" t="str">
            <v>生产制造部</v>
          </cell>
          <cell r="E166">
            <v>45116</v>
          </cell>
          <cell r="F166" t="str">
            <v>总装前排</v>
          </cell>
          <cell r="G166">
            <v>45778</v>
          </cell>
          <cell r="H166">
            <v>22.5</v>
          </cell>
          <cell r="I166">
            <v>22.5</v>
          </cell>
        </row>
        <row r="166">
          <cell r="L166">
            <v>6738.66</v>
          </cell>
          <cell r="M166">
            <v>118.64766292816</v>
          </cell>
          <cell r="N166">
            <v>2007.69704395271</v>
          </cell>
          <cell r="O166">
            <v>1390</v>
          </cell>
        </row>
        <row r="166">
          <cell r="Q166">
            <v>3.05</v>
          </cell>
        </row>
        <row r="166">
          <cell r="U166">
            <v>3397.69704395271</v>
          </cell>
        </row>
        <row r="166">
          <cell r="W166">
            <v>270</v>
          </cell>
          <cell r="X166">
            <v>20</v>
          </cell>
        </row>
        <row r="166">
          <cell r="AD166">
            <v>423.243807692308</v>
          </cell>
        </row>
        <row r="166">
          <cell r="AF166">
            <v>284</v>
          </cell>
        </row>
        <row r="166">
          <cell r="AM166">
            <v>4394.94</v>
          </cell>
          <cell r="AN166">
            <v>344.64</v>
          </cell>
          <cell r="AO166">
            <v>86.16</v>
          </cell>
          <cell r="AP166">
            <v>12.924</v>
          </cell>
          <cell r="AQ166">
            <v>15</v>
          </cell>
        </row>
        <row r="166">
          <cell r="AY166">
            <v>3936.216</v>
          </cell>
          <cell r="AZ166">
            <v>0</v>
          </cell>
        </row>
        <row r="166">
          <cell r="BB166">
            <v>0</v>
          </cell>
          <cell r="BC166">
            <v>0</v>
          </cell>
        </row>
        <row r="166">
          <cell r="BJ166">
            <v>3936.216</v>
          </cell>
        </row>
        <row r="166">
          <cell r="BL166">
            <v>0</v>
          </cell>
          <cell r="BM166">
            <v>18.6029206349206</v>
          </cell>
          <cell r="BN166">
            <v>16.6612317460317</v>
          </cell>
          <cell r="BO166" t="str">
            <v>430225198404252517</v>
          </cell>
          <cell r="BP166" t="str">
            <v>劳务工</v>
          </cell>
          <cell r="BQ166">
            <v>443.724</v>
          </cell>
          <cell r="BR166" t="str">
            <v>430225198404252517</v>
          </cell>
          <cell r="BS166" t="str">
            <v>深圳诚展</v>
          </cell>
        </row>
        <row r="167">
          <cell r="C167" t="str">
            <v>罗鹏</v>
          </cell>
          <cell r="D167" t="str">
            <v>生产制造部</v>
          </cell>
          <cell r="E167">
            <v>41213</v>
          </cell>
          <cell r="F167" t="str">
            <v>总装前排</v>
          </cell>
          <cell r="G167">
            <v>45778</v>
          </cell>
          <cell r="H167">
            <v>22.5</v>
          </cell>
          <cell r="I167">
            <v>22.5</v>
          </cell>
        </row>
        <row r="167">
          <cell r="L167">
            <v>6738.66</v>
          </cell>
          <cell r="M167">
            <v>118.64766292816</v>
          </cell>
          <cell r="N167">
            <v>2025.49419339194</v>
          </cell>
          <cell r="O167">
            <v>1390</v>
          </cell>
        </row>
        <row r="167">
          <cell r="Q167">
            <v>2.9</v>
          </cell>
        </row>
        <row r="167">
          <cell r="U167">
            <v>3415.49419339194</v>
          </cell>
        </row>
        <row r="167">
          <cell r="W167">
            <v>282</v>
          </cell>
          <cell r="X167">
            <v>240</v>
          </cell>
        </row>
        <row r="167">
          <cell r="AD167">
            <v>596.968538461538</v>
          </cell>
        </row>
        <row r="167">
          <cell r="AF167">
            <v>292</v>
          </cell>
        </row>
        <row r="167">
          <cell r="AM167">
            <v>4826.46</v>
          </cell>
          <cell r="AN167">
            <v>420.8</v>
          </cell>
          <cell r="AO167">
            <v>105.2</v>
          </cell>
          <cell r="AP167">
            <v>15.78</v>
          </cell>
          <cell r="AQ167">
            <v>15</v>
          </cell>
          <cell r="AR167">
            <v>263</v>
          </cell>
          <cell r="AS167">
            <v>1000</v>
          </cell>
        </row>
        <row r="167">
          <cell r="AW167">
            <v>750</v>
          </cell>
        </row>
        <row r="167">
          <cell r="AY167">
            <v>2256.68</v>
          </cell>
          <cell r="AZ167">
            <v>0</v>
          </cell>
        </row>
        <row r="167">
          <cell r="BB167">
            <v>0</v>
          </cell>
          <cell r="BC167">
            <v>1750</v>
          </cell>
        </row>
        <row r="167">
          <cell r="BJ167">
            <v>4006.68</v>
          </cell>
        </row>
        <row r="167">
          <cell r="BL167">
            <v>0</v>
          </cell>
          <cell r="BM167">
            <v>20.4294603174603</v>
          </cell>
          <cell r="BN167">
            <v>16.9594920634921</v>
          </cell>
          <cell r="BO167" t="str">
            <v>430221198105216510</v>
          </cell>
          <cell r="BP167" t="str">
            <v>合同工</v>
          </cell>
          <cell r="BQ167">
            <v>804.78</v>
          </cell>
          <cell r="BR167" t="str">
            <v>430221198105216510</v>
          </cell>
          <cell r="BS167" t="str">
            <v>光华荣昌</v>
          </cell>
        </row>
        <row r="168">
          <cell r="C168" t="str">
            <v>王锋卡</v>
          </cell>
          <cell r="D168" t="str">
            <v>生产制造部</v>
          </cell>
          <cell r="E168">
            <v>45102</v>
          </cell>
          <cell r="F168" t="str">
            <v>总装前排</v>
          </cell>
          <cell r="G168">
            <v>45778</v>
          </cell>
          <cell r="H168">
            <v>22</v>
          </cell>
          <cell r="I168">
            <v>21</v>
          </cell>
        </row>
        <row r="168">
          <cell r="L168">
            <v>6738.66</v>
          </cell>
          <cell r="M168">
            <v>118.64766292816</v>
          </cell>
          <cell r="N168">
            <v>1972.10274507426</v>
          </cell>
          <cell r="O168">
            <v>1326.81818181818</v>
          </cell>
        </row>
        <row r="168">
          <cell r="Q168">
            <v>1.85</v>
          </cell>
        </row>
        <row r="168">
          <cell r="U168">
            <v>3298.92092689245</v>
          </cell>
        </row>
        <row r="168">
          <cell r="W168">
            <v>279</v>
          </cell>
          <cell r="X168">
            <v>20</v>
          </cell>
        </row>
        <row r="168">
          <cell r="AD168">
            <v>376.721653846154</v>
          </cell>
        </row>
        <row r="168">
          <cell r="AF168">
            <v>264</v>
          </cell>
        </row>
        <row r="168">
          <cell r="AM168">
            <v>4238.64</v>
          </cell>
          <cell r="AN168">
            <v>344.64</v>
          </cell>
          <cell r="AO168">
            <v>86.16</v>
          </cell>
          <cell r="AP168">
            <v>12.924</v>
          </cell>
          <cell r="AQ168">
            <v>15</v>
          </cell>
        </row>
        <row r="168">
          <cell r="AY168">
            <v>3779.916</v>
          </cell>
          <cell r="AZ168">
            <v>0</v>
          </cell>
        </row>
        <row r="168">
          <cell r="BB168">
            <v>0</v>
          </cell>
          <cell r="BC168">
            <v>0</v>
          </cell>
        </row>
        <row r="168">
          <cell r="BJ168">
            <v>3779.916</v>
          </cell>
        </row>
        <row r="168">
          <cell r="BL168">
            <v>0</v>
          </cell>
          <cell r="BM168">
            <v>19.2228571428571</v>
          </cell>
          <cell r="BN168">
            <v>17.1424761904762</v>
          </cell>
          <cell r="BO168" t="str">
            <v>430221198910145954</v>
          </cell>
          <cell r="BP168" t="str">
            <v>劳务工</v>
          </cell>
          <cell r="BQ168">
            <v>443.724</v>
          </cell>
          <cell r="BR168" t="str">
            <v>430221198910145954</v>
          </cell>
          <cell r="BS168" t="str">
            <v>深圳诚展</v>
          </cell>
        </row>
        <row r="169">
          <cell r="C169" t="str">
            <v>苏超</v>
          </cell>
          <cell r="D169" t="str">
            <v>生产制造部</v>
          </cell>
          <cell r="E169">
            <v>41884</v>
          </cell>
          <cell r="F169" t="str">
            <v>总装前排</v>
          </cell>
          <cell r="G169">
            <v>45778</v>
          </cell>
          <cell r="H169">
            <v>23</v>
          </cell>
          <cell r="I169">
            <v>23</v>
          </cell>
        </row>
        <row r="169">
          <cell r="L169">
            <v>6738.66</v>
          </cell>
          <cell r="M169">
            <v>118.64766292816</v>
          </cell>
          <cell r="N169">
            <v>2161.93900575932</v>
          </cell>
          <cell r="O169">
            <v>1390</v>
          </cell>
        </row>
        <row r="169">
          <cell r="Q169">
            <v>2.25</v>
          </cell>
        </row>
        <row r="169">
          <cell r="U169">
            <v>3551.93900575932</v>
          </cell>
        </row>
        <row r="169">
          <cell r="W169">
            <v>273</v>
          </cell>
          <cell r="X169">
            <v>200</v>
          </cell>
        </row>
        <row r="169">
          <cell r="AD169">
            <v>312.229038461538</v>
          </cell>
        </row>
        <row r="169">
          <cell r="AF169">
            <v>288</v>
          </cell>
        </row>
        <row r="169">
          <cell r="AM169">
            <v>4625.17</v>
          </cell>
          <cell r="AN169">
            <v>400</v>
          </cell>
          <cell r="AO169">
            <v>100</v>
          </cell>
          <cell r="AP169">
            <v>15</v>
          </cell>
          <cell r="AQ169">
            <v>15</v>
          </cell>
          <cell r="AR169">
            <v>250</v>
          </cell>
        </row>
        <row r="169">
          <cell r="AY169">
            <v>3845.17</v>
          </cell>
          <cell r="AZ169">
            <v>0</v>
          </cell>
        </row>
        <row r="169">
          <cell r="BB169">
            <v>0</v>
          </cell>
          <cell r="BC169">
            <v>0</v>
          </cell>
          <cell r="BD169">
            <v>28.8</v>
          </cell>
        </row>
        <row r="169">
          <cell r="BJ169">
            <v>3816.37</v>
          </cell>
        </row>
        <row r="169">
          <cell r="BL169">
            <v>0</v>
          </cell>
          <cell r="BM169">
            <v>19.1518426501035</v>
          </cell>
          <cell r="BN169">
            <v>15.8027743271222</v>
          </cell>
          <cell r="BO169" t="str">
            <v>432502198409158371</v>
          </cell>
          <cell r="BP169" t="str">
            <v>合同工</v>
          </cell>
          <cell r="BQ169">
            <v>765</v>
          </cell>
          <cell r="BR169" t="str">
            <v>432502198409158371</v>
          </cell>
          <cell r="BS169" t="str">
            <v>光华荣昌</v>
          </cell>
        </row>
        <row r="170">
          <cell r="C170" t="str">
            <v>雍期望</v>
          </cell>
          <cell r="D170" t="str">
            <v>生产制造部</v>
          </cell>
          <cell r="E170">
            <v>42602</v>
          </cell>
          <cell r="F170" t="str">
            <v>焊接普工</v>
          </cell>
          <cell r="G170">
            <v>45778</v>
          </cell>
          <cell r="H170">
            <v>20</v>
          </cell>
          <cell r="I170">
            <v>20</v>
          </cell>
        </row>
        <row r="170">
          <cell r="M170">
            <v>127.9444</v>
          </cell>
          <cell r="N170">
            <v>2558.888</v>
          </cell>
          <cell r="O170">
            <v>1390</v>
          </cell>
          <cell r="P170">
            <v>0</v>
          </cell>
        </row>
        <row r="170">
          <cell r="U170">
            <v>3948.888</v>
          </cell>
        </row>
        <row r="170">
          <cell r="W170">
            <v>291</v>
          </cell>
          <cell r="X170">
            <v>160</v>
          </cell>
        </row>
        <row r="170">
          <cell r="AD170">
            <v>120</v>
          </cell>
        </row>
        <row r="170">
          <cell r="AF170">
            <v>272</v>
          </cell>
        </row>
        <row r="170">
          <cell r="AM170">
            <v>4791.89</v>
          </cell>
          <cell r="AN170">
            <v>411.2</v>
          </cell>
          <cell r="AO170">
            <v>102.8</v>
          </cell>
          <cell r="AP170">
            <v>15.42</v>
          </cell>
          <cell r="AQ170">
            <v>15</v>
          </cell>
          <cell r="AR170">
            <v>258</v>
          </cell>
          <cell r="AS170">
            <v>0</v>
          </cell>
          <cell r="AT170">
            <v>0</v>
          </cell>
          <cell r="AU170">
            <v>0</v>
          </cell>
          <cell r="AV170">
            <v>0</v>
          </cell>
          <cell r="AW170">
            <v>3000</v>
          </cell>
        </row>
        <row r="170">
          <cell r="AY170">
            <v>989.47</v>
          </cell>
          <cell r="AZ170">
            <v>0</v>
          </cell>
        </row>
        <row r="170">
          <cell r="BB170">
            <v>0</v>
          </cell>
          <cell r="BC170">
            <v>3000</v>
          </cell>
        </row>
        <row r="170">
          <cell r="BJ170">
            <v>3989.47</v>
          </cell>
        </row>
        <row r="170">
          <cell r="BL170">
            <v>0</v>
          </cell>
          <cell r="BM170">
            <v>22.8185238095238</v>
          </cell>
          <cell r="BN170">
            <v>18.9974761904762</v>
          </cell>
          <cell r="BO170" t="str">
            <v>43032119801119001X</v>
          </cell>
          <cell r="BP170" t="str">
            <v>合同工</v>
          </cell>
          <cell r="BQ170">
            <v>787.42</v>
          </cell>
          <cell r="BR170" t="str">
            <v>43032119801119001X</v>
          </cell>
          <cell r="BS170" t="str">
            <v>光华荣昌</v>
          </cell>
        </row>
        <row r="171">
          <cell r="C171" t="str">
            <v>邹文祥</v>
          </cell>
          <cell r="D171" t="str">
            <v>生产制造部</v>
          </cell>
          <cell r="E171">
            <v>42262</v>
          </cell>
          <cell r="F171" t="str">
            <v>焊工</v>
          </cell>
          <cell r="G171">
            <v>45778</v>
          </cell>
          <cell r="H171">
            <v>24</v>
          </cell>
          <cell r="I171">
            <v>24</v>
          </cell>
        </row>
        <row r="171">
          <cell r="M171">
            <v>189.051</v>
          </cell>
          <cell r="N171">
            <v>4537.224</v>
          </cell>
          <cell r="O171">
            <v>1390</v>
          </cell>
          <cell r="P171">
            <v>0</v>
          </cell>
        </row>
        <row r="171">
          <cell r="U171">
            <v>5927.224</v>
          </cell>
        </row>
        <row r="171">
          <cell r="W171">
            <v>291</v>
          </cell>
          <cell r="X171">
            <v>180</v>
          </cell>
        </row>
        <row r="171">
          <cell r="AF171">
            <v>312</v>
          </cell>
        </row>
        <row r="171">
          <cell r="AM171">
            <v>6710.22</v>
          </cell>
          <cell r="AN171">
            <v>494.4</v>
          </cell>
          <cell r="AO171">
            <v>123.6</v>
          </cell>
          <cell r="AP171">
            <v>18.54</v>
          </cell>
          <cell r="AQ171">
            <v>15</v>
          </cell>
          <cell r="AR171">
            <v>309</v>
          </cell>
          <cell r="AS171">
            <v>0</v>
          </cell>
          <cell r="AT171">
            <v>0</v>
          </cell>
          <cell r="AU171">
            <v>1000</v>
          </cell>
          <cell r="AV171">
            <v>0</v>
          </cell>
          <cell r="AW171">
            <v>0</v>
          </cell>
        </row>
        <row r="171">
          <cell r="AY171">
            <v>4749.68</v>
          </cell>
          <cell r="AZ171">
            <v>0</v>
          </cell>
        </row>
        <row r="171">
          <cell r="BB171">
            <v>0</v>
          </cell>
          <cell r="BC171">
            <v>1000</v>
          </cell>
        </row>
        <row r="171">
          <cell r="BJ171">
            <v>5749.68</v>
          </cell>
        </row>
        <row r="171">
          <cell r="BL171">
            <v>0</v>
          </cell>
          <cell r="BM171">
            <v>26.6278571428571</v>
          </cell>
          <cell r="BN171">
            <v>22.8161904761905</v>
          </cell>
          <cell r="BO171" t="str">
            <v>430221198907110814</v>
          </cell>
          <cell r="BP171" t="str">
            <v>合同工</v>
          </cell>
          <cell r="BQ171">
            <v>945.54</v>
          </cell>
          <cell r="BR171" t="str">
            <v>430221198907110814</v>
          </cell>
          <cell r="BS171" t="str">
            <v>光华荣昌</v>
          </cell>
        </row>
        <row r="172">
          <cell r="C172" t="str">
            <v>张周</v>
          </cell>
          <cell r="D172" t="str">
            <v>生产制造部</v>
          </cell>
          <cell r="E172">
            <v>42664</v>
          </cell>
          <cell r="F172" t="str">
            <v>焊工</v>
          </cell>
          <cell r="G172">
            <v>45778</v>
          </cell>
          <cell r="H172">
            <v>24</v>
          </cell>
          <cell r="I172">
            <v>24</v>
          </cell>
        </row>
        <row r="172">
          <cell r="M172">
            <v>201.373333333333</v>
          </cell>
          <cell r="N172">
            <v>4832.96</v>
          </cell>
          <cell r="O172">
            <v>1390</v>
          </cell>
          <cell r="P172">
            <v>0</v>
          </cell>
        </row>
        <row r="172">
          <cell r="U172">
            <v>6222.96</v>
          </cell>
        </row>
        <row r="172">
          <cell r="W172">
            <v>291</v>
          </cell>
          <cell r="X172">
            <v>160</v>
          </cell>
        </row>
        <row r="172">
          <cell r="AD172">
            <v>120</v>
          </cell>
        </row>
        <row r="172">
          <cell r="AF172">
            <v>320</v>
          </cell>
        </row>
        <row r="172">
          <cell r="AI172">
            <v>-10</v>
          </cell>
        </row>
        <row r="172">
          <cell r="AM172">
            <v>7103.96</v>
          </cell>
          <cell r="AN172">
            <v>505.6</v>
          </cell>
          <cell r="AO172">
            <v>126.4</v>
          </cell>
          <cell r="AP172">
            <v>18.96</v>
          </cell>
          <cell r="AQ172">
            <v>15</v>
          </cell>
          <cell r="AR172">
            <v>316</v>
          </cell>
        </row>
        <row r="172">
          <cell r="AY172">
            <v>6122</v>
          </cell>
          <cell r="AZ172">
            <v>34.11</v>
          </cell>
        </row>
        <row r="172">
          <cell r="BB172">
            <v>0</v>
          </cell>
          <cell r="BC172">
            <v>0</v>
          </cell>
          <cell r="BD172">
            <v>28.8</v>
          </cell>
        </row>
        <row r="172">
          <cell r="BJ172">
            <v>6059.09</v>
          </cell>
        </row>
        <row r="172">
          <cell r="BL172">
            <v>0</v>
          </cell>
          <cell r="BM172">
            <v>28.1903174603175</v>
          </cell>
          <cell r="BN172">
            <v>24.0440079365079</v>
          </cell>
          <cell r="BO172" t="str">
            <v>430321199908306237</v>
          </cell>
          <cell r="BP172" t="str">
            <v>合同工</v>
          </cell>
          <cell r="BQ172">
            <v>966.96</v>
          </cell>
          <cell r="BR172" t="str">
            <v>430321199908306237</v>
          </cell>
          <cell r="BS172" t="str">
            <v>光华荣昌</v>
          </cell>
        </row>
        <row r="173">
          <cell r="C173" t="str">
            <v>霍海涛</v>
          </cell>
          <cell r="D173" t="str">
            <v>生产制造部</v>
          </cell>
          <cell r="E173">
            <v>41463</v>
          </cell>
          <cell r="F173" t="str">
            <v>焊工</v>
          </cell>
          <cell r="G173">
            <v>45778</v>
          </cell>
          <cell r="H173">
            <v>23</v>
          </cell>
          <cell r="I173">
            <v>23</v>
          </cell>
        </row>
        <row r="173">
          <cell r="M173">
            <v>172.946956521739</v>
          </cell>
          <cell r="N173">
            <v>3977.78</v>
          </cell>
          <cell r="O173">
            <v>1390</v>
          </cell>
          <cell r="P173">
            <v>0</v>
          </cell>
        </row>
        <row r="173">
          <cell r="U173">
            <v>5367.78</v>
          </cell>
        </row>
        <row r="173">
          <cell r="W173">
            <v>282</v>
          </cell>
          <cell r="X173">
            <v>220</v>
          </cell>
        </row>
        <row r="173">
          <cell r="AF173">
            <v>308</v>
          </cell>
        </row>
        <row r="173">
          <cell r="AI173">
            <v>-20</v>
          </cell>
        </row>
        <row r="173">
          <cell r="AM173">
            <v>6157.78</v>
          </cell>
          <cell r="AN173">
            <v>459.2</v>
          </cell>
          <cell r="AO173">
            <v>114.8</v>
          </cell>
          <cell r="AP173">
            <v>17.22</v>
          </cell>
          <cell r="AQ173">
            <v>15</v>
          </cell>
          <cell r="AR173">
            <v>287</v>
          </cell>
          <cell r="AS173">
            <v>0</v>
          </cell>
          <cell r="AT173">
            <v>0</v>
          </cell>
          <cell r="AU173">
            <v>0</v>
          </cell>
          <cell r="AV173">
            <v>0</v>
          </cell>
          <cell r="AW173">
            <v>0</v>
          </cell>
        </row>
        <row r="173">
          <cell r="AY173">
            <v>5264.56</v>
          </cell>
          <cell r="AZ173">
            <v>8.38</v>
          </cell>
        </row>
        <row r="173">
          <cell r="BB173">
            <v>0</v>
          </cell>
          <cell r="BC173">
            <v>0</v>
          </cell>
        </row>
        <row r="173">
          <cell r="BJ173">
            <v>5256.18</v>
          </cell>
        </row>
        <row r="173">
          <cell r="BL173">
            <v>0</v>
          </cell>
          <cell r="BM173">
            <v>25.4980538302277</v>
          </cell>
          <cell r="BN173">
            <v>21.7647204968944</v>
          </cell>
          <cell r="BO173" t="str">
            <v>230834197309170879</v>
          </cell>
          <cell r="BP173" t="str">
            <v>合同工</v>
          </cell>
          <cell r="BQ173">
            <v>878.22</v>
          </cell>
          <cell r="BR173" t="str">
            <v>230834197309170879</v>
          </cell>
          <cell r="BS173" t="str">
            <v>光华荣昌</v>
          </cell>
        </row>
        <row r="174">
          <cell r="C174" t="str">
            <v>谭刚</v>
          </cell>
          <cell r="D174" t="str">
            <v>生产制造部</v>
          </cell>
          <cell r="E174">
            <v>43292</v>
          </cell>
          <cell r="F174" t="str">
            <v>焊工</v>
          </cell>
          <cell r="G174">
            <v>45778</v>
          </cell>
          <cell r="H174">
            <v>22</v>
          </cell>
          <cell r="I174">
            <v>22</v>
          </cell>
        </row>
        <row r="174">
          <cell r="M174">
            <v>203.299090909091</v>
          </cell>
          <cell r="N174">
            <v>4472.58</v>
          </cell>
          <cell r="O174">
            <v>1390</v>
          </cell>
          <cell r="P174">
            <v>0</v>
          </cell>
        </row>
        <row r="174">
          <cell r="U174">
            <v>5862.58</v>
          </cell>
        </row>
        <row r="174">
          <cell r="W174">
            <v>291</v>
          </cell>
          <cell r="X174">
            <v>120</v>
          </cell>
        </row>
        <row r="174">
          <cell r="AF174">
            <v>280</v>
          </cell>
        </row>
        <row r="174">
          <cell r="AI174">
            <v>-10</v>
          </cell>
        </row>
        <row r="174">
          <cell r="AM174">
            <v>6543.58</v>
          </cell>
          <cell r="AN174">
            <v>465.6</v>
          </cell>
          <cell r="AO174">
            <v>116.4</v>
          </cell>
          <cell r="AP174">
            <v>17.46</v>
          </cell>
          <cell r="AQ174">
            <v>15</v>
          </cell>
          <cell r="AR174">
            <v>291</v>
          </cell>
        </row>
        <row r="174">
          <cell r="AY174">
            <v>5638.12</v>
          </cell>
          <cell r="AZ174">
            <v>19.59</v>
          </cell>
        </row>
        <row r="174">
          <cell r="BB174">
            <v>0</v>
          </cell>
          <cell r="BC174">
            <v>0</v>
          </cell>
        </row>
        <row r="174">
          <cell r="BJ174">
            <v>5618.53</v>
          </cell>
        </row>
        <row r="174">
          <cell r="BL174">
            <v>0</v>
          </cell>
          <cell r="BM174">
            <v>28.3271861471861</v>
          </cell>
          <cell r="BN174">
            <v>24.3226406926407</v>
          </cell>
          <cell r="BO174" t="str">
            <v>430223199310026510</v>
          </cell>
          <cell r="BP174" t="str">
            <v>合同工</v>
          </cell>
          <cell r="BQ174">
            <v>890.46</v>
          </cell>
          <cell r="BR174" t="str">
            <v>430223199310026510</v>
          </cell>
          <cell r="BS174" t="str">
            <v>光华荣昌</v>
          </cell>
        </row>
        <row r="175">
          <cell r="C175" t="str">
            <v>邹明旺</v>
          </cell>
          <cell r="D175" t="str">
            <v>生产制造部</v>
          </cell>
          <cell r="E175">
            <v>43551</v>
          </cell>
          <cell r="F175" t="str">
            <v>焊工</v>
          </cell>
          <cell r="G175">
            <v>45778</v>
          </cell>
          <cell r="H175">
            <v>22</v>
          </cell>
          <cell r="I175">
            <v>22</v>
          </cell>
        </row>
        <row r="175">
          <cell r="M175">
            <v>183.735</v>
          </cell>
          <cell r="N175">
            <v>4042.17</v>
          </cell>
          <cell r="O175">
            <v>1390</v>
          </cell>
          <cell r="P175">
            <v>0</v>
          </cell>
        </row>
        <row r="175">
          <cell r="U175">
            <v>5432.17</v>
          </cell>
        </row>
        <row r="175">
          <cell r="W175">
            <v>288</v>
          </cell>
          <cell r="X175">
            <v>120</v>
          </cell>
        </row>
        <row r="175">
          <cell r="AF175">
            <v>304</v>
          </cell>
        </row>
        <row r="175">
          <cell r="AM175">
            <v>6144.17</v>
          </cell>
          <cell r="AN175">
            <v>488</v>
          </cell>
          <cell r="AO175">
            <v>122</v>
          </cell>
          <cell r="AP175">
            <v>18.3</v>
          </cell>
          <cell r="AQ175">
            <v>15</v>
          </cell>
          <cell r="AR175">
            <v>305</v>
          </cell>
          <cell r="AS175">
            <v>2000</v>
          </cell>
        </row>
        <row r="175">
          <cell r="AU175">
            <v>500</v>
          </cell>
        </row>
        <row r="175">
          <cell r="AY175">
            <v>2695.87</v>
          </cell>
          <cell r="AZ175">
            <v>0</v>
          </cell>
        </row>
        <row r="175">
          <cell r="BB175">
            <v>0</v>
          </cell>
          <cell r="BC175">
            <v>2500</v>
          </cell>
        </row>
        <row r="175">
          <cell r="BJ175">
            <v>5195.87</v>
          </cell>
        </row>
        <row r="175">
          <cell r="BL175">
            <v>0</v>
          </cell>
          <cell r="BM175">
            <v>26.5981385281385</v>
          </cell>
          <cell r="BN175">
            <v>22.4929437229437</v>
          </cell>
          <cell r="BO175" t="str">
            <v>43022119871212081X</v>
          </cell>
          <cell r="BP175" t="str">
            <v>合同工</v>
          </cell>
          <cell r="BQ175">
            <v>933.3</v>
          </cell>
          <cell r="BR175" t="str">
            <v>43022119871212081X</v>
          </cell>
          <cell r="BS175" t="str">
            <v>光华荣昌</v>
          </cell>
        </row>
        <row r="176">
          <cell r="C176" t="str">
            <v>伍志强</v>
          </cell>
          <cell r="D176" t="str">
            <v>生产制造部</v>
          </cell>
          <cell r="E176">
            <v>43242</v>
          </cell>
          <cell r="F176" t="str">
            <v>焊接普工</v>
          </cell>
          <cell r="G176">
            <v>45778</v>
          </cell>
          <cell r="H176">
            <v>18</v>
          </cell>
          <cell r="I176">
            <v>18</v>
          </cell>
        </row>
        <row r="176">
          <cell r="M176">
            <v>134.666666666667</v>
          </cell>
          <cell r="N176">
            <v>2424</v>
          </cell>
          <cell r="O176">
            <v>1390</v>
          </cell>
          <cell r="P176">
            <v>0</v>
          </cell>
        </row>
        <row r="176">
          <cell r="U176">
            <v>3814</v>
          </cell>
        </row>
        <row r="176">
          <cell r="W176">
            <v>276</v>
          </cell>
          <cell r="X176">
            <v>120</v>
          </cell>
        </row>
        <row r="176">
          <cell r="AD176">
            <v>120</v>
          </cell>
        </row>
        <row r="176">
          <cell r="AF176">
            <v>240</v>
          </cell>
        </row>
        <row r="176">
          <cell r="AL176">
            <v>-2612.08</v>
          </cell>
          <cell r="AM176">
            <v>1957.92</v>
          </cell>
          <cell r="AN176">
            <v>551.12</v>
          </cell>
          <cell r="AO176">
            <v>137.78</v>
          </cell>
          <cell r="AP176">
            <v>20.67</v>
          </cell>
          <cell r="AQ176">
            <v>15</v>
          </cell>
        </row>
        <row r="176">
          <cell r="AY176">
            <v>1233.35</v>
          </cell>
          <cell r="AZ176">
            <v>0</v>
          </cell>
        </row>
        <row r="176">
          <cell r="BB176">
            <v>0</v>
          </cell>
          <cell r="BC176">
            <v>0</v>
          </cell>
          <cell r="BD176">
            <v>32.75</v>
          </cell>
        </row>
        <row r="176">
          <cell r="BJ176">
            <v>1200.6</v>
          </cell>
        </row>
        <row r="176">
          <cell r="BL176">
            <v>0</v>
          </cell>
          <cell r="BM176">
            <v>10.3593650793651</v>
          </cell>
          <cell r="BN176">
            <v>6.35238095238095</v>
          </cell>
          <cell r="BO176" t="str">
            <v>430321197411238575</v>
          </cell>
          <cell r="BP176" t="str">
            <v>劳务工</v>
          </cell>
          <cell r="BQ176">
            <v>709.57</v>
          </cell>
          <cell r="BR176" t="str">
            <v>430321197411238575</v>
          </cell>
          <cell r="BS176" t="str">
            <v>深圳诚展</v>
          </cell>
        </row>
        <row r="177">
          <cell r="C177" t="str">
            <v>彭孜刚</v>
          </cell>
          <cell r="D177" t="str">
            <v>生产制造部</v>
          </cell>
          <cell r="E177">
            <v>43675</v>
          </cell>
          <cell r="F177" t="str">
            <v>焊接普工</v>
          </cell>
          <cell r="G177">
            <v>45778</v>
          </cell>
          <cell r="H177">
            <v>23</v>
          </cell>
          <cell r="I177">
            <v>23</v>
          </cell>
        </row>
        <row r="177">
          <cell r="M177">
            <v>158.006608695652</v>
          </cell>
          <cell r="N177">
            <v>3634.152</v>
          </cell>
          <cell r="O177">
            <v>1390</v>
          </cell>
          <cell r="P177">
            <v>0</v>
          </cell>
        </row>
        <row r="177">
          <cell r="U177">
            <v>5024.152</v>
          </cell>
        </row>
        <row r="177">
          <cell r="W177">
            <v>291</v>
          </cell>
          <cell r="X177">
            <v>100</v>
          </cell>
        </row>
        <row r="177">
          <cell r="AF177">
            <v>316</v>
          </cell>
        </row>
        <row r="177">
          <cell r="AM177">
            <v>5731.15</v>
          </cell>
          <cell r="AN177">
            <v>438.8</v>
          </cell>
          <cell r="AO177">
            <v>109.7</v>
          </cell>
          <cell r="AP177">
            <v>16.46</v>
          </cell>
          <cell r="AQ177">
            <v>15</v>
          </cell>
        </row>
        <row r="177">
          <cell r="AY177">
            <v>5151.19</v>
          </cell>
          <cell r="AZ177">
            <v>4.98</v>
          </cell>
        </row>
        <row r="177">
          <cell r="BB177">
            <v>0</v>
          </cell>
          <cell r="BC177">
            <v>0</v>
          </cell>
        </row>
        <row r="177">
          <cell r="BJ177">
            <v>5146.21</v>
          </cell>
        </row>
        <row r="177">
          <cell r="BL177">
            <v>0</v>
          </cell>
          <cell r="BM177">
            <v>23.7314699792961</v>
          </cell>
          <cell r="BN177">
            <v>21.3093581780538</v>
          </cell>
          <cell r="BO177" t="str">
            <v>430426198111044375</v>
          </cell>
          <cell r="BP177" t="str">
            <v>劳务工</v>
          </cell>
          <cell r="BQ177">
            <v>564.96</v>
          </cell>
          <cell r="BR177" t="str">
            <v>430426198111044375</v>
          </cell>
          <cell r="BS177" t="str">
            <v>鑫起</v>
          </cell>
        </row>
        <row r="178">
          <cell r="C178" t="str">
            <v>吴朗</v>
          </cell>
          <cell r="D178" t="str">
            <v>生产制造部</v>
          </cell>
          <cell r="E178">
            <v>44730</v>
          </cell>
          <cell r="F178" t="str">
            <v>焊接普工</v>
          </cell>
          <cell r="G178">
            <v>45778</v>
          </cell>
          <cell r="H178">
            <v>22</v>
          </cell>
          <cell r="I178">
            <v>21</v>
          </cell>
        </row>
        <row r="178">
          <cell r="M178">
            <v>138.327047619048</v>
          </cell>
          <cell r="N178">
            <v>2904.868</v>
          </cell>
          <cell r="O178">
            <v>1326.81818181818</v>
          </cell>
          <cell r="P178">
            <v>0</v>
          </cell>
        </row>
        <row r="178">
          <cell r="U178">
            <v>4231.68618181818</v>
          </cell>
        </row>
        <row r="178">
          <cell r="W178">
            <v>288</v>
          </cell>
          <cell r="X178">
            <v>40</v>
          </cell>
        </row>
        <row r="178">
          <cell r="AF178">
            <v>276</v>
          </cell>
        </row>
        <row r="178">
          <cell r="AI178">
            <v>-30</v>
          </cell>
        </row>
        <row r="178">
          <cell r="AM178">
            <v>4805.69</v>
          </cell>
          <cell r="AN178">
            <v>344.64</v>
          </cell>
          <cell r="AO178">
            <v>86.16</v>
          </cell>
          <cell r="AP178">
            <v>12.924</v>
          </cell>
          <cell r="AQ178">
            <v>15</v>
          </cell>
        </row>
        <row r="178">
          <cell r="AY178">
            <v>4346.966</v>
          </cell>
          <cell r="AZ178">
            <v>0</v>
          </cell>
        </row>
        <row r="178">
          <cell r="BB178">
            <v>0</v>
          </cell>
          <cell r="BC178">
            <v>0</v>
          </cell>
        </row>
        <row r="178">
          <cell r="BJ178">
            <v>4346.966</v>
          </cell>
        </row>
        <row r="178">
          <cell r="BL178">
            <v>0</v>
          </cell>
          <cell r="BM178">
            <v>21.7945124716553</v>
          </cell>
          <cell r="BN178">
            <v>19.7141315192744</v>
          </cell>
          <cell r="BO178" t="str">
            <v>430221198201177136</v>
          </cell>
          <cell r="BP178" t="str">
            <v>劳务工</v>
          </cell>
          <cell r="BQ178">
            <v>443.724</v>
          </cell>
          <cell r="BR178" t="str">
            <v>430221198201177136</v>
          </cell>
          <cell r="BS178" t="str">
            <v>深圳诚展</v>
          </cell>
        </row>
        <row r="179">
          <cell r="C179" t="str">
            <v>范文榜</v>
          </cell>
          <cell r="D179" t="str">
            <v>生产制造部</v>
          </cell>
          <cell r="E179">
            <v>42070</v>
          </cell>
          <cell r="F179" t="str">
            <v>焊接普工</v>
          </cell>
          <cell r="G179">
            <v>45778</v>
          </cell>
          <cell r="H179">
            <v>24</v>
          </cell>
          <cell r="I179">
            <v>24</v>
          </cell>
        </row>
        <row r="179">
          <cell r="M179">
            <v>140.942083333333</v>
          </cell>
          <cell r="N179">
            <v>3382.61</v>
          </cell>
          <cell r="O179">
            <v>1390</v>
          </cell>
          <cell r="P179">
            <v>0</v>
          </cell>
        </row>
        <row r="179">
          <cell r="U179">
            <v>4772.61</v>
          </cell>
        </row>
        <row r="179">
          <cell r="W179">
            <v>288</v>
          </cell>
          <cell r="X179">
            <v>200</v>
          </cell>
        </row>
        <row r="179">
          <cell r="AF179">
            <v>336</v>
          </cell>
        </row>
        <row r="179">
          <cell r="AI179">
            <v>-10</v>
          </cell>
        </row>
        <row r="179">
          <cell r="AM179">
            <v>5586.61</v>
          </cell>
          <cell r="AN179">
            <v>454.4</v>
          </cell>
          <cell r="AO179">
            <v>113.6</v>
          </cell>
          <cell r="AP179">
            <v>17.04</v>
          </cell>
          <cell r="AQ179">
            <v>15</v>
          </cell>
          <cell r="AR179">
            <v>284</v>
          </cell>
          <cell r="AS179">
            <v>2000</v>
          </cell>
          <cell r="AT179">
            <v>0</v>
          </cell>
          <cell r="AU179">
            <v>0</v>
          </cell>
          <cell r="AV179">
            <v>0</v>
          </cell>
          <cell r="AW179">
            <v>0</v>
          </cell>
        </row>
        <row r="179">
          <cell r="AY179">
            <v>2702.57</v>
          </cell>
          <cell r="AZ179">
            <v>0</v>
          </cell>
        </row>
        <row r="179">
          <cell r="BB179">
            <v>0</v>
          </cell>
          <cell r="BC179">
            <v>2000</v>
          </cell>
        </row>
        <row r="179">
          <cell r="BJ179">
            <v>4702.57</v>
          </cell>
        </row>
        <row r="179">
          <cell r="BL179">
            <v>0</v>
          </cell>
          <cell r="BM179">
            <v>22.1690873015873</v>
          </cell>
          <cell r="BN179">
            <v>18.6609920634921</v>
          </cell>
          <cell r="BO179" t="str">
            <v>429006198105306331</v>
          </cell>
          <cell r="BP179" t="str">
            <v>合同工</v>
          </cell>
          <cell r="BQ179">
            <v>869.04</v>
          </cell>
          <cell r="BR179" t="str">
            <v>429006198105306331</v>
          </cell>
          <cell r="BS179" t="str">
            <v>光华荣昌</v>
          </cell>
        </row>
        <row r="180">
          <cell r="C180" t="str">
            <v>刘辉兵</v>
          </cell>
          <cell r="D180" t="str">
            <v>生产制造部</v>
          </cell>
          <cell r="E180">
            <v>41856</v>
          </cell>
          <cell r="F180" t="str">
            <v>焊接普工</v>
          </cell>
          <cell r="G180">
            <v>45778</v>
          </cell>
          <cell r="H180">
            <v>22</v>
          </cell>
          <cell r="I180">
            <v>22</v>
          </cell>
        </row>
        <row r="180">
          <cell r="M180">
            <v>130.274545454545</v>
          </cell>
          <cell r="N180">
            <v>2866.04</v>
          </cell>
          <cell r="O180">
            <v>1390</v>
          </cell>
          <cell r="P180">
            <v>0</v>
          </cell>
        </row>
        <row r="180">
          <cell r="U180">
            <v>4256.04</v>
          </cell>
        </row>
        <row r="180">
          <cell r="W180">
            <v>288</v>
          </cell>
          <cell r="X180">
            <v>200</v>
          </cell>
        </row>
        <row r="180">
          <cell r="AF180">
            <v>312</v>
          </cell>
        </row>
        <row r="180">
          <cell r="AM180">
            <v>5056.04</v>
          </cell>
          <cell r="AN180">
            <v>364.8</v>
          </cell>
          <cell r="AO180">
            <v>91.2</v>
          </cell>
          <cell r="AP180">
            <v>13.68</v>
          </cell>
          <cell r="AQ180">
            <v>15</v>
          </cell>
          <cell r="AR180">
            <v>228</v>
          </cell>
        </row>
        <row r="180">
          <cell r="AY180">
            <v>4343.36</v>
          </cell>
          <cell r="AZ180">
            <v>0</v>
          </cell>
        </row>
        <row r="180">
          <cell r="BB180">
            <v>0</v>
          </cell>
          <cell r="BC180">
            <v>0</v>
          </cell>
        </row>
        <row r="180">
          <cell r="BJ180">
            <v>4343.36</v>
          </cell>
        </row>
        <row r="180">
          <cell r="BL180">
            <v>0</v>
          </cell>
          <cell r="BM180">
            <v>21.887619047619</v>
          </cell>
          <cell r="BN180">
            <v>18.8024242424242</v>
          </cell>
          <cell r="BO180" t="str">
            <v>43021119701215451X</v>
          </cell>
          <cell r="BP180" t="str">
            <v>合同工</v>
          </cell>
          <cell r="BQ180">
            <v>697.68</v>
          </cell>
          <cell r="BR180" t="str">
            <v>43021119701215451X</v>
          </cell>
          <cell r="BS180" t="str">
            <v>光华荣昌</v>
          </cell>
        </row>
        <row r="181">
          <cell r="C181" t="str">
            <v>彭光宏</v>
          </cell>
          <cell r="D181" t="str">
            <v>生产制造部</v>
          </cell>
          <cell r="E181">
            <v>44805</v>
          </cell>
          <cell r="F181" t="str">
            <v>焊工</v>
          </cell>
          <cell r="G181">
            <v>45778</v>
          </cell>
          <cell r="H181">
            <v>26</v>
          </cell>
          <cell r="I181">
            <v>10.5</v>
          </cell>
        </row>
        <row r="181">
          <cell r="M181">
            <v>76.5660952380952</v>
          </cell>
          <cell r="N181">
            <v>803.944</v>
          </cell>
          <cell r="O181">
            <v>561.346153846154</v>
          </cell>
          <cell r="P181">
            <v>0</v>
          </cell>
        </row>
        <row r="181">
          <cell r="U181">
            <v>1365.29015384615</v>
          </cell>
        </row>
        <row r="181">
          <cell r="W181">
            <v>0</v>
          </cell>
          <cell r="X181">
            <v>40</v>
          </cell>
        </row>
        <row r="181">
          <cell r="AF181">
            <v>108</v>
          </cell>
        </row>
        <row r="181">
          <cell r="AI181">
            <v>-10</v>
          </cell>
        </row>
        <row r="181">
          <cell r="AM181">
            <v>1503.29</v>
          </cell>
          <cell r="AN181">
            <v>344.64</v>
          </cell>
          <cell r="AO181">
            <v>86.16</v>
          </cell>
          <cell r="AP181">
            <v>12.92</v>
          </cell>
          <cell r="AQ181">
            <v>15</v>
          </cell>
        </row>
        <row r="181">
          <cell r="AY181">
            <v>1044.57</v>
          </cell>
          <cell r="AZ181">
            <v>0</v>
          </cell>
        </row>
        <row r="181">
          <cell r="BB181">
            <v>0</v>
          </cell>
          <cell r="BC181">
            <v>0</v>
          </cell>
          <cell r="BD181">
            <v>39</v>
          </cell>
        </row>
        <row r="181">
          <cell r="BJ181">
            <v>1005.57</v>
          </cell>
        </row>
        <row r="181">
          <cell r="BL181">
            <v>0</v>
          </cell>
          <cell r="BM181">
            <v>13.635283446712</v>
          </cell>
          <cell r="BN181">
            <v>9.12081632653061</v>
          </cell>
          <cell r="BO181" t="str">
            <v>432926197405151015</v>
          </cell>
          <cell r="BP181" t="str">
            <v>劳务工</v>
          </cell>
          <cell r="BQ181">
            <v>443.72</v>
          </cell>
          <cell r="BR181" t="str">
            <v>432926197405151015</v>
          </cell>
          <cell r="BS181" t="str">
            <v>鑫起</v>
          </cell>
        </row>
        <row r="182">
          <cell r="C182" t="str">
            <v>李石云</v>
          </cell>
          <cell r="D182" t="str">
            <v>生产制造部</v>
          </cell>
          <cell r="E182">
            <v>44820</v>
          </cell>
          <cell r="F182" t="str">
            <v>焊接普工</v>
          </cell>
          <cell r="G182">
            <v>45778</v>
          </cell>
          <cell r="H182">
            <v>26</v>
          </cell>
          <cell r="I182">
            <v>14</v>
          </cell>
        </row>
        <row r="182">
          <cell r="M182">
            <v>150.165714285714</v>
          </cell>
          <cell r="N182">
            <v>2102.32</v>
          </cell>
          <cell r="O182">
            <v>748.461538461538</v>
          </cell>
          <cell r="P182">
            <v>0</v>
          </cell>
        </row>
        <row r="182">
          <cell r="U182">
            <v>2850.78153846154</v>
          </cell>
        </row>
        <row r="182">
          <cell r="W182">
            <v>0</v>
          </cell>
          <cell r="X182">
            <v>40</v>
          </cell>
        </row>
        <row r="182">
          <cell r="AF182">
            <v>168</v>
          </cell>
        </row>
        <row r="182">
          <cell r="AM182">
            <v>3058.78</v>
          </cell>
          <cell r="AN182">
            <v>344.64</v>
          </cell>
          <cell r="AO182">
            <v>86.16</v>
          </cell>
          <cell r="AP182">
            <v>12.924</v>
          </cell>
          <cell r="AQ182">
            <v>15</v>
          </cell>
        </row>
        <row r="182">
          <cell r="AY182">
            <v>2600.056</v>
          </cell>
          <cell r="AZ182">
            <v>0</v>
          </cell>
        </row>
        <row r="182">
          <cell r="BB182">
            <v>0</v>
          </cell>
          <cell r="BC182">
            <v>0</v>
          </cell>
        </row>
        <row r="182">
          <cell r="BJ182">
            <v>2600.056</v>
          </cell>
        </row>
        <row r="182">
          <cell r="BL182">
            <v>0</v>
          </cell>
          <cell r="BM182">
            <v>20.8080272108844</v>
          </cell>
          <cell r="BN182">
            <v>17.6874557823129</v>
          </cell>
          <cell r="BO182" t="str">
            <v>43022119840821781X</v>
          </cell>
          <cell r="BP182" t="str">
            <v>劳务工</v>
          </cell>
          <cell r="BQ182">
            <v>443.724</v>
          </cell>
          <cell r="BR182" t="str">
            <v>43022119840821781X</v>
          </cell>
          <cell r="BS182" t="str">
            <v>深圳诚展</v>
          </cell>
        </row>
        <row r="183">
          <cell r="C183" t="str">
            <v>付雄</v>
          </cell>
          <cell r="D183" t="str">
            <v>生产制造部</v>
          </cell>
          <cell r="E183">
            <v>44826</v>
          </cell>
          <cell r="F183" t="str">
            <v>焊接普工</v>
          </cell>
          <cell r="G183">
            <v>45778</v>
          </cell>
          <cell r="H183">
            <v>26</v>
          </cell>
          <cell r="I183">
            <v>14</v>
          </cell>
        </row>
        <row r="183">
          <cell r="M183">
            <v>129.305142857143</v>
          </cell>
          <cell r="N183">
            <v>1810.272</v>
          </cell>
          <cell r="O183">
            <v>748.461538461538</v>
          </cell>
          <cell r="P183">
            <v>0</v>
          </cell>
        </row>
        <row r="183">
          <cell r="U183">
            <v>2558.73353846154</v>
          </cell>
        </row>
        <row r="183">
          <cell r="W183">
            <v>0</v>
          </cell>
          <cell r="X183">
            <v>40</v>
          </cell>
        </row>
        <row r="183">
          <cell r="AF183">
            <v>168</v>
          </cell>
        </row>
        <row r="183">
          <cell r="AI183">
            <v>-10</v>
          </cell>
        </row>
        <row r="183">
          <cell r="AM183">
            <v>2756.73</v>
          </cell>
          <cell r="AN183">
            <v>344.64</v>
          </cell>
          <cell r="AO183">
            <v>86.16</v>
          </cell>
          <cell r="AP183">
            <v>12.92</v>
          </cell>
          <cell r="AQ183">
            <v>15</v>
          </cell>
        </row>
        <row r="183">
          <cell r="AY183">
            <v>2298.01</v>
          </cell>
          <cell r="AZ183">
            <v>0</v>
          </cell>
        </row>
        <row r="183">
          <cell r="BB183">
            <v>0</v>
          </cell>
          <cell r="BC183">
            <v>0</v>
          </cell>
        </row>
        <row r="183">
          <cell r="BJ183">
            <v>2298.01</v>
          </cell>
        </row>
        <row r="183">
          <cell r="BL183">
            <v>0</v>
          </cell>
          <cell r="BM183">
            <v>18.7532653061225</v>
          </cell>
          <cell r="BN183">
            <v>15.6327210884354</v>
          </cell>
          <cell r="BO183" t="str">
            <v>430211199010290410</v>
          </cell>
          <cell r="BP183" t="str">
            <v>劳务工</v>
          </cell>
          <cell r="BQ183">
            <v>443.72</v>
          </cell>
          <cell r="BR183" t="str">
            <v>430211199010290410</v>
          </cell>
          <cell r="BS183" t="str">
            <v>鑫起</v>
          </cell>
        </row>
        <row r="184">
          <cell r="C184" t="str">
            <v>蔡归仓</v>
          </cell>
          <cell r="D184" t="str">
            <v>生产制造部</v>
          </cell>
          <cell r="E184">
            <v>45594</v>
          </cell>
          <cell r="F184" t="str">
            <v>焊工</v>
          </cell>
          <cell r="G184">
            <v>45778</v>
          </cell>
          <cell r="H184">
            <v>26</v>
          </cell>
          <cell r="I184">
            <v>4</v>
          </cell>
        </row>
        <row r="184">
          <cell r="M184">
            <v>130.52</v>
          </cell>
          <cell r="N184">
            <v>522.08</v>
          </cell>
          <cell r="O184">
            <v>213.846153846154</v>
          </cell>
          <cell r="P184">
            <v>0</v>
          </cell>
        </row>
        <row r="184">
          <cell r="U184">
            <v>735.926153846154</v>
          </cell>
        </row>
        <row r="184">
          <cell r="W184">
            <v>0</v>
          </cell>
        </row>
        <row r="184">
          <cell r="AF184">
            <v>56</v>
          </cell>
        </row>
        <row r="184">
          <cell r="AM184">
            <v>791.93</v>
          </cell>
          <cell r="AN184">
            <v>0</v>
          </cell>
          <cell r="AO184">
            <v>0</v>
          </cell>
          <cell r="AP184">
            <v>0</v>
          </cell>
          <cell r="AQ184">
            <v>0</v>
          </cell>
        </row>
        <row r="184">
          <cell r="AY184">
            <v>791.93</v>
          </cell>
          <cell r="AZ184">
            <v>0</v>
          </cell>
        </row>
        <row r="184">
          <cell r="BB184">
            <v>0</v>
          </cell>
          <cell r="BC184">
            <v>0</v>
          </cell>
          <cell r="BD184">
            <v>5.5</v>
          </cell>
        </row>
        <row r="184">
          <cell r="BJ184">
            <v>786.43</v>
          </cell>
        </row>
        <row r="184">
          <cell r="BL184" t="str">
            <v>2025/5/8离职</v>
          </cell>
          <cell r="BM184">
            <v>18.8554761904762</v>
          </cell>
          <cell r="BN184">
            <v>18.7245238095238</v>
          </cell>
          <cell r="BO184" t="str">
            <v>620503199102053932</v>
          </cell>
          <cell r="BP184" t="str">
            <v>劳务工-劳务发放</v>
          </cell>
          <cell r="BQ184">
            <v>0</v>
          </cell>
          <cell r="BR184" t="e">
            <v>#N/A</v>
          </cell>
          <cell r="BS184" t="str">
            <v>湖南诚展</v>
          </cell>
        </row>
        <row r="185">
          <cell r="C185" t="str">
            <v>黄杰</v>
          </cell>
          <cell r="D185" t="str">
            <v>生产制造部</v>
          </cell>
          <cell r="E185">
            <v>45630</v>
          </cell>
          <cell r="F185" t="str">
            <v>焊接普工</v>
          </cell>
          <cell r="G185">
            <v>45778</v>
          </cell>
          <cell r="H185">
            <v>26</v>
          </cell>
          <cell r="I185">
            <v>4</v>
          </cell>
        </row>
        <row r="185">
          <cell r="M185">
            <v>130.52</v>
          </cell>
          <cell r="N185">
            <v>522.08</v>
          </cell>
          <cell r="O185">
            <v>213.846153846154</v>
          </cell>
          <cell r="P185">
            <v>0</v>
          </cell>
        </row>
        <row r="185">
          <cell r="U185">
            <v>735.926153846154</v>
          </cell>
        </row>
        <row r="185">
          <cell r="W185">
            <v>0</v>
          </cell>
        </row>
        <row r="185">
          <cell r="AF185">
            <v>48</v>
          </cell>
        </row>
        <row r="185">
          <cell r="AM185">
            <v>783.93</v>
          </cell>
          <cell r="AN185">
            <v>0</v>
          </cell>
          <cell r="AO185">
            <v>0</v>
          </cell>
          <cell r="AP185">
            <v>0</v>
          </cell>
          <cell r="AQ185">
            <v>0</v>
          </cell>
        </row>
        <row r="185">
          <cell r="AY185">
            <v>783.93</v>
          </cell>
          <cell r="AZ185">
            <v>0</v>
          </cell>
        </row>
        <row r="185">
          <cell r="BB185">
            <v>0</v>
          </cell>
          <cell r="BC185">
            <v>0</v>
          </cell>
        </row>
        <row r="185">
          <cell r="BJ185">
            <v>783.93</v>
          </cell>
        </row>
        <row r="185">
          <cell r="BL185" t="str">
            <v>2025/5/8离职</v>
          </cell>
          <cell r="BM185">
            <v>18.665</v>
          </cell>
          <cell r="BN185">
            <v>18.665</v>
          </cell>
        </row>
        <row r="185">
          <cell r="BP185" t="str">
            <v>劳务工-劳务发放</v>
          </cell>
          <cell r="BQ185">
            <v>0</v>
          </cell>
          <cell r="BR185" t="e">
            <v>#N/A</v>
          </cell>
          <cell r="BS185" t="str">
            <v>深圳诚展</v>
          </cell>
        </row>
        <row r="186">
          <cell r="C186" t="str">
            <v>黄清梅</v>
          </cell>
          <cell r="D186" t="str">
            <v>综合管理部</v>
          </cell>
          <cell r="E186">
            <v>41197</v>
          </cell>
          <cell r="F186" t="str">
            <v>保洁员</v>
          </cell>
          <cell r="G186">
            <v>45778</v>
          </cell>
          <cell r="H186">
            <v>24</v>
          </cell>
          <cell r="I186">
            <v>26.5</v>
          </cell>
        </row>
        <row r="186">
          <cell r="O186">
            <v>2100</v>
          </cell>
        </row>
        <row r="186">
          <cell r="T186">
            <v>201.923076923077</v>
          </cell>
          <cell r="U186">
            <v>2301.92307692308</v>
          </cell>
        </row>
        <row r="186">
          <cell r="X186">
            <v>240</v>
          </cell>
        </row>
        <row r="186">
          <cell r="AF186">
            <v>312</v>
          </cell>
        </row>
        <row r="186">
          <cell r="AM186">
            <v>2853.92</v>
          </cell>
          <cell r="AN186">
            <v>0</v>
          </cell>
          <cell r="AO186">
            <v>0</v>
          </cell>
          <cell r="AP186">
            <v>0</v>
          </cell>
          <cell r="AQ186">
            <v>0</v>
          </cell>
        </row>
        <row r="186">
          <cell r="AY186">
            <v>2853.92</v>
          </cell>
          <cell r="AZ186">
            <v>0</v>
          </cell>
        </row>
        <row r="186">
          <cell r="BB186">
            <v>0</v>
          </cell>
          <cell r="BC186">
            <v>0</v>
          </cell>
        </row>
        <row r="186">
          <cell r="BJ186">
            <v>2853.92</v>
          </cell>
        </row>
        <row r="186">
          <cell r="BL186">
            <v>0</v>
          </cell>
          <cell r="BM186">
            <v>10.2566756513926</v>
          </cell>
          <cell r="BN186">
            <v>10.2566756513926</v>
          </cell>
          <cell r="BO186" t="str">
            <v>430221196712026824</v>
          </cell>
          <cell r="BP186" t="str">
            <v>劳务工</v>
          </cell>
          <cell r="BQ186">
            <v>0</v>
          </cell>
          <cell r="BR186" t="str">
            <v>430221196712026824</v>
          </cell>
          <cell r="BS186" t="str">
            <v>鑫起</v>
          </cell>
        </row>
        <row r="187">
          <cell r="C187" t="str">
            <v>高万</v>
          </cell>
        </row>
        <row r="187">
          <cell r="E187">
            <v>45309</v>
          </cell>
        </row>
        <row r="187">
          <cell r="G187">
            <v>45778</v>
          </cell>
          <cell r="H187">
            <v>23</v>
          </cell>
          <cell r="I187">
            <v>23</v>
          </cell>
        </row>
        <row r="187">
          <cell r="O187">
            <v>2100</v>
          </cell>
        </row>
        <row r="187">
          <cell r="U187">
            <v>2100</v>
          </cell>
        </row>
        <row r="187">
          <cell r="AD187">
            <v>458.72</v>
          </cell>
        </row>
        <row r="187">
          <cell r="AF187">
            <v>0</v>
          </cell>
        </row>
        <row r="187">
          <cell r="AM187">
            <v>2558.72</v>
          </cell>
          <cell r="AN187">
            <v>344.64</v>
          </cell>
          <cell r="AO187">
            <v>86.16</v>
          </cell>
          <cell r="AP187">
            <v>12.92</v>
          </cell>
          <cell r="AQ187">
            <v>15</v>
          </cell>
        </row>
        <row r="187">
          <cell r="AY187">
            <v>2100</v>
          </cell>
          <cell r="AZ187">
            <v>0</v>
          </cell>
        </row>
        <row r="187">
          <cell r="BB187">
            <v>0</v>
          </cell>
          <cell r="BC187">
            <v>0</v>
          </cell>
        </row>
        <row r="187">
          <cell r="BJ187">
            <v>2100</v>
          </cell>
        </row>
        <row r="187">
          <cell r="BL187" t="str">
            <v>残疾人安置</v>
          </cell>
          <cell r="BM187">
            <v>10.5951138716356</v>
          </cell>
          <cell r="BN187">
            <v>8.69565217391304</v>
          </cell>
          <cell r="BO187" t="str">
            <v>430124198511037116</v>
          </cell>
          <cell r="BP187" t="str">
            <v>合同工</v>
          </cell>
          <cell r="BQ187">
            <v>443.72</v>
          </cell>
          <cell r="BR187" t="str">
            <v>430124198511037116</v>
          </cell>
          <cell r="BS187" t="str">
            <v>光华荣昌</v>
          </cell>
        </row>
        <row r="188">
          <cell r="H188">
            <v>4617</v>
          </cell>
          <cell r="I188">
            <v>3483.9</v>
          </cell>
          <cell r="J188">
            <v>56</v>
          </cell>
          <cell r="K188">
            <v>135</v>
          </cell>
          <cell r="L188">
            <v>150579.282567</v>
          </cell>
          <cell r="M188">
            <v>7567.80374801813</v>
          </cell>
          <cell r="N188">
            <v>337026.479060872</v>
          </cell>
          <cell r="O188">
            <v>208192.276060973</v>
          </cell>
          <cell r="P188">
            <v>5900</v>
          </cell>
          <cell r="Q188">
            <v>42.8</v>
          </cell>
          <cell r="R188">
            <v>17600</v>
          </cell>
          <cell r="S188">
            <v>0</v>
          </cell>
          <cell r="T188">
            <v>201.923076923077</v>
          </cell>
          <cell r="U188">
            <v>570837.606327194</v>
          </cell>
          <cell r="V188">
            <v>3247</v>
          </cell>
          <cell r="W188">
            <v>43671.1666666667</v>
          </cell>
          <cell r="X188">
            <v>7700</v>
          </cell>
          <cell r="Y188">
            <v>0</v>
          </cell>
          <cell r="Z188">
            <v>1300</v>
          </cell>
          <cell r="AA188">
            <v>19660.8</v>
          </cell>
          <cell r="AB188">
            <v>0</v>
          </cell>
          <cell r="AC188">
            <v>0</v>
          </cell>
          <cell r="AD188">
            <v>55223.0964230769</v>
          </cell>
          <cell r="AE188">
            <v>0</v>
          </cell>
          <cell r="AF188">
            <v>63156</v>
          </cell>
          <cell r="AG188">
            <v>6920</v>
          </cell>
          <cell r="AH188">
            <v>0</v>
          </cell>
          <cell r="AI188">
            <v>-680</v>
          </cell>
          <cell r="AJ188">
            <v>0</v>
          </cell>
          <cell r="AK188">
            <v>0</v>
          </cell>
          <cell r="AL188">
            <v>-4272.16</v>
          </cell>
          <cell r="AM188">
            <v>766763.51</v>
          </cell>
          <cell r="AN188">
            <v>22444.8</v>
          </cell>
          <cell r="AO188">
            <v>5692.84</v>
          </cell>
          <cell r="AP188">
            <v>841.575999999999</v>
          </cell>
          <cell r="AQ188">
            <v>915</v>
          </cell>
          <cell r="AR188">
            <v>7028</v>
          </cell>
          <cell r="AS188">
            <v>5000</v>
          </cell>
          <cell r="AT188">
            <v>0</v>
          </cell>
          <cell r="AU188">
            <v>1500</v>
          </cell>
          <cell r="AV188">
            <v>0</v>
          </cell>
          <cell r="AW188">
            <v>6750</v>
          </cell>
          <cell r="AX188">
            <v>0</v>
          </cell>
          <cell r="AY188">
            <v>716591.294</v>
          </cell>
          <cell r="AZ188">
            <v>850.4</v>
          </cell>
          <cell r="BA188">
            <v>0</v>
          </cell>
          <cell r="BB188">
            <v>0</v>
          </cell>
          <cell r="BC188">
            <v>13250</v>
          </cell>
          <cell r="BD188">
            <v>1524.01</v>
          </cell>
          <cell r="BE188">
            <v>0</v>
          </cell>
          <cell r="BF188">
            <v>0</v>
          </cell>
          <cell r="BG188">
            <v>0</v>
          </cell>
          <cell r="BH188">
            <v>0</v>
          </cell>
          <cell r="BI188">
            <v>0</v>
          </cell>
          <cell r="BJ188">
            <v>727466.884</v>
          </cell>
        </row>
        <row r="188">
          <cell r="BQ188">
            <v>36007.216</v>
          </cell>
        </row>
        <row r="189">
          <cell r="C189" t="str">
            <v>李开阳</v>
          </cell>
          <cell r="D189" t="str">
            <v>李开阳</v>
          </cell>
        </row>
        <row r="189">
          <cell r="G189" t="str">
            <v>上月数据</v>
          </cell>
          <cell r="H189">
            <v>3633</v>
          </cell>
          <cell r="I189">
            <v>3351.5</v>
          </cell>
        </row>
        <row r="189">
          <cell r="AF189">
            <v>48216</v>
          </cell>
        </row>
        <row r="189">
          <cell r="AK189">
            <v>-634626.97</v>
          </cell>
        </row>
        <row r="189">
          <cell r="AM189">
            <v>634626.97</v>
          </cell>
        </row>
        <row r="189">
          <cell r="BJ189">
            <v>596429.89</v>
          </cell>
        </row>
        <row r="189">
          <cell r="BS189" t="str">
            <v>光华荣昌</v>
          </cell>
        </row>
        <row r="190">
          <cell r="C190" t="str">
            <v>刘心</v>
          </cell>
          <cell r="D190" t="str">
            <v>刘心</v>
          </cell>
        </row>
        <row r="190">
          <cell r="H190">
            <v>19</v>
          </cell>
          <cell r="I190">
            <v>19</v>
          </cell>
        </row>
        <row r="190">
          <cell r="AB190" t="e">
            <v>#REF!</v>
          </cell>
          <cell r="AC190" t="e">
            <v>#REF!</v>
          </cell>
        </row>
        <row r="190">
          <cell r="AE190" t="str">
            <v>计提数据</v>
          </cell>
        </row>
        <row r="190">
          <cell r="BS190" t="str">
            <v>光华荣昌</v>
          </cell>
        </row>
        <row r="191">
          <cell r="C191" t="str">
            <v>易兰</v>
          </cell>
          <cell r="D191" t="str">
            <v>易兰</v>
          </cell>
        </row>
        <row r="191">
          <cell r="H191">
            <v>19</v>
          </cell>
          <cell r="I191">
            <v>13</v>
          </cell>
        </row>
        <row r="191">
          <cell r="AB191" t="e">
            <v>#REF!</v>
          </cell>
        </row>
        <row r="191">
          <cell r="AF191">
            <v>63156</v>
          </cell>
          <cell r="AG191">
            <v>6920</v>
          </cell>
        </row>
        <row r="191">
          <cell r="BG191" t="e">
            <v>#REF!</v>
          </cell>
        </row>
        <row r="191">
          <cell r="BS191" t="str">
            <v>光华荣昌</v>
          </cell>
        </row>
        <row r="192">
          <cell r="C192" t="str">
            <v>曾琼</v>
          </cell>
          <cell r="D192" t="str">
            <v>曾琼</v>
          </cell>
        </row>
        <row r="192">
          <cell r="H192">
            <v>19</v>
          </cell>
          <cell r="I192">
            <v>19</v>
          </cell>
        </row>
        <row r="192">
          <cell r="AF192">
            <v>63156</v>
          </cell>
        </row>
        <row r="192">
          <cell r="BS192" t="str">
            <v>光华荣昌</v>
          </cell>
        </row>
        <row r="193">
          <cell r="C193" t="str">
            <v>陈子豪</v>
          </cell>
          <cell r="D193" t="str">
            <v>陈子豪</v>
          </cell>
        </row>
        <row r="193">
          <cell r="H193">
            <v>19</v>
          </cell>
          <cell r="I193">
            <v>19</v>
          </cell>
        </row>
        <row r="193">
          <cell r="BS193" t="str">
            <v>光华荣昌</v>
          </cell>
        </row>
        <row r="194">
          <cell r="C194" t="str">
            <v>卢中华</v>
          </cell>
          <cell r="D194" t="str">
            <v>卢中华</v>
          </cell>
        </row>
        <row r="194">
          <cell r="H194">
            <v>19</v>
          </cell>
          <cell r="I194">
            <v>24</v>
          </cell>
        </row>
        <row r="194">
          <cell r="BS194" t="str">
            <v>光华荣昌</v>
          </cell>
        </row>
        <row r="195">
          <cell r="C195" t="str">
            <v>伍赤诚</v>
          </cell>
          <cell r="D195" t="str">
            <v>伍赤诚</v>
          </cell>
        </row>
        <row r="195">
          <cell r="H195">
            <v>19</v>
          </cell>
          <cell r="I195">
            <v>23</v>
          </cell>
        </row>
        <row r="195">
          <cell r="BS195" t="str">
            <v>光华荣昌</v>
          </cell>
        </row>
        <row r="196">
          <cell r="C196" t="str">
            <v>张海波</v>
          </cell>
          <cell r="D196" t="str">
            <v>张海波</v>
          </cell>
        </row>
        <row r="196">
          <cell r="H196">
            <v>19</v>
          </cell>
          <cell r="I196">
            <v>26.85</v>
          </cell>
        </row>
        <row r="196">
          <cell r="BS196" t="str">
            <v>光华荣昌</v>
          </cell>
        </row>
        <row r="197">
          <cell r="C197" t="str">
            <v>曹蜜</v>
          </cell>
          <cell r="D197" t="str">
            <v>曹蜜</v>
          </cell>
        </row>
        <row r="197">
          <cell r="H197">
            <v>19</v>
          </cell>
          <cell r="I197">
            <v>25.5</v>
          </cell>
        </row>
        <row r="197">
          <cell r="BS197" t="str">
            <v>光华荣昌</v>
          </cell>
        </row>
        <row r="198">
          <cell r="C198" t="str">
            <v>谭丽平</v>
          </cell>
          <cell r="D198" t="str">
            <v>谭丽平</v>
          </cell>
        </row>
        <row r="198">
          <cell r="H198">
            <v>19</v>
          </cell>
          <cell r="I198">
            <v>21</v>
          </cell>
        </row>
        <row r="198">
          <cell r="BS198" t="str">
            <v>光华荣昌</v>
          </cell>
        </row>
        <row r="199">
          <cell r="C199" t="str">
            <v>刘文向</v>
          </cell>
          <cell r="D199" t="str">
            <v>刘文向</v>
          </cell>
        </row>
        <row r="199">
          <cell r="H199">
            <v>19</v>
          </cell>
          <cell r="I199">
            <v>19.5</v>
          </cell>
        </row>
        <row r="199">
          <cell r="BS199" t="str">
            <v>光华荣昌</v>
          </cell>
        </row>
        <row r="200">
          <cell r="C200" t="str">
            <v>谭海波</v>
          </cell>
          <cell r="D200" t="str">
            <v>谭海波</v>
          </cell>
        </row>
        <row r="200">
          <cell r="H200">
            <v>19</v>
          </cell>
          <cell r="I200">
            <v>19</v>
          </cell>
        </row>
        <row r="200">
          <cell r="BS200" t="str">
            <v>光华荣昌</v>
          </cell>
        </row>
        <row r="201">
          <cell r="C201" t="str">
            <v>李晶</v>
          </cell>
          <cell r="D201" t="str">
            <v>李晶</v>
          </cell>
        </row>
        <row r="201">
          <cell r="H201">
            <v>19</v>
          </cell>
          <cell r="I201">
            <v>20</v>
          </cell>
        </row>
        <row r="201">
          <cell r="BS201" t="str">
            <v>光华荣昌</v>
          </cell>
        </row>
        <row r="202">
          <cell r="C202" t="str">
            <v>齐承平</v>
          </cell>
          <cell r="D202" t="str">
            <v>齐承平</v>
          </cell>
        </row>
        <row r="202">
          <cell r="H202">
            <v>19</v>
          </cell>
          <cell r="I202">
            <v>20</v>
          </cell>
        </row>
        <row r="202">
          <cell r="BS202" t="str">
            <v>光华荣昌</v>
          </cell>
        </row>
        <row r="203">
          <cell r="C203" t="str">
            <v>何胜春</v>
          </cell>
          <cell r="D203" t="str">
            <v>何胜春</v>
          </cell>
        </row>
        <row r="203">
          <cell r="H203">
            <v>19</v>
          </cell>
          <cell r="I203">
            <v>19</v>
          </cell>
        </row>
        <row r="203">
          <cell r="BS203" t="str">
            <v>光华荣昌</v>
          </cell>
        </row>
        <row r="204">
          <cell r="C204" t="str">
            <v>马英</v>
          </cell>
          <cell r="D204" t="str">
            <v>马英</v>
          </cell>
        </row>
        <row r="204">
          <cell r="H204">
            <v>19</v>
          </cell>
          <cell r="I204">
            <v>25.8</v>
          </cell>
        </row>
        <row r="204">
          <cell r="BS204" t="str">
            <v>光华荣昌</v>
          </cell>
        </row>
        <row r="205">
          <cell r="C205" t="str">
            <v>肖玲</v>
          </cell>
          <cell r="D205" t="str">
            <v>肖玲</v>
          </cell>
        </row>
        <row r="205">
          <cell r="H205">
            <v>19</v>
          </cell>
          <cell r="I205">
            <v>19</v>
          </cell>
        </row>
        <row r="205">
          <cell r="BS205" t="str">
            <v>光华荣昌</v>
          </cell>
        </row>
        <row r="206">
          <cell r="C206" t="str">
            <v>赵五祥</v>
          </cell>
          <cell r="D206" t="str">
            <v>赵五祥</v>
          </cell>
        </row>
        <row r="206">
          <cell r="H206">
            <v>19</v>
          </cell>
          <cell r="I206">
            <v>22</v>
          </cell>
        </row>
        <row r="206">
          <cell r="BS206" t="str">
            <v>光华荣昌</v>
          </cell>
        </row>
        <row r="207">
          <cell r="C207" t="str">
            <v>文洪亮</v>
          </cell>
          <cell r="D207" t="str">
            <v>文洪亮</v>
          </cell>
        </row>
        <row r="207">
          <cell r="H207">
            <v>20</v>
          </cell>
          <cell r="I207">
            <v>20</v>
          </cell>
        </row>
        <row r="207">
          <cell r="BS207" t="str">
            <v>光华荣昌</v>
          </cell>
        </row>
        <row r="208">
          <cell r="C208" t="str">
            <v>李松辉</v>
          </cell>
          <cell r="D208" t="str">
            <v>李松辉</v>
          </cell>
        </row>
        <row r="208">
          <cell r="H208">
            <v>26</v>
          </cell>
          <cell r="I208">
            <v>28</v>
          </cell>
        </row>
        <row r="208">
          <cell r="BS208" t="str">
            <v>鑫起</v>
          </cell>
        </row>
        <row r="209">
          <cell r="C209" t="str">
            <v>黄龙</v>
          </cell>
          <cell r="D209" t="str">
            <v>黄龙</v>
          </cell>
        </row>
        <row r="209">
          <cell r="H209">
            <v>26</v>
          </cell>
          <cell r="I209">
            <v>28</v>
          </cell>
        </row>
        <row r="209">
          <cell r="BS209" t="str">
            <v>湖南诚展</v>
          </cell>
        </row>
        <row r="210">
          <cell r="C210" t="str">
            <v>谭建文</v>
          </cell>
          <cell r="D210" t="str">
            <v>谭建文</v>
          </cell>
        </row>
        <row r="210">
          <cell r="H210">
            <v>20</v>
          </cell>
          <cell r="I210">
            <v>20</v>
          </cell>
        </row>
        <row r="210">
          <cell r="BS210" t="str">
            <v>深圳诚展</v>
          </cell>
        </row>
        <row r="211">
          <cell r="C211" t="str">
            <v>赵平</v>
          </cell>
          <cell r="D211" t="str">
            <v>赵平</v>
          </cell>
        </row>
        <row r="211">
          <cell r="H211" t="e">
            <v>#N/A</v>
          </cell>
          <cell r="I211" t="e">
            <v>#N/A</v>
          </cell>
        </row>
        <row r="211">
          <cell r="BS211" t="e">
            <v>#N/A</v>
          </cell>
        </row>
        <row r="213">
          <cell r="O213" t="e">
            <v>#REF!</v>
          </cell>
        </row>
        <row r="217">
          <cell r="AM217">
            <v>2168153.99</v>
          </cell>
        </row>
        <row r="218">
          <cell r="AF218">
            <v>300412</v>
          </cell>
        </row>
        <row r="218">
          <cell r="AM218">
            <v>2163140.99</v>
          </cell>
        </row>
        <row r="218">
          <cell r="AY218">
            <v>1428628.308</v>
          </cell>
        </row>
        <row r="218">
          <cell r="BD218">
            <v>3048.02</v>
          </cell>
        </row>
        <row r="218">
          <cell r="BJ218">
            <v>2046809.378</v>
          </cell>
        </row>
      </sheetData>
      <sheetData sheetId="2">
        <row r="3">
          <cell r="C3" t="str">
            <v>姓名</v>
          </cell>
          <cell r="D3" t="str">
            <v>部门</v>
          </cell>
          <cell r="E3" t="str">
            <v>入职时间</v>
          </cell>
          <cell r="F3" t="str">
            <v>岗位</v>
          </cell>
          <cell r="G3" t="str">
            <v>起薪日期</v>
          </cell>
          <cell r="H3" t="str">
            <v>应出勤
天数</v>
          </cell>
          <cell r="I3" t="str">
            <v>实出勤
天数</v>
          </cell>
          <cell r="J3" t="str">
            <v>平时
加班</v>
          </cell>
          <cell r="K3" t="str">
            <v>周末
加班</v>
          </cell>
          <cell r="L3" t="str">
            <v>当月
产量
</v>
          </cell>
          <cell r="M3" t="str">
            <v>平均每人每天计件工资</v>
          </cell>
          <cell r="N3" t="str">
            <v>计件工资</v>
          </cell>
          <cell r="O3" t="str">
            <v>基本工资</v>
          </cell>
          <cell r="P3" t="str">
            <v>二次分配</v>
          </cell>
          <cell r="Q3" t="str">
            <v>该线平均工资</v>
          </cell>
          <cell r="R3" t="str">
            <v>工资系数</v>
          </cell>
          <cell r="S3" t="str">
            <v>平时加
班工资</v>
          </cell>
          <cell r="T3" t="str">
            <v>周末加
班工资</v>
          </cell>
          <cell r="U3" t="str">
            <v>应发工资</v>
          </cell>
        </row>
        <row r="3">
          <cell r="AJ3" t="str">
            <v>应发工资</v>
          </cell>
          <cell r="AK3" t="str">
            <v>代扣代缴（社保税前个人代扣）</v>
          </cell>
        </row>
        <row r="3">
          <cell r="AP3" t="str">
            <v>专项附加扣除</v>
          </cell>
        </row>
        <row r="3">
          <cell r="AV3" t="str">
            <v>税前
应发工资</v>
          </cell>
          <cell r="AW3" t="str">
            <v>个人
所得税</v>
          </cell>
          <cell r="AX3" t="str">
            <v>补扣/退12-2月工资个人所得税</v>
          </cell>
          <cell r="AY3" t="str">
            <v>餐费
</v>
          </cell>
          <cell r="AZ3" t="str">
            <v>补专项附加扣除额</v>
          </cell>
          <cell r="BA3" t="str">
            <v>水电费</v>
          </cell>
          <cell r="BB3" t="str">
            <v>话费</v>
          </cell>
          <cell r="BC3" t="str">
            <v>被服费</v>
          </cell>
          <cell r="BD3" t="str">
            <v>开门红福利</v>
          </cell>
          <cell r="BE3" t="str">
            <v>工会会费</v>
          </cell>
          <cell r="BF3" t="str">
            <v>税后
实发工资</v>
          </cell>
          <cell r="BG3" t="str">
            <v>备注</v>
          </cell>
        </row>
        <row r="4">
          <cell r="U4" t="str">
            <v>合计
工资</v>
          </cell>
          <cell r="V4" t="str">
            <v>固定加班加点工资</v>
          </cell>
          <cell r="W4" t="str">
            <v>绩效
工资</v>
          </cell>
          <cell r="X4" t="str">
            <v>工龄
</v>
          </cell>
          <cell r="Y4" t="str">
            <v>4月绩效评分</v>
          </cell>
          <cell r="Z4" t="str">
            <v>班长
津贴</v>
          </cell>
          <cell r="AA4" t="str">
            <v>津贴/补贴</v>
          </cell>
          <cell r="AB4" t="str">
            <v>高温补贴</v>
          </cell>
          <cell r="AC4" t="str">
            <v>加班及其他补贴</v>
          </cell>
          <cell r="AD4" t="str">
            <v>餐补</v>
          </cell>
          <cell r="AE4" t="str">
            <v>奖励/考核</v>
          </cell>
          <cell r="AF4" t="str">
            <v>缺勤
考核</v>
          </cell>
          <cell r="AG4" t="str">
            <v>补单考核</v>
          </cell>
          <cell r="AH4" t="str">
            <v>开门红福利</v>
          </cell>
          <cell r="AI4" t="str">
            <v>工资稽核</v>
          </cell>
        </row>
        <row r="4">
          <cell r="AK4" t="str">
            <v>养老</v>
          </cell>
          <cell r="AL4" t="str">
            <v>医疗</v>
          </cell>
          <cell r="AM4" t="str">
            <v>失业</v>
          </cell>
          <cell r="AN4" t="str">
            <v>大病</v>
          </cell>
          <cell r="AO4" t="str">
            <v>住房
公积金</v>
          </cell>
          <cell r="AP4" t="str">
            <v>子女教育</v>
          </cell>
          <cell r="AQ4" t="str">
            <v>继续教育</v>
          </cell>
          <cell r="AR4" t="str">
            <v>住房贷款利息</v>
          </cell>
          <cell r="AS4" t="str">
            <v>住房租金</v>
          </cell>
          <cell r="AT4" t="str">
            <v>赡养老人</v>
          </cell>
          <cell r="AU4" t="str">
            <v>婴幼儿照护费用</v>
          </cell>
        </row>
        <row r="4">
          <cell r="BH4" t="str">
            <v>身份证号码</v>
          </cell>
          <cell r="BI4" t="str">
            <v>用工形式</v>
          </cell>
        </row>
        <row r="5">
          <cell r="C5" t="str">
            <v>肖玲</v>
          </cell>
          <cell r="D5" t="str">
            <v>市场营销部</v>
          </cell>
          <cell r="E5">
            <v>43698</v>
          </cell>
          <cell r="F5" t="str">
            <v>销售统计</v>
          </cell>
          <cell r="G5">
            <v>45778</v>
          </cell>
          <cell r="H5">
            <v>19</v>
          </cell>
          <cell r="I5">
            <v>19</v>
          </cell>
        </row>
        <row r="5">
          <cell r="O5">
            <v>2400</v>
          </cell>
        </row>
        <row r="5">
          <cell r="U5">
            <v>5400</v>
          </cell>
          <cell r="V5">
            <v>1920</v>
          </cell>
          <cell r="W5">
            <v>1002.24</v>
          </cell>
          <cell r="X5">
            <v>100</v>
          </cell>
          <cell r="Y5">
            <v>92.8</v>
          </cell>
        </row>
        <row r="5">
          <cell r="AD5">
            <v>228</v>
          </cell>
        </row>
        <row r="5">
          <cell r="AF5">
            <v>-20</v>
          </cell>
        </row>
        <row r="5">
          <cell r="AJ5">
            <v>5630.24</v>
          </cell>
          <cell r="AK5">
            <v>368</v>
          </cell>
          <cell r="AL5">
            <v>92</v>
          </cell>
          <cell r="AM5">
            <v>13.8</v>
          </cell>
          <cell r="AN5">
            <v>15</v>
          </cell>
          <cell r="AO5">
            <v>230</v>
          </cell>
        </row>
        <row r="5">
          <cell r="AV5">
            <v>4911.44</v>
          </cell>
          <cell r="AW5">
            <v>0</v>
          </cell>
        </row>
        <row r="5">
          <cell r="AY5">
            <v>0</v>
          </cell>
          <cell r="AZ5">
            <v>0</v>
          </cell>
        </row>
        <row r="5">
          <cell r="BD5">
            <v>0</v>
          </cell>
        </row>
        <row r="5">
          <cell r="BF5">
            <v>4911.44</v>
          </cell>
        </row>
        <row r="5">
          <cell r="BH5" t="str">
            <v>431123199108060024</v>
          </cell>
          <cell r="BI5" t="str">
            <v>合同工</v>
          </cell>
          <cell r="BJ5">
            <v>703.8</v>
          </cell>
          <cell r="BK5" t="str">
            <v>431123199108060024</v>
          </cell>
        </row>
        <row r="6">
          <cell r="C6" t="str">
            <v>赵五祥</v>
          </cell>
          <cell r="D6" t="str">
            <v>市场营销部</v>
          </cell>
          <cell r="E6">
            <v>43290</v>
          </cell>
          <cell r="F6" t="str">
            <v>销售服务经理</v>
          </cell>
          <cell r="G6">
            <v>45778</v>
          </cell>
          <cell r="H6">
            <v>19</v>
          </cell>
          <cell r="I6">
            <v>22</v>
          </cell>
        </row>
        <row r="6">
          <cell r="O6">
            <v>3500</v>
          </cell>
        </row>
        <row r="6">
          <cell r="U6">
            <v>7500</v>
          </cell>
          <cell r="V6">
            <v>2500</v>
          </cell>
          <cell r="W6">
            <v>870</v>
          </cell>
          <cell r="X6">
            <v>120</v>
          </cell>
          <cell r="Y6">
            <v>58</v>
          </cell>
        </row>
        <row r="6">
          <cell r="AC6">
            <v>1000</v>
          </cell>
          <cell r="AD6">
            <v>296</v>
          </cell>
        </row>
        <row r="6">
          <cell r="AJ6">
            <v>8286</v>
          </cell>
          <cell r="AK6">
            <v>380.8</v>
          </cell>
          <cell r="AL6">
            <v>95.2</v>
          </cell>
          <cell r="AM6">
            <v>14.28</v>
          </cell>
          <cell r="AN6">
            <v>15</v>
          </cell>
          <cell r="AO6">
            <v>325</v>
          </cell>
          <cell r="AP6">
            <v>4000</v>
          </cell>
        </row>
        <row r="6">
          <cell r="AV6">
            <v>3455.72</v>
          </cell>
          <cell r="AW6">
            <v>0</v>
          </cell>
        </row>
        <row r="6">
          <cell r="AY6">
            <v>0</v>
          </cell>
          <cell r="AZ6">
            <v>4000</v>
          </cell>
        </row>
        <row r="6">
          <cell r="BD6">
            <v>0</v>
          </cell>
        </row>
        <row r="6">
          <cell r="BF6">
            <v>7455.72</v>
          </cell>
        </row>
        <row r="6">
          <cell r="BH6" t="str">
            <v>43252419910529545X</v>
          </cell>
          <cell r="BI6" t="str">
            <v>合同工</v>
          </cell>
          <cell r="BJ6">
            <v>815.28</v>
          </cell>
          <cell r="BK6" t="str">
            <v>43252419910529545X</v>
          </cell>
        </row>
        <row r="7">
          <cell r="C7" t="str">
            <v>文洪亮</v>
          </cell>
          <cell r="D7" t="str">
            <v>市场营销部</v>
          </cell>
          <cell r="E7">
            <v>41286</v>
          </cell>
          <cell r="F7" t="str">
            <v>现场服务员</v>
          </cell>
          <cell r="G7">
            <v>45778</v>
          </cell>
          <cell r="H7">
            <v>20</v>
          </cell>
          <cell r="I7">
            <v>20</v>
          </cell>
        </row>
        <row r="7">
          <cell r="O7">
            <v>2100</v>
          </cell>
        </row>
        <row r="7">
          <cell r="U7">
            <v>3500</v>
          </cell>
          <cell r="V7">
            <v>1050</v>
          </cell>
          <cell r="W7">
            <v>350</v>
          </cell>
          <cell r="X7">
            <v>240</v>
          </cell>
        </row>
        <row r="7">
          <cell r="AA7">
            <v>800</v>
          </cell>
        </row>
        <row r="7">
          <cell r="AC7">
            <v>30</v>
          </cell>
          <cell r="AD7">
            <v>240</v>
          </cell>
        </row>
        <row r="7">
          <cell r="AJ7">
            <v>4810</v>
          </cell>
          <cell r="AK7">
            <v>344.64</v>
          </cell>
          <cell r="AL7">
            <v>86.16</v>
          </cell>
          <cell r="AM7">
            <v>12.92</v>
          </cell>
          <cell r="AN7">
            <v>15</v>
          </cell>
          <cell r="AO7">
            <v>203</v>
          </cell>
        </row>
        <row r="7">
          <cell r="AV7">
            <v>4148.28</v>
          </cell>
          <cell r="AW7">
            <v>0</v>
          </cell>
        </row>
        <row r="7">
          <cell r="AY7">
            <v>0</v>
          </cell>
          <cell r="AZ7">
            <v>0</v>
          </cell>
        </row>
        <row r="7">
          <cell r="BD7">
            <v>0</v>
          </cell>
        </row>
        <row r="7">
          <cell r="BF7">
            <v>4148.28</v>
          </cell>
        </row>
        <row r="7">
          <cell r="BH7" t="str">
            <v>430221197911288119</v>
          </cell>
          <cell r="BI7" t="str">
            <v>合同工</v>
          </cell>
          <cell r="BJ7">
            <v>646.72</v>
          </cell>
          <cell r="BK7" t="str">
            <v>430221197911288119</v>
          </cell>
        </row>
        <row r="8">
          <cell r="C8" t="str">
            <v>李松辉</v>
          </cell>
          <cell r="D8" t="str">
            <v>市场营销部</v>
          </cell>
          <cell r="E8">
            <v>44994</v>
          </cell>
          <cell r="F8" t="str">
            <v>比亚迪服务员</v>
          </cell>
          <cell r="G8">
            <v>45778</v>
          </cell>
          <cell r="H8">
            <v>26</v>
          </cell>
          <cell r="I8">
            <v>28</v>
          </cell>
        </row>
        <row r="8">
          <cell r="O8">
            <v>2261.53846153846</v>
          </cell>
        </row>
        <row r="8">
          <cell r="U8">
            <v>3769.23076923077</v>
          </cell>
          <cell r="V8">
            <v>1157.69230769231</v>
          </cell>
          <cell r="W8">
            <v>350</v>
          </cell>
          <cell r="X8">
            <v>40</v>
          </cell>
        </row>
        <row r="8">
          <cell r="AA8">
            <v>1120</v>
          </cell>
        </row>
        <row r="8">
          <cell r="AC8">
            <v>1000</v>
          </cell>
          <cell r="AD8">
            <v>560</v>
          </cell>
        </row>
        <row r="8">
          <cell r="AJ8">
            <v>6489.23</v>
          </cell>
          <cell r="AK8">
            <v>344.64</v>
          </cell>
          <cell r="AL8">
            <v>86.16</v>
          </cell>
          <cell r="AM8">
            <v>12.92</v>
          </cell>
          <cell r="AN8">
            <v>15</v>
          </cell>
        </row>
        <row r="8">
          <cell r="AV8">
            <v>6030.51</v>
          </cell>
          <cell r="AW8">
            <v>31.37</v>
          </cell>
        </row>
        <row r="8">
          <cell r="AY8">
            <v>0</v>
          </cell>
          <cell r="AZ8">
            <v>0</v>
          </cell>
          <cell r="BA8">
            <v>39</v>
          </cell>
        </row>
        <row r="8">
          <cell r="BD8">
            <v>0</v>
          </cell>
        </row>
        <row r="8">
          <cell r="BF8">
            <v>5960.14</v>
          </cell>
          <cell r="BG8" t="str">
            <v>比亚迪现场服务</v>
          </cell>
          <cell r="BH8" t="str">
            <v>431322200408100673</v>
          </cell>
          <cell r="BI8" t="str">
            <v>劳务工</v>
          </cell>
          <cell r="BJ8">
            <v>443.72</v>
          </cell>
          <cell r="BK8" t="str">
            <v>431322200408100673</v>
          </cell>
        </row>
        <row r="9">
          <cell r="C9" t="str">
            <v>黄龙</v>
          </cell>
          <cell r="D9" t="str">
            <v>市场营销部</v>
          </cell>
          <cell r="E9">
            <v>45718</v>
          </cell>
          <cell r="F9" t="str">
            <v>比亚迪服务员</v>
          </cell>
          <cell r="G9">
            <v>45778</v>
          </cell>
          <cell r="H9">
            <v>26</v>
          </cell>
          <cell r="I9">
            <v>28</v>
          </cell>
        </row>
        <row r="9">
          <cell r="O9">
            <v>2261.53846153846</v>
          </cell>
        </row>
        <row r="9">
          <cell r="U9">
            <v>3769.23076923077</v>
          </cell>
          <cell r="V9">
            <v>1157.69230769231</v>
          </cell>
          <cell r="W9">
            <v>350</v>
          </cell>
        </row>
        <row r="9">
          <cell r="AA9">
            <v>1120</v>
          </cell>
        </row>
        <row r="9">
          <cell r="AC9">
            <v>1000</v>
          </cell>
          <cell r="AD9">
            <v>560</v>
          </cell>
        </row>
        <row r="9">
          <cell r="AJ9">
            <v>6449.23</v>
          </cell>
          <cell r="AK9">
            <v>0</v>
          </cell>
          <cell r="AL9">
            <v>0</v>
          </cell>
          <cell r="AM9">
            <v>0</v>
          </cell>
          <cell r="AN9">
            <v>0</v>
          </cell>
        </row>
        <row r="9">
          <cell r="AV9">
            <v>6449.23</v>
          </cell>
          <cell r="AW9">
            <v>43.48</v>
          </cell>
        </row>
        <row r="9">
          <cell r="BD9">
            <v>0</v>
          </cell>
        </row>
        <row r="9">
          <cell r="BF9">
            <v>6405.75</v>
          </cell>
          <cell r="BG9" t="str">
            <v>比亚迪现场服务</v>
          </cell>
          <cell r="BH9" t="str">
            <v>430304199809301776</v>
          </cell>
          <cell r="BI9" t="str">
            <v>劳务工</v>
          </cell>
          <cell r="BJ9">
            <v>0</v>
          </cell>
          <cell r="BK9" t="str">
            <v>430304199809301776</v>
          </cell>
        </row>
        <row r="10">
          <cell r="C10" t="str">
            <v>谭建文</v>
          </cell>
          <cell r="D10" t="str">
            <v>市场营销部</v>
          </cell>
          <cell r="E10">
            <v>45231</v>
          </cell>
          <cell r="F10" t="str">
            <v>长沙现服</v>
          </cell>
          <cell r="G10">
            <v>45778</v>
          </cell>
          <cell r="H10">
            <v>20</v>
          </cell>
          <cell r="I10">
            <v>20</v>
          </cell>
        </row>
        <row r="10">
          <cell r="O10">
            <v>2100</v>
          </cell>
        </row>
        <row r="10">
          <cell r="U10">
            <v>3500</v>
          </cell>
          <cell r="V10">
            <v>1050</v>
          </cell>
          <cell r="W10">
            <v>350</v>
          </cell>
        </row>
        <row r="10">
          <cell r="AD10">
            <v>240</v>
          </cell>
        </row>
        <row r="10">
          <cell r="AJ10">
            <v>3740</v>
          </cell>
          <cell r="AK10">
            <v>344.64</v>
          </cell>
          <cell r="AL10">
            <v>86.16</v>
          </cell>
          <cell r="AM10">
            <v>12.924</v>
          </cell>
          <cell r="AN10">
            <v>15</v>
          </cell>
        </row>
        <row r="10">
          <cell r="AV10">
            <v>3281.276</v>
          </cell>
          <cell r="AW10">
            <v>0</v>
          </cell>
        </row>
        <row r="10">
          <cell r="AY10">
            <v>0</v>
          </cell>
          <cell r="AZ10">
            <v>0</v>
          </cell>
        </row>
        <row r="10">
          <cell r="BD10">
            <v>0</v>
          </cell>
        </row>
        <row r="10">
          <cell r="BF10">
            <v>3281.276</v>
          </cell>
          <cell r="BG10" t="str">
            <v>长沙现服</v>
          </cell>
          <cell r="BH10" t="str">
            <v>430102198410025513</v>
          </cell>
          <cell r="BI10" t="str">
            <v>劳务工</v>
          </cell>
          <cell r="BJ10">
            <v>443.724</v>
          </cell>
          <cell r="BK10" t="str">
            <v>430102198410025513</v>
          </cell>
        </row>
        <row r="11">
          <cell r="C11" t="str">
            <v>赵平</v>
          </cell>
          <cell r="D11" t="str">
            <v>市场营销部</v>
          </cell>
        </row>
        <row r="11">
          <cell r="F11" t="str">
            <v>金琥现服</v>
          </cell>
          <cell r="G11">
            <v>45778</v>
          </cell>
        </row>
        <row r="11">
          <cell r="U11">
            <v>2380</v>
          </cell>
        </row>
        <row r="11">
          <cell r="W11">
            <v>2380</v>
          </cell>
        </row>
        <row r="11">
          <cell r="AJ11">
            <v>2380</v>
          </cell>
        </row>
        <row r="11">
          <cell r="AV11">
            <v>2380</v>
          </cell>
          <cell r="AW11">
            <v>0</v>
          </cell>
        </row>
        <row r="11">
          <cell r="AY11">
            <v>0</v>
          </cell>
          <cell r="AZ11">
            <v>0</v>
          </cell>
        </row>
        <row r="11">
          <cell r="BD11">
            <v>0</v>
          </cell>
        </row>
        <row r="11">
          <cell r="BF11">
            <v>2380</v>
          </cell>
          <cell r="BG11" t="str">
            <v>金琥现服</v>
          </cell>
          <cell r="BH11" t="str">
            <v>432524198810305436</v>
          </cell>
          <cell r="BI11" t="str">
            <v>劳务工</v>
          </cell>
          <cell r="BJ11">
            <v>0</v>
          </cell>
        </row>
        <row r="12">
          <cell r="C12" t="str">
            <v>合计</v>
          </cell>
        </row>
        <row r="12">
          <cell r="H12">
            <v>130</v>
          </cell>
          <cell r="I12">
            <v>137</v>
          </cell>
          <cell r="J12">
            <v>0</v>
          </cell>
          <cell r="K12">
            <v>0</v>
          </cell>
          <cell r="L12">
            <v>0</v>
          </cell>
          <cell r="M12">
            <v>0</v>
          </cell>
          <cell r="N12">
            <v>0</v>
          </cell>
          <cell r="O12">
            <v>14623.0769230769</v>
          </cell>
          <cell r="P12">
            <v>0</v>
          </cell>
          <cell r="Q12">
            <v>0</v>
          </cell>
          <cell r="R12">
            <v>0</v>
          </cell>
          <cell r="S12">
            <v>0</v>
          </cell>
          <cell r="T12">
            <v>0</v>
          </cell>
          <cell r="U12">
            <v>29818.4615384615</v>
          </cell>
          <cell r="V12">
            <v>8835.38461538461</v>
          </cell>
          <cell r="W12">
            <v>5652.24</v>
          </cell>
          <cell r="X12">
            <v>500</v>
          </cell>
          <cell r="Y12">
            <v>150.8</v>
          </cell>
          <cell r="Z12">
            <v>0</v>
          </cell>
          <cell r="AA12">
            <v>3040</v>
          </cell>
          <cell r="AB12">
            <v>0</v>
          </cell>
          <cell r="AC12">
            <v>3030</v>
          </cell>
          <cell r="AD12">
            <v>2124</v>
          </cell>
          <cell r="AE12">
            <v>0</v>
          </cell>
          <cell r="AF12">
            <v>-20</v>
          </cell>
          <cell r="AG12">
            <v>0</v>
          </cell>
          <cell r="AH12">
            <v>0</v>
          </cell>
          <cell r="AI12">
            <v>0</v>
          </cell>
          <cell r="AJ12">
            <v>37784.7</v>
          </cell>
          <cell r="AK12">
            <v>1782.72</v>
          </cell>
          <cell r="AL12">
            <v>445.68</v>
          </cell>
          <cell r="AM12">
            <v>66.844</v>
          </cell>
          <cell r="AN12">
            <v>75</v>
          </cell>
          <cell r="AO12">
            <v>758</v>
          </cell>
          <cell r="AP12">
            <v>4000</v>
          </cell>
          <cell r="AQ12">
            <v>0</v>
          </cell>
          <cell r="AR12">
            <v>0</v>
          </cell>
          <cell r="AS12">
            <v>0</v>
          </cell>
          <cell r="AT12">
            <v>0</v>
          </cell>
          <cell r="AU12">
            <v>0</v>
          </cell>
          <cell r="AV12">
            <v>30656.456</v>
          </cell>
          <cell r="AW12">
            <v>74.85</v>
          </cell>
          <cell r="AX12">
            <v>0</v>
          </cell>
          <cell r="AY12">
            <v>0</v>
          </cell>
          <cell r="AZ12">
            <v>4000</v>
          </cell>
          <cell r="BA12">
            <v>39</v>
          </cell>
          <cell r="BB12">
            <v>0</v>
          </cell>
          <cell r="BC12">
            <v>0</v>
          </cell>
          <cell r="BD12">
            <v>0</v>
          </cell>
          <cell r="BE12">
            <v>0</v>
          </cell>
          <cell r="BF12">
            <v>34542.606</v>
          </cell>
        </row>
        <row r="12">
          <cell r="BJ12">
            <v>3053.244</v>
          </cell>
        </row>
        <row r="19">
          <cell r="G19" t="str">
            <v>上月数据</v>
          </cell>
          <cell r="H19">
            <v>120</v>
          </cell>
          <cell r="I19">
            <v>127</v>
          </cell>
        </row>
        <row r="19">
          <cell r="AD19">
            <v>1516</v>
          </cell>
        </row>
        <row r="19">
          <cell r="AJ19">
            <v>39607.08</v>
          </cell>
        </row>
        <row r="19">
          <cell r="AV19">
            <v>32556.9</v>
          </cell>
        </row>
        <row r="19">
          <cell r="AX19">
            <v>0</v>
          </cell>
          <cell r="AY19">
            <v>0</v>
          </cell>
          <cell r="AZ19">
            <v>4000</v>
          </cell>
        </row>
        <row r="19">
          <cell r="BC19">
            <v>0</v>
          </cell>
          <cell r="BD19">
            <v>0</v>
          </cell>
          <cell r="BE19">
            <v>0</v>
          </cell>
          <cell r="BF19">
            <v>36515.8</v>
          </cell>
        </row>
        <row r="20">
          <cell r="AV20">
            <v>-1900.444</v>
          </cell>
        </row>
        <row r="20">
          <cell r="AZ20">
            <v>0</v>
          </cell>
        </row>
        <row r="22">
          <cell r="AD22">
            <v>35660.7</v>
          </cell>
        </row>
        <row r="23">
          <cell r="AC23" t="str">
            <v>计提数据</v>
          </cell>
          <cell r="AD23">
            <v>1380</v>
          </cell>
        </row>
        <row r="23">
          <cell r="AI23">
            <v>33536.9</v>
          </cell>
          <cell r="AJ23">
            <v>34916.9</v>
          </cell>
        </row>
        <row r="24">
          <cell r="AD24">
            <v>2124</v>
          </cell>
        </row>
        <row r="24">
          <cell r="AI24">
            <v>35660.7</v>
          </cell>
          <cell r="AJ24">
            <v>37784.7</v>
          </cell>
        </row>
        <row r="24">
          <cell r="AV24">
            <v>6030.51</v>
          </cell>
        </row>
        <row r="25">
          <cell r="AC25">
            <v>44</v>
          </cell>
          <cell r="AD25">
            <v>744</v>
          </cell>
        </row>
        <row r="25">
          <cell r="AH25">
            <v>3369</v>
          </cell>
          <cell r="AI25">
            <v>2123.8</v>
          </cell>
          <cell r="AJ25">
            <v>2867.8</v>
          </cell>
        </row>
        <row r="26">
          <cell r="AJ26">
            <v>6489.23</v>
          </cell>
          <cell r="AK26" t="str">
            <v>劳务工</v>
          </cell>
        </row>
        <row r="27">
          <cell r="AJ27" t="e">
            <v>#REF!</v>
          </cell>
        </row>
        <row r="28">
          <cell r="AJ28" t="e">
            <v>#REF!</v>
          </cell>
        </row>
      </sheetData>
      <sheetData sheetId="3"/>
      <sheetData sheetId="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科室人员"/>
      <sheetName val="一线员工"/>
      <sheetName val="销售人员"/>
      <sheetName val="临时用工"/>
      <sheetName val="单个工资"/>
    </sheetNames>
    <sheetDataSet>
      <sheetData sheetId="0">
        <row r="21">
          <cell r="AC21">
            <v>4517</v>
          </cell>
        </row>
      </sheetData>
      <sheetData sheetId="1">
        <row r="143">
          <cell r="AR143">
            <v>7028</v>
          </cell>
        </row>
      </sheetData>
      <sheetData sheetId="2">
        <row r="12">
          <cell r="AK12">
            <v>1782.72</v>
          </cell>
          <cell r="AL12">
            <v>445.68</v>
          </cell>
          <cell r="AM12">
            <v>66.844</v>
          </cell>
          <cell r="AN12">
            <v>75</v>
          </cell>
          <cell r="AO12">
            <v>758</v>
          </cell>
        </row>
        <row r="12">
          <cell r="BJ12">
            <v>3053.244</v>
          </cell>
        </row>
      </sheetData>
      <sheetData sheetId="3"/>
      <sheetData sheetId="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工会运动衫领取表"/>
      <sheetName val="Sheet2"/>
      <sheetName val="离职员工档案"/>
      <sheetName val="总装车间各班组人员名单"/>
      <sheetName val="办理银行卡名单"/>
      <sheetName val="在职员工花名册"/>
      <sheetName val="离职员工花名册"/>
      <sheetName val="小时工花名册"/>
      <sheetName val="小时工离职名单"/>
      <sheetName val="5月月报"/>
      <sheetName val="离职"/>
      <sheetName val="海纳川人资月报-2月在职"/>
      <sheetName val="海纳川人资月报-2月离职"/>
      <sheetName val="海纳川劳动合同履行情况季报-离职"/>
      <sheetName val="间接人员统计"/>
      <sheetName val="直接人员统计"/>
      <sheetName val="家属人员"/>
      <sheetName val="实习生"/>
      <sheetName val="实习生-离职"/>
      <sheetName val="支援人员信息"/>
      <sheetName val="7月份鑫起临时工"/>
      <sheetName val="Sheet3"/>
    </sheetNames>
    <sheetDataSet>
      <sheetData sheetId="0"/>
      <sheetData sheetId="1"/>
      <sheetData sheetId="2"/>
      <sheetData sheetId="3"/>
      <sheetData sheetId="4"/>
      <sheetData sheetId="5"/>
      <sheetData sheetId="6"/>
      <sheetData sheetId="7"/>
      <sheetData sheetId="8"/>
      <sheetData sheetId="9">
        <row r="4">
          <cell r="B4" t="str">
            <v>姓名</v>
          </cell>
          <cell r="C4" t="str">
            <v>工号</v>
          </cell>
          <cell r="D4" t="str">
            <v>直间接人员划分</v>
          </cell>
          <cell r="E4" t="str">
            <v>白领/蓝领</v>
          </cell>
          <cell r="F4" t="str">
            <v>部门</v>
          </cell>
          <cell r="G4" t="str">
            <v>科别</v>
          </cell>
          <cell r="H4" t="str">
            <v>职务</v>
          </cell>
          <cell r="I4" t="str">
            <v>工序</v>
          </cell>
          <cell r="J4" t="str">
            <v>职级</v>
          </cell>
          <cell r="K4" t="str">
            <v>是否关键岗</v>
          </cell>
          <cell r="L4" t="str">
            <v>入职日期</v>
          </cell>
          <cell r="M4" t="str">
            <v>转正日期</v>
          </cell>
          <cell r="N4" t="str">
            <v>参加工作时间</v>
          </cell>
          <cell r="O4" t="str">
            <v>工龄(年）</v>
          </cell>
          <cell r="P4" t="str">
            <v>司龄（年）</v>
          </cell>
          <cell r="Q4" t="str">
            <v>性别</v>
          </cell>
          <cell r="R4" t="str">
            <v>民族</v>
          </cell>
          <cell r="S4" t="str">
            <v>政治面貌</v>
          </cell>
          <cell r="T4" t="str">
            <v>退役军人</v>
          </cell>
          <cell r="U4" t="str">
            <v>婚姻状况</v>
          </cell>
          <cell r="V4" t="str">
            <v>出生日期</v>
          </cell>
          <cell r="W4" t="str">
            <v>年龄</v>
          </cell>
          <cell r="X4" t="str">
            <v>学历</v>
          </cell>
          <cell r="Y4" t="str">
            <v>学士学位</v>
          </cell>
          <cell r="Z4" t="str">
            <v>专业</v>
          </cell>
          <cell r="AA4" t="str">
            <v>毕业院校</v>
          </cell>
          <cell r="AB4" t="str">
            <v>毕业时间</v>
          </cell>
          <cell r="AC4" t="str">
            <v>学历类型</v>
          </cell>
          <cell r="AD4" t="str">
            <v>职称/技能等级</v>
          </cell>
          <cell r="AE4" t="str">
            <v>企业新型学徒制技能提升等级</v>
          </cell>
          <cell r="AF4" t="str">
            <v>身份证号码</v>
          </cell>
          <cell r="AG4" t="str">
            <v>联系方式</v>
          </cell>
          <cell r="AH4" t="str">
            <v>紧急联系人姓名</v>
          </cell>
          <cell r="AI4" t="str">
            <v>紧急联系方式</v>
          </cell>
          <cell r="AJ4" t="str">
            <v>电子邮箱</v>
          </cell>
          <cell r="AK4" t="str">
            <v>QQ或MSN</v>
          </cell>
          <cell r="AL4" t="str">
            <v>户籍地址</v>
          </cell>
          <cell r="AM4" t="str">
            <v>户口性质</v>
          </cell>
          <cell r="AN4" t="str">
            <v>现居住地址</v>
          </cell>
          <cell r="AO4" t="str">
            <v>合同起止日期</v>
          </cell>
          <cell r="AP4" t="str">
            <v>合同到期日期</v>
          </cell>
          <cell r="AQ4" t="str">
            <v>距离合同
到期天数</v>
          </cell>
          <cell r="AR4" t="str">
            <v>30</v>
          </cell>
          <cell r="AS4" t="str">
            <v>续签日期</v>
          </cell>
          <cell r="AT4" t="str">
            <v>合同类型</v>
          </cell>
          <cell r="AU4" t="str">
            <v>社保是否缴纳</v>
          </cell>
          <cell r="AV4" t="str">
            <v>社保卡号</v>
          </cell>
          <cell r="AW4" t="str">
            <v>档案编号</v>
          </cell>
          <cell r="AX4" t="str">
            <v>用工形式</v>
          </cell>
          <cell r="AY4" t="str">
            <v>用人单位</v>
          </cell>
          <cell r="AZ4" t="str">
            <v>招聘单位</v>
          </cell>
          <cell r="BA4" t="str">
            <v>考勤天数</v>
          </cell>
        </row>
        <row r="4">
          <cell r="BC4" t="str">
            <v>备注</v>
          </cell>
          <cell r="BD4" t="str">
            <v>人事档案梳理结果</v>
          </cell>
        </row>
        <row r="4">
          <cell r="BF4" t="str">
            <v>10.21寄送体检报告名单</v>
          </cell>
        </row>
        <row r="5">
          <cell r="B5" t="str">
            <v>刘东明</v>
          </cell>
        </row>
        <row r="5">
          <cell r="D5" t="str">
            <v>间接</v>
          </cell>
          <cell r="E5" t="str">
            <v>白领</v>
          </cell>
          <cell r="F5" t="str">
            <v>总经办</v>
          </cell>
          <cell r="G5" t="str">
            <v>总经办</v>
          </cell>
          <cell r="H5" t="str">
            <v>总经理</v>
          </cell>
        </row>
        <row r="5">
          <cell r="L5" t="str">
            <v>2024.05.16</v>
          </cell>
        </row>
        <row r="5">
          <cell r="AF5" t="str">
            <v>132526198111090000</v>
          </cell>
        </row>
        <row r="6">
          <cell r="B6" t="str">
            <v>卢中华</v>
          </cell>
          <cell r="C6">
            <v>139</v>
          </cell>
          <cell r="D6" t="str">
            <v>间接</v>
          </cell>
          <cell r="E6" t="str">
            <v>白领</v>
          </cell>
          <cell r="F6" t="str">
            <v>总经办</v>
          </cell>
          <cell r="G6" t="str">
            <v>总经办</v>
          </cell>
          <cell r="H6" t="str">
            <v>运营总监</v>
          </cell>
        </row>
        <row r="6">
          <cell r="J6" t="str">
            <v>总监级</v>
          </cell>
        </row>
        <row r="6">
          <cell r="L6">
            <v>42499</v>
          </cell>
          <cell r="M6">
            <v>42559</v>
          </cell>
          <cell r="N6">
            <v>38169</v>
          </cell>
          <cell r="O6">
            <v>20</v>
          </cell>
          <cell r="P6">
            <v>9</v>
          </cell>
          <cell r="Q6" t="str">
            <v>男</v>
          </cell>
          <cell r="R6" t="str">
            <v>汉</v>
          </cell>
          <cell r="S6" t="str">
            <v>中共预备党员</v>
          </cell>
          <cell r="T6" t="str">
            <v>否</v>
          </cell>
          <cell r="U6" t="str">
            <v>已婚</v>
          </cell>
          <cell r="V6" t="str">
            <v>1983-06-29</v>
          </cell>
          <cell r="W6">
            <v>41</v>
          </cell>
          <cell r="X6" t="str">
            <v>大专</v>
          </cell>
        </row>
        <row r="6">
          <cell r="Z6" t="str">
            <v>机械自动化</v>
          </cell>
          <cell r="AA6" t="str">
            <v>湘潭大学</v>
          </cell>
          <cell r="AB6">
            <v>38163</v>
          </cell>
          <cell r="AC6" t="str">
            <v>全日制</v>
          </cell>
          <cell r="AD6" t="str">
            <v>无</v>
          </cell>
        </row>
        <row r="6">
          <cell r="AF6" t="str">
            <v>430321198306291571</v>
          </cell>
          <cell r="AG6">
            <v>15673302568</v>
          </cell>
          <cell r="AH6" t="str">
            <v>卢新华</v>
          </cell>
          <cell r="AI6">
            <v>13357206967</v>
          </cell>
        </row>
        <row r="6">
          <cell r="AL6" t="str">
            <v>湖南省湘潭县云湖桥镇移山村茶元组277号</v>
          </cell>
          <cell r="AM6" t="str">
            <v>农村</v>
          </cell>
          <cell r="AN6" t="str">
            <v>湖南省湘潭县易俗河镇尚御尊城三期12栋6楼601号</v>
          </cell>
          <cell r="AO6" t="str">
            <v>2016.05.09-2018.05.08
2018.06.30-2021.06.29
2021.06.30-无固定期限</v>
          </cell>
          <cell r="AP6" t="str">
            <v>——</v>
          </cell>
          <cell r="AQ6" t="e">
            <v>#VALUE!</v>
          </cell>
          <cell r="AR6" t="e">
            <v>#VALUE!</v>
          </cell>
          <cell r="AS6">
            <v>44377</v>
          </cell>
          <cell r="AT6" t="str">
            <v>无固定期限</v>
          </cell>
          <cell r="AU6" t="str">
            <v>是</v>
          </cell>
          <cell r="AV6" t="str">
            <v>4302110000679347</v>
          </cell>
          <cell r="AW6" t="str">
            <v>ZZ-DA-0067</v>
          </cell>
          <cell r="AX6" t="str">
            <v>合同工</v>
          </cell>
          <cell r="AY6" t="str">
            <v>光华荣昌</v>
          </cell>
          <cell r="AZ6" t="str">
            <v>光华荣昌</v>
          </cell>
          <cell r="BA6">
            <v>24</v>
          </cell>
          <cell r="BB6">
            <v>0</v>
          </cell>
        </row>
        <row r="6">
          <cell r="BI6" t="e">
            <v>#N/A</v>
          </cell>
        </row>
        <row r="7">
          <cell r="B7" t="str">
            <v>曾琼</v>
          </cell>
          <cell r="C7">
            <v>18</v>
          </cell>
          <cell r="D7" t="str">
            <v>间接</v>
          </cell>
          <cell r="E7" t="str">
            <v>白领</v>
          </cell>
          <cell r="F7" t="str">
            <v>综合管理部</v>
          </cell>
          <cell r="G7" t="str">
            <v>综合管理部</v>
          </cell>
          <cell r="H7" t="str">
            <v>行政后勤</v>
          </cell>
        </row>
        <row r="7">
          <cell r="J7" t="str">
            <v>科级</v>
          </cell>
          <cell r="K7" t="str">
            <v>关键岗</v>
          </cell>
          <cell r="L7">
            <v>41940</v>
          </cell>
          <cell r="M7">
            <v>42122</v>
          </cell>
          <cell r="N7">
            <v>41821</v>
          </cell>
          <cell r="O7">
            <v>10</v>
          </cell>
          <cell r="P7">
            <v>10</v>
          </cell>
          <cell r="Q7" t="str">
            <v>女</v>
          </cell>
          <cell r="R7" t="str">
            <v>汉</v>
          </cell>
          <cell r="S7" t="str">
            <v>中共党员</v>
          </cell>
          <cell r="T7" t="str">
            <v>否</v>
          </cell>
          <cell r="U7" t="str">
            <v>已婚</v>
          </cell>
          <cell r="V7" t="str">
            <v>1991-10-09</v>
          </cell>
          <cell r="W7">
            <v>33</v>
          </cell>
          <cell r="X7" t="str">
            <v>本科</v>
          </cell>
          <cell r="Y7" t="str">
            <v>学士</v>
          </cell>
          <cell r="Z7" t="str">
            <v>交通运输(车辆方向）</v>
          </cell>
          <cell r="AA7" t="str">
            <v>中南林业科技大学</v>
          </cell>
          <cell r="AB7">
            <v>41815</v>
          </cell>
          <cell r="AC7" t="str">
            <v>全日制</v>
          </cell>
          <cell r="AD7" t="str">
            <v>无</v>
          </cell>
        </row>
        <row r="7">
          <cell r="AF7" t="str">
            <v>432524199110091427</v>
          </cell>
          <cell r="AG7">
            <v>15573332808</v>
          </cell>
          <cell r="AH7" t="str">
            <v>曾易中</v>
          </cell>
          <cell r="AI7">
            <v>15616364172</v>
          </cell>
          <cell r="AJ7" t="str">
            <v>952962978@qq.com</v>
          </cell>
          <cell r="AK7">
            <v>952962978</v>
          </cell>
          <cell r="AL7" t="str">
            <v>湖南省新化县维山乡官庄村第六村民小组011号</v>
          </cell>
          <cell r="AM7" t="str">
            <v>农村</v>
          </cell>
          <cell r="AN7" t="str">
            <v>湖南省株洲市天元区月塘小区2期4栋302号</v>
          </cell>
          <cell r="AO7" t="str">
            <v>2015.05.01-2017.04.30
2017.05.01-2020.04.30
2020.05.01-无固定期限</v>
          </cell>
          <cell r="AP7" t="str">
            <v>——</v>
          </cell>
          <cell r="AQ7" t="e">
            <v>#VALUE!</v>
          </cell>
          <cell r="AR7" t="e">
            <v>#VALUE!</v>
          </cell>
          <cell r="AS7">
            <v>43952</v>
          </cell>
          <cell r="AT7" t="str">
            <v>无固定期限</v>
          </cell>
          <cell r="AU7" t="str">
            <v>是</v>
          </cell>
          <cell r="AV7" t="str">
            <v>4302110000667407</v>
          </cell>
          <cell r="AW7" t="str">
            <v>ZZ-DA-0014</v>
          </cell>
          <cell r="AX7" t="str">
            <v>合同工</v>
          </cell>
          <cell r="AY7" t="str">
            <v>光华荣昌</v>
          </cell>
          <cell r="AZ7" t="str">
            <v>光华荣昌</v>
          </cell>
          <cell r="BA7">
            <v>19</v>
          </cell>
          <cell r="BB7">
            <v>0</v>
          </cell>
        </row>
        <row r="7">
          <cell r="BE7" t="str">
            <v>缺入职体检</v>
          </cell>
        </row>
        <row r="7">
          <cell r="BI7" t="e">
            <v>#N/A</v>
          </cell>
        </row>
        <row r="8">
          <cell r="B8" t="str">
            <v>陈子豪</v>
          </cell>
          <cell r="C8">
            <v>1212</v>
          </cell>
          <cell r="D8" t="str">
            <v>间接</v>
          </cell>
          <cell r="E8" t="str">
            <v>白领</v>
          </cell>
          <cell r="F8" t="str">
            <v>综合管理部</v>
          </cell>
          <cell r="G8" t="str">
            <v>综合管理部</v>
          </cell>
          <cell r="H8" t="str">
            <v>人力资源专员</v>
          </cell>
        </row>
        <row r="8">
          <cell r="L8">
            <v>44970</v>
          </cell>
          <cell r="M8">
            <v>45029</v>
          </cell>
          <cell r="N8">
            <v>42339</v>
          </cell>
          <cell r="O8">
            <v>9</v>
          </cell>
          <cell r="P8">
            <v>2</v>
          </cell>
          <cell r="Q8" t="str">
            <v>男</v>
          </cell>
          <cell r="R8" t="str">
            <v>汉</v>
          </cell>
          <cell r="S8" t="str">
            <v>群众</v>
          </cell>
          <cell r="T8" t="str">
            <v>否</v>
          </cell>
          <cell r="U8" t="str">
            <v>未婚</v>
          </cell>
          <cell r="V8" t="str">
            <v>1995-01-21</v>
          </cell>
          <cell r="W8">
            <v>30</v>
          </cell>
          <cell r="X8" t="str">
            <v>大专</v>
          </cell>
        </row>
        <row r="8">
          <cell r="Z8" t="str">
            <v>会计电算化</v>
          </cell>
          <cell r="AA8" t="str">
            <v>长沙航空职业技术学院</v>
          </cell>
          <cell r="AB8">
            <v>42185</v>
          </cell>
          <cell r="AC8" t="str">
            <v>全日制</v>
          </cell>
        </row>
        <row r="8">
          <cell r="AF8" t="str">
            <v>430224199501210034</v>
          </cell>
          <cell r="AG8">
            <v>15096399551</v>
          </cell>
          <cell r="AH8" t="str">
            <v>李岚</v>
          </cell>
          <cell r="AI8">
            <v>13974112190</v>
          </cell>
        </row>
        <row r="8">
          <cell r="AL8" t="str">
            <v>湖南省茶陵县云阳街道米水街九组</v>
          </cell>
          <cell r="AM8" t="str">
            <v>城镇</v>
          </cell>
          <cell r="AN8" t="str">
            <v>湖南省株洲市天元区恒大华府22栋903号</v>
          </cell>
          <cell r="AO8" t="str">
            <v>2023.02.13-2026.02.12</v>
          </cell>
          <cell r="AP8">
            <v>46065</v>
          </cell>
        </row>
        <row r="8">
          <cell r="AT8" t="str">
            <v>有固定期限</v>
          </cell>
          <cell r="AU8" t="str">
            <v>是</v>
          </cell>
        </row>
        <row r="8">
          <cell r="AW8" t="str">
            <v>ZZ-DA-0252</v>
          </cell>
          <cell r="AX8" t="str">
            <v>合同工</v>
          </cell>
          <cell r="AY8" t="str">
            <v>光华荣昌</v>
          </cell>
          <cell r="AZ8" t="str">
            <v>光华荣昌</v>
          </cell>
          <cell r="BA8">
            <v>19</v>
          </cell>
          <cell r="BB8">
            <v>0</v>
          </cell>
        </row>
        <row r="9">
          <cell r="B9" t="str">
            <v>黄清梅</v>
          </cell>
          <cell r="C9">
            <v>21</v>
          </cell>
          <cell r="D9" t="str">
            <v>间接</v>
          </cell>
          <cell r="E9" t="str">
            <v>蓝领</v>
          </cell>
          <cell r="F9" t="str">
            <v>综合管理部</v>
          </cell>
          <cell r="G9" t="str">
            <v>综合管理部</v>
          </cell>
          <cell r="H9" t="str">
            <v>保洁员</v>
          </cell>
        </row>
        <row r="9">
          <cell r="L9">
            <v>41197</v>
          </cell>
          <cell r="M9">
            <v>41227</v>
          </cell>
          <cell r="N9">
            <v>30682</v>
          </cell>
          <cell r="O9">
            <v>41</v>
          </cell>
          <cell r="P9">
            <v>12</v>
          </cell>
          <cell r="Q9" t="str">
            <v>女</v>
          </cell>
          <cell r="R9" t="str">
            <v>汉</v>
          </cell>
          <cell r="S9" t="str">
            <v>群众</v>
          </cell>
          <cell r="T9" t="str">
            <v>否</v>
          </cell>
          <cell r="U9" t="str">
            <v>已婚</v>
          </cell>
          <cell r="V9" t="str">
            <v>1967-12-02</v>
          </cell>
          <cell r="W9">
            <v>57</v>
          </cell>
          <cell r="X9" t="str">
            <v>初中</v>
          </cell>
        </row>
        <row r="9">
          <cell r="AD9" t="str">
            <v>无</v>
          </cell>
        </row>
        <row r="9">
          <cell r="AF9" t="str">
            <v>430221196712026824</v>
          </cell>
          <cell r="AG9">
            <v>18273359612</v>
          </cell>
          <cell r="AH9" t="str">
            <v>陈建国</v>
          </cell>
          <cell r="AI9">
            <v>13874166657</v>
          </cell>
        </row>
        <row r="9">
          <cell r="AL9" t="str">
            <v>湖南省株洲市天元区马家河镇月塘社区月塘08号</v>
          </cell>
          <cell r="AM9" t="str">
            <v>农村</v>
          </cell>
          <cell r="AN9" t="str">
            <v>湖南省株洲市天元区马家河目圹村目圹组</v>
          </cell>
          <cell r="AO9" t="str">
            <v>2020.04.07-2021.04.06
2021.04.07-2022.04.06  2022.04.07-2025.04.06</v>
          </cell>
          <cell r="AP9">
            <v>45753</v>
          </cell>
          <cell r="AQ9">
            <v>-71</v>
          </cell>
          <cell r="AR9">
            <v>0</v>
          </cell>
        </row>
        <row r="9">
          <cell r="AT9" t="str">
            <v>临时返聘</v>
          </cell>
          <cell r="AU9" t="str">
            <v>否</v>
          </cell>
        </row>
        <row r="9">
          <cell r="AX9" t="str">
            <v>劳务工</v>
          </cell>
          <cell r="AY9" t="str">
            <v>湖南鑫起</v>
          </cell>
          <cell r="AZ9" t="str">
            <v>光华荣昌</v>
          </cell>
          <cell r="BA9">
            <v>26.5</v>
          </cell>
          <cell r="BB9">
            <v>0</v>
          </cell>
        </row>
        <row r="9">
          <cell r="BI9" t="e">
            <v>#N/A</v>
          </cell>
        </row>
        <row r="10">
          <cell r="B10" t="str">
            <v>李开阳</v>
          </cell>
          <cell r="C10">
            <v>11</v>
          </cell>
          <cell r="D10" t="str">
            <v>间接</v>
          </cell>
          <cell r="E10" t="str">
            <v>白领</v>
          </cell>
          <cell r="F10" t="str">
            <v>财务管理部</v>
          </cell>
          <cell r="G10" t="str">
            <v>财务管理部</v>
          </cell>
          <cell r="H10" t="str">
            <v>部长</v>
          </cell>
        </row>
        <row r="10">
          <cell r="J10" t="str">
            <v>部级</v>
          </cell>
          <cell r="K10" t="str">
            <v>关键岗</v>
          </cell>
          <cell r="L10">
            <v>41131</v>
          </cell>
          <cell r="M10">
            <v>38595</v>
          </cell>
          <cell r="N10">
            <v>31229</v>
          </cell>
          <cell r="O10">
            <v>39</v>
          </cell>
          <cell r="P10">
            <v>12</v>
          </cell>
          <cell r="Q10" t="str">
            <v>男</v>
          </cell>
          <cell r="R10" t="str">
            <v>汉</v>
          </cell>
          <cell r="S10" t="str">
            <v>群众</v>
          </cell>
          <cell r="T10" t="str">
            <v>否</v>
          </cell>
          <cell r="U10" t="str">
            <v>已婚</v>
          </cell>
          <cell r="V10" t="str">
            <v>1964-07-20</v>
          </cell>
          <cell r="W10">
            <v>60</v>
          </cell>
          <cell r="X10" t="str">
            <v>大专</v>
          </cell>
        </row>
        <row r="10">
          <cell r="Z10" t="str">
            <v>会计</v>
          </cell>
          <cell r="AA10" t="str">
            <v>湖北省经济管理干部学院</v>
          </cell>
        </row>
        <row r="10">
          <cell r="AD10" t="str">
            <v>无</v>
          </cell>
        </row>
        <row r="10">
          <cell r="AF10" t="str">
            <v>422426196407203858</v>
          </cell>
          <cell r="AG10">
            <v>18673399359</v>
          </cell>
          <cell r="AH10" t="str">
            <v>黎珍秀</v>
          </cell>
          <cell r="AI10">
            <v>18672559031</v>
          </cell>
        </row>
        <row r="10">
          <cell r="AL10" t="str">
            <v>湖北省洪湖市新堤街道玉沙路30号-28</v>
          </cell>
          <cell r="AM10" t="str">
            <v>城镇</v>
          </cell>
          <cell r="AN10" t="str">
            <v>湖南省株洲市天元区月塘小区二期9栋305号</v>
          </cell>
          <cell r="AO10" t="str">
            <v>2012.08.10-2014.08.09
2014.08.10-2018.08.09
2018.08.09-无固定期限</v>
          </cell>
          <cell r="AP10" t="str">
            <v>——</v>
          </cell>
          <cell r="AQ10" t="e">
            <v>#VALUE!</v>
          </cell>
          <cell r="AR10" t="e">
            <v>#VALUE!</v>
          </cell>
          <cell r="AS10">
            <v>43321</v>
          </cell>
          <cell r="AT10" t="str">
            <v>无固定期限</v>
          </cell>
          <cell r="AU10" t="str">
            <v>是</v>
          </cell>
          <cell r="AV10" t="str">
            <v>4302110000710323</v>
          </cell>
          <cell r="AW10" t="str">
            <v>ZZ-DA-0007</v>
          </cell>
          <cell r="AX10" t="str">
            <v>合同工</v>
          </cell>
          <cell r="AY10" t="str">
            <v>光华荣昌</v>
          </cell>
          <cell r="AZ10" t="str">
            <v>光华荣昌</v>
          </cell>
          <cell r="BA10">
            <v>19</v>
          </cell>
          <cell r="BB10">
            <v>0</v>
          </cell>
        </row>
        <row r="10">
          <cell r="BD10" t="str">
            <v>缺人事档案（纸质登记表）、员工档案目录及学历证明</v>
          </cell>
          <cell r="BE10" t="str">
            <v>缺入职体检</v>
          </cell>
        </row>
        <row r="10">
          <cell r="BI10" t="e">
            <v>#N/A</v>
          </cell>
        </row>
        <row r="11">
          <cell r="B11" t="str">
            <v>刘心</v>
          </cell>
          <cell r="C11">
            <v>13</v>
          </cell>
          <cell r="D11" t="str">
            <v>间接</v>
          </cell>
          <cell r="E11" t="str">
            <v>白领</v>
          </cell>
          <cell r="F11" t="str">
            <v>财务管理部</v>
          </cell>
          <cell r="G11" t="str">
            <v>财务管理部</v>
          </cell>
          <cell r="H11" t="str">
            <v>总账税务会计</v>
          </cell>
        </row>
        <row r="11">
          <cell r="K11" t="str">
            <v>关键岗</v>
          </cell>
          <cell r="L11">
            <v>41730</v>
          </cell>
          <cell r="M11">
            <v>41821</v>
          </cell>
          <cell r="N11">
            <v>39630</v>
          </cell>
          <cell r="O11">
            <v>16</v>
          </cell>
          <cell r="P11">
            <v>11</v>
          </cell>
          <cell r="Q11" t="str">
            <v>女</v>
          </cell>
          <cell r="R11" t="str">
            <v>汉</v>
          </cell>
          <cell r="S11" t="str">
            <v>群众</v>
          </cell>
          <cell r="T11" t="str">
            <v>否</v>
          </cell>
          <cell r="U11" t="str">
            <v>已婚</v>
          </cell>
          <cell r="V11" t="str">
            <v>1985-10-20</v>
          </cell>
          <cell r="W11">
            <v>39</v>
          </cell>
          <cell r="X11" t="str">
            <v>本科</v>
          </cell>
          <cell r="Y11" t="str">
            <v>学士</v>
          </cell>
          <cell r="Z11" t="str">
            <v>会计学</v>
          </cell>
          <cell r="AA11" t="str">
            <v>南华大学</v>
          </cell>
          <cell r="AB11">
            <v>39629</v>
          </cell>
          <cell r="AC11" t="str">
            <v>全日制</v>
          </cell>
          <cell r="AD11" t="str">
            <v>中级会计</v>
          </cell>
        </row>
        <row r="11">
          <cell r="AF11" t="str">
            <v>430702198510205223</v>
          </cell>
          <cell r="AG11">
            <v>15573332337</v>
          </cell>
          <cell r="AH11" t="str">
            <v>易利平</v>
          </cell>
          <cell r="AI11">
            <v>18173317128</v>
          </cell>
          <cell r="AJ11" t="str">
            <v>shineblue-esther@163.com</v>
          </cell>
          <cell r="AK11">
            <v>258279008</v>
          </cell>
          <cell r="AL11" t="str">
            <v>湖南省株洲市天元区尚格天香国舍21栋402号</v>
          </cell>
          <cell r="AM11" t="str">
            <v>城镇</v>
          </cell>
          <cell r="AN11" t="str">
            <v>湖南省株洲市天元区尚格名城天香国舍21栋402号</v>
          </cell>
          <cell r="AO11" t="str">
            <v>2015.02.05-2017.02.04
2017.02.05-2020.02.04
2020.02.05-无固定期限</v>
          </cell>
          <cell r="AP11" t="str">
            <v>——</v>
          </cell>
          <cell r="AQ11" t="e">
            <v>#VALUE!</v>
          </cell>
          <cell r="AR11" t="e">
            <v>#VALUE!</v>
          </cell>
          <cell r="AS11">
            <v>43866</v>
          </cell>
          <cell r="AT11" t="str">
            <v>无固定期限</v>
          </cell>
          <cell r="AU11" t="str">
            <v>是</v>
          </cell>
          <cell r="AV11" t="str">
            <v>4302110000666488</v>
          </cell>
          <cell r="AW11" t="str">
            <v>ZZ-DA-0009</v>
          </cell>
          <cell r="AX11" t="str">
            <v>合同工</v>
          </cell>
          <cell r="AY11" t="str">
            <v>光华荣昌</v>
          </cell>
          <cell r="AZ11" t="str">
            <v>光华荣昌</v>
          </cell>
          <cell r="BA11">
            <v>19</v>
          </cell>
          <cell r="BB11">
            <v>0</v>
          </cell>
          <cell r="BC11" t="str">
            <v>中级工</v>
          </cell>
        </row>
        <row r="11">
          <cell r="BI11" t="e">
            <v>#N/A</v>
          </cell>
        </row>
        <row r="12">
          <cell r="B12" t="str">
            <v>易兰</v>
          </cell>
          <cell r="C12">
            <v>548</v>
          </cell>
          <cell r="D12" t="str">
            <v>间接</v>
          </cell>
          <cell r="E12" t="str">
            <v>白领</v>
          </cell>
          <cell r="F12" t="str">
            <v>财务管理部</v>
          </cell>
          <cell r="G12" t="str">
            <v>财务管理部</v>
          </cell>
          <cell r="H12" t="str">
            <v>资金专员</v>
          </cell>
        </row>
        <row r="12">
          <cell r="J12" t="str">
            <v>主管</v>
          </cell>
          <cell r="K12" t="str">
            <v>关键岗</v>
          </cell>
          <cell r="L12">
            <v>42900</v>
          </cell>
          <cell r="M12">
            <v>42971</v>
          </cell>
          <cell r="N12">
            <v>37803</v>
          </cell>
          <cell r="O12">
            <v>21</v>
          </cell>
          <cell r="P12">
            <v>8</v>
          </cell>
          <cell r="Q12" t="str">
            <v>女</v>
          </cell>
          <cell r="R12" t="str">
            <v>汉</v>
          </cell>
          <cell r="S12" t="str">
            <v>群众</v>
          </cell>
          <cell r="T12" t="str">
            <v>否</v>
          </cell>
          <cell r="U12" t="str">
            <v>已婚</v>
          </cell>
          <cell r="V12" t="str">
            <v>1983-04-10</v>
          </cell>
          <cell r="W12">
            <v>42</v>
          </cell>
          <cell r="X12" t="str">
            <v>大专</v>
          </cell>
        </row>
        <row r="12">
          <cell r="Z12" t="str">
            <v>电子商务</v>
          </cell>
          <cell r="AA12" t="str">
            <v>湖南省株洲市职工大学</v>
          </cell>
          <cell r="AB12">
            <v>38533</v>
          </cell>
          <cell r="AC12" t="str">
            <v>成考</v>
          </cell>
          <cell r="AD12" t="str">
            <v>无</v>
          </cell>
        </row>
        <row r="12">
          <cell r="AF12" t="str">
            <v>430203198304104025</v>
          </cell>
          <cell r="AG12">
            <v>13787834966</v>
          </cell>
          <cell r="AH12" t="str">
            <v>张志</v>
          </cell>
          <cell r="AI12">
            <v>13975318246</v>
          </cell>
          <cell r="AJ12" t="str">
            <v>772587061@qq.com</v>
          </cell>
          <cell r="AK12">
            <v>772587061</v>
          </cell>
          <cell r="AL12" t="str">
            <v>湖南省株洲市石峰区井龙街道办事处郭家塘村雷家冲组41号</v>
          </cell>
          <cell r="AM12" t="str">
            <v>城镇</v>
          </cell>
          <cell r="AN12" t="str">
            <v>湖南省株洲石峰区湘天桥花果山私房</v>
          </cell>
          <cell r="AO12" t="str">
            <v>2017.06.14-2020.06.13
2020.06.14-2023.06.13  2023.06.14-2026.06.13</v>
          </cell>
          <cell r="AP12">
            <v>46186</v>
          </cell>
          <cell r="AQ12">
            <v>362</v>
          </cell>
          <cell r="AR12">
            <v>1</v>
          </cell>
          <cell r="AS12">
            <v>43996</v>
          </cell>
          <cell r="AT12" t="str">
            <v>有固定期限</v>
          </cell>
          <cell r="AU12" t="str">
            <v>是</v>
          </cell>
          <cell r="AV12" t="str">
            <v>4302110000683718</v>
          </cell>
          <cell r="AW12" t="str">
            <v>ZZ-DA-0213</v>
          </cell>
          <cell r="AX12" t="str">
            <v>合同工</v>
          </cell>
          <cell r="AY12" t="str">
            <v>光华荣昌</v>
          </cell>
          <cell r="AZ12" t="str">
            <v>光华荣昌</v>
          </cell>
          <cell r="BA12">
            <v>13</v>
          </cell>
          <cell r="BB12">
            <v>0</v>
          </cell>
        </row>
        <row r="12">
          <cell r="BI12" t="e">
            <v>#N/A</v>
          </cell>
        </row>
        <row r="13">
          <cell r="B13" t="str">
            <v>肖玲</v>
          </cell>
          <cell r="C13">
            <v>866</v>
          </cell>
          <cell r="D13" t="str">
            <v>间接</v>
          </cell>
          <cell r="E13" t="str">
            <v>白领</v>
          </cell>
          <cell r="F13" t="str">
            <v>市场营销部</v>
          </cell>
        </row>
        <row r="13">
          <cell r="H13" t="str">
            <v>销售统计</v>
          </cell>
        </row>
        <row r="13">
          <cell r="K13" t="str">
            <v>关键岗</v>
          </cell>
          <cell r="L13">
            <v>43698</v>
          </cell>
          <cell r="M13">
            <v>43758</v>
          </cell>
          <cell r="N13">
            <v>41426</v>
          </cell>
          <cell r="O13">
            <v>12</v>
          </cell>
          <cell r="P13">
            <v>5</v>
          </cell>
          <cell r="Q13" t="str">
            <v>女</v>
          </cell>
          <cell r="R13" t="str">
            <v>汉</v>
          </cell>
          <cell r="S13" t="str">
            <v>群众</v>
          </cell>
          <cell r="T13" t="str">
            <v>否</v>
          </cell>
          <cell r="U13" t="str">
            <v>已婚</v>
          </cell>
          <cell r="V13" t="str">
            <v>1991-08-06</v>
          </cell>
          <cell r="W13">
            <v>33</v>
          </cell>
          <cell r="X13" t="str">
            <v>本科</v>
          </cell>
          <cell r="Y13" t="str">
            <v>学士</v>
          </cell>
          <cell r="Z13" t="str">
            <v>材料成型及控制工程</v>
          </cell>
          <cell r="AA13" t="str">
            <v>湖南工学院</v>
          </cell>
          <cell r="AB13">
            <v>41453</v>
          </cell>
          <cell r="AC13" t="str">
            <v>全日制</v>
          </cell>
          <cell r="AD13" t="str">
            <v>三级/高级技能</v>
          </cell>
        </row>
        <row r="13">
          <cell r="AF13" t="str">
            <v>431123199108060024</v>
          </cell>
          <cell r="AG13">
            <v>18273299614</v>
          </cell>
          <cell r="AH13" t="str">
            <v>罗国彪</v>
          </cell>
          <cell r="AI13">
            <v>18873317967</v>
          </cell>
          <cell r="AJ13" t="str">
            <v>249479982@qq.com</v>
          </cell>
          <cell r="AK13">
            <v>249479982</v>
          </cell>
          <cell r="AL13" t="str">
            <v>湖南省双牌县泷泊镇迎宾路7号</v>
          </cell>
          <cell r="AM13" t="str">
            <v>城镇</v>
          </cell>
          <cell r="AN13" t="str">
            <v>湖南省株洲市天元区美的城6栋1403号</v>
          </cell>
          <cell r="AO13" t="str">
            <v>2019.08.21-2022.08.20
2022.08.21-2025.08.20</v>
          </cell>
          <cell r="AP13">
            <v>45889</v>
          </cell>
          <cell r="AQ13">
            <v>65</v>
          </cell>
          <cell r="AR13">
            <v>1</v>
          </cell>
          <cell r="AS13">
            <v>45890</v>
          </cell>
          <cell r="AT13" t="str">
            <v>有固定期限</v>
          </cell>
          <cell r="AU13" t="str">
            <v>是</v>
          </cell>
          <cell r="AV13" t="str">
            <v>4302110000740577</v>
          </cell>
          <cell r="AW13" t="str">
            <v>ZZ-DA-0228</v>
          </cell>
          <cell r="AX13" t="str">
            <v>合同工</v>
          </cell>
          <cell r="AY13" t="str">
            <v>光华荣昌</v>
          </cell>
          <cell r="AZ13" t="str">
            <v>光华荣昌</v>
          </cell>
          <cell r="BA13">
            <v>19</v>
          </cell>
          <cell r="BB13">
            <v>0</v>
          </cell>
          <cell r="BC13" t="str">
            <v>高级工</v>
          </cell>
        </row>
        <row r="13">
          <cell r="BI13" t="e">
            <v>#N/A</v>
          </cell>
        </row>
        <row r="14">
          <cell r="B14" t="str">
            <v>伍赤诚</v>
          </cell>
          <cell r="C14">
            <v>927</v>
          </cell>
          <cell r="D14" t="str">
            <v>间接</v>
          </cell>
          <cell r="E14" t="str">
            <v>白领</v>
          </cell>
          <cell r="F14" t="str">
            <v>技术质量部</v>
          </cell>
          <cell r="G14" t="str">
            <v>质量管理</v>
          </cell>
          <cell r="H14" t="str">
            <v>质量工程师</v>
          </cell>
        </row>
        <row r="14">
          <cell r="K14" t="str">
            <v>关键岗</v>
          </cell>
          <cell r="L14">
            <v>43789</v>
          </cell>
          <cell r="M14">
            <v>43849</v>
          </cell>
          <cell r="N14">
            <v>43617</v>
          </cell>
          <cell r="O14">
            <v>6</v>
          </cell>
          <cell r="P14">
            <v>5</v>
          </cell>
          <cell r="Q14" t="str">
            <v>男</v>
          </cell>
          <cell r="R14" t="str">
            <v>汉</v>
          </cell>
          <cell r="S14" t="str">
            <v>群众</v>
          </cell>
          <cell r="T14" t="str">
            <v>否</v>
          </cell>
          <cell r="U14" t="str">
            <v>未婚</v>
          </cell>
          <cell r="V14" t="str">
            <v>1998-04-19</v>
          </cell>
          <cell r="W14">
            <v>27</v>
          </cell>
          <cell r="X14" t="str">
            <v>大专</v>
          </cell>
        </row>
        <row r="14">
          <cell r="Z14" t="str">
            <v>无人机技术</v>
          </cell>
          <cell r="AA14" t="str">
            <v>湖南国防科技职业技术学院</v>
          </cell>
          <cell r="AB14">
            <v>43646</v>
          </cell>
          <cell r="AC14" t="str">
            <v>全日制</v>
          </cell>
          <cell r="AD14" t="str">
            <v>四级/中级技能</v>
          </cell>
        </row>
        <row r="14">
          <cell r="AF14" t="str">
            <v>430321199804192212</v>
          </cell>
          <cell r="AG14">
            <v>15080791820</v>
          </cell>
          <cell r="AH14" t="str">
            <v>郭婷 </v>
          </cell>
          <cell r="AI14">
            <v>17373254998</v>
          </cell>
        </row>
        <row r="14">
          <cell r="AL14" t="str">
            <v>湖南省湘潭县云湖桥镇移山村凉山组231号</v>
          </cell>
          <cell r="AM14" t="str">
            <v>城镇</v>
          </cell>
          <cell r="AN14" t="str">
            <v>湖南省株洲市天元区栗雨街道办事处景园社区月塘二期11栋205号</v>
          </cell>
          <cell r="AO14" t="str">
            <v>2019.11.20-2022.11.19
2022.11.20-2025.11.19</v>
          </cell>
          <cell r="AP14">
            <v>45980</v>
          </cell>
          <cell r="AQ14">
            <v>156</v>
          </cell>
          <cell r="AR14">
            <v>1</v>
          </cell>
          <cell r="AS14">
            <v>45981</v>
          </cell>
          <cell r="AT14" t="str">
            <v>有固定期限</v>
          </cell>
          <cell r="AU14" t="str">
            <v>是</v>
          </cell>
          <cell r="AV14" t="str">
            <v>4302110000746428</v>
          </cell>
          <cell r="AW14" t="str">
            <v>ZZ-DA-0230</v>
          </cell>
          <cell r="AX14" t="str">
            <v>合同工</v>
          </cell>
          <cell r="AY14" t="str">
            <v>光华荣昌</v>
          </cell>
          <cell r="AZ14" t="str">
            <v>光华荣昌</v>
          </cell>
          <cell r="BA14">
            <v>23</v>
          </cell>
          <cell r="BB14">
            <v>0</v>
          </cell>
        </row>
        <row r="14">
          <cell r="BI14" t="e">
            <v>#N/A</v>
          </cell>
        </row>
        <row r="15">
          <cell r="B15" t="str">
            <v>贺王瑜</v>
          </cell>
          <cell r="C15">
            <v>64</v>
          </cell>
          <cell r="D15" t="str">
            <v>间接</v>
          </cell>
          <cell r="E15" t="str">
            <v>蓝领</v>
          </cell>
          <cell r="F15" t="str">
            <v>技术质量部</v>
          </cell>
          <cell r="G15" t="str">
            <v>质量管理</v>
          </cell>
          <cell r="H15" t="str">
            <v>总装检验员</v>
          </cell>
        </row>
        <row r="15">
          <cell r="K15" t="str">
            <v>关键岗</v>
          </cell>
          <cell r="L15">
            <v>41573</v>
          </cell>
          <cell r="M15">
            <v>41581</v>
          </cell>
          <cell r="N15">
            <v>32356</v>
          </cell>
          <cell r="O15">
            <v>36</v>
          </cell>
          <cell r="P15">
            <v>11</v>
          </cell>
          <cell r="Q15" t="str">
            <v>男</v>
          </cell>
          <cell r="R15" t="str">
            <v>汉</v>
          </cell>
          <cell r="S15" t="str">
            <v>群众</v>
          </cell>
          <cell r="T15" t="str">
            <v>否</v>
          </cell>
          <cell r="U15" t="str">
            <v>已婚</v>
          </cell>
          <cell r="V15" t="str">
            <v>1972-07-18</v>
          </cell>
          <cell r="W15">
            <v>52</v>
          </cell>
          <cell r="X15" t="str">
            <v>初中</v>
          </cell>
        </row>
        <row r="15">
          <cell r="AD15" t="str">
            <v>无</v>
          </cell>
          <cell r="AE15" t="str">
            <v>钳工中级</v>
          </cell>
          <cell r="AF15" t="str">
            <v>430203197207186036</v>
          </cell>
          <cell r="AG15" t="str">
            <v>18274205198</v>
          </cell>
          <cell r="AH15" t="str">
            <v>张慧敏</v>
          </cell>
          <cell r="AI15">
            <v>13973308783</v>
          </cell>
        </row>
        <row r="15">
          <cell r="AL15" t="str">
            <v>湖南省株洲市石峰区花果山村31栋304号</v>
          </cell>
          <cell r="AM15" t="str">
            <v>城镇</v>
          </cell>
          <cell r="AN15" t="str">
            <v>湖南省株洲市石峰区花果山村31栋304号</v>
          </cell>
          <cell r="AO15" t="str">
            <v>2016.1.4-2018.1.3
2018.01.04-2021.01.03
2021.01.04-无固定期限</v>
          </cell>
          <cell r="AP15" t="str">
            <v>——</v>
          </cell>
          <cell r="AQ15" t="e">
            <v>#VALUE!</v>
          </cell>
          <cell r="AR15" t="e">
            <v>#VALUE!</v>
          </cell>
          <cell r="AS15">
            <v>44200</v>
          </cell>
          <cell r="AT15" t="str">
            <v>无固定期限</v>
          </cell>
          <cell r="AU15" t="str">
            <v>是</v>
          </cell>
          <cell r="AV15" t="str">
            <v>4302110000678022</v>
          </cell>
          <cell r="AW15" t="str">
            <v>ZZ-DA-0026</v>
          </cell>
          <cell r="AX15" t="str">
            <v>合同工</v>
          </cell>
          <cell r="AY15" t="str">
            <v>光华荣昌</v>
          </cell>
          <cell r="AZ15" t="str">
            <v>光华荣昌</v>
          </cell>
          <cell r="BA15">
            <v>21</v>
          </cell>
          <cell r="BB15">
            <v>0</v>
          </cell>
        </row>
        <row r="15">
          <cell r="BE15" t="str">
            <v>缺入职体检</v>
          </cell>
        </row>
        <row r="15">
          <cell r="BI15" t="e">
            <v>#N/A</v>
          </cell>
        </row>
        <row r="16">
          <cell r="B16" t="str">
            <v>彭健</v>
          </cell>
          <cell r="C16">
            <v>301</v>
          </cell>
          <cell r="D16" t="str">
            <v>间接</v>
          </cell>
          <cell r="E16" t="str">
            <v>蓝领</v>
          </cell>
          <cell r="F16" t="str">
            <v>技术质量部</v>
          </cell>
          <cell r="G16" t="str">
            <v>质量管理</v>
          </cell>
          <cell r="H16" t="str">
            <v>发泡检验员</v>
          </cell>
        </row>
        <row r="16">
          <cell r="L16">
            <v>41701</v>
          </cell>
          <cell r="M16">
            <v>41732</v>
          </cell>
          <cell r="N16">
            <v>38899</v>
          </cell>
          <cell r="O16">
            <v>18</v>
          </cell>
          <cell r="P16">
            <v>11</v>
          </cell>
          <cell r="Q16" t="str">
            <v>男</v>
          </cell>
          <cell r="R16" t="str">
            <v>汉</v>
          </cell>
          <cell r="S16" t="str">
            <v>群众</v>
          </cell>
          <cell r="T16" t="str">
            <v>否</v>
          </cell>
          <cell r="U16" t="str">
            <v>已婚</v>
          </cell>
          <cell r="V16" t="str">
            <v>1987-12-01</v>
          </cell>
          <cell r="W16">
            <v>37</v>
          </cell>
          <cell r="X16" t="str">
            <v>中专</v>
          </cell>
        </row>
        <row r="16">
          <cell r="Z16" t="str">
            <v>电子</v>
          </cell>
          <cell r="AA16" t="str">
            <v>株洲市中等职业学校</v>
          </cell>
        </row>
        <row r="16">
          <cell r="AD16" t="str">
            <v>无</v>
          </cell>
          <cell r="AE16" t="str">
            <v>钳工中级</v>
          </cell>
          <cell r="AF16" t="str">
            <v>430281198712019195</v>
          </cell>
          <cell r="AG16">
            <v>15675387258</v>
          </cell>
          <cell r="AH16" t="str">
            <v>姜芝 </v>
          </cell>
          <cell r="AI16">
            <v>15074103558</v>
          </cell>
        </row>
        <row r="16">
          <cell r="AL16" t="str">
            <v>湖南省醴陵市国瓷街道办事处华塘村楼上组160号</v>
          </cell>
          <cell r="AM16" t="str">
            <v>农村</v>
          </cell>
          <cell r="AN16" t="str">
            <v>湖南省株洲市天元区月塘小区2期13栋504室</v>
          </cell>
          <cell r="AO16" t="str">
            <v>2016.6.1-2018.5.31
2018.06.01-2021.05.31
2021.05.01-无固定期限</v>
          </cell>
          <cell r="AP16" t="str">
            <v>——</v>
          </cell>
          <cell r="AQ16" t="e">
            <v>#VALUE!</v>
          </cell>
          <cell r="AR16" t="e">
            <v>#VALUE!</v>
          </cell>
          <cell r="AS16">
            <v>44348</v>
          </cell>
          <cell r="AT16" t="str">
            <v>无固定期限</v>
          </cell>
          <cell r="AU16" t="str">
            <v>是</v>
          </cell>
          <cell r="AV16" t="str">
            <v>4302110000679346</v>
          </cell>
          <cell r="AW16" t="str">
            <v>ZZ-DA-0178</v>
          </cell>
          <cell r="AX16" t="str">
            <v>合同工</v>
          </cell>
          <cell r="AY16" t="str">
            <v>光华荣昌</v>
          </cell>
          <cell r="AZ16" t="str">
            <v>光华荣昌</v>
          </cell>
          <cell r="BA16">
            <v>27</v>
          </cell>
          <cell r="BB16">
            <v>0</v>
          </cell>
        </row>
        <row r="16">
          <cell r="BE16" t="str">
            <v>缺入职体检（劳务工转入）、学历证（找不到）</v>
          </cell>
        </row>
        <row r="16">
          <cell r="BI16" t="e">
            <v>#N/A</v>
          </cell>
        </row>
        <row r="17">
          <cell r="B17" t="str">
            <v>李需</v>
          </cell>
          <cell r="C17">
            <v>24102501</v>
          </cell>
          <cell r="D17" t="str">
            <v>间接</v>
          </cell>
          <cell r="E17" t="str">
            <v>蓝领</v>
          </cell>
          <cell r="F17" t="str">
            <v>技术质量部</v>
          </cell>
          <cell r="G17" t="str">
            <v>质量管理</v>
          </cell>
          <cell r="H17" t="str">
            <v>发泡检验员</v>
          </cell>
        </row>
        <row r="17">
          <cell r="L17">
            <v>45591</v>
          </cell>
        </row>
        <row r="17">
          <cell r="Q17" t="str">
            <v>女</v>
          </cell>
          <cell r="R17" t="str">
            <v>汉</v>
          </cell>
          <cell r="S17" t="str">
            <v>群众</v>
          </cell>
          <cell r="T17" t="str">
            <v>否</v>
          </cell>
          <cell r="U17" t="str">
            <v>已婚</v>
          </cell>
          <cell r="V17">
            <v>31698</v>
          </cell>
          <cell r="W17">
            <v>38</v>
          </cell>
          <cell r="X17" t="str">
            <v>大专</v>
          </cell>
        </row>
        <row r="17">
          <cell r="Z17" t="str">
            <v>工商企业管理</v>
          </cell>
          <cell r="AA17" t="str">
            <v>衡阳工商企业管理学院</v>
          </cell>
        </row>
        <row r="17">
          <cell r="AF17" t="str">
            <v>430281198610134520</v>
          </cell>
          <cell r="AG17">
            <v>19198287367</v>
          </cell>
          <cell r="AH17" t="str">
            <v>齐辉</v>
          </cell>
          <cell r="AI17">
            <v>17367227367</v>
          </cell>
        </row>
        <row r="17">
          <cell r="AL17" t="str">
            <v>湖南省醴陵市左权镇</v>
          </cell>
          <cell r="AM17" t="str">
            <v>农村</v>
          </cell>
          <cell r="AN17" t="str">
            <v>湖南省湘潭市易俗河镇</v>
          </cell>
        </row>
        <row r="17">
          <cell r="AU17" t="str">
            <v>是</v>
          </cell>
        </row>
        <row r="17">
          <cell r="AX17" t="str">
            <v>劳务工</v>
          </cell>
          <cell r="AY17" t="str">
            <v>光华荣昌</v>
          </cell>
          <cell r="AZ17" t="str">
            <v>湖南诚展</v>
          </cell>
          <cell r="BA17">
            <v>29</v>
          </cell>
          <cell r="BB17">
            <v>0</v>
          </cell>
        </row>
        <row r="18">
          <cell r="B18" t="str">
            <v>赵五祥</v>
          </cell>
          <cell r="C18">
            <v>667</v>
          </cell>
          <cell r="D18" t="str">
            <v>间接</v>
          </cell>
          <cell r="E18" t="str">
            <v>白领</v>
          </cell>
          <cell r="F18" t="str">
            <v>市场营销部</v>
          </cell>
        </row>
        <row r="18">
          <cell r="H18" t="str">
            <v>销售服务经理</v>
          </cell>
        </row>
        <row r="18">
          <cell r="J18" t="str">
            <v>科级</v>
          </cell>
          <cell r="K18" t="str">
            <v>关键岗</v>
          </cell>
          <cell r="L18">
            <v>43290</v>
          </cell>
          <cell r="M18">
            <v>43351</v>
          </cell>
          <cell r="N18">
            <v>40360</v>
          </cell>
          <cell r="O18">
            <v>14</v>
          </cell>
          <cell r="P18">
            <v>6</v>
          </cell>
          <cell r="Q18" t="str">
            <v>男</v>
          </cell>
          <cell r="R18" t="str">
            <v>汉</v>
          </cell>
          <cell r="S18" t="str">
            <v>群众</v>
          </cell>
          <cell r="T18" t="str">
            <v>否</v>
          </cell>
          <cell r="U18" t="str">
            <v>已婚</v>
          </cell>
          <cell r="V18" t="str">
            <v>1991-05-29</v>
          </cell>
          <cell r="W18">
            <v>34</v>
          </cell>
          <cell r="X18" t="str">
            <v>高中</v>
          </cell>
        </row>
        <row r="18">
          <cell r="AA18" t="str">
            <v>娄底市第二中学</v>
          </cell>
        </row>
        <row r="18">
          <cell r="AD18" t="str">
            <v>五级/初级技能</v>
          </cell>
          <cell r="AE18" t="str">
            <v>物流中级</v>
          </cell>
          <cell r="AF18" t="str">
            <v>43252419910529545X</v>
          </cell>
          <cell r="AG18">
            <v>18670816385</v>
          </cell>
          <cell r="AH18" t="str">
            <v>邹彬彬</v>
          </cell>
          <cell r="AI18">
            <v>17673239367</v>
          </cell>
          <cell r="AJ18" t="str">
            <v>530443749@qq.com</v>
          </cell>
        </row>
        <row r="18">
          <cell r="AL18" t="str">
            <v>湖南省新化县游家镇岩石村第六村民小组7号</v>
          </cell>
          <cell r="AM18" t="str">
            <v>农村</v>
          </cell>
          <cell r="AN18" t="str">
            <v>湖南省株洲市天元区月塘小区13栋301号</v>
          </cell>
          <cell r="AO18" t="str">
            <v>2018.07.09-2021.07.08
2021.07.09-2024.07.08</v>
          </cell>
          <cell r="AP18">
            <v>45481</v>
          </cell>
          <cell r="AQ18">
            <v>-343</v>
          </cell>
          <cell r="AR18">
            <v>0</v>
          </cell>
          <cell r="AS18">
            <v>44385</v>
          </cell>
          <cell r="AT18" t="str">
            <v>有固定期限</v>
          </cell>
          <cell r="AU18" t="str">
            <v>是</v>
          </cell>
          <cell r="AV18" t="str">
            <v>4302110000711452</v>
          </cell>
          <cell r="AW18" t="str">
            <v>ZZ-DA-0223</v>
          </cell>
          <cell r="AX18" t="str">
            <v>合同工</v>
          </cell>
          <cell r="AY18" t="str">
            <v>光华荣昌</v>
          </cell>
          <cell r="AZ18" t="str">
            <v>光华荣昌</v>
          </cell>
          <cell r="BA18">
            <v>22</v>
          </cell>
          <cell r="BB18">
            <v>0</v>
          </cell>
        </row>
        <row r="18">
          <cell r="BI18" t="e">
            <v>#N/A</v>
          </cell>
        </row>
        <row r="19">
          <cell r="B19" t="str">
            <v>文洪亮</v>
          </cell>
          <cell r="C19">
            <v>84</v>
          </cell>
          <cell r="D19" t="str">
            <v>间接</v>
          </cell>
          <cell r="E19" t="str">
            <v>蓝领</v>
          </cell>
          <cell r="F19" t="str">
            <v>市场营销部</v>
          </cell>
          <cell r="G19" t="str">
            <v>服务科</v>
          </cell>
          <cell r="H19" t="str">
            <v>现场服务员</v>
          </cell>
        </row>
        <row r="19">
          <cell r="L19">
            <v>41286</v>
          </cell>
          <cell r="M19">
            <v>41345</v>
          </cell>
          <cell r="N19">
            <v>35977</v>
          </cell>
          <cell r="O19">
            <v>26</v>
          </cell>
          <cell r="P19">
            <v>12</v>
          </cell>
          <cell r="Q19" t="str">
            <v>男</v>
          </cell>
          <cell r="R19" t="str">
            <v>汉</v>
          </cell>
          <cell r="S19" t="str">
            <v>群众</v>
          </cell>
          <cell r="T19" t="str">
            <v>否</v>
          </cell>
          <cell r="U19" t="str">
            <v>已婚</v>
          </cell>
          <cell r="V19" t="str">
            <v>1979-11-28</v>
          </cell>
          <cell r="W19">
            <v>45</v>
          </cell>
          <cell r="X19" t="str">
            <v>高中</v>
          </cell>
        </row>
        <row r="19">
          <cell r="AA19" t="str">
            <v>株洲县三中</v>
          </cell>
        </row>
        <row r="19">
          <cell r="AD19" t="str">
            <v>无</v>
          </cell>
          <cell r="AE19" t="str">
            <v>物流中级</v>
          </cell>
          <cell r="AF19" t="str">
            <v>430221197911288119</v>
          </cell>
          <cell r="AG19">
            <v>18673399653</v>
          </cell>
          <cell r="AH19" t="str">
            <v>蒋君</v>
          </cell>
          <cell r="AI19">
            <v>15073389100</v>
          </cell>
        </row>
        <row r="19">
          <cell r="AK19">
            <v>437755762</v>
          </cell>
          <cell r="AL19" t="str">
            <v>湖南省株洲县王十万乡石龙村下洲组18号</v>
          </cell>
          <cell r="AM19" t="str">
            <v>农村</v>
          </cell>
          <cell r="AN19" t="str">
            <v>湖南省株洲县王十万乡石龙村下洲组18号</v>
          </cell>
          <cell r="AO19" t="str">
            <v>2016.2.1-2018.1.31
2018.02.01-2021.01.31
2021.02.01-无固定期限</v>
          </cell>
          <cell r="AP19" t="str">
            <v>——</v>
          </cell>
          <cell r="AQ19" t="e">
            <v>#VALUE!</v>
          </cell>
          <cell r="AR19" t="e">
            <v>#VALUE!</v>
          </cell>
          <cell r="AS19">
            <v>44228</v>
          </cell>
          <cell r="AT19" t="str">
            <v>无固定期限</v>
          </cell>
          <cell r="AU19" t="str">
            <v>是</v>
          </cell>
          <cell r="AV19" t="str">
            <v>4302110000678023</v>
          </cell>
          <cell r="AW19" t="str">
            <v>ZZ-DA-0042</v>
          </cell>
          <cell r="AX19" t="str">
            <v>合同工</v>
          </cell>
          <cell r="AY19" t="str">
            <v>光华荣昌</v>
          </cell>
          <cell r="AZ19" t="str">
            <v>光华荣昌</v>
          </cell>
          <cell r="BA19">
            <v>20</v>
          </cell>
          <cell r="BB19">
            <v>0</v>
          </cell>
        </row>
        <row r="19">
          <cell r="BI19" t="e">
            <v>#N/A</v>
          </cell>
        </row>
        <row r="20">
          <cell r="B20" t="str">
            <v>李松辉</v>
          </cell>
          <cell r="C20">
            <v>1226</v>
          </cell>
          <cell r="D20" t="str">
            <v>间接</v>
          </cell>
          <cell r="E20" t="str">
            <v>蓝领</v>
          </cell>
          <cell r="F20" t="str">
            <v>市场营销部</v>
          </cell>
          <cell r="G20" t="str">
            <v>服务科</v>
          </cell>
          <cell r="H20" t="str">
            <v>现场服务员</v>
          </cell>
        </row>
        <row r="20">
          <cell r="L20">
            <v>44994</v>
          </cell>
          <cell r="M20">
            <v>45024</v>
          </cell>
          <cell r="N20" t="str">
            <v>2023.03.09</v>
          </cell>
          <cell r="O20" t="e">
            <v>#VALUE!</v>
          </cell>
          <cell r="P20">
            <v>2</v>
          </cell>
          <cell r="Q20" t="str">
            <v>男</v>
          </cell>
          <cell r="R20" t="str">
            <v>汉</v>
          </cell>
          <cell r="S20" t="str">
            <v>群众</v>
          </cell>
          <cell r="T20" t="str">
            <v>否</v>
          </cell>
          <cell r="U20" t="str">
            <v>未婚</v>
          </cell>
          <cell r="V20" t="str">
            <v>2004-08-10</v>
          </cell>
          <cell r="W20">
            <v>20</v>
          </cell>
          <cell r="X20" t="str">
            <v>中专</v>
          </cell>
        </row>
        <row r="20">
          <cell r="AF20" t="str">
            <v>431322200408100673</v>
          </cell>
          <cell r="AG20">
            <v>15502551363</v>
          </cell>
          <cell r="AH20" t="str">
            <v>赵五祥</v>
          </cell>
          <cell r="AI20">
            <v>18373371656</v>
          </cell>
        </row>
        <row r="20">
          <cell r="AL20" t="str">
            <v>娄底市新化县江星园村</v>
          </cell>
          <cell r="AM20" t="str">
            <v>农村</v>
          </cell>
          <cell r="AN20" t="str">
            <v>湖南省株洲市天元区北京海纳川株洲公司宿舍209</v>
          </cell>
          <cell r="AO20" t="str">
            <v>2023.03.09-2026.03.08</v>
          </cell>
          <cell r="AP20">
            <v>46089</v>
          </cell>
          <cell r="AQ20">
            <v>265</v>
          </cell>
        </row>
        <row r="20">
          <cell r="AU20" t="str">
            <v>是</v>
          </cell>
        </row>
        <row r="20">
          <cell r="AX20" t="str">
            <v>劳务工</v>
          </cell>
          <cell r="AY20" t="str">
            <v>湖南鑫起</v>
          </cell>
          <cell r="AZ20" t="str">
            <v>光华荣昌</v>
          </cell>
          <cell r="BA20">
            <v>28</v>
          </cell>
          <cell r="BB20">
            <v>0</v>
          </cell>
        </row>
        <row r="21">
          <cell r="B21" t="str">
            <v>谭建文</v>
          </cell>
          <cell r="C21">
            <v>1290</v>
          </cell>
          <cell r="D21" t="str">
            <v>间接</v>
          </cell>
          <cell r="E21" t="str">
            <v>蓝领</v>
          </cell>
          <cell r="F21" t="str">
            <v>市场营销部</v>
          </cell>
          <cell r="G21" t="str">
            <v>服务科</v>
          </cell>
          <cell r="H21" t="str">
            <v>现场服务员</v>
          </cell>
        </row>
        <row r="21">
          <cell r="L21">
            <v>45231</v>
          </cell>
        </row>
        <row r="21">
          <cell r="Q21" t="str">
            <v>男</v>
          </cell>
          <cell r="R21" t="str">
            <v>汉</v>
          </cell>
          <cell r="S21" t="str">
            <v>群众</v>
          </cell>
          <cell r="T21" t="str">
            <v>否</v>
          </cell>
          <cell r="U21" t="str">
            <v>已婚</v>
          </cell>
          <cell r="V21">
            <v>30957</v>
          </cell>
          <cell r="W21">
            <v>40</v>
          </cell>
        </row>
        <row r="21">
          <cell r="AF21" t="str">
            <v>430102198410025513</v>
          </cell>
          <cell r="AG21">
            <v>13875816660</v>
          </cell>
          <cell r="AH21" t="str">
            <v>赵五祥</v>
          </cell>
          <cell r="AI21">
            <v>18373371656</v>
          </cell>
        </row>
        <row r="21">
          <cell r="AO21" t="str">
            <v>2023.11.01-2026.10.30</v>
          </cell>
          <cell r="AP21">
            <v>46325</v>
          </cell>
          <cell r="AQ21">
            <v>501</v>
          </cell>
        </row>
        <row r="21">
          <cell r="AU21" t="str">
            <v>是</v>
          </cell>
        </row>
        <row r="21">
          <cell r="AX21" t="str">
            <v>劳务工</v>
          </cell>
          <cell r="AY21" t="str">
            <v>诚展</v>
          </cell>
          <cell r="AZ21" t="str">
            <v>光华荣昌</v>
          </cell>
          <cell r="BA21">
            <v>20</v>
          </cell>
          <cell r="BB21" t="str">
            <v>长沙现服</v>
          </cell>
        </row>
        <row r="22">
          <cell r="B22" t="str">
            <v>黄龙</v>
          </cell>
          <cell r="C22">
            <v>24112609</v>
          </cell>
          <cell r="D22" t="str">
            <v>直接</v>
          </cell>
          <cell r="E22" t="str">
            <v>蓝领</v>
          </cell>
          <cell r="F22" t="str">
            <v>市场营销部</v>
          </cell>
          <cell r="G22" t="str">
            <v>服务科</v>
          </cell>
          <cell r="H22" t="str">
            <v>现场服务员</v>
          </cell>
        </row>
        <row r="22">
          <cell r="L22">
            <v>45727</v>
          </cell>
        </row>
        <row r="22">
          <cell r="Q22" t="str">
            <v>男</v>
          </cell>
          <cell r="R22" t="str">
            <v>汉</v>
          </cell>
          <cell r="S22" t="str">
            <v>群众</v>
          </cell>
          <cell r="T22" t="str">
            <v>否</v>
          </cell>
        </row>
        <row r="22">
          <cell r="V22" t="str">
            <v>1998/09/30</v>
          </cell>
          <cell r="W22">
            <v>26</v>
          </cell>
        </row>
        <row r="22">
          <cell r="AF22" t="str">
            <v>430304199809301776</v>
          </cell>
          <cell r="AG22">
            <v>18773221773</v>
          </cell>
        </row>
        <row r="22">
          <cell r="AX22" t="str">
            <v>合同工</v>
          </cell>
          <cell r="AY22" t="str">
            <v>光华荣昌</v>
          </cell>
          <cell r="AZ22" t="str">
            <v>光华荣昌</v>
          </cell>
          <cell r="BA22">
            <v>28</v>
          </cell>
          <cell r="BB22">
            <v>0</v>
          </cell>
        </row>
        <row r="23">
          <cell r="B23" t="str">
            <v>高万</v>
          </cell>
        </row>
        <row r="23">
          <cell r="D23" t="str">
            <v>间接</v>
          </cell>
          <cell r="E23" t="str">
            <v>蓝领</v>
          </cell>
          <cell r="F23" t="str">
            <v>市场营销部</v>
          </cell>
          <cell r="G23" t="str">
            <v>服务科</v>
          </cell>
          <cell r="H23" t="str">
            <v>现场服务员</v>
          </cell>
        </row>
        <row r="23">
          <cell r="L23">
            <v>45306</v>
          </cell>
        </row>
        <row r="23">
          <cell r="Q23" t="str">
            <v>男</v>
          </cell>
          <cell r="R23" t="str">
            <v>汉</v>
          </cell>
          <cell r="S23" t="str">
            <v>群众</v>
          </cell>
          <cell r="T23" t="str">
            <v>否</v>
          </cell>
          <cell r="U23" t="str">
            <v>未婚</v>
          </cell>
          <cell r="V23">
            <v>31354</v>
          </cell>
          <cell r="W23">
            <v>39</v>
          </cell>
        </row>
        <row r="23">
          <cell r="AF23" t="str">
            <v>430124198511037116</v>
          </cell>
          <cell r="AG23">
            <v>13125295909</v>
          </cell>
        </row>
        <row r="23">
          <cell r="AL23" t="str">
            <v>湖南省宁乡县朱良桥乡新颜村莲花塘组15号</v>
          </cell>
          <cell r="AM23" t="str">
            <v>农村</v>
          </cell>
          <cell r="AN23" t="str">
            <v>湖南省宁乡县朱良桥乡新颜村莲花塘组15号</v>
          </cell>
          <cell r="AO23" t="str">
            <v>2024.01.15-2027.01.14</v>
          </cell>
          <cell r="AP23">
            <v>46401</v>
          </cell>
          <cell r="AQ23">
            <v>577</v>
          </cell>
        </row>
        <row r="23">
          <cell r="AT23" t="str">
            <v>有固定期限</v>
          </cell>
          <cell r="AU23" t="str">
            <v>是</v>
          </cell>
        </row>
        <row r="23">
          <cell r="AX23" t="str">
            <v>合同工</v>
          </cell>
          <cell r="AY23" t="str">
            <v>光华荣昌</v>
          </cell>
          <cell r="AZ23" t="str">
            <v>光华荣昌</v>
          </cell>
          <cell r="BA23">
            <v>23</v>
          </cell>
          <cell r="BB23" t="str">
            <v>残疾人安置</v>
          </cell>
        </row>
        <row r="24">
          <cell r="B24" t="str">
            <v>李晶</v>
          </cell>
          <cell r="C24">
            <v>1202</v>
          </cell>
          <cell r="D24" t="str">
            <v>间接</v>
          </cell>
          <cell r="E24" t="str">
            <v>白领</v>
          </cell>
          <cell r="F24" t="str">
            <v>生产制造部</v>
          </cell>
          <cell r="G24" t="str">
            <v>采购执行</v>
          </cell>
          <cell r="H24" t="str">
            <v>采购计划员</v>
          </cell>
        </row>
        <row r="24">
          <cell r="L24">
            <v>44845</v>
          </cell>
          <cell r="M24">
            <v>44906</v>
          </cell>
          <cell r="N24">
            <v>40360</v>
          </cell>
          <cell r="O24">
            <v>14</v>
          </cell>
          <cell r="P24">
            <v>2</v>
          </cell>
          <cell r="Q24" t="str">
            <v>女</v>
          </cell>
          <cell r="R24" t="str">
            <v>汉</v>
          </cell>
          <cell r="S24" t="str">
            <v>群众</v>
          </cell>
          <cell r="T24" t="str">
            <v>否</v>
          </cell>
          <cell r="U24" t="str">
            <v>已婚</v>
          </cell>
          <cell r="V24" t="str">
            <v>1987-03-26</v>
          </cell>
          <cell r="W24">
            <v>38</v>
          </cell>
          <cell r="X24" t="str">
            <v>大专</v>
          </cell>
        </row>
        <row r="24">
          <cell r="Z24" t="str">
            <v>应用日语</v>
          </cell>
          <cell r="AA24" t="str">
            <v>长沙民政职业技术学院</v>
          </cell>
          <cell r="AB24">
            <v>39994</v>
          </cell>
        </row>
        <row r="24">
          <cell r="AD24" t="str">
            <v>助力物流师（初级）/秘书（涉外）/日本语能力认定书</v>
          </cell>
        </row>
        <row r="24">
          <cell r="AF24" t="str">
            <v>43022519870326004X</v>
          </cell>
          <cell r="AG24">
            <v>18075767587</v>
          </cell>
          <cell r="AH24" t="str">
            <v>冯亮</v>
          </cell>
          <cell r="AI24">
            <v>18075767586</v>
          </cell>
        </row>
        <row r="24">
          <cell r="AL24" t="str">
            <v>湖南省炎陵县霞阳镇禾仓源村李家02号</v>
          </cell>
          <cell r="AM24" t="str">
            <v>农村</v>
          </cell>
          <cell r="AN24" t="str">
            <v>湖南省株洲市天元区慧谷阳光小区15栋1008号</v>
          </cell>
          <cell r="AO24" t="str">
            <v>2022.10.11-2024.10.10</v>
          </cell>
          <cell r="AP24">
            <v>45575</v>
          </cell>
          <cell r="AQ24">
            <v>-249</v>
          </cell>
          <cell r="AR24">
            <v>0</v>
          </cell>
        </row>
        <row r="24">
          <cell r="AT24" t="str">
            <v>有固定期限</v>
          </cell>
          <cell r="AU24" t="str">
            <v>是</v>
          </cell>
        </row>
        <row r="24">
          <cell r="AW24" t="str">
            <v>ZZ-DA-0250</v>
          </cell>
          <cell r="AX24" t="str">
            <v>合同工</v>
          </cell>
          <cell r="AY24" t="str">
            <v>光华荣昌</v>
          </cell>
          <cell r="AZ24" t="str">
            <v>光华荣昌</v>
          </cell>
          <cell r="BA24">
            <v>20</v>
          </cell>
          <cell r="BB24">
            <v>0</v>
          </cell>
        </row>
        <row r="24">
          <cell r="BD24" t="str">
            <v>√</v>
          </cell>
        </row>
        <row r="24">
          <cell r="BI24" t="e">
            <v>#N/A</v>
          </cell>
        </row>
        <row r="25">
          <cell r="B25" t="str">
            <v>谭丽平</v>
          </cell>
          <cell r="C25">
            <v>25022502</v>
          </cell>
          <cell r="D25" t="str">
            <v>间接</v>
          </cell>
          <cell r="E25" t="str">
            <v>白领</v>
          </cell>
          <cell r="F25" t="str">
            <v>生产制造部</v>
          </cell>
          <cell r="G25" t="str">
            <v>生产管理</v>
          </cell>
          <cell r="H25" t="str">
            <v>QAD</v>
          </cell>
        </row>
        <row r="25">
          <cell r="L25">
            <v>45714</v>
          </cell>
        </row>
        <row r="25">
          <cell r="Q25" t="str">
            <v>女</v>
          </cell>
          <cell r="R25" t="str">
            <v>汉</v>
          </cell>
          <cell r="S25" t="str">
            <v>群众</v>
          </cell>
          <cell r="T25" t="str">
            <v>否</v>
          </cell>
          <cell r="U25" t="str">
            <v>已婚</v>
          </cell>
          <cell r="V25">
            <v>32942</v>
          </cell>
          <cell r="W25">
            <v>35</v>
          </cell>
          <cell r="X25" t="str">
            <v>中专</v>
          </cell>
        </row>
        <row r="25">
          <cell r="Z25" t="str">
            <v>计算机应用</v>
          </cell>
          <cell r="AA25" t="str">
            <v>南岳技术学院</v>
          </cell>
        </row>
        <row r="25">
          <cell r="AF25" t="str">
            <v>430221199003101207</v>
          </cell>
          <cell r="AG25">
            <v>15974388031</v>
          </cell>
          <cell r="AH25" t="str">
            <v>冯戴一蕾</v>
          </cell>
          <cell r="AI25">
            <v>13973351501</v>
          </cell>
        </row>
        <row r="25">
          <cell r="AL25" t="str">
            <v>湖南省株洲市天元区栗雨街道王家坪社区泰山1号9栋501号</v>
          </cell>
          <cell r="AM25" t="str">
            <v>城镇</v>
          </cell>
          <cell r="AN25" t="str">
            <v>湖南省株洲市天元区泰山一号</v>
          </cell>
        </row>
        <row r="25">
          <cell r="AX25" t="str">
            <v>合同工</v>
          </cell>
          <cell r="AY25" t="str">
            <v>光华荣昌</v>
          </cell>
          <cell r="AZ25" t="str">
            <v>光华荣昌</v>
          </cell>
          <cell r="BA25">
            <v>21</v>
          </cell>
          <cell r="BB25">
            <v>0</v>
          </cell>
        </row>
        <row r="26">
          <cell r="B26" t="str">
            <v>齐承平</v>
          </cell>
          <cell r="C26">
            <v>140</v>
          </cell>
          <cell r="D26" t="str">
            <v>间接</v>
          </cell>
          <cell r="E26" t="str">
            <v>白领</v>
          </cell>
          <cell r="F26" t="str">
            <v>生产制造部</v>
          </cell>
          <cell r="G26" t="str">
            <v>生产管理</v>
          </cell>
          <cell r="H26" t="str">
            <v>生产计划员</v>
          </cell>
        </row>
        <row r="26">
          <cell r="L26">
            <v>42017</v>
          </cell>
          <cell r="M26">
            <v>42047</v>
          </cell>
          <cell r="N26">
            <v>41091</v>
          </cell>
          <cell r="O26">
            <v>12</v>
          </cell>
          <cell r="P26">
            <v>10</v>
          </cell>
          <cell r="Q26" t="str">
            <v>男</v>
          </cell>
          <cell r="R26" t="str">
            <v>汉</v>
          </cell>
          <cell r="S26" t="str">
            <v>群众</v>
          </cell>
          <cell r="T26" t="str">
            <v>否</v>
          </cell>
          <cell r="U26" t="str">
            <v>未婚</v>
          </cell>
          <cell r="V26" t="str">
            <v>1990-05-14</v>
          </cell>
          <cell r="W26">
            <v>35</v>
          </cell>
          <cell r="X26" t="str">
            <v>大专</v>
          </cell>
        </row>
        <row r="26">
          <cell r="Z26" t="str">
            <v>机电一体化技术</v>
          </cell>
          <cell r="AA26" t="str">
            <v>株洲职业技术学院</v>
          </cell>
        </row>
        <row r="26">
          <cell r="AD26" t="str">
            <v>初级</v>
          </cell>
          <cell r="AE26" t="str">
            <v>物流中级</v>
          </cell>
          <cell r="AF26" t="str">
            <v>430221199005141712</v>
          </cell>
          <cell r="AG26" t="str">
            <v>18932136317</v>
          </cell>
          <cell r="AH26" t="str">
            <v>肖良君</v>
          </cell>
          <cell r="AI26">
            <v>18932134703</v>
          </cell>
        </row>
        <row r="26">
          <cell r="AL26" t="str">
            <v>湖南省株洲县砖桥乡庙湾村杨家组12号</v>
          </cell>
          <cell r="AM26" t="str">
            <v>农村</v>
          </cell>
          <cell r="AN26" t="str">
            <v>湖南省株洲市荷塘区新塘路兰天一村2栋1504号</v>
          </cell>
          <cell r="AO26" t="str">
            <v>2015.10.04-2017.10.03
2017.10.04-2020.10.03
2020.10.04-无固定期限</v>
          </cell>
          <cell r="AP26" t="str">
            <v>——</v>
          </cell>
          <cell r="AQ26" t="e">
            <v>#VALUE!</v>
          </cell>
          <cell r="AR26" t="e">
            <v>#VALUE!</v>
          </cell>
          <cell r="AS26">
            <v>44108</v>
          </cell>
          <cell r="AT26" t="str">
            <v>无固定期限</v>
          </cell>
          <cell r="AU26" t="str">
            <v>是</v>
          </cell>
          <cell r="AV26" t="str">
            <v>4302110000682541</v>
          </cell>
          <cell r="AW26" t="str">
            <v>ZZ-DA-0061</v>
          </cell>
          <cell r="AX26" t="str">
            <v>合同工</v>
          </cell>
          <cell r="AY26" t="str">
            <v>光华荣昌</v>
          </cell>
          <cell r="AZ26" t="str">
            <v>光华荣昌</v>
          </cell>
          <cell r="BA26">
            <v>20</v>
          </cell>
          <cell r="BB26">
            <v>0</v>
          </cell>
          <cell r="BC26" t="str">
            <v>初级工</v>
          </cell>
        </row>
        <row r="26">
          <cell r="BI26" t="e">
            <v>#N/A</v>
          </cell>
        </row>
        <row r="27">
          <cell r="B27" t="str">
            <v>殷胜</v>
          </cell>
          <cell r="C27">
            <v>317</v>
          </cell>
          <cell r="D27" t="str">
            <v>间接</v>
          </cell>
          <cell r="E27" t="str">
            <v>蓝领</v>
          </cell>
          <cell r="F27" t="str">
            <v>生产制造部</v>
          </cell>
          <cell r="G27" t="str">
            <v>物料</v>
          </cell>
          <cell r="H27" t="str">
            <v>库管</v>
          </cell>
        </row>
        <row r="27">
          <cell r="L27">
            <v>41492</v>
          </cell>
          <cell r="M27">
            <v>41523</v>
          </cell>
          <cell r="N27">
            <v>41492</v>
          </cell>
          <cell r="O27">
            <v>11</v>
          </cell>
          <cell r="P27">
            <v>11</v>
          </cell>
          <cell r="Q27" t="str">
            <v>男</v>
          </cell>
          <cell r="R27" t="str">
            <v>汉</v>
          </cell>
          <cell r="S27" t="str">
            <v>群众</v>
          </cell>
          <cell r="T27" t="str">
            <v>否</v>
          </cell>
          <cell r="U27" t="str">
            <v>已婚</v>
          </cell>
          <cell r="V27" t="str">
            <v>1991-07-03</v>
          </cell>
          <cell r="W27">
            <v>33</v>
          </cell>
          <cell r="X27" t="str">
            <v>大专</v>
          </cell>
        </row>
        <row r="27">
          <cell r="Z27" t="str">
            <v>机电一体化技术</v>
          </cell>
          <cell r="AA27" t="str">
            <v>湖南电子科技职业学院</v>
          </cell>
          <cell r="AB27">
            <v>41456</v>
          </cell>
        </row>
        <row r="27">
          <cell r="AD27" t="str">
            <v>四级/中级技能</v>
          </cell>
          <cell r="AE27" t="str">
            <v>钳工中级</v>
          </cell>
          <cell r="AF27" t="str">
            <v>430211199107030412</v>
          </cell>
          <cell r="AG27">
            <v>18473385101</v>
          </cell>
          <cell r="AH27" t="str">
            <v>向洁</v>
          </cell>
          <cell r="AI27">
            <v>15573356209</v>
          </cell>
          <cell r="AJ27" t="str">
            <v>929183014@qq.com</v>
          </cell>
          <cell r="AK27">
            <v>929183014</v>
          </cell>
          <cell r="AL27" t="str">
            <v>湖南省株洲市天元区嵩山路街道莲花1队</v>
          </cell>
          <cell r="AM27" t="str">
            <v>城镇</v>
          </cell>
          <cell r="AN27" t="str">
            <v>湖南省株洲市天元区莲花工区一队16号</v>
          </cell>
          <cell r="AO27" t="str">
            <v>2015.10.01-2017.09.30
2017.10.01-2020.09.30
2020.10.01-无固定期限</v>
          </cell>
          <cell r="AP27" t="str">
            <v>——</v>
          </cell>
          <cell r="AQ27" t="e">
            <v>#VALUE!</v>
          </cell>
          <cell r="AR27" t="e">
            <v>#VALUE!</v>
          </cell>
          <cell r="AS27">
            <v>44105</v>
          </cell>
          <cell r="AT27" t="str">
            <v>无固定期限</v>
          </cell>
          <cell r="AU27" t="str">
            <v>是</v>
          </cell>
          <cell r="AV27" t="str">
            <v>4302110000672907</v>
          </cell>
          <cell r="AW27" t="str">
            <v>ZZ-DA-0131</v>
          </cell>
          <cell r="AX27" t="str">
            <v>合同工</v>
          </cell>
          <cell r="AY27" t="str">
            <v>光华荣昌</v>
          </cell>
          <cell r="AZ27" t="str">
            <v>湖南红海</v>
          </cell>
          <cell r="BA27">
            <v>24.5</v>
          </cell>
          <cell r="BB27">
            <v>0</v>
          </cell>
          <cell r="BC27" t="str">
            <v>中级工</v>
          </cell>
        </row>
        <row r="27">
          <cell r="BI27" t="e">
            <v>#N/A</v>
          </cell>
        </row>
        <row r="28">
          <cell r="B28" t="str">
            <v>邹彬彬</v>
          </cell>
          <cell r="C28">
            <v>25021902</v>
          </cell>
          <cell r="D28" t="str">
            <v>间接</v>
          </cell>
          <cell r="E28" t="str">
            <v>蓝领</v>
          </cell>
          <cell r="F28" t="str">
            <v>生产制造部</v>
          </cell>
          <cell r="G28" t="str">
            <v>物料</v>
          </cell>
          <cell r="H28" t="str">
            <v>库管</v>
          </cell>
        </row>
        <row r="28">
          <cell r="L28">
            <v>45708</v>
          </cell>
        </row>
        <row r="28">
          <cell r="Q28" t="str">
            <v>女</v>
          </cell>
          <cell r="R28" t="str">
            <v>汉</v>
          </cell>
          <cell r="S28" t="str">
            <v>群众</v>
          </cell>
          <cell r="T28" t="str">
            <v>否</v>
          </cell>
          <cell r="U28" t="str">
            <v>已婚</v>
          </cell>
          <cell r="V28" t="str">
            <v>1993/10/09</v>
          </cell>
          <cell r="W28">
            <v>31</v>
          </cell>
        </row>
        <row r="28">
          <cell r="AF28" t="str">
            <v>432524199310095422</v>
          </cell>
          <cell r="AG28">
            <v>17673239367</v>
          </cell>
          <cell r="AH28" t="str">
            <v>赵五祥18373371656</v>
          </cell>
        </row>
        <row r="28">
          <cell r="AL28" t="str">
            <v>湖南省株洲市天元区月塘小区13栋301号</v>
          </cell>
        </row>
        <row r="28">
          <cell r="AN28" t="str">
            <v>湖南省株洲市天元区月塘小区13栋301号</v>
          </cell>
        </row>
        <row r="28">
          <cell r="AX28" t="str">
            <v>合同工</v>
          </cell>
          <cell r="AY28" t="str">
            <v>光华荣昌</v>
          </cell>
          <cell r="AZ28" t="str">
            <v>光华荣昌</v>
          </cell>
          <cell r="BA28">
            <v>26</v>
          </cell>
          <cell r="BB28">
            <v>0</v>
          </cell>
          <cell r="BC28">
            <v>45716</v>
          </cell>
        </row>
        <row r="29">
          <cell r="B29" t="str">
            <v>郭佳</v>
          </cell>
          <cell r="C29">
            <v>25031501</v>
          </cell>
          <cell r="D29" t="str">
            <v>间接</v>
          </cell>
          <cell r="E29" t="str">
            <v>蓝领</v>
          </cell>
          <cell r="F29" t="str">
            <v>生产制造部</v>
          </cell>
          <cell r="G29" t="str">
            <v>物料</v>
          </cell>
          <cell r="H29" t="str">
            <v>库管</v>
          </cell>
        </row>
        <row r="29">
          <cell r="L29">
            <v>45732</v>
          </cell>
        </row>
        <row r="29">
          <cell r="Q29" t="str">
            <v>男</v>
          </cell>
          <cell r="R29" t="str">
            <v>汉</v>
          </cell>
          <cell r="S29" t="str">
            <v>群众</v>
          </cell>
          <cell r="T29" t="str">
            <v>否</v>
          </cell>
        </row>
        <row r="29">
          <cell r="V29" t="str">
            <v>2001/05/07</v>
          </cell>
          <cell r="W29">
            <v>24</v>
          </cell>
        </row>
        <row r="29">
          <cell r="AF29" t="str">
            <v>430482200105078094</v>
          </cell>
          <cell r="AG29">
            <v>18573769825</v>
          </cell>
        </row>
        <row r="29">
          <cell r="AX29" t="str">
            <v>劳务工</v>
          </cell>
          <cell r="AY29" t="str">
            <v>光华荣昌</v>
          </cell>
          <cell r="AZ29" t="str">
            <v>湖南诚展</v>
          </cell>
          <cell r="BA29">
            <v>24.5</v>
          </cell>
          <cell r="BB29">
            <v>0</v>
          </cell>
        </row>
        <row r="30">
          <cell r="B30" t="str">
            <v>高贤勇</v>
          </cell>
          <cell r="C30">
            <v>762</v>
          </cell>
          <cell r="D30" t="str">
            <v>间接</v>
          </cell>
          <cell r="E30" t="str">
            <v>蓝领</v>
          </cell>
          <cell r="F30" t="str">
            <v>生产制造部</v>
          </cell>
          <cell r="G30" t="str">
            <v>成品管理</v>
          </cell>
          <cell r="H30" t="str">
            <v>库管</v>
          </cell>
        </row>
        <row r="30">
          <cell r="K30" t="str">
            <v>关键岗</v>
          </cell>
          <cell r="L30">
            <v>43642</v>
          </cell>
          <cell r="M30">
            <v>43672</v>
          </cell>
          <cell r="N30">
            <v>38596</v>
          </cell>
          <cell r="O30">
            <v>19</v>
          </cell>
          <cell r="P30">
            <v>5</v>
          </cell>
          <cell r="Q30" t="str">
            <v>男</v>
          </cell>
          <cell r="R30" t="str">
            <v>汉</v>
          </cell>
          <cell r="S30" t="str">
            <v>群众</v>
          </cell>
          <cell r="T30" t="str">
            <v>否</v>
          </cell>
          <cell r="U30" t="str">
            <v>未婚</v>
          </cell>
          <cell r="V30" t="str">
            <v>1982-08-20</v>
          </cell>
          <cell r="W30">
            <v>42</v>
          </cell>
          <cell r="X30" t="str">
            <v>本科</v>
          </cell>
          <cell r="Y30" t="str">
            <v>学士</v>
          </cell>
        </row>
        <row r="30">
          <cell r="AD30" t="str">
            <v>无</v>
          </cell>
          <cell r="AE30" t="str">
            <v>物流中级</v>
          </cell>
          <cell r="AF30" t="str">
            <v>430203198208203015</v>
          </cell>
          <cell r="AG30">
            <v>13973369217</v>
          </cell>
          <cell r="AH30" t="str">
            <v>唐球英</v>
          </cell>
          <cell r="AI30">
            <v>17307339003</v>
          </cell>
        </row>
        <row r="30">
          <cell r="AL30" t="str">
            <v>湖南省株洲市石峰区云峰阁一村12栋309号</v>
          </cell>
          <cell r="AM30" t="str">
            <v>城镇</v>
          </cell>
          <cell r="AN30" t="str">
            <v>湖南省株洲市石峰区云峰阁一村12栋309号</v>
          </cell>
          <cell r="AO30" t="str">
            <v>2019.06.25-2022.06.24   2022.06.25-2025.06.24 </v>
          </cell>
          <cell r="AP30">
            <v>45832</v>
          </cell>
          <cell r="AQ30">
            <v>8</v>
          </cell>
          <cell r="AR30">
            <v>1</v>
          </cell>
        </row>
        <row r="30">
          <cell r="AT30" t="str">
            <v>有固定期限</v>
          </cell>
          <cell r="AU30" t="str">
            <v>是</v>
          </cell>
          <cell r="AV30" t="str">
            <v>4302990003323467</v>
          </cell>
        </row>
        <row r="30">
          <cell r="AX30" t="str">
            <v>劳务工</v>
          </cell>
          <cell r="AY30" t="str">
            <v>湖南鑫起</v>
          </cell>
          <cell r="AZ30" t="str">
            <v>光华荣昌</v>
          </cell>
          <cell r="BA30">
            <v>25.5</v>
          </cell>
          <cell r="BB30">
            <v>0</v>
          </cell>
        </row>
        <row r="30">
          <cell r="BI30" t="e">
            <v>#N/A</v>
          </cell>
        </row>
        <row r="31">
          <cell r="B31" t="str">
            <v>谭海波</v>
          </cell>
          <cell r="C31">
            <v>24110501</v>
          </cell>
          <cell r="D31" t="str">
            <v>间接</v>
          </cell>
          <cell r="E31" t="str">
            <v>白领</v>
          </cell>
          <cell r="F31" t="str">
            <v>生产制造部</v>
          </cell>
          <cell r="G31" t="str">
            <v>物料</v>
          </cell>
          <cell r="H31" t="str">
            <v>仓管员</v>
          </cell>
        </row>
        <row r="31">
          <cell r="L31">
            <v>45602</v>
          </cell>
        </row>
        <row r="31">
          <cell r="Q31" t="str">
            <v>男</v>
          </cell>
          <cell r="R31" t="str">
            <v>汉</v>
          </cell>
          <cell r="S31" t="str">
            <v>党员</v>
          </cell>
          <cell r="T31" t="str">
            <v>否</v>
          </cell>
          <cell r="U31" t="str">
            <v>已婚</v>
          </cell>
          <cell r="V31">
            <v>30526</v>
          </cell>
          <cell r="W31">
            <v>41</v>
          </cell>
          <cell r="X31" t="str">
            <v>大专</v>
          </cell>
        </row>
        <row r="31">
          <cell r="Z31" t="str">
            <v>化工</v>
          </cell>
          <cell r="AA31" t="str">
            <v>株洲化工职业技术学院</v>
          </cell>
        </row>
        <row r="31">
          <cell r="AF31" t="str">
            <v>430221198307296539</v>
          </cell>
          <cell r="AG31">
            <v>13762256688</v>
          </cell>
          <cell r="AH31" t="str">
            <v>刘术英</v>
          </cell>
          <cell r="AI31">
            <v>15773333870</v>
          </cell>
        </row>
        <row r="31">
          <cell r="AL31" t="str">
            <v>株洲市天元区群丰镇妙泉村</v>
          </cell>
          <cell r="AM31" t="str">
            <v>农村</v>
          </cell>
          <cell r="AN31" t="str">
            <v>湖南省株洲市天元区东湖小区</v>
          </cell>
        </row>
        <row r="31">
          <cell r="AX31" t="str">
            <v>合同工</v>
          </cell>
          <cell r="AY31" t="str">
            <v>光华荣昌</v>
          </cell>
          <cell r="AZ31" t="str">
            <v>光华荣昌</v>
          </cell>
          <cell r="BA31">
            <v>19</v>
          </cell>
          <cell r="BB31">
            <v>0</v>
          </cell>
        </row>
        <row r="32">
          <cell r="B32" t="str">
            <v>刘文向</v>
          </cell>
          <cell r="C32">
            <v>1070</v>
          </cell>
          <cell r="D32" t="str">
            <v>间接</v>
          </cell>
          <cell r="E32" t="str">
            <v>白领</v>
          </cell>
          <cell r="F32" t="str">
            <v>生产制造部</v>
          </cell>
          <cell r="G32" t="str">
            <v>成品管理</v>
          </cell>
          <cell r="H32" t="str">
            <v>成品管理</v>
          </cell>
        </row>
        <row r="32">
          <cell r="J32" t="str">
            <v>主管</v>
          </cell>
          <cell r="K32" t="str">
            <v>关键岗</v>
          </cell>
          <cell r="L32">
            <v>44765</v>
          </cell>
          <cell r="M32">
            <v>44765</v>
          </cell>
          <cell r="N32">
            <v>33786</v>
          </cell>
          <cell r="O32">
            <v>32</v>
          </cell>
          <cell r="P32">
            <v>2</v>
          </cell>
          <cell r="Q32" t="str">
            <v>男</v>
          </cell>
          <cell r="R32" t="str">
            <v>苗族</v>
          </cell>
          <cell r="S32" t="str">
            <v>群众</v>
          </cell>
          <cell r="T32" t="str">
            <v>否</v>
          </cell>
          <cell r="U32" t="str">
            <v>已婚</v>
          </cell>
          <cell r="V32" t="str">
            <v>1974-08-11</v>
          </cell>
          <cell r="W32">
            <v>50</v>
          </cell>
          <cell r="X32" t="str">
            <v>高中</v>
          </cell>
        </row>
        <row r="32">
          <cell r="AB32">
            <v>34150</v>
          </cell>
        </row>
        <row r="32">
          <cell r="AD32" t="str">
            <v>四级/中级技能</v>
          </cell>
          <cell r="AE32" t="str">
            <v>物流中级</v>
          </cell>
          <cell r="AF32" t="str">
            <v>430527197408118731</v>
          </cell>
          <cell r="AG32">
            <v>18627333167</v>
          </cell>
          <cell r="AH32" t="str">
            <v>陈湘华</v>
          </cell>
          <cell r="AI32">
            <v>19373393723</v>
          </cell>
        </row>
        <row r="32">
          <cell r="AL32" t="str">
            <v>湖南省绥宁县枫木团苗蔟侗族乡黄土江村1组</v>
          </cell>
          <cell r="AM32" t="str">
            <v>农村</v>
          </cell>
          <cell r="AN32" t="str">
            <v>湖南省株洲市石峰区云杉小区1栋114号</v>
          </cell>
          <cell r="AO32" t="str">
            <v>2022.07.23-2024.07.22</v>
          </cell>
          <cell r="AP32">
            <v>45495</v>
          </cell>
          <cell r="AQ32">
            <v>-329</v>
          </cell>
          <cell r="AR32">
            <v>0</v>
          </cell>
        </row>
        <row r="32">
          <cell r="AT32" t="str">
            <v>有固定期限</v>
          </cell>
          <cell r="AU32" t="str">
            <v>是</v>
          </cell>
          <cell r="AV32" t="str">
            <v>4302110000666490</v>
          </cell>
          <cell r="AW32" t="str">
            <v>ZZ-DA-0249</v>
          </cell>
          <cell r="AX32" t="str">
            <v>合同工</v>
          </cell>
          <cell r="AY32" t="str">
            <v>光华荣昌</v>
          </cell>
          <cell r="AZ32" t="str">
            <v>光华荣昌</v>
          </cell>
          <cell r="BA32">
            <v>19.5</v>
          </cell>
          <cell r="BB32">
            <v>0</v>
          </cell>
          <cell r="BC32" t="str">
            <v>中级工</v>
          </cell>
          <cell r="BD32" t="str">
            <v>缺入职体检-入职体检需复查</v>
          </cell>
        </row>
        <row r="32">
          <cell r="BI32" t="e">
            <v>#N/A</v>
          </cell>
        </row>
        <row r="33">
          <cell r="B33" t="str">
            <v>贺楚平</v>
          </cell>
          <cell r="C33">
            <v>1054</v>
          </cell>
          <cell r="D33" t="str">
            <v>间接</v>
          </cell>
          <cell r="E33" t="str">
            <v>蓝领</v>
          </cell>
          <cell r="F33" t="str">
            <v>生产制造部</v>
          </cell>
          <cell r="G33" t="str">
            <v>物料</v>
          </cell>
          <cell r="H33" t="str">
            <v>仓管员</v>
          </cell>
        </row>
        <row r="33">
          <cell r="L33">
            <v>44760</v>
          </cell>
          <cell r="M33">
            <v>44823</v>
          </cell>
          <cell r="N33">
            <v>30498</v>
          </cell>
          <cell r="O33">
            <v>41</v>
          </cell>
          <cell r="P33">
            <v>2</v>
          </cell>
          <cell r="Q33" t="str">
            <v>男</v>
          </cell>
          <cell r="R33" t="str">
            <v>汉</v>
          </cell>
          <cell r="S33" t="str">
            <v>群众</v>
          </cell>
          <cell r="T33" t="str">
            <v>否</v>
          </cell>
          <cell r="U33" t="str">
            <v>已婚</v>
          </cell>
          <cell r="V33" t="str">
            <v>1965-09-18</v>
          </cell>
          <cell r="W33">
            <v>59</v>
          </cell>
          <cell r="X33" t="str">
            <v>高中</v>
          </cell>
        </row>
        <row r="33">
          <cell r="AF33" t="str">
            <v>430124196509180694</v>
          </cell>
          <cell r="AG33">
            <v>18974867808</v>
          </cell>
          <cell r="AH33" t="str">
            <v>吴晓芳</v>
          </cell>
          <cell r="AI33">
            <v>15974124847</v>
          </cell>
        </row>
        <row r="33">
          <cell r="AL33" t="str">
            <v>湖南省宁乡县巷子口镇金枫园村新胜组号</v>
          </cell>
          <cell r="AM33" t="str">
            <v>农村</v>
          </cell>
          <cell r="AN33" t="str">
            <v>湖南省株洲市天元北京海纳川株洲园区宿舍</v>
          </cell>
          <cell r="AO33" t="str">
            <v>2022.07.18-2025.07.17</v>
          </cell>
          <cell r="AP33">
            <v>45855</v>
          </cell>
          <cell r="AQ33">
            <v>31</v>
          </cell>
          <cell r="AR33">
            <v>1</v>
          </cell>
        </row>
        <row r="33">
          <cell r="AT33" t="str">
            <v>有固定期限</v>
          </cell>
          <cell r="AU33" t="str">
            <v>是</v>
          </cell>
        </row>
        <row r="33">
          <cell r="AX33" t="str">
            <v>劳务工</v>
          </cell>
          <cell r="AY33" t="str">
            <v>湖南鑫起</v>
          </cell>
          <cell r="AZ33" t="str">
            <v>光华荣昌</v>
          </cell>
          <cell r="BA33">
            <v>26</v>
          </cell>
          <cell r="BB33">
            <v>0</v>
          </cell>
          <cell r="BC33" t="str">
            <v>廖娉介绍</v>
          </cell>
          <cell r="BD33" t="str">
            <v>√</v>
          </cell>
        </row>
        <row r="33">
          <cell r="BI33" t="e">
            <v>#N/A</v>
          </cell>
        </row>
        <row r="34">
          <cell r="B34" t="str">
            <v>殷耀华</v>
          </cell>
          <cell r="C34">
            <v>25020404</v>
          </cell>
          <cell r="D34" t="str">
            <v>间接</v>
          </cell>
          <cell r="E34" t="str">
            <v>蓝领</v>
          </cell>
          <cell r="F34" t="str">
            <v>生产制造部</v>
          </cell>
          <cell r="G34" t="str">
            <v>成品管理</v>
          </cell>
          <cell r="H34" t="str">
            <v>库管</v>
          </cell>
        </row>
        <row r="34">
          <cell r="L34">
            <v>45693</v>
          </cell>
        </row>
        <row r="34">
          <cell r="Q34" t="str">
            <v>男</v>
          </cell>
          <cell r="R34" t="str">
            <v>汉</v>
          </cell>
          <cell r="S34" t="str">
            <v>群众</v>
          </cell>
          <cell r="T34" t="str">
            <v>否</v>
          </cell>
          <cell r="U34" t="str">
            <v>未婚</v>
          </cell>
          <cell r="V34" t="str">
            <v>2003/06/28</v>
          </cell>
          <cell r="W34">
            <v>21</v>
          </cell>
        </row>
        <row r="34">
          <cell r="AF34" t="str">
            <v>430211200306280014</v>
          </cell>
          <cell r="AG34">
            <v>18528388897</v>
          </cell>
        </row>
        <row r="34">
          <cell r="AX34" t="str">
            <v>劳务工</v>
          </cell>
          <cell r="AY34" t="str">
            <v>光华荣昌</v>
          </cell>
          <cell r="AZ34" t="str">
            <v>湖南诚展</v>
          </cell>
          <cell r="BA34">
            <v>26</v>
          </cell>
          <cell r="BB34">
            <v>0</v>
          </cell>
        </row>
        <row r="35">
          <cell r="B35" t="str">
            <v>李春华</v>
          </cell>
          <cell r="C35">
            <v>25030401</v>
          </cell>
          <cell r="D35" t="str">
            <v>间接</v>
          </cell>
          <cell r="E35" t="str">
            <v>蓝领</v>
          </cell>
          <cell r="F35" t="str">
            <v>生产制造部</v>
          </cell>
          <cell r="G35" t="str">
            <v>物料</v>
          </cell>
          <cell r="H35" t="str">
            <v>仓管员</v>
          </cell>
        </row>
        <row r="35">
          <cell r="L35">
            <v>45722</v>
          </cell>
        </row>
        <row r="35">
          <cell r="Q35" t="str">
            <v>男</v>
          </cell>
          <cell r="R35" t="str">
            <v>汉</v>
          </cell>
          <cell r="S35" t="str">
            <v>群众</v>
          </cell>
          <cell r="T35" t="str">
            <v>否</v>
          </cell>
          <cell r="U35" t="str">
            <v>已婚</v>
          </cell>
          <cell r="V35">
            <v>28111</v>
          </cell>
          <cell r="W35">
            <v>48</v>
          </cell>
          <cell r="X35" t="str">
            <v>大专</v>
          </cell>
        </row>
        <row r="35">
          <cell r="AA35" t="str">
            <v>湘潭工学院</v>
          </cell>
        </row>
        <row r="35">
          <cell r="AF35" t="str">
            <v>430225197612171530</v>
          </cell>
          <cell r="AG35">
            <v>13528607515</v>
          </cell>
        </row>
        <row r="35">
          <cell r="AL35" t="str">
            <v>株洲市炎陵县</v>
          </cell>
        </row>
        <row r="35">
          <cell r="AX35" t="str">
            <v>劳务工</v>
          </cell>
          <cell r="AY35" t="str">
            <v>光华荣昌</v>
          </cell>
          <cell r="AZ35" t="str">
            <v>湖南诚展</v>
          </cell>
          <cell r="BA35">
            <v>29</v>
          </cell>
          <cell r="BB35">
            <v>0</v>
          </cell>
        </row>
        <row r="36">
          <cell r="B36" t="str">
            <v>曹蜜</v>
          </cell>
          <cell r="C36">
            <v>46</v>
          </cell>
          <cell r="D36" t="str">
            <v>间接</v>
          </cell>
          <cell r="E36" t="str">
            <v>白领</v>
          </cell>
          <cell r="F36" t="str">
            <v>生产制造部</v>
          </cell>
          <cell r="G36" t="str">
            <v>生产制造部</v>
          </cell>
          <cell r="H36" t="str">
            <v>部长</v>
          </cell>
        </row>
        <row r="36">
          <cell r="J36" t="str">
            <v>部级</v>
          </cell>
          <cell r="K36" t="str">
            <v>关键岗</v>
          </cell>
          <cell r="L36">
            <v>41477</v>
          </cell>
          <cell r="M36">
            <v>41539</v>
          </cell>
          <cell r="N36">
            <v>38534</v>
          </cell>
          <cell r="O36">
            <v>19</v>
          </cell>
          <cell r="P36">
            <v>11</v>
          </cell>
          <cell r="Q36" t="str">
            <v>男</v>
          </cell>
          <cell r="R36" t="str">
            <v>汉</v>
          </cell>
          <cell r="S36" t="str">
            <v>中共党员</v>
          </cell>
          <cell r="T36" t="str">
            <v>否</v>
          </cell>
          <cell r="U36" t="str">
            <v>已婚</v>
          </cell>
          <cell r="V36" t="str">
            <v>1984-06-25</v>
          </cell>
          <cell r="W36">
            <v>41</v>
          </cell>
          <cell r="X36" t="str">
            <v>本科</v>
          </cell>
        </row>
        <row r="36">
          <cell r="Z36" t="str">
            <v>人力资源管理</v>
          </cell>
          <cell r="AA36" t="str">
            <v>湖南农业大学</v>
          </cell>
        </row>
        <row r="36">
          <cell r="AD36" t="str">
            <v>焊工/中级
维修电工/制图员/四级/中级技能
</v>
          </cell>
        </row>
        <row r="36">
          <cell r="AF36" t="str">
            <v>432524198406256417</v>
          </cell>
          <cell r="AG36">
            <v>18673399280</v>
          </cell>
          <cell r="AH36" t="str">
            <v>陈美</v>
          </cell>
          <cell r="AI36">
            <v>15994792843</v>
          </cell>
          <cell r="AJ36" t="str">
            <v>caomi024@163.com</v>
          </cell>
        </row>
        <row r="36">
          <cell r="AL36" t="str">
            <v>湖南省新化县桑梓镇金桥村鸿盛店组511号</v>
          </cell>
          <cell r="AM36" t="str">
            <v>城镇</v>
          </cell>
          <cell r="AN36" t="str">
            <v>湖南省株洲市天元区安泰小区15栋506号</v>
          </cell>
          <cell r="AO36" t="str">
            <v>2013.07.22-2015.07.21
2015.07.21-2018.07.20
2018.07.21-无固定期限</v>
          </cell>
          <cell r="AP36" t="str">
            <v>——</v>
          </cell>
          <cell r="AQ36" t="e">
            <v>#VALUE!</v>
          </cell>
          <cell r="AR36" t="e">
            <v>#VALUE!</v>
          </cell>
          <cell r="AS36">
            <v>43302</v>
          </cell>
          <cell r="AT36" t="str">
            <v>无固定期限</v>
          </cell>
          <cell r="AU36" t="str">
            <v>是</v>
          </cell>
          <cell r="AV36" t="str">
            <v>4302110000666494</v>
          </cell>
          <cell r="AW36" t="str">
            <v>ZZ-DA-0063</v>
          </cell>
          <cell r="AX36" t="str">
            <v>合同工</v>
          </cell>
          <cell r="AY36" t="str">
            <v>光华荣昌</v>
          </cell>
          <cell r="AZ36" t="str">
            <v>光华荣昌</v>
          </cell>
          <cell r="BA36">
            <v>25.5</v>
          </cell>
          <cell r="BB36">
            <v>0</v>
          </cell>
          <cell r="BC36" t="str">
            <v>中级工</v>
          </cell>
        </row>
        <row r="36">
          <cell r="BI36" t="e">
            <v>#N/A</v>
          </cell>
        </row>
        <row r="37">
          <cell r="B37" t="str">
            <v>马英</v>
          </cell>
          <cell r="C37">
            <v>19</v>
          </cell>
          <cell r="D37" t="str">
            <v>间接</v>
          </cell>
          <cell r="E37" t="str">
            <v>白领</v>
          </cell>
          <cell r="F37" t="str">
            <v>生产制造部</v>
          </cell>
          <cell r="G37" t="str">
            <v>设备安技</v>
          </cell>
          <cell r="H37" t="str">
            <v>IT兼设备维修</v>
          </cell>
        </row>
        <row r="37">
          <cell r="J37" t="str">
            <v>主管</v>
          </cell>
          <cell r="K37" t="str">
            <v>关键岗</v>
          </cell>
          <cell r="L37">
            <v>41977</v>
          </cell>
          <cell r="M37">
            <v>42007</v>
          </cell>
          <cell r="N37">
            <v>39630</v>
          </cell>
          <cell r="O37">
            <v>16</v>
          </cell>
          <cell r="P37">
            <v>10</v>
          </cell>
          <cell r="Q37" t="str">
            <v>男</v>
          </cell>
          <cell r="R37" t="str">
            <v>汉</v>
          </cell>
          <cell r="S37" t="str">
            <v>群众</v>
          </cell>
          <cell r="T37" t="str">
            <v>否</v>
          </cell>
          <cell r="U37" t="str">
            <v>已婚</v>
          </cell>
          <cell r="V37" t="str">
            <v>1985-10-14</v>
          </cell>
          <cell r="W37">
            <v>39</v>
          </cell>
          <cell r="X37" t="str">
            <v>本科</v>
          </cell>
          <cell r="Y37" t="str">
            <v>学士</v>
          </cell>
          <cell r="Z37" t="str">
            <v>计算机科学与技术</v>
          </cell>
          <cell r="AA37" t="str">
            <v>武汉工业学院工商学院</v>
          </cell>
          <cell r="AB37">
            <v>39629</v>
          </cell>
          <cell r="AC37" t="str">
            <v>全日制</v>
          </cell>
          <cell r="AD37" t="str">
            <v>四级/中级技能</v>
          </cell>
        </row>
        <row r="37">
          <cell r="AF37" t="str">
            <v>430203198510146015</v>
          </cell>
          <cell r="AG37">
            <v>15673385775</v>
          </cell>
          <cell r="AH37" t="str">
            <v>李倩</v>
          </cell>
          <cell r="AI37">
            <v>15096391608</v>
          </cell>
          <cell r="AJ37" t="str">
            <v>36913899@qq.com</v>
          </cell>
          <cell r="AK37">
            <v>36913899</v>
          </cell>
          <cell r="AL37" t="str">
            <v>湖南省株洲市石峰区报亭散户1区24号</v>
          </cell>
          <cell r="AM37" t="str">
            <v>城镇</v>
          </cell>
          <cell r="AN37" t="str">
            <v>株洲市荷塘区天鹅花园51栋1506号</v>
          </cell>
          <cell r="AO37" t="str">
            <v>2015.05.01-2017.04.30
2017.05.01-2020.04.30
2020.05.01-无固定期限</v>
          </cell>
          <cell r="AP37" t="str">
            <v>——</v>
          </cell>
          <cell r="AQ37" t="e">
            <v>#VALUE!</v>
          </cell>
          <cell r="AR37" t="e">
            <v>#VALUE!</v>
          </cell>
          <cell r="AS37">
            <v>43952</v>
          </cell>
          <cell r="AT37" t="str">
            <v>无固定期限</v>
          </cell>
          <cell r="AU37" t="str">
            <v>是</v>
          </cell>
          <cell r="AV37" t="str">
            <v>4302110000667450</v>
          </cell>
          <cell r="AW37" t="str">
            <v>ZZ-DA-0015</v>
          </cell>
          <cell r="AX37" t="str">
            <v>合同工</v>
          </cell>
          <cell r="AY37" t="str">
            <v>光华荣昌</v>
          </cell>
          <cell r="AZ37" t="str">
            <v>光华荣昌</v>
          </cell>
          <cell r="BA37">
            <v>25.8</v>
          </cell>
          <cell r="BB37">
            <v>0</v>
          </cell>
          <cell r="BC37" t="str">
            <v>中级工</v>
          </cell>
        </row>
        <row r="37">
          <cell r="BE37" t="str">
            <v>缺入职体检</v>
          </cell>
        </row>
        <row r="37">
          <cell r="BI37" t="e">
            <v>#N/A</v>
          </cell>
        </row>
        <row r="38">
          <cell r="B38" t="str">
            <v>何胜春</v>
          </cell>
          <cell r="C38">
            <v>327</v>
          </cell>
          <cell r="D38" t="str">
            <v>间接</v>
          </cell>
          <cell r="E38" t="str">
            <v>白领</v>
          </cell>
          <cell r="F38" t="str">
            <v>生产制造部</v>
          </cell>
          <cell r="G38" t="str">
            <v>生产制造部</v>
          </cell>
          <cell r="H38" t="str">
            <v>车间主任</v>
          </cell>
        </row>
        <row r="38">
          <cell r="J38" t="str">
            <v>主管</v>
          </cell>
          <cell r="K38" t="str">
            <v>关键岗</v>
          </cell>
          <cell r="L38">
            <v>42343</v>
          </cell>
          <cell r="M38">
            <v>42373</v>
          </cell>
          <cell r="N38">
            <v>39630</v>
          </cell>
          <cell r="O38">
            <v>16</v>
          </cell>
          <cell r="P38">
            <v>9</v>
          </cell>
          <cell r="Q38" t="str">
            <v>男</v>
          </cell>
          <cell r="R38" t="str">
            <v>汉</v>
          </cell>
          <cell r="S38" t="str">
            <v>中共党员</v>
          </cell>
          <cell r="T38" t="str">
            <v>否</v>
          </cell>
          <cell r="U38" t="str">
            <v>已婚</v>
          </cell>
          <cell r="V38" t="str">
            <v>1986-02-28</v>
          </cell>
          <cell r="W38">
            <v>39</v>
          </cell>
          <cell r="X38" t="str">
            <v>大专</v>
          </cell>
        </row>
        <row r="38">
          <cell r="Z38" t="str">
            <v>计算机应用与维护</v>
          </cell>
          <cell r="AA38" t="str">
            <v>湖南工程学院</v>
          </cell>
          <cell r="AB38">
            <v>39448</v>
          </cell>
          <cell r="AC38" t="str">
            <v>成考</v>
          </cell>
          <cell r="AD38" t="str">
            <v>无</v>
          </cell>
          <cell r="AE38" t="str">
            <v>焊工中级</v>
          </cell>
          <cell r="AF38" t="str">
            <v>430221198602281137</v>
          </cell>
          <cell r="AG38">
            <v>13117338696</v>
          </cell>
          <cell r="AH38" t="str">
            <v>李雪</v>
          </cell>
          <cell r="AI38">
            <v>15386237617</v>
          </cell>
        </row>
        <row r="38">
          <cell r="AK38">
            <v>306294612</v>
          </cell>
          <cell r="AL38" t="str">
            <v>湖南省株洲县龙凤乡山田村跃进组16号</v>
          </cell>
          <cell r="AM38" t="str">
            <v>农村</v>
          </cell>
          <cell r="AN38" t="str">
            <v>湖南省株洲市天元区秦淮路秦淮世家1栋405号</v>
          </cell>
          <cell r="AO38" t="str">
            <v>2016.9.1-2019.8.31
2019.09.01-2022.08.31
2022.09.01-无固定期限</v>
          </cell>
          <cell r="AP38" t="str">
            <v>——</v>
          </cell>
          <cell r="AQ38" t="e">
            <v>#VALUE!</v>
          </cell>
          <cell r="AR38" t="e">
            <v>#VALUE!</v>
          </cell>
          <cell r="AS38">
            <v>44805</v>
          </cell>
          <cell r="AT38" t="str">
            <v>无固定期限</v>
          </cell>
          <cell r="AU38" t="str">
            <v>是</v>
          </cell>
          <cell r="AV38" t="str">
            <v>4302110000679777</v>
          </cell>
          <cell r="AW38" t="str">
            <v>ZZ-DA-0100</v>
          </cell>
          <cell r="AX38" t="str">
            <v>合同工</v>
          </cell>
          <cell r="AY38" t="str">
            <v>光华荣昌</v>
          </cell>
          <cell r="AZ38" t="str">
            <v>湖南鑫起</v>
          </cell>
          <cell r="BA38">
            <v>19</v>
          </cell>
          <cell r="BB38">
            <v>0</v>
          </cell>
        </row>
        <row r="38">
          <cell r="BI38" t="e">
            <v>#N/A</v>
          </cell>
        </row>
        <row r="39">
          <cell r="B39" t="str">
            <v>张海波</v>
          </cell>
          <cell r="C39">
            <v>47</v>
          </cell>
          <cell r="D39" t="str">
            <v>间接</v>
          </cell>
          <cell r="E39" t="str">
            <v>白领</v>
          </cell>
          <cell r="F39" t="str">
            <v>生产制造部</v>
          </cell>
          <cell r="G39" t="str">
            <v>生产制造部</v>
          </cell>
          <cell r="H39" t="str">
            <v>发泡主任兼发泡工艺工程师</v>
          </cell>
        </row>
        <row r="39">
          <cell r="J39" t="str">
            <v>科级</v>
          </cell>
          <cell r="K39" t="str">
            <v>关键岗</v>
          </cell>
          <cell r="L39">
            <v>42066</v>
          </cell>
          <cell r="M39">
            <v>42097</v>
          </cell>
          <cell r="N39" t="str">
            <v>2005/12/1</v>
          </cell>
          <cell r="O39">
            <v>19</v>
          </cell>
          <cell r="P39">
            <v>10</v>
          </cell>
          <cell r="Q39" t="str">
            <v>男</v>
          </cell>
          <cell r="R39" t="str">
            <v>汉</v>
          </cell>
          <cell r="S39" t="str">
            <v>群众</v>
          </cell>
          <cell r="T39" t="str">
            <v>否</v>
          </cell>
          <cell r="U39" t="str">
            <v>已婚</v>
          </cell>
          <cell r="V39" t="str">
            <v>1982-09-12</v>
          </cell>
          <cell r="W39">
            <v>42</v>
          </cell>
          <cell r="X39" t="str">
            <v>本科</v>
          </cell>
        </row>
        <row r="39">
          <cell r="Z39" t="str">
            <v>计算机科学与技术</v>
          </cell>
          <cell r="AA39" t="str">
            <v>湖南农业大学</v>
          </cell>
          <cell r="AB39">
            <v>38518</v>
          </cell>
          <cell r="AC39" t="str">
            <v>成考</v>
          </cell>
          <cell r="AD39" t="str">
            <v>四级/中级技能</v>
          </cell>
        </row>
        <row r="39">
          <cell r="AF39" t="str">
            <v>430124198209127970</v>
          </cell>
          <cell r="AG39">
            <v>15616367728</v>
          </cell>
          <cell r="AH39" t="str">
            <v>齐可</v>
          </cell>
          <cell r="AI39">
            <v>15388083700</v>
          </cell>
          <cell r="AJ39" t="str">
            <v>haibo407@163.com</v>
          </cell>
          <cell r="AK39">
            <v>35153590</v>
          </cell>
          <cell r="AL39" t="str">
            <v>湖南省宁乡县花明楼镇杨林村麻元组5号</v>
          </cell>
          <cell r="AM39" t="str">
            <v>城镇</v>
          </cell>
          <cell r="AN39" t="str">
            <v>湖南省株洲天元区月塘小区二期13栋101号</v>
          </cell>
          <cell r="AO39" t="str">
            <v>2015.03.03-2017.03.02
2017.03.03-2020.03.02
2020.03.03-无固定期限</v>
          </cell>
          <cell r="AP39" t="str">
            <v>——</v>
          </cell>
          <cell r="AQ39" t="e">
            <v>#VALUE!</v>
          </cell>
          <cell r="AR39" t="e">
            <v>#VALUE!</v>
          </cell>
          <cell r="AS39">
            <v>43893</v>
          </cell>
          <cell r="AT39" t="str">
            <v>无固定期限</v>
          </cell>
          <cell r="AU39" t="str">
            <v>是</v>
          </cell>
          <cell r="AV39" t="str">
            <v>4302110000669527</v>
          </cell>
          <cell r="AW39" t="str">
            <v>ZZ-DA-0064</v>
          </cell>
          <cell r="AX39" t="str">
            <v>合同工</v>
          </cell>
          <cell r="AY39" t="str">
            <v>光华荣昌</v>
          </cell>
          <cell r="AZ39" t="str">
            <v>光华荣昌</v>
          </cell>
          <cell r="BA39">
            <v>26.85</v>
          </cell>
          <cell r="BB39">
            <v>0</v>
          </cell>
          <cell r="BC39" t="str">
            <v>中级工</v>
          </cell>
        </row>
        <row r="39">
          <cell r="BE39" t="str">
            <v>缺入职体检</v>
          </cell>
        </row>
        <row r="39">
          <cell r="BI39" t="e">
            <v>#N/A</v>
          </cell>
        </row>
        <row r="40">
          <cell r="B40" t="str">
            <v>赵新辉</v>
          </cell>
          <cell r="C40">
            <v>201</v>
          </cell>
          <cell r="D40" t="str">
            <v>间接</v>
          </cell>
          <cell r="E40" t="str">
            <v>蓝领</v>
          </cell>
          <cell r="F40" t="str">
            <v>生产制造部</v>
          </cell>
          <cell r="G40" t="str">
            <v>设备</v>
          </cell>
          <cell r="H40" t="str">
            <v>设备维修工</v>
          </cell>
        </row>
        <row r="40">
          <cell r="K40" t="str">
            <v>关键岗</v>
          </cell>
          <cell r="L40">
            <v>41689</v>
          </cell>
          <cell r="M40">
            <v>41697</v>
          </cell>
          <cell r="N40">
            <v>36342</v>
          </cell>
          <cell r="O40">
            <v>25</v>
          </cell>
          <cell r="P40">
            <v>11</v>
          </cell>
          <cell r="Q40" t="str">
            <v>男</v>
          </cell>
          <cell r="R40" t="str">
            <v>汉</v>
          </cell>
          <cell r="S40" t="str">
            <v>中共党员</v>
          </cell>
          <cell r="T40" t="str">
            <v>是</v>
          </cell>
          <cell r="U40" t="str">
            <v>已婚</v>
          </cell>
          <cell r="V40" t="str">
            <v>1982-10-11</v>
          </cell>
          <cell r="W40">
            <v>42</v>
          </cell>
          <cell r="X40" t="str">
            <v>初中</v>
          </cell>
        </row>
        <row r="40">
          <cell r="AD40" t="str">
            <v>无</v>
          </cell>
          <cell r="AE40" t="str">
            <v>钳工中级</v>
          </cell>
          <cell r="AF40" t="str">
            <v>430423198210115811</v>
          </cell>
          <cell r="AG40" t="str">
            <v>18873376989</v>
          </cell>
          <cell r="AH40" t="str">
            <v>刘潇</v>
          </cell>
          <cell r="AI40">
            <v>17307333638</v>
          </cell>
        </row>
        <row r="40">
          <cell r="AL40" t="str">
            <v>湖南省株洲市石峰区铜藕路7号3栋102号</v>
          </cell>
          <cell r="AM40" t="str">
            <v>城镇</v>
          </cell>
          <cell r="AN40" t="str">
            <v>湖南省株洲市石峰区藕塘小区3栋102号</v>
          </cell>
          <cell r="AO40" t="str">
            <v>2015.05.01-2017.04.30
2017.05.01-2020.04.30
2020.05.01-无固定期限</v>
          </cell>
          <cell r="AP40" t="str">
            <v>——</v>
          </cell>
          <cell r="AQ40" t="e">
            <v>#VALUE!</v>
          </cell>
          <cell r="AR40" t="e">
            <v>#VALUE!</v>
          </cell>
          <cell r="AS40">
            <v>43952</v>
          </cell>
          <cell r="AT40" t="str">
            <v>无固定期限</v>
          </cell>
          <cell r="AU40" t="str">
            <v>是</v>
          </cell>
          <cell r="AV40" t="str">
            <v>4302110000668112</v>
          </cell>
          <cell r="AW40" t="str">
            <v>ZZ-DA-0074</v>
          </cell>
          <cell r="AX40" t="str">
            <v>合同工</v>
          </cell>
          <cell r="AY40" t="str">
            <v>光华荣昌</v>
          </cell>
          <cell r="AZ40" t="str">
            <v>湖南鑫起</v>
          </cell>
          <cell r="BA40">
            <v>34.3</v>
          </cell>
          <cell r="BB40">
            <v>0</v>
          </cell>
          <cell r="BC40" t="str">
            <v>2020-12-1由设备安技科设备维修工调为发泡混料工</v>
          </cell>
        </row>
        <row r="40">
          <cell r="BI40" t="e">
            <v>#N/A</v>
          </cell>
        </row>
        <row r="41">
          <cell r="B41" t="str">
            <v>何柒林</v>
          </cell>
          <cell r="C41">
            <v>1077</v>
          </cell>
          <cell r="D41" t="str">
            <v>直接</v>
          </cell>
          <cell r="E41" t="str">
            <v>蓝领</v>
          </cell>
          <cell r="F41" t="str">
            <v>生产制造部</v>
          </cell>
          <cell r="G41" t="str">
            <v>设备安技</v>
          </cell>
          <cell r="H41" t="str">
            <v>设备维修兼电工</v>
          </cell>
        </row>
        <row r="41">
          <cell r="K41" t="str">
            <v>关键岗</v>
          </cell>
          <cell r="L41">
            <v>45658</v>
          </cell>
        </row>
        <row r="41">
          <cell r="N41">
            <v>34516</v>
          </cell>
          <cell r="O41">
            <v>30</v>
          </cell>
          <cell r="P41">
            <v>0</v>
          </cell>
          <cell r="Q41" t="str">
            <v>男</v>
          </cell>
          <cell r="R41" t="str">
            <v>汉</v>
          </cell>
          <cell r="S41" t="str">
            <v>群众</v>
          </cell>
          <cell r="T41" t="str">
            <v>否</v>
          </cell>
          <cell r="U41" t="str">
            <v>已婚</v>
          </cell>
          <cell r="V41" t="str">
            <v>1976-04-11</v>
          </cell>
          <cell r="W41">
            <v>49</v>
          </cell>
          <cell r="X41" t="str">
            <v>中技</v>
          </cell>
        </row>
        <row r="41">
          <cell r="AF41" t="str">
            <v>430203197604116015</v>
          </cell>
          <cell r="AG41">
            <v>13487333470</v>
          </cell>
          <cell r="AH41" t="str">
            <v>许素英</v>
          </cell>
          <cell r="AI41">
            <v>18374005201</v>
          </cell>
        </row>
        <row r="41">
          <cell r="AL41" t="str">
            <v>湖南省株洲市石峰区百家咀一村12栋303号</v>
          </cell>
          <cell r="AM41" t="str">
            <v>城镇</v>
          </cell>
          <cell r="AN41" t="str">
            <v>湖南省株洲市石峰区百家咀一村12栋303号</v>
          </cell>
          <cell r="AO41" t="str">
            <v>2025.01.01-2027.12.31</v>
          </cell>
          <cell r="AP41">
            <v>46752</v>
          </cell>
          <cell r="AQ41">
            <v>928</v>
          </cell>
          <cell r="AR41">
            <v>1</v>
          </cell>
        </row>
        <row r="41">
          <cell r="AT41" t="str">
            <v>有固定期限</v>
          </cell>
          <cell r="AU41" t="str">
            <v>是</v>
          </cell>
        </row>
        <row r="41">
          <cell r="AX41" t="str">
            <v>合同工</v>
          </cell>
          <cell r="AY41" t="str">
            <v>光华荣昌</v>
          </cell>
          <cell r="AZ41" t="str">
            <v>光华荣昌</v>
          </cell>
          <cell r="BA41">
            <v>31</v>
          </cell>
          <cell r="BB41">
            <v>0</v>
          </cell>
        </row>
        <row r="41">
          <cell r="BI41" t="e">
            <v>#N/A</v>
          </cell>
        </row>
        <row r="42">
          <cell r="B42" t="str">
            <v>麻志超</v>
          </cell>
          <cell r="C42">
            <v>1022</v>
          </cell>
          <cell r="D42" t="str">
            <v>间接</v>
          </cell>
          <cell r="E42" t="str">
            <v>蓝领</v>
          </cell>
          <cell r="F42" t="str">
            <v>生产制造部</v>
          </cell>
          <cell r="G42" t="str">
            <v>设备</v>
          </cell>
          <cell r="H42" t="str">
            <v>设备维护及模具工程师</v>
          </cell>
          <cell r="I42" t="str">
            <v>混料兼设备生产看护</v>
          </cell>
        </row>
        <row r="42">
          <cell r="L42">
            <v>44741</v>
          </cell>
          <cell r="M42">
            <v>44741</v>
          </cell>
          <cell r="N42">
            <v>33055</v>
          </cell>
          <cell r="O42">
            <v>34</v>
          </cell>
          <cell r="P42">
            <v>2</v>
          </cell>
          <cell r="Q42" t="str">
            <v>男</v>
          </cell>
          <cell r="R42" t="str">
            <v>汉</v>
          </cell>
          <cell r="S42" t="str">
            <v>群众</v>
          </cell>
          <cell r="T42" t="str">
            <v>否</v>
          </cell>
          <cell r="U42" t="str">
            <v>已婚</v>
          </cell>
          <cell r="V42" t="str">
            <v>1968-08-27</v>
          </cell>
          <cell r="W42">
            <v>56</v>
          </cell>
          <cell r="X42" t="str">
            <v>高中</v>
          </cell>
        </row>
        <row r="42">
          <cell r="AA42" t="str">
            <v>吉卫民中</v>
          </cell>
        </row>
        <row r="42">
          <cell r="AF42" t="str">
            <v>433124196808279056</v>
          </cell>
          <cell r="AG42">
            <v>13974117518</v>
          </cell>
          <cell r="AH42" t="str">
            <v>麻丹</v>
          </cell>
          <cell r="AI42">
            <v>17711705573</v>
          </cell>
        </row>
        <row r="42">
          <cell r="AL42" t="str">
            <v>湖南省吉首市花垣县吉卫镇水洋村十二组</v>
          </cell>
          <cell r="AM42" t="str">
            <v>农村</v>
          </cell>
          <cell r="AN42" t="str">
            <v>湖南省株洲市天元区北京海纳川株洲公司宿舍</v>
          </cell>
          <cell r="AO42" t="str">
            <v>2022.06.29-2025.06.28</v>
          </cell>
          <cell r="AP42">
            <v>45836</v>
          </cell>
          <cell r="AQ42">
            <v>12</v>
          </cell>
          <cell r="AR42">
            <v>1</v>
          </cell>
        </row>
        <row r="42">
          <cell r="AT42" t="str">
            <v>有固定期限</v>
          </cell>
          <cell r="AU42" t="str">
            <v>是</v>
          </cell>
        </row>
        <row r="42">
          <cell r="AX42" t="str">
            <v>劳务工</v>
          </cell>
          <cell r="AY42" t="str">
            <v>湖南鑫起</v>
          </cell>
          <cell r="AZ42" t="str">
            <v>光华荣昌</v>
          </cell>
          <cell r="BA42">
            <v>28</v>
          </cell>
          <cell r="BB42">
            <v>0</v>
          </cell>
        </row>
        <row r="42">
          <cell r="BD42" t="str">
            <v>√</v>
          </cell>
        </row>
        <row r="42">
          <cell r="BI42" t="e">
            <v>#N/A</v>
          </cell>
        </row>
        <row r="43">
          <cell r="B43" t="str">
            <v>肖燕丹</v>
          </cell>
          <cell r="C43">
            <v>1131</v>
          </cell>
          <cell r="D43" t="str">
            <v>间接</v>
          </cell>
          <cell r="E43" t="str">
            <v>蓝领</v>
          </cell>
          <cell r="F43" t="str">
            <v>生产制造部</v>
          </cell>
          <cell r="G43" t="str">
            <v>发泡</v>
          </cell>
          <cell r="H43" t="str">
            <v>发泡主管</v>
          </cell>
        </row>
        <row r="43">
          <cell r="J43" t="str">
            <v>班长</v>
          </cell>
          <cell r="K43" t="str">
            <v>关键岗</v>
          </cell>
          <cell r="L43">
            <v>44801</v>
          </cell>
          <cell r="M43">
            <v>44801</v>
          </cell>
          <cell r="N43">
            <v>33420</v>
          </cell>
          <cell r="O43">
            <v>33</v>
          </cell>
          <cell r="P43">
            <v>2</v>
          </cell>
          <cell r="Q43" t="str">
            <v>女</v>
          </cell>
          <cell r="R43" t="str">
            <v>汉</v>
          </cell>
          <cell r="S43" t="str">
            <v>群众</v>
          </cell>
          <cell r="T43" t="str">
            <v>否</v>
          </cell>
          <cell r="U43" t="str">
            <v>已婚</v>
          </cell>
          <cell r="V43" t="str">
            <v>1973-05-10</v>
          </cell>
          <cell r="W43">
            <v>52</v>
          </cell>
          <cell r="X43" t="str">
            <v>高中</v>
          </cell>
        </row>
        <row r="43">
          <cell r="AA43" t="str">
            <v>湘潭县五中</v>
          </cell>
        </row>
        <row r="43">
          <cell r="AF43" t="str">
            <v>43032119730510854X</v>
          </cell>
          <cell r="AG43">
            <v>18107419767</v>
          </cell>
          <cell r="AH43" t="str">
            <v>唐汉智</v>
          </cell>
          <cell r="AI43">
            <v>13342539767</v>
          </cell>
        </row>
        <row r="43">
          <cell r="AK43">
            <v>453040262</v>
          </cell>
          <cell r="AL43" t="str">
            <v>湖南省湘潭县中路铺镇碧云村老屋湾村民组268号</v>
          </cell>
          <cell r="AM43" t="str">
            <v>农村</v>
          </cell>
          <cell r="AN43" t="str">
            <v>湖南省株洲市石峰区柴油机厂小区杉二村13栋404号</v>
          </cell>
          <cell r="AO43" t="str">
            <v>2022.08.28-2025.08.27</v>
          </cell>
          <cell r="AP43">
            <v>45896</v>
          </cell>
          <cell r="AQ43">
            <v>72</v>
          </cell>
          <cell r="AR43">
            <v>1</v>
          </cell>
        </row>
        <row r="43">
          <cell r="AT43" t="str">
            <v>有固定期限</v>
          </cell>
          <cell r="AU43" t="str">
            <v>是</v>
          </cell>
        </row>
        <row r="43">
          <cell r="AX43" t="str">
            <v>合同工</v>
          </cell>
          <cell r="AY43" t="str">
            <v>光华荣昌</v>
          </cell>
          <cell r="AZ43" t="str">
            <v>光华荣昌</v>
          </cell>
          <cell r="BA43">
            <v>26</v>
          </cell>
          <cell r="BB43">
            <v>0</v>
          </cell>
        </row>
        <row r="43">
          <cell r="BD43" t="str">
            <v>√</v>
          </cell>
        </row>
        <row r="43">
          <cell r="BI43" t="e">
            <v>#N/A</v>
          </cell>
        </row>
        <row r="43">
          <cell r="BL43" t="str">
            <v>二苯基甲烷二异氰酸酯、噪声</v>
          </cell>
          <cell r="BM43" t="str">
            <v>二苯基甲烷二异氰酸酯作业可以离岗
噪声作业可以离岗
</v>
          </cell>
        </row>
        <row r="44">
          <cell r="B44" t="str">
            <v>李慧玲</v>
          </cell>
          <cell r="C44">
            <v>894</v>
          </cell>
          <cell r="D44" t="str">
            <v>直接</v>
          </cell>
          <cell r="E44" t="str">
            <v>蓝领</v>
          </cell>
          <cell r="F44" t="str">
            <v>生产制造部</v>
          </cell>
          <cell r="G44" t="str">
            <v>发泡</v>
          </cell>
          <cell r="H44" t="str">
            <v>发泡操作工</v>
          </cell>
          <cell r="I44" t="str">
            <v>挂无纺布/点检表单修补质量
及库房现场清理看护</v>
          </cell>
        </row>
        <row r="44">
          <cell r="L44">
            <v>43725</v>
          </cell>
          <cell r="M44">
            <v>43734</v>
          </cell>
          <cell r="N44">
            <v>34881</v>
          </cell>
          <cell r="O44">
            <v>29</v>
          </cell>
          <cell r="P44">
            <v>5</v>
          </cell>
          <cell r="Q44" t="str">
            <v>女</v>
          </cell>
          <cell r="R44" t="str">
            <v>汉</v>
          </cell>
          <cell r="S44" t="str">
            <v>群众</v>
          </cell>
          <cell r="T44" t="str">
            <v>否</v>
          </cell>
          <cell r="U44" t="str">
            <v>已婚</v>
          </cell>
          <cell r="V44" t="str">
            <v>1978-03-10</v>
          </cell>
          <cell r="W44">
            <v>47</v>
          </cell>
          <cell r="X44" t="str">
            <v>中专</v>
          </cell>
        </row>
        <row r="44">
          <cell r="AA44" t="str">
            <v>金河镇第二中学</v>
          </cell>
        </row>
        <row r="44">
          <cell r="AD44" t="str">
            <v>无</v>
          </cell>
        </row>
        <row r="44">
          <cell r="AF44" t="str">
            <v>412927197803102641</v>
          </cell>
          <cell r="AG44">
            <v>18075756996</v>
          </cell>
          <cell r="AH44" t="str">
            <v>岳志军</v>
          </cell>
          <cell r="AI44">
            <v>15021473116</v>
          </cell>
        </row>
        <row r="44">
          <cell r="AL44" t="str">
            <v>河南省南阳市浙川县金河镇丰华村岳家庄</v>
          </cell>
          <cell r="AM44" t="str">
            <v>农村</v>
          </cell>
          <cell r="AN44" t="str">
            <v>湖南省株洲市芦淞区沃德歌谷9栋204室</v>
          </cell>
          <cell r="AO44" t="str">
            <v>2019.09.17-2022.09.16</v>
          </cell>
          <cell r="AP44">
            <v>45916</v>
          </cell>
          <cell r="AQ44">
            <v>92</v>
          </cell>
          <cell r="AR44">
            <v>1</v>
          </cell>
        </row>
        <row r="44">
          <cell r="AT44" t="str">
            <v>有固定期限</v>
          </cell>
          <cell r="AU44" t="str">
            <v>是</v>
          </cell>
          <cell r="AV44" t="str">
            <v>4302990003332859</v>
          </cell>
        </row>
        <row r="44">
          <cell r="AX44" t="str">
            <v>劳务工</v>
          </cell>
          <cell r="AY44" t="str">
            <v>湖南鑫起</v>
          </cell>
          <cell r="AZ44" t="str">
            <v>光华荣昌</v>
          </cell>
          <cell r="BA44">
            <v>23</v>
          </cell>
          <cell r="BB44">
            <v>0</v>
          </cell>
        </row>
        <row r="44">
          <cell r="BI44" t="e">
            <v>#N/A</v>
          </cell>
        </row>
        <row r="45">
          <cell r="B45" t="str">
            <v>张迪辉</v>
          </cell>
          <cell r="C45">
            <v>809</v>
          </cell>
          <cell r="D45" t="str">
            <v>直接</v>
          </cell>
          <cell r="E45" t="str">
            <v>蓝领</v>
          </cell>
          <cell r="F45" t="str">
            <v>生产制造部</v>
          </cell>
          <cell r="G45" t="str">
            <v>发泡</v>
          </cell>
          <cell r="H45" t="str">
            <v>发泡操作工</v>
          </cell>
          <cell r="I45" t="str">
            <v>修边/清模</v>
          </cell>
        </row>
        <row r="45">
          <cell r="L45">
            <v>43669</v>
          </cell>
          <cell r="M45">
            <v>43678</v>
          </cell>
          <cell r="N45">
            <v>33756</v>
          </cell>
          <cell r="O45">
            <v>33</v>
          </cell>
          <cell r="P45">
            <v>5</v>
          </cell>
          <cell r="Q45" t="str">
            <v>男</v>
          </cell>
          <cell r="R45" t="str">
            <v>汉</v>
          </cell>
          <cell r="S45" t="str">
            <v>群众</v>
          </cell>
          <cell r="T45" t="str">
            <v>否</v>
          </cell>
          <cell r="U45" t="str">
            <v>已婚</v>
          </cell>
          <cell r="V45" t="str">
            <v>1973-07-26</v>
          </cell>
          <cell r="W45">
            <v>51</v>
          </cell>
          <cell r="X45" t="str">
            <v>初中</v>
          </cell>
        </row>
        <row r="45">
          <cell r="AA45" t="str">
            <v>株洲市四中</v>
          </cell>
        </row>
        <row r="45">
          <cell r="AD45" t="str">
            <v>无</v>
          </cell>
        </row>
        <row r="45">
          <cell r="AF45" t="str">
            <v>430202197307261033</v>
          </cell>
          <cell r="AG45">
            <v>13973326180</v>
          </cell>
          <cell r="AH45" t="str">
            <v>楚翠霞</v>
          </cell>
          <cell r="AI45">
            <v>13873397021</v>
          </cell>
        </row>
        <row r="45">
          <cell r="AL45" t="str">
            <v>湖南省株洲市荷塘区新华东路57号1栋2单元</v>
          </cell>
          <cell r="AM45" t="str">
            <v>城镇</v>
          </cell>
          <cell r="AN45" t="str">
            <v>湖南省株洲市荷塘区桂花街道办事处龙湾社区新桂广场17栋501号</v>
          </cell>
          <cell r="AO45" t="str">
            <v>2019.07.23-2022.07.22 2022.07.23-2025.07.22  </v>
          </cell>
          <cell r="AP45">
            <v>45860</v>
          </cell>
          <cell r="AQ45">
            <v>36</v>
          </cell>
          <cell r="AR45">
            <v>1</v>
          </cell>
        </row>
        <row r="45">
          <cell r="AT45" t="str">
            <v>有固定期限</v>
          </cell>
          <cell r="AU45" t="str">
            <v>是</v>
          </cell>
          <cell r="AV45" t="str">
            <v>4302990000039179</v>
          </cell>
        </row>
        <row r="45">
          <cell r="AX45" t="str">
            <v>劳务工</v>
          </cell>
          <cell r="AY45" t="str">
            <v>湖南鑫起</v>
          </cell>
          <cell r="AZ45" t="str">
            <v>光华荣昌</v>
          </cell>
          <cell r="BA45">
            <v>29</v>
          </cell>
          <cell r="BB45">
            <v>0</v>
          </cell>
        </row>
        <row r="45">
          <cell r="BI45" t="e">
            <v>#N/A</v>
          </cell>
        </row>
        <row r="46">
          <cell r="B46" t="str">
            <v>申喜华</v>
          </cell>
          <cell r="C46">
            <v>1087</v>
          </cell>
          <cell r="D46" t="str">
            <v>直接</v>
          </cell>
          <cell r="E46" t="str">
            <v>蓝领</v>
          </cell>
          <cell r="F46" t="str">
            <v>生产制造部</v>
          </cell>
          <cell r="G46" t="str">
            <v>发泡</v>
          </cell>
          <cell r="H46" t="str">
            <v>发泡操作工</v>
          </cell>
          <cell r="I46" t="str">
            <v>取模</v>
          </cell>
        </row>
        <row r="46">
          <cell r="L46">
            <v>44772</v>
          </cell>
          <cell r="M46">
            <v>44788</v>
          </cell>
          <cell r="N46">
            <v>32325</v>
          </cell>
          <cell r="O46">
            <v>36</v>
          </cell>
          <cell r="P46">
            <v>2</v>
          </cell>
          <cell r="Q46" t="str">
            <v>男</v>
          </cell>
          <cell r="R46" t="str">
            <v>汉</v>
          </cell>
          <cell r="S46" t="str">
            <v>群众</v>
          </cell>
          <cell r="T46" t="str">
            <v>否</v>
          </cell>
          <cell r="U46" t="str">
            <v>已婚</v>
          </cell>
          <cell r="V46" t="str">
            <v>1972-04-21</v>
          </cell>
          <cell r="W46">
            <v>53</v>
          </cell>
          <cell r="X46" t="str">
            <v>初中</v>
          </cell>
        </row>
        <row r="46">
          <cell r="AF46" t="str">
            <v>52010219720421381X</v>
          </cell>
          <cell r="AG46">
            <v>15116071726</v>
          </cell>
          <cell r="AH46" t="str">
            <v>戴介华</v>
          </cell>
          <cell r="AI46">
            <v>13317337990</v>
          </cell>
        </row>
        <row r="46">
          <cell r="AL46" t="str">
            <v>贵州省贵阳市南明区大庆路168号附1号</v>
          </cell>
          <cell r="AM46" t="str">
            <v>城镇</v>
          </cell>
          <cell r="AN46" t="str">
            <v>湖南省株洲市芦淞区贺家土建设中路客运巷恒宇楼304号</v>
          </cell>
          <cell r="AO46" t="str">
            <v>2022.07.30-2025.07.29</v>
          </cell>
          <cell r="AP46">
            <v>45867</v>
          </cell>
          <cell r="AQ46">
            <v>43</v>
          </cell>
          <cell r="AR46">
            <v>1</v>
          </cell>
        </row>
        <row r="46">
          <cell r="AT46" t="str">
            <v>有固定期限</v>
          </cell>
          <cell r="AU46" t="str">
            <v>是</v>
          </cell>
        </row>
        <row r="46">
          <cell r="AX46" t="str">
            <v>劳务工</v>
          </cell>
          <cell r="AY46" t="str">
            <v>湖南鑫起</v>
          </cell>
          <cell r="AZ46" t="str">
            <v>湖南鑫起</v>
          </cell>
          <cell r="BA46">
            <v>28</v>
          </cell>
          <cell r="BB46">
            <v>0</v>
          </cell>
        </row>
        <row r="46">
          <cell r="BD46" t="str">
            <v>√</v>
          </cell>
        </row>
        <row r="46">
          <cell r="BI46" t="str">
            <v>申喜华</v>
          </cell>
        </row>
        <row r="46">
          <cell r="BL46" t="str">
            <v>二苯基甲烷二异氰酸酯、噪声</v>
          </cell>
          <cell r="BM46" t="str">
            <v>可从事二苯基甲烷二异氰酸酯作业
可从事噪声作业
</v>
          </cell>
        </row>
        <row r="47">
          <cell r="B47" t="str">
            <v>王虎彪</v>
          </cell>
          <cell r="C47">
            <v>1021</v>
          </cell>
          <cell r="D47" t="str">
            <v>直接</v>
          </cell>
          <cell r="E47" t="str">
            <v>蓝领</v>
          </cell>
          <cell r="F47" t="str">
            <v>生产制造部</v>
          </cell>
          <cell r="G47" t="str">
            <v>发泡</v>
          </cell>
          <cell r="H47" t="str">
            <v>发泡操作工</v>
          </cell>
          <cell r="I47" t="str">
            <v>喷脱模剂</v>
          </cell>
        </row>
        <row r="47">
          <cell r="K47" t="str">
            <v>关键岗</v>
          </cell>
          <cell r="L47">
            <v>44743</v>
          </cell>
          <cell r="M47">
            <v>44774</v>
          </cell>
          <cell r="N47">
            <v>33786</v>
          </cell>
          <cell r="O47">
            <v>32</v>
          </cell>
          <cell r="P47">
            <v>2</v>
          </cell>
          <cell r="Q47" t="str">
            <v>男</v>
          </cell>
          <cell r="R47" t="str">
            <v>汉</v>
          </cell>
          <cell r="S47" t="str">
            <v>群众</v>
          </cell>
          <cell r="T47" t="str">
            <v>否</v>
          </cell>
          <cell r="U47" t="str">
            <v>离异</v>
          </cell>
          <cell r="V47" t="str">
            <v>1976-08-15</v>
          </cell>
          <cell r="W47">
            <v>48</v>
          </cell>
          <cell r="X47" t="str">
            <v>初中</v>
          </cell>
        </row>
        <row r="47">
          <cell r="AA47" t="str">
            <v>福星附中</v>
          </cell>
        </row>
        <row r="47">
          <cell r="AF47" t="str">
            <v>430221197608157116</v>
          </cell>
          <cell r="AG47">
            <v>15273321279</v>
          </cell>
          <cell r="AH47" t="str">
            <v>王俊志</v>
          </cell>
          <cell r="AI47">
            <v>15116023490</v>
          </cell>
        </row>
        <row r="47">
          <cell r="AL47" t="str">
            <v>湖南省株洲县三门镇石亭村泉坝组21号</v>
          </cell>
          <cell r="AM47" t="str">
            <v>农村</v>
          </cell>
          <cell r="AN47" t="str">
            <v>湖南省株洲市天元区北京海纳川株洲公司宿舍</v>
          </cell>
          <cell r="AO47" t="str">
            <v>2022.07.01-2025.06.30</v>
          </cell>
          <cell r="AP47">
            <v>45838</v>
          </cell>
          <cell r="AQ47">
            <v>14</v>
          </cell>
          <cell r="AR47">
            <v>1</v>
          </cell>
        </row>
        <row r="47">
          <cell r="AT47" t="str">
            <v>有固定期限</v>
          </cell>
          <cell r="AU47" t="str">
            <v>是</v>
          </cell>
        </row>
        <row r="47">
          <cell r="AX47" t="str">
            <v>劳务工</v>
          </cell>
          <cell r="AY47" t="str">
            <v>湖南鑫起</v>
          </cell>
          <cell r="AZ47" t="str">
            <v>光华荣昌</v>
          </cell>
          <cell r="BA47">
            <v>29</v>
          </cell>
          <cell r="BB47">
            <v>0</v>
          </cell>
        </row>
        <row r="47">
          <cell r="BD47" t="str">
            <v>√</v>
          </cell>
        </row>
        <row r="47">
          <cell r="BF47" t="str">
            <v>王虎彪</v>
          </cell>
        </row>
        <row r="47">
          <cell r="BI47" t="e">
            <v>#N/A</v>
          </cell>
        </row>
        <row r="47">
          <cell r="BL47" t="str">
            <v>聚氨酯粉尘、噪声</v>
          </cell>
          <cell r="BM47" t="str">
            <v>可从事噪声作业
可从事聚氨酯粉尘作业
</v>
          </cell>
        </row>
        <row r="48">
          <cell r="B48" t="str">
            <v>王西明</v>
          </cell>
          <cell r="C48">
            <v>1038</v>
          </cell>
          <cell r="D48" t="str">
            <v>直接</v>
          </cell>
          <cell r="E48" t="str">
            <v>蓝领</v>
          </cell>
          <cell r="F48" t="str">
            <v>生产制造部</v>
          </cell>
          <cell r="G48" t="str">
            <v>发泡</v>
          </cell>
          <cell r="H48" t="str">
            <v>发泡操作工</v>
          </cell>
          <cell r="I48" t="str">
            <v>放钢丝</v>
          </cell>
        </row>
        <row r="48">
          <cell r="L48">
            <v>44754</v>
          </cell>
          <cell r="M48">
            <v>44774</v>
          </cell>
          <cell r="N48">
            <v>33055</v>
          </cell>
          <cell r="O48">
            <v>34</v>
          </cell>
          <cell r="P48">
            <v>2</v>
          </cell>
          <cell r="Q48" t="str">
            <v>男</v>
          </cell>
          <cell r="R48" t="str">
            <v>汉</v>
          </cell>
          <cell r="S48" t="str">
            <v>群众</v>
          </cell>
          <cell r="T48" t="str">
            <v>否</v>
          </cell>
          <cell r="U48" t="str">
            <v>已婚</v>
          </cell>
          <cell r="V48" t="str">
            <v>1972-10-01</v>
          </cell>
          <cell r="W48">
            <v>52</v>
          </cell>
          <cell r="X48" t="str">
            <v>高中</v>
          </cell>
        </row>
        <row r="48">
          <cell r="AF48" t="str">
            <v>430221197210013518</v>
          </cell>
          <cell r="AG48">
            <v>18216337017</v>
          </cell>
          <cell r="AH48" t="str">
            <v>王志强</v>
          </cell>
          <cell r="AI48">
            <v>13077002894</v>
          </cell>
        </row>
        <row r="48">
          <cell r="AL48" t="str">
            <v>湖南省株洲县淦田镇瑶泉村高增组05号</v>
          </cell>
          <cell r="AM48" t="str">
            <v>农村</v>
          </cell>
          <cell r="AN48" t="str">
            <v>湖南省株洲市天元区旺城天悦一期一栋一单元1604号</v>
          </cell>
          <cell r="AO48" t="str">
            <v>2022.07.12-2025.07.11</v>
          </cell>
          <cell r="AP48">
            <v>45849</v>
          </cell>
          <cell r="AQ48">
            <v>25</v>
          </cell>
          <cell r="AR48">
            <v>1</v>
          </cell>
        </row>
        <row r="48">
          <cell r="AT48" t="str">
            <v>有固定期限</v>
          </cell>
          <cell r="AU48" t="str">
            <v>是</v>
          </cell>
        </row>
        <row r="48">
          <cell r="AX48" t="str">
            <v>劳务工</v>
          </cell>
          <cell r="AY48" t="str">
            <v>湖南鑫起</v>
          </cell>
          <cell r="AZ48" t="str">
            <v>光华荣昌</v>
          </cell>
          <cell r="BA48">
            <v>29</v>
          </cell>
          <cell r="BB48">
            <v>0</v>
          </cell>
          <cell r="BC48" t="str">
            <v>田志高介绍</v>
          </cell>
          <cell r="BD48" t="str">
            <v>√</v>
          </cell>
        </row>
        <row r="48">
          <cell r="BF48" t="str">
            <v>王西明</v>
          </cell>
        </row>
        <row r="48">
          <cell r="BI48" t="e">
            <v>#N/A</v>
          </cell>
        </row>
        <row r="48">
          <cell r="BL48" t="str">
            <v>聚氨酯粉尘、噪声</v>
          </cell>
          <cell r="BM48" t="str">
            <v>可从事噪声作业
可从事聚氨酯粉尘作业
</v>
          </cell>
        </row>
        <row r="49">
          <cell r="B49" t="str">
            <v>戴立娟</v>
          </cell>
          <cell r="C49">
            <v>1086</v>
          </cell>
          <cell r="D49" t="str">
            <v>直接</v>
          </cell>
          <cell r="E49" t="str">
            <v>蓝领</v>
          </cell>
          <cell r="F49" t="str">
            <v>生产制造部</v>
          </cell>
          <cell r="G49" t="str">
            <v>发泡</v>
          </cell>
          <cell r="H49" t="str">
            <v>发泡操作工</v>
          </cell>
          <cell r="I49" t="str">
            <v>放钢丝</v>
          </cell>
        </row>
        <row r="49">
          <cell r="L49">
            <v>44772</v>
          </cell>
          <cell r="M49">
            <v>44788</v>
          </cell>
          <cell r="N49">
            <v>34151</v>
          </cell>
          <cell r="O49">
            <v>31</v>
          </cell>
          <cell r="P49">
            <v>2</v>
          </cell>
          <cell r="Q49" t="str">
            <v>女</v>
          </cell>
          <cell r="R49" t="str">
            <v>汉</v>
          </cell>
          <cell r="S49" t="str">
            <v>群众</v>
          </cell>
          <cell r="T49" t="str">
            <v>否</v>
          </cell>
          <cell r="U49" t="str">
            <v>已婚</v>
          </cell>
          <cell r="V49" t="str">
            <v>1977-10-20</v>
          </cell>
          <cell r="W49">
            <v>47</v>
          </cell>
          <cell r="X49" t="str">
            <v>初中</v>
          </cell>
        </row>
        <row r="49">
          <cell r="AF49" t="str">
            <v>520103197710200022</v>
          </cell>
          <cell r="AG49">
            <v>15116071826</v>
          </cell>
          <cell r="AH49" t="str">
            <v>戴介华</v>
          </cell>
          <cell r="AI49">
            <v>13317337990</v>
          </cell>
        </row>
        <row r="49">
          <cell r="AL49" t="str">
            <v>贵州省贵阳市南明区大庆路168号附1号</v>
          </cell>
          <cell r="AM49" t="str">
            <v>城镇</v>
          </cell>
          <cell r="AN49" t="str">
            <v>湖南省株洲市芦淞区贺家土建设中路客运巷恒宇楼304号</v>
          </cell>
          <cell r="AO49" t="str">
            <v>2022.07.30-2025.07.29</v>
          </cell>
          <cell r="AP49">
            <v>45867</v>
          </cell>
          <cell r="AQ49">
            <v>43</v>
          </cell>
          <cell r="AR49">
            <v>1</v>
          </cell>
        </row>
        <row r="49">
          <cell r="AT49" t="str">
            <v>有固定期限</v>
          </cell>
          <cell r="AU49" t="str">
            <v>是</v>
          </cell>
        </row>
        <row r="49">
          <cell r="AX49" t="str">
            <v>劳务工</v>
          </cell>
          <cell r="AY49" t="str">
            <v>湖南鑫起</v>
          </cell>
          <cell r="AZ49" t="str">
            <v>湖南鑫起</v>
          </cell>
          <cell r="BA49">
            <v>28</v>
          </cell>
          <cell r="BB49">
            <v>0</v>
          </cell>
        </row>
        <row r="49">
          <cell r="BD49" t="str">
            <v>√</v>
          </cell>
        </row>
        <row r="49">
          <cell r="BI49" t="str">
            <v>戴立娟</v>
          </cell>
        </row>
        <row r="49">
          <cell r="BL49" t="str">
            <v>二苯基甲烷二异氰酸酯、噪声</v>
          </cell>
          <cell r="BM49" t="str">
            <v>可从事二苯基甲烷二异氰酸酯作业
可从事噪声作业
</v>
          </cell>
        </row>
        <row r="50">
          <cell r="B50" t="str">
            <v>陈爱军</v>
          </cell>
          <cell r="C50">
            <v>1136</v>
          </cell>
          <cell r="D50" t="str">
            <v>直接</v>
          </cell>
          <cell r="E50" t="str">
            <v>蓝领</v>
          </cell>
          <cell r="F50" t="str">
            <v>生产制造部</v>
          </cell>
          <cell r="G50" t="str">
            <v>发泡</v>
          </cell>
          <cell r="H50" t="str">
            <v>发泡操作工</v>
          </cell>
          <cell r="I50" t="str">
            <v>修边</v>
          </cell>
        </row>
        <row r="50">
          <cell r="L50">
            <v>44803</v>
          </cell>
        </row>
        <row r="50">
          <cell r="N50">
            <v>33420</v>
          </cell>
          <cell r="O50">
            <v>33</v>
          </cell>
          <cell r="P50">
            <v>2</v>
          </cell>
          <cell r="Q50" t="str">
            <v>男</v>
          </cell>
          <cell r="R50" t="str">
            <v>汉</v>
          </cell>
          <cell r="S50" t="str">
            <v>群众</v>
          </cell>
          <cell r="T50" t="str">
            <v>否</v>
          </cell>
          <cell r="U50" t="str">
            <v>已婚</v>
          </cell>
          <cell r="V50" t="str">
            <v>1975-09-01</v>
          </cell>
          <cell r="W50">
            <v>49</v>
          </cell>
          <cell r="X50" t="str">
            <v>初中</v>
          </cell>
        </row>
        <row r="50">
          <cell r="AF50" t="str">
            <v>432621197509014113</v>
          </cell>
          <cell r="AG50">
            <v>18373906801</v>
          </cell>
          <cell r="AH50" t="str">
            <v>肖春菊</v>
          </cell>
          <cell r="AI50">
            <v>15717599186</v>
          </cell>
        </row>
        <row r="50">
          <cell r="AL50" t="str">
            <v>湖南省邵阳县金称市镇金良村11组10号</v>
          </cell>
          <cell r="AM50" t="str">
            <v>农村</v>
          </cell>
          <cell r="AN50" t="str">
            <v>湖南省株洲市天元区月塘小区7栋28号</v>
          </cell>
          <cell r="AO50" t="str">
            <v>2022.08.30-2025.08.29</v>
          </cell>
          <cell r="AP50">
            <v>45898</v>
          </cell>
          <cell r="AQ50">
            <v>74</v>
          </cell>
        </row>
        <row r="50">
          <cell r="AT50" t="str">
            <v>有固定期限</v>
          </cell>
          <cell r="AU50" t="str">
            <v>是</v>
          </cell>
        </row>
        <row r="50">
          <cell r="AX50" t="str">
            <v>劳务工</v>
          </cell>
          <cell r="AY50" t="str">
            <v>湖南鑫起</v>
          </cell>
          <cell r="AZ50" t="str">
            <v>光华荣昌</v>
          </cell>
          <cell r="BA50">
            <v>29</v>
          </cell>
          <cell r="BB50">
            <v>0</v>
          </cell>
          <cell r="BC50" t="str">
            <v>肖春菊介绍12.13需核实</v>
          </cell>
          <cell r="BD50" t="str">
            <v>√</v>
          </cell>
        </row>
        <row r="50">
          <cell r="BI50" t="e">
            <v>#N/A</v>
          </cell>
        </row>
        <row r="50">
          <cell r="BL50" t="str">
            <v>噪声、聚氨酯粉尘</v>
          </cell>
          <cell r="BM50" t="str">
            <v>可从事噪声作业
可从事聚氨酯粉尘作业
</v>
          </cell>
        </row>
        <row r="51">
          <cell r="B51" t="str">
            <v>吴国秋</v>
          </cell>
          <cell r="C51">
            <v>156</v>
          </cell>
          <cell r="D51" t="str">
            <v>直接</v>
          </cell>
          <cell r="E51" t="str">
            <v>蓝领</v>
          </cell>
          <cell r="F51" t="str">
            <v>生产制造部</v>
          </cell>
          <cell r="G51" t="str">
            <v>发泡</v>
          </cell>
          <cell r="H51" t="str">
            <v>发泡操作工</v>
          </cell>
          <cell r="I51" t="str">
            <v>清模/修边</v>
          </cell>
        </row>
        <row r="51">
          <cell r="L51">
            <v>41956</v>
          </cell>
          <cell r="M51">
            <v>42032</v>
          </cell>
          <cell r="N51">
            <v>37803</v>
          </cell>
          <cell r="O51">
            <v>21</v>
          </cell>
          <cell r="P51">
            <v>10</v>
          </cell>
          <cell r="Q51" t="str">
            <v>男</v>
          </cell>
          <cell r="R51" t="str">
            <v>汉</v>
          </cell>
          <cell r="S51" t="str">
            <v>群众</v>
          </cell>
          <cell r="T51" t="str">
            <v>否</v>
          </cell>
          <cell r="U51" t="str">
            <v>未婚</v>
          </cell>
          <cell r="V51" t="str">
            <v>1986-08-30</v>
          </cell>
          <cell r="W51">
            <v>38</v>
          </cell>
          <cell r="X51" t="str">
            <v>初中</v>
          </cell>
        </row>
        <row r="51">
          <cell r="AA51" t="str">
            <v>株洲县淦田中学</v>
          </cell>
        </row>
        <row r="51">
          <cell r="AD51" t="str">
            <v>无</v>
          </cell>
        </row>
        <row r="51">
          <cell r="AF51" t="str">
            <v>430221198608302314</v>
          </cell>
          <cell r="AG51" t="str">
            <v>18229788019/ 13973350053</v>
          </cell>
          <cell r="AH51" t="str">
            <v>杨金华</v>
          </cell>
          <cell r="AI51">
            <v>13762323489</v>
          </cell>
        </row>
        <row r="51">
          <cell r="AL51" t="str">
            <v>湖南省株洲县淦田镇山峡村新屋组20号</v>
          </cell>
          <cell r="AM51" t="str">
            <v>农村</v>
          </cell>
          <cell r="AN51" t="str">
            <v>湖南省株洲市天元区北京海纳川株洲公司宿舍615</v>
          </cell>
          <cell r="AO51" t="str">
            <v>2015.10.04-2017.10.03
2017.10.04-2020.10.03
2020.10.04-无固定期限</v>
          </cell>
          <cell r="AP51" t="str">
            <v>——</v>
          </cell>
          <cell r="AQ51" t="e">
            <v>#VALUE!</v>
          </cell>
          <cell r="AR51" t="e">
            <v>#VALUE!</v>
          </cell>
          <cell r="AS51">
            <v>44108</v>
          </cell>
          <cell r="AT51" t="str">
            <v>无固定期限</v>
          </cell>
          <cell r="AU51" t="str">
            <v>是</v>
          </cell>
          <cell r="AV51" t="str">
            <v>4302110000682542</v>
          </cell>
          <cell r="AW51" t="str">
            <v>ZZ-DA-0076</v>
          </cell>
          <cell r="AX51" t="str">
            <v>合同工</v>
          </cell>
          <cell r="AY51" t="str">
            <v>光华荣昌</v>
          </cell>
          <cell r="AZ51" t="str">
            <v>湖南鑫起</v>
          </cell>
          <cell r="BA51">
            <v>28</v>
          </cell>
          <cell r="BB51">
            <v>0</v>
          </cell>
        </row>
        <row r="51">
          <cell r="BI51" t="e">
            <v>#N/A</v>
          </cell>
        </row>
        <row r="52">
          <cell r="B52" t="str">
            <v>肖春菊</v>
          </cell>
          <cell r="C52">
            <v>1148</v>
          </cell>
          <cell r="D52" t="str">
            <v>直接</v>
          </cell>
          <cell r="E52" t="str">
            <v>蓝领</v>
          </cell>
          <cell r="F52" t="str">
            <v>生产制造部</v>
          </cell>
          <cell r="G52" t="str">
            <v>发泡</v>
          </cell>
          <cell r="H52" t="str">
            <v>发泡操作工</v>
          </cell>
          <cell r="I52" t="str">
            <v>修补</v>
          </cell>
        </row>
        <row r="52">
          <cell r="L52">
            <v>44805</v>
          </cell>
        </row>
        <row r="52">
          <cell r="N52">
            <v>35977</v>
          </cell>
          <cell r="O52">
            <v>26</v>
          </cell>
          <cell r="P52">
            <v>2</v>
          </cell>
          <cell r="Q52" t="str">
            <v>女</v>
          </cell>
          <cell r="R52" t="str">
            <v>汉</v>
          </cell>
          <cell r="S52" t="str">
            <v>群众</v>
          </cell>
          <cell r="T52" t="str">
            <v>否</v>
          </cell>
          <cell r="U52" t="str">
            <v>已婚</v>
          </cell>
          <cell r="V52" t="str">
            <v>1982-03-02</v>
          </cell>
          <cell r="W52">
            <v>43</v>
          </cell>
          <cell r="X52" t="str">
            <v>初中</v>
          </cell>
        </row>
        <row r="52">
          <cell r="AF52" t="str">
            <v>430523198203022321</v>
          </cell>
          <cell r="AG52">
            <v>15717599186</v>
          </cell>
          <cell r="AH52" t="str">
            <v>陈爱军</v>
          </cell>
          <cell r="AI52">
            <v>18373906801</v>
          </cell>
        </row>
        <row r="52">
          <cell r="AL52" t="str">
            <v>湖南省邵阳县金称市镇金良村11组10号</v>
          </cell>
          <cell r="AM52" t="str">
            <v>农村</v>
          </cell>
          <cell r="AN52" t="str">
            <v>湖南省株洲市天元区月塘小区7栋28号</v>
          </cell>
          <cell r="AO52" t="str">
            <v>2022.09.01-2025.08.30</v>
          </cell>
          <cell r="AP52">
            <v>45899</v>
          </cell>
          <cell r="AQ52">
            <v>75</v>
          </cell>
        </row>
        <row r="52">
          <cell r="AT52" t="str">
            <v>有固定期限</v>
          </cell>
          <cell r="AU52" t="str">
            <v>是</v>
          </cell>
        </row>
        <row r="52">
          <cell r="AX52" t="str">
            <v>劳务工</v>
          </cell>
          <cell r="AY52" t="str">
            <v>湖南鑫起</v>
          </cell>
          <cell r="AZ52" t="str">
            <v>湖南鑫起</v>
          </cell>
          <cell r="BA52">
            <v>29</v>
          </cell>
          <cell r="BB52">
            <v>0</v>
          </cell>
        </row>
        <row r="52">
          <cell r="BD52" t="str">
            <v>√</v>
          </cell>
        </row>
        <row r="52">
          <cell r="BI52" t="e">
            <v>#N/A</v>
          </cell>
        </row>
        <row r="52">
          <cell r="BL52" t="str">
            <v>聚氨酯粉尘、噪声</v>
          </cell>
          <cell r="BM52" t="str">
            <v>可从事噪声作业
可从事聚氨酯粉尘作业
</v>
          </cell>
        </row>
        <row r="53">
          <cell r="B53" t="str">
            <v>毛伟</v>
          </cell>
          <cell r="C53">
            <v>222</v>
          </cell>
          <cell r="D53" t="str">
            <v>直接</v>
          </cell>
          <cell r="E53" t="str">
            <v>蓝领</v>
          </cell>
          <cell r="F53" t="str">
            <v>生产制造部</v>
          </cell>
          <cell r="G53" t="str">
            <v>发泡</v>
          </cell>
          <cell r="H53" t="str">
            <v>发泡操作工</v>
          </cell>
          <cell r="I53" t="str">
            <v>修补</v>
          </cell>
        </row>
        <row r="53">
          <cell r="L53">
            <v>41234</v>
          </cell>
          <cell r="M53">
            <v>41264</v>
          </cell>
          <cell r="N53">
            <v>30133</v>
          </cell>
          <cell r="O53">
            <v>42</v>
          </cell>
          <cell r="P53">
            <v>12</v>
          </cell>
          <cell r="Q53" t="str">
            <v>男</v>
          </cell>
          <cell r="R53" t="str">
            <v>汉</v>
          </cell>
          <cell r="S53" t="str">
            <v>群众</v>
          </cell>
          <cell r="T53" t="str">
            <v>否</v>
          </cell>
          <cell r="U53" t="str">
            <v>已婚</v>
          </cell>
          <cell r="V53" t="str">
            <v>1965-10-23</v>
          </cell>
          <cell r="W53">
            <v>59</v>
          </cell>
          <cell r="X53" t="str">
            <v>初中</v>
          </cell>
        </row>
        <row r="53">
          <cell r="AD53" t="str">
            <v>无</v>
          </cell>
          <cell r="AE53" t="str">
            <v>钳工中级</v>
          </cell>
          <cell r="AF53" t="str">
            <v>432930196510231818</v>
          </cell>
          <cell r="AG53">
            <v>13100233806</v>
          </cell>
          <cell r="AH53" t="str">
            <v>夏花香</v>
          </cell>
          <cell r="AI53">
            <v>15886335973</v>
          </cell>
        </row>
        <row r="53">
          <cell r="AL53" t="str">
            <v>湖南省祁阳县肖家村镇先进村1组</v>
          </cell>
          <cell r="AM53" t="str">
            <v>农村</v>
          </cell>
          <cell r="AN53" t="str">
            <v>湖南省株洲市天元区月塘小区二期5栋5O6号</v>
          </cell>
          <cell r="AO53" t="str">
            <v>2016.02.03-2025.02.02</v>
          </cell>
          <cell r="AP53">
            <v>45690</v>
          </cell>
          <cell r="AQ53">
            <v>-134</v>
          </cell>
          <cell r="AR53">
            <v>0</v>
          </cell>
        </row>
        <row r="53">
          <cell r="AT53" t="str">
            <v>有固定期限</v>
          </cell>
          <cell r="AU53" t="str">
            <v>是</v>
          </cell>
          <cell r="AV53" t="str">
            <v>4302990003279822</v>
          </cell>
        </row>
        <row r="53">
          <cell r="AX53" t="str">
            <v>劳务工</v>
          </cell>
          <cell r="AY53" t="str">
            <v>湖南鑫起</v>
          </cell>
          <cell r="AZ53" t="str">
            <v>湖南红海</v>
          </cell>
          <cell r="BA53">
            <v>29</v>
          </cell>
          <cell r="BB53">
            <v>0</v>
          </cell>
        </row>
        <row r="53">
          <cell r="BI53" t="e">
            <v>#N/A</v>
          </cell>
        </row>
        <row r="54">
          <cell r="B54" t="str">
            <v>左昌福</v>
          </cell>
          <cell r="C54">
            <v>699</v>
          </cell>
          <cell r="D54" t="str">
            <v>直接</v>
          </cell>
          <cell r="E54" t="str">
            <v>蓝领</v>
          </cell>
          <cell r="F54" t="str">
            <v>生产制造部</v>
          </cell>
          <cell r="G54" t="str">
            <v>发泡</v>
          </cell>
          <cell r="H54" t="str">
            <v>发泡操作工</v>
          </cell>
        </row>
        <row r="54">
          <cell r="L54">
            <v>43554</v>
          </cell>
          <cell r="M54">
            <v>43600</v>
          </cell>
          <cell r="N54">
            <v>42552</v>
          </cell>
          <cell r="O54">
            <v>8</v>
          </cell>
          <cell r="P54">
            <v>6</v>
          </cell>
          <cell r="Q54" t="str">
            <v>男</v>
          </cell>
          <cell r="R54" t="str">
            <v>汉</v>
          </cell>
          <cell r="S54" t="str">
            <v>中共党员</v>
          </cell>
          <cell r="T54" t="str">
            <v>否</v>
          </cell>
          <cell r="U54" t="str">
            <v>未婚</v>
          </cell>
          <cell r="V54" t="str">
            <v>1997-07-02</v>
          </cell>
          <cell r="W54">
            <v>27</v>
          </cell>
          <cell r="X54" t="str">
            <v>中专</v>
          </cell>
        </row>
        <row r="54">
          <cell r="Z54" t="str">
            <v>汽车维修与应用</v>
          </cell>
          <cell r="AA54" t="str">
            <v>湖南工贸技师学院</v>
          </cell>
          <cell r="AB54">
            <v>42551</v>
          </cell>
        </row>
        <row r="54">
          <cell r="AD54" t="str">
            <v>五级/初级技能
汽车修理工四级/中级技能</v>
          </cell>
          <cell r="AE54" t="str">
            <v>钳工中级</v>
          </cell>
          <cell r="AF54" t="str">
            <v>430281199707024314</v>
          </cell>
          <cell r="AG54">
            <v>13107012719</v>
          </cell>
          <cell r="AH54" t="str">
            <v>陈喜红</v>
          </cell>
          <cell r="AI54">
            <v>18229160289</v>
          </cell>
        </row>
        <row r="54">
          <cell r="AK54">
            <v>1602427194</v>
          </cell>
          <cell r="AL54" t="str">
            <v>湖南省醴陵市茶山镇铁河口村枧上组12号</v>
          </cell>
          <cell r="AM54" t="str">
            <v>农村</v>
          </cell>
          <cell r="AN54" t="str">
            <v>湖南省株洲市天元区北京海纳川株洲园区公司宿舍二期615房</v>
          </cell>
          <cell r="AO54" t="str">
            <v>2019.12.01-2022.11.30
2022.10.01-2025.11.30</v>
          </cell>
          <cell r="AP54">
            <v>45991</v>
          </cell>
          <cell r="AQ54">
            <v>167</v>
          </cell>
          <cell r="AR54">
            <v>1</v>
          </cell>
          <cell r="AS54">
            <v>44896</v>
          </cell>
          <cell r="AT54" t="str">
            <v>有固定期限</v>
          </cell>
          <cell r="AU54" t="str">
            <v>是</v>
          </cell>
          <cell r="AV54" t="str">
            <v>4302110000746574</v>
          </cell>
          <cell r="AW54" t="str">
            <v>ZZ-DA-0242</v>
          </cell>
          <cell r="AX54" t="str">
            <v>合同工</v>
          </cell>
          <cell r="AY54" t="str">
            <v>光华荣昌</v>
          </cell>
          <cell r="AZ54" t="str">
            <v>光华荣昌</v>
          </cell>
          <cell r="BA54">
            <v>30</v>
          </cell>
          <cell r="BB54">
            <v>0</v>
          </cell>
          <cell r="BC54" t="str">
            <v>中级工</v>
          </cell>
        </row>
        <row r="54">
          <cell r="BE54" t="str">
            <v>三份合同？</v>
          </cell>
        </row>
        <row r="54">
          <cell r="BI54" t="e">
            <v>#N/A</v>
          </cell>
        </row>
        <row r="55">
          <cell r="B55" t="str">
            <v>史双宇</v>
          </cell>
          <cell r="C55">
            <v>1253</v>
          </cell>
          <cell r="D55" t="str">
            <v>直接</v>
          </cell>
          <cell r="E55" t="str">
            <v>蓝领</v>
          </cell>
          <cell r="F55" t="str">
            <v>生产制造部</v>
          </cell>
          <cell r="G55" t="str">
            <v>发泡</v>
          </cell>
          <cell r="H55" t="str">
            <v>发泡操作工</v>
          </cell>
        </row>
        <row r="55">
          <cell r="L55">
            <v>45573</v>
          </cell>
        </row>
        <row r="55">
          <cell r="Q55" t="str">
            <v>男</v>
          </cell>
          <cell r="R55" t="str">
            <v>汉</v>
          </cell>
          <cell r="S55" t="str">
            <v>群众</v>
          </cell>
          <cell r="T55" t="str">
            <v>否</v>
          </cell>
        </row>
        <row r="55">
          <cell r="V55" t="str">
            <v>1991-07-19</v>
          </cell>
          <cell r="W55">
            <v>33</v>
          </cell>
        </row>
        <row r="55">
          <cell r="AF55" t="str">
            <v>430321199107192217</v>
          </cell>
          <cell r="AG55">
            <v>15675286023</v>
          </cell>
        </row>
        <row r="55">
          <cell r="AX55" t="str">
            <v>劳务工</v>
          </cell>
          <cell r="AY55" t="str">
            <v>光华荣昌</v>
          </cell>
          <cell r="AZ55" t="str">
            <v>湖南诚展</v>
          </cell>
          <cell r="BA55">
            <v>28</v>
          </cell>
          <cell r="BB55">
            <v>0</v>
          </cell>
          <cell r="BC55" t="str">
            <v>2024/12/1日转计件工</v>
          </cell>
        </row>
        <row r="56">
          <cell r="B56" t="str">
            <v>谢桂华</v>
          </cell>
          <cell r="C56">
            <v>24101207</v>
          </cell>
          <cell r="D56" t="str">
            <v>直接</v>
          </cell>
          <cell r="E56" t="str">
            <v>蓝领</v>
          </cell>
          <cell r="F56" t="str">
            <v>生产制造部</v>
          </cell>
          <cell r="G56" t="str">
            <v>发泡</v>
          </cell>
          <cell r="H56" t="str">
            <v>发泡操作工</v>
          </cell>
        </row>
        <row r="56">
          <cell r="L56">
            <v>45579</v>
          </cell>
        </row>
        <row r="56">
          <cell r="Q56" t="str">
            <v>女</v>
          </cell>
          <cell r="R56" t="str">
            <v>汉</v>
          </cell>
          <cell r="S56" t="str">
            <v>群众</v>
          </cell>
          <cell r="T56" t="str">
            <v>否</v>
          </cell>
        </row>
        <row r="56">
          <cell r="V56" t="str">
            <v>1975-07-05</v>
          </cell>
          <cell r="W56">
            <v>49</v>
          </cell>
        </row>
        <row r="56">
          <cell r="AF56" t="str">
            <v>430203197507056022</v>
          </cell>
          <cell r="AG56">
            <v>18670239896</v>
          </cell>
        </row>
        <row r="56">
          <cell r="AX56" t="str">
            <v>劳务工</v>
          </cell>
          <cell r="AY56" t="str">
            <v>光华荣昌</v>
          </cell>
          <cell r="AZ56" t="str">
            <v>湖南诚展</v>
          </cell>
          <cell r="BA56">
            <v>26.5</v>
          </cell>
          <cell r="BB56">
            <v>0</v>
          </cell>
          <cell r="BC56" t="str">
            <v>2024/12/1日转计件工</v>
          </cell>
        </row>
        <row r="57">
          <cell r="B57" t="str">
            <v>董婧雯</v>
          </cell>
          <cell r="C57">
            <v>24101205</v>
          </cell>
          <cell r="D57" t="str">
            <v>直接</v>
          </cell>
          <cell r="E57" t="str">
            <v>蓝领</v>
          </cell>
          <cell r="F57" t="str">
            <v>生产制造部</v>
          </cell>
          <cell r="G57" t="str">
            <v>发泡</v>
          </cell>
          <cell r="H57" t="str">
            <v>发泡操作工</v>
          </cell>
        </row>
        <row r="57">
          <cell r="L57">
            <v>45579</v>
          </cell>
        </row>
        <row r="57">
          <cell r="Q57" t="str">
            <v>女</v>
          </cell>
          <cell r="R57" t="str">
            <v>汉</v>
          </cell>
          <cell r="S57" t="str">
            <v>群众</v>
          </cell>
          <cell r="T57" t="str">
            <v>否</v>
          </cell>
        </row>
        <row r="57">
          <cell r="V57" t="str">
            <v>2005-02-11</v>
          </cell>
          <cell r="W57">
            <v>20</v>
          </cell>
        </row>
        <row r="57">
          <cell r="AF57" t="str">
            <v>430223200502118722</v>
          </cell>
          <cell r="AG57">
            <v>15173375317</v>
          </cell>
        </row>
        <row r="57">
          <cell r="AX57" t="str">
            <v>劳务工</v>
          </cell>
          <cell r="AY57" t="str">
            <v>光华荣昌</v>
          </cell>
          <cell r="AZ57" t="str">
            <v>湖南诚展</v>
          </cell>
          <cell r="BA57">
            <v>29</v>
          </cell>
          <cell r="BB57">
            <v>0</v>
          </cell>
          <cell r="BC57" t="str">
            <v>2024/12/1日转计件工</v>
          </cell>
        </row>
        <row r="58">
          <cell r="B58" t="str">
            <v>张忠宝</v>
          </cell>
          <cell r="C58">
            <v>24102101</v>
          </cell>
          <cell r="D58" t="str">
            <v>直接</v>
          </cell>
          <cell r="E58" t="str">
            <v>蓝领</v>
          </cell>
          <cell r="F58" t="str">
            <v>生产制造部</v>
          </cell>
          <cell r="G58" t="str">
            <v>发泡</v>
          </cell>
          <cell r="H58" t="str">
            <v>发泡操作工</v>
          </cell>
        </row>
        <row r="58">
          <cell r="L58">
            <v>45587</v>
          </cell>
        </row>
        <row r="58">
          <cell r="Q58" t="str">
            <v>男</v>
          </cell>
          <cell r="R58" t="str">
            <v>汉</v>
          </cell>
          <cell r="S58" t="str">
            <v>群众</v>
          </cell>
          <cell r="T58" t="str">
            <v>否</v>
          </cell>
        </row>
        <row r="58">
          <cell r="V58" t="str">
            <v>1981-08-21</v>
          </cell>
          <cell r="W58">
            <v>43</v>
          </cell>
        </row>
        <row r="58">
          <cell r="AF58" t="str">
            <v>513021198108216753</v>
          </cell>
          <cell r="AG58">
            <v>15012848469</v>
          </cell>
        </row>
        <row r="58">
          <cell r="AX58" t="str">
            <v>劳务工</v>
          </cell>
          <cell r="AY58" t="str">
            <v>光华荣昌</v>
          </cell>
          <cell r="AZ58" t="str">
            <v>湖南诚展</v>
          </cell>
          <cell r="BA58">
            <v>23</v>
          </cell>
          <cell r="BB58">
            <v>0</v>
          </cell>
          <cell r="BC58" t="str">
            <v>2024/12/1日转计件工</v>
          </cell>
        </row>
        <row r="59">
          <cell r="B59" t="str">
            <v>刘湘宇</v>
          </cell>
          <cell r="C59">
            <v>2410264</v>
          </cell>
          <cell r="D59" t="str">
            <v>直接</v>
          </cell>
          <cell r="E59" t="str">
            <v>蓝领</v>
          </cell>
          <cell r="F59" t="str">
            <v>生产制造部</v>
          </cell>
          <cell r="G59" t="str">
            <v>发泡</v>
          </cell>
          <cell r="H59" t="str">
            <v>发泡操作工</v>
          </cell>
        </row>
        <row r="59">
          <cell r="L59">
            <v>45591</v>
          </cell>
        </row>
        <row r="59">
          <cell r="Q59" t="str">
            <v>男</v>
          </cell>
          <cell r="R59" t="str">
            <v>汉</v>
          </cell>
          <cell r="S59" t="str">
            <v>群众</v>
          </cell>
          <cell r="T59" t="str">
            <v>否</v>
          </cell>
        </row>
        <row r="59">
          <cell r="V59" t="str">
            <v>1986-10-17</v>
          </cell>
          <cell r="W59">
            <v>38</v>
          </cell>
        </row>
        <row r="59">
          <cell r="AF59" t="str">
            <v>430921198610175770</v>
          </cell>
          <cell r="AG59">
            <v>19173781313</v>
          </cell>
        </row>
        <row r="59">
          <cell r="AX59" t="str">
            <v>劳务工</v>
          </cell>
          <cell r="AY59" t="str">
            <v>光华荣昌</v>
          </cell>
          <cell r="AZ59" t="str">
            <v>湖南诚展</v>
          </cell>
          <cell r="BA59">
            <v>16.4</v>
          </cell>
          <cell r="BB59">
            <v>0</v>
          </cell>
          <cell r="BC59" t="str">
            <v>2024/12/1日转计件工</v>
          </cell>
        </row>
        <row r="60">
          <cell r="B60" t="str">
            <v>李力争</v>
          </cell>
          <cell r="C60">
            <v>24121206</v>
          </cell>
          <cell r="D60" t="str">
            <v>直接</v>
          </cell>
          <cell r="E60" t="str">
            <v>蓝领</v>
          </cell>
          <cell r="F60" t="str">
            <v>生产制造部</v>
          </cell>
          <cell r="G60" t="str">
            <v>发泡</v>
          </cell>
          <cell r="H60" t="str">
            <v>发泡操作工</v>
          </cell>
        </row>
        <row r="60">
          <cell r="L60">
            <v>45643</v>
          </cell>
        </row>
        <row r="60">
          <cell r="Q60" t="str">
            <v>男</v>
          </cell>
          <cell r="R60" t="str">
            <v>汉</v>
          </cell>
          <cell r="S60" t="str">
            <v>群众</v>
          </cell>
          <cell r="T60" t="str">
            <v>否</v>
          </cell>
        </row>
        <row r="60">
          <cell r="V60" t="str">
            <v>1977-02-13</v>
          </cell>
          <cell r="W60">
            <v>48</v>
          </cell>
          <cell r="X60" t="str">
            <v>初中</v>
          </cell>
        </row>
        <row r="60">
          <cell r="AA60" t="str">
            <v>鸿仙中学</v>
          </cell>
        </row>
        <row r="60">
          <cell r="AF60" t="str">
            <v>430221197702135618</v>
          </cell>
          <cell r="AG60">
            <v>13789072331</v>
          </cell>
        </row>
        <row r="60">
          <cell r="AL60" t="str">
            <v>渌口镇渌口区凳头村</v>
          </cell>
        </row>
        <row r="60">
          <cell r="AX60" t="str">
            <v>劳务工</v>
          </cell>
          <cell r="AY60" t="str">
            <v>光华荣昌</v>
          </cell>
          <cell r="AZ60" t="str">
            <v>湖南诚展</v>
          </cell>
          <cell r="BA60">
            <v>28</v>
          </cell>
          <cell r="BB60">
            <v>0</v>
          </cell>
        </row>
        <row r="61">
          <cell r="B61" t="str">
            <v>唐亮</v>
          </cell>
          <cell r="C61">
            <v>24102102</v>
          </cell>
          <cell r="D61" t="str">
            <v>直接</v>
          </cell>
          <cell r="E61" t="str">
            <v>蓝领</v>
          </cell>
          <cell r="F61" t="str">
            <v>生产制造部</v>
          </cell>
          <cell r="G61" t="str">
            <v>发泡</v>
          </cell>
          <cell r="H61" t="str">
            <v>发泡操作工</v>
          </cell>
        </row>
        <row r="61">
          <cell r="L61">
            <v>45587</v>
          </cell>
        </row>
        <row r="61">
          <cell r="Q61" t="str">
            <v>男</v>
          </cell>
          <cell r="R61" t="str">
            <v>汉</v>
          </cell>
          <cell r="S61" t="str">
            <v>群众</v>
          </cell>
          <cell r="T61" t="str">
            <v>否</v>
          </cell>
        </row>
        <row r="61">
          <cell r="V61" t="str">
            <v>1978-02-27</v>
          </cell>
          <cell r="W61">
            <v>47</v>
          </cell>
        </row>
        <row r="61">
          <cell r="AF61" t="str">
            <v>430221197802277138</v>
          </cell>
          <cell r="AG61">
            <v>15367162006</v>
          </cell>
        </row>
        <row r="61">
          <cell r="AX61" t="str">
            <v>劳务工</v>
          </cell>
          <cell r="AY61" t="str">
            <v>光华荣昌</v>
          </cell>
          <cell r="AZ61" t="str">
            <v>湖南诚展</v>
          </cell>
          <cell r="BA61">
            <v>29</v>
          </cell>
          <cell r="BB61">
            <v>0</v>
          </cell>
        </row>
        <row r="62">
          <cell r="B62" t="str">
            <v>罗向锋</v>
          </cell>
          <cell r="C62">
            <v>24121011</v>
          </cell>
          <cell r="D62" t="str">
            <v>直接</v>
          </cell>
          <cell r="E62" t="str">
            <v>蓝领</v>
          </cell>
          <cell r="F62" t="str">
            <v>生产制造部</v>
          </cell>
          <cell r="G62" t="str">
            <v>发泡</v>
          </cell>
          <cell r="H62" t="str">
            <v>发泡操作工</v>
          </cell>
        </row>
        <row r="62">
          <cell r="L62">
            <v>45637</v>
          </cell>
        </row>
        <row r="62">
          <cell r="Q62" t="str">
            <v>男</v>
          </cell>
          <cell r="R62" t="str">
            <v>汉</v>
          </cell>
          <cell r="S62" t="str">
            <v>群众</v>
          </cell>
          <cell r="T62" t="str">
            <v>否</v>
          </cell>
        </row>
        <row r="62">
          <cell r="V62" t="str">
            <v>1976-11-04</v>
          </cell>
          <cell r="W62">
            <v>48</v>
          </cell>
        </row>
        <row r="62">
          <cell r="AF62" t="str">
            <v>43028119761104627X</v>
          </cell>
          <cell r="AG62">
            <v>18773394292</v>
          </cell>
          <cell r="AH62" t="str">
            <v>18773394292潘莫玲</v>
          </cell>
        </row>
        <row r="62">
          <cell r="AX62" t="str">
            <v>劳务工</v>
          </cell>
          <cell r="AY62" t="str">
            <v>光华荣昌</v>
          </cell>
          <cell r="AZ62" t="str">
            <v>湖南诚展</v>
          </cell>
          <cell r="BA62">
            <v>27</v>
          </cell>
          <cell r="BB62">
            <v>0</v>
          </cell>
        </row>
        <row r="63">
          <cell r="B63" t="str">
            <v>谭金祥</v>
          </cell>
          <cell r="C63">
            <v>25021402</v>
          </cell>
          <cell r="D63" t="str">
            <v>直接</v>
          </cell>
          <cell r="E63" t="str">
            <v>蓝领</v>
          </cell>
          <cell r="F63" t="str">
            <v>生产制造部</v>
          </cell>
          <cell r="G63" t="str">
            <v>发泡</v>
          </cell>
          <cell r="H63" t="str">
            <v>发泡操作工</v>
          </cell>
        </row>
        <row r="63">
          <cell r="L63">
            <v>45703</v>
          </cell>
        </row>
        <row r="63">
          <cell r="Q63" t="str">
            <v>男</v>
          </cell>
          <cell r="R63" t="str">
            <v>汉</v>
          </cell>
          <cell r="S63" t="str">
            <v>群众</v>
          </cell>
          <cell r="T63" t="str">
            <v>否</v>
          </cell>
        </row>
        <row r="63">
          <cell r="V63" t="str">
            <v>1975-10-12</v>
          </cell>
          <cell r="W63">
            <v>49</v>
          </cell>
        </row>
        <row r="63">
          <cell r="AF63" t="str">
            <v>430221197510122919</v>
          </cell>
          <cell r="AG63">
            <v>13975365445</v>
          </cell>
        </row>
        <row r="63">
          <cell r="AX63" t="str">
            <v>劳务工</v>
          </cell>
          <cell r="AY63" t="str">
            <v>光华荣昌</v>
          </cell>
          <cell r="AZ63" t="str">
            <v>湖南诚展</v>
          </cell>
          <cell r="BA63">
            <v>26</v>
          </cell>
          <cell r="BB63">
            <v>0</v>
          </cell>
        </row>
        <row r="64">
          <cell r="B64" t="str">
            <v>王子先</v>
          </cell>
          <cell r="C64">
            <v>25021401</v>
          </cell>
          <cell r="D64" t="str">
            <v>直接</v>
          </cell>
          <cell r="E64" t="str">
            <v>蓝领</v>
          </cell>
          <cell r="F64" t="str">
            <v>生产制造部</v>
          </cell>
          <cell r="G64" t="str">
            <v>发泡</v>
          </cell>
          <cell r="H64" t="str">
            <v>发泡操作工</v>
          </cell>
        </row>
        <row r="64">
          <cell r="L64">
            <v>45713</v>
          </cell>
        </row>
        <row r="64">
          <cell r="Q64" t="str">
            <v>男</v>
          </cell>
          <cell r="R64" t="str">
            <v>汉</v>
          </cell>
          <cell r="S64" t="str">
            <v>群众</v>
          </cell>
          <cell r="T64" t="str">
            <v>否</v>
          </cell>
        </row>
        <row r="64">
          <cell r="V64" t="str">
            <v>1999-09-03</v>
          </cell>
          <cell r="W64">
            <v>25</v>
          </cell>
        </row>
        <row r="64">
          <cell r="AF64" t="str">
            <v>430202199909031015</v>
          </cell>
          <cell r="AG64">
            <v>17773367220</v>
          </cell>
        </row>
        <row r="64">
          <cell r="AX64" t="str">
            <v>劳务工</v>
          </cell>
          <cell r="AY64" t="str">
            <v>光华荣昌</v>
          </cell>
          <cell r="AZ64" t="str">
            <v>湖南诚展</v>
          </cell>
          <cell r="BA64">
            <v>26</v>
          </cell>
          <cell r="BB64">
            <v>0</v>
          </cell>
        </row>
        <row r="65">
          <cell r="B65" t="str">
            <v>赵琦</v>
          </cell>
          <cell r="C65">
            <v>25022401</v>
          </cell>
          <cell r="D65" t="str">
            <v>直接</v>
          </cell>
          <cell r="E65" t="str">
            <v>蓝领</v>
          </cell>
          <cell r="F65" t="str">
            <v>生产制造部</v>
          </cell>
          <cell r="G65" t="str">
            <v>发泡</v>
          </cell>
          <cell r="H65" t="str">
            <v>发泡操作工</v>
          </cell>
        </row>
        <row r="65">
          <cell r="L65">
            <v>45713</v>
          </cell>
        </row>
        <row r="65">
          <cell r="Q65" t="str">
            <v>男</v>
          </cell>
          <cell r="R65" t="str">
            <v>汉</v>
          </cell>
          <cell r="S65" t="str">
            <v>群众</v>
          </cell>
          <cell r="T65" t="str">
            <v>否</v>
          </cell>
        </row>
        <row r="65">
          <cell r="V65" t="str">
            <v>2003-06-06</v>
          </cell>
          <cell r="W65">
            <v>22</v>
          </cell>
        </row>
        <row r="65">
          <cell r="AF65" t="str">
            <v>430202200306064016</v>
          </cell>
          <cell r="AG65">
            <v>19563152582</v>
          </cell>
        </row>
        <row r="65">
          <cell r="AX65" t="str">
            <v>劳务工</v>
          </cell>
          <cell r="AY65" t="str">
            <v>光华荣昌</v>
          </cell>
          <cell r="AZ65" t="str">
            <v>湖南诚展</v>
          </cell>
          <cell r="BA65">
            <v>29</v>
          </cell>
          <cell r="BB65">
            <v>0</v>
          </cell>
        </row>
        <row r="66">
          <cell r="B66" t="str">
            <v>齐康杰</v>
          </cell>
          <cell r="C66">
            <v>25031705</v>
          </cell>
          <cell r="D66" t="str">
            <v>直接</v>
          </cell>
          <cell r="E66" t="str">
            <v>蓝领</v>
          </cell>
          <cell r="F66" t="str">
            <v>生产制造部</v>
          </cell>
          <cell r="G66" t="str">
            <v>发泡</v>
          </cell>
          <cell r="H66" t="str">
            <v>发泡操作工</v>
          </cell>
        </row>
        <row r="66">
          <cell r="L66">
            <v>45733</v>
          </cell>
        </row>
        <row r="66">
          <cell r="Q66" t="str">
            <v>男</v>
          </cell>
          <cell r="R66" t="str">
            <v>汉</v>
          </cell>
          <cell r="S66" t="str">
            <v>群众</v>
          </cell>
          <cell r="T66" t="str">
            <v>否</v>
          </cell>
        </row>
        <row r="66">
          <cell r="V66" t="str">
            <v>1991-07-29</v>
          </cell>
          <cell r="W66">
            <v>33</v>
          </cell>
        </row>
        <row r="66">
          <cell r="AF66" t="str">
            <v>430202199107291018</v>
          </cell>
          <cell r="AG66">
            <v>15197304623</v>
          </cell>
        </row>
        <row r="66">
          <cell r="AX66" t="str">
            <v>劳务工</v>
          </cell>
          <cell r="AY66" t="str">
            <v>光华荣昌</v>
          </cell>
          <cell r="AZ66" t="str">
            <v>湖南诚展</v>
          </cell>
          <cell r="BA66">
            <v>28</v>
          </cell>
          <cell r="BB66">
            <v>0</v>
          </cell>
        </row>
        <row r="67">
          <cell r="B67" t="str">
            <v>李水平</v>
          </cell>
          <cell r="C67">
            <v>25031801</v>
          </cell>
          <cell r="D67" t="str">
            <v>直接</v>
          </cell>
          <cell r="E67" t="str">
            <v>蓝领</v>
          </cell>
          <cell r="F67" t="str">
            <v>生产制造部</v>
          </cell>
          <cell r="G67" t="str">
            <v>发泡</v>
          </cell>
          <cell r="H67" t="str">
            <v>发泡操作工</v>
          </cell>
        </row>
        <row r="67">
          <cell r="L67">
            <v>45734</v>
          </cell>
        </row>
        <row r="67">
          <cell r="Q67" t="str">
            <v>男</v>
          </cell>
          <cell r="R67" t="str">
            <v>汉</v>
          </cell>
          <cell r="S67" t="str">
            <v>群众</v>
          </cell>
          <cell r="T67" t="str">
            <v>否</v>
          </cell>
        </row>
        <row r="67">
          <cell r="V67" t="str">
            <v>1978-02-03</v>
          </cell>
          <cell r="W67">
            <v>47</v>
          </cell>
        </row>
        <row r="67">
          <cell r="AF67" t="str">
            <v>433122197802032011</v>
          </cell>
          <cell r="AG67">
            <v>18673395958</v>
          </cell>
        </row>
        <row r="67">
          <cell r="AX67" t="str">
            <v>劳务工</v>
          </cell>
          <cell r="AY67" t="str">
            <v>光华荣昌</v>
          </cell>
          <cell r="AZ67" t="str">
            <v>湖南诚展</v>
          </cell>
          <cell r="BA67">
            <v>26.5</v>
          </cell>
          <cell r="BB67">
            <v>0</v>
          </cell>
        </row>
        <row r="68">
          <cell r="B68" t="str">
            <v>吴明贵</v>
          </cell>
          <cell r="C68">
            <v>25032001</v>
          </cell>
          <cell r="D68" t="str">
            <v>直接</v>
          </cell>
          <cell r="E68" t="str">
            <v>蓝领</v>
          </cell>
          <cell r="F68" t="str">
            <v>生产制造部</v>
          </cell>
          <cell r="G68" t="str">
            <v>发泡</v>
          </cell>
          <cell r="H68" t="str">
            <v>发泡操作工</v>
          </cell>
        </row>
        <row r="68">
          <cell r="L68">
            <v>45736</v>
          </cell>
        </row>
        <row r="68">
          <cell r="Q68" t="str">
            <v>男</v>
          </cell>
          <cell r="R68" t="str">
            <v>汉</v>
          </cell>
          <cell r="S68" t="str">
            <v>群众</v>
          </cell>
          <cell r="T68" t="str">
            <v>否</v>
          </cell>
        </row>
        <row r="68">
          <cell r="V68" t="str">
            <v>1998-04-21</v>
          </cell>
          <cell r="W68">
            <v>27</v>
          </cell>
        </row>
        <row r="68">
          <cell r="AF68" t="str">
            <v>530622199804213614</v>
          </cell>
          <cell r="AG68">
            <v>13618431085</v>
          </cell>
        </row>
        <row r="68">
          <cell r="AX68" t="str">
            <v>劳务工</v>
          </cell>
          <cell r="AY68" t="str">
            <v>光华荣昌</v>
          </cell>
          <cell r="AZ68" t="str">
            <v>湖南诚展</v>
          </cell>
          <cell r="BA68">
            <v>26</v>
          </cell>
          <cell r="BB68">
            <v>0</v>
          </cell>
        </row>
        <row r="69">
          <cell r="B69" t="str">
            <v>刘俊杰</v>
          </cell>
          <cell r="C69">
            <v>25031001</v>
          </cell>
          <cell r="D69" t="str">
            <v>直接</v>
          </cell>
          <cell r="E69" t="str">
            <v>蓝领</v>
          </cell>
          <cell r="F69" t="str">
            <v>生产制造部</v>
          </cell>
          <cell r="G69" t="str">
            <v>发泡</v>
          </cell>
          <cell r="H69" t="str">
            <v>发泡操作工</v>
          </cell>
        </row>
        <row r="69">
          <cell r="L69">
            <v>45727</v>
          </cell>
        </row>
        <row r="69">
          <cell r="Q69" t="str">
            <v>男</v>
          </cell>
          <cell r="R69" t="str">
            <v>汉</v>
          </cell>
          <cell r="S69" t="str">
            <v>群众</v>
          </cell>
          <cell r="T69" t="str">
            <v>否</v>
          </cell>
        </row>
        <row r="69">
          <cell r="V69" t="str">
            <v>2003-10-14</v>
          </cell>
          <cell r="W69">
            <v>21</v>
          </cell>
        </row>
        <row r="69">
          <cell r="AF69" t="str">
            <v>430424200310142696</v>
          </cell>
          <cell r="AG69">
            <v>16617340213</v>
          </cell>
        </row>
        <row r="69">
          <cell r="AX69" t="str">
            <v>劳务工</v>
          </cell>
          <cell r="AY69" t="str">
            <v>光华荣昌</v>
          </cell>
          <cell r="AZ69" t="str">
            <v>湘潭思泉</v>
          </cell>
          <cell r="BA69">
            <v>27</v>
          </cell>
          <cell r="BB69">
            <v>0</v>
          </cell>
        </row>
        <row r="70">
          <cell r="B70" t="str">
            <v>瞿芬</v>
          </cell>
          <cell r="C70">
            <v>25031003</v>
          </cell>
          <cell r="D70" t="str">
            <v>直接</v>
          </cell>
          <cell r="E70" t="str">
            <v>蓝领</v>
          </cell>
          <cell r="F70" t="str">
            <v>生产制造部</v>
          </cell>
          <cell r="G70" t="str">
            <v>发泡</v>
          </cell>
          <cell r="H70" t="str">
            <v>发泡操作工</v>
          </cell>
        </row>
        <row r="70">
          <cell r="L70">
            <v>45727</v>
          </cell>
        </row>
        <row r="70">
          <cell r="Q70" t="str">
            <v>女</v>
          </cell>
          <cell r="R70" t="str">
            <v>汉</v>
          </cell>
          <cell r="S70" t="str">
            <v>群众</v>
          </cell>
          <cell r="T70" t="str">
            <v>否</v>
          </cell>
        </row>
        <row r="70">
          <cell r="V70" t="str">
            <v>1991-03-08</v>
          </cell>
          <cell r="W70">
            <v>34</v>
          </cell>
        </row>
        <row r="70">
          <cell r="AF70" t="str">
            <v>430321199103089028</v>
          </cell>
          <cell r="AG70">
            <v>18593426748</v>
          </cell>
        </row>
        <row r="70">
          <cell r="AX70" t="str">
            <v>劳务工</v>
          </cell>
          <cell r="AY70" t="str">
            <v>光华荣昌</v>
          </cell>
          <cell r="AZ70" t="str">
            <v>湘潭思泉</v>
          </cell>
          <cell r="BA70">
            <v>27</v>
          </cell>
          <cell r="BB70">
            <v>0</v>
          </cell>
        </row>
        <row r="71">
          <cell r="B71" t="str">
            <v>瞿欢</v>
          </cell>
          <cell r="C71">
            <v>25031004</v>
          </cell>
          <cell r="D71" t="str">
            <v>直接</v>
          </cell>
          <cell r="E71" t="str">
            <v>蓝领</v>
          </cell>
          <cell r="F71" t="str">
            <v>生产制造部</v>
          </cell>
          <cell r="G71" t="str">
            <v>发泡</v>
          </cell>
          <cell r="H71" t="str">
            <v>发泡操作工</v>
          </cell>
        </row>
        <row r="71">
          <cell r="L71">
            <v>45727</v>
          </cell>
        </row>
        <row r="71">
          <cell r="Q71" t="str">
            <v>女</v>
          </cell>
          <cell r="R71" t="str">
            <v>汉</v>
          </cell>
          <cell r="S71" t="str">
            <v>群众</v>
          </cell>
          <cell r="T71" t="str">
            <v>否</v>
          </cell>
        </row>
        <row r="71">
          <cell r="V71" t="str">
            <v>1997-11-08</v>
          </cell>
          <cell r="W71">
            <v>27</v>
          </cell>
        </row>
        <row r="71">
          <cell r="AF71" t="str">
            <v>430321199711089021</v>
          </cell>
          <cell r="AG71">
            <v>18593426748</v>
          </cell>
        </row>
        <row r="71">
          <cell r="AX71" t="str">
            <v>劳务工</v>
          </cell>
          <cell r="AY71" t="str">
            <v>光华荣昌</v>
          </cell>
          <cell r="AZ71" t="str">
            <v>湘潭思泉</v>
          </cell>
          <cell r="BA71">
            <v>27</v>
          </cell>
          <cell r="BB71">
            <v>0</v>
          </cell>
        </row>
        <row r="72">
          <cell r="B72" t="str">
            <v>彭智勇</v>
          </cell>
          <cell r="C72">
            <v>25031002</v>
          </cell>
          <cell r="D72" t="str">
            <v>直接</v>
          </cell>
          <cell r="E72" t="str">
            <v>蓝领</v>
          </cell>
          <cell r="F72" t="str">
            <v>生产制造部</v>
          </cell>
          <cell r="G72" t="str">
            <v>发泡</v>
          </cell>
          <cell r="H72" t="str">
            <v>发泡操作工</v>
          </cell>
        </row>
        <row r="72">
          <cell r="L72">
            <v>45727</v>
          </cell>
        </row>
        <row r="72">
          <cell r="Q72" t="str">
            <v>男</v>
          </cell>
          <cell r="R72" t="str">
            <v>汉</v>
          </cell>
          <cell r="S72" t="str">
            <v>群众</v>
          </cell>
          <cell r="T72" t="str">
            <v>否</v>
          </cell>
        </row>
        <row r="72">
          <cell r="V72" t="str">
            <v>1988-10-11</v>
          </cell>
          <cell r="W72">
            <v>36</v>
          </cell>
        </row>
        <row r="72">
          <cell r="AF72" t="str">
            <v>43042419881011101X</v>
          </cell>
          <cell r="AG72">
            <v>18593426758</v>
          </cell>
        </row>
        <row r="72">
          <cell r="AX72" t="str">
            <v>劳务工</v>
          </cell>
          <cell r="AY72" t="str">
            <v>光华荣昌</v>
          </cell>
          <cell r="AZ72" t="str">
            <v>湘潭思泉</v>
          </cell>
          <cell r="BA72">
            <v>28</v>
          </cell>
          <cell r="BB72">
            <v>0</v>
          </cell>
        </row>
        <row r="73">
          <cell r="B73" t="str">
            <v>周孝勇</v>
          </cell>
          <cell r="C73">
            <v>25031303</v>
          </cell>
          <cell r="D73" t="str">
            <v>直接</v>
          </cell>
          <cell r="E73" t="str">
            <v>蓝领</v>
          </cell>
          <cell r="F73" t="str">
            <v>生产制造部</v>
          </cell>
          <cell r="G73" t="str">
            <v>发泡</v>
          </cell>
          <cell r="H73" t="str">
            <v>发泡操作工</v>
          </cell>
        </row>
        <row r="73">
          <cell r="L73">
            <v>45729</v>
          </cell>
        </row>
        <row r="73">
          <cell r="Q73" t="str">
            <v>男</v>
          </cell>
          <cell r="R73" t="str">
            <v>汉</v>
          </cell>
          <cell r="S73" t="str">
            <v>群众</v>
          </cell>
          <cell r="T73" t="str">
            <v>否</v>
          </cell>
        </row>
        <row r="73">
          <cell r="V73" t="str">
            <v>1984-01-03</v>
          </cell>
          <cell r="W73">
            <v>41</v>
          </cell>
        </row>
        <row r="73">
          <cell r="AF73" t="str">
            <v>421023198401035256</v>
          </cell>
          <cell r="AG73">
            <v>13819804049</v>
          </cell>
        </row>
        <row r="73">
          <cell r="AX73" t="str">
            <v>劳务工</v>
          </cell>
          <cell r="AY73" t="str">
            <v>光华荣昌</v>
          </cell>
          <cell r="AZ73" t="str">
            <v>东方人才</v>
          </cell>
          <cell r="BA73">
            <v>29</v>
          </cell>
          <cell r="BB73">
            <v>0</v>
          </cell>
        </row>
        <row r="74">
          <cell r="B74" t="str">
            <v>冯新宇</v>
          </cell>
          <cell r="C74">
            <v>25032601</v>
          </cell>
          <cell r="D74" t="str">
            <v>直接</v>
          </cell>
          <cell r="E74" t="str">
            <v>蓝领</v>
          </cell>
          <cell r="F74" t="str">
            <v>生产制造部</v>
          </cell>
          <cell r="G74" t="str">
            <v>发泡</v>
          </cell>
          <cell r="H74" t="str">
            <v>发泡操作工</v>
          </cell>
        </row>
        <row r="74">
          <cell r="L74">
            <v>45742</v>
          </cell>
        </row>
        <row r="74">
          <cell r="Q74" t="str">
            <v>男</v>
          </cell>
          <cell r="R74" t="str">
            <v>汉</v>
          </cell>
          <cell r="S74" t="str">
            <v>群众</v>
          </cell>
          <cell r="T74" t="str">
            <v>否</v>
          </cell>
        </row>
        <row r="74">
          <cell r="V74" t="str">
            <v>2000-06-11</v>
          </cell>
          <cell r="W74">
            <v>25</v>
          </cell>
        </row>
        <row r="74">
          <cell r="AF74" t="str">
            <v>430211200006111817</v>
          </cell>
          <cell r="AG74">
            <v>17773335621</v>
          </cell>
        </row>
        <row r="74">
          <cell r="AX74" t="str">
            <v>劳务工</v>
          </cell>
          <cell r="AY74" t="str">
            <v>光华荣昌</v>
          </cell>
          <cell r="AZ74" t="str">
            <v>湘潭思泉</v>
          </cell>
          <cell r="BA74">
            <v>27</v>
          </cell>
          <cell r="BB74">
            <v>0</v>
          </cell>
        </row>
        <row r="75">
          <cell r="B75" t="str">
            <v>卢舟晖</v>
          </cell>
          <cell r="C75">
            <v>25032810</v>
          </cell>
          <cell r="D75" t="str">
            <v>直接</v>
          </cell>
          <cell r="E75" t="str">
            <v>蓝领</v>
          </cell>
          <cell r="F75" t="str">
            <v>生产制造部</v>
          </cell>
          <cell r="G75" t="str">
            <v>发泡</v>
          </cell>
          <cell r="H75" t="str">
            <v>发泡操作工</v>
          </cell>
        </row>
        <row r="75">
          <cell r="L75">
            <v>45744</v>
          </cell>
        </row>
        <row r="75">
          <cell r="Q75" t="str">
            <v>男</v>
          </cell>
          <cell r="R75" t="str">
            <v>汉</v>
          </cell>
          <cell r="S75" t="str">
            <v>群众</v>
          </cell>
          <cell r="T75" t="str">
            <v>否</v>
          </cell>
        </row>
        <row r="75">
          <cell r="V75" t="str">
            <v>2007-11-07</v>
          </cell>
          <cell r="W75">
            <v>17</v>
          </cell>
        </row>
        <row r="75">
          <cell r="AF75" t="str">
            <v>431322200711070470</v>
          </cell>
          <cell r="AG75">
            <v>19967135803</v>
          </cell>
        </row>
        <row r="75">
          <cell r="AL75" t="str">
            <v>湖南省娄底市新化县曹家镇卢家村</v>
          </cell>
          <cell r="AM75" t="str">
            <v>农村</v>
          </cell>
          <cell r="AN75" t="str">
            <v>湖南省株洲市天元区北京海纳川株洲公司宿舍</v>
          </cell>
        </row>
        <row r="75">
          <cell r="AX75" t="str">
            <v>劳务工</v>
          </cell>
          <cell r="AY75" t="str">
            <v>光华荣昌</v>
          </cell>
          <cell r="AZ75" t="str">
            <v>光华荣昌</v>
          </cell>
          <cell r="BA75">
            <v>25</v>
          </cell>
          <cell r="BB75">
            <v>0</v>
          </cell>
          <cell r="BC75" t="str">
            <v>曹蜜介绍</v>
          </cell>
        </row>
        <row r="76">
          <cell r="B76" t="str">
            <v>马战</v>
          </cell>
          <cell r="C76">
            <v>25041101</v>
          </cell>
          <cell r="D76" t="str">
            <v>直接</v>
          </cell>
          <cell r="E76" t="str">
            <v>蓝领</v>
          </cell>
          <cell r="F76" t="str">
            <v>生产制造部</v>
          </cell>
          <cell r="G76" t="str">
            <v>发泡</v>
          </cell>
          <cell r="H76" t="str">
            <v>发泡操作工</v>
          </cell>
        </row>
        <row r="76">
          <cell r="L76">
            <v>45758</v>
          </cell>
        </row>
        <row r="76">
          <cell r="Q76" t="str">
            <v>男</v>
          </cell>
          <cell r="R76" t="str">
            <v>汉</v>
          </cell>
          <cell r="S76" t="str">
            <v>群众</v>
          </cell>
          <cell r="T76" t="str">
            <v>否</v>
          </cell>
        </row>
        <row r="76">
          <cell r="V76" t="str">
            <v>1981-12-03</v>
          </cell>
          <cell r="W76">
            <v>43</v>
          </cell>
        </row>
        <row r="76">
          <cell r="AF76" t="str">
            <v>430219198112036276</v>
          </cell>
          <cell r="AG76">
            <v>18621535981</v>
          </cell>
          <cell r="AH76" t="str">
            <v>马再玲17373365061</v>
          </cell>
        </row>
        <row r="76">
          <cell r="AL76" t="str">
            <v>醴陵市均楚镇马家垅村</v>
          </cell>
        </row>
        <row r="76">
          <cell r="AX76" t="str">
            <v>劳务工</v>
          </cell>
          <cell r="AY76" t="str">
            <v>光华荣昌</v>
          </cell>
          <cell r="AZ76" t="str">
            <v>湖南诚展</v>
          </cell>
          <cell r="BA76">
            <v>27</v>
          </cell>
          <cell r="BB76">
            <v>0</v>
          </cell>
        </row>
        <row r="77">
          <cell r="B77" t="str">
            <v>曾选泽</v>
          </cell>
          <cell r="C77">
            <v>25041204</v>
          </cell>
          <cell r="D77" t="str">
            <v>直接</v>
          </cell>
          <cell r="E77" t="str">
            <v>蓝领</v>
          </cell>
          <cell r="F77" t="str">
            <v>生产制造部</v>
          </cell>
          <cell r="G77" t="str">
            <v>发泡</v>
          </cell>
          <cell r="H77" t="str">
            <v>发泡操作工</v>
          </cell>
        </row>
        <row r="77">
          <cell r="L77">
            <v>45759</v>
          </cell>
        </row>
        <row r="77">
          <cell r="Q77" t="str">
            <v>男</v>
          </cell>
          <cell r="R77" t="str">
            <v>汉</v>
          </cell>
          <cell r="S77" t="str">
            <v>群众</v>
          </cell>
          <cell r="T77" t="str">
            <v>否</v>
          </cell>
        </row>
        <row r="77">
          <cell r="V77" t="str">
            <v>1988-10-18</v>
          </cell>
          <cell r="W77">
            <v>36</v>
          </cell>
        </row>
        <row r="77">
          <cell r="AF77" t="str">
            <v>430224198810182976</v>
          </cell>
          <cell r="AG77">
            <v>18907412584</v>
          </cell>
        </row>
        <row r="77">
          <cell r="AX77" t="str">
            <v>劳务工</v>
          </cell>
          <cell r="AY77" t="str">
            <v>光华荣昌</v>
          </cell>
          <cell r="AZ77" t="str">
            <v>湘潭思泉</v>
          </cell>
          <cell r="BA77">
            <v>26</v>
          </cell>
          <cell r="BB77">
            <v>0</v>
          </cell>
        </row>
        <row r="78">
          <cell r="B78" t="str">
            <v>罗熠鹏</v>
          </cell>
          <cell r="C78">
            <v>24102104</v>
          </cell>
          <cell r="D78" t="str">
            <v>直接</v>
          </cell>
          <cell r="E78" t="str">
            <v>蓝领</v>
          </cell>
          <cell r="F78" t="str">
            <v>生产制造部</v>
          </cell>
          <cell r="G78" t="str">
            <v>发泡</v>
          </cell>
          <cell r="H78" t="str">
            <v>发泡操作工</v>
          </cell>
        </row>
        <row r="78">
          <cell r="L78">
            <v>45587</v>
          </cell>
        </row>
        <row r="78">
          <cell r="Q78" t="str">
            <v>男</v>
          </cell>
          <cell r="R78" t="str">
            <v>汉</v>
          </cell>
          <cell r="S78" t="str">
            <v>群众</v>
          </cell>
          <cell r="T78" t="str">
            <v>否</v>
          </cell>
        </row>
        <row r="78">
          <cell r="V78" t="str">
            <v>1998-10-15</v>
          </cell>
          <cell r="W78">
            <v>26</v>
          </cell>
        </row>
        <row r="78">
          <cell r="AF78" t="str">
            <v>430211199810151814</v>
          </cell>
          <cell r="AG78">
            <v>18574788930</v>
          </cell>
        </row>
        <row r="78">
          <cell r="AX78" t="str">
            <v>劳务工</v>
          </cell>
          <cell r="AY78" t="str">
            <v>光华荣昌</v>
          </cell>
          <cell r="AZ78" t="str">
            <v>湖南诚展</v>
          </cell>
          <cell r="BA78">
            <v>28</v>
          </cell>
          <cell r="BB78">
            <v>0</v>
          </cell>
        </row>
        <row r="79">
          <cell r="B79" t="str">
            <v>王明</v>
          </cell>
          <cell r="C79">
            <v>25011722</v>
          </cell>
          <cell r="D79" t="str">
            <v>直接</v>
          </cell>
          <cell r="E79" t="str">
            <v>蓝领</v>
          </cell>
          <cell r="F79" t="str">
            <v>生产制造部</v>
          </cell>
          <cell r="G79" t="str">
            <v>发泡</v>
          </cell>
          <cell r="H79" t="str">
            <v>发泡操作工</v>
          </cell>
        </row>
        <row r="79">
          <cell r="L79">
            <v>45677</v>
          </cell>
        </row>
        <row r="79">
          <cell r="Q79" t="str">
            <v>男</v>
          </cell>
          <cell r="R79" t="str">
            <v>汉</v>
          </cell>
          <cell r="S79" t="str">
            <v>群众</v>
          </cell>
          <cell r="T79" t="str">
            <v>否</v>
          </cell>
        </row>
        <row r="79">
          <cell r="V79" t="str">
            <v>1994-04-10</v>
          </cell>
          <cell r="W79">
            <v>31</v>
          </cell>
        </row>
        <row r="79">
          <cell r="AF79" t="str">
            <v>430221199404100811</v>
          </cell>
          <cell r="AG79">
            <v>19958396502</v>
          </cell>
        </row>
        <row r="79">
          <cell r="AX79" t="str">
            <v>劳务工</v>
          </cell>
          <cell r="AY79" t="str">
            <v>光华荣昌</v>
          </cell>
          <cell r="AZ79" t="str">
            <v>湖南诚展</v>
          </cell>
          <cell r="BA79">
            <v>26</v>
          </cell>
          <cell r="BB79">
            <v>0</v>
          </cell>
        </row>
        <row r="80">
          <cell r="B80" t="str">
            <v>罗冰</v>
          </cell>
          <cell r="C80">
            <v>25020501</v>
          </cell>
          <cell r="D80" t="str">
            <v>直接</v>
          </cell>
          <cell r="E80" t="str">
            <v>蓝领</v>
          </cell>
          <cell r="F80" t="str">
            <v>生产制造部</v>
          </cell>
          <cell r="G80" t="str">
            <v>发泡</v>
          </cell>
          <cell r="H80" t="str">
            <v>发泡操作工</v>
          </cell>
        </row>
        <row r="80">
          <cell r="L80">
            <v>45694</v>
          </cell>
        </row>
        <row r="80">
          <cell r="Q80" t="str">
            <v>女</v>
          </cell>
          <cell r="R80" t="str">
            <v>汉</v>
          </cell>
          <cell r="S80" t="str">
            <v>群众</v>
          </cell>
          <cell r="T80" t="str">
            <v>否</v>
          </cell>
        </row>
        <row r="80">
          <cell r="V80" t="str">
            <v>2006-01-18</v>
          </cell>
          <cell r="W80">
            <v>19</v>
          </cell>
        </row>
        <row r="80">
          <cell r="AF80" t="str">
            <v>431322200601180281</v>
          </cell>
          <cell r="AG80">
            <v>13548817119</v>
          </cell>
        </row>
        <row r="80">
          <cell r="AX80" t="str">
            <v>合同工</v>
          </cell>
          <cell r="AY80" t="str">
            <v>光华荣昌</v>
          </cell>
          <cell r="AZ80" t="str">
            <v>湖南诚展</v>
          </cell>
          <cell r="BA80">
            <v>27</v>
          </cell>
          <cell r="BB80">
            <v>0</v>
          </cell>
        </row>
        <row r="81">
          <cell r="B81" t="str">
            <v>马凤</v>
          </cell>
          <cell r="C81">
            <v>25021401</v>
          </cell>
          <cell r="D81" t="str">
            <v>直接</v>
          </cell>
          <cell r="E81" t="str">
            <v>蓝领</v>
          </cell>
          <cell r="F81" t="str">
            <v>生产制造部</v>
          </cell>
          <cell r="G81" t="str">
            <v>发泡</v>
          </cell>
          <cell r="H81" t="str">
            <v>发泡操作工</v>
          </cell>
        </row>
        <row r="81">
          <cell r="L81">
            <v>45705</v>
          </cell>
        </row>
        <row r="81">
          <cell r="Q81" t="str">
            <v>女</v>
          </cell>
          <cell r="R81" t="str">
            <v>汉</v>
          </cell>
          <cell r="S81" t="str">
            <v>群众</v>
          </cell>
          <cell r="T81" t="str">
            <v>否</v>
          </cell>
        </row>
        <row r="81">
          <cell r="V81" t="str">
            <v>1993-06-13</v>
          </cell>
          <cell r="W81">
            <v>32</v>
          </cell>
        </row>
        <row r="81">
          <cell r="AF81" t="str">
            <v>430321199306139048</v>
          </cell>
          <cell r="AG81">
            <v>15367605925</v>
          </cell>
          <cell r="AH81" t="str">
            <v>彭光炎15115746359</v>
          </cell>
        </row>
        <row r="81">
          <cell r="AX81" t="str">
            <v>劳务工</v>
          </cell>
          <cell r="AY81" t="str">
            <v>光华荣昌</v>
          </cell>
          <cell r="AZ81" t="str">
            <v>湘潭思泉</v>
          </cell>
          <cell r="BA81">
            <v>28</v>
          </cell>
          <cell r="BB81">
            <v>0</v>
          </cell>
        </row>
        <row r="82">
          <cell r="B82" t="str">
            <v>唐锋</v>
          </cell>
          <cell r="C82">
            <v>25042502</v>
          </cell>
          <cell r="D82" t="str">
            <v>直接</v>
          </cell>
          <cell r="E82" t="str">
            <v>蓝领</v>
          </cell>
          <cell r="F82" t="str">
            <v>生产制造部</v>
          </cell>
          <cell r="G82" t="str">
            <v>发泡</v>
          </cell>
          <cell r="H82" t="str">
            <v>发泡操作工</v>
          </cell>
        </row>
        <row r="82">
          <cell r="L82">
            <v>45772</v>
          </cell>
        </row>
        <row r="82">
          <cell r="Q82" t="str">
            <v>男</v>
          </cell>
          <cell r="R82" t="str">
            <v>汉</v>
          </cell>
          <cell r="S82" t="str">
            <v>群众</v>
          </cell>
          <cell r="T82" t="str">
            <v>否</v>
          </cell>
        </row>
        <row r="82">
          <cell r="V82" t="str">
            <v>1984-02-10</v>
          </cell>
          <cell r="W82">
            <v>41</v>
          </cell>
        </row>
        <row r="82">
          <cell r="AF82" t="str">
            <v>422828198402103915</v>
          </cell>
          <cell r="AG82">
            <v>15074130309</v>
          </cell>
        </row>
        <row r="82">
          <cell r="AX82" t="str">
            <v>劳务工</v>
          </cell>
          <cell r="AY82" t="str">
            <v>光华荣昌</v>
          </cell>
          <cell r="AZ82" t="str">
            <v>湖南诚展</v>
          </cell>
          <cell r="BA82">
            <v>27.5</v>
          </cell>
          <cell r="BB82">
            <v>0</v>
          </cell>
        </row>
        <row r="83">
          <cell r="B83" t="str">
            <v>刘红勇</v>
          </cell>
          <cell r="C83">
            <v>25042709</v>
          </cell>
          <cell r="D83" t="str">
            <v>直接</v>
          </cell>
          <cell r="E83" t="str">
            <v>蓝领</v>
          </cell>
          <cell r="F83" t="str">
            <v>生产制造部</v>
          </cell>
          <cell r="G83" t="str">
            <v>发泡</v>
          </cell>
          <cell r="H83" t="str">
            <v>发泡操作工</v>
          </cell>
        </row>
        <row r="83">
          <cell r="L83">
            <v>45774</v>
          </cell>
        </row>
        <row r="83">
          <cell r="Q83" t="str">
            <v>男</v>
          </cell>
          <cell r="R83" t="str">
            <v>汉</v>
          </cell>
          <cell r="S83" t="str">
            <v>群众</v>
          </cell>
          <cell r="T83" t="str">
            <v>否</v>
          </cell>
        </row>
        <row r="83">
          <cell r="V83" t="str">
            <v>1979-03-22</v>
          </cell>
          <cell r="W83">
            <v>46</v>
          </cell>
        </row>
        <row r="83">
          <cell r="AF83" t="str">
            <v>430221197903227850</v>
          </cell>
          <cell r="AG83">
            <v>19908433289</v>
          </cell>
        </row>
        <row r="83">
          <cell r="AL83" t="str">
            <v>渌口区古岳峰镇三旺村</v>
          </cell>
        </row>
        <row r="83">
          <cell r="AX83" t="str">
            <v>劳务工</v>
          </cell>
          <cell r="AY83" t="str">
            <v>光华荣昌</v>
          </cell>
          <cell r="AZ83" t="str">
            <v>湖南诚展</v>
          </cell>
          <cell r="BA83">
            <v>24.5</v>
          </cell>
          <cell r="BB83">
            <v>0</v>
          </cell>
        </row>
        <row r="84">
          <cell r="B84" t="str">
            <v>卫伟伟</v>
          </cell>
          <cell r="C84">
            <v>25042401</v>
          </cell>
          <cell r="D84" t="str">
            <v>直接</v>
          </cell>
          <cell r="E84" t="str">
            <v>蓝领</v>
          </cell>
          <cell r="F84" t="str">
            <v>生产制造部</v>
          </cell>
          <cell r="G84" t="str">
            <v>发泡</v>
          </cell>
          <cell r="H84" t="str">
            <v>发泡操作工</v>
          </cell>
        </row>
        <row r="84">
          <cell r="L84">
            <v>45771</v>
          </cell>
        </row>
        <row r="84">
          <cell r="Q84" t="str">
            <v>男</v>
          </cell>
          <cell r="R84" t="str">
            <v>汉</v>
          </cell>
          <cell r="S84" t="str">
            <v>群众</v>
          </cell>
          <cell r="T84" t="str">
            <v>否</v>
          </cell>
        </row>
        <row r="84">
          <cell r="V84" t="str">
            <v>1978-02-67</v>
          </cell>
          <cell r="W84" t="e">
            <v>#VALUE!</v>
          </cell>
        </row>
        <row r="84">
          <cell r="AF84" t="str">
            <v>43020319780267533</v>
          </cell>
          <cell r="AG84">
            <v>19021287515</v>
          </cell>
        </row>
        <row r="84">
          <cell r="AX84" t="str">
            <v>劳务工</v>
          </cell>
          <cell r="AY84" t="str">
            <v>光华荣昌</v>
          </cell>
          <cell r="AZ84" t="str">
            <v>湘潭思泉</v>
          </cell>
          <cell r="BA84">
            <v>27</v>
          </cell>
          <cell r="BB84">
            <v>0</v>
          </cell>
        </row>
        <row r="85">
          <cell r="B85" t="str">
            <v>游围广</v>
          </cell>
          <cell r="C85">
            <v>25033101</v>
          </cell>
          <cell r="D85" t="str">
            <v>直接</v>
          </cell>
          <cell r="E85" t="str">
            <v>蓝领</v>
          </cell>
          <cell r="F85" t="str">
            <v>生产制造部</v>
          </cell>
          <cell r="G85" t="str">
            <v>发泡</v>
          </cell>
          <cell r="H85" t="str">
            <v>发泡操作工</v>
          </cell>
        </row>
        <row r="85">
          <cell r="L85">
            <v>45747</v>
          </cell>
        </row>
        <row r="85">
          <cell r="Q85" t="str">
            <v>男</v>
          </cell>
          <cell r="R85" t="str">
            <v>汉</v>
          </cell>
          <cell r="S85" t="str">
            <v>群众</v>
          </cell>
          <cell r="T85" t="str">
            <v>否</v>
          </cell>
        </row>
        <row r="85">
          <cell r="V85" t="str">
            <v>1983-09-17</v>
          </cell>
          <cell r="W85">
            <v>41</v>
          </cell>
        </row>
        <row r="85">
          <cell r="AF85" t="str">
            <v>320203198309174030</v>
          </cell>
          <cell r="AG85">
            <v>13762333322</v>
          </cell>
        </row>
        <row r="85">
          <cell r="AX85" t="str">
            <v>劳务工</v>
          </cell>
          <cell r="AY85" t="str">
            <v>光华荣昌</v>
          </cell>
          <cell r="AZ85" t="str">
            <v>湘潭思泉</v>
          </cell>
          <cell r="BA85">
            <v>28</v>
          </cell>
          <cell r="BB85">
            <v>0</v>
          </cell>
        </row>
        <row r="86">
          <cell r="B86" t="str">
            <v>刘顺新</v>
          </cell>
          <cell r="C86">
            <v>25043001</v>
          </cell>
          <cell r="D86" t="str">
            <v>直接</v>
          </cell>
          <cell r="E86" t="str">
            <v>蓝领</v>
          </cell>
          <cell r="F86" t="str">
            <v>生产制造部</v>
          </cell>
          <cell r="G86" t="str">
            <v>发泡</v>
          </cell>
          <cell r="H86" t="str">
            <v>发泡操作工</v>
          </cell>
        </row>
        <row r="86">
          <cell r="L86">
            <v>45777</v>
          </cell>
        </row>
        <row r="86">
          <cell r="Q86" t="str">
            <v>男</v>
          </cell>
          <cell r="R86" t="str">
            <v>汉</v>
          </cell>
          <cell r="S86" t="str">
            <v>群众</v>
          </cell>
          <cell r="T86" t="str">
            <v>否</v>
          </cell>
        </row>
        <row r="86">
          <cell r="V86" t="str">
            <v>1994-09-03</v>
          </cell>
          <cell r="W86">
            <v>30</v>
          </cell>
        </row>
        <row r="86">
          <cell r="AF86" t="str">
            <v>430221199409035617</v>
          </cell>
          <cell r="AG86">
            <v>18773382757</v>
          </cell>
        </row>
        <row r="86">
          <cell r="AL86" t="str">
            <v>株洲县仙井乡</v>
          </cell>
        </row>
        <row r="86">
          <cell r="AX86" t="str">
            <v>劳务工</v>
          </cell>
          <cell r="AY86" t="str">
            <v>光华荣昌</v>
          </cell>
          <cell r="AZ86" t="str">
            <v>湖南诚展</v>
          </cell>
          <cell r="BA86">
            <v>27</v>
          </cell>
          <cell r="BB86">
            <v>0</v>
          </cell>
        </row>
        <row r="87">
          <cell r="B87" t="str">
            <v>谢宗伏</v>
          </cell>
          <cell r="C87">
            <v>25042804</v>
          </cell>
          <cell r="D87" t="str">
            <v>直接</v>
          </cell>
          <cell r="E87" t="str">
            <v>蓝领</v>
          </cell>
          <cell r="F87" t="str">
            <v>生产制造部</v>
          </cell>
          <cell r="G87" t="str">
            <v>发泡</v>
          </cell>
          <cell r="H87" t="str">
            <v>发泡操作工</v>
          </cell>
        </row>
        <row r="87">
          <cell r="L87">
            <v>45774</v>
          </cell>
        </row>
        <row r="87">
          <cell r="Q87" t="str">
            <v>男</v>
          </cell>
          <cell r="R87" t="str">
            <v>汉</v>
          </cell>
          <cell r="S87" t="str">
            <v>群众</v>
          </cell>
          <cell r="T87" t="str">
            <v>否</v>
          </cell>
        </row>
        <row r="87">
          <cell r="V87" t="str">
            <v>1981-06-12</v>
          </cell>
          <cell r="W87">
            <v>44</v>
          </cell>
        </row>
        <row r="87">
          <cell r="AF87" t="str">
            <v>430221198106122617</v>
          </cell>
          <cell r="AG87">
            <v>15573327163</v>
          </cell>
        </row>
        <row r="87">
          <cell r="AX87" t="str">
            <v>劳务工</v>
          </cell>
          <cell r="AY87" t="str">
            <v>光华荣昌</v>
          </cell>
          <cell r="AZ87" t="str">
            <v>湘潭思泉</v>
          </cell>
          <cell r="BA87">
            <v>26.2</v>
          </cell>
          <cell r="BB87">
            <v>0</v>
          </cell>
        </row>
        <row r="88">
          <cell r="B88" t="str">
            <v>杨文</v>
          </cell>
          <cell r="C88">
            <v>25050806</v>
          </cell>
          <cell r="D88" t="str">
            <v>直接</v>
          </cell>
          <cell r="E88" t="str">
            <v>蓝领</v>
          </cell>
          <cell r="F88" t="str">
            <v>生产制造部</v>
          </cell>
          <cell r="G88" t="str">
            <v>发泡</v>
          </cell>
          <cell r="H88" t="str">
            <v>发泡操作工</v>
          </cell>
        </row>
        <row r="88">
          <cell r="L88">
            <v>45783</v>
          </cell>
        </row>
        <row r="88">
          <cell r="Q88" t="str">
            <v>男</v>
          </cell>
          <cell r="R88" t="str">
            <v>汉</v>
          </cell>
          <cell r="S88" t="str">
            <v>群众</v>
          </cell>
          <cell r="T88" t="str">
            <v>否</v>
          </cell>
        </row>
        <row r="88">
          <cell r="V88" t="str">
            <v>1989-11-10</v>
          </cell>
          <cell r="W88">
            <v>35</v>
          </cell>
        </row>
        <row r="88">
          <cell r="AF88" t="str">
            <v>430221198911105014</v>
          </cell>
          <cell r="AG88">
            <v>19907413635</v>
          </cell>
        </row>
        <row r="88">
          <cell r="AX88" t="str">
            <v>劳务工</v>
          </cell>
          <cell r="AY88" t="str">
            <v>光华荣昌</v>
          </cell>
          <cell r="AZ88" t="str">
            <v>湘潭思泉</v>
          </cell>
          <cell r="BA88">
            <v>23</v>
          </cell>
          <cell r="BB88">
            <v>0</v>
          </cell>
        </row>
        <row r="89">
          <cell r="B89" t="str">
            <v>聂松华</v>
          </cell>
          <cell r="C89">
            <v>25051307</v>
          </cell>
          <cell r="D89" t="str">
            <v>直接</v>
          </cell>
          <cell r="E89" t="str">
            <v>蓝领</v>
          </cell>
          <cell r="F89" t="str">
            <v>生产制造部</v>
          </cell>
          <cell r="G89" t="str">
            <v>发泡</v>
          </cell>
          <cell r="H89" t="str">
            <v>发泡操作工</v>
          </cell>
        </row>
        <row r="89">
          <cell r="L89">
            <v>45789</v>
          </cell>
        </row>
        <row r="89">
          <cell r="Q89" t="str">
            <v>男</v>
          </cell>
          <cell r="R89" t="str">
            <v>汉</v>
          </cell>
          <cell r="S89" t="str">
            <v>群众</v>
          </cell>
          <cell r="T89" t="str">
            <v>否</v>
          </cell>
        </row>
        <row r="89">
          <cell r="V89" t="str">
            <v>1980-06-08</v>
          </cell>
          <cell r="W89">
            <v>45</v>
          </cell>
        </row>
        <row r="89">
          <cell r="AF89" t="str">
            <v>430221198006087813</v>
          </cell>
          <cell r="AG89">
            <v>15073331980</v>
          </cell>
          <cell r="AH89" t="str">
            <v>聂伟祺19892160128</v>
          </cell>
        </row>
        <row r="89">
          <cell r="AX89" t="str">
            <v>劳务工</v>
          </cell>
          <cell r="AY89" t="str">
            <v>光华荣昌</v>
          </cell>
          <cell r="AZ89" t="str">
            <v>湖南诚展</v>
          </cell>
          <cell r="BA89">
            <v>18</v>
          </cell>
          <cell r="BB89">
            <v>0</v>
          </cell>
        </row>
        <row r="90">
          <cell r="B90" t="str">
            <v>龙意倩</v>
          </cell>
          <cell r="C90">
            <v>25051304</v>
          </cell>
          <cell r="D90" t="str">
            <v>直接</v>
          </cell>
          <cell r="E90" t="str">
            <v>蓝领</v>
          </cell>
          <cell r="F90" t="str">
            <v>生产制造部</v>
          </cell>
          <cell r="G90" t="str">
            <v>发泡</v>
          </cell>
          <cell r="H90" t="str">
            <v>发泡操作工</v>
          </cell>
        </row>
        <row r="90">
          <cell r="L90">
            <v>45790</v>
          </cell>
        </row>
        <row r="90">
          <cell r="Q90" t="str">
            <v>男</v>
          </cell>
          <cell r="R90" t="str">
            <v>汉</v>
          </cell>
          <cell r="S90" t="str">
            <v>群众</v>
          </cell>
          <cell r="T90" t="str">
            <v>否</v>
          </cell>
        </row>
        <row r="90">
          <cell r="V90" t="str">
            <v>1981-04-04</v>
          </cell>
          <cell r="W90">
            <v>44</v>
          </cell>
        </row>
        <row r="90">
          <cell r="AF90" t="str">
            <v>430221198104047815</v>
          </cell>
          <cell r="AG90">
            <v>18974163067</v>
          </cell>
          <cell r="AH90" t="str">
            <v>龙意浪18573300787</v>
          </cell>
        </row>
        <row r="90">
          <cell r="AX90" t="str">
            <v>劳务工</v>
          </cell>
          <cell r="AY90" t="str">
            <v>光华荣昌</v>
          </cell>
          <cell r="AZ90" t="str">
            <v>湖南诚展</v>
          </cell>
          <cell r="BA90">
            <v>18</v>
          </cell>
          <cell r="BB90">
            <v>0</v>
          </cell>
        </row>
        <row r="91">
          <cell r="B91" t="str">
            <v>袁建平</v>
          </cell>
          <cell r="C91">
            <v>25031811</v>
          </cell>
          <cell r="D91" t="str">
            <v>直接</v>
          </cell>
          <cell r="E91" t="str">
            <v>蓝领</v>
          </cell>
          <cell r="F91" t="str">
            <v>生产制造部</v>
          </cell>
          <cell r="G91" t="str">
            <v>发泡</v>
          </cell>
          <cell r="H91" t="str">
            <v>发泡操作工</v>
          </cell>
        </row>
        <row r="91">
          <cell r="L91">
            <v>45734</v>
          </cell>
        </row>
        <row r="91">
          <cell r="Q91" t="str">
            <v>男</v>
          </cell>
          <cell r="R91" t="str">
            <v>汉</v>
          </cell>
          <cell r="S91" t="str">
            <v>群众</v>
          </cell>
          <cell r="T91" t="str">
            <v>否</v>
          </cell>
        </row>
        <row r="91">
          <cell r="V91" t="str">
            <v>1975-06-01</v>
          </cell>
          <cell r="W91">
            <v>50</v>
          </cell>
        </row>
        <row r="91">
          <cell r="AF91" t="str">
            <v>432801197506014017</v>
          </cell>
          <cell r="AG91" t="str">
            <v>18873328499</v>
          </cell>
          <cell r="AH91" t="str">
            <v>鄢小丫13873309378</v>
          </cell>
        </row>
        <row r="91">
          <cell r="AX91" t="str">
            <v>劳务工</v>
          </cell>
          <cell r="AY91" t="str">
            <v>光华荣昌</v>
          </cell>
          <cell r="AZ91" t="str">
            <v>德顺</v>
          </cell>
          <cell r="BA91">
            <v>24</v>
          </cell>
          <cell r="BB91">
            <v>0</v>
          </cell>
        </row>
        <row r="92">
          <cell r="B92" t="str">
            <v>袁珊珊</v>
          </cell>
          <cell r="C92">
            <v>25032303</v>
          </cell>
          <cell r="D92" t="str">
            <v>直接</v>
          </cell>
          <cell r="E92" t="str">
            <v>蓝领</v>
          </cell>
          <cell r="F92" t="str">
            <v>生产制造部</v>
          </cell>
          <cell r="G92" t="str">
            <v>发泡</v>
          </cell>
          <cell r="H92" t="str">
            <v>发泡操作工</v>
          </cell>
        </row>
        <row r="92">
          <cell r="L92">
            <v>45739</v>
          </cell>
        </row>
        <row r="92">
          <cell r="Q92" t="str">
            <v>男</v>
          </cell>
          <cell r="R92" t="str">
            <v>汉</v>
          </cell>
          <cell r="S92" t="str">
            <v>群众</v>
          </cell>
          <cell r="T92" t="str">
            <v>否</v>
          </cell>
        </row>
        <row r="92">
          <cell r="V92" t="str">
            <v>1978-04-22</v>
          </cell>
          <cell r="W92">
            <v>47</v>
          </cell>
        </row>
        <row r="92">
          <cell r="AF92" t="str">
            <v>430202197804222043</v>
          </cell>
          <cell r="AG92">
            <v>19973390570</v>
          </cell>
          <cell r="AH92" t="str">
            <v>高灵滋19546057759</v>
          </cell>
        </row>
        <row r="92">
          <cell r="AX92" t="str">
            <v>劳务工</v>
          </cell>
          <cell r="AY92" t="str">
            <v>光华荣昌</v>
          </cell>
          <cell r="AZ92" t="str">
            <v>德顺</v>
          </cell>
          <cell r="BA92">
            <v>26.4</v>
          </cell>
          <cell r="BB92">
            <v>0</v>
          </cell>
        </row>
        <row r="93">
          <cell r="B93" t="str">
            <v>贺翌昂</v>
          </cell>
          <cell r="C93">
            <v>25032305</v>
          </cell>
          <cell r="D93" t="str">
            <v>直接</v>
          </cell>
          <cell r="E93" t="str">
            <v>蓝领</v>
          </cell>
          <cell r="F93" t="str">
            <v>生产制造部</v>
          </cell>
          <cell r="G93" t="str">
            <v>发泡</v>
          </cell>
          <cell r="H93" t="str">
            <v>发泡操作工</v>
          </cell>
        </row>
        <row r="93">
          <cell r="L93">
            <v>45739</v>
          </cell>
        </row>
        <row r="93">
          <cell r="Q93" t="str">
            <v>男</v>
          </cell>
          <cell r="R93" t="str">
            <v>汉</v>
          </cell>
          <cell r="S93" t="str">
            <v>群众</v>
          </cell>
          <cell r="T93" t="str">
            <v>否</v>
          </cell>
        </row>
        <row r="93">
          <cell r="V93" t="str">
            <v>1976-03-04</v>
          </cell>
          <cell r="W93">
            <v>49</v>
          </cell>
        </row>
        <row r="93">
          <cell r="AF93" t="str">
            <v>430203197603046035</v>
          </cell>
          <cell r="AG93">
            <v>18073340851</v>
          </cell>
          <cell r="AH93" t="str">
            <v>郭雅群15364200651</v>
          </cell>
        </row>
        <row r="93">
          <cell r="AX93" t="str">
            <v>劳务工</v>
          </cell>
          <cell r="AY93" t="str">
            <v>光华荣昌</v>
          </cell>
          <cell r="AZ93" t="str">
            <v>德顺</v>
          </cell>
          <cell r="BA93">
            <v>26</v>
          </cell>
          <cell r="BB93">
            <v>0</v>
          </cell>
        </row>
        <row r="94">
          <cell r="B94" t="str">
            <v>彭洪准</v>
          </cell>
          <cell r="C94">
            <v>25032708</v>
          </cell>
          <cell r="D94" t="str">
            <v>直接</v>
          </cell>
          <cell r="E94" t="str">
            <v>蓝领</v>
          </cell>
          <cell r="F94" t="str">
            <v>生产制造部</v>
          </cell>
          <cell r="G94" t="str">
            <v>发泡</v>
          </cell>
          <cell r="H94" t="str">
            <v>发泡操作工</v>
          </cell>
        </row>
        <row r="94">
          <cell r="L94">
            <v>45743</v>
          </cell>
        </row>
        <row r="94">
          <cell r="Q94" t="str">
            <v>男</v>
          </cell>
          <cell r="R94" t="str">
            <v>汉</v>
          </cell>
          <cell r="S94" t="str">
            <v>群众</v>
          </cell>
          <cell r="T94" t="str">
            <v>否</v>
          </cell>
        </row>
        <row r="94">
          <cell r="V94" t="str">
            <v>1986-08-12</v>
          </cell>
          <cell r="W94">
            <v>38</v>
          </cell>
        </row>
        <row r="94">
          <cell r="AF94" t="str">
            <v>42112419860812053X</v>
          </cell>
          <cell r="AG94">
            <v>18867357850</v>
          </cell>
          <cell r="AH94" t="str">
            <v>彭威13755163245</v>
          </cell>
        </row>
        <row r="94">
          <cell r="AX94" t="str">
            <v>劳务工</v>
          </cell>
          <cell r="AY94" t="str">
            <v>光华荣昌</v>
          </cell>
          <cell r="AZ94" t="str">
            <v>德顺</v>
          </cell>
          <cell r="BA94">
            <v>29</v>
          </cell>
          <cell r="BB94">
            <v>0</v>
          </cell>
        </row>
        <row r="95">
          <cell r="B95" t="str">
            <v>刘军玲</v>
          </cell>
          <cell r="C95">
            <v>25041106</v>
          </cell>
          <cell r="D95" t="str">
            <v>直接</v>
          </cell>
          <cell r="E95" t="str">
            <v>蓝领</v>
          </cell>
          <cell r="F95" t="str">
            <v>生产制造部</v>
          </cell>
          <cell r="G95" t="str">
            <v>发泡</v>
          </cell>
          <cell r="H95" t="str">
            <v>发泡操作工</v>
          </cell>
        </row>
        <row r="95">
          <cell r="L95">
            <v>45758</v>
          </cell>
        </row>
        <row r="95">
          <cell r="Q95" t="str">
            <v>男</v>
          </cell>
          <cell r="R95" t="str">
            <v>汉</v>
          </cell>
          <cell r="S95" t="str">
            <v>群众</v>
          </cell>
          <cell r="T95" t="str">
            <v>否</v>
          </cell>
        </row>
        <row r="95">
          <cell r="V95" t="str">
            <v>1976-01-18</v>
          </cell>
          <cell r="W95">
            <v>49</v>
          </cell>
        </row>
        <row r="95">
          <cell r="AF95" t="str">
            <v>430204197601184027</v>
          </cell>
          <cell r="AG95">
            <v>17773303612</v>
          </cell>
          <cell r="AH95" t="str">
            <v>孙卫兵17773305513</v>
          </cell>
        </row>
        <row r="95">
          <cell r="AL95" t="str">
            <v>株洲市南方公司民主村8-403</v>
          </cell>
        </row>
        <row r="95">
          <cell r="AX95" t="str">
            <v>劳务工</v>
          </cell>
          <cell r="AY95" t="str">
            <v>光华荣昌</v>
          </cell>
          <cell r="AZ95" t="str">
            <v>德顺</v>
          </cell>
          <cell r="BA95">
            <v>26</v>
          </cell>
          <cell r="BB95">
            <v>0</v>
          </cell>
        </row>
        <row r="96">
          <cell r="B96" t="str">
            <v>何杰</v>
          </cell>
          <cell r="C96">
            <v>25041103</v>
          </cell>
          <cell r="D96" t="str">
            <v>直接</v>
          </cell>
          <cell r="E96" t="str">
            <v>蓝领</v>
          </cell>
          <cell r="F96" t="str">
            <v>生产制造部</v>
          </cell>
          <cell r="G96" t="str">
            <v>发泡</v>
          </cell>
          <cell r="H96" t="str">
            <v>发泡操作工</v>
          </cell>
        </row>
        <row r="96">
          <cell r="L96">
            <v>45758</v>
          </cell>
        </row>
        <row r="96">
          <cell r="Q96" t="str">
            <v>男</v>
          </cell>
          <cell r="R96" t="str">
            <v>汉</v>
          </cell>
          <cell r="S96" t="str">
            <v>群众</v>
          </cell>
          <cell r="T96" t="str">
            <v>否</v>
          </cell>
        </row>
        <row r="96">
          <cell r="V96" t="str">
            <v>2005-07-31</v>
          </cell>
          <cell r="W96">
            <v>19</v>
          </cell>
        </row>
        <row r="96">
          <cell r="AF96" t="str">
            <v>430221200507310075</v>
          </cell>
          <cell r="AG96">
            <v>19907414117</v>
          </cell>
          <cell r="AH96" t="str">
            <v>何义13637333206</v>
          </cell>
        </row>
        <row r="96">
          <cell r="AL96" t="str">
            <v>株洲渌口区领袖时代</v>
          </cell>
        </row>
        <row r="96">
          <cell r="AX96" t="str">
            <v>劳务工</v>
          </cell>
          <cell r="AY96" t="str">
            <v>光华荣昌</v>
          </cell>
          <cell r="AZ96" t="str">
            <v>德顺</v>
          </cell>
          <cell r="BA96">
            <v>27</v>
          </cell>
          <cell r="BB96">
            <v>0</v>
          </cell>
        </row>
        <row r="97">
          <cell r="B97" t="str">
            <v>张超锋</v>
          </cell>
          <cell r="C97">
            <v>25041202</v>
          </cell>
          <cell r="D97" t="str">
            <v>直接</v>
          </cell>
          <cell r="E97" t="str">
            <v>蓝领</v>
          </cell>
          <cell r="F97" t="str">
            <v>生产制造部</v>
          </cell>
          <cell r="G97" t="str">
            <v>发泡</v>
          </cell>
          <cell r="H97" t="str">
            <v>发泡操作工</v>
          </cell>
        </row>
        <row r="97">
          <cell r="L97">
            <v>45759</v>
          </cell>
        </row>
        <row r="97">
          <cell r="Q97" t="str">
            <v>男</v>
          </cell>
          <cell r="R97" t="str">
            <v>汉</v>
          </cell>
          <cell r="S97" t="str">
            <v>群众</v>
          </cell>
          <cell r="T97" t="str">
            <v>否</v>
          </cell>
        </row>
        <row r="97">
          <cell r="V97" t="str">
            <v>1997-10-18</v>
          </cell>
          <cell r="W97">
            <v>27</v>
          </cell>
        </row>
        <row r="97">
          <cell r="AF97" t="str">
            <v>610322199710184836</v>
          </cell>
          <cell r="AG97">
            <v>17729177539</v>
          </cell>
          <cell r="AH97" t="str">
            <v>张乖虎17729177216</v>
          </cell>
        </row>
        <row r="97">
          <cell r="AL97" t="str">
            <v>陕西省鸡宝市凤翔区柳林镇河湾村九组21号副1号</v>
          </cell>
        </row>
        <row r="97">
          <cell r="AX97" t="str">
            <v>劳务工</v>
          </cell>
          <cell r="AY97" t="str">
            <v>光华荣昌</v>
          </cell>
          <cell r="AZ97" t="str">
            <v>德顺</v>
          </cell>
          <cell r="BA97">
            <v>24</v>
          </cell>
          <cell r="BB97">
            <v>0</v>
          </cell>
        </row>
        <row r="98">
          <cell r="B98" t="str">
            <v>郭鹏</v>
          </cell>
          <cell r="C98">
            <v>25051401</v>
          </cell>
          <cell r="D98" t="str">
            <v>直接</v>
          </cell>
          <cell r="E98" t="str">
            <v>蓝领</v>
          </cell>
          <cell r="F98" t="str">
            <v>生产制造部</v>
          </cell>
          <cell r="G98" t="str">
            <v>发泡</v>
          </cell>
          <cell r="H98" t="str">
            <v>发泡操作工</v>
          </cell>
        </row>
        <row r="98">
          <cell r="L98">
            <v>45791</v>
          </cell>
        </row>
        <row r="98">
          <cell r="Q98" t="str">
            <v>男</v>
          </cell>
          <cell r="R98" t="str">
            <v>汉</v>
          </cell>
          <cell r="S98" t="str">
            <v>群众</v>
          </cell>
          <cell r="T98" t="str">
            <v>否</v>
          </cell>
        </row>
        <row r="98">
          <cell r="V98" t="str">
            <v>1983-02-06</v>
          </cell>
          <cell r="W98">
            <v>42</v>
          </cell>
        </row>
        <row r="98">
          <cell r="AF98" t="str">
            <v>430221198302060033</v>
          </cell>
          <cell r="AG98">
            <v>15675350660</v>
          </cell>
        </row>
        <row r="98">
          <cell r="AX98" t="str">
            <v>劳务工</v>
          </cell>
          <cell r="AY98" t="str">
            <v>光华荣昌</v>
          </cell>
          <cell r="AZ98" t="str">
            <v>湘潭思泉</v>
          </cell>
          <cell r="BA98">
            <v>17</v>
          </cell>
          <cell r="BB98">
            <v>0</v>
          </cell>
        </row>
        <row r="99">
          <cell r="B99" t="str">
            <v>付志勇</v>
          </cell>
          <cell r="C99">
            <v>25052405</v>
          </cell>
          <cell r="D99" t="str">
            <v>直接</v>
          </cell>
          <cell r="E99" t="str">
            <v>蓝领</v>
          </cell>
          <cell r="F99" t="str">
            <v>生产制造部</v>
          </cell>
          <cell r="G99" t="str">
            <v>发泡</v>
          </cell>
          <cell r="H99" t="str">
            <v>发泡操作工</v>
          </cell>
        </row>
        <row r="99">
          <cell r="L99">
            <v>45801</v>
          </cell>
        </row>
        <row r="99">
          <cell r="Q99" t="str">
            <v>男</v>
          </cell>
          <cell r="R99" t="str">
            <v>汉</v>
          </cell>
          <cell r="S99" t="str">
            <v>群众</v>
          </cell>
          <cell r="T99" t="str">
            <v>否</v>
          </cell>
        </row>
        <row r="99">
          <cell r="V99" t="str">
            <v>1971-08-10</v>
          </cell>
          <cell r="W99">
            <v>53</v>
          </cell>
        </row>
        <row r="99">
          <cell r="AF99" t="str">
            <v>430223197108105136</v>
          </cell>
          <cell r="AG99">
            <v>13974190122</v>
          </cell>
        </row>
        <row r="99">
          <cell r="AX99" t="str">
            <v>劳务工</v>
          </cell>
          <cell r="AY99" t="str">
            <v>光华荣昌</v>
          </cell>
          <cell r="AZ99" t="str">
            <v>湘潭思泉</v>
          </cell>
          <cell r="BA99">
            <v>7</v>
          </cell>
          <cell r="BB99">
            <v>0</v>
          </cell>
        </row>
        <row r="100">
          <cell r="B100" t="str">
            <v>肖军奇</v>
          </cell>
          <cell r="C100">
            <v>25052409</v>
          </cell>
          <cell r="D100" t="str">
            <v>直接</v>
          </cell>
          <cell r="E100" t="str">
            <v>蓝领</v>
          </cell>
          <cell r="F100" t="str">
            <v>生产制造部</v>
          </cell>
          <cell r="G100" t="str">
            <v>发泡</v>
          </cell>
          <cell r="H100" t="str">
            <v>发泡操作工</v>
          </cell>
        </row>
        <row r="100">
          <cell r="L100">
            <v>45801</v>
          </cell>
        </row>
        <row r="100">
          <cell r="Q100" t="str">
            <v>男</v>
          </cell>
          <cell r="R100" t="str">
            <v>汉</v>
          </cell>
          <cell r="S100" t="str">
            <v>群众</v>
          </cell>
          <cell r="T100" t="str">
            <v>否</v>
          </cell>
        </row>
        <row r="100">
          <cell r="V100" t="str">
            <v>1975-10-30</v>
          </cell>
          <cell r="W100">
            <v>49</v>
          </cell>
        </row>
        <row r="100">
          <cell r="AF100" t="str">
            <v>432503197510307038</v>
          </cell>
          <cell r="AG100">
            <v>18213358125</v>
          </cell>
        </row>
        <row r="100">
          <cell r="AX100" t="str">
            <v>劳务工</v>
          </cell>
          <cell r="AY100" t="str">
            <v>光华荣昌</v>
          </cell>
          <cell r="AZ100" t="str">
            <v>湘潭思泉</v>
          </cell>
          <cell r="BA100">
            <v>7</v>
          </cell>
          <cell r="BB100">
            <v>0</v>
          </cell>
        </row>
        <row r="101">
          <cell r="B101" t="str">
            <v>卢喜春</v>
          </cell>
          <cell r="C101">
            <v>25052601</v>
          </cell>
          <cell r="D101" t="str">
            <v>直接</v>
          </cell>
          <cell r="E101" t="str">
            <v>蓝领</v>
          </cell>
          <cell r="F101" t="str">
            <v>生产制造部</v>
          </cell>
          <cell r="G101" t="str">
            <v>发泡</v>
          </cell>
          <cell r="H101" t="str">
            <v>发泡操作工</v>
          </cell>
        </row>
        <row r="101">
          <cell r="L101">
            <v>45802</v>
          </cell>
        </row>
        <row r="101">
          <cell r="Q101" t="str">
            <v>女</v>
          </cell>
          <cell r="R101" t="str">
            <v>汉</v>
          </cell>
          <cell r="S101" t="str">
            <v>群众</v>
          </cell>
          <cell r="T101" t="str">
            <v>否</v>
          </cell>
        </row>
        <row r="101">
          <cell r="V101" t="str">
            <v>1972-02-08</v>
          </cell>
          <cell r="W101">
            <v>53</v>
          </cell>
        </row>
        <row r="101">
          <cell r="AF101" t="str">
            <v>430321197202086421</v>
          </cell>
          <cell r="AG101" t="str">
            <v>19873237305</v>
          </cell>
        </row>
        <row r="101">
          <cell r="AL101" t="str">
            <v>湖南省湘潭县河口镇天白村荷塘组</v>
          </cell>
        </row>
        <row r="101">
          <cell r="AX101" t="str">
            <v>劳务工</v>
          </cell>
          <cell r="AY101" t="str">
            <v>光华荣昌</v>
          </cell>
          <cell r="AZ101" t="str">
            <v>湘潭宏顺</v>
          </cell>
          <cell r="BA101">
            <v>6</v>
          </cell>
          <cell r="BB101">
            <v>0</v>
          </cell>
        </row>
        <row r="102">
          <cell r="B102" t="str">
            <v>张永桂</v>
          </cell>
          <cell r="C102">
            <v>25052501</v>
          </cell>
          <cell r="D102" t="str">
            <v>直接</v>
          </cell>
          <cell r="E102" t="str">
            <v>蓝领</v>
          </cell>
          <cell r="F102" t="str">
            <v>生产制造部</v>
          </cell>
          <cell r="G102" t="str">
            <v>发泡</v>
          </cell>
          <cell r="H102" t="str">
            <v>发泡操作工</v>
          </cell>
        </row>
        <row r="102">
          <cell r="L102">
            <v>45802</v>
          </cell>
        </row>
        <row r="102">
          <cell r="Q102" t="str">
            <v>男</v>
          </cell>
          <cell r="R102" t="str">
            <v>汉</v>
          </cell>
          <cell r="S102" t="str">
            <v>群众</v>
          </cell>
          <cell r="T102" t="str">
            <v>否</v>
          </cell>
        </row>
        <row r="102">
          <cell r="V102" t="str">
            <v>1974-08-09</v>
          </cell>
          <cell r="W102">
            <v>50</v>
          </cell>
        </row>
        <row r="102">
          <cell r="AF102" t="str">
            <v>430221197408096216</v>
          </cell>
          <cell r="AG102" t="str">
            <v>18374483717</v>
          </cell>
        </row>
        <row r="102">
          <cell r="AL102" t="str">
            <v>湖南省株洲市天元区雷打石镇凤凰山村中湘组14号</v>
          </cell>
        </row>
        <row r="102">
          <cell r="AX102" t="str">
            <v>劳务工</v>
          </cell>
          <cell r="AY102" t="str">
            <v>光华荣昌</v>
          </cell>
          <cell r="AZ102" t="str">
            <v>湘潭宏顺</v>
          </cell>
          <cell r="BA102">
            <v>6</v>
          </cell>
          <cell r="BB102">
            <v>0</v>
          </cell>
        </row>
        <row r="103">
          <cell r="B103" t="str">
            <v>周建华</v>
          </cell>
          <cell r="C103">
            <v>25052803</v>
          </cell>
          <cell r="D103" t="str">
            <v>直接</v>
          </cell>
          <cell r="E103" t="str">
            <v>蓝领</v>
          </cell>
          <cell r="F103" t="str">
            <v>生产制造部</v>
          </cell>
          <cell r="G103" t="str">
            <v>发泡</v>
          </cell>
          <cell r="H103" t="str">
            <v>设备维修工</v>
          </cell>
        </row>
        <row r="103">
          <cell r="L103">
            <v>45802</v>
          </cell>
        </row>
        <row r="103">
          <cell r="Q103" t="str">
            <v>男</v>
          </cell>
          <cell r="R103" t="str">
            <v>汉</v>
          </cell>
          <cell r="S103" t="str">
            <v>群众</v>
          </cell>
          <cell r="T103" t="str">
            <v>否</v>
          </cell>
        </row>
        <row r="103">
          <cell r="V103" t="str">
            <v>1967-01-18</v>
          </cell>
          <cell r="W103">
            <v>58</v>
          </cell>
        </row>
        <row r="103">
          <cell r="AF103" t="str">
            <v>430321196701185593</v>
          </cell>
          <cell r="AG103" t="str">
            <v>15873285331</v>
          </cell>
        </row>
        <row r="103">
          <cell r="AL103" t="str">
            <v>湖南省湘潭县射埠镇鹿鸣村上坝组</v>
          </cell>
        </row>
        <row r="103">
          <cell r="AX103" t="str">
            <v>劳务工</v>
          </cell>
          <cell r="AY103" t="str">
            <v>光华荣昌</v>
          </cell>
          <cell r="AZ103" t="str">
            <v>湘潭宏顺</v>
          </cell>
          <cell r="BA103">
            <v>7</v>
          </cell>
          <cell r="BB103">
            <v>0</v>
          </cell>
        </row>
        <row r="104">
          <cell r="B104" t="str">
            <v>张小双</v>
          </cell>
          <cell r="C104">
            <v>25052901</v>
          </cell>
          <cell r="D104" t="str">
            <v>直接</v>
          </cell>
          <cell r="E104" t="str">
            <v>蓝领</v>
          </cell>
          <cell r="F104" t="str">
            <v>生产制造部</v>
          </cell>
          <cell r="G104" t="str">
            <v>发泡</v>
          </cell>
          <cell r="H104" t="str">
            <v>发泡操作工</v>
          </cell>
        </row>
        <row r="104">
          <cell r="L104">
            <v>45803</v>
          </cell>
        </row>
        <row r="104">
          <cell r="Q104" t="str">
            <v>女</v>
          </cell>
          <cell r="R104" t="str">
            <v>汉</v>
          </cell>
          <cell r="S104" t="str">
            <v>群众</v>
          </cell>
          <cell r="T104" t="str">
            <v>否</v>
          </cell>
        </row>
        <row r="104">
          <cell r="V104" t="str">
            <v>1969-06-23</v>
          </cell>
          <cell r="W104">
            <v>56</v>
          </cell>
        </row>
        <row r="104">
          <cell r="AF104" t="str">
            <v>430122196906237145</v>
          </cell>
          <cell r="AG104" t="str">
            <v>15367427256</v>
          </cell>
        </row>
        <row r="104">
          <cell r="AL104" t="str">
            <v>长沙市岳麓区含浦镇干字村谢家坪组395号</v>
          </cell>
        </row>
        <row r="104">
          <cell r="AX104" t="str">
            <v>劳务工</v>
          </cell>
          <cell r="AY104" t="str">
            <v>光华荣昌</v>
          </cell>
          <cell r="AZ104" t="str">
            <v>湘潭宏顺</v>
          </cell>
          <cell r="BA104">
            <v>5</v>
          </cell>
          <cell r="BB104">
            <v>0</v>
          </cell>
        </row>
        <row r="105">
          <cell r="B105" t="str">
            <v>高玉霞</v>
          </cell>
          <cell r="C105">
            <v>25052902</v>
          </cell>
          <cell r="D105" t="str">
            <v>直接</v>
          </cell>
          <cell r="E105" t="str">
            <v>蓝领</v>
          </cell>
          <cell r="F105" t="str">
            <v>生产制造部</v>
          </cell>
          <cell r="G105" t="str">
            <v>发泡</v>
          </cell>
          <cell r="H105" t="str">
            <v>发泡操作工</v>
          </cell>
        </row>
        <row r="105">
          <cell r="L105">
            <v>45806</v>
          </cell>
        </row>
        <row r="105">
          <cell r="Q105" t="str">
            <v>女</v>
          </cell>
          <cell r="R105" t="str">
            <v>汉</v>
          </cell>
          <cell r="S105" t="str">
            <v>群众</v>
          </cell>
          <cell r="T105" t="str">
            <v>否</v>
          </cell>
        </row>
        <row r="105">
          <cell r="V105" t="str">
            <v>1969-11-20</v>
          </cell>
          <cell r="W105">
            <v>55</v>
          </cell>
        </row>
        <row r="105">
          <cell r="AF105" t="str">
            <v>411024196911201643</v>
          </cell>
          <cell r="AG105" t="str">
            <v>18975287612</v>
          </cell>
        </row>
        <row r="105">
          <cell r="AL105" t="str">
            <v>河南省鄢陵县张桥乡魏庄村225号</v>
          </cell>
        </row>
        <row r="105">
          <cell r="AX105" t="str">
            <v>劳务工</v>
          </cell>
          <cell r="AY105" t="str">
            <v>光华荣昌</v>
          </cell>
          <cell r="AZ105" t="str">
            <v>湘潭宏顺</v>
          </cell>
          <cell r="BA105">
            <v>2</v>
          </cell>
          <cell r="BB105">
            <v>0</v>
          </cell>
        </row>
        <row r="106">
          <cell r="B106" t="str">
            <v>蒋鹏</v>
          </cell>
          <cell r="C106">
            <v>25052304</v>
          </cell>
          <cell r="D106" t="str">
            <v>直接</v>
          </cell>
          <cell r="E106" t="str">
            <v>蓝领</v>
          </cell>
          <cell r="F106" t="str">
            <v>生产制造部</v>
          </cell>
          <cell r="G106" t="str">
            <v>发泡</v>
          </cell>
          <cell r="H106" t="str">
            <v>发泡操作工</v>
          </cell>
        </row>
        <row r="106">
          <cell r="L106">
            <v>45800</v>
          </cell>
          <cell r="M106" t="str">
            <v>白班</v>
          </cell>
        </row>
        <row r="106">
          <cell r="Q106" t="str">
            <v>男</v>
          </cell>
          <cell r="R106" t="str">
            <v>汉</v>
          </cell>
          <cell r="S106" t="str">
            <v>群众</v>
          </cell>
          <cell r="T106" t="str">
            <v>否</v>
          </cell>
        </row>
        <row r="106">
          <cell r="V106" t="str">
            <v>1978-07-28</v>
          </cell>
          <cell r="W106">
            <v>46</v>
          </cell>
        </row>
        <row r="106">
          <cell r="AF106" t="str">
            <v>430203197807280018</v>
          </cell>
          <cell r="AG106">
            <v>18973300178</v>
          </cell>
        </row>
        <row r="106">
          <cell r="AL106" t="str">
            <v>株洲市芦淞区公园路22号1栋606</v>
          </cell>
        </row>
        <row r="106">
          <cell r="AX106" t="str">
            <v>劳务工</v>
          </cell>
          <cell r="AY106" t="str">
            <v>光华荣昌</v>
          </cell>
          <cell r="AZ106" t="str">
            <v>德顺</v>
          </cell>
          <cell r="BA106">
            <v>8</v>
          </cell>
          <cell r="BB106">
            <v>0</v>
          </cell>
        </row>
        <row r="107">
          <cell r="B107" t="str">
            <v>袁登宇</v>
          </cell>
          <cell r="C107">
            <v>25030505</v>
          </cell>
          <cell r="D107" t="str">
            <v>直接</v>
          </cell>
          <cell r="E107" t="str">
            <v>蓝领</v>
          </cell>
          <cell r="F107" t="str">
            <v>生产制造部</v>
          </cell>
          <cell r="G107" t="str">
            <v>发泡</v>
          </cell>
          <cell r="H107" t="str">
            <v>发泡操作工</v>
          </cell>
        </row>
        <row r="107">
          <cell r="L107">
            <v>45722</v>
          </cell>
        </row>
        <row r="107">
          <cell r="Q107" t="str">
            <v>男</v>
          </cell>
          <cell r="R107" t="str">
            <v>汉</v>
          </cell>
          <cell r="S107" t="str">
            <v>群众</v>
          </cell>
          <cell r="T107" t="str">
            <v>否</v>
          </cell>
          <cell r="U107" t="str">
            <v>已婚</v>
          </cell>
          <cell r="V107" t="str">
            <v>1990-08-03</v>
          </cell>
          <cell r="W107">
            <v>34</v>
          </cell>
        </row>
        <row r="107">
          <cell r="AF107" t="str">
            <v>430204199008033219</v>
          </cell>
          <cell r="AG107">
            <v>15197367393</v>
          </cell>
          <cell r="AH107" t="str">
            <v>袁锦</v>
          </cell>
          <cell r="AI107">
            <v>13017118362</v>
          </cell>
        </row>
        <row r="107">
          <cell r="AL107" t="str">
            <v>湖南省株洲市芦淞区董家塅街道</v>
          </cell>
        </row>
        <row r="107">
          <cell r="AN107" t="str">
            <v>湖南省株洲市天元区泰山西路山水映像</v>
          </cell>
        </row>
        <row r="107">
          <cell r="AX107" t="str">
            <v>劳务工</v>
          </cell>
          <cell r="AY107" t="str">
            <v>光华荣昌</v>
          </cell>
          <cell r="AZ107" t="str">
            <v>湘潭思泉</v>
          </cell>
          <cell r="BA107">
            <v>28</v>
          </cell>
          <cell r="BB107" t="str">
            <v>2025/6/13离职</v>
          </cell>
        </row>
        <row r="108">
          <cell r="B108" t="str">
            <v>黄希</v>
          </cell>
          <cell r="C108">
            <v>25031802</v>
          </cell>
          <cell r="D108" t="str">
            <v>直接</v>
          </cell>
          <cell r="E108" t="str">
            <v>蓝领</v>
          </cell>
          <cell r="F108" t="str">
            <v>生产制造部</v>
          </cell>
          <cell r="G108" t="str">
            <v>发泡</v>
          </cell>
          <cell r="H108" t="str">
            <v>发泡操作工</v>
          </cell>
        </row>
        <row r="108">
          <cell r="L108">
            <v>45734</v>
          </cell>
        </row>
        <row r="108">
          <cell r="Q108" t="str">
            <v>男</v>
          </cell>
          <cell r="R108" t="str">
            <v>汉</v>
          </cell>
          <cell r="S108" t="str">
            <v>群众</v>
          </cell>
          <cell r="T108" t="str">
            <v>否</v>
          </cell>
        </row>
        <row r="108">
          <cell r="V108" t="str">
            <v>1992-02-12</v>
          </cell>
          <cell r="W108">
            <v>33</v>
          </cell>
        </row>
        <row r="108">
          <cell r="AF108" t="str">
            <v>430281199202126294</v>
          </cell>
          <cell r="AG108">
            <v>19067332292</v>
          </cell>
        </row>
        <row r="108">
          <cell r="AX108" t="str">
            <v>劳务工</v>
          </cell>
          <cell r="AY108" t="str">
            <v>光华荣昌</v>
          </cell>
          <cell r="AZ108" t="str">
            <v>湖南诚展</v>
          </cell>
          <cell r="BA108">
            <v>28</v>
          </cell>
          <cell r="BB108" t="str">
            <v>2025/6/12离职</v>
          </cell>
        </row>
        <row r="109">
          <cell r="B109" t="str">
            <v>林新龙</v>
          </cell>
          <cell r="C109">
            <v>25041206</v>
          </cell>
          <cell r="D109" t="str">
            <v>直接</v>
          </cell>
          <cell r="E109" t="str">
            <v>蓝领</v>
          </cell>
          <cell r="F109" t="str">
            <v>生产制造部</v>
          </cell>
          <cell r="G109" t="str">
            <v>发泡</v>
          </cell>
          <cell r="H109" t="str">
            <v>发泡操作工</v>
          </cell>
        </row>
        <row r="109">
          <cell r="L109">
            <v>45759</v>
          </cell>
        </row>
        <row r="109">
          <cell r="Q109" t="str">
            <v>男</v>
          </cell>
          <cell r="R109" t="str">
            <v>汉</v>
          </cell>
          <cell r="S109" t="str">
            <v>群众</v>
          </cell>
          <cell r="T109" t="str">
            <v>否</v>
          </cell>
        </row>
        <row r="109">
          <cell r="V109" t="str">
            <v>2000-08-03</v>
          </cell>
          <cell r="W109">
            <v>24</v>
          </cell>
        </row>
        <row r="109">
          <cell r="AF109" t="str">
            <v>430281200008030710</v>
          </cell>
          <cell r="AG109">
            <v>15575880648</v>
          </cell>
        </row>
        <row r="109">
          <cell r="AX109" t="str">
            <v>劳务工</v>
          </cell>
          <cell r="AY109" t="str">
            <v>光华荣昌</v>
          </cell>
          <cell r="AZ109" t="str">
            <v>湖南诚展</v>
          </cell>
          <cell r="BA109">
            <v>28</v>
          </cell>
          <cell r="BB109" t="str">
            <v>2025/6/12旷工自离离职</v>
          </cell>
        </row>
        <row r="110">
          <cell r="B110" t="str">
            <v>何林</v>
          </cell>
          <cell r="C110">
            <v>25052704</v>
          </cell>
          <cell r="D110" t="str">
            <v>直接</v>
          </cell>
          <cell r="E110" t="str">
            <v>蓝领</v>
          </cell>
          <cell r="F110" t="str">
            <v>生产制造部</v>
          </cell>
          <cell r="G110" t="str">
            <v>发泡</v>
          </cell>
          <cell r="H110" t="str">
            <v>发泡操作工</v>
          </cell>
        </row>
        <row r="110">
          <cell r="L110">
            <v>45804</v>
          </cell>
        </row>
        <row r="110">
          <cell r="Q110" t="str">
            <v>男</v>
          </cell>
          <cell r="R110" t="str">
            <v>汉</v>
          </cell>
          <cell r="S110" t="str">
            <v>群众</v>
          </cell>
          <cell r="T110" t="str">
            <v>否</v>
          </cell>
        </row>
        <row r="110">
          <cell r="V110" t="str">
            <v>1975-11-17</v>
          </cell>
          <cell r="W110">
            <v>49</v>
          </cell>
        </row>
        <row r="110">
          <cell r="AF110" t="str">
            <v>432503197511177052</v>
          </cell>
          <cell r="AG110">
            <v>18169335857</v>
          </cell>
        </row>
        <row r="110">
          <cell r="AX110" t="str">
            <v>劳务工</v>
          </cell>
          <cell r="AY110" t="str">
            <v>光华荣昌</v>
          </cell>
          <cell r="AZ110" t="str">
            <v>湘潭思泉</v>
          </cell>
          <cell r="BA110">
            <v>4</v>
          </cell>
          <cell r="BB110">
            <v>0</v>
          </cell>
        </row>
        <row r="111">
          <cell r="B111" t="str">
            <v>齐水斌</v>
          </cell>
          <cell r="C111">
            <v>25052802</v>
          </cell>
          <cell r="D111" t="str">
            <v>直接</v>
          </cell>
          <cell r="E111" t="str">
            <v>蓝领</v>
          </cell>
          <cell r="F111" t="str">
            <v>生产制造部</v>
          </cell>
          <cell r="G111" t="str">
            <v>发泡</v>
          </cell>
          <cell r="H111" t="str">
            <v>发泡操作工</v>
          </cell>
        </row>
        <row r="111">
          <cell r="L111">
            <v>45805</v>
          </cell>
        </row>
        <row r="111">
          <cell r="Q111" t="str">
            <v/>
          </cell>
          <cell r="R111" t="str">
            <v>汉</v>
          </cell>
          <cell r="S111" t="str">
            <v>群众</v>
          </cell>
          <cell r="T111" t="str">
            <v>否</v>
          </cell>
        </row>
        <row r="111">
          <cell r="V111" t="str">
            <v>--</v>
          </cell>
          <cell r="W111" t="e">
            <v>#VALUE!</v>
          </cell>
        </row>
        <row r="111">
          <cell r="AG111">
            <v>18673333103</v>
          </cell>
        </row>
        <row r="111">
          <cell r="AX111" t="str">
            <v>劳务工</v>
          </cell>
          <cell r="AY111" t="str">
            <v>光华荣昌</v>
          </cell>
          <cell r="AZ111" t="str">
            <v>湘潭思泉</v>
          </cell>
          <cell r="BA111">
            <v>3</v>
          </cell>
          <cell r="BB111">
            <v>0</v>
          </cell>
        </row>
        <row r="112">
          <cell r="B112" t="str">
            <v>刘爱国</v>
          </cell>
          <cell r="C112">
            <v>25052801</v>
          </cell>
          <cell r="D112" t="str">
            <v>直接</v>
          </cell>
          <cell r="E112" t="str">
            <v>蓝领</v>
          </cell>
          <cell r="F112" t="str">
            <v>生产制造部</v>
          </cell>
          <cell r="G112" t="str">
            <v>发泡</v>
          </cell>
          <cell r="H112" t="str">
            <v>发泡操作工</v>
          </cell>
        </row>
        <row r="112">
          <cell r="L112">
            <v>45805</v>
          </cell>
        </row>
        <row r="112">
          <cell r="Q112" t="str">
            <v>男</v>
          </cell>
          <cell r="R112" t="str">
            <v>汉</v>
          </cell>
          <cell r="S112" t="str">
            <v>群众</v>
          </cell>
          <cell r="T112" t="str">
            <v>否</v>
          </cell>
        </row>
        <row r="112">
          <cell r="V112" t="str">
            <v>1976-03-18</v>
          </cell>
          <cell r="W112">
            <v>49</v>
          </cell>
        </row>
        <row r="112">
          <cell r="AF112" t="str">
            <v>43028119760318391X</v>
          </cell>
          <cell r="AG112">
            <v>13307418851</v>
          </cell>
        </row>
        <row r="112">
          <cell r="AX112" t="str">
            <v>劳务工</v>
          </cell>
          <cell r="AY112" t="str">
            <v>光华荣昌</v>
          </cell>
          <cell r="AZ112" t="str">
            <v>湘潭思泉</v>
          </cell>
          <cell r="BA112">
            <v>3</v>
          </cell>
          <cell r="BB112">
            <v>0</v>
          </cell>
        </row>
        <row r="113">
          <cell r="B113" t="str">
            <v>彭梅芳</v>
          </cell>
          <cell r="C113">
            <v>25052805</v>
          </cell>
          <cell r="D113" t="str">
            <v>直接</v>
          </cell>
          <cell r="E113" t="str">
            <v>蓝领</v>
          </cell>
          <cell r="F113" t="str">
            <v>生产制造部</v>
          </cell>
          <cell r="G113" t="str">
            <v>发泡</v>
          </cell>
          <cell r="H113" t="str">
            <v>发泡操作工</v>
          </cell>
        </row>
        <row r="113">
          <cell r="L113">
            <v>45805</v>
          </cell>
        </row>
        <row r="113">
          <cell r="Q113" t="str">
            <v>女</v>
          </cell>
          <cell r="R113" t="str">
            <v>汉</v>
          </cell>
          <cell r="S113" t="str">
            <v>群众</v>
          </cell>
          <cell r="T113" t="str">
            <v>否</v>
          </cell>
        </row>
        <row r="113">
          <cell r="V113" t="str">
            <v>1976-08-06</v>
          </cell>
          <cell r="W113">
            <v>48</v>
          </cell>
        </row>
        <row r="113">
          <cell r="AF113" t="str">
            <v>430224197608062765</v>
          </cell>
          <cell r="AG113">
            <v>18153817236</v>
          </cell>
        </row>
        <row r="113">
          <cell r="AX113" t="str">
            <v>劳务工</v>
          </cell>
          <cell r="AY113" t="str">
            <v>光华荣昌</v>
          </cell>
          <cell r="AZ113" t="str">
            <v>湘潭思泉</v>
          </cell>
          <cell r="BA113">
            <v>3</v>
          </cell>
          <cell r="BB113">
            <v>0</v>
          </cell>
        </row>
        <row r="114">
          <cell r="B114" t="str">
            <v>唐江山</v>
          </cell>
          <cell r="C114">
            <v>25060403</v>
          </cell>
          <cell r="D114" t="str">
            <v>直接</v>
          </cell>
          <cell r="E114" t="str">
            <v>蓝领</v>
          </cell>
          <cell r="F114" t="str">
            <v>生产制造部</v>
          </cell>
          <cell r="G114" t="str">
            <v>发泡</v>
          </cell>
          <cell r="H114" t="str">
            <v>发泡操作工</v>
          </cell>
        </row>
        <row r="114">
          <cell r="L114">
            <v>45806</v>
          </cell>
        </row>
        <row r="114">
          <cell r="Q114" t="str">
            <v>男</v>
          </cell>
          <cell r="R114" t="str">
            <v>汉</v>
          </cell>
          <cell r="S114" t="str">
            <v>群众</v>
          </cell>
          <cell r="T114" t="str">
            <v>否</v>
          </cell>
        </row>
        <row r="114">
          <cell r="V114" t="str">
            <v>1974-11-17</v>
          </cell>
          <cell r="W114">
            <v>50</v>
          </cell>
        </row>
        <row r="114">
          <cell r="AF114" t="str">
            <v>430321197411177856</v>
          </cell>
          <cell r="AG114">
            <v>19173328205</v>
          </cell>
        </row>
        <row r="114">
          <cell r="AX114" t="str">
            <v>劳务工</v>
          </cell>
          <cell r="AY114" t="str">
            <v>光华荣昌</v>
          </cell>
          <cell r="AZ114" t="str">
            <v>湘潭思泉</v>
          </cell>
          <cell r="BA114">
            <v>2</v>
          </cell>
          <cell r="BB114">
            <v>0</v>
          </cell>
        </row>
        <row r="115">
          <cell r="B115" t="str">
            <v>佘军</v>
          </cell>
          <cell r="C115">
            <v>25052703</v>
          </cell>
          <cell r="D115" t="str">
            <v>直接</v>
          </cell>
          <cell r="E115" t="str">
            <v>蓝领</v>
          </cell>
          <cell r="F115" t="str">
            <v>生产制造部</v>
          </cell>
          <cell r="G115" t="str">
            <v>发泡</v>
          </cell>
          <cell r="H115" t="str">
            <v>发泡操作工</v>
          </cell>
        </row>
        <row r="115">
          <cell r="L115">
            <v>45804</v>
          </cell>
        </row>
        <row r="115">
          <cell r="Q115" t="str">
            <v>男</v>
          </cell>
          <cell r="R115" t="str">
            <v>汉</v>
          </cell>
          <cell r="S115" t="str">
            <v>群众</v>
          </cell>
          <cell r="T115" t="str">
            <v>否</v>
          </cell>
        </row>
        <row r="115">
          <cell r="V115" t="str">
            <v>2006-05-09</v>
          </cell>
          <cell r="W115">
            <v>19</v>
          </cell>
        </row>
        <row r="115">
          <cell r="AF115" t="str">
            <v>430521200605094958</v>
          </cell>
          <cell r="AG115">
            <v>19973312213</v>
          </cell>
          <cell r="AH115" t="str">
            <v>佘澎群15973358058</v>
          </cell>
        </row>
        <row r="115">
          <cell r="AL115" t="str">
            <v>株洲市天元区</v>
          </cell>
        </row>
        <row r="115">
          <cell r="AX115" t="str">
            <v>劳务工</v>
          </cell>
          <cell r="AY115" t="str">
            <v>光华荣昌</v>
          </cell>
          <cell r="AZ115" t="str">
            <v>湖南诚展</v>
          </cell>
          <cell r="BA115">
            <v>4</v>
          </cell>
          <cell r="BB115">
            <v>0</v>
          </cell>
        </row>
        <row r="116">
          <cell r="B116" t="str">
            <v>陈波</v>
          </cell>
        </row>
        <row r="116">
          <cell r="E116" t="str">
            <v>蓝领</v>
          </cell>
        </row>
        <row r="116">
          <cell r="L116">
            <v>45804</v>
          </cell>
        </row>
        <row r="116">
          <cell r="AX116" t="str">
            <v>劳务工</v>
          </cell>
        </row>
        <row r="116">
          <cell r="BA116">
            <v>4</v>
          </cell>
          <cell r="BB116">
            <v>0</v>
          </cell>
        </row>
        <row r="117">
          <cell r="B117" t="str">
            <v>雍期望</v>
          </cell>
          <cell r="C117">
            <v>402</v>
          </cell>
          <cell r="D117" t="str">
            <v>间接</v>
          </cell>
          <cell r="E117" t="str">
            <v>蓝领</v>
          </cell>
          <cell r="F117" t="str">
            <v>生产制造部</v>
          </cell>
          <cell r="G117" t="str">
            <v>焊接车间</v>
          </cell>
          <cell r="H117" t="str">
            <v>班长</v>
          </cell>
        </row>
        <row r="117">
          <cell r="J117" t="str">
            <v>班长</v>
          </cell>
          <cell r="K117" t="str">
            <v>关键岗</v>
          </cell>
          <cell r="L117">
            <v>42602</v>
          </cell>
          <cell r="M117">
            <v>42733</v>
          </cell>
          <cell r="N117">
            <v>35612</v>
          </cell>
          <cell r="O117">
            <v>27</v>
          </cell>
          <cell r="P117">
            <v>8</v>
          </cell>
          <cell r="Q117" t="str">
            <v>男</v>
          </cell>
          <cell r="R117" t="str">
            <v>汉</v>
          </cell>
          <cell r="S117" t="str">
            <v>群众</v>
          </cell>
          <cell r="T117" t="str">
            <v>否</v>
          </cell>
          <cell r="U117" t="str">
            <v>已婚</v>
          </cell>
          <cell r="V117" t="str">
            <v>1980-11-19</v>
          </cell>
          <cell r="W117">
            <v>44</v>
          </cell>
          <cell r="X117" t="str">
            <v>高中</v>
          </cell>
        </row>
        <row r="117">
          <cell r="Z117" t="str">
            <v>铣工</v>
          </cell>
          <cell r="AA117" t="str">
            <v>南言公司技工学校</v>
          </cell>
          <cell r="AB117" t="str">
            <v>1996.9-1999.6</v>
          </cell>
        </row>
        <row r="117">
          <cell r="AD117" t="str">
            <v>中级</v>
          </cell>
          <cell r="AE117" t="str">
            <v>焊工中级</v>
          </cell>
          <cell r="AF117" t="str">
            <v>43032119801119001X</v>
          </cell>
          <cell r="AG117">
            <v>18373217802</v>
          </cell>
          <cell r="AH117" t="str">
            <v>彭红</v>
          </cell>
          <cell r="AI117">
            <v>17752807801</v>
          </cell>
          <cell r="AJ117" t="str">
            <v>79882394@qq.com</v>
          </cell>
          <cell r="AK117">
            <v>79882394</v>
          </cell>
          <cell r="AL117" t="str">
            <v>湖南省湘潭县易俗河镇花果山居委会</v>
          </cell>
          <cell r="AM117" t="str">
            <v>城镇</v>
          </cell>
          <cell r="AN117" t="str">
            <v>湖南省湘潭县易俗河镇牛头岭社区78号</v>
          </cell>
          <cell r="AO117" t="str">
            <v>2017.05.01-2020.04.30
2020.05.01-2023.04.30 2023.04.30-无固定期限</v>
          </cell>
          <cell r="AP117" t="str">
            <v>——</v>
          </cell>
          <cell r="AQ117" t="e">
            <v>#VALUE!</v>
          </cell>
          <cell r="AR117" t="e">
            <v>#VALUE!</v>
          </cell>
          <cell r="AS117">
            <v>45047</v>
          </cell>
          <cell r="AT117" t="str">
            <v>无固定期限</v>
          </cell>
          <cell r="AU117" t="str">
            <v>是</v>
          </cell>
          <cell r="AV117" t="str">
            <v>4302110000689025</v>
          </cell>
          <cell r="AW117" t="str">
            <v>ZZ-DA-0208</v>
          </cell>
          <cell r="AX117" t="str">
            <v>合同工</v>
          </cell>
          <cell r="AY117" t="str">
            <v>光华荣昌</v>
          </cell>
          <cell r="AZ117" t="str">
            <v>光华荣昌</v>
          </cell>
          <cell r="BA117">
            <v>20</v>
          </cell>
          <cell r="BB117">
            <v>0</v>
          </cell>
          <cell r="BC117" t="str">
            <v>中级工</v>
          </cell>
        </row>
        <row r="117">
          <cell r="BI117" t="e">
            <v>#N/A</v>
          </cell>
        </row>
        <row r="118">
          <cell r="B118" t="str">
            <v>邹文祥</v>
          </cell>
          <cell r="C118">
            <v>281</v>
          </cell>
          <cell r="D118" t="str">
            <v>直接</v>
          </cell>
          <cell r="E118" t="str">
            <v>蓝领</v>
          </cell>
          <cell r="F118" t="str">
            <v>生产制造部</v>
          </cell>
          <cell r="G118" t="str">
            <v>焊接车间</v>
          </cell>
          <cell r="H118" t="str">
            <v>焊工</v>
          </cell>
        </row>
        <row r="118">
          <cell r="K118" t="str">
            <v>关键岗</v>
          </cell>
          <cell r="L118">
            <v>42262</v>
          </cell>
          <cell r="M118">
            <v>42291</v>
          </cell>
          <cell r="N118">
            <v>39630</v>
          </cell>
          <cell r="O118">
            <v>16</v>
          </cell>
          <cell r="P118">
            <v>9</v>
          </cell>
          <cell r="Q118" t="str">
            <v>男</v>
          </cell>
          <cell r="R118" t="str">
            <v>汉</v>
          </cell>
          <cell r="S118" t="str">
            <v>群众</v>
          </cell>
          <cell r="T118" t="str">
            <v>否</v>
          </cell>
          <cell r="U118" t="str">
            <v>已婚</v>
          </cell>
          <cell r="V118" t="str">
            <v>1989-07-11</v>
          </cell>
          <cell r="W118">
            <v>35</v>
          </cell>
          <cell r="X118" t="str">
            <v>中专</v>
          </cell>
        </row>
        <row r="118">
          <cell r="Z118" t="str">
            <v>化工机械</v>
          </cell>
          <cell r="AA118" t="str">
            <v>湖南化工职业技术学院</v>
          </cell>
        </row>
        <row r="118">
          <cell r="AD118" t="str">
            <v>焊工/中级</v>
          </cell>
          <cell r="AE118" t="str">
            <v>焊工中级</v>
          </cell>
          <cell r="AF118" t="str">
            <v>430221198907110814</v>
          </cell>
          <cell r="AG118">
            <v>18973343121</v>
          </cell>
          <cell r="AH118" t="str">
            <v>邹建辉</v>
          </cell>
          <cell r="AI118">
            <v>15973310329</v>
          </cell>
        </row>
        <row r="118">
          <cell r="AL118" t="str">
            <v>湖南省株洲市渌口区朱亭镇政花村北冲组10号</v>
          </cell>
          <cell r="AM118" t="str">
            <v>农村</v>
          </cell>
          <cell r="AN118" t="str">
            <v>湖南省株洲市荷塘区桂花街道新塘路兰天一村二栋506号</v>
          </cell>
          <cell r="AO118" t="str">
            <v>2016.5.3-2018.5.2
2018.05.03-2021.05.02
2021.05.03-无固定期限</v>
          </cell>
          <cell r="AP118" t="str">
            <v>——</v>
          </cell>
          <cell r="AQ118" t="e">
            <v>#VALUE!</v>
          </cell>
          <cell r="AR118" t="e">
            <v>#VALUE!</v>
          </cell>
          <cell r="AS118">
            <v>44319</v>
          </cell>
          <cell r="AT118" t="str">
            <v>无固定期限</v>
          </cell>
          <cell r="AU118" t="str">
            <v>是</v>
          </cell>
          <cell r="AV118" t="str">
            <v>4302110000678097</v>
          </cell>
          <cell r="AW118" t="str">
            <v>ZZ-DA-0103</v>
          </cell>
          <cell r="AX118" t="str">
            <v>合同工</v>
          </cell>
          <cell r="AY118" t="str">
            <v>光华荣昌</v>
          </cell>
          <cell r="AZ118" t="str">
            <v>湖南鑫起</v>
          </cell>
          <cell r="BA118">
            <v>24</v>
          </cell>
          <cell r="BB118">
            <v>0</v>
          </cell>
          <cell r="BC118" t="str">
            <v>中级工</v>
          </cell>
        </row>
        <row r="118">
          <cell r="BE118" t="str">
            <v>缺入职体检（劳务工转入）</v>
          </cell>
        </row>
        <row r="118">
          <cell r="BI118" t="e">
            <v>#N/A</v>
          </cell>
        </row>
        <row r="119">
          <cell r="B119" t="str">
            <v>张周</v>
          </cell>
          <cell r="C119">
            <v>505</v>
          </cell>
          <cell r="D119" t="str">
            <v>直接</v>
          </cell>
          <cell r="E119" t="str">
            <v>蓝领</v>
          </cell>
          <cell r="F119" t="str">
            <v>生产制造部</v>
          </cell>
          <cell r="G119" t="str">
            <v>焊接车间</v>
          </cell>
          <cell r="H119" t="str">
            <v>焊工</v>
          </cell>
        </row>
        <row r="119">
          <cell r="K119" t="str">
            <v>关键岗</v>
          </cell>
          <cell r="L119">
            <v>42665</v>
          </cell>
          <cell r="M119">
            <v>42725</v>
          </cell>
          <cell r="N119">
            <v>42665</v>
          </cell>
          <cell r="O119">
            <v>8</v>
          </cell>
          <cell r="P119">
            <v>8</v>
          </cell>
          <cell r="Q119" t="str">
            <v>男</v>
          </cell>
          <cell r="R119" t="str">
            <v>汉</v>
          </cell>
          <cell r="S119" t="str">
            <v>群众</v>
          </cell>
          <cell r="T119" t="str">
            <v>否</v>
          </cell>
          <cell r="U119" t="str">
            <v>未婚</v>
          </cell>
          <cell r="V119" t="str">
            <v>1999-08-30</v>
          </cell>
          <cell r="W119">
            <v>25</v>
          </cell>
          <cell r="X119" t="str">
            <v>大专</v>
          </cell>
        </row>
        <row r="119">
          <cell r="Z119" t="str">
            <v>机械制造与自动化（数控技术方向）</v>
          </cell>
          <cell r="AA119" t="str">
            <v>国家开放大学</v>
          </cell>
          <cell r="AB119">
            <v>43131</v>
          </cell>
          <cell r="AC119" t="str">
            <v>开放教育</v>
          </cell>
          <cell r="AD119" t="str">
            <v>焊工/工具/四级/中级技能</v>
          </cell>
          <cell r="AE119" t="str">
            <v>焊工中级</v>
          </cell>
          <cell r="AF119" t="str">
            <v>430321199908306237</v>
          </cell>
          <cell r="AG119" t="str">
            <v>15675218603</v>
          </cell>
          <cell r="AH119" t="str">
            <v>何梅</v>
          </cell>
          <cell r="AI119">
            <v>15707339498</v>
          </cell>
        </row>
        <row r="119">
          <cell r="AK119" t="str">
            <v>2796134290</v>
          </cell>
          <cell r="AL119" t="str">
            <v>湖南省湘潭县锦石乡清塘村枫树组</v>
          </cell>
          <cell r="AM119" t="str">
            <v>农村</v>
          </cell>
          <cell r="AN119" t="str">
            <v>湖南省株洲市天元区北京海纳川株洲公司宿舍610</v>
          </cell>
          <cell r="AO119" t="str">
            <v>2018.02.01-2021.01.31
2021.02.01-2024.01.31</v>
          </cell>
          <cell r="AP119" t="str">
            <v>——</v>
          </cell>
          <cell r="AQ119" t="e">
            <v>#VALUE!</v>
          </cell>
          <cell r="AR119" t="e">
            <v>#VALUE!</v>
          </cell>
          <cell r="AS119">
            <v>44228</v>
          </cell>
          <cell r="AT119" t="str">
            <v>无固定期限</v>
          </cell>
          <cell r="AU119" t="str">
            <v>是</v>
          </cell>
          <cell r="AV119" t="str">
            <v>4302110000705401</v>
          </cell>
          <cell r="AW119" t="str">
            <v>ZZ-DA-0217</v>
          </cell>
          <cell r="AX119" t="str">
            <v>合同工</v>
          </cell>
          <cell r="AY119" t="str">
            <v>光华荣昌</v>
          </cell>
          <cell r="AZ119" t="str">
            <v>湖南鑫起</v>
          </cell>
          <cell r="BA119">
            <v>24</v>
          </cell>
          <cell r="BB119">
            <v>0</v>
          </cell>
          <cell r="BC119" t="str">
            <v>中级工</v>
          </cell>
        </row>
        <row r="119">
          <cell r="BI119" t="e">
            <v>#N/A</v>
          </cell>
        </row>
        <row r="120">
          <cell r="B120" t="str">
            <v>谭刚</v>
          </cell>
          <cell r="C120">
            <v>416</v>
          </cell>
          <cell r="D120" t="str">
            <v>直接</v>
          </cell>
          <cell r="E120" t="str">
            <v>蓝领</v>
          </cell>
          <cell r="F120" t="str">
            <v>生产制造部</v>
          </cell>
          <cell r="G120" t="str">
            <v>焊接车间</v>
          </cell>
          <cell r="H120" t="str">
            <v>焊工</v>
          </cell>
        </row>
        <row r="120">
          <cell r="K120" t="str">
            <v>关键岗</v>
          </cell>
          <cell r="L120">
            <v>43292</v>
          </cell>
          <cell r="M120">
            <v>43301</v>
          </cell>
          <cell r="N120">
            <v>40360</v>
          </cell>
          <cell r="O120">
            <v>14</v>
          </cell>
          <cell r="P120">
            <v>6</v>
          </cell>
          <cell r="Q120" t="str">
            <v>男</v>
          </cell>
          <cell r="R120" t="str">
            <v>汉</v>
          </cell>
          <cell r="S120" t="str">
            <v>群众</v>
          </cell>
          <cell r="T120" t="str">
            <v>否</v>
          </cell>
          <cell r="U120" t="str">
            <v>已婚</v>
          </cell>
          <cell r="V120" t="str">
            <v>1993-10-02</v>
          </cell>
          <cell r="W120">
            <v>31</v>
          </cell>
          <cell r="X120" t="str">
            <v>中专</v>
          </cell>
        </row>
        <row r="120">
          <cell r="Z120" t="str">
            <v>机电一体化</v>
          </cell>
          <cell r="AA120" t="str">
            <v>株洲第一职业技术学院</v>
          </cell>
          <cell r="AB120">
            <v>40724</v>
          </cell>
        </row>
        <row r="120">
          <cell r="AD120" t="str">
            <v>无</v>
          </cell>
          <cell r="AE120" t="str">
            <v>焊工中级</v>
          </cell>
          <cell r="AF120" t="str">
            <v>430223199310026510</v>
          </cell>
          <cell r="AG120">
            <v>18932127008</v>
          </cell>
          <cell r="AH120" t="str">
            <v>沈力</v>
          </cell>
          <cell r="AI120">
            <v>15200483851</v>
          </cell>
        </row>
        <row r="120">
          <cell r="AK120">
            <v>499076282</v>
          </cell>
          <cell r="AL120" t="str">
            <v>湖南省攸县莲塘坳镇新华村谭家组谭家016号</v>
          </cell>
          <cell r="AM120" t="str">
            <v>农村</v>
          </cell>
          <cell r="AN120" t="str">
            <v>湖南省株洲市荷塘区金沟山路栗枫小区501号</v>
          </cell>
          <cell r="AO120" t="str">
            <v>2019.12.01-2022.11.30
2022.10.01-2025.11.30</v>
          </cell>
          <cell r="AP120">
            <v>45991</v>
          </cell>
          <cell r="AQ120">
            <v>167</v>
          </cell>
          <cell r="AR120">
            <v>1</v>
          </cell>
          <cell r="AS120">
            <v>44896</v>
          </cell>
          <cell r="AT120" t="str">
            <v>有固定期限</v>
          </cell>
          <cell r="AU120" t="str">
            <v>是</v>
          </cell>
          <cell r="AV120" t="str">
            <v>4302110000746572</v>
          </cell>
          <cell r="AW120" t="str">
            <v>ZZ-DA-0234</v>
          </cell>
          <cell r="AX120" t="str">
            <v>合同工</v>
          </cell>
          <cell r="AY120" t="str">
            <v>光华荣昌</v>
          </cell>
          <cell r="AZ120" t="str">
            <v>光华荣昌</v>
          </cell>
          <cell r="BA120">
            <v>22</v>
          </cell>
          <cell r="BB120">
            <v>0</v>
          </cell>
          <cell r="BC120" t="str">
            <v>2019年12月转正式合同工</v>
          </cell>
        </row>
        <row r="120">
          <cell r="BE120" t="str">
            <v>缺入职体检（劳务工转入）</v>
          </cell>
        </row>
        <row r="120">
          <cell r="BI120" t="e">
            <v>#N/A</v>
          </cell>
        </row>
        <row r="121">
          <cell r="B121" t="str">
            <v>霍海涛</v>
          </cell>
          <cell r="C121">
            <v>345</v>
          </cell>
          <cell r="D121" t="str">
            <v>直接</v>
          </cell>
          <cell r="E121" t="str">
            <v>蓝领</v>
          </cell>
          <cell r="F121" t="str">
            <v>生产制造部</v>
          </cell>
          <cell r="G121" t="str">
            <v>焊接车间</v>
          </cell>
          <cell r="H121" t="str">
            <v>焊工</v>
          </cell>
        </row>
        <row r="121">
          <cell r="K121" t="str">
            <v>关键岗</v>
          </cell>
          <cell r="L121">
            <v>41463</v>
          </cell>
          <cell r="M121">
            <v>41494</v>
          </cell>
          <cell r="N121">
            <v>33786</v>
          </cell>
          <cell r="O121">
            <v>32</v>
          </cell>
          <cell r="P121">
            <v>11</v>
          </cell>
          <cell r="Q121" t="str">
            <v>男</v>
          </cell>
          <cell r="R121" t="str">
            <v>汉</v>
          </cell>
          <cell r="S121" t="str">
            <v>群众</v>
          </cell>
          <cell r="T121" t="str">
            <v>否</v>
          </cell>
          <cell r="U121" t="str">
            <v>已婚</v>
          </cell>
          <cell r="V121" t="str">
            <v>1973-09-17</v>
          </cell>
          <cell r="W121">
            <v>51</v>
          </cell>
          <cell r="X121" t="str">
            <v>高中</v>
          </cell>
        </row>
        <row r="121">
          <cell r="Z121" t="str">
            <v>机械</v>
          </cell>
          <cell r="AA121" t="str">
            <v>黑龙江省友谊县职业高中</v>
          </cell>
        </row>
        <row r="121">
          <cell r="AE121" t="str">
            <v>焊工中级</v>
          </cell>
          <cell r="AF121" t="str">
            <v>230834197309170879</v>
          </cell>
          <cell r="AG121">
            <v>13787332623</v>
          </cell>
          <cell r="AH121" t="str">
            <v>陈粤</v>
          </cell>
          <cell r="AI121">
            <v>15873353058</v>
          </cell>
        </row>
        <row r="121">
          <cell r="AL121" t="str">
            <v>黑龙江省友谊县风岗镇有利村6组14号</v>
          </cell>
          <cell r="AM121" t="str">
            <v>农村</v>
          </cell>
          <cell r="AN121" t="str">
            <v>湖南省株洲市石峰区响石岭街道杉木塘社区圣华名城19栋二单元415号</v>
          </cell>
          <cell r="AO121" t="str">
            <v>2015.05.01-2017.04.30
2017.05.01-2020.04.30
2020.05.01-无固定期限</v>
          </cell>
          <cell r="AP121" t="str">
            <v>——</v>
          </cell>
          <cell r="AQ121" t="e">
            <v>#VALUE!</v>
          </cell>
          <cell r="AR121" t="e">
            <v>#VALUE!</v>
          </cell>
          <cell r="AS121">
            <v>43952</v>
          </cell>
          <cell r="AT121" t="str">
            <v>无固定期限</v>
          </cell>
          <cell r="AU121" t="str">
            <v>是</v>
          </cell>
          <cell r="AV121" t="str">
            <v>4302110000670460</v>
          </cell>
          <cell r="AW121" t="str">
            <v>ZZ-DA-0123</v>
          </cell>
          <cell r="AX121" t="str">
            <v>合同工</v>
          </cell>
          <cell r="AY121" t="str">
            <v>光华荣昌</v>
          </cell>
          <cell r="AZ121" t="str">
            <v>湖南红海</v>
          </cell>
          <cell r="BA121">
            <v>23</v>
          </cell>
          <cell r="BB121">
            <v>0</v>
          </cell>
        </row>
        <row r="121">
          <cell r="BI121" t="e">
            <v>#N/A</v>
          </cell>
        </row>
        <row r="122">
          <cell r="B122" t="str">
            <v>邹明旺</v>
          </cell>
          <cell r="C122">
            <v>696</v>
          </cell>
          <cell r="D122" t="str">
            <v>直接</v>
          </cell>
          <cell r="E122" t="str">
            <v>蓝领</v>
          </cell>
          <cell r="F122" t="str">
            <v>生产制造部</v>
          </cell>
          <cell r="G122" t="str">
            <v>焊接车间</v>
          </cell>
          <cell r="H122" t="str">
            <v>焊工</v>
          </cell>
        </row>
        <row r="122">
          <cell r="K122" t="str">
            <v>关键岗</v>
          </cell>
          <cell r="L122">
            <v>43551</v>
          </cell>
          <cell r="M122">
            <v>43582</v>
          </cell>
          <cell r="N122">
            <v>39995</v>
          </cell>
          <cell r="O122">
            <v>15</v>
          </cell>
          <cell r="P122">
            <v>6</v>
          </cell>
          <cell r="Q122" t="str">
            <v>男</v>
          </cell>
          <cell r="R122" t="str">
            <v>汉</v>
          </cell>
          <cell r="S122" t="str">
            <v>群众</v>
          </cell>
          <cell r="T122" t="str">
            <v>否</v>
          </cell>
          <cell r="U122" t="str">
            <v>已婚</v>
          </cell>
          <cell r="V122" t="str">
            <v>1987-12-12</v>
          </cell>
          <cell r="W122">
            <v>37</v>
          </cell>
          <cell r="X122" t="str">
            <v>大专</v>
          </cell>
        </row>
        <row r="122">
          <cell r="Z122" t="str">
            <v>机电一体化技术</v>
          </cell>
          <cell r="AA122" t="str">
            <v>娄底职业技术学院</v>
          </cell>
          <cell r="AB122">
            <v>39994</v>
          </cell>
          <cell r="AC122" t="str">
            <v>全日制</v>
          </cell>
          <cell r="AD122" t="str">
            <v>五级/初级技能</v>
          </cell>
          <cell r="AE122" t="str">
            <v>焊工中级</v>
          </cell>
          <cell r="AF122" t="str">
            <v>43022119871212081X</v>
          </cell>
          <cell r="AG122">
            <v>15115319345</v>
          </cell>
          <cell r="AH122" t="str">
            <v>宋佩</v>
          </cell>
          <cell r="AI122">
            <v>13707339762</v>
          </cell>
        </row>
        <row r="122">
          <cell r="AL122" t="str">
            <v>湖南省株洲县朱亭镇黄龙村太塘组02号</v>
          </cell>
          <cell r="AM122" t="str">
            <v>农村</v>
          </cell>
          <cell r="AN122" t="str">
            <v>湖南省株洲市天元区栗雨香堤8栋2905号</v>
          </cell>
          <cell r="AO122" t="str">
            <v>2019.12.01-2022.11.30
2022.10.01-2025.11.30</v>
          </cell>
          <cell r="AP122">
            <v>45991</v>
          </cell>
          <cell r="AQ122">
            <v>167</v>
          </cell>
          <cell r="AR122">
            <v>1</v>
          </cell>
          <cell r="AS122">
            <v>44896</v>
          </cell>
          <cell r="AT122" t="str">
            <v>有固定期限</v>
          </cell>
          <cell r="AU122" t="str">
            <v>是</v>
          </cell>
          <cell r="AV122" t="str">
            <v>4302110000746573</v>
          </cell>
          <cell r="AW122" t="str">
            <v>ZZ-DA-0233</v>
          </cell>
          <cell r="AX122" t="str">
            <v>合同工</v>
          </cell>
          <cell r="AY122" t="str">
            <v>光华荣昌</v>
          </cell>
          <cell r="AZ122" t="str">
            <v>光华荣昌</v>
          </cell>
          <cell r="BA122">
            <v>22</v>
          </cell>
          <cell r="BB122">
            <v>0</v>
          </cell>
          <cell r="BC122" t="str">
            <v>初级工</v>
          </cell>
        </row>
        <row r="122">
          <cell r="BI122" t="e">
            <v>#N/A</v>
          </cell>
        </row>
        <row r="123">
          <cell r="B123" t="str">
            <v>彭光宏</v>
          </cell>
          <cell r="C123">
            <v>1138</v>
          </cell>
          <cell r="D123" t="str">
            <v>直接</v>
          </cell>
          <cell r="E123" t="str">
            <v>蓝领</v>
          </cell>
          <cell r="F123" t="str">
            <v>生产制造部</v>
          </cell>
          <cell r="G123" t="str">
            <v>焊接车间</v>
          </cell>
          <cell r="H123" t="str">
            <v>焊工</v>
          </cell>
        </row>
        <row r="123">
          <cell r="L123">
            <v>44805</v>
          </cell>
          <cell r="M123">
            <v>44835</v>
          </cell>
          <cell r="N123">
            <v>33786</v>
          </cell>
          <cell r="O123">
            <v>32</v>
          </cell>
          <cell r="P123">
            <v>2</v>
          </cell>
          <cell r="Q123" t="str">
            <v>男</v>
          </cell>
          <cell r="R123" t="str">
            <v>汉</v>
          </cell>
          <cell r="S123" t="str">
            <v>群众</v>
          </cell>
          <cell r="T123" t="str">
            <v>否</v>
          </cell>
          <cell r="U123" t="str">
            <v>已婚</v>
          </cell>
          <cell r="V123" t="str">
            <v>1974-05-15</v>
          </cell>
          <cell r="W123">
            <v>51</v>
          </cell>
          <cell r="X123" t="str">
            <v>中技</v>
          </cell>
        </row>
        <row r="123">
          <cell r="AE123" t="str">
            <v>焊工中级</v>
          </cell>
          <cell r="AF123" t="str">
            <v>432926197405151015</v>
          </cell>
          <cell r="AG123">
            <v>17779171956</v>
          </cell>
          <cell r="AH123" t="str">
            <v>胜孝燕</v>
          </cell>
          <cell r="AI123">
            <v>15096359993</v>
          </cell>
        </row>
        <row r="123">
          <cell r="AL123" t="str">
            <v>湖南省永州市冷水滩区珍珠路251号</v>
          </cell>
          <cell r="AM123" t="str">
            <v>城镇</v>
          </cell>
          <cell r="AN123" t="str">
            <v>湖南省株洲市荷塘区东环新城57栋</v>
          </cell>
          <cell r="AO123" t="str">
            <v>2022.09.01-2025.08.30</v>
          </cell>
          <cell r="AP123">
            <v>45899</v>
          </cell>
          <cell r="AQ123">
            <v>75</v>
          </cell>
        </row>
        <row r="123">
          <cell r="AT123" t="str">
            <v>有固定期限</v>
          </cell>
          <cell r="AU123" t="str">
            <v>是</v>
          </cell>
        </row>
        <row r="123">
          <cell r="AX123" t="str">
            <v>劳务工</v>
          </cell>
          <cell r="AY123" t="str">
            <v>湖南鑫起</v>
          </cell>
          <cell r="AZ123" t="str">
            <v>湖南鑫起</v>
          </cell>
          <cell r="BA123">
            <v>10.5</v>
          </cell>
          <cell r="BB123">
            <v>0</v>
          </cell>
        </row>
        <row r="123">
          <cell r="BD123" t="str">
            <v>√</v>
          </cell>
        </row>
        <row r="123">
          <cell r="BI123" t="e">
            <v>#N/A</v>
          </cell>
        </row>
        <row r="123">
          <cell r="BL123" t="str">
            <v>电焊烟尘、锰及其化合物、一氧化碳、臭氧、噪声、紫外线、氮氧化物</v>
          </cell>
          <cell r="BM123" t="str">
            <v>可从事电焊烟尘作业
可从事锰及其化合物作业
可从事一氧化碳作业
可从事臭氧作业
噪声作业需复查：脱离噪声环境48小时后来职防中心复查听力
可从事紫外线作业
可从事氮氧化物作业
</v>
          </cell>
        </row>
        <row r="124">
          <cell r="B124" t="str">
            <v>范文榜</v>
          </cell>
          <cell r="C124">
            <v>321</v>
          </cell>
          <cell r="D124" t="str">
            <v>直接</v>
          </cell>
          <cell r="E124" t="str">
            <v>蓝领</v>
          </cell>
          <cell r="F124" t="str">
            <v>生产制造部</v>
          </cell>
          <cell r="G124" t="str">
            <v>焊接车间</v>
          </cell>
          <cell r="H124" t="str">
            <v>焊接普工</v>
          </cell>
        </row>
        <row r="124">
          <cell r="L124">
            <v>42070</v>
          </cell>
          <cell r="M124">
            <v>42100</v>
          </cell>
          <cell r="N124">
            <v>36342</v>
          </cell>
          <cell r="O124">
            <v>25</v>
          </cell>
          <cell r="P124">
            <v>10</v>
          </cell>
          <cell r="Q124" t="str">
            <v>男</v>
          </cell>
          <cell r="R124" t="str">
            <v>汉</v>
          </cell>
          <cell r="S124" t="str">
            <v>群众</v>
          </cell>
          <cell r="T124" t="str">
            <v>否</v>
          </cell>
          <cell r="U124" t="str">
            <v>已婚</v>
          </cell>
          <cell r="V124" t="str">
            <v>1981-05-30</v>
          </cell>
          <cell r="W124">
            <v>44</v>
          </cell>
          <cell r="X124" t="str">
            <v>中专</v>
          </cell>
        </row>
        <row r="124">
          <cell r="Z124" t="str">
            <v>中英文文秘</v>
          </cell>
          <cell r="AA124" t="str">
            <v>湖北省荆州师范学院</v>
          </cell>
          <cell r="AB124">
            <v>37073</v>
          </cell>
        </row>
        <row r="124">
          <cell r="AD124" t="str">
            <v>无</v>
          </cell>
          <cell r="AE124" t="str">
            <v>焊工中级</v>
          </cell>
          <cell r="AF124" t="str">
            <v>429006198105306331</v>
          </cell>
          <cell r="AG124">
            <v>13574272668</v>
          </cell>
          <cell r="AH124" t="str">
            <v>洪燕</v>
          </cell>
          <cell r="AI124">
            <v>13667438716</v>
          </cell>
        </row>
        <row r="124">
          <cell r="AL124" t="str">
            <v>湖南省攸县山乡武佳龙村岭上场组岭上场031号</v>
          </cell>
          <cell r="AM124" t="str">
            <v>农村</v>
          </cell>
          <cell r="AN124" t="str">
            <v>湖南省株洲市天元区中房天玺湾11栋3301号</v>
          </cell>
          <cell r="AO124" t="str">
            <v>2016.5.3-2018.5.2
2018.05.03-2021.05.02
2021.05.03-无固定期限</v>
          </cell>
          <cell r="AP124" t="str">
            <v>——</v>
          </cell>
          <cell r="AQ124" t="e">
            <v>#VALUE!</v>
          </cell>
          <cell r="AR124" t="e">
            <v>#VALUE!</v>
          </cell>
          <cell r="AS124">
            <v>44319</v>
          </cell>
          <cell r="AT124" t="str">
            <v>无固定期限</v>
          </cell>
          <cell r="AU124" t="str">
            <v>是</v>
          </cell>
          <cell r="AV124" t="str">
            <v>4302110000678096</v>
          </cell>
          <cell r="AW124" t="str">
            <v>ZZ-DA-0096</v>
          </cell>
          <cell r="AX124" t="str">
            <v>合同工</v>
          </cell>
          <cell r="AY124" t="str">
            <v>光华荣昌</v>
          </cell>
          <cell r="AZ124" t="str">
            <v>湖南鑫起</v>
          </cell>
          <cell r="BA124">
            <v>24</v>
          </cell>
          <cell r="BB124">
            <v>0</v>
          </cell>
        </row>
        <row r="124">
          <cell r="BE124" t="str">
            <v>缺入职体检（劳务工转入）</v>
          </cell>
        </row>
        <row r="124">
          <cell r="BI124" t="e">
            <v>#N/A</v>
          </cell>
        </row>
        <row r="125">
          <cell r="B125" t="str">
            <v>伍志强</v>
          </cell>
          <cell r="C125">
            <v>649</v>
          </cell>
          <cell r="D125" t="str">
            <v>直接</v>
          </cell>
          <cell r="E125" t="str">
            <v>蓝领</v>
          </cell>
          <cell r="F125" t="str">
            <v>生产制造部</v>
          </cell>
          <cell r="G125" t="str">
            <v>焊接车间</v>
          </cell>
          <cell r="H125" t="str">
            <v>焊接普工</v>
          </cell>
        </row>
        <row r="125">
          <cell r="L125">
            <v>43242</v>
          </cell>
          <cell r="M125">
            <v>43242</v>
          </cell>
          <cell r="N125">
            <v>33420</v>
          </cell>
          <cell r="O125">
            <v>33</v>
          </cell>
          <cell r="P125">
            <v>7</v>
          </cell>
          <cell r="Q125" t="str">
            <v>男</v>
          </cell>
          <cell r="R125" t="str">
            <v>汉</v>
          </cell>
          <cell r="S125" t="str">
            <v>群众</v>
          </cell>
          <cell r="T125" t="str">
            <v>否</v>
          </cell>
          <cell r="U125" t="str">
            <v>已婚</v>
          </cell>
          <cell r="V125" t="str">
            <v>1974-11-23</v>
          </cell>
          <cell r="W125">
            <v>50</v>
          </cell>
          <cell r="X125" t="str">
            <v>初中</v>
          </cell>
        </row>
        <row r="125">
          <cell r="AD125" t="str">
            <v>无</v>
          </cell>
          <cell r="AE125" t="str">
            <v>焊工中级</v>
          </cell>
          <cell r="AF125" t="str">
            <v>430321197411238575</v>
          </cell>
          <cell r="AG125">
            <v>13397329225</v>
          </cell>
          <cell r="AH125" t="str">
            <v>许进香</v>
          </cell>
          <cell r="AI125">
            <v>13357525535</v>
          </cell>
        </row>
        <row r="125">
          <cell r="AL125" t="str">
            <v>湖南省湘潭县云湖桥镇七里居委会1号</v>
          </cell>
          <cell r="AM125" t="str">
            <v>城镇</v>
          </cell>
          <cell r="AN125" t="str">
            <v>湖南省湘潭县云湖桥镇七里居委会1号</v>
          </cell>
          <cell r="AO125" t="str">
            <v>2018.05.22-2021.05.21
2018/6/1-2024/5/31      2024.06.01-2027.05.31</v>
          </cell>
          <cell r="AP125">
            <v>46538</v>
          </cell>
          <cell r="AQ125">
            <v>714</v>
          </cell>
          <cell r="AR125">
            <v>1</v>
          </cell>
        </row>
        <row r="125">
          <cell r="AT125" t="str">
            <v>有固定期限</v>
          </cell>
          <cell r="AU125" t="str">
            <v>是</v>
          </cell>
          <cell r="AV125" t="str">
            <v>4302990003281539</v>
          </cell>
        </row>
        <row r="125">
          <cell r="AX125" t="str">
            <v>劳务工</v>
          </cell>
          <cell r="AY125" t="str">
            <v>诚展</v>
          </cell>
          <cell r="AZ125" t="str">
            <v>光华荣昌</v>
          </cell>
          <cell r="BA125">
            <v>18</v>
          </cell>
          <cell r="BB125">
            <v>0</v>
          </cell>
        </row>
        <row r="125">
          <cell r="BI125" t="e">
            <v>#N/A</v>
          </cell>
        </row>
        <row r="126">
          <cell r="B126" t="str">
            <v>刘辉兵</v>
          </cell>
          <cell r="C126">
            <v>172</v>
          </cell>
          <cell r="D126" t="str">
            <v>直接</v>
          </cell>
          <cell r="E126" t="str">
            <v>蓝领</v>
          </cell>
          <cell r="F126" t="str">
            <v>生产制造部</v>
          </cell>
          <cell r="G126" t="str">
            <v>焊接车间</v>
          </cell>
          <cell r="H126" t="str">
            <v>焊接普工</v>
          </cell>
        </row>
        <row r="126">
          <cell r="L126">
            <v>41856</v>
          </cell>
          <cell r="M126">
            <v>41886</v>
          </cell>
          <cell r="N126">
            <v>32690</v>
          </cell>
          <cell r="O126">
            <v>35</v>
          </cell>
          <cell r="P126">
            <v>10</v>
          </cell>
          <cell r="Q126" t="str">
            <v>男</v>
          </cell>
          <cell r="R126" t="str">
            <v>汉</v>
          </cell>
          <cell r="S126" t="str">
            <v>群众</v>
          </cell>
          <cell r="T126" t="str">
            <v>是</v>
          </cell>
          <cell r="U126" t="str">
            <v>已婚</v>
          </cell>
          <cell r="V126" t="str">
            <v>1970-12-15</v>
          </cell>
          <cell r="W126">
            <v>54</v>
          </cell>
          <cell r="X126" t="str">
            <v>中专</v>
          </cell>
        </row>
        <row r="126">
          <cell r="Z126" t="str">
            <v>市场营销</v>
          </cell>
          <cell r="AA126" t="str">
            <v>湖南省工业学院</v>
          </cell>
          <cell r="AB126">
            <v>32325</v>
          </cell>
        </row>
        <row r="126">
          <cell r="AD126" t="str">
            <v>无</v>
          </cell>
          <cell r="AE126" t="str">
            <v>钳工中级</v>
          </cell>
          <cell r="AF126" t="str">
            <v>43021119701215451X</v>
          </cell>
          <cell r="AG126">
            <v>13973392946</v>
          </cell>
          <cell r="AH126" t="str">
            <v>程艳 文</v>
          </cell>
          <cell r="AI126">
            <v>15773306278</v>
          </cell>
        </row>
        <row r="126">
          <cell r="AK126">
            <v>934638584</v>
          </cell>
          <cell r="AL126" t="str">
            <v>湖南省株洲市石峰区清水村干冲组61号</v>
          </cell>
          <cell r="AM126" t="str">
            <v>城镇</v>
          </cell>
          <cell r="AN126" t="str">
            <v>湖南省株洲市石峰区清水村干冲组61号</v>
          </cell>
          <cell r="AO126" t="str">
            <v>2015.10.04-2017.10.03
2017.10.04-2020.10.03
2020.10.04-无固定期限</v>
          </cell>
          <cell r="AP126" t="str">
            <v>——</v>
          </cell>
          <cell r="AQ126" t="e">
            <v>#VALUE!</v>
          </cell>
          <cell r="AR126" t="e">
            <v>#VALUE!</v>
          </cell>
          <cell r="AS126">
            <v>44108</v>
          </cell>
          <cell r="AT126" t="str">
            <v>无固定期限</v>
          </cell>
          <cell r="AU126" t="str">
            <v>是</v>
          </cell>
          <cell r="AV126" t="str">
            <v>4302110000672914</v>
          </cell>
          <cell r="AW126" t="str">
            <v>ZZ-DA-0141</v>
          </cell>
          <cell r="AX126" t="str">
            <v>合同工</v>
          </cell>
          <cell r="AY126" t="str">
            <v>光华荣昌</v>
          </cell>
          <cell r="AZ126" t="str">
            <v>光华荣昌</v>
          </cell>
          <cell r="BA126">
            <v>22</v>
          </cell>
          <cell r="BB126">
            <v>0</v>
          </cell>
        </row>
        <row r="126">
          <cell r="BI126" t="e">
            <v>#N/A</v>
          </cell>
        </row>
        <row r="127">
          <cell r="B127" t="str">
            <v>李石云</v>
          </cell>
          <cell r="C127">
            <v>1170</v>
          </cell>
          <cell r="D127" t="str">
            <v>直接</v>
          </cell>
          <cell r="E127" t="str">
            <v>蓝领</v>
          </cell>
          <cell r="F127" t="str">
            <v>生产制造部</v>
          </cell>
          <cell r="G127" t="str">
            <v>焊接车间</v>
          </cell>
          <cell r="H127" t="str">
            <v>焊接普工</v>
          </cell>
        </row>
        <row r="127">
          <cell r="L127">
            <v>44820</v>
          </cell>
          <cell r="M127">
            <v>44866</v>
          </cell>
          <cell r="N127">
            <v>42278</v>
          </cell>
          <cell r="O127">
            <v>9</v>
          </cell>
          <cell r="P127">
            <v>2</v>
          </cell>
          <cell r="Q127" t="str">
            <v>男</v>
          </cell>
          <cell r="R127" t="str">
            <v>汉</v>
          </cell>
          <cell r="S127" t="str">
            <v>群众</v>
          </cell>
          <cell r="T127" t="str">
            <v>否</v>
          </cell>
          <cell r="U127" t="str">
            <v>已婚</v>
          </cell>
          <cell r="V127">
            <v>30915</v>
          </cell>
          <cell r="W127">
            <v>40</v>
          </cell>
          <cell r="X127" t="str">
            <v>大专</v>
          </cell>
        </row>
        <row r="127">
          <cell r="Z127" t="str">
            <v>建筑施工与管理</v>
          </cell>
          <cell r="AA127" t="str">
            <v>国家开放大学</v>
          </cell>
          <cell r="AB127">
            <v>42399</v>
          </cell>
        </row>
        <row r="127">
          <cell r="AF127" t="str">
            <v>43022119840821781X</v>
          </cell>
          <cell r="AG127">
            <v>15869721373</v>
          </cell>
          <cell r="AH127" t="str">
            <v>尹文娟</v>
          </cell>
          <cell r="AI127">
            <v>18273252511</v>
          </cell>
        </row>
        <row r="127">
          <cell r="AL127" t="str">
            <v>湖南省株洲市芦淞区五里墩乡道田村金盆组015号附2号</v>
          </cell>
          <cell r="AM127" t="str">
            <v>城镇</v>
          </cell>
          <cell r="AN127" t="str">
            <v>湖南省株洲市芦淞区五里墩乡道田村金盆组015号附2号</v>
          </cell>
          <cell r="AO127" t="str">
            <v>2022.09.16-2025.09.15</v>
          </cell>
          <cell r="AP127">
            <v>45914</v>
          </cell>
          <cell r="AQ127">
            <v>90</v>
          </cell>
        </row>
        <row r="127">
          <cell r="AT127" t="str">
            <v>有固定期限</v>
          </cell>
          <cell r="AU127" t="str">
            <v>是</v>
          </cell>
        </row>
        <row r="127">
          <cell r="AX127" t="str">
            <v>劳务工</v>
          </cell>
          <cell r="AY127" t="str">
            <v>诚展</v>
          </cell>
          <cell r="AZ127" t="str">
            <v>光华荣昌</v>
          </cell>
          <cell r="BA127">
            <v>14</v>
          </cell>
          <cell r="BB127">
            <v>0</v>
          </cell>
        </row>
        <row r="127">
          <cell r="BD127" t="str">
            <v>√</v>
          </cell>
        </row>
        <row r="127">
          <cell r="BI127" t="e">
            <v>#N/A</v>
          </cell>
        </row>
        <row r="127">
          <cell r="BL127" t="str">
            <v>电焊烟尘、锰及其化合物、一氧化碳、臭氧、噪声、紫外线、氮氧化物</v>
          </cell>
          <cell r="BM127" t="str">
            <v>可从事电焊烟尘作业
可从事锰及其化合物作业
可从事一氧化碳作业
可从事臭氧作业
可从事噪声作业
可从事紫外线作业
可从事氮氧化物作业
</v>
          </cell>
        </row>
        <row r="128">
          <cell r="B128" t="str">
            <v>吴朗</v>
          </cell>
          <cell r="C128">
            <v>994</v>
          </cell>
          <cell r="D128" t="str">
            <v>直接</v>
          </cell>
          <cell r="E128" t="str">
            <v>蓝领</v>
          </cell>
          <cell r="F128" t="str">
            <v>生产制造部</v>
          </cell>
          <cell r="G128" t="str">
            <v>焊接车间</v>
          </cell>
          <cell r="H128" t="str">
            <v>焊接普工</v>
          </cell>
        </row>
        <row r="128">
          <cell r="L128">
            <v>44730</v>
          </cell>
          <cell r="M128">
            <v>44774</v>
          </cell>
          <cell r="N128">
            <v>36404</v>
          </cell>
          <cell r="O128">
            <v>25</v>
          </cell>
          <cell r="P128">
            <v>2</v>
          </cell>
          <cell r="Q128" t="str">
            <v>男</v>
          </cell>
          <cell r="R128" t="str">
            <v>汉</v>
          </cell>
          <cell r="S128" t="str">
            <v>中共党员</v>
          </cell>
          <cell r="T128" t="str">
            <v>是</v>
          </cell>
          <cell r="U128" t="str">
            <v>已婚</v>
          </cell>
          <cell r="V128" t="str">
            <v>1982-01-17</v>
          </cell>
          <cell r="W128">
            <v>43</v>
          </cell>
          <cell r="X128" t="str">
            <v>初中</v>
          </cell>
        </row>
        <row r="128">
          <cell r="AF128" t="str">
            <v>430221198201177136</v>
          </cell>
          <cell r="AG128">
            <v>13087332489</v>
          </cell>
          <cell r="AH128" t="str">
            <v> 马海民</v>
          </cell>
          <cell r="AI128">
            <v>15675303862</v>
          </cell>
        </row>
        <row r="128">
          <cell r="AL128" t="str">
            <v>湖南省株洲市天元区三门镇松柏村密塘组14号</v>
          </cell>
          <cell r="AM128" t="str">
            <v>农村</v>
          </cell>
          <cell r="AN128" t="str">
            <v>湖南省株洲市天元区北京海纳川株洲公司宿舍</v>
          </cell>
          <cell r="AO128" t="str">
            <v>2022.08.01-2025.07.30</v>
          </cell>
          <cell r="AP128">
            <v>45868</v>
          </cell>
          <cell r="AQ128">
            <v>44</v>
          </cell>
          <cell r="AR128">
            <v>1</v>
          </cell>
        </row>
        <row r="128">
          <cell r="AT128" t="str">
            <v>有固定期限</v>
          </cell>
          <cell r="AU128" t="str">
            <v>是</v>
          </cell>
        </row>
        <row r="128">
          <cell r="AX128" t="str">
            <v>劳务工</v>
          </cell>
          <cell r="AY128" t="str">
            <v>诚展</v>
          </cell>
          <cell r="AZ128" t="str">
            <v>诚展</v>
          </cell>
          <cell r="BA128">
            <v>21</v>
          </cell>
          <cell r="BB128">
            <v>0</v>
          </cell>
        </row>
        <row r="128">
          <cell r="BD128" t="str">
            <v>√</v>
          </cell>
        </row>
        <row r="128">
          <cell r="BI128" t="e">
            <v>#N/A</v>
          </cell>
        </row>
        <row r="129">
          <cell r="B129" t="str">
            <v>付雄</v>
          </cell>
          <cell r="C129">
            <v>1180</v>
          </cell>
          <cell r="D129" t="str">
            <v>直接</v>
          </cell>
          <cell r="E129" t="str">
            <v>蓝领</v>
          </cell>
          <cell r="F129" t="str">
            <v>生产制造部</v>
          </cell>
          <cell r="G129" t="str">
            <v>焊接车间</v>
          </cell>
          <cell r="H129" t="str">
            <v>焊接普工</v>
          </cell>
        </row>
        <row r="129">
          <cell r="L129">
            <v>44826</v>
          </cell>
          <cell r="M129">
            <v>44856</v>
          </cell>
          <cell r="N129">
            <v>41821</v>
          </cell>
          <cell r="O129">
            <v>10</v>
          </cell>
          <cell r="P129">
            <v>2</v>
          </cell>
          <cell r="Q129" t="str">
            <v>男</v>
          </cell>
          <cell r="R129" t="str">
            <v>汉</v>
          </cell>
          <cell r="S129" t="str">
            <v>群众</v>
          </cell>
          <cell r="T129" t="str">
            <v>否</v>
          </cell>
          <cell r="U129" t="str">
            <v>未婚</v>
          </cell>
          <cell r="V129">
            <v>33175</v>
          </cell>
          <cell r="W129">
            <v>34</v>
          </cell>
          <cell r="X129" t="str">
            <v>中专</v>
          </cell>
        </row>
        <row r="129">
          <cell r="AA129" t="str">
            <v>株洲技术学院</v>
          </cell>
          <cell r="AB129">
            <v>39629</v>
          </cell>
        </row>
        <row r="129">
          <cell r="AF129" t="str">
            <v>430211199010290410</v>
          </cell>
          <cell r="AG129">
            <v>18373337349</v>
          </cell>
          <cell r="AH129" t="str">
            <v>陈秀英</v>
          </cell>
          <cell r="AI129">
            <v>13762367592</v>
          </cell>
        </row>
        <row r="129">
          <cell r="AL129" t="str">
            <v>湖南省株洲市天元区大坪工区3队</v>
          </cell>
          <cell r="AM129" t="str">
            <v>城镇</v>
          </cell>
          <cell r="AN129" t="str">
            <v>湖南省株洲市天元区竹山小区21栋401号</v>
          </cell>
          <cell r="AO129" t="str">
            <v>2022.09.22-2025.09.21</v>
          </cell>
          <cell r="AP129">
            <v>45921</v>
          </cell>
          <cell r="AQ129">
            <v>97</v>
          </cell>
        </row>
        <row r="129">
          <cell r="AT129" t="str">
            <v>有固定期限</v>
          </cell>
          <cell r="AU129" t="str">
            <v>是</v>
          </cell>
        </row>
        <row r="129">
          <cell r="AX129" t="str">
            <v>劳务工</v>
          </cell>
          <cell r="AY129" t="str">
            <v>湖南鑫起</v>
          </cell>
          <cell r="AZ129" t="str">
            <v>光华荣昌</v>
          </cell>
          <cell r="BA129">
            <v>14</v>
          </cell>
          <cell r="BB129">
            <v>0</v>
          </cell>
        </row>
        <row r="129">
          <cell r="BD129" t="str">
            <v>√</v>
          </cell>
        </row>
        <row r="129">
          <cell r="BI129" t="e">
            <v>#N/A</v>
          </cell>
        </row>
        <row r="129">
          <cell r="BL129" t="str">
            <v>电焊烟尘、紫外线、噪声、锰及其化合物、氮氧化物、臭氧、一氧化碳</v>
          </cell>
          <cell r="BM129" t="str">
            <v>可从事电焊烟尘作业
可从事锰及其化合物作业
可从事一氧化碳作业
可从事臭氧作业
可从事噪声作业
可从事紫外线作业
可从事氮氧化物作业
</v>
          </cell>
        </row>
        <row r="130">
          <cell r="B130" t="str">
            <v>彭孜刚</v>
          </cell>
          <cell r="C130">
            <v>823</v>
          </cell>
          <cell r="D130" t="str">
            <v>直接</v>
          </cell>
          <cell r="E130" t="str">
            <v>蓝领</v>
          </cell>
          <cell r="F130" t="str">
            <v>生产制造部</v>
          </cell>
          <cell r="G130" t="str">
            <v>焊接车间</v>
          </cell>
          <cell r="H130" t="str">
            <v>焊接普工</v>
          </cell>
        </row>
        <row r="130">
          <cell r="K130" t="str">
            <v>关键岗</v>
          </cell>
          <cell r="L130">
            <v>43675</v>
          </cell>
          <cell r="M130">
            <v>43725</v>
          </cell>
          <cell r="N130">
            <v>35977</v>
          </cell>
          <cell r="O130">
            <v>26</v>
          </cell>
          <cell r="P130">
            <v>5</v>
          </cell>
          <cell r="Q130" t="str">
            <v>男</v>
          </cell>
          <cell r="R130" t="str">
            <v>汉</v>
          </cell>
          <cell r="S130" t="str">
            <v>群众</v>
          </cell>
          <cell r="T130" t="str">
            <v>否</v>
          </cell>
          <cell r="U130" t="str">
            <v>离异</v>
          </cell>
          <cell r="V130" t="str">
            <v>1981-11-04</v>
          </cell>
          <cell r="W130">
            <v>43</v>
          </cell>
          <cell r="X130" t="str">
            <v>初中</v>
          </cell>
        </row>
        <row r="130">
          <cell r="AD130" t="str">
            <v>无</v>
          </cell>
          <cell r="AE130" t="str">
            <v>焊工中级</v>
          </cell>
          <cell r="AF130" t="str">
            <v>430426198111044375</v>
          </cell>
          <cell r="AG130">
            <v>13873302392</v>
          </cell>
          <cell r="AH130" t="str">
            <v>彭忠</v>
          </cell>
          <cell r="AI130">
            <v>18673437018</v>
          </cell>
        </row>
        <row r="130">
          <cell r="AL130" t="str">
            <v>湖南省衡阳市祁东县双桥镇哨町村樟木组</v>
          </cell>
          <cell r="AM130" t="str">
            <v>农村</v>
          </cell>
          <cell r="AN130" t="str">
            <v>湖南省株洲市天元区华晨第一城21栋306号</v>
          </cell>
          <cell r="AO130" t="str">
            <v>2019.07.29-2022.07.28      2022.07.29-2025.07.28</v>
          </cell>
          <cell r="AP130">
            <v>45866</v>
          </cell>
          <cell r="AQ130">
            <v>42</v>
          </cell>
          <cell r="AR130">
            <v>1</v>
          </cell>
        </row>
        <row r="130">
          <cell r="AT130" t="str">
            <v>有固定期限</v>
          </cell>
          <cell r="AU130" t="str">
            <v>是</v>
          </cell>
          <cell r="AV130" t="str">
            <v>4302990003329965</v>
          </cell>
        </row>
        <row r="130">
          <cell r="AX130" t="str">
            <v>劳务工</v>
          </cell>
          <cell r="AY130" t="str">
            <v>湖南鑫起</v>
          </cell>
          <cell r="AZ130" t="str">
            <v>光华荣昌</v>
          </cell>
          <cell r="BA130">
            <v>23</v>
          </cell>
          <cell r="BB130">
            <v>0</v>
          </cell>
        </row>
        <row r="130">
          <cell r="BI130" t="e">
            <v>#N/A</v>
          </cell>
        </row>
        <row r="131">
          <cell r="B131" t="str">
            <v>罗亚南</v>
          </cell>
          <cell r="C131">
            <v>219</v>
          </cell>
          <cell r="D131" t="str">
            <v>间接</v>
          </cell>
          <cell r="E131" t="str">
            <v>蓝领</v>
          </cell>
          <cell r="F131" t="str">
            <v>生产制造部</v>
          </cell>
          <cell r="G131" t="str">
            <v>总装车间</v>
          </cell>
          <cell r="H131" t="str">
            <v>总装班长</v>
          </cell>
        </row>
        <row r="131">
          <cell r="J131" t="str">
            <v>班长</v>
          </cell>
          <cell r="K131" t="str">
            <v>关键岗</v>
          </cell>
          <cell r="L131">
            <v>41612</v>
          </cell>
          <cell r="M131">
            <v>41619</v>
          </cell>
          <cell r="N131">
            <v>35247</v>
          </cell>
          <cell r="O131">
            <v>28</v>
          </cell>
          <cell r="P131">
            <v>11</v>
          </cell>
          <cell r="Q131" t="str">
            <v>男</v>
          </cell>
          <cell r="R131" t="str">
            <v>汉</v>
          </cell>
          <cell r="S131" t="str">
            <v>群众</v>
          </cell>
          <cell r="T131" t="str">
            <v>是</v>
          </cell>
          <cell r="U131" t="str">
            <v>未婚</v>
          </cell>
          <cell r="V131" t="str">
            <v>1977-09-24</v>
          </cell>
          <cell r="W131">
            <v>47</v>
          </cell>
          <cell r="X131" t="str">
            <v>中技</v>
          </cell>
        </row>
        <row r="131">
          <cell r="Z131" t="str">
            <v>钳工</v>
          </cell>
          <cell r="AA131" t="str">
            <v>株洲市田心技校</v>
          </cell>
        </row>
        <row r="131">
          <cell r="AD131" t="str">
            <v>无</v>
          </cell>
          <cell r="AE131" t="str">
            <v>焊工中级</v>
          </cell>
          <cell r="AF131" t="str">
            <v>430202197709246071</v>
          </cell>
          <cell r="AG131" t="str">
            <v>18573335776
18573340687</v>
          </cell>
          <cell r="AH131" t="str">
            <v>罗亚平</v>
          </cell>
          <cell r="AI131">
            <v>15307333331</v>
          </cell>
        </row>
        <row r="131">
          <cell r="AK131">
            <v>1055643189</v>
          </cell>
          <cell r="AL131" t="str">
            <v>湖南省株洲市石峰区民主村14栋204号</v>
          </cell>
          <cell r="AM131" t="str">
            <v>城镇</v>
          </cell>
          <cell r="AN131" t="str">
            <v>湖南省株洲市石峰区民主村14栋204号</v>
          </cell>
          <cell r="AO131" t="str">
            <v>2015.10.04-2017.10.03
2017.10.04-2020.10.03
2020.10.04-无固定期限</v>
          </cell>
          <cell r="AP131" t="str">
            <v>——</v>
          </cell>
          <cell r="AQ131" t="e">
            <v>#VALUE!</v>
          </cell>
          <cell r="AR131" t="e">
            <v>#VALUE!</v>
          </cell>
          <cell r="AS131">
            <v>44108</v>
          </cell>
          <cell r="AT131" t="str">
            <v>无固定期限</v>
          </cell>
          <cell r="AU131" t="str">
            <v>是</v>
          </cell>
          <cell r="AV131" t="str">
            <v>4302110000672915</v>
          </cell>
          <cell r="AW131" t="str">
            <v>ZZ-DA-0126</v>
          </cell>
          <cell r="AX131" t="str">
            <v>合同工</v>
          </cell>
          <cell r="AY131" t="str">
            <v>光华荣昌</v>
          </cell>
          <cell r="AZ131" t="str">
            <v>湖南鑫起</v>
          </cell>
          <cell r="BA131">
            <v>22.5</v>
          </cell>
          <cell r="BB131">
            <v>0</v>
          </cell>
        </row>
        <row r="131">
          <cell r="BD131" t="str">
            <v>缺入职体检（劳务工转入）</v>
          </cell>
        </row>
        <row r="131">
          <cell r="BI131" t="e">
            <v>#N/A</v>
          </cell>
        </row>
        <row r="132">
          <cell r="B132" t="str">
            <v>罗鹏</v>
          </cell>
          <cell r="C132">
            <v>106</v>
          </cell>
          <cell r="D132" t="str">
            <v>直接</v>
          </cell>
          <cell r="E132" t="str">
            <v>蓝领</v>
          </cell>
          <cell r="F132" t="str">
            <v>生产制造部</v>
          </cell>
          <cell r="G132" t="str">
            <v>总装车间</v>
          </cell>
          <cell r="H132" t="str">
            <v>总装操作工</v>
          </cell>
        </row>
        <row r="132">
          <cell r="K132" t="str">
            <v>关键岗</v>
          </cell>
          <cell r="L132">
            <v>41213</v>
          </cell>
          <cell r="M132">
            <v>41243</v>
          </cell>
          <cell r="N132">
            <v>36342</v>
          </cell>
          <cell r="O132">
            <v>25</v>
          </cell>
          <cell r="P132">
            <v>12</v>
          </cell>
          <cell r="Q132" t="str">
            <v>男</v>
          </cell>
          <cell r="R132" t="str">
            <v>汉</v>
          </cell>
          <cell r="S132" t="str">
            <v>群众</v>
          </cell>
          <cell r="T132" t="str">
            <v>否</v>
          </cell>
          <cell r="U132" t="str">
            <v>已婚</v>
          </cell>
          <cell r="V132" t="str">
            <v>1981-05-21</v>
          </cell>
          <cell r="W132">
            <v>44</v>
          </cell>
          <cell r="X132" t="str">
            <v>初中</v>
          </cell>
        </row>
        <row r="132">
          <cell r="AA132" t="str">
            <v>马家河中学</v>
          </cell>
        </row>
        <row r="132">
          <cell r="AD132" t="str">
            <v>无</v>
          </cell>
          <cell r="AE132" t="str">
            <v>钳工中级</v>
          </cell>
          <cell r="AF132" t="str">
            <v>430221198105216510</v>
          </cell>
          <cell r="AG132">
            <v>15675378461</v>
          </cell>
          <cell r="AH132" t="str">
            <v>袁利</v>
          </cell>
          <cell r="AI132">
            <v>13037331007</v>
          </cell>
        </row>
        <row r="132">
          <cell r="AL132" t="str">
            <v>湖南省株洲市天元区群丰镇响塘村谭碧组21号</v>
          </cell>
          <cell r="AM132" t="str">
            <v>农村</v>
          </cell>
          <cell r="AN132" t="str">
            <v>湖南省株洲市天元区响塘花园9栋101号</v>
          </cell>
          <cell r="AO132" t="str">
            <v>2015.05.01-2017.04.30
2017.05.01-2020.04.30
2020.05.01-无固定期限</v>
          </cell>
          <cell r="AP132" t="str">
            <v>——</v>
          </cell>
          <cell r="AQ132" t="e">
            <v>#VALUE!</v>
          </cell>
          <cell r="AR132" t="e">
            <v>#VALUE!</v>
          </cell>
          <cell r="AS132">
            <v>43952</v>
          </cell>
          <cell r="AT132" t="str">
            <v>无固定期限</v>
          </cell>
          <cell r="AU132" t="str">
            <v>是</v>
          </cell>
          <cell r="AV132" t="str">
            <v>4302110000670931</v>
          </cell>
          <cell r="AW132" t="str">
            <v>ZZ-DA-0118</v>
          </cell>
          <cell r="AX132" t="str">
            <v>合同工</v>
          </cell>
          <cell r="AY132" t="str">
            <v>光华荣昌</v>
          </cell>
          <cell r="AZ132" t="str">
            <v>光华荣昌</v>
          </cell>
          <cell r="BA132">
            <v>22.5</v>
          </cell>
          <cell r="BB132">
            <v>0</v>
          </cell>
        </row>
        <row r="132">
          <cell r="BD132" t="str">
            <v>缺入职体检（劳务工转入）</v>
          </cell>
        </row>
        <row r="132">
          <cell r="BI132" t="e">
            <v>#N/A</v>
          </cell>
        </row>
        <row r="133">
          <cell r="B133" t="str">
            <v>刘明</v>
          </cell>
          <cell r="C133">
            <v>937</v>
          </cell>
          <cell r="D133" t="str">
            <v>直接</v>
          </cell>
          <cell r="E133" t="str">
            <v>蓝领</v>
          </cell>
          <cell r="F133" t="str">
            <v>生产制造部</v>
          </cell>
          <cell r="G133" t="str">
            <v>总装车间</v>
          </cell>
          <cell r="H133" t="str">
            <v>总装操作工</v>
          </cell>
        </row>
        <row r="133">
          <cell r="L133">
            <v>44306</v>
          </cell>
          <cell r="M133">
            <v>44336</v>
          </cell>
          <cell r="N133">
            <v>37073</v>
          </cell>
          <cell r="O133">
            <v>23</v>
          </cell>
          <cell r="P133">
            <v>4</v>
          </cell>
          <cell r="Q133" t="str">
            <v>男</v>
          </cell>
          <cell r="R133" t="str">
            <v>汉</v>
          </cell>
          <cell r="S133" t="str">
            <v>群众</v>
          </cell>
          <cell r="T133" t="str">
            <v>否</v>
          </cell>
          <cell r="U133" t="str">
            <v>未婚</v>
          </cell>
          <cell r="V133" t="str">
            <v>1984-11-12</v>
          </cell>
          <cell r="W133">
            <v>40</v>
          </cell>
          <cell r="X133" t="str">
            <v>初中</v>
          </cell>
        </row>
        <row r="133">
          <cell r="AD133" t="str">
            <v>无</v>
          </cell>
        </row>
        <row r="133">
          <cell r="AF133" t="str">
            <v>430221198411125318</v>
          </cell>
          <cell r="AG133">
            <v>18173397517</v>
          </cell>
          <cell r="AH133" t="str">
            <v>刘平</v>
          </cell>
          <cell r="AI133">
            <v>18670801876</v>
          </cell>
        </row>
        <row r="133">
          <cell r="AL133" t="str">
            <v>湖南省株洲市芦淞区姚家坝乡姚家坝村苏家坝组01号</v>
          </cell>
          <cell r="AM133" t="str">
            <v>农村</v>
          </cell>
          <cell r="AN133" t="str">
            <v>湖南省株洲市芦淞区姚家坝乡姚家坝村苏家坝组01号</v>
          </cell>
          <cell r="AO133" t="str">
            <v>2021.04.18-2024.04.17     2024.04.17-2027.04.17</v>
          </cell>
          <cell r="AP133">
            <v>46494</v>
          </cell>
          <cell r="AQ133">
            <v>670</v>
          </cell>
          <cell r="AR133">
            <v>1</v>
          </cell>
        </row>
        <row r="133">
          <cell r="AT133" t="str">
            <v>有固定期限</v>
          </cell>
          <cell r="AU133" t="str">
            <v>是</v>
          </cell>
        </row>
        <row r="133">
          <cell r="AX133" t="str">
            <v>劳务工</v>
          </cell>
          <cell r="AY133" t="str">
            <v>湖南鑫起</v>
          </cell>
          <cell r="AZ133" t="str">
            <v>光华荣昌</v>
          </cell>
          <cell r="BA133">
            <v>21.5</v>
          </cell>
          <cell r="BB133">
            <v>0</v>
          </cell>
        </row>
        <row r="133">
          <cell r="BI133" t="e">
            <v>#N/A</v>
          </cell>
        </row>
        <row r="134">
          <cell r="B134" t="str">
            <v>邓日顺</v>
          </cell>
          <cell r="C134">
            <v>125</v>
          </cell>
          <cell r="D134" t="str">
            <v>直接</v>
          </cell>
          <cell r="E134" t="str">
            <v>蓝领</v>
          </cell>
          <cell r="F134" t="str">
            <v>生产制造部</v>
          </cell>
          <cell r="G134" t="str">
            <v>总装车间</v>
          </cell>
          <cell r="H134" t="str">
            <v>总装操作工</v>
          </cell>
        </row>
        <row r="134">
          <cell r="L134">
            <v>41881</v>
          </cell>
          <cell r="M134">
            <v>42032</v>
          </cell>
          <cell r="N134">
            <v>40725</v>
          </cell>
          <cell r="O134">
            <v>13</v>
          </cell>
          <cell r="P134">
            <v>10</v>
          </cell>
          <cell r="Q134" t="str">
            <v>男</v>
          </cell>
          <cell r="R134" t="str">
            <v>汉</v>
          </cell>
          <cell r="S134" t="str">
            <v>群众</v>
          </cell>
          <cell r="T134" t="str">
            <v>否</v>
          </cell>
          <cell r="U134" t="str">
            <v>已婚</v>
          </cell>
          <cell r="V134" t="str">
            <v>1993-02-17</v>
          </cell>
          <cell r="W134">
            <v>32</v>
          </cell>
          <cell r="X134" t="str">
            <v>中专</v>
          </cell>
        </row>
        <row r="134">
          <cell r="Z134" t="str">
            <v>数控</v>
          </cell>
          <cell r="AA134" t="str">
            <v>湖南工贸技师学院</v>
          </cell>
          <cell r="AB134">
            <v>41090</v>
          </cell>
        </row>
        <row r="134">
          <cell r="AD134" t="str">
            <v>五级/初级技能</v>
          </cell>
          <cell r="AE134" t="str">
            <v>钳工中级</v>
          </cell>
          <cell r="AF134" t="str">
            <v>430204199302173239</v>
          </cell>
          <cell r="AG134">
            <v>17770910100</v>
          </cell>
          <cell r="AH134" t="str">
            <v>陈傲然</v>
          </cell>
          <cell r="AI134">
            <v>17770901616</v>
          </cell>
        </row>
        <row r="134">
          <cell r="AL134" t="str">
            <v>湖南省株洲市芦淞区枫溪街道办事处曲尺村白岳一组008号</v>
          </cell>
          <cell r="AM134" t="str">
            <v>农村</v>
          </cell>
          <cell r="AN134" t="str">
            <v>湖南省株洲市芦淞区枫溪街道办事处曲尺村白岳一组008号</v>
          </cell>
          <cell r="AO134" t="str">
            <v>2016.9.1-2019.8.31
2019.09.01-2022.08.31
2022.09.01-无固定期限</v>
          </cell>
          <cell r="AP134" t="str">
            <v>——</v>
          </cell>
          <cell r="AQ134" t="e">
            <v>#VALUE!</v>
          </cell>
          <cell r="AR134" t="e">
            <v>#VALUE!</v>
          </cell>
          <cell r="AS134">
            <v>44805</v>
          </cell>
          <cell r="AT134" t="str">
            <v>无固定期限</v>
          </cell>
          <cell r="AU134" t="str">
            <v>是</v>
          </cell>
          <cell r="AV134" t="str">
            <v>4302110000680998</v>
          </cell>
          <cell r="AW134" t="str">
            <v>ZZ-DA-0188</v>
          </cell>
          <cell r="AX134" t="str">
            <v>合同工</v>
          </cell>
          <cell r="AY134" t="str">
            <v>光华荣昌</v>
          </cell>
          <cell r="AZ134" t="str">
            <v>湖南红海</v>
          </cell>
          <cell r="BA134">
            <v>20.5</v>
          </cell>
          <cell r="BB134">
            <v>0</v>
          </cell>
          <cell r="BC134" t="str">
            <v>初级工</v>
          </cell>
        </row>
        <row r="134">
          <cell r="BI134" t="e">
            <v>#N/A</v>
          </cell>
        </row>
        <row r="135">
          <cell r="B135" t="str">
            <v>曹卫清</v>
          </cell>
          <cell r="C135">
            <v>1039</v>
          </cell>
          <cell r="D135" t="str">
            <v>直接</v>
          </cell>
          <cell r="E135" t="str">
            <v>蓝领</v>
          </cell>
          <cell r="F135" t="str">
            <v>生产制造部</v>
          </cell>
          <cell r="G135" t="str">
            <v>总装车间</v>
          </cell>
          <cell r="H135" t="str">
            <v>总装操作工</v>
          </cell>
        </row>
        <row r="135">
          <cell r="L135">
            <v>44753</v>
          </cell>
          <cell r="M135">
            <v>44783</v>
          </cell>
          <cell r="N135">
            <v>29768</v>
          </cell>
          <cell r="O135">
            <v>43</v>
          </cell>
          <cell r="P135">
            <v>2</v>
          </cell>
          <cell r="Q135" t="str">
            <v>男</v>
          </cell>
          <cell r="R135" t="str">
            <v>汉</v>
          </cell>
          <cell r="S135" t="str">
            <v>群众</v>
          </cell>
          <cell r="T135" t="str">
            <v>否</v>
          </cell>
          <cell r="U135" t="str">
            <v>已婚</v>
          </cell>
          <cell r="V135" t="str">
            <v>1965-07-10</v>
          </cell>
          <cell r="W135">
            <v>59</v>
          </cell>
          <cell r="X135" t="str">
            <v>初中</v>
          </cell>
        </row>
        <row r="135">
          <cell r="AF135" t="str">
            <v>432321196507103234</v>
          </cell>
          <cell r="AG135">
            <v>18711704106</v>
          </cell>
          <cell r="AH135" t="str">
            <v>蔡清娥</v>
          </cell>
          <cell r="AI135">
            <v>15773710513</v>
          </cell>
        </row>
        <row r="135">
          <cell r="AL135" t="str">
            <v>湖南省益阳市赫山区沧水铺镇沧泥路30号</v>
          </cell>
          <cell r="AM135" t="str">
            <v>农村</v>
          </cell>
          <cell r="AN135" t="str">
            <v>湖南省株洲市天元区北京海纳川株洲公司宿舍</v>
          </cell>
          <cell r="AO135" t="str">
            <v>2022.07.11-2025.07.10</v>
          </cell>
          <cell r="AP135">
            <v>45848</v>
          </cell>
          <cell r="AQ135">
            <v>24</v>
          </cell>
          <cell r="AR135">
            <v>1</v>
          </cell>
        </row>
        <row r="135">
          <cell r="AT135" t="str">
            <v>有固定期限</v>
          </cell>
          <cell r="AU135" t="str">
            <v>是</v>
          </cell>
        </row>
        <row r="135">
          <cell r="AX135" t="str">
            <v>劳务工</v>
          </cell>
          <cell r="AY135" t="str">
            <v>湖南鑫起</v>
          </cell>
          <cell r="AZ135" t="str">
            <v>光华荣昌</v>
          </cell>
          <cell r="BA135">
            <v>20.5</v>
          </cell>
          <cell r="BB135">
            <v>0</v>
          </cell>
          <cell r="BC135" t="str">
            <v>刘光辉介绍</v>
          </cell>
          <cell r="BD135" t="str">
            <v>√</v>
          </cell>
        </row>
        <row r="135">
          <cell r="BF135" t="str">
            <v>曹卫清</v>
          </cell>
        </row>
        <row r="135">
          <cell r="BI135" t="e">
            <v>#N/A</v>
          </cell>
        </row>
        <row r="135">
          <cell r="BL135" t="str">
            <v>其他粉尘（聚氨酯粉尘）、噪声</v>
          </cell>
          <cell r="BM135" t="str">
            <v>可从事其他粉尘（聚氨酯粉尘）作业
可从事噪声作业
</v>
          </cell>
        </row>
        <row r="136">
          <cell r="B136" t="str">
            <v>欧响亮</v>
          </cell>
          <cell r="C136">
            <v>709</v>
          </cell>
          <cell r="D136" t="str">
            <v>直接</v>
          </cell>
          <cell r="E136" t="str">
            <v>蓝领</v>
          </cell>
          <cell r="F136" t="str">
            <v>生产制造部</v>
          </cell>
          <cell r="G136" t="str">
            <v>总装车间</v>
          </cell>
          <cell r="H136" t="str">
            <v>总装操作工</v>
          </cell>
        </row>
        <row r="136">
          <cell r="L136">
            <v>43595</v>
          </cell>
          <cell r="M136">
            <v>43600</v>
          </cell>
          <cell r="N136">
            <v>39965</v>
          </cell>
          <cell r="O136">
            <v>16</v>
          </cell>
          <cell r="P136">
            <v>6</v>
          </cell>
          <cell r="Q136" t="str">
            <v>男</v>
          </cell>
          <cell r="R136" t="str">
            <v>汉</v>
          </cell>
          <cell r="S136" t="str">
            <v>群众</v>
          </cell>
          <cell r="T136" t="str">
            <v>否</v>
          </cell>
          <cell r="U136" t="str">
            <v>已婚</v>
          </cell>
          <cell r="V136" t="str">
            <v>1990-06-28</v>
          </cell>
          <cell r="W136">
            <v>34</v>
          </cell>
          <cell r="X136" t="str">
            <v>高中</v>
          </cell>
        </row>
        <row r="136">
          <cell r="AA136" t="str">
            <v>株洲县第三中学</v>
          </cell>
        </row>
        <row r="136">
          <cell r="AD136" t="str">
            <v>无</v>
          </cell>
          <cell r="AE136" t="str">
            <v>钳工中级</v>
          </cell>
          <cell r="AF136" t="str">
            <v>430221199006283835</v>
          </cell>
          <cell r="AG136">
            <v>13217339556</v>
          </cell>
          <cell r="AH136" t="str">
            <v>吴倩</v>
          </cell>
          <cell r="AI136">
            <v>18673371735</v>
          </cell>
        </row>
        <row r="136">
          <cell r="AL136" t="str">
            <v>湖南省株洲县洲坪乡石板桥村祠堂组10号</v>
          </cell>
          <cell r="AM136" t="str">
            <v>农村</v>
          </cell>
          <cell r="AN136" t="str">
            <v>湖南省株洲市石峰区红旗北路亿都新天地5栋2402号</v>
          </cell>
          <cell r="AO136" t="str">
            <v>2019.12.01-2022.11.30
2022.10.01-2025.11.30</v>
          </cell>
          <cell r="AP136">
            <v>45991</v>
          </cell>
          <cell r="AQ136">
            <v>167</v>
          </cell>
          <cell r="AR136">
            <v>1</v>
          </cell>
          <cell r="AS136">
            <v>44896</v>
          </cell>
          <cell r="AT136" t="str">
            <v>有固定期限</v>
          </cell>
          <cell r="AU136" t="str">
            <v>是</v>
          </cell>
          <cell r="AV136" t="str">
            <v>4302110000746575</v>
          </cell>
          <cell r="AW136" t="str">
            <v>ZZ-DA-0237</v>
          </cell>
          <cell r="AX136" t="str">
            <v>合同工</v>
          </cell>
          <cell r="AY136" t="str">
            <v>光华荣昌</v>
          </cell>
          <cell r="AZ136" t="str">
            <v>光华荣昌</v>
          </cell>
          <cell r="BA136">
            <v>22</v>
          </cell>
          <cell r="BB136">
            <v>0</v>
          </cell>
          <cell r="BC136" t="str">
            <v>2019年12月转正式合同工</v>
          </cell>
        </row>
        <row r="136">
          <cell r="BI136" t="e">
            <v>#N/A</v>
          </cell>
        </row>
        <row r="137">
          <cell r="B137" t="str">
            <v>刘孝其</v>
          </cell>
          <cell r="C137">
            <v>164</v>
          </cell>
          <cell r="D137" t="str">
            <v>直接</v>
          </cell>
          <cell r="E137" t="str">
            <v>蓝领</v>
          </cell>
          <cell r="F137" t="str">
            <v>生产制造部</v>
          </cell>
          <cell r="G137" t="str">
            <v>总装车间</v>
          </cell>
          <cell r="H137" t="str">
            <v>总装操作工</v>
          </cell>
        </row>
        <row r="137">
          <cell r="L137">
            <v>41325</v>
          </cell>
          <cell r="M137">
            <v>41353</v>
          </cell>
          <cell r="N137">
            <v>30133</v>
          </cell>
          <cell r="O137">
            <v>42</v>
          </cell>
          <cell r="P137">
            <v>12</v>
          </cell>
          <cell r="Q137" t="str">
            <v>男</v>
          </cell>
          <cell r="R137" t="str">
            <v>汉</v>
          </cell>
          <cell r="S137" t="str">
            <v>群众</v>
          </cell>
          <cell r="T137" t="str">
            <v>否</v>
          </cell>
          <cell r="U137" t="str">
            <v>已婚</v>
          </cell>
          <cell r="V137" t="str">
            <v>1965-08-20</v>
          </cell>
          <cell r="W137">
            <v>59</v>
          </cell>
          <cell r="X137" t="str">
            <v>初中</v>
          </cell>
        </row>
        <row r="137">
          <cell r="AD137" t="str">
            <v>无</v>
          </cell>
          <cell r="AE137" t="str">
            <v>钳工中级</v>
          </cell>
          <cell r="AF137" t="str">
            <v>430221196508206879</v>
          </cell>
          <cell r="AG137">
            <v>15616370558</v>
          </cell>
          <cell r="AH137" t="str">
            <v>罗再丽</v>
          </cell>
          <cell r="AI137">
            <v>13107339002</v>
          </cell>
        </row>
        <row r="137">
          <cell r="AL137" t="str">
            <v>湖南省株洲市天元区马家河镇中路村晒谷2号</v>
          </cell>
          <cell r="AM137" t="str">
            <v>农村</v>
          </cell>
          <cell r="AN137" t="str">
            <v>湖南省株洲市天元区马家河镇中路村晒谷2号</v>
          </cell>
          <cell r="AO137" t="str">
            <v>2016.1.4-2018.1.3
2018.01.04-2021.01.03
2021.01.04-无固定期限</v>
          </cell>
          <cell r="AP137" t="str">
            <v>——</v>
          </cell>
          <cell r="AQ137" t="e">
            <v>#VALUE!</v>
          </cell>
          <cell r="AR137" t="e">
            <v>#VALUE!</v>
          </cell>
          <cell r="AS137">
            <v>44200</v>
          </cell>
          <cell r="AT137" t="str">
            <v>无固定期限</v>
          </cell>
          <cell r="AU137" t="str">
            <v>是</v>
          </cell>
          <cell r="AV137" t="str">
            <v>4302110000675595</v>
          </cell>
          <cell r="AW137" t="str">
            <v>ZZ-DA-0153</v>
          </cell>
          <cell r="AX137" t="str">
            <v>合同工</v>
          </cell>
          <cell r="AY137" t="str">
            <v>光华荣昌</v>
          </cell>
          <cell r="AZ137" t="str">
            <v>湖南红海</v>
          </cell>
          <cell r="BA137">
            <v>18</v>
          </cell>
          <cell r="BB137">
            <v>0</v>
          </cell>
        </row>
        <row r="137">
          <cell r="BI137" t="e">
            <v>#N/A</v>
          </cell>
        </row>
        <row r="138">
          <cell r="B138" t="str">
            <v>易任红</v>
          </cell>
          <cell r="C138">
            <v>223</v>
          </cell>
          <cell r="D138" t="str">
            <v>直接</v>
          </cell>
          <cell r="E138" t="str">
            <v>蓝领</v>
          </cell>
          <cell r="F138" t="str">
            <v>生产制造部</v>
          </cell>
          <cell r="G138" t="str">
            <v>总装车间</v>
          </cell>
          <cell r="H138" t="str">
            <v>总装操作工</v>
          </cell>
        </row>
        <row r="138">
          <cell r="K138" t="str">
            <v>关键岗</v>
          </cell>
          <cell r="L138">
            <v>41332</v>
          </cell>
          <cell r="M138">
            <v>41339</v>
          </cell>
          <cell r="N138">
            <v>31229</v>
          </cell>
          <cell r="O138">
            <v>39</v>
          </cell>
          <cell r="P138">
            <v>12</v>
          </cell>
          <cell r="Q138" t="str">
            <v>男</v>
          </cell>
          <cell r="R138" t="str">
            <v>汉</v>
          </cell>
          <cell r="S138" t="str">
            <v>群众</v>
          </cell>
          <cell r="T138" t="str">
            <v>否</v>
          </cell>
          <cell r="U138" t="str">
            <v>已婚</v>
          </cell>
          <cell r="V138" t="str">
            <v>1966-12-11</v>
          </cell>
          <cell r="W138">
            <v>58</v>
          </cell>
          <cell r="X138" t="str">
            <v>高中</v>
          </cell>
        </row>
        <row r="138">
          <cell r="AA138" t="str">
            <v>株洲市郊区一中</v>
          </cell>
        </row>
        <row r="138">
          <cell r="AD138" t="str">
            <v>无</v>
          </cell>
          <cell r="AE138" t="str">
            <v>钳工中级</v>
          </cell>
          <cell r="AF138" t="str">
            <v>430211196612110014</v>
          </cell>
          <cell r="AG138">
            <v>15367338617</v>
          </cell>
          <cell r="AH138" t="str">
            <v>罗月娥</v>
          </cell>
          <cell r="AI138">
            <v>17373310866</v>
          </cell>
        </row>
        <row r="138">
          <cell r="AL138" t="str">
            <v>湖南省株洲市天元区新塘工区2队</v>
          </cell>
          <cell r="AM138" t="str">
            <v>城镇</v>
          </cell>
          <cell r="AN138" t="str">
            <v>湖南省株洲市天元区新泰小区13栋104号</v>
          </cell>
          <cell r="AO138" t="str">
            <v>2013.02.03-2025.02.02</v>
          </cell>
          <cell r="AP138">
            <v>45690</v>
          </cell>
          <cell r="AQ138">
            <v>-134</v>
          </cell>
          <cell r="AR138">
            <v>0</v>
          </cell>
        </row>
        <row r="138">
          <cell r="AT138" t="str">
            <v>有固定期限</v>
          </cell>
          <cell r="AU138" t="str">
            <v>是</v>
          </cell>
          <cell r="AV138" t="str">
            <v>4302990003279821</v>
          </cell>
        </row>
        <row r="138">
          <cell r="AX138" t="str">
            <v>劳务工</v>
          </cell>
          <cell r="AY138" t="str">
            <v>湖南鑫起</v>
          </cell>
          <cell r="AZ138" t="str">
            <v>湖南红海</v>
          </cell>
          <cell r="BA138">
            <v>21.5</v>
          </cell>
          <cell r="BB138">
            <v>0</v>
          </cell>
        </row>
        <row r="138">
          <cell r="BI138" t="e">
            <v>#N/A</v>
          </cell>
        </row>
        <row r="139">
          <cell r="B139" t="str">
            <v>刘文强</v>
          </cell>
          <cell r="C139">
            <v>311</v>
          </cell>
          <cell r="D139" t="str">
            <v>直接</v>
          </cell>
          <cell r="E139" t="str">
            <v>蓝领</v>
          </cell>
          <cell r="F139" t="str">
            <v>生产制造部</v>
          </cell>
          <cell r="G139" t="str">
            <v>总装车间</v>
          </cell>
          <cell r="H139" t="str">
            <v>总装操作工</v>
          </cell>
        </row>
        <row r="139">
          <cell r="L139">
            <v>42554</v>
          </cell>
          <cell r="M139">
            <v>42823</v>
          </cell>
          <cell r="N139">
            <v>36342</v>
          </cell>
          <cell r="O139">
            <v>25</v>
          </cell>
          <cell r="P139">
            <v>8</v>
          </cell>
          <cell r="Q139" t="str">
            <v>男</v>
          </cell>
          <cell r="R139" t="str">
            <v>汉</v>
          </cell>
          <cell r="S139" t="str">
            <v>群众</v>
          </cell>
          <cell r="T139" t="str">
            <v>否</v>
          </cell>
          <cell r="U139" t="str">
            <v>已婚</v>
          </cell>
          <cell r="V139" t="str">
            <v>1981-01-04</v>
          </cell>
          <cell r="W139">
            <v>44</v>
          </cell>
          <cell r="X139" t="str">
            <v>高中</v>
          </cell>
        </row>
        <row r="139">
          <cell r="AA139" t="str">
            <v>小南州中学</v>
          </cell>
        </row>
        <row r="139">
          <cell r="AD139" t="str">
            <v>无</v>
          </cell>
          <cell r="AE139" t="str">
            <v>钳工中级</v>
          </cell>
          <cell r="AF139" t="str">
            <v>430921198101045118</v>
          </cell>
          <cell r="AG139">
            <v>17377906558</v>
          </cell>
          <cell r="AH139" t="str">
            <v>罗艳</v>
          </cell>
          <cell r="AI139">
            <v>17377906365</v>
          </cell>
        </row>
        <row r="139">
          <cell r="AL139" t="str">
            <v>湖南省株洲市天元区马家河镇新马社区下龙8号</v>
          </cell>
          <cell r="AM139" t="str">
            <v>农村</v>
          </cell>
          <cell r="AN139" t="str">
            <v>湖南省株洲市天元区翠谷城三期16栋2201号</v>
          </cell>
          <cell r="AO139" t="str">
            <v>2019.12.01-2022.11.30
2022.10.01-2025.11.30</v>
          </cell>
          <cell r="AP139">
            <v>45991</v>
          </cell>
          <cell r="AQ139">
            <v>167</v>
          </cell>
          <cell r="AR139">
            <v>1</v>
          </cell>
          <cell r="AS139">
            <v>44896</v>
          </cell>
          <cell r="AT139" t="str">
            <v>有固定期限</v>
          </cell>
          <cell r="AU139" t="str">
            <v>是</v>
          </cell>
          <cell r="AV139" t="str">
            <v>4302110000746570</v>
          </cell>
          <cell r="AW139" t="str">
            <v>ZZ-DA-0239</v>
          </cell>
          <cell r="AX139" t="str">
            <v>合同工</v>
          </cell>
          <cell r="AY139" t="str">
            <v>光华荣昌</v>
          </cell>
          <cell r="AZ139" t="str">
            <v>光华荣昌</v>
          </cell>
          <cell r="BA139">
            <v>21.5</v>
          </cell>
          <cell r="BB139">
            <v>0</v>
          </cell>
        </row>
        <row r="139">
          <cell r="BI139" t="e">
            <v>#N/A</v>
          </cell>
        </row>
        <row r="140">
          <cell r="B140" t="str">
            <v>杨亮亮</v>
          </cell>
          <cell r="C140">
            <v>851</v>
          </cell>
          <cell r="D140" t="str">
            <v>直接</v>
          </cell>
          <cell r="E140" t="str">
            <v>蓝领</v>
          </cell>
          <cell r="F140" t="str">
            <v>生产制造部</v>
          </cell>
          <cell r="G140" t="str">
            <v>总装车间</v>
          </cell>
          <cell r="H140" t="str">
            <v>总装操作工</v>
          </cell>
        </row>
        <row r="140">
          <cell r="L140">
            <v>43685</v>
          </cell>
          <cell r="M140">
            <v>43703</v>
          </cell>
          <cell r="N140">
            <v>37500</v>
          </cell>
          <cell r="O140">
            <v>22</v>
          </cell>
          <cell r="P140">
            <v>5</v>
          </cell>
          <cell r="Q140" t="str">
            <v>男</v>
          </cell>
          <cell r="R140" t="str">
            <v>汉</v>
          </cell>
          <cell r="S140" t="str">
            <v>群众</v>
          </cell>
          <cell r="T140" t="str">
            <v>否</v>
          </cell>
          <cell r="U140" t="str">
            <v>已婚</v>
          </cell>
          <cell r="V140" t="str">
            <v>1986-01-16</v>
          </cell>
          <cell r="W140">
            <v>39</v>
          </cell>
          <cell r="X140" t="str">
            <v>中专</v>
          </cell>
        </row>
        <row r="140">
          <cell r="AA140" t="str">
            <v>株洲市三中</v>
          </cell>
        </row>
        <row r="140">
          <cell r="AD140" t="str">
            <v>无</v>
          </cell>
          <cell r="AE140" t="str">
            <v>钳工中级</v>
          </cell>
          <cell r="AF140" t="str">
            <v>430224198601162717</v>
          </cell>
          <cell r="AG140">
            <v>13337338300</v>
          </cell>
          <cell r="AH140" t="str">
            <v>杨金善</v>
          </cell>
          <cell r="AI140">
            <v>15873385658</v>
          </cell>
        </row>
        <row r="140">
          <cell r="AL140" t="str">
            <v>湖南省株洲市石峰区杉木塘路26号601号</v>
          </cell>
          <cell r="AM140" t="str">
            <v>城镇</v>
          </cell>
          <cell r="AN140" t="str">
            <v>湖南省株洲市石峰区杉木塘圣华名城13栋</v>
          </cell>
          <cell r="AO140" t="str">
            <v>2019.08.08-2022.08.07  2022.08.08-2025.08.07          </v>
          </cell>
          <cell r="AP140">
            <v>45876</v>
          </cell>
          <cell r="AQ140">
            <v>52</v>
          </cell>
          <cell r="AR140">
            <v>1</v>
          </cell>
        </row>
        <row r="140">
          <cell r="AT140" t="str">
            <v>有固定期限</v>
          </cell>
          <cell r="AU140" t="str">
            <v>是</v>
          </cell>
          <cell r="AV140" t="str">
            <v>4302990003328799</v>
          </cell>
        </row>
        <row r="140">
          <cell r="AX140" t="str">
            <v>劳务工</v>
          </cell>
          <cell r="AY140" t="str">
            <v>湖南鑫起</v>
          </cell>
          <cell r="AZ140" t="str">
            <v>湖南鑫起</v>
          </cell>
          <cell r="BA140">
            <v>22.5</v>
          </cell>
          <cell r="BB140">
            <v>0</v>
          </cell>
        </row>
        <row r="140">
          <cell r="BI140" t="e">
            <v>#N/A</v>
          </cell>
        </row>
        <row r="141">
          <cell r="B141" t="str">
            <v>刘谦</v>
          </cell>
          <cell r="C141">
            <v>563</v>
          </cell>
          <cell r="D141" t="str">
            <v>直接</v>
          </cell>
          <cell r="E141" t="str">
            <v>蓝领</v>
          </cell>
          <cell r="F141" t="str">
            <v>生产制造部</v>
          </cell>
          <cell r="G141" t="str">
            <v>总装车间</v>
          </cell>
          <cell r="H141" t="str">
            <v>总装操作工</v>
          </cell>
        </row>
        <row r="141">
          <cell r="L141">
            <v>42783</v>
          </cell>
          <cell r="M141">
            <v>42810</v>
          </cell>
          <cell r="N141">
            <v>37073</v>
          </cell>
          <cell r="O141">
            <v>23</v>
          </cell>
          <cell r="P141">
            <v>8</v>
          </cell>
          <cell r="Q141" t="str">
            <v>男</v>
          </cell>
          <cell r="R141" t="str">
            <v>汉</v>
          </cell>
          <cell r="S141" t="str">
            <v>群众</v>
          </cell>
          <cell r="T141" t="str">
            <v>否</v>
          </cell>
          <cell r="U141" t="str">
            <v>已婚</v>
          </cell>
          <cell r="V141" t="str">
            <v>1981-04-03</v>
          </cell>
          <cell r="W141">
            <v>44</v>
          </cell>
          <cell r="X141" t="str">
            <v>高中</v>
          </cell>
        </row>
        <row r="141">
          <cell r="AA141" t="str">
            <v>醴陵市第八中学</v>
          </cell>
        </row>
        <row r="141">
          <cell r="AD141" t="str">
            <v>无</v>
          </cell>
          <cell r="AE141" t="str">
            <v>钳工中级</v>
          </cell>
          <cell r="AF141" t="str">
            <v>43028119810403683X</v>
          </cell>
          <cell r="AG141">
            <v>15773142835</v>
          </cell>
          <cell r="AH141" t="str">
            <v>车金芳</v>
          </cell>
          <cell r="AI141">
            <v>18874235753</v>
          </cell>
        </row>
        <row r="141">
          <cell r="AL141" t="str">
            <v>湖南省醴陵市仙霞镇清安村石塘坡组</v>
          </cell>
          <cell r="AM141" t="str">
            <v>农村</v>
          </cell>
          <cell r="AN141" t="str">
            <v>湖南省株洲市天元区天元区中建玥熙台一期12栋1002号</v>
          </cell>
          <cell r="AO141" t="str">
            <v>2019.12.01-2022.11.30
2022.10.01-2025.11.30</v>
          </cell>
          <cell r="AP141">
            <v>45991</v>
          </cell>
          <cell r="AQ141">
            <v>167</v>
          </cell>
          <cell r="AR141">
            <v>1</v>
          </cell>
          <cell r="AS141">
            <v>44896</v>
          </cell>
          <cell r="AT141" t="str">
            <v>有固定期限</v>
          </cell>
          <cell r="AU141" t="str">
            <v>是</v>
          </cell>
          <cell r="AV141" t="str">
            <v>4302110000746571</v>
          </cell>
          <cell r="AW141" t="str">
            <v>ZZ-DA-0240</v>
          </cell>
          <cell r="AX141" t="str">
            <v>合同工</v>
          </cell>
          <cell r="AY141" t="str">
            <v>光华荣昌</v>
          </cell>
          <cell r="AZ141" t="str">
            <v>光华荣昌</v>
          </cell>
          <cell r="BA141">
            <v>22</v>
          </cell>
          <cell r="BB141">
            <v>0</v>
          </cell>
          <cell r="BC141" t="str">
            <v>2019年12月转正式合同工</v>
          </cell>
        </row>
        <row r="141">
          <cell r="BI141" t="e">
            <v>#N/A</v>
          </cell>
        </row>
        <row r="142">
          <cell r="B142" t="str">
            <v>吴陈</v>
          </cell>
          <cell r="C142">
            <v>230</v>
          </cell>
          <cell r="D142" t="str">
            <v>直接</v>
          </cell>
          <cell r="E142" t="str">
            <v>蓝领</v>
          </cell>
          <cell r="F142" t="str">
            <v>生产制造部</v>
          </cell>
          <cell r="G142" t="str">
            <v>总装车间</v>
          </cell>
          <cell r="H142" t="str">
            <v>总装操作工</v>
          </cell>
        </row>
        <row r="142">
          <cell r="K142" t="str">
            <v>关键岗</v>
          </cell>
          <cell r="L142">
            <v>42107</v>
          </cell>
          <cell r="M142">
            <v>42137</v>
          </cell>
          <cell r="N142">
            <v>38899</v>
          </cell>
          <cell r="O142">
            <v>18</v>
          </cell>
          <cell r="P142">
            <v>10</v>
          </cell>
          <cell r="Q142" t="str">
            <v>男</v>
          </cell>
          <cell r="R142" t="str">
            <v>汉</v>
          </cell>
          <cell r="S142" t="str">
            <v>群众</v>
          </cell>
          <cell r="T142" t="str">
            <v>否</v>
          </cell>
          <cell r="U142" t="str">
            <v>已婚</v>
          </cell>
          <cell r="V142" t="str">
            <v>1990-01-13</v>
          </cell>
          <cell r="W142">
            <v>35</v>
          </cell>
          <cell r="X142" t="str">
            <v>初中</v>
          </cell>
        </row>
        <row r="142">
          <cell r="AD142" t="str">
            <v>无</v>
          </cell>
          <cell r="AE142" t="str">
            <v>钳工中级</v>
          </cell>
          <cell r="AF142" t="str">
            <v>430203199001137035</v>
          </cell>
          <cell r="AG142">
            <v>18390263775</v>
          </cell>
          <cell r="AH142" t="str">
            <v>李盼盼</v>
          </cell>
          <cell r="AI142">
            <v>18670840066</v>
          </cell>
        </row>
        <row r="142">
          <cell r="AL142" t="str">
            <v>湖南省株洲市石峰区先锋村散户10号</v>
          </cell>
          <cell r="AM142" t="str">
            <v>城镇</v>
          </cell>
          <cell r="AN142" t="str">
            <v>湖南省株洲市石峰区先锋村散户10号</v>
          </cell>
          <cell r="AO142" t="str">
            <v>2016.6.1-2018.5.31
2018.06.01-2021.05.31
2021.06.01-无固定期限</v>
          </cell>
          <cell r="AP142" t="str">
            <v>——</v>
          </cell>
          <cell r="AQ142" t="e">
            <v>#VALUE!</v>
          </cell>
          <cell r="AR142" t="e">
            <v>#VALUE!</v>
          </cell>
          <cell r="AS142">
            <v>44348</v>
          </cell>
          <cell r="AT142" t="str">
            <v>无固定期限</v>
          </cell>
          <cell r="AU142" t="str">
            <v>是</v>
          </cell>
          <cell r="AV142" t="str">
            <v>4302110000679508</v>
          </cell>
          <cell r="AW142" t="str">
            <v>ZZ-DA-0176</v>
          </cell>
          <cell r="AX142" t="str">
            <v>合同工</v>
          </cell>
          <cell r="AY142" t="str">
            <v>光华荣昌</v>
          </cell>
          <cell r="AZ142" t="str">
            <v>光华荣昌</v>
          </cell>
          <cell r="BA142">
            <v>21.5</v>
          </cell>
          <cell r="BB142">
            <v>0</v>
          </cell>
        </row>
        <row r="142">
          <cell r="BI142" t="e">
            <v>#N/A</v>
          </cell>
        </row>
        <row r="143">
          <cell r="B143" t="str">
            <v>李亦斌</v>
          </cell>
          <cell r="C143">
            <v>241</v>
          </cell>
          <cell r="D143" t="str">
            <v>直接</v>
          </cell>
          <cell r="E143" t="str">
            <v>蓝领</v>
          </cell>
          <cell r="F143" t="str">
            <v>生产制造部</v>
          </cell>
          <cell r="G143" t="str">
            <v>总装车间</v>
          </cell>
          <cell r="H143" t="str">
            <v>总装操作工</v>
          </cell>
        </row>
        <row r="143">
          <cell r="K143" t="str">
            <v>关键岗</v>
          </cell>
          <cell r="L143">
            <v>41718</v>
          </cell>
          <cell r="M143">
            <v>41780</v>
          </cell>
          <cell r="N143">
            <v>35247</v>
          </cell>
          <cell r="O143">
            <v>28</v>
          </cell>
          <cell r="P143">
            <v>11</v>
          </cell>
          <cell r="Q143" t="str">
            <v>男</v>
          </cell>
          <cell r="R143" t="str">
            <v>汉</v>
          </cell>
          <cell r="S143" t="str">
            <v>群众</v>
          </cell>
          <cell r="T143" t="str">
            <v>否</v>
          </cell>
          <cell r="U143" t="str">
            <v>离异</v>
          </cell>
          <cell r="V143" t="str">
            <v>1977-10-28</v>
          </cell>
          <cell r="W143">
            <v>47</v>
          </cell>
          <cell r="X143" t="str">
            <v>高中</v>
          </cell>
        </row>
        <row r="143">
          <cell r="AD143" t="str">
            <v>无</v>
          </cell>
          <cell r="AE143" t="str">
            <v>钳工中级</v>
          </cell>
          <cell r="AF143" t="str">
            <v>430223197710281810</v>
          </cell>
          <cell r="AG143">
            <v>15773317299</v>
          </cell>
          <cell r="AH143" t="str">
            <v>李正忠</v>
          </cell>
          <cell r="AI143">
            <v>18975338550</v>
          </cell>
        </row>
        <row r="143">
          <cell r="AL143" t="str">
            <v>湖南省株洲市攸县酒埠江镇大屋场村下瓦屋组下瓦屋008</v>
          </cell>
          <cell r="AM143" t="str">
            <v>农村</v>
          </cell>
          <cell r="AN143" t="str">
            <v>湖南省株洲市天元区月塘小区9栋606号</v>
          </cell>
          <cell r="AO143" t="str">
            <v>2016.6.1-2018.5.31
2018.06.01-2021.05.31
2021.06.01-无固定期限</v>
          </cell>
          <cell r="AP143" t="str">
            <v>——</v>
          </cell>
          <cell r="AQ143" t="e">
            <v>#VALUE!</v>
          </cell>
          <cell r="AR143" t="e">
            <v>#VALUE!</v>
          </cell>
          <cell r="AS143">
            <v>44348</v>
          </cell>
          <cell r="AT143" t="str">
            <v>无固定期限</v>
          </cell>
          <cell r="AU143" t="str">
            <v>是</v>
          </cell>
          <cell r="AV143" t="str">
            <v>4302110000705396</v>
          </cell>
          <cell r="AW143" t="str">
            <v>ZZ-DA-0177</v>
          </cell>
          <cell r="AX143" t="str">
            <v>合同工</v>
          </cell>
          <cell r="AY143" t="str">
            <v>光华荣昌</v>
          </cell>
          <cell r="AZ143" t="str">
            <v>湖南红海</v>
          </cell>
          <cell r="BA143">
            <v>21.5</v>
          </cell>
          <cell r="BB143">
            <v>0</v>
          </cell>
        </row>
        <row r="143">
          <cell r="BI143" t="e">
            <v>#N/A</v>
          </cell>
        </row>
        <row r="144">
          <cell r="B144" t="str">
            <v>苏超</v>
          </cell>
          <cell r="C144">
            <v>173</v>
          </cell>
          <cell r="D144" t="str">
            <v>直接</v>
          </cell>
          <cell r="E144" t="str">
            <v>蓝领</v>
          </cell>
          <cell r="F144" t="str">
            <v>生产制造部</v>
          </cell>
          <cell r="G144" t="str">
            <v>总装车间</v>
          </cell>
          <cell r="H144" t="str">
            <v>总装操作工</v>
          </cell>
        </row>
        <row r="144">
          <cell r="L144">
            <v>41884</v>
          </cell>
          <cell r="M144">
            <v>41913</v>
          </cell>
          <cell r="N144">
            <v>38169</v>
          </cell>
          <cell r="O144">
            <v>20</v>
          </cell>
          <cell r="P144">
            <v>10</v>
          </cell>
          <cell r="Q144" t="str">
            <v>男</v>
          </cell>
          <cell r="R144" t="str">
            <v>汉</v>
          </cell>
          <cell r="S144" t="str">
            <v>群众</v>
          </cell>
          <cell r="T144" t="str">
            <v>否</v>
          </cell>
          <cell r="U144" t="str">
            <v>未婚</v>
          </cell>
          <cell r="V144" t="str">
            <v>1984-09-15</v>
          </cell>
          <cell r="W144">
            <v>40</v>
          </cell>
          <cell r="X144" t="str">
            <v>中技</v>
          </cell>
        </row>
        <row r="144">
          <cell r="Z144" t="str">
            <v>电子电工</v>
          </cell>
          <cell r="AA144" t="str">
            <v>冷江技校</v>
          </cell>
          <cell r="AB144">
            <v>37803</v>
          </cell>
        </row>
        <row r="144">
          <cell r="AD144" t="str">
            <v>中级</v>
          </cell>
          <cell r="AE144" t="str">
            <v>钳工中级</v>
          </cell>
          <cell r="AF144" t="str">
            <v>432502198409158371</v>
          </cell>
          <cell r="AG144">
            <v>13203344276</v>
          </cell>
          <cell r="AH144" t="str">
            <v>苏艳</v>
          </cell>
          <cell r="AI144">
            <v>18573330308</v>
          </cell>
          <cell r="AJ144" t="str">
            <v>hallcow@163.com</v>
          </cell>
          <cell r="AK144">
            <v>278246386</v>
          </cell>
          <cell r="AL144" t="str">
            <v>湖南省冷水江市岩口镇槐花村2组</v>
          </cell>
          <cell r="AM144" t="str">
            <v>农村</v>
          </cell>
          <cell r="AN144" t="str">
            <v>湖南省株洲市天元区北京海纳川株洲公司宿舍</v>
          </cell>
          <cell r="AO144" t="str">
            <v>2015.10.04-2017.10.03
2017.10.04-2020.10.03
2020.10.04-2023.10.03  2023.10.04-2026.10.03</v>
          </cell>
          <cell r="AP144">
            <v>46298</v>
          </cell>
          <cell r="AQ144">
            <v>474</v>
          </cell>
          <cell r="AR144">
            <v>1</v>
          </cell>
          <cell r="AS144">
            <v>45203</v>
          </cell>
          <cell r="AT144" t="str">
            <v>有固定期限</v>
          </cell>
          <cell r="AU144" t="str">
            <v>是</v>
          </cell>
          <cell r="AV144" t="str">
            <v>4302110000675603</v>
          </cell>
          <cell r="AW144" t="str">
            <v>ZZ-DA-0142</v>
          </cell>
          <cell r="AX144" t="str">
            <v>合同工</v>
          </cell>
          <cell r="AY144" t="str">
            <v>光华荣昌</v>
          </cell>
          <cell r="AZ144" t="str">
            <v>湖南鑫起</v>
          </cell>
          <cell r="BA144">
            <v>23</v>
          </cell>
          <cell r="BB144">
            <v>0</v>
          </cell>
          <cell r="BC144" t="str">
            <v>中级工</v>
          </cell>
        </row>
        <row r="144">
          <cell r="BI144" t="e">
            <v>#N/A</v>
          </cell>
        </row>
        <row r="145">
          <cell r="B145" t="str">
            <v>李知洋</v>
          </cell>
          <cell r="C145">
            <v>1105</v>
          </cell>
          <cell r="D145" t="str">
            <v>直接</v>
          </cell>
          <cell r="E145" t="str">
            <v>蓝领</v>
          </cell>
          <cell r="F145" t="str">
            <v>生产制造部</v>
          </cell>
          <cell r="G145" t="str">
            <v>总装车间</v>
          </cell>
          <cell r="H145" t="str">
            <v>总装操作工</v>
          </cell>
        </row>
        <row r="145">
          <cell r="L145">
            <v>44788</v>
          </cell>
          <cell r="M145">
            <v>44818</v>
          </cell>
          <cell r="N145">
            <v>43647</v>
          </cell>
          <cell r="O145">
            <v>5</v>
          </cell>
          <cell r="P145">
            <v>2</v>
          </cell>
          <cell r="Q145" t="str">
            <v>男</v>
          </cell>
          <cell r="R145" t="str">
            <v>汉</v>
          </cell>
          <cell r="S145" t="str">
            <v>群众</v>
          </cell>
          <cell r="T145" t="str">
            <v>否</v>
          </cell>
          <cell r="U145" t="str">
            <v>已婚</v>
          </cell>
          <cell r="V145" t="str">
            <v>2000-05-27</v>
          </cell>
          <cell r="W145">
            <v>25</v>
          </cell>
          <cell r="X145" t="str">
            <v>大专</v>
          </cell>
        </row>
        <row r="145">
          <cell r="Z145" t="str">
            <v>机电一体化</v>
          </cell>
          <cell r="AA145" t="str">
            <v>湖南汽车工程职业学院</v>
          </cell>
        </row>
        <row r="145">
          <cell r="AF145" t="str">
            <v>430204200005271014</v>
          </cell>
          <cell r="AG145">
            <v>15307337764</v>
          </cell>
          <cell r="AH145" t="str">
            <v>李昕艳</v>
          </cell>
          <cell r="AI145">
            <v>1530337734</v>
          </cell>
        </row>
        <row r="145">
          <cell r="AL145" t="str">
            <v>湖南省株洲市天元区</v>
          </cell>
          <cell r="AM145" t="str">
            <v>农村</v>
          </cell>
          <cell r="AN145" t="str">
            <v>湖南省株洲市天元区栗雨南路春藤小镇9栋602号</v>
          </cell>
          <cell r="AO145" t="str">
            <v>2022.08.15-2025.08.14</v>
          </cell>
          <cell r="AP145">
            <v>45883</v>
          </cell>
          <cell r="AQ145">
            <v>59</v>
          </cell>
        </row>
        <row r="145">
          <cell r="AT145" t="str">
            <v>有固定期限</v>
          </cell>
          <cell r="AU145" t="str">
            <v>是</v>
          </cell>
        </row>
        <row r="145">
          <cell r="AX145" t="str">
            <v>劳务工</v>
          </cell>
          <cell r="AY145" t="str">
            <v>湖南鑫起</v>
          </cell>
          <cell r="AZ145" t="str">
            <v>光华荣昌</v>
          </cell>
          <cell r="BA145">
            <v>22.5</v>
          </cell>
          <cell r="BB145">
            <v>0</v>
          </cell>
          <cell r="BC145" t="str">
            <v>罗亚南介绍</v>
          </cell>
          <cell r="BD145" t="str">
            <v>缺寸照及身份证复印件</v>
          </cell>
        </row>
        <row r="145">
          <cell r="BI145" t="e">
            <v>#N/A</v>
          </cell>
        </row>
        <row r="146">
          <cell r="B146" t="str">
            <v>曾李文</v>
          </cell>
          <cell r="C146">
            <v>1279</v>
          </cell>
          <cell r="D146" t="str">
            <v>直接</v>
          </cell>
          <cell r="E146" t="str">
            <v>蓝领</v>
          </cell>
          <cell r="F146" t="str">
            <v>生产制造部</v>
          </cell>
          <cell r="G146" t="str">
            <v>总装车间</v>
          </cell>
          <cell r="H146" t="str">
            <v>总装操作工</v>
          </cell>
        </row>
        <row r="146">
          <cell r="L146">
            <v>45116</v>
          </cell>
          <cell r="M146">
            <v>45146</v>
          </cell>
        </row>
        <row r="146">
          <cell r="O146">
            <v>125</v>
          </cell>
          <cell r="P146">
            <v>1</v>
          </cell>
          <cell r="Q146" t="str">
            <v>男</v>
          </cell>
          <cell r="R146" t="str">
            <v>汉</v>
          </cell>
          <cell r="S146" t="str">
            <v>群众</v>
          </cell>
          <cell r="T146" t="str">
            <v>否</v>
          </cell>
          <cell r="U146" t="str">
            <v>已婚</v>
          </cell>
          <cell r="V146">
            <v>30797</v>
          </cell>
          <cell r="W146">
            <v>41</v>
          </cell>
        </row>
        <row r="146">
          <cell r="AF146" t="str">
            <v>430225198404252517</v>
          </cell>
          <cell r="AG146">
            <v>17742531573</v>
          </cell>
        </row>
        <row r="146">
          <cell r="AL146" t="str">
            <v>湖南省株洲市马家河</v>
          </cell>
          <cell r="AM146" t="str">
            <v>农村</v>
          </cell>
          <cell r="AN146" t="str">
            <v>湖南省株洲市荷塘区</v>
          </cell>
          <cell r="AO146" t="str">
            <v>2023.07.09-2026.07.08</v>
          </cell>
          <cell r="AP146">
            <v>46211</v>
          </cell>
          <cell r="AQ146">
            <v>387</v>
          </cell>
        </row>
        <row r="146">
          <cell r="AU146" t="str">
            <v>是</v>
          </cell>
        </row>
        <row r="146">
          <cell r="AX146" t="str">
            <v>劳务工</v>
          </cell>
          <cell r="AY146" t="str">
            <v>诚展</v>
          </cell>
          <cell r="AZ146" t="str">
            <v>诚展</v>
          </cell>
          <cell r="BA146">
            <v>22.5</v>
          </cell>
          <cell r="BB146">
            <v>0</v>
          </cell>
        </row>
        <row r="147">
          <cell r="B147" t="str">
            <v>王锋卡</v>
          </cell>
          <cell r="C147">
            <v>1267</v>
          </cell>
          <cell r="D147" t="str">
            <v>直接</v>
          </cell>
          <cell r="E147" t="str">
            <v>蓝领</v>
          </cell>
          <cell r="F147" t="str">
            <v>生产制造部</v>
          </cell>
          <cell r="G147" t="str">
            <v>总装车间</v>
          </cell>
          <cell r="H147" t="str">
            <v>总装操作工</v>
          </cell>
        </row>
        <row r="147">
          <cell r="L147">
            <v>45102</v>
          </cell>
          <cell r="M147">
            <v>45131</v>
          </cell>
        </row>
        <row r="147">
          <cell r="O147">
            <v>125</v>
          </cell>
          <cell r="P147">
            <v>1</v>
          </cell>
          <cell r="Q147" t="str">
            <v>男</v>
          </cell>
          <cell r="R147" t="str">
            <v>汉</v>
          </cell>
          <cell r="S147" t="str">
            <v>群众</v>
          </cell>
          <cell r="T147" t="str">
            <v>否</v>
          </cell>
          <cell r="U147" t="str">
            <v>已婚</v>
          </cell>
          <cell r="V147">
            <v>32795</v>
          </cell>
          <cell r="W147">
            <v>35</v>
          </cell>
        </row>
        <row r="147">
          <cell r="AF147" t="str">
            <v>430221198910145954</v>
          </cell>
          <cell r="AG147">
            <v>18797431005</v>
          </cell>
          <cell r="AH147" t="str">
            <v>谭杏</v>
          </cell>
          <cell r="AI147">
            <v>13342531827</v>
          </cell>
        </row>
        <row r="147">
          <cell r="AL147" t="str">
            <v>天元区雷打镇建强村</v>
          </cell>
          <cell r="AM147" t="str">
            <v>农村</v>
          </cell>
          <cell r="AN147" t="str">
            <v>天元区桂花城</v>
          </cell>
          <cell r="AO147" t="str">
            <v>2023.06.25-2026.06.24</v>
          </cell>
          <cell r="AP147">
            <v>46197</v>
          </cell>
          <cell r="AQ147">
            <v>373</v>
          </cell>
        </row>
        <row r="147">
          <cell r="AU147" t="str">
            <v>是</v>
          </cell>
        </row>
        <row r="147">
          <cell r="AX147" t="str">
            <v>劳务工</v>
          </cell>
          <cell r="AY147" t="str">
            <v>诚展</v>
          </cell>
          <cell r="AZ147" t="str">
            <v>诚展</v>
          </cell>
          <cell r="BA147">
            <v>21</v>
          </cell>
          <cell r="BB147">
            <v>0</v>
          </cell>
        </row>
        <row r="148">
          <cell r="B148" t="str">
            <v>林虎</v>
          </cell>
          <cell r="C148">
            <v>334</v>
          </cell>
          <cell r="D148" t="str">
            <v>直接</v>
          </cell>
          <cell r="E148" t="str">
            <v>蓝领</v>
          </cell>
          <cell r="F148" t="str">
            <v>生产制造部</v>
          </cell>
          <cell r="G148" t="str">
            <v>总装车间</v>
          </cell>
          <cell r="H148" t="str">
            <v>总装操作工</v>
          </cell>
        </row>
        <row r="148">
          <cell r="L148">
            <v>41904</v>
          </cell>
          <cell r="M148">
            <v>41933</v>
          </cell>
          <cell r="N148">
            <v>32690</v>
          </cell>
          <cell r="O148">
            <v>35</v>
          </cell>
          <cell r="P148">
            <v>10</v>
          </cell>
          <cell r="Q148" t="str">
            <v>男</v>
          </cell>
          <cell r="R148" t="str">
            <v>汉</v>
          </cell>
          <cell r="S148" t="str">
            <v>群众</v>
          </cell>
          <cell r="T148" t="str">
            <v>否</v>
          </cell>
          <cell r="U148" t="str">
            <v>已婚</v>
          </cell>
          <cell r="V148" t="str">
            <v>1972-01-11</v>
          </cell>
          <cell r="W148">
            <v>53</v>
          </cell>
          <cell r="X148" t="str">
            <v>高中</v>
          </cell>
        </row>
        <row r="148">
          <cell r="AA148" t="str">
            <v>湘潭五中</v>
          </cell>
        </row>
        <row r="148">
          <cell r="AD148" t="str">
            <v>无</v>
          </cell>
          <cell r="AE148" t="str">
            <v>焊工中级</v>
          </cell>
          <cell r="AF148" t="str">
            <v>430321197201117871</v>
          </cell>
          <cell r="AG148">
            <v>15898560132</v>
          </cell>
          <cell r="AH148" t="str">
            <v>杨喜梅</v>
          </cell>
          <cell r="AI148">
            <v>15898504649</v>
          </cell>
        </row>
        <row r="148">
          <cell r="AL148" t="str">
            <v>湖南省湘潭县谭家山镇高山村黄花组</v>
          </cell>
          <cell r="AM148" t="str">
            <v>农村</v>
          </cell>
          <cell r="AN148" t="str">
            <v>湖南省株洲市天元区北京海纳川株洲公司宿舍</v>
          </cell>
          <cell r="AO148" t="str">
            <v>2016.2.1-2018.1.31
2018.02.01-2021.01.31
2021.02.01-无固定期限</v>
          </cell>
          <cell r="AP148" t="str">
            <v>——</v>
          </cell>
          <cell r="AQ148" t="e">
            <v>#VALUE!</v>
          </cell>
          <cell r="AR148" t="e">
            <v>#VALUE!</v>
          </cell>
          <cell r="AS148">
            <v>44228</v>
          </cell>
          <cell r="AT148" t="str">
            <v>无固定期限</v>
          </cell>
          <cell r="AU148" t="str">
            <v>是</v>
          </cell>
          <cell r="AV148" t="str">
            <v>4302110000675799</v>
          </cell>
          <cell r="AW148" t="str">
            <v>ZZ-DA-0094</v>
          </cell>
          <cell r="AX148" t="str">
            <v>合同工</v>
          </cell>
          <cell r="AY148" t="str">
            <v>光华荣昌</v>
          </cell>
          <cell r="AZ148" t="str">
            <v>光华荣昌</v>
          </cell>
          <cell r="BA148">
            <v>29</v>
          </cell>
          <cell r="BB148">
            <v>0</v>
          </cell>
        </row>
        <row r="148">
          <cell r="BE148" t="str">
            <v>缺入职体检（劳务工转入）</v>
          </cell>
        </row>
        <row r="148">
          <cell r="BI148" t="e">
            <v>#N/A</v>
          </cell>
        </row>
        <row r="149">
          <cell r="B149" t="str">
            <v>蒋正林</v>
          </cell>
          <cell r="C149">
            <v>319</v>
          </cell>
          <cell r="D149" t="str">
            <v>直接</v>
          </cell>
          <cell r="E149" t="str">
            <v>蓝领</v>
          </cell>
          <cell r="F149" t="str">
            <v>生产制造部</v>
          </cell>
          <cell r="G149" t="str">
            <v>总装车间</v>
          </cell>
          <cell r="H149" t="str">
            <v>总装操作工</v>
          </cell>
          <cell r="I149" t="str">
            <v>修边</v>
          </cell>
        </row>
        <row r="149">
          <cell r="L149">
            <v>41520</v>
          </cell>
          <cell r="M149">
            <v>41549</v>
          </cell>
          <cell r="N149">
            <v>30133</v>
          </cell>
          <cell r="O149">
            <v>42</v>
          </cell>
          <cell r="P149">
            <v>11</v>
          </cell>
          <cell r="Q149" t="str">
            <v>男</v>
          </cell>
          <cell r="R149" t="str">
            <v>汉</v>
          </cell>
          <cell r="S149" t="str">
            <v>群众</v>
          </cell>
          <cell r="T149" t="str">
            <v>否</v>
          </cell>
          <cell r="U149" t="str">
            <v>已婚</v>
          </cell>
          <cell r="V149" t="str">
            <v>1965-09-18</v>
          </cell>
          <cell r="W149">
            <v>59</v>
          </cell>
          <cell r="X149" t="str">
            <v>初中</v>
          </cell>
        </row>
        <row r="149">
          <cell r="AD149" t="str">
            <v>无</v>
          </cell>
          <cell r="AE149" t="str">
            <v>钳工中级</v>
          </cell>
          <cell r="AF149" t="str">
            <v>430211196509183530</v>
          </cell>
          <cell r="AG149">
            <v>13786375684</v>
          </cell>
          <cell r="AH149" t="str">
            <v>陈苗华</v>
          </cell>
          <cell r="AI149">
            <v>18373325259</v>
          </cell>
        </row>
        <row r="149">
          <cell r="AL149" t="str">
            <v>湖南省株洲市石峰区九塘村下湾塘组11号</v>
          </cell>
          <cell r="AM149" t="str">
            <v>农村</v>
          </cell>
          <cell r="AN149" t="str">
            <v>湖南省株洲市石峰区九塘村下湾塘组11号</v>
          </cell>
          <cell r="AO149" t="str">
            <v>2013.09.03-2021.03.31
2018.04.01-2025.10.30</v>
          </cell>
          <cell r="AP149">
            <v>45960</v>
          </cell>
          <cell r="AQ149">
            <v>136</v>
          </cell>
          <cell r="AR149">
            <v>1</v>
          </cell>
        </row>
        <row r="149">
          <cell r="AT149" t="str">
            <v>有固定期限</v>
          </cell>
          <cell r="AU149" t="str">
            <v>是</v>
          </cell>
          <cell r="AV149" t="str">
            <v>4302990003269960</v>
          </cell>
        </row>
        <row r="149">
          <cell r="AX149" t="str">
            <v>劳务工</v>
          </cell>
          <cell r="AY149" t="str">
            <v>湖南鑫起</v>
          </cell>
          <cell r="AZ149" t="str">
            <v>湖南红海</v>
          </cell>
          <cell r="BA149">
            <v>25</v>
          </cell>
          <cell r="BB149">
            <v>0</v>
          </cell>
        </row>
        <row r="149">
          <cell r="BI149" t="e">
            <v>#N/A</v>
          </cell>
        </row>
        <row r="150">
          <cell r="B150" t="str">
            <v>胡荣华</v>
          </cell>
          <cell r="C150">
            <v>127</v>
          </cell>
          <cell r="D150" t="str">
            <v>直接</v>
          </cell>
          <cell r="E150" t="str">
            <v>蓝领</v>
          </cell>
          <cell r="F150" t="str">
            <v>生产制造部</v>
          </cell>
          <cell r="G150" t="str">
            <v>总装车间</v>
          </cell>
          <cell r="H150" t="str">
            <v>总装操作工</v>
          </cell>
        </row>
        <row r="150">
          <cell r="L150">
            <v>41518</v>
          </cell>
          <cell r="M150">
            <v>41577</v>
          </cell>
          <cell r="N150">
            <v>33420</v>
          </cell>
          <cell r="O150">
            <v>33</v>
          </cell>
          <cell r="P150">
            <v>11</v>
          </cell>
          <cell r="Q150" t="str">
            <v>男</v>
          </cell>
          <cell r="R150" t="str">
            <v>汉</v>
          </cell>
          <cell r="S150" t="str">
            <v>群众</v>
          </cell>
          <cell r="T150" t="str">
            <v>否</v>
          </cell>
          <cell r="U150" t="str">
            <v>已婚</v>
          </cell>
          <cell r="V150" t="str">
            <v>1974-07-08</v>
          </cell>
          <cell r="W150">
            <v>50</v>
          </cell>
          <cell r="X150" t="str">
            <v>初中</v>
          </cell>
        </row>
        <row r="150">
          <cell r="AD150" t="str">
            <v>无</v>
          </cell>
          <cell r="AE150" t="str">
            <v>钳工中级</v>
          </cell>
          <cell r="AF150" t="str">
            <v>430219197407087017</v>
          </cell>
          <cell r="AG150">
            <v>18692636968</v>
          </cell>
          <cell r="AH150" t="str">
            <v>胡有期</v>
          </cell>
          <cell r="AI150">
            <v>18870853653</v>
          </cell>
        </row>
        <row r="150">
          <cell r="AL150" t="str">
            <v>湖南省醴陵市均楚镇岱兴桥村侍郎冲组5号</v>
          </cell>
          <cell r="AM150" t="str">
            <v>农村</v>
          </cell>
          <cell r="AN150" t="str">
            <v>湖南省株洲市天元区安泰小区2栋1单元501号</v>
          </cell>
          <cell r="AO150" t="str">
            <v>2016.1.4-2018.1.3
2018.01.04-2021.01.03
2021.01.04-无固定期限</v>
          </cell>
          <cell r="AP150" t="str">
            <v>——</v>
          </cell>
          <cell r="AQ150" t="e">
            <v>#VALUE!</v>
          </cell>
          <cell r="AR150" t="e">
            <v>#VALUE!</v>
          </cell>
          <cell r="AS150">
            <v>44200</v>
          </cell>
          <cell r="AT150" t="str">
            <v>无固定期限</v>
          </cell>
          <cell r="AU150" t="str">
            <v>是</v>
          </cell>
          <cell r="AV150" t="str">
            <v>4302110000675599</v>
          </cell>
          <cell r="AW150" t="str">
            <v>ZZ-DA-0152</v>
          </cell>
          <cell r="AX150" t="str">
            <v>合同工</v>
          </cell>
          <cell r="AY150" t="str">
            <v>光华荣昌</v>
          </cell>
          <cell r="AZ150" t="str">
            <v>湖南鑫起</v>
          </cell>
          <cell r="BA150">
            <v>21.5</v>
          </cell>
          <cell r="BB150">
            <v>0</v>
          </cell>
        </row>
        <row r="150">
          <cell r="BI150" t="e">
            <v>#N/A</v>
          </cell>
        </row>
        <row r="151">
          <cell r="B151" t="str">
            <v>郭正军</v>
          </cell>
          <cell r="C151">
            <v>970</v>
          </cell>
          <cell r="D151" t="str">
            <v>直接</v>
          </cell>
          <cell r="E151" t="str">
            <v>蓝领</v>
          </cell>
          <cell r="F151" t="str">
            <v>生产制造部</v>
          </cell>
          <cell r="G151" t="str">
            <v>总装车间</v>
          </cell>
          <cell r="H151" t="str">
            <v>总装操作工</v>
          </cell>
        </row>
        <row r="151">
          <cell r="L151">
            <v>44712</v>
          </cell>
          <cell r="M151">
            <v>44743</v>
          </cell>
          <cell r="N151">
            <v>33786</v>
          </cell>
          <cell r="O151">
            <v>32</v>
          </cell>
          <cell r="P151">
            <v>3</v>
          </cell>
          <cell r="Q151" t="str">
            <v>男</v>
          </cell>
          <cell r="R151" t="str">
            <v>汉</v>
          </cell>
          <cell r="S151" t="str">
            <v>群众</v>
          </cell>
          <cell r="T151" t="str">
            <v>否</v>
          </cell>
          <cell r="U151" t="str">
            <v>已婚</v>
          </cell>
          <cell r="V151" t="str">
            <v>1974-02-26</v>
          </cell>
          <cell r="W151">
            <v>51</v>
          </cell>
          <cell r="X151" t="str">
            <v>高中</v>
          </cell>
        </row>
        <row r="151">
          <cell r="AF151" t="str">
            <v>43022119740226651X</v>
          </cell>
          <cell r="AG151">
            <v>15869725830</v>
          </cell>
          <cell r="AH151" t="str">
            <v>郭兰馨</v>
          </cell>
          <cell r="AI151">
            <v>15869737975</v>
          </cell>
        </row>
        <row r="151">
          <cell r="AL151" t="str">
            <v>湖南省株洲市天元区群丰镇新塘村南塘组08号</v>
          </cell>
          <cell r="AM151" t="str">
            <v>农村</v>
          </cell>
          <cell r="AN151" t="str">
            <v>湖南省株洲市天元区群丰镇新塘村南塘组08号</v>
          </cell>
          <cell r="AO151" t="str">
            <v>2022.05.31-2025.05.30</v>
          </cell>
          <cell r="AP151">
            <v>45807</v>
          </cell>
          <cell r="AQ151">
            <v>-17</v>
          </cell>
          <cell r="AR151">
            <v>0</v>
          </cell>
        </row>
        <row r="151">
          <cell r="AT151" t="str">
            <v>有固定期限</v>
          </cell>
          <cell r="AU151" t="str">
            <v>是</v>
          </cell>
        </row>
        <row r="151">
          <cell r="AX151" t="str">
            <v>劳务工</v>
          </cell>
          <cell r="AY151" t="str">
            <v>湖南鑫起</v>
          </cell>
          <cell r="AZ151" t="str">
            <v>光华荣昌</v>
          </cell>
          <cell r="BA151">
            <v>26</v>
          </cell>
          <cell r="BB151">
            <v>0</v>
          </cell>
          <cell r="BC151" t="str">
            <v>田志高介绍</v>
          </cell>
        </row>
        <row r="151">
          <cell r="BI151" t="e">
            <v>#N/A</v>
          </cell>
        </row>
        <row r="151">
          <cell r="BL151" t="str">
            <v>噪声、其他化学因素（聚氨酯树脂）</v>
          </cell>
          <cell r="BM151" t="str">
            <v>噪声作业需复查：脱离噪声环境48小时后来职防中心复查听力
可从事其他化学因素（聚氨酯树脂）作业
</v>
          </cell>
        </row>
        <row r="152">
          <cell r="B152" t="str">
            <v>冉景斌</v>
          </cell>
          <cell r="C152">
            <v>185</v>
          </cell>
          <cell r="D152" t="str">
            <v>直接</v>
          </cell>
          <cell r="E152" t="str">
            <v>蓝领</v>
          </cell>
          <cell r="F152" t="str">
            <v>生产制造部</v>
          </cell>
          <cell r="G152" t="str">
            <v>总装车间</v>
          </cell>
          <cell r="H152" t="str">
            <v>总装操作工</v>
          </cell>
        </row>
        <row r="152">
          <cell r="L152">
            <v>41396</v>
          </cell>
          <cell r="M152">
            <v>41426</v>
          </cell>
          <cell r="N152">
            <v>30864</v>
          </cell>
          <cell r="O152">
            <v>40</v>
          </cell>
          <cell r="P152">
            <v>12</v>
          </cell>
          <cell r="Q152" t="str">
            <v>男</v>
          </cell>
          <cell r="R152" t="str">
            <v>汉</v>
          </cell>
          <cell r="S152" t="str">
            <v>群众</v>
          </cell>
          <cell r="T152" t="str">
            <v>否</v>
          </cell>
          <cell r="U152" t="str">
            <v>已婚</v>
          </cell>
          <cell r="V152" t="str">
            <v>1967-05-13</v>
          </cell>
          <cell r="W152">
            <v>58</v>
          </cell>
          <cell r="X152" t="str">
            <v>初中</v>
          </cell>
        </row>
        <row r="152">
          <cell r="AD152" t="str">
            <v>无</v>
          </cell>
          <cell r="AE152" t="str">
            <v>钳工中级</v>
          </cell>
          <cell r="AF152" t="str">
            <v>522128196705130837</v>
          </cell>
          <cell r="AG152">
            <v>19143634552</v>
          </cell>
          <cell r="AH152" t="str">
            <v>王金娥</v>
          </cell>
          <cell r="AI152">
            <v>15116021171</v>
          </cell>
          <cell r="AJ152" t="str">
            <v>98226380899@qq.com</v>
          </cell>
        </row>
        <row r="152">
          <cell r="AL152" t="str">
            <v>贵州省湄潭县高台镇河江村合心组112号</v>
          </cell>
          <cell r="AM152" t="str">
            <v>农村</v>
          </cell>
          <cell r="AN152" t="str">
            <v>湖南省株洲市天元区群丰镇旗云社区新塘组12号</v>
          </cell>
          <cell r="AO152" t="str">
            <v>2016.9.1-2019.8.31
2019.09.01-2022.08.31
2022.09.01-无固定期限</v>
          </cell>
          <cell r="AP152" t="str">
            <v>——</v>
          </cell>
          <cell r="AQ152" t="e">
            <v>#VALUE!</v>
          </cell>
          <cell r="AR152" t="e">
            <v>#VALUE!</v>
          </cell>
          <cell r="AS152">
            <v>44805</v>
          </cell>
          <cell r="AT152" t="str">
            <v>无固定期限</v>
          </cell>
          <cell r="AU152" t="str">
            <v>是</v>
          </cell>
          <cell r="AV152" t="str">
            <v>4302110000681235</v>
          </cell>
          <cell r="AW152" t="str">
            <v>ZZ-DA-0189</v>
          </cell>
          <cell r="AX152" t="str">
            <v>合同工</v>
          </cell>
          <cell r="AY152" t="str">
            <v>光华荣昌</v>
          </cell>
          <cell r="AZ152" t="str">
            <v>湖南红海</v>
          </cell>
          <cell r="BA152">
            <v>28</v>
          </cell>
          <cell r="BB152">
            <v>0</v>
          </cell>
        </row>
        <row r="152">
          <cell r="BD152" t="str">
            <v>仅一份劳动合同（盖章完毕）</v>
          </cell>
        </row>
        <row r="152">
          <cell r="BI152" t="e">
            <v>#N/A</v>
          </cell>
        </row>
        <row r="153">
          <cell r="B153" t="str">
            <v>刘志平</v>
          </cell>
          <cell r="C153">
            <v>221</v>
          </cell>
          <cell r="D153" t="str">
            <v>直接</v>
          </cell>
          <cell r="E153" t="str">
            <v>蓝领</v>
          </cell>
          <cell r="F153" t="str">
            <v>生产制造部</v>
          </cell>
          <cell r="G153" t="str">
            <v>总装车间</v>
          </cell>
          <cell r="H153" t="str">
            <v>总装操作工</v>
          </cell>
        </row>
        <row r="153">
          <cell r="L153">
            <v>41253</v>
          </cell>
          <cell r="M153">
            <v>41281</v>
          </cell>
          <cell r="N153">
            <v>39630</v>
          </cell>
          <cell r="O153">
            <v>16</v>
          </cell>
          <cell r="P153">
            <v>12</v>
          </cell>
          <cell r="Q153" t="str">
            <v>男</v>
          </cell>
          <cell r="R153" t="str">
            <v>汉</v>
          </cell>
          <cell r="S153" t="str">
            <v>群众</v>
          </cell>
          <cell r="T153" t="str">
            <v>否</v>
          </cell>
          <cell r="U153" t="str">
            <v>未婚</v>
          </cell>
          <cell r="V153" t="str">
            <v>1991-12-24</v>
          </cell>
          <cell r="W153">
            <v>33</v>
          </cell>
          <cell r="X153" t="str">
            <v>初中</v>
          </cell>
        </row>
        <row r="153">
          <cell r="AD153" t="str">
            <v>无</v>
          </cell>
          <cell r="AE153" t="str">
            <v>钳工中级</v>
          </cell>
          <cell r="AF153" t="str">
            <v>430481199112246971</v>
          </cell>
          <cell r="AG153">
            <v>18143376447</v>
          </cell>
          <cell r="AH153" t="str">
            <v>刘显军</v>
          </cell>
          <cell r="AI153">
            <v>18273413804</v>
          </cell>
        </row>
        <row r="153">
          <cell r="AL153" t="str">
            <v>湖南省耒阳市公平圩镇三村村2组</v>
          </cell>
          <cell r="AM153" t="str">
            <v>农村</v>
          </cell>
          <cell r="AN153" t="str">
            <v>湖南省株洲市天元区北京海纳川株洲公司宿舍</v>
          </cell>
          <cell r="AO153" t="str">
            <v>2016.2.1-2018.1.31
2018.02.01-2021.01.31
2021.02.01-无固定期限 </v>
          </cell>
          <cell r="AP153" t="str">
            <v>——</v>
          </cell>
          <cell r="AQ153" t="e">
            <v>#VALUE!</v>
          </cell>
          <cell r="AR153" t="e">
            <v>#VALUE!</v>
          </cell>
          <cell r="AS153">
            <v>44228</v>
          </cell>
          <cell r="AT153" t="str">
            <v>无固定期限</v>
          </cell>
          <cell r="AU153" t="str">
            <v>是</v>
          </cell>
          <cell r="AV153" t="str">
            <v>4302110000707112</v>
          </cell>
          <cell r="AW153" t="str">
            <v>ZZ-DA-0157</v>
          </cell>
          <cell r="AX153" t="str">
            <v>合同工</v>
          </cell>
          <cell r="AY153" t="str">
            <v>光华荣昌</v>
          </cell>
          <cell r="AZ153" t="str">
            <v>湖南红海</v>
          </cell>
          <cell r="BA153">
            <v>29</v>
          </cell>
          <cell r="BB153">
            <v>0</v>
          </cell>
        </row>
        <row r="153">
          <cell r="BI153" t="e">
            <v>#N/A</v>
          </cell>
        </row>
        <row r="154">
          <cell r="B154" t="str">
            <v>肖星</v>
          </cell>
        </row>
        <row r="154">
          <cell r="D154" t="str">
            <v>直接</v>
          </cell>
          <cell r="E154" t="str">
            <v>蓝领</v>
          </cell>
          <cell r="F154" t="str">
            <v>生产制造部</v>
          </cell>
          <cell r="G154" t="str">
            <v>发泡</v>
          </cell>
          <cell r="H154" t="str">
            <v>发泡操作工</v>
          </cell>
        </row>
        <row r="154">
          <cell r="L154">
            <v>45789</v>
          </cell>
        </row>
        <row r="154">
          <cell r="Q154" t="str">
            <v>男</v>
          </cell>
          <cell r="R154" t="str">
            <v>汉</v>
          </cell>
          <cell r="S154" t="str">
            <v>群众</v>
          </cell>
          <cell r="T154" t="str">
            <v>否</v>
          </cell>
        </row>
        <row r="154">
          <cell r="V154" t="str">
            <v>--</v>
          </cell>
          <cell r="W154" t="e">
            <v>#VALUE!</v>
          </cell>
        </row>
        <row r="154">
          <cell r="AG154">
            <v>18073393172</v>
          </cell>
        </row>
        <row r="154">
          <cell r="AX154" t="str">
            <v>劳务工</v>
          </cell>
          <cell r="AY154" t="str">
            <v>光华荣昌</v>
          </cell>
          <cell r="AZ154" t="str">
            <v>湘潭思泉</v>
          </cell>
          <cell r="BA154">
            <v>19</v>
          </cell>
          <cell r="BB154" t="str">
            <v>2025/6/11离职</v>
          </cell>
        </row>
        <row r="156">
          <cell r="C156" t="str">
            <v>文志辉</v>
          </cell>
          <cell r="D156" t="str">
            <v>直接</v>
          </cell>
          <cell r="E156" t="str">
            <v>蓝领</v>
          </cell>
          <cell r="F156" t="str">
            <v>生产制造部</v>
          </cell>
          <cell r="G156" t="str">
            <v>发泡</v>
          </cell>
          <cell r="H156" t="str">
            <v>发泡操作工</v>
          </cell>
        </row>
        <row r="156">
          <cell r="L156">
            <v>45793</v>
          </cell>
        </row>
        <row r="156">
          <cell r="Q156" t="str">
            <v>男</v>
          </cell>
          <cell r="R156" t="str">
            <v>汉</v>
          </cell>
          <cell r="S156" t="str">
            <v>群众</v>
          </cell>
          <cell r="T156" t="str">
            <v>否</v>
          </cell>
        </row>
        <row r="156">
          <cell r="V156" t="str">
            <v>1973-02-22</v>
          </cell>
          <cell r="W156">
            <v>52</v>
          </cell>
        </row>
        <row r="156">
          <cell r="AF156" t="str">
            <v>430322197302227195</v>
          </cell>
          <cell r="AG156">
            <v>13574839026</v>
          </cell>
        </row>
        <row r="156">
          <cell r="AX156" t="str">
            <v>劳务工</v>
          </cell>
          <cell r="AY156" t="str">
            <v>光华荣昌</v>
          </cell>
          <cell r="AZ156" t="str">
            <v>湘潭思泉</v>
          </cell>
          <cell r="BA156">
            <v>14</v>
          </cell>
          <cell r="BB156" t="str">
            <v>2025/6/6退回</v>
          </cell>
        </row>
        <row r="157">
          <cell r="C157" t="str">
            <v>黄晚娇</v>
          </cell>
          <cell r="D157" t="str">
            <v>直接</v>
          </cell>
          <cell r="E157" t="str">
            <v>蓝领</v>
          </cell>
          <cell r="F157" t="str">
            <v>生产制造部</v>
          </cell>
          <cell r="G157" t="str">
            <v>发泡</v>
          </cell>
          <cell r="H157" t="str">
            <v>发泡操作工</v>
          </cell>
        </row>
        <row r="157">
          <cell r="L157">
            <v>45801</v>
          </cell>
        </row>
        <row r="157">
          <cell r="Q157" t="str">
            <v>男</v>
          </cell>
          <cell r="R157" t="str">
            <v>汉</v>
          </cell>
          <cell r="S157" t="str">
            <v>群众</v>
          </cell>
          <cell r="T157" t="str">
            <v>否</v>
          </cell>
        </row>
        <row r="157">
          <cell r="V157" t="str">
            <v>1979-03-21</v>
          </cell>
          <cell r="W157">
            <v>46</v>
          </cell>
        </row>
        <row r="157">
          <cell r="AF157" t="str">
            <v>430522197903212889</v>
          </cell>
          <cell r="AG157">
            <v>18373314129</v>
          </cell>
        </row>
        <row r="157">
          <cell r="AX157" t="str">
            <v>劳务工</v>
          </cell>
          <cell r="AY157" t="str">
            <v>光华荣昌</v>
          </cell>
          <cell r="AZ157" t="str">
            <v>湘潭思泉</v>
          </cell>
          <cell r="BA157">
            <v>7</v>
          </cell>
          <cell r="BB157" t="str">
            <v>2025/6/10退回</v>
          </cell>
        </row>
        <row r="158">
          <cell r="C158" t="str">
            <v>颜俊杰</v>
          </cell>
          <cell r="D158" t="str">
            <v>直接</v>
          </cell>
          <cell r="E158" t="str">
            <v>蓝领</v>
          </cell>
          <cell r="F158" t="str">
            <v>生产制造部</v>
          </cell>
          <cell r="G158" t="str">
            <v>发泡</v>
          </cell>
          <cell r="H158" t="str">
            <v>发泡操作工</v>
          </cell>
        </row>
        <row r="158">
          <cell r="L158">
            <v>45805</v>
          </cell>
          <cell r="M158" t="str">
            <v>晚班</v>
          </cell>
        </row>
        <row r="158">
          <cell r="Q158" t="str">
            <v>男</v>
          </cell>
          <cell r="R158" t="str">
            <v>汉</v>
          </cell>
          <cell r="S158" t="str">
            <v>群众</v>
          </cell>
          <cell r="T158" t="str">
            <v>否</v>
          </cell>
        </row>
        <row r="158">
          <cell r="V158" t="str">
            <v>2006-07-13</v>
          </cell>
          <cell r="W158">
            <v>18</v>
          </cell>
        </row>
        <row r="158">
          <cell r="AF158" t="str">
            <v>430221200607130055</v>
          </cell>
          <cell r="AG158">
            <v>19573361675</v>
          </cell>
        </row>
        <row r="158">
          <cell r="AL158" t="str">
            <v>株洲市利口区龙门镇太湖村新塘组07号</v>
          </cell>
        </row>
        <row r="158">
          <cell r="AX158" t="str">
            <v>劳务工</v>
          </cell>
          <cell r="AY158" t="str">
            <v>光华荣昌</v>
          </cell>
          <cell r="AZ158" t="str">
            <v>德顺</v>
          </cell>
          <cell r="BA158">
            <v>3</v>
          </cell>
          <cell r="BB158" t="str">
            <v>2025/6/9离职</v>
          </cell>
        </row>
        <row r="159">
          <cell r="C159" t="str">
            <v>汤建惟</v>
          </cell>
          <cell r="D159" t="str">
            <v>直接</v>
          </cell>
          <cell r="E159" t="str">
            <v>蓝领</v>
          </cell>
          <cell r="F159" t="str">
            <v>生产制造部</v>
          </cell>
          <cell r="G159" t="str">
            <v>发泡</v>
          </cell>
          <cell r="H159" t="str">
            <v>发泡操作工</v>
          </cell>
        </row>
        <row r="159">
          <cell r="L159">
            <v>45799</v>
          </cell>
        </row>
        <row r="159">
          <cell r="Q159" t="str">
            <v>男</v>
          </cell>
          <cell r="R159" t="str">
            <v>汉</v>
          </cell>
          <cell r="S159" t="str">
            <v>群众</v>
          </cell>
          <cell r="T159" t="str">
            <v>否</v>
          </cell>
        </row>
        <row r="159">
          <cell r="V159" t="str">
            <v>1973-08-21</v>
          </cell>
          <cell r="W159">
            <v>51</v>
          </cell>
        </row>
        <row r="159">
          <cell r="AF159" t="str">
            <v>430211197308217815</v>
          </cell>
          <cell r="AG159">
            <v>13762269365</v>
          </cell>
        </row>
        <row r="159">
          <cell r="AX159" t="str">
            <v>劳务工</v>
          </cell>
          <cell r="AY159" t="str">
            <v>光华荣昌</v>
          </cell>
          <cell r="AZ159" t="str">
            <v>湘潭思泉</v>
          </cell>
          <cell r="BA159">
            <v>9</v>
          </cell>
          <cell r="BB159" t="str">
            <v>2025/6/11离职</v>
          </cell>
        </row>
        <row r="160">
          <cell r="C160" t="str">
            <v>伍星</v>
          </cell>
          <cell r="D160" t="str">
            <v>直接</v>
          </cell>
          <cell r="E160" t="str">
            <v>蓝领</v>
          </cell>
          <cell r="F160" t="str">
            <v>生产制造部</v>
          </cell>
          <cell r="G160" t="str">
            <v>发泡</v>
          </cell>
          <cell r="H160" t="str">
            <v>发泡操作工</v>
          </cell>
        </row>
        <row r="160">
          <cell r="L160">
            <v>45805</v>
          </cell>
        </row>
        <row r="160">
          <cell r="Q160" t="str">
            <v>男</v>
          </cell>
          <cell r="R160" t="str">
            <v>汉</v>
          </cell>
          <cell r="S160" t="str">
            <v>群众</v>
          </cell>
          <cell r="T160" t="str">
            <v>否</v>
          </cell>
        </row>
        <row r="160">
          <cell r="V160" t="str">
            <v>1977-93-12</v>
          </cell>
          <cell r="W160" t="e">
            <v>#VALUE!</v>
          </cell>
        </row>
        <row r="160">
          <cell r="AF160" t="str">
            <v>432823197793120511</v>
          </cell>
          <cell r="AG160">
            <v>13348637771</v>
          </cell>
        </row>
        <row r="160">
          <cell r="AX160" t="str">
            <v>劳务工</v>
          </cell>
          <cell r="AY160" t="str">
            <v>光华荣昌</v>
          </cell>
          <cell r="AZ160" t="str">
            <v>湖南诚展</v>
          </cell>
          <cell r="BA160">
            <v>3</v>
          </cell>
          <cell r="BB160" t="str">
            <v>2025/6/10离职</v>
          </cell>
        </row>
        <row r="162">
          <cell r="C162" t="str">
            <v>罗军灿</v>
          </cell>
          <cell r="D162" t="str">
            <v>直接</v>
          </cell>
          <cell r="E162" t="str">
            <v>蓝领</v>
          </cell>
          <cell r="F162" t="str">
            <v>生产制造部</v>
          </cell>
          <cell r="G162" t="str">
            <v>发泡</v>
          </cell>
          <cell r="H162" t="str">
            <v>发泡操作工</v>
          </cell>
        </row>
        <row r="162">
          <cell r="K162">
            <v>45809</v>
          </cell>
        </row>
        <row r="162">
          <cell r="Q162" t="str">
            <v>男</v>
          </cell>
          <cell r="R162" t="str">
            <v>汉</v>
          </cell>
          <cell r="S162" t="str">
            <v>群众</v>
          </cell>
          <cell r="T162" t="str">
            <v>否</v>
          </cell>
        </row>
        <row r="162">
          <cell r="V162" t="str">
            <v>1973-02-01</v>
          </cell>
          <cell r="W162">
            <v>52</v>
          </cell>
        </row>
        <row r="162">
          <cell r="AF162" t="str">
            <v>430203197302015016</v>
          </cell>
          <cell r="AG162" t="str">
            <v>17373284298</v>
          </cell>
        </row>
        <row r="162">
          <cell r="AL162" t="str">
            <v>湖南省株洲市石峰区沿河一村株洲钢厂宿舍</v>
          </cell>
        </row>
        <row r="162">
          <cell r="AX162" t="str">
            <v>劳务工</v>
          </cell>
          <cell r="AY162" t="str">
            <v>光华荣昌</v>
          </cell>
          <cell r="AZ162" t="str">
            <v>湘潭宏顺</v>
          </cell>
        </row>
        <row r="163">
          <cell r="C163" t="str">
            <v>刘红卫</v>
          </cell>
          <cell r="D163" t="str">
            <v>直接</v>
          </cell>
          <cell r="E163" t="str">
            <v>蓝领</v>
          </cell>
          <cell r="F163" t="str">
            <v>生产制造部</v>
          </cell>
          <cell r="G163" t="str">
            <v>发泡</v>
          </cell>
          <cell r="H163" t="str">
            <v>发泡操作工</v>
          </cell>
        </row>
        <row r="163">
          <cell r="K163">
            <v>45809</v>
          </cell>
        </row>
        <row r="163">
          <cell r="Q163" t="str">
            <v>女</v>
          </cell>
          <cell r="R163" t="str">
            <v>汉</v>
          </cell>
          <cell r="S163" t="str">
            <v>群众</v>
          </cell>
          <cell r="T163" t="str">
            <v>否</v>
          </cell>
        </row>
        <row r="163">
          <cell r="V163" t="str">
            <v>1966-09-05</v>
          </cell>
          <cell r="W163">
            <v>58</v>
          </cell>
        </row>
        <row r="163">
          <cell r="AF163" t="str">
            <v>430321196609055526</v>
          </cell>
          <cell r="AG163" t="str">
            <v>18374485136</v>
          </cell>
        </row>
        <row r="163">
          <cell r="AL163" t="str">
            <v>湖南省湘潭县射埠镇张公村张公组</v>
          </cell>
        </row>
        <row r="163">
          <cell r="AX163" t="str">
            <v>劳务工</v>
          </cell>
          <cell r="AY163" t="str">
            <v>光华荣昌</v>
          </cell>
          <cell r="AZ163" t="str">
            <v>湘潭宏顺</v>
          </cell>
        </row>
        <row r="164">
          <cell r="C164" t="str">
            <v>赖金龙</v>
          </cell>
          <cell r="D164" t="str">
            <v>直接</v>
          </cell>
          <cell r="E164" t="str">
            <v>蓝领</v>
          </cell>
          <cell r="F164" t="str">
            <v>生产制造部</v>
          </cell>
          <cell r="G164" t="str">
            <v>发泡</v>
          </cell>
          <cell r="H164" t="str">
            <v>发泡操作工</v>
          </cell>
        </row>
        <row r="164">
          <cell r="K164">
            <v>45809</v>
          </cell>
        </row>
        <row r="164">
          <cell r="Q164" t="str">
            <v>男</v>
          </cell>
          <cell r="R164" t="str">
            <v>汉</v>
          </cell>
          <cell r="S164" t="str">
            <v>群众</v>
          </cell>
          <cell r="T164" t="str">
            <v>否</v>
          </cell>
        </row>
        <row r="164">
          <cell r="V164" t="str">
            <v>1988-01-01</v>
          </cell>
          <cell r="W164">
            <v>37</v>
          </cell>
        </row>
        <row r="164">
          <cell r="AF164" t="str">
            <v>430321198801019014</v>
          </cell>
          <cell r="AG164" t="str">
            <v>16670731023</v>
          </cell>
        </row>
        <row r="164">
          <cell r="AL164" t="str">
            <v>湖南省湘潭县中路铺镇太平村三方湾村民组</v>
          </cell>
        </row>
        <row r="164">
          <cell r="AX164" t="str">
            <v>劳务工</v>
          </cell>
          <cell r="AY164" t="str">
            <v>光华荣昌</v>
          </cell>
          <cell r="AZ164" t="str">
            <v>湘潭宏顺</v>
          </cell>
        </row>
        <row r="165">
          <cell r="C165" t="str">
            <v>刘戚香</v>
          </cell>
          <cell r="D165" t="str">
            <v>直接</v>
          </cell>
          <cell r="E165" t="str">
            <v>蓝领</v>
          </cell>
          <cell r="F165" t="str">
            <v>生产制造部</v>
          </cell>
          <cell r="G165" t="str">
            <v>发泡</v>
          </cell>
          <cell r="H165" t="str">
            <v>发泡操作工</v>
          </cell>
        </row>
        <row r="165">
          <cell r="K165">
            <v>45809</v>
          </cell>
        </row>
        <row r="165">
          <cell r="Q165" t="str">
            <v>女</v>
          </cell>
          <cell r="R165" t="str">
            <v>汉</v>
          </cell>
          <cell r="S165" t="str">
            <v>群众</v>
          </cell>
          <cell r="T165" t="str">
            <v>否</v>
          </cell>
        </row>
        <row r="165">
          <cell r="V165" t="str">
            <v>1968-10-21</v>
          </cell>
          <cell r="W165">
            <v>56</v>
          </cell>
        </row>
        <row r="165">
          <cell r="AF165" t="str">
            <v>430321196810212765</v>
          </cell>
          <cell r="AG165" t="str">
            <v>18975267279</v>
          </cell>
        </row>
        <row r="165">
          <cell r="AL165" t="str">
            <v>湖南省湘潭县石潭镇甘露塘村分水组</v>
          </cell>
        </row>
        <row r="165">
          <cell r="AX165" t="str">
            <v>劳务工</v>
          </cell>
          <cell r="AY165" t="str">
            <v>光华荣昌</v>
          </cell>
          <cell r="AZ165" t="str">
            <v>湘潭宏顺</v>
          </cell>
        </row>
        <row r="166">
          <cell r="C166" t="str">
            <v>王启明</v>
          </cell>
          <cell r="D166" t="str">
            <v>直接</v>
          </cell>
          <cell r="E166" t="str">
            <v>蓝领</v>
          </cell>
          <cell r="F166" t="str">
            <v>生产制造部</v>
          </cell>
          <cell r="G166" t="str">
            <v>发泡</v>
          </cell>
          <cell r="H166" t="str">
            <v>发泡操作工</v>
          </cell>
        </row>
        <row r="166">
          <cell r="K166">
            <v>45809</v>
          </cell>
        </row>
        <row r="166">
          <cell r="Q166" t="str">
            <v>男</v>
          </cell>
          <cell r="R166" t="str">
            <v>汉</v>
          </cell>
          <cell r="S166" t="str">
            <v>群众</v>
          </cell>
          <cell r="T166" t="str">
            <v>否</v>
          </cell>
        </row>
        <row r="166">
          <cell r="V166" t="str">
            <v>1967-09-17</v>
          </cell>
          <cell r="W166">
            <v>57</v>
          </cell>
        </row>
        <row r="166">
          <cell r="AF166" t="str">
            <v>430321196709174557</v>
          </cell>
          <cell r="AG166" t="str">
            <v>15697321739</v>
          </cell>
        </row>
        <row r="166">
          <cell r="AL166" t="str">
            <v>湖南省湘潭县排头乡留田村黄龙村民组</v>
          </cell>
        </row>
        <row r="166">
          <cell r="AX166" t="str">
            <v>劳务工</v>
          </cell>
          <cell r="AY166" t="str">
            <v>光华荣昌</v>
          </cell>
          <cell r="AZ166" t="str">
            <v>湘潭宏顺</v>
          </cell>
        </row>
        <row r="167">
          <cell r="C167" t="str">
            <v>曾丽梅</v>
          </cell>
          <cell r="D167" t="str">
            <v>直接</v>
          </cell>
          <cell r="E167" t="str">
            <v>蓝领</v>
          </cell>
          <cell r="F167" t="str">
            <v>生产制造部</v>
          </cell>
          <cell r="G167" t="str">
            <v>发泡</v>
          </cell>
          <cell r="H167" t="str">
            <v>发泡操作工</v>
          </cell>
        </row>
        <row r="167">
          <cell r="K167">
            <v>45811</v>
          </cell>
        </row>
        <row r="167">
          <cell r="Q167" t="str">
            <v>女</v>
          </cell>
          <cell r="R167" t="str">
            <v>汉</v>
          </cell>
          <cell r="S167" t="str">
            <v>群众</v>
          </cell>
          <cell r="T167" t="str">
            <v>否</v>
          </cell>
        </row>
        <row r="167">
          <cell r="V167" t="str">
            <v>1974-04-18</v>
          </cell>
          <cell r="W167">
            <v>51</v>
          </cell>
        </row>
        <row r="167">
          <cell r="AF167" t="str">
            <v>432503197404180563</v>
          </cell>
          <cell r="AG167" t="str">
            <v>15173263836</v>
          </cell>
        </row>
        <row r="167">
          <cell r="AL167" t="str">
            <v>湖南省湘潭市岳塘区社建村26栋3单元701号</v>
          </cell>
        </row>
        <row r="167">
          <cell r="AX167" t="str">
            <v>劳务工</v>
          </cell>
          <cell r="AY167" t="str">
            <v>光华荣昌</v>
          </cell>
          <cell r="AZ167" t="str">
            <v>湘潭宏顺</v>
          </cell>
        </row>
        <row r="168">
          <cell r="C168" t="str">
            <v>谭桂平</v>
          </cell>
          <cell r="D168" t="str">
            <v>直接</v>
          </cell>
          <cell r="E168" t="str">
            <v>蓝领</v>
          </cell>
          <cell r="F168" t="str">
            <v>生产制造部</v>
          </cell>
          <cell r="G168" t="str">
            <v>发泡</v>
          </cell>
          <cell r="H168" t="str">
            <v>发泡操作工</v>
          </cell>
        </row>
        <row r="168">
          <cell r="K168">
            <v>45811</v>
          </cell>
        </row>
        <row r="168">
          <cell r="Q168" t="str">
            <v>男</v>
          </cell>
          <cell r="R168" t="str">
            <v>汉</v>
          </cell>
          <cell r="S168" t="str">
            <v>群众</v>
          </cell>
          <cell r="T168" t="str">
            <v>否</v>
          </cell>
        </row>
        <row r="168">
          <cell r="V168" t="str">
            <v>1971-01-08</v>
          </cell>
          <cell r="W168">
            <v>54</v>
          </cell>
        </row>
        <row r="168">
          <cell r="AF168" t="str">
            <v>430424197101084616</v>
          </cell>
          <cell r="AG168" t="str">
            <v>19184976730</v>
          </cell>
        </row>
        <row r="168">
          <cell r="AL168" t="str">
            <v>湖南省衡东县草市镇大对河村9组17号</v>
          </cell>
        </row>
        <row r="168">
          <cell r="AX168" t="str">
            <v>劳务工</v>
          </cell>
          <cell r="AY168" t="str">
            <v>光华荣昌</v>
          </cell>
          <cell r="AZ168" t="str">
            <v>湘潭宏顺</v>
          </cell>
        </row>
        <row r="169">
          <cell r="C169" t="str">
            <v>邹联忠</v>
          </cell>
          <cell r="D169" t="str">
            <v>直接</v>
          </cell>
          <cell r="E169" t="str">
            <v>蓝领</v>
          </cell>
          <cell r="F169" t="str">
            <v>生产制造部</v>
          </cell>
          <cell r="G169" t="str">
            <v>发泡</v>
          </cell>
          <cell r="H169" t="str">
            <v>发泡操作工</v>
          </cell>
        </row>
        <row r="169">
          <cell r="K169">
            <v>45811</v>
          </cell>
        </row>
        <row r="169">
          <cell r="Q169" t="str">
            <v>男</v>
          </cell>
          <cell r="R169" t="str">
            <v>汉</v>
          </cell>
          <cell r="S169" t="str">
            <v>群众</v>
          </cell>
          <cell r="T169" t="str">
            <v>否</v>
          </cell>
        </row>
        <row r="169">
          <cell r="V169" t="str">
            <v>1973-07-25</v>
          </cell>
          <cell r="W169">
            <v>51</v>
          </cell>
        </row>
        <row r="169">
          <cell r="AF169" t="str">
            <v>432524197307254614</v>
          </cell>
          <cell r="AG169" t="str">
            <v>18273835287</v>
          </cell>
        </row>
        <row r="169">
          <cell r="AL169" t="str">
            <v>湖南省新化县水车镇京竹村第六村民小组3号</v>
          </cell>
        </row>
        <row r="169">
          <cell r="AX169" t="str">
            <v>劳务工</v>
          </cell>
          <cell r="AY169" t="str">
            <v>光华荣昌</v>
          </cell>
          <cell r="AZ169" t="str">
            <v>湘潭宏顺</v>
          </cell>
        </row>
        <row r="170">
          <cell r="C170" t="str">
            <v>罗石连</v>
          </cell>
          <cell r="D170" t="str">
            <v>直接</v>
          </cell>
          <cell r="E170" t="str">
            <v>蓝领</v>
          </cell>
          <cell r="F170" t="str">
            <v>生产制造部</v>
          </cell>
          <cell r="G170" t="str">
            <v>发泡</v>
          </cell>
          <cell r="H170" t="str">
            <v>发泡操作工</v>
          </cell>
        </row>
        <row r="170">
          <cell r="K170">
            <v>45811</v>
          </cell>
        </row>
        <row r="170">
          <cell r="Q170" t="str">
            <v>女</v>
          </cell>
          <cell r="R170" t="str">
            <v>汉</v>
          </cell>
          <cell r="S170" t="str">
            <v>群众</v>
          </cell>
          <cell r="T170" t="str">
            <v>否</v>
          </cell>
        </row>
        <row r="170">
          <cell r="V170" t="str">
            <v>1973-10-22</v>
          </cell>
          <cell r="W170">
            <v>51</v>
          </cell>
        </row>
        <row r="170">
          <cell r="AF170" t="str">
            <v>432524197310224627</v>
          </cell>
          <cell r="AG170" t="str">
            <v>18874282701</v>
          </cell>
        </row>
        <row r="170">
          <cell r="AL170" t="str">
            <v>湖南省新化县水车镇京竹村第六村民小组3号</v>
          </cell>
        </row>
        <row r="170">
          <cell r="AX170" t="str">
            <v>劳务工</v>
          </cell>
          <cell r="AY170" t="str">
            <v>光华荣昌</v>
          </cell>
          <cell r="AZ170" t="str">
            <v>湘潭宏顺</v>
          </cell>
        </row>
        <row r="171">
          <cell r="C171" t="str">
            <v>黄翠兰</v>
          </cell>
          <cell r="D171" t="str">
            <v>直接</v>
          </cell>
          <cell r="E171" t="str">
            <v>蓝领</v>
          </cell>
          <cell r="F171" t="str">
            <v>生产制造部</v>
          </cell>
          <cell r="G171" t="str">
            <v>发泡</v>
          </cell>
          <cell r="H171" t="str">
            <v>发泡操作工</v>
          </cell>
        </row>
        <row r="171">
          <cell r="K171">
            <v>45811</v>
          </cell>
        </row>
        <row r="171">
          <cell r="Q171" t="str">
            <v>女</v>
          </cell>
          <cell r="R171" t="str">
            <v>汉</v>
          </cell>
          <cell r="S171" t="str">
            <v>群众</v>
          </cell>
          <cell r="T171" t="str">
            <v>否</v>
          </cell>
        </row>
        <row r="171">
          <cell r="V171" t="str">
            <v>1971-11-02</v>
          </cell>
          <cell r="W171">
            <v>53</v>
          </cell>
        </row>
        <row r="171">
          <cell r="AF171" t="str">
            <v>430321197111022684</v>
          </cell>
          <cell r="AG171" t="str">
            <v>17507323099</v>
          </cell>
        </row>
        <row r="171">
          <cell r="AL171" t="str">
            <v>湖南省湘潭县石潭镇坑山村广塘组</v>
          </cell>
        </row>
        <row r="171">
          <cell r="AX171" t="str">
            <v>劳务工</v>
          </cell>
          <cell r="AY171" t="str">
            <v>光华荣昌</v>
          </cell>
          <cell r="AZ171" t="str">
            <v>湘潭宏顺</v>
          </cell>
        </row>
        <row r="172">
          <cell r="C172" t="str">
            <v>文磊</v>
          </cell>
          <cell r="D172" t="str">
            <v>直接</v>
          </cell>
          <cell r="E172" t="str">
            <v>蓝领</v>
          </cell>
          <cell r="F172" t="str">
            <v>生产制造部</v>
          </cell>
          <cell r="G172" t="str">
            <v>发泡</v>
          </cell>
          <cell r="H172" t="str">
            <v>发泡操作工</v>
          </cell>
        </row>
        <row r="172">
          <cell r="K172">
            <v>45811</v>
          </cell>
        </row>
        <row r="172">
          <cell r="Q172" t="str">
            <v>男</v>
          </cell>
          <cell r="R172" t="str">
            <v>汉</v>
          </cell>
          <cell r="S172" t="str">
            <v>群众</v>
          </cell>
          <cell r="T172" t="str">
            <v>否</v>
          </cell>
        </row>
        <row r="172">
          <cell r="V172" t="str">
            <v>1988-08-30</v>
          </cell>
          <cell r="W172">
            <v>36</v>
          </cell>
        </row>
        <row r="172">
          <cell r="AF172" t="str">
            <v>430321198808307019</v>
          </cell>
          <cell r="AG172" t="str">
            <v>15873287790</v>
          </cell>
        </row>
        <row r="172">
          <cell r="AL172" t="str">
            <v>湖南省湘潭县河口镇古塘桥村又星塘组</v>
          </cell>
        </row>
        <row r="172">
          <cell r="AX172" t="str">
            <v>劳务工</v>
          </cell>
          <cell r="AY172" t="str">
            <v>光华荣昌</v>
          </cell>
          <cell r="AZ172" t="str">
            <v>湘潭宏顺</v>
          </cell>
        </row>
        <row r="173">
          <cell r="C173" t="str">
            <v>汤锦程</v>
          </cell>
          <cell r="D173" t="str">
            <v>直接</v>
          </cell>
          <cell r="E173" t="str">
            <v>蓝领</v>
          </cell>
          <cell r="F173" t="str">
            <v>生产制造部</v>
          </cell>
          <cell r="G173" t="str">
            <v>发泡</v>
          </cell>
          <cell r="H173" t="str">
            <v>发泡操作工</v>
          </cell>
        </row>
        <row r="173">
          <cell r="K173">
            <v>45813</v>
          </cell>
        </row>
        <row r="173">
          <cell r="M173" t="str">
            <v>白班</v>
          </cell>
        </row>
        <row r="173">
          <cell r="Q173" t="str">
            <v>男</v>
          </cell>
          <cell r="R173" t="str">
            <v>汉</v>
          </cell>
          <cell r="S173" t="str">
            <v>群众</v>
          </cell>
          <cell r="T173" t="str">
            <v>否</v>
          </cell>
        </row>
        <row r="173">
          <cell r="V173" t="str">
            <v>2007-09-27</v>
          </cell>
          <cell r="W173">
            <v>17</v>
          </cell>
        </row>
        <row r="173">
          <cell r="AF173" t="str">
            <v>430202200709270519</v>
          </cell>
          <cell r="AG173">
            <v>15367154316</v>
          </cell>
        </row>
        <row r="173">
          <cell r="AL173" t="str">
            <v>株洲市荷塘区桂花街道新桂村皂壳塘组016号附1号</v>
          </cell>
        </row>
        <row r="173">
          <cell r="AX173" t="str">
            <v>劳务工</v>
          </cell>
          <cell r="AY173" t="str">
            <v>光华荣昌</v>
          </cell>
          <cell r="AZ173" t="str">
            <v>德顺</v>
          </cell>
        </row>
        <row r="174">
          <cell r="C174" t="str">
            <v>杨涛</v>
          </cell>
          <cell r="D174" t="str">
            <v>直接</v>
          </cell>
          <cell r="E174" t="str">
            <v>蓝领</v>
          </cell>
          <cell r="F174" t="str">
            <v>生产制造部</v>
          </cell>
          <cell r="G174" t="str">
            <v>发泡</v>
          </cell>
          <cell r="H174" t="str">
            <v>发泡操作工</v>
          </cell>
        </row>
        <row r="174">
          <cell r="K174">
            <v>45814</v>
          </cell>
        </row>
        <row r="174">
          <cell r="M174" t="str">
            <v>晚班</v>
          </cell>
        </row>
        <row r="174">
          <cell r="Q174" t="str">
            <v>男</v>
          </cell>
          <cell r="R174" t="str">
            <v>汉</v>
          </cell>
          <cell r="S174" t="str">
            <v>群众</v>
          </cell>
          <cell r="T174" t="str">
            <v>否</v>
          </cell>
        </row>
        <row r="174">
          <cell r="V174" t="str">
            <v>1992-06-10</v>
          </cell>
          <cell r="W174">
            <v>33</v>
          </cell>
        </row>
        <row r="174">
          <cell r="AF174" t="str">
            <v>430204199206106116</v>
          </cell>
          <cell r="AG174">
            <v>15773386126</v>
          </cell>
        </row>
        <row r="174">
          <cell r="AL174" t="str">
            <v>株洲市天元区大湖塘二村5栋404号</v>
          </cell>
        </row>
        <row r="174">
          <cell r="AX174" t="str">
            <v>劳务工</v>
          </cell>
          <cell r="AY174" t="str">
            <v>光华荣昌</v>
          </cell>
          <cell r="AZ174" t="str">
            <v>德顺</v>
          </cell>
        </row>
        <row r="175">
          <cell r="C175" t="str">
            <v>王耀祖</v>
          </cell>
          <cell r="D175" t="str">
            <v>直接</v>
          </cell>
          <cell r="E175" t="str">
            <v>蓝领</v>
          </cell>
          <cell r="F175" t="str">
            <v>生产制造部</v>
          </cell>
          <cell r="G175" t="str">
            <v>发泡</v>
          </cell>
          <cell r="H175" t="str">
            <v>发泡操作工</v>
          </cell>
        </row>
        <row r="175">
          <cell r="K175">
            <v>45814</v>
          </cell>
        </row>
        <row r="175">
          <cell r="M175" t="str">
            <v>晚班</v>
          </cell>
        </row>
        <row r="175">
          <cell r="Q175" t="str">
            <v>男</v>
          </cell>
          <cell r="R175" t="str">
            <v>汉</v>
          </cell>
          <cell r="S175" t="str">
            <v>群众</v>
          </cell>
          <cell r="T175" t="str">
            <v>否</v>
          </cell>
        </row>
        <row r="175">
          <cell r="V175" t="str">
            <v>2005-11-08</v>
          </cell>
          <cell r="W175">
            <v>19</v>
          </cell>
        </row>
        <row r="175">
          <cell r="AF175" t="str">
            <v>430223200511080017</v>
          </cell>
          <cell r="AG175">
            <v>19330004418</v>
          </cell>
        </row>
        <row r="175">
          <cell r="AL175" t="str">
            <v>株洲市攸县谭桥街道苏洲村东方组东方003号</v>
          </cell>
        </row>
        <row r="175">
          <cell r="AX175" t="str">
            <v>劳务工</v>
          </cell>
          <cell r="AY175" t="str">
            <v>光华荣昌</v>
          </cell>
          <cell r="AZ175" t="str">
            <v>德顺</v>
          </cell>
        </row>
        <row r="176">
          <cell r="C176" t="str">
            <v>肖海燕</v>
          </cell>
          <cell r="D176" t="str">
            <v>直接</v>
          </cell>
          <cell r="E176" t="str">
            <v>蓝领</v>
          </cell>
          <cell r="F176" t="str">
            <v>生产制造部</v>
          </cell>
          <cell r="G176" t="str">
            <v>发泡</v>
          </cell>
          <cell r="H176" t="str">
            <v>发泡操作工</v>
          </cell>
        </row>
        <row r="176">
          <cell r="K176">
            <v>45814</v>
          </cell>
        </row>
        <row r="176">
          <cell r="M176" t="str">
            <v>晚班</v>
          </cell>
        </row>
        <row r="176">
          <cell r="Q176" t="str">
            <v>女</v>
          </cell>
          <cell r="R176" t="str">
            <v>汉</v>
          </cell>
          <cell r="S176" t="str">
            <v>群众</v>
          </cell>
          <cell r="T176" t="str">
            <v>否</v>
          </cell>
        </row>
        <row r="176">
          <cell r="V176" t="str">
            <v>1999-08-15</v>
          </cell>
          <cell r="W176">
            <v>25</v>
          </cell>
        </row>
        <row r="176">
          <cell r="AF176" t="str">
            <v>430281199908154529</v>
          </cell>
          <cell r="AG176">
            <v>13973310842</v>
          </cell>
        </row>
        <row r="176">
          <cell r="AL176" t="str">
            <v>醴陵市板杉乡东冲铺村新屋组22号</v>
          </cell>
        </row>
        <row r="176">
          <cell r="AX176" t="str">
            <v>劳务工</v>
          </cell>
          <cell r="AY176" t="str">
            <v>光华荣昌</v>
          </cell>
          <cell r="AZ176" t="str">
            <v>德顺</v>
          </cell>
        </row>
        <row r="177">
          <cell r="C177" t="str">
            <v>周惠林</v>
          </cell>
          <cell r="D177" t="str">
            <v>直接</v>
          </cell>
          <cell r="E177" t="str">
            <v>蓝领</v>
          </cell>
          <cell r="F177" t="str">
            <v>生产制造部</v>
          </cell>
          <cell r="G177" t="str">
            <v>发泡</v>
          </cell>
          <cell r="H177" t="str">
            <v>发泡操作工</v>
          </cell>
        </row>
        <row r="177">
          <cell r="K177">
            <v>45814</v>
          </cell>
        </row>
        <row r="177">
          <cell r="M177" t="str">
            <v>白班</v>
          </cell>
        </row>
        <row r="177">
          <cell r="Q177" t="str">
            <v>女</v>
          </cell>
          <cell r="R177" t="str">
            <v>汉</v>
          </cell>
          <cell r="S177" t="str">
            <v>群众</v>
          </cell>
          <cell r="T177" t="str">
            <v>否</v>
          </cell>
        </row>
        <row r="177">
          <cell r="V177" t="str">
            <v>1977-09-20</v>
          </cell>
          <cell r="W177">
            <v>47</v>
          </cell>
        </row>
        <row r="177">
          <cell r="AF177" t="str">
            <v>430211197709206025</v>
          </cell>
          <cell r="AG177">
            <v>19318358073</v>
          </cell>
        </row>
        <row r="177">
          <cell r="AL177" t="str">
            <v>株洲市石峰区云田乡镇五星社区龙家组</v>
          </cell>
        </row>
        <row r="177">
          <cell r="AX177" t="str">
            <v>劳务工</v>
          </cell>
          <cell r="AY177" t="str">
            <v>光华荣昌</v>
          </cell>
          <cell r="AZ177" t="str">
            <v>德顺</v>
          </cell>
        </row>
        <row r="178">
          <cell r="C178" t="str">
            <v>龙勇军</v>
          </cell>
          <cell r="D178" t="str">
            <v>直接</v>
          </cell>
          <cell r="E178" t="str">
            <v>蓝领</v>
          </cell>
          <cell r="F178" t="str">
            <v>生产制造部</v>
          </cell>
          <cell r="G178" t="str">
            <v>发泡</v>
          </cell>
          <cell r="H178" t="str">
            <v>发泡操作工</v>
          </cell>
        </row>
        <row r="178">
          <cell r="K178">
            <v>45814</v>
          </cell>
        </row>
        <row r="178">
          <cell r="M178" t="str">
            <v>白班</v>
          </cell>
        </row>
        <row r="178">
          <cell r="Q178" t="str">
            <v>男</v>
          </cell>
          <cell r="R178" t="str">
            <v>汉</v>
          </cell>
          <cell r="S178" t="str">
            <v>群众</v>
          </cell>
          <cell r="T178" t="str">
            <v>否</v>
          </cell>
        </row>
        <row r="178">
          <cell r="V178" t="str">
            <v>1976-06-26</v>
          </cell>
          <cell r="W178">
            <v>49</v>
          </cell>
        </row>
        <row r="178">
          <cell r="AF178" t="str">
            <v>430281197606266278</v>
          </cell>
          <cell r="AG178">
            <v>19330008578</v>
          </cell>
        </row>
        <row r="178">
          <cell r="AL178" t="str">
            <v>醴陵市军楚镇黄田村谭山组17号</v>
          </cell>
        </row>
        <row r="178">
          <cell r="AX178" t="str">
            <v>劳务工</v>
          </cell>
          <cell r="AY178" t="str">
            <v>光华荣昌</v>
          </cell>
          <cell r="AZ178" t="str">
            <v>德顺</v>
          </cell>
        </row>
        <row r="179">
          <cell r="C179" t="str">
            <v>罗志军</v>
          </cell>
          <cell r="D179" t="str">
            <v>直接</v>
          </cell>
          <cell r="E179" t="str">
            <v>蓝领</v>
          </cell>
          <cell r="F179" t="str">
            <v>生产制造部</v>
          </cell>
          <cell r="G179" t="str">
            <v>发泡</v>
          </cell>
          <cell r="H179" t="str">
            <v>发泡操作工</v>
          </cell>
        </row>
        <row r="179">
          <cell r="K179">
            <v>45814</v>
          </cell>
        </row>
        <row r="179">
          <cell r="M179" t="str">
            <v>白班</v>
          </cell>
        </row>
        <row r="179">
          <cell r="Q179" t="str">
            <v>男</v>
          </cell>
          <cell r="R179" t="str">
            <v>汉</v>
          </cell>
          <cell r="S179" t="str">
            <v>群众</v>
          </cell>
          <cell r="T179" t="str">
            <v>否</v>
          </cell>
        </row>
        <row r="179">
          <cell r="V179" t="str">
            <v>1972-02-05</v>
          </cell>
          <cell r="W179">
            <v>53</v>
          </cell>
        </row>
        <row r="179">
          <cell r="AF179" t="str">
            <v>430204197202052035</v>
          </cell>
          <cell r="AG179">
            <v>18932412493</v>
          </cell>
        </row>
        <row r="179">
          <cell r="AL179" t="str">
            <v>株洲市天元区金彩明天</v>
          </cell>
        </row>
        <row r="179">
          <cell r="AX179" t="str">
            <v>劳务工</v>
          </cell>
          <cell r="AY179" t="str">
            <v>光华荣昌</v>
          </cell>
          <cell r="AZ179" t="str">
            <v>德顺</v>
          </cell>
        </row>
        <row r="180">
          <cell r="C180" t="str">
            <v>黄槿喆</v>
          </cell>
          <cell r="D180" t="str">
            <v>直接</v>
          </cell>
          <cell r="E180" t="str">
            <v>蓝领</v>
          </cell>
          <cell r="F180" t="str">
            <v>生产制造部</v>
          </cell>
          <cell r="G180" t="str">
            <v>发泡</v>
          </cell>
          <cell r="H180" t="str">
            <v>发泡操作工</v>
          </cell>
        </row>
        <row r="180">
          <cell r="K180">
            <v>45812</v>
          </cell>
        </row>
        <row r="180">
          <cell r="Q180" t="str">
            <v>男</v>
          </cell>
          <cell r="R180" t="str">
            <v>汉</v>
          </cell>
          <cell r="S180" t="str">
            <v>群众</v>
          </cell>
          <cell r="T180" t="str">
            <v>否</v>
          </cell>
        </row>
        <row r="180">
          <cell r="V180" t="str">
            <v>2007-07-27</v>
          </cell>
          <cell r="W180">
            <v>17</v>
          </cell>
        </row>
        <row r="180">
          <cell r="AF180" t="str">
            <v>430202200707270574</v>
          </cell>
          <cell r="AG180">
            <v>19373325525</v>
          </cell>
        </row>
        <row r="180">
          <cell r="AX180" t="str">
            <v>劳务工</v>
          </cell>
          <cell r="AY180" t="str">
            <v>光华荣昌</v>
          </cell>
          <cell r="AZ180" t="str">
            <v>湘潭思泉</v>
          </cell>
        </row>
        <row r="181">
          <cell r="C181" t="str">
            <v>曾建伟</v>
          </cell>
          <cell r="D181" t="str">
            <v>直接</v>
          </cell>
          <cell r="E181" t="str">
            <v>蓝领</v>
          </cell>
          <cell r="F181" t="str">
            <v>生产制造部</v>
          </cell>
          <cell r="G181" t="str">
            <v>发泡</v>
          </cell>
          <cell r="H181" t="str">
            <v>发泡操作工</v>
          </cell>
        </row>
        <row r="181">
          <cell r="K181">
            <v>45812</v>
          </cell>
        </row>
        <row r="181">
          <cell r="Q181" t="str">
            <v>男</v>
          </cell>
          <cell r="R181" t="str">
            <v>汉</v>
          </cell>
          <cell r="S181" t="str">
            <v>群众</v>
          </cell>
          <cell r="T181" t="str">
            <v>否</v>
          </cell>
        </row>
        <row r="181">
          <cell r="V181" t="str">
            <v>1974-04-11</v>
          </cell>
          <cell r="W181">
            <v>51</v>
          </cell>
        </row>
        <row r="181">
          <cell r="AF181" t="str">
            <v>430221197404117139</v>
          </cell>
          <cell r="AG181">
            <v>13762355718</v>
          </cell>
        </row>
        <row r="181">
          <cell r="AX181" t="str">
            <v>劳务工</v>
          </cell>
          <cell r="AY181" t="str">
            <v>光华荣昌</v>
          </cell>
          <cell r="AZ181" t="str">
            <v>湘潭思泉</v>
          </cell>
        </row>
        <row r="182">
          <cell r="C182" t="str">
            <v>陶勇军</v>
          </cell>
          <cell r="D182" t="str">
            <v>直接</v>
          </cell>
          <cell r="E182" t="str">
            <v>蓝领</v>
          </cell>
          <cell r="F182" t="str">
            <v>生产制造部</v>
          </cell>
          <cell r="G182" t="str">
            <v>发泡</v>
          </cell>
          <cell r="H182" t="str">
            <v>发泡操作工</v>
          </cell>
        </row>
        <row r="182">
          <cell r="K182">
            <v>45810</v>
          </cell>
        </row>
        <row r="182">
          <cell r="Q182" t="str">
            <v>男</v>
          </cell>
          <cell r="R182" t="str">
            <v>汉</v>
          </cell>
          <cell r="S182" t="str">
            <v>群众</v>
          </cell>
          <cell r="T182" t="str">
            <v>否</v>
          </cell>
        </row>
        <row r="182">
          <cell r="V182" t="str">
            <v>1978-09-11</v>
          </cell>
          <cell r="W182">
            <v>46</v>
          </cell>
        </row>
        <row r="182">
          <cell r="AF182" t="str">
            <v>432930197809113693</v>
          </cell>
          <cell r="AG182">
            <v>19397794308</v>
          </cell>
        </row>
        <row r="182">
          <cell r="AX182" t="str">
            <v>劳务工</v>
          </cell>
          <cell r="AY182" t="str">
            <v>光华荣昌</v>
          </cell>
          <cell r="AZ182" t="str">
            <v>湖南诚展</v>
          </cell>
        </row>
        <row r="183">
          <cell r="C183" t="str">
            <v>熊二龙</v>
          </cell>
          <cell r="D183" t="str">
            <v>直接</v>
          </cell>
          <cell r="E183" t="str">
            <v>蓝领</v>
          </cell>
          <cell r="F183" t="str">
            <v>生产制造部</v>
          </cell>
          <cell r="G183" t="str">
            <v>发泡</v>
          </cell>
          <cell r="H183" t="str">
            <v>发泡操作工</v>
          </cell>
        </row>
        <row r="183">
          <cell r="K183">
            <v>45811</v>
          </cell>
        </row>
        <row r="183">
          <cell r="Q183" t="str">
            <v>男</v>
          </cell>
          <cell r="R183" t="str">
            <v>汉</v>
          </cell>
          <cell r="S183" t="str">
            <v>群众</v>
          </cell>
          <cell r="T183" t="str">
            <v>否</v>
          </cell>
        </row>
        <row r="183">
          <cell r="V183" t="str">
            <v>--</v>
          </cell>
          <cell r="W183" t="e">
            <v>#VALUE!</v>
          </cell>
        </row>
        <row r="183">
          <cell r="AG183">
            <v>13973343724</v>
          </cell>
        </row>
        <row r="183">
          <cell r="AX183" t="str">
            <v>劳务工</v>
          </cell>
          <cell r="AY183" t="str">
            <v>光华荣昌</v>
          </cell>
          <cell r="AZ183" t="str">
            <v>湖南诚展</v>
          </cell>
        </row>
        <row r="184">
          <cell r="C184" t="str">
            <v>诸葛啟发</v>
          </cell>
          <cell r="D184" t="str">
            <v>直接</v>
          </cell>
          <cell r="E184" t="str">
            <v>蓝领</v>
          </cell>
          <cell r="F184" t="str">
            <v>生产制造部</v>
          </cell>
          <cell r="G184" t="str">
            <v>发泡</v>
          </cell>
          <cell r="H184" t="str">
            <v>发泡操作工</v>
          </cell>
        </row>
        <row r="184">
          <cell r="K184">
            <v>45811</v>
          </cell>
        </row>
        <row r="184">
          <cell r="Q184" t="str">
            <v>男</v>
          </cell>
          <cell r="R184" t="str">
            <v>汉</v>
          </cell>
          <cell r="S184" t="str">
            <v>群众</v>
          </cell>
          <cell r="T184" t="str">
            <v>否</v>
          </cell>
        </row>
        <row r="184">
          <cell r="V184" t="str">
            <v>1974-08-20</v>
          </cell>
          <cell r="W184">
            <v>50</v>
          </cell>
        </row>
        <row r="184">
          <cell r="AF184" t="str">
            <v>450322197408200031</v>
          </cell>
          <cell r="AG184">
            <v>16607418065</v>
          </cell>
          <cell r="AH184">
            <v>18973359584</v>
          </cell>
        </row>
        <row r="184">
          <cell r="AL184" t="str">
            <v>株洲市荷塘区</v>
          </cell>
        </row>
        <row r="184">
          <cell r="AX184" t="str">
            <v>劳务工</v>
          </cell>
          <cell r="AY184" t="str">
            <v>光华荣昌</v>
          </cell>
          <cell r="AZ184" t="str">
            <v>湖南诚展</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comments" Target="../comments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77"/>
  <sheetViews>
    <sheetView workbookViewId="0">
      <pane xSplit="5" ySplit="2" topLeftCell="K204" activePane="bottomRight" state="frozen"/>
      <selection/>
      <selection pane="topRight"/>
      <selection pane="bottomLeft"/>
      <selection pane="bottomRight" activeCell="P215" sqref="P214:P215"/>
    </sheetView>
  </sheetViews>
  <sheetFormatPr defaultColWidth="9" defaultRowHeight="15" customHeight="1"/>
  <cols>
    <col min="2" max="2" width="12.375" customWidth="1"/>
    <col min="4" max="4" width="18.25" customWidth="1"/>
    <col min="5" max="6" width="11.125" customWidth="1"/>
    <col min="7" max="7" width="18.75" style="33" customWidth="1"/>
    <col min="8" max="8" width="10.375"/>
    <col min="9" max="9" width="9.25"/>
    <col min="14" max="14" width="12.625"/>
    <col min="15" max="15" width="0.75" customWidth="1"/>
    <col min="16" max="16" width="23.375" style="425" customWidth="1"/>
    <col min="17" max="17" width="10.375" style="434" customWidth="1"/>
    <col min="18" max="18" width="9.25" style="434"/>
    <col min="19" max="19" width="9" style="434"/>
    <col min="20" max="22" width="9.25" style="434"/>
    <col min="23" max="23" width="11" style="434" customWidth="1"/>
    <col min="24" max="24" width="10.625" style="434" customWidth="1"/>
    <col min="25" max="25" width="10.125" style="434"/>
    <col min="26" max="26" width="9.25" style="435"/>
  </cols>
  <sheetData>
    <row r="1" customHeight="1" spans="1:26">
      <c r="A1" s="436" t="s">
        <v>0</v>
      </c>
      <c r="B1" s="437" t="s">
        <v>1</v>
      </c>
      <c r="C1" s="436" t="s">
        <v>2</v>
      </c>
      <c r="D1" s="438" t="s">
        <v>3</v>
      </c>
      <c r="E1" s="439" t="s">
        <v>1</v>
      </c>
      <c r="F1" s="439" t="s">
        <v>4</v>
      </c>
      <c r="G1" s="439" t="s">
        <v>5</v>
      </c>
      <c r="H1" s="440" t="s">
        <v>6</v>
      </c>
      <c r="I1" s="440"/>
      <c r="J1" s="440"/>
      <c r="K1" s="440"/>
      <c r="L1" s="440"/>
      <c r="M1" s="440"/>
      <c r="N1" s="444"/>
      <c r="O1" s="449"/>
      <c r="P1" s="440" t="s">
        <v>7</v>
      </c>
      <c r="Q1" s="452"/>
      <c r="R1" s="452"/>
      <c r="S1" s="452"/>
      <c r="T1" s="452"/>
      <c r="U1" s="452"/>
      <c r="V1" s="452"/>
      <c r="W1" s="452"/>
      <c r="X1" s="452"/>
      <c r="Y1" s="452"/>
      <c r="Z1" s="455"/>
    </row>
    <row r="2" customHeight="1" spans="1:26">
      <c r="A2" s="436"/>
      <c r="B2" s="441"/>
      <c r="C2" s="436"/>
      <c r="D2" s="442"/>
      <c r="E2" s="443"/>
      <c r="F2" s="443"/>
      <c r="G2" s="443"/>
      <c r="H2" s="444" t="s">
        <v>8</v>
      </c>
      <c r="I2" s="436" t="s">
        <v>9</v>
      </c>
      <c r="J2" s="436" t="s">
        <v>10</v>
      </c>
      <c r="K2" s="436" t="s">
        <v>11</v>
      </c>
      <c r="L2" s="436" t="s">
        <v>12</v>
      </c>
      <c r="M2" s="436" t="s">
        <v>13</v>
      </c>
      <c r="N2" s="436" t="s">
        <v>14</v>
      </c>
      <c r="O2" s="449"/>
      <c r="P2" s="438" t="s">
        <v>15</v>
      </c>
      <c r="Q2" s="453" t="s">
        <v>16</v>
      </c>
      <c r="R2" s="453" t="s">
        <v>17</v>
      </c>
      <c r="S2" s="453" t="s">
        <v>18</v>
      </c>
      <c r="T2" s="453" t="s">
        <v>19</v>
      </c>
      <c r="U2" s="453" t="s">
        <v>20</v>
      </c>
      <c r="V2" s="453" t="s">
        <v>21</v>
      </c>
      <c r="W2" s="453" t="s">
        <v>22</v>
      </c>
      <c r="X2" s="453" t="s">
        <v>23</v>
      </c>
      <c r="Y2" s="453" t="s">
        <v>14</v>
      </c>
      <c r="Z2" s="456" t="s">
        <v>24</v>
      </c>
    </row>
    <row r="3" customHeight="1" spans="1:27">
      <c r="A3" s="445">
        <f>IF(C3="","",COUNTA($C$3:C3))</f>
        <v>1</v>
      </c>
      <c r="B3" s="445" t="s">
        <v>25</v>
      </c>
      <c r="C3" s="445" t="s">
        <v>26</v>
      </c>
      <c r="D3" s="446" t="str">
        <f ca="1">IFERROR(VLOOKUP($C3,INDIRECT($G3&amp;"!C:Z"),MATCH("岗位",INDIRECT($G3&amp;"!C3:Z3"),0),0),0)</f>
        <v>财务部长</v>
      </c>
      <c r="E3" s="446" t="str">
        <f ca="1">MID(G3,6,2)</f>
        <v>科室</v>
      </c>
      <c r="F3" s="446" t="s">
        <v>27</v>
      </c>
      <c r="G3" s="447" t="str">
        <f ca="1" t="array" ref="G3">IFERROR(LOOKUP(1,0/COUNTIF(INDIRECT({"荣昌工资表科室人员","荣昌工资表研发人员","荣昌工资表销售人员","荣昌工资表一线员工","荣昌工资表小时工","劳务公司工资表小时工","劳务公司工资表同工同酬"}&amp;"!$C:$C"),$C3),{"荣昌工资表科室人员","荣昌工资表研发人员","荣昌工资表销售人员","荣昌工资表一线员工","荣昌工资表小时工","劳务公司工资表小时工","劳务公司工资表同工同酬"}),"")</f>
        <v>荣昌工资表科室人员</v>
      </c>
      <c r="H3" s="446">
        <f ca="1">IFERROR(VLOOKUP($C3,INDIRECT($G3&amp;"!C:Z"),MATCH("应发工资",INDIRECT($G3&amp;"!C3:Z3"),0),0),0)</f>
        <v>14052</v>
      </c>
      <c r="I3" s="446">
        <f>IFERROR(VLOOKUP($C3,五险!$B:$Z,MATCH("养老(16%)",五险!$B$5:$Z$5,0),0),0)</f>
        <v>0</v>
      </c>
      <c r="J3" s="446">
        <f>IFERROR(VLOOKUP($C3,五险!$B:$Z,MATCH("失业(0.7%)",五险!$B$5:$Z$5,0),0),0)</f>
        <v>0</v>
      </c>
      <c r="K3" s="446">
        <f>IFERROR(VLOOKUP($C3,五险!$B:$Z,MATCH("医疗(8.7%)",五险!$B$5:$Z$5,0),0),0)</f>
        <v>1131</v>
      </c>
      <c r="L3" s="448">
        <v>100</v>
      </c>
      <c r="M3" s="446">
        <f>_xlfn.XLOOKUP($C3,公积金!$B:$B,公积金!$K:$K,0)</f>
        <v>0</v>
      </c>
      <c r="N3" s="450">
        <f ca="1">SUM(H3:M3)</f>
        <v>15283</v>
      </c>
      <c r="O3" s="449"/>
      <c r="P3" s="425" t="s">
        <v>28</v>
      </c>
      <c r="AA3" t="str">
        <f>_xlfn.XLOOKUP(C3,[6]按姓名汇总!$C:$C,[6]按姓名汇总!$C:$C)</f>
        <v>李开阳</v>
      </c>
    </row>
    <row r="4" customHeight="1" spans="1:27">
      <c r="A4" s="445">
        <f>IF(C4="","",COUNTA($C$3:C4))</f>
        <v>2</v>
      </c>
      <c r="B4" s="445" t="s">
        <v>25</v>
      </c>
      <c r="C4" s="445" t="s">
        <v>29</v>
      </c>
      <c r="D4" s="446" t="str">
        <f ca="1" t="shared" ref="D4:D35" si="0">IFERROR(VLOOKUP($C4,INDIRECT($G4&amp;"!C:Z"),MATCH("岗位",INDIRECT($G4&amp;"!C3:Z3"),0),0),0)</f>
        <v>总账税务会计</v>
      </c>
      <c r="E4" s="446" t="str">
        <f ca="1" t="shared" ref="E4:E21" si="1">MID(G4,6,2)</f>
        <v>科室</v>
      </c>
      <c r="F4" s="446" t="s">
        <v>27</v>
      </c>
      <c r="G4" s="447" t="str">
        <f ca="1" t="array" ref="G4">IFERROR(LOOKUP(1,0/COUNTIF(INDIRECT({"荣昌工资表科室人员","荣昌工资表研发人员","荣昌工资表销售人员","荣昌工资表一线员工","荣昌工资表小时工","劳务公司工资表小时工","劳务公司工资表同工同酬"}&amp;"!$C:$C"),$C4),{"荣昌工资表科室人员","荣昌工资表研发人员","荣昌工资表销售人员","荣昌工资表一线员工","荣昌工资表小时工","劳务公司工资表小时工","劳务公司工资表同工同酬"}),"")</f>
        <v>荣昌工资表科室人员</v>
      </c>
      <c r="H4" s="446">
        <f ca="1" t="shared" ref="H4:H35" si="2">IFERROR(VLOOKUP($C4,INDIRECT($G4&amp;"!C:Z"),MATCH("应发工资",INDIRECT($G4&amp;"!C3:Z3"),0),0),0)</f>
        <v>6524</v>
      </c>
      <c r="I4" s="446">
        <f>IFERROR(VLOOKUP($C4,五险!$B:$Z,MATCH("养老(16%)",五险!$B$5:$Z$5,0),0),0)</f>
        <v>825.6</v>
      </c>
      <c r="J4" s="446">
        <f>IFERROR(VLOOKUP($C4,五险!$B:$Z,MATCH("失业(0.7%)",五险!$B$5:$Z$5,0),0),0)</f>
        <v>36.12</v>
      </c>
      <c r="K4" s="446">
        <f>IFERROR(VLOOKUP($C4,五险!$B:$Z,MATCH("医疗(8.7%)",五险!$B$5:$Z$5,0),0),0)</f>
        <v>448.92</v>
      </c>
      <c r="L4" s="446">
        <f>IFERROR(VLOOKUP($C4,五险!$B:$Z,MATCH("工伤(1.2%)",五险!$B$5:$Z$5,0),0),0)</f>
        <v>61.92</v>
      </c>
      <c r="M4" s="446">
        <f>_xlfn.XLOOKUP($C4,公积金!$B:$B,公积金!$K:$K,0)</f>
        <v>310</v>
      </c>
      <c r="N4" s="450">
        <f ca="1" t="shared" ref="N4:N67" si="3">SUM(H4:M4)</f>
        <v>8206.56</v>
      </c>
      <c r="O4" s="449"/>
      <c r="P4" s="425" t="s">
        <v>30</v>
      </c>
      <c r="Q4" s="454">
        <f ca="1">COUNTIFS($E:$E,Q$2,$H:$H,"&gt;0")</f>
        <v>16</v>
      </c>
      <c r="R4" s="454">
        <f ca="1" t="shared" ref="R4:W4" si="4">COUNTIFS($E:$E,R$2,$H:$H,"&gt;0")</f>
        <v>0</v>
      </c>
      <c r="S4" s="454">
        <f ca="1" t="shared" si="4"/>
        <v>7</v>
      </c>
      <c r="T4" s="454">
        <f ca="1" t="shared" si="4"/>
        <v>21</v>
      </c>
      <c r="U4" s="454">
        <f ca="1" t="shared" si="4"/>
        <v>16</v>
      </c>
      <c r="V4" s="454">
        <f ca="1" t="shared" si="4"/>
        <v>82</v>
      </c>
      <c r="W4" s="454">
        <f ca="1" t="shared" si="4"/>
        <v>13</v>
      </c>
      <c r="X4" s="454"/>
      <c r="Y4" s="454">
        <f ca="1">SUM(Q4:X4)</f>
        <v>155</v>
      </c>
      <c r="Z4" s="435" t="b">
        <f ca="1">IF(COUNTIFS($H$3:$H$217,"&gt;0")=$Y4,TRUE,COUNTIFS($H$3:$H$217,"&gt;0")-$Y4)</f>
        <v>1</v>
      </c>
      <c r="AA4" t="str">
        <f>_xlfn.XLOOKUP(C4,[6]按姓名汇总!$C:$C,[6]按姓名汇总!$C:$C)</f>
        <v>刘心</v>
      </c>
    </row>
    <row r="5" customHeight="1" spans="1:27">
      <c r="A5" s="445">
        <f>IF(C5="","",COUNTA($C$3:C5))</f>
        <v>3</v>
      </c>
      <c r="B5" s="445" t="s">
        <v>25</v>
      </c>
      <c r="C5" s="445" t="s">
        <v>31</v>
      </c>
      <c r="D5" s="446" t="str">
        <f ca="1" t="shared" si="0"/>
        <v>资金管理员</v>
      </c>
      <c r="E5" s="446" t="str">
        <f ca="1" t="shared" si="1"/>
        <v>科室</v>
      </c>
      <c r="F5" s="446" t="s">
        <v>27</v>
      </c>
      <c r="G5" s="447" t="str">
        <f ca="1" t="array" ref="G5">IFERROR(LOOKUP(1,0/COUNTIF(INDIRECT({"荣昌工资表科室人员","荣昌工资表研发人员","荣昌工资表销售人员","荣昌工资表一线员工","荣昌工资表小时工","劳务公司工资表小时工","劳务公司工资表同工同酬"}&amp;"!$C:$C"),$C5),{"荣昌工资表科室人员","荣昌工资表研发人员","荣昌工资表销售人员","荣昌工资表一线员工","荣昌工资表小时工","劳务公司工资表小时工","劳务公司工资表同工同酬"}),"")</f>
        <v>荣昌工资表科室人员</v>
      </c>
      <c r="H5" s="446">
        <f ca="1" t="shared" si="2"/>
        <v>5230.83</v>
      </c>
      <c r="I5" s="446">
        <f>IFERROR(VLOOKUP($C5,五险!$B:$Z,MATCH("养老(16%)",五险!$B$5:$Z$5,0),0),0)</f>
        <v>880</v>
      </c>
      <c r="J5" s="446">
        <f>IFERROR(VLOOKUP($C5,五险!$B:$Z,MATCH("失业(0.7%)",五险!$B$5:$Z$5,0),0),0)</f>
        <v>38.5</v>
      </c>
      <c r="K5" s="446">
        <f>IFERROR(VLOOKUP($C5,五险!$B:$Z,MATCH("医疗(8.7%)",五险!$B$5:$Z$5,0),0),0)</f>
        <v>478.5</v>
      </c>
      <c r="L5" s="446">
        <f>IFERROR(VLOOKUP($C5,五险!$B:$Z,MATCH("工伤(1.2%)",五险!$B$5:$Z$5,0),0),0)</f>
        <v>66</v>
      </c>
      <c r="M5" s="446">
        <f>_xlfn.XLOOKUP($C5,公积金!$B:$B,公积金!$K:$K,0)</f>
        <v>275</v>
      </c>
      <c r="N5" s="450">
        <f ca="1" t="shared" si="3"/>
        <v>6968.83</v>
      </c>
      <c r="O5" s="449"/>
      <c r="P5" s="425" t="s">
        <v>32</v>
      </c>
      <c r="Q5" s="454">
        <f ca="1" t="shared" ref="Q5:Y5" si="5">SUM(Q6:Q12)</f>
        <v>16</v>
      </c>
      <c r="R5" s="454">
        <f ca="1" t="shared" si="5"/>
        <v>0</v>
      </c>
      <c r="S5" s="454">
        <f ca="1" t="shared" si="5"/>
        <v>7</v>
      </c>
      <c r="T5" s="454">
        <f ca="1" t="shared" si="5"/>
        <v>21</v>
      </c>
      <c r="U5" s="454">
        <f ca="1" t="shared" si="5"/>
        <v>16</v>
      </c>
      <c r="V5" s="454">
        <f ca="1" t="shared" si="5"/>
        <v>82</v>
      </c>
      <c r="W5" s="454">
        <f ca="1" t="shared" si="5"/>
        <v>13</v>
      </c>
      <c r="X5" s="454">
        <f t="shared" si="5"/>
        <v>0</v>
      </c>
      <c r="Y5" s="454">
        <f ca="1" t="shared" si="5"/>
        <v>155</v>
      </c>
      <c r="Z5" s="435" t="b">
        <f ca="1">Y4=Y5</f>
        <v>1</v>
      </c>
      <c r="AA5" t="str">
        <f>_xlfn.XLOOKUP(C5,[6]按姓名汇总!$C:$C,[6]按姓名汇总!$C:$C)</f>
        <v>易兰</v>
      </c>
    </row>
    <row r="6" customHeight="1" spans="1:27">
      <c r="A6" s="445">
        <f>IF(C6="","",COUNTA($C$3:C6))</f>
        <v>4</v>
      </c>
      <c r="B6" s="445" t="s">
        <v>25</v>
      </c>
      <c r="C6" s="445" t="s">
        <v>33</v>
      </c>
      <c r="D6" s="446" t="str">
        <f ca="1" t="shared" si="0"/>
        <v>行政后勤</v>
      </c>
      <c r="E6" s="446" t="str">
        <f ca="1" t="shared" si="1"/>
        <v>科室</v>
      </c>
      <c r="F6" s="446" t="s">
        <v>27</v>
      </c>
      <c r="G6" s="447" t="str">
        <f ca="1" t="array" ref="G6">IFERROR(LOOKUP(1,0/COUNTIF(INDIRECT({"荣昌工资表科室人员","荣昌工资表研发人员","荣昌工资表销售人员","荣昌工资表一线员工","荣昌工资表小时工","劳务公司工资表小时工","劳务公司工资表同工同酬"}&amp;"!$C:$C"),$C6),{"荣昌工资表科室人员","荣昌工资表研发人员","荣昌工资表销售人员","荣昌工资表一线员工","荣昌工资表小时工","劳务公司工资表小时工","劳务公司工资表同工同酬"}),"")</f>
        <v>荣昌工资表科室人员</v>
      </c>
      <c r="H6" s="446">
        <f ca="1" t="shared" si="2"/>
        <v>8004.8</v>
      </c>
      <c r="I6" s="446">
        <f>IFERROR(VLOOKUP($C6,五险!$B:$Z,MATCH("养老(16%)",五险!$B$5:$Z$5,0),0),0)</f>
        <v>1004.8</v>
      </c>
      <c r="J6" s="446">
        <f>IFERROR(VLOOKUP($C6,五险!$B:$Z,MATCH("失业(0.7%)",五险!$B$5:$Z$5,0),0),0)</f>
        <v>43.96</v>
      </c>
      <c r="K6" s="446">
        <f>IFERROR(VLOOKUP($C6,五险!$B:$Z,MATCH("医疗(8.7%)",五险!$B$5:$Z$5,0),0),0)</f>
        <v>546.36</v>
      </c>
      <c r="L6" s="446">
        <f>IFERROR(VLOOKUP($C6,五险!$B:$Z,MATCH("工伤(1.2%)",五险!$B$5:$Z$5,0),0),0)</f>
        <v>75.36</v>
      </c>
      <c r="M6" s="446">
        <f>_xlfn.XLOOKUP($C6,公积金!$B:$B,公积金!$K:$K,0)</f>
        <v>350</v>
      </c>
      <c r="N6" s="450">
        <f ca="1" t="shared" si="3"/>
        <v>10025.28</v>
      </c>
      <c r="O6" s="449"/>
      <c r="P6" s="451" t="s">
        <v>27</v>
      </c>
      <c r="Q6" s="454">
        <f ca="1">COUNTIFS($F:$F,$P6,$E:$E,Q$2,$H:$H,"&gt;0")</f>
        <v>16</v>
      </c>
      <c r="R6" s="454">
        <f ca="1">COUNTIFS($F:$F,$P6,$E:$E,R$2,$H:$H,"&gt;0")</f>
        <v>0</v>
      </c>
      <c r="S6" s="454">
        <f ca="1">COUNTIFS($F:$F,$P6,$E:$E,S$2,$H:$H,"&gt;0")</f>
        <v>7</v>
      </c>
      <c r="T6" s="454">
        <f ca="1">COUNTIFS($F:$F,$P6,$E:$E,T$2,$H:$H,"&gt;0")</f>
        <v>21</v>
      </c>
      <c r="U6" s="454">
        <f ca="1">COUNTIFS($F:$F,$P6,$E:$E,U$2,$H:$H,"&gt;0")</f>
        <v>14</v>
      </c>
      <c r="V6" s="454">
        <f ca="1">COUNTIFS($F:$F,$P6,$E:$E,V$2,$H:$H,"&gt;0")</f>
        <v>19</v>
      </c>
      <c r="W6" s="454">
        <f ca="1">COUNTIFS($F:$F,$P6,$E:$E,W$2,$H:$H,"&gt;0")</f>
        <v>10</v>
      </c>
      <c r="X6" s="454"/>
      <c r="Y6" s="454">
        <f ca="1">SUM(Q6:X6)</f>
        <v>87</v>
      </c>
      <c r="AA6" t="str">
        <f>_xlfn.XLOOKUP(C6,[6]按姓名汇总!$C:$C,[6]按姓名汇总!$C:$C)</f>
        <v>曾琼</v>
      </c>
    </row>
    <row r="7" customHeight="1" spans="1:27">
      <c r="A7" s="445">
        <f>IF(C7="","",COUNTA($C$3:C7))</f>
        <v>5</v>
      </c>
      <c r="B7" s="445" t="s">
        <v>25</v>
      </c>
      <c r="C7" s="445" t="s">
        <v>34</v>
      </c>
      <c r="D7" s="446" t="str">
        <f ca="1" t="shared" si="0"/>
        <v>人力资源专员</v>
      </c>
      <c r="E7" s="446" t="str">
        <f ca="1" t="shared" si="1"/>
        <v>科室</v>
      </c>
      <c r="F7" s="446" t="s">
        <v>27</v>
      </c>
      <c r="G7" s="447" t="str">
        <f ca="1" t="array" ref="G7">IFERROR(LOOKUP(1,0/COUNTIF(INDIRECT({"荣昌工资表科室人员","荣昌工资表研发人员","荣昌工资表销售人员","荣昌工资表一线员工","荣昌工资表小时工","劳务公司工资表小时工","劳务公司工资表同工同酬"}&amp;"!$C:$C"),$C7),{"荣昌工资表科室人员","荣昌工资表研发人员","荣昌工资表销售人员","荣昌工资表一线员工","荣昌工资表小时工","劳务公司工资表小时工","劳务公司工资表同工同酬"}),"")</f>
        <v>荣昌工资表科室人员</v>
      </c>
      <c r="H7" s="446">
        <f ca="1" t="shared" si="2"/>
        <v>5435.05</v>
      </c>
      <c r="I7" s="446">
        <f>IFERROR(VLOOKUP($C7,五险!$B:$Z,MATCH("养老(16%)",五险!$B$5:$Z$5,0),0),0)</f>
        <v>928</v>
      </c>
      <c r="J7" s="446">
        <f>IFERROR(VLOOKUP($C7,五险!$B:$Z,MATCH("失业(0.7%)",五险!$B$5:$Z$5,0),0),0)</f>
        <v>40.6</v>
      </c>
      <c r="K7" s="446">
        <f>IFERROR(VLOOKUP($C7,五险!$B:$Z,MATCH("医疗(8.7%)",五险!$B$5:$Z$5,0),0),0)</f>
        <v>504.6</v>
      </c>
      <c r="L7" s="446">
        <f>IFERROR(VLOOKUP($C7,五险!$B:$Z,MATCH("工伤(1.2%)",五险!$B$5:$Z$5,0),0),0)</f>
        <v>69.6</v>
      </c>
      <c r="M7" s="446">
        <f>_xlfn.XLOOKUP($C7,公积金!$B:$B,公积金!$K:$K,0)</f>
        <v>290</v>
      </c>
      <c r="N7" s="450">
        <f ca="1" t="shared" si="3"/>
        <v>7267.85</v>
      </c>
      <c r="O7" s="449"/>
      <c r="P7" s="451" t="s">
        <v>35</v>
      </c>
      <c r="Q7" s="454"/>
      <c r="R7" s="454"/>
      <c r="S7" s="454"/>
      <c r="T7" s="454">
        <f ca="1">COUNTIFS($F:$F,$P7,$E:$E,T$2,$H:$H,"&gt;0")</f>
        <v>0</v>
      </c>
      <c r="U7" s="454">
        <f ca="1">COUNTIFS($F:$F,$P7,$E:$E,U$2,$H:$H,"&gt;0")</f>
        <v>1</v>
      </c>
      <c r="V7" s="454">
        <f ca="1">COUNTIFS($F:$F,$P7,$E:$E,V$2,$H:$H,"&gt;0")</f>
        <v>34</v>
      </c>
      <c r="W7" s="454">
        <f ca="1">COUNTIFS($F:$F,$P7,$E:$E,W$2,$H:$H,"&gt;0")</f>
        <v>3</v>
      </c>
      <c r="X7" s="454"/>
      <c r="Y7" s="454">
        <f ca="1" t="shared" ref="Y7:Y12" si="6">SUM(Q7:X7)</f>
        <v>38</v>
      </c>
      <c r="AA7" t="str">
        <f>_xlfn.XLOOKUP(C7,[6]按姓名汇总!$C:$C,[6]按姓名汇总!$C:$C)</f>
        <v>陈子豪</v>
      </c>
    </row>
    <row r="8" customHeight="1" spans="1:27">
      <c r="A8" s="445">
        <f>IF(C8="","",COUNTA($C$3:C8))</f>
        <v>6</v>
      </c>
      <c r="B8" s="445" t="s">
        <v>25</v>
      </c>
      <c r="C8" s="445" t="s">
        <v>36</v>
      </c>
      <c r="D8" s="446" t="str">
        <f ca="1" t="shared" si="0"/>
        <v>成品管理</v>
      </c>
      <c r="E8" s="446" t="str">
        <f ca="1" t="shared" si="1"/>
        <v>科室</v>
      </c>
      <c r="F8" s="446" t="s">
        <v>27</v>
      </c>
      <c r="G8" s="447" t="str">
        <f ca="1" t="array" ref="G8">IFERROR(LOOKUP(1,0/COUNTIF(INDIRECT({"荣昌工资表科室人员","荣昌工资表研发人员","荣昌工资表销售人员","荣昌工资表一线员工","荣昌工资表小时工","劳务公司工资表小时工","劳务公司工资表同工同酬"}&amp;"!$C:$C"),$C8),{"荣昌工资表科室人员","荣昌工资表研发人员","荣昌工资表销售人员","荣昌工资表一线员工","荣昌工资表小时工","劳务公司工资表小时工","劳务公司工资表同工同酬"}),"")</f>
        <v>荣昌工资表科室人员</v>
      </c>
      <c r="H8" s="446">
        <f ca="1" t="shared" si="2"/>
        <v>6864</v>
      </c>
      <c r="I8" s="446">
        <f>IFERROR(VLOOKUP($C8,五险!$B:$Z,MATCH("养老(16%)",五险!$B$5:$Z$5,0),0),0)</f>
        <v>912</v>
      </c>
      <c r="J8" s="446">
        <f>IFERROR(VLOOKUP($C8,五险!$B:$Z,MATCH("失业(0.7%)",五险!$B$5:$Z$5,0),0),0)</f>
        <v>39.9</v>
      </c>
      <c r="K8" s="446">
        <f>IFERROR(VLOOKUP($C8,五险!$B:$Z,MATCH("医疗(8.7%)",五险!$B$5:$Z$5,0),0),0)</f>
        <v>495.9</v>
      </c>
      <c r="L8" s="446">
        <f>IFERROR(VLOOKUP($C8,五险!$B:$Z,MATCH("工伤(1.2%)",五险!$B$5:$Z$5,0),0),0)</f>
        <v>68.4</v>
      </c>
      <c r="M8" s="446">
        <f>_xlfn.XLOOKUP($C8,公积金!$B:$B,公积金!$K:$K,0)</f>
        <v>290</v>
      </c>
      <c r="N8" s="450">
        <f ca="1" t="shared" si="3"/>
        <v>8670.2</v>
      </c>
      <c r="O8" s="449"/>
      <c r="P8" s="451" t="s">
        <v>37</v>
      </c>
      <c r="Q8" s="454"/>
      <c r="R8" s="454"/>
      <c r="S8" s="454"/>
      <c r="T8" s="454">
        <f ca="1">COUNTIFS($F:$F,$P8,$E:$E,T$2,$H:$H,"&gt;0")</f>
        <v>0</v>
      </c>
      <c r="U8" s="454">
        <f ca="1">COUNTIFS($F:$F,$P8,$E:$E,U$2,$H:$H,"&gt;0")</f>
        <v>0</v>
      </c>
      <c r="V8" s="454">
        <f ca="1">COUNTIFS($F:$F,$P8,$E:$E,V$2,$H:$H,"&gt;0")</f>
        <v>14</v>
      </c>
      <c r="W8" s="454">
        <f ca="1">COUNTIFS($F:$F,$P8,$E:$E,W$2,$H:$H,"&gt;0")</f>
        <v>0</v>
      </c>
      <c r="X8" s="454"/>
      <c r="Y8" s="454">
        <f ca="1" t="shared" si="6"/>
        <v>14</v>
      </c>
      <c r="AA8" t="str">
        <f>_xlfn.XLOOKUP(C8,[6]按姓名汇总!$C:$C,[6]按姓名汇总!$C:$C)</f>
        <v>刘文向</v>
      </c>
    </row>
    <row r="9" customHeight="1" spans="1:27">
      <c r="A9" s="445">
        <f>IF(C9="","",COUNTA($C$3:C9))</f>
        <v>7</v>
      </c>
      <c r="B9" s="445" t="s">
        <v>25</v>
      </c>
      <c r="C9" s="445" t="s">
        <v>38</v>
      </c>
      <c r="D9" s="446" t="str">
        <f ca="1" t="shared" si="0"/>
        <v>采购计划员</v>
      </c>
      <c r="E9" s="446" t="str">
        <f ca="1" t="shared" si="1"/>
        <v>科室</v>
      </c>
      <c r="F9" s="446" t="s">
        <v>27</v>
      </c>
      <c r="G9" s="447" t="str">
        <f ca="1" t="array" ref="G9">IFERROR(LOOKUP(1,0/COUNTIF(INDIRECT({"荣昌工资表科室人员","荣昌工资表研发人员","荣昌工资表销售人员","荣昌工资表一线员工","荣昌工资表小时工","劳务公司工资表小时工","劳务公司工资表同工同酬"}&amp;"!$C:$C"),$C9),{"荣昌工资表科室人员","荣昌工资表研发人员","荣昌工资表销售人员","荣昌工资表一线员工","荣昌工资表小时工","劳务公司工资表小时工","劳务公司工资表同工同酬"}),"")</f>
        <v>荣昌工资表科室人员</v>
      </c>
      <c r="H9" s="446">
        <f ca="1" t="shared" si="2"/>
        <v>6222</v>
      </c>
      <c r="I9" s="446">
        <f>IFERROR(VLOOKUP($C9,五险!$B:$Z,MATCH("养老(16%)",五险!$B$5:$Z$5,0),0),0)</f>
        <v>816</v>
      </c>
      <c r="J9" s="446">
        <f>IFERROR(VLOOKUP($C9,五险!$B:$Z,MATCH("失业(0.7%)",五险!$B$5:$Z$5,0),0),0)</f>
        <v>35.7</v>
      </c>
      <c r="K9" s="446">
        <f>IFERROR(VLOOKUP($C9,五险!$B:$Z,MATCH("医疗(8.7%)",五险!$B$5:$Z$5,0),0),0)</f>
        <v>443.7</v>
      </c>
      <c r="L9" s="446">
        <f>IFERROR(VLOOKUP($C9,五险!$B:$Z,MATCH("工伤(1.2%)",五险!$B$5:$Z$5,0),0),0)</f>
        <v>61.2</v>
      </c>
      <c r="M9" s="446">
        <f>_xlfn.XLOOKUP($C9,公积金!$B:$B,公积金!$K:$K,0)</f>
        <v>255</v>
      </c>
      <c r="N9" s="450">
        <f ca="1" t="shared" si="3"/>
        <v>7833.6</v>
      </c>
      <c r="O9" s="449"/>
      <c r="P9" s="451" t="s">
        <v>39</v>
      </c>
      <c r="Q9" s="454"/>
      <c r="R9" s="454"/>
      <c r="S9" s="454"/>
      <c r="T9" s="454">
        <f ca="1">COUNTIFS($F:$F,$P9,$E:$E,T$2,$H:$H,"&gt;0")</f>
        <v>0</v>
      </c>
      <c r="U9" s="454">
        <f ca="1">COUNTIFS($F:$F,$P9,$E:$E,U$2,$H:$H,"&gt;0")</f>
        <v>1</v>
      </c>
      <c r="V9" s="454">
        <f ca="1">COUNTIFS($F:$F,$P9,$E:$E,V$2,$H:$H,"&gt;0")</f>
        <v>0</v>
      </c>
      <c r="W9" s="454">
        <f ca="1">COUNTIFS($F:$F,$P9,$E:$E,W$2,$H:$H,"&gt;0")</f>
        <v>0</v>
      </c>
      <c r="X9" s="454"/>
      <c r="Y9" s="454">
        <f ca="1" t="shared" si="6"/>
        <v>1</v>
      </c>
      <c r="AA9" t="str">
        <f>_xlfn.XLOOKUP(C9,[6]按姓名汇总!$C:$C,[6]按姓名汇总!$C:$C)</f>
        <v>李晶</v>
      </c>
    </row>
    <row r="10" customHeight="1" spans="1:27">
      <c r="A10" s="445">
        <f>IF(C10="","",COUNTA($C$3:C10))</f>
        <v>8</v>
      </c>
      <c r="B10" s="445" t="s">
        <v>25</v>
      </c>
      <c r="C10" s="445" t="s">
        <v>40</v>
      </c>
      <c r="D10" s="446" t="str">
        <f ca="1" t="shared" si="0"/>
        <v>QAD</v>
      </c>
      <c r="E10" s="446" t="str">
        <f ca="1" t="shared" si="1"/>
        <v>科室</v>
      </c>
      <c r="F10" s="446" t="s">
        <v>27</v>
      </c>
      <c r="G10" s="447" t="str">
        <f ca="1" t="array" ref="G10">IFERROR(LOOKUP(1,0/COUNTIF(INDIRECT({"荣昌工资表科室人员","荣昌工资表研发人员","荣昌工资表销售人员","荣昌工资表一线员工","荣昌工资表小时工","劳务公司工资表小时工","劳务公司工资表同工同酬"}&amp;"!$C:$C"),$C10),{"荣昌工资表科室人员","荣昌工资表研发人员","荣昌工资表销售人员","荣昌工资表一线员工","荣昌工资表小时工","劳务公司工资表小时工","劳务公司工资表同工同酬"}),"")</f>
        <v>荣昌工资表科室人员</v>
      </c>
      <c r="H10" s="446">
        <f ca="1" t="shared" si="2"/>
        <v>4881.5</v>
      </c>
      <c r="I10" s="446">
        <f>IFERROR(VLOOKUP($C10,五险!$B:$Z,MATCH("养老(16%)",五险!$B$5:$Z$5,0),0),0)</f>
        <v>689.28</v>
      </c>
      <c r="J10" s="446">
        <f>IFERROR(VLOOKUP($C10,五险!$B:$Z,MATCH("失业(0.7%)",五险!$B$5:$Z$5,0),0),0)</f>
        <v>30.16</v>
      </c>
      <c r="K10" s="446">
        <f>IFERROR(VLOOKUP($C10,五险!$B:$Z,MATCH("医疗(8.7%)",五险!$B$5:$Z$5,0),0),0)</f>
        <v>374.8</v>
      </c>
      <c r="L10" s="446">
        <f>IFERROR(VLOOKUP($C10,五险!$B:$Z,MATCH("工伤(1.2%)",五险!$B$5:$Z$5,0),0),0)</f>
        <v>51.7</v>
      </c>
      <c r="M10" s="446">
        <f>_xlfn.XLOOKUP($C10,公积金!$B:$B,公积金!$K:$K,0)</f>
        <v>0</v>
      </c>
      <c r="N10" s="450">
        <f ca="1" t="shared" si="3"/>
        <v>6027.44</v>
      </c>
      <c r="O10" s="449"/>
      <c r="P10" s="451" t="s">
        <v>41</v>
      </c>
      <c r="Q10" s="454"/>
      <c r="R10" s="454"/>
      <c r="S10" s="454"/>
      <c r="T10" s="454">
        <f ca="1">COUNTIFS($F:$F,$P10,$E:$E,T$2,$H:$H,"&gt;0")</f>
        <v>0</v>
      </c>
      <c r="U10" s="454">
        <f ca="1">COUNTIFS($F:$F,$P10,$E:$E,U$2,$H:$H,"&gt;0")</f>
        <v>0</v>
      </c>
      <c r="V10" s="454">
        <f ca="1">COUNTIFS($F:$F,$P10,$E:$E,V$2,$H:$H,"&gt;0")</f>
        <v>2</v>
      </c>
      <c r="W10" s="454">
        <f ca="1">COUNTIFS($F:$F,$P10,$E:$E,W$2,$H:$H,"&gt;0")</f>
        <v>0</v>
      </c>
      <c r="X10" s="454"/>
      <c r="Y10" s="454">
        <f ca="1" t="shared" si="6"/>
        <v>2</v>
      </c>
      <c r="AA10" t="str">
        <f>_xlfn.XLOOKUP(C10,[6]按姓名汇总!$C:$C,[6]按姓名汇总!$C:$C)</f>
        <v>谭丽平</v>
      </c>
    </row>
    <row r="11" customHeight="1" spans="1:27">
      <c r="A11" s="445">
        <f>IF(C11="","",COUNTA($C$3:C11))</f>
        <v>9</v>
      </c>
      <c r="B11" s="445" t="s">
        <v>25</v>
      </c>
      <c r="C11" s="445" t="s">
        <v>42</v>
      </c>
      <c r="D11" s="446" t="str">
        <f ca="1" t="shared" si="0"/>
        <v>车间主任</v>
      </c>
      <c r="E11" s="446" t="str">
        <f ca="1" t="shared" si="1"/>
        <v>科室</v>
      </c>
      <c r="F11" s="446" t="s">
        <v>27</v>
      </c>
      <c r="G11" s="447" t="str">
        <f ca="1" t="array" ref="G11">IFERROR(LOOKUP(1,0/COUNTIF(INDIRECT({"荣昌工资表科室人员","荣昌工资表研发人员","荣昌工资表销售人员","荣昌工资表一线员工","荣昌工资表小时工","劳务公司工资表小时工","劳务公司工资表同工同酬"}&amp;"!$C:$C"),$C11),{"荣昌工资表科室人员","荣昌工资表研发人员","荣昌工资表销售人员","荣昌工资表一线员工","荣昌工资表小时工","劳务公司工资表小时工","劳务公司工资表同工同酬"}),"")</f>
        <v>荣昌工资表科室人员</v>
      </c>
      <c r="H11" s="446">
        <f ca="1" t="shared" si="2"/>
        <v>7697.2</v>
      </c>
      <c r="I11" s="446">
        <f>IFERROR(VLOOKUP($C11,五险!$B:$Z,MATCH("养老(16%)",五险!$B$5:$Z$5,0),0),0)</f>
        <v>1014.4</v>
      </c>
      <c r="J11" s="446">
        <f>IFERROR(VLOOKUP($C11,五险!$B:$Z,MATCH("失业(0.7%)",五险!$B$5:$Z$5,0),0),0)</f>
        <v>44.38</v>
      </c>
      <c r="K11" s="446">
        <f>IFERROR(VLOOKUP($C11,五险!$B:$Z,MATCH("医疗(8.7%)",五险!$B$5:$Z$5,0),0),0)</f>
        <v>551.58</v>
      </c>
      <c r="L11" s="446">
        <f>IFERROR(VLOOKUP($C11,五险!$B:$Z,MATCH("工伤(1.2%)",五险!$B$5:$Z$5,0),0),0)</f>
        <v>76.08</v>
      </c>
      <c r="M11" s="446">
        <f>_xlfn.XLOOKUP($C11,公积金!$B:$B,公积金!$K:$K,0)</f>
        <v>317</v>
      </c>
      <c r="N11" s="450">
        <f ca="1" t="shared" si="3"/>
        <v>9700.64</v>
      </c>
      <c r="O11" s="449"/>
      <c r="P11" s="451" t="s">
        <v>43</v>
      </c>
      <c r="Q11" s="454"/>
      <c r="R11" s="454"/>
      <c r="S11" s="454"/>
      <c r="T11" s="454">
        <f ca="1">COUNTIFS($F:$F,$P11,$E:$E,T$2,$H:$H,"&gt;0")</f>
        <v>0</v>
      </c>
      <c r="U11" s="454">
        <f ca="1">COUNTIFS($F:$F,$P11,$E:$E,U$2,$H:$H,"&gt;0")</f>
        <v>0</v>
      </c>
      <c r="V11" s="454">
        <f ca="1">COUNTIFS($F:$F,$P11,$E:$E,V$2,$H:$H,"&gt;0")</f>
        <v>0</v>
      </c>
      <c r="W11" s="454">
        <f ca="1">COUNTIFS($F:$F,$P11,$E:$E,W$2,$H:$H,"&gt;0")</f>
        <v>0</v>
      </c>
      <c r="X11" s="454"/>
      <c r="Y11" s="454">
        <f ca="1" t="shared" si="6"/>
        <v>0</v>
      </c>
      <c r="AA11" t="str">
        <f>_xlfn.XLOOKUP(C11,[6]按姓名汇总!$C:$C,[6]按姓名汇总!$C:$C)</f>
        <v>何胜春</v>
      </c>
    </row>
    <row r="12" customHeight="1" spans="1:27">
      <c r="A12" s="445">
        <f>IF(C12="","",COUNTA($C$3:C12))</f>
        <v>10</v>
      </c>
      <c r="B12" s="445" t="s">
        <v>25</v>
      </c>
      <c r="C12" s="445" t="s">
        <v>44</v>
      </c>
      <c r="D12" s="446" t="str">
        <f ca="1" t="shared" si="0"/>
        <v>IT兼零星采购</v>
      </c>
      <c r="E12" s="446" t="str">
        <f ca="1" t="shared" si="1"/>
        <v>科室</v>
      </c>
      <c r="F12" s="446" t="s">
        <v>27</v>
      </c>
      <c r="G12" s="447" t="str">
        <f ca="1" t="array" ref="G12">IFERROR(LOOKUP(1,0/COUNTIF(INDIRECT({"荣昌工资表科室人员","荣昌工资表研发人员","荣昌工资表销售人员","荣昌工资表一线员工","荣昌工资表小时工","劳务公司工资表小时工","劳务公司工资表同工同酬"}&amp;"!$C:$C"),$C12),{"荣昌工资表科室人员","荣昌工资表研发人员","荣昌工资表销售人员","荣昌工资表一线员工","荣昌工资表小时工","劳务公司工资表小时工","劳务公司工资表同工同酬"}),"")</f>
        <v>荣昌工资表科室人员</v>
      </c>
      <c r="H12" s="446">
        <f ca="1" t="shared" si="2"/>
        <v>8540</v>
      </c>
      <c r="I12" s="446">
        <f>IFERROR(VLOOKUP($C12,五险!$B:$Z,MATCH("养老(16%)",五险!$B$5:$Z$5,0),0),0)</f>
        <v>1187.2</v>
      </c>
      <c r="J12" s="446">
        <f>IFERROR(VLOOKUP($C12,五险!$B:$Z,MATCH("失业(0.7%)",五险!$B$5:$Z$5,0),0),0)</f>
        <v>51.94</v>
      </c>
      <c r="K12" s="446">
        <f>IFERROR(VLOOKUP($C12,五险!$B:$Z,MATCH("医疗(8.7%)",五险!$B$5:$Z$5,0),0),0)</f>
        <v>645.54</v>
      </c>
      <c r="L12" s="446">
        <f>IFERROR(VLOOKUP($C12,五险!$B:$Z,MATCH("工伤(1.2%)",五险!$B$5:$Z$5,0),0),0)</f>
        <v>89.04</v>
      </c>
      <c r="M12" s="446">
        <f>_xlfn.XLOOKUP($C12,公积金!$B:$B,公积金!$K:$K,0)</f>
        <v>371</v>
      </c>
      <c r="N12" s="450">
        <f ca="1" t="shared" si="3"/>
        <v>10884.72</v>
      </c>
      <c r="O12" s="449"/>
      <c r="P12" s="451" t="s">
        <v>45</v>
      </c>
      <c r="Q12" s="454"/>
      <c r="R12" s="454"/>
      <c r="S12" s="454"/>
      <c r="T12" s="454">
        <f ca="1">COUNTIFS($F:$F,$P12,$E:$E,T$2,$H:$H,"&gt;0")</f>
        <v>0</v>
      </c>
      <c r="U12" s="454">
        <f ca="1">COUNTIFS($F:$F,$P12,$E:$E,U$2,$H:$H,"&gt;0")</f>
        <v>0</v>
      </c>
      <c r="V12" s="454">
        <f ca="1">COUNTIFS($F:$F,$P12,$E:$E,V$2,$H:$H,"&gt;0")</f>
        <v>13</v>
      </c>
      <c r="W12" s="454">
        <f ca="1">COUNTIFS($F:$F,$P12,$E:$E,W$2,$H:$H,"&gt;0")</f>
        <v>0</v>
      </c>
      <c r="X12" s="454"/>
      <c r="Y12" s="454">
        <f ca="1" t="shared" si="6"/>
        <v>13</v>
      </c>
      <c r="AA12" t="str">
        <f>_xlfn.XLOOKUP(C12,[6]按姓名汇总!$C:$C,[6]按姓名汇总!$C:$C)</f>
        <v>马英</v>
      </c>
    </row>
    <row r="13" customHeight="1" spans="1:27">
      <c r="A13" s="445">
        <f>IF(C13="","",COUNTA($C$3:C13))</f>
        <v>11</v>
      </c>
      <c r="B13" s="445" t="s">
        <v>25</v>
      </c>
      <c r="C13" s="445" t="s">
        <v>46</v>
      </c>
      <c r="D13" s="446" t="str">
        <f ca="1" t="shared" si="0"/>
        <v>运营总监</v>
      </c>
      <c r="E13" s="446" t="str">
        <f ca="1" t="shared" si="1"/>
        <v>科室</v>
      </c>
      <c r="F13" s="446" t="s">
        <v>27</v>
      </c>
      <c r="G13" s="447" t="str">
        <f ca="1" t="array" ref="G13">IFERROR(LOOKUP(1,0/COUNTIF(INDIRECT({"荣昌工资表科室人员","荣昌工资表研发人员","荣昌工资表销售人员","荣昌工资表一线员工","荣昌工资表小时工","劳务公司工资表小时工","劳务公司工资表同工同酬"}&amp;"!$C:$C"),$C13),{"荣昌工资表科室人员","荣昌工资表研发人员","荣昌工资表销售人员","荣昌工资表一线员工","荣昌工资表小时工","劳务公司工资表小时工","劳务公司工资表同工同酬"}),"")</f>
        <v>荣昌工资表科室人员</v>
      </c>
      <c r="H13" s="446">
        <f ca="1" t="shared" si="2"/>
        <v>14092</v>
      </c>
      <c r="I13" s="446">
        <f>IFERROR(VLOOKUP($C13,五险!$B:$Z,MATCH("养老(16%)",五险!$B$5:$Z$5,0),0),0)</f>
        <v>2080</v>
      </c>
      <c r="J13" s="446">
        <f>IFERROR(VLOOKUP($C13,五险!$B:$Z,MATCH("失业(0.7%)",五险!$B$5:$Z$5,0),0),0)</f>
        <v>91</v>
      </c>
      <c r="K13" s="446">
        <f>IFERROR(VLOOKUP($C13,五险!$B:$Z,MATCH("医疗(8.7%)",五险!$B$5:$Z$5,0),0),0)</f>
        <v>1131</v>
      </c>
      <c r="L13" s="446">
        <f>IFERROR(VLOOKUP($C13,五险!$B:$Z,MATCH("工伤(1.2%)",五险!$B$5:$Z$5,0),0),0)</f>
        <v>156</v>
      </c>
      <c r="M13" s="446">
        <f>_xlfn.XLOOKUP($C13,公积金!$B:$B,公积金!$K:$K,0)</f>
        <v>650</v>
      </c>
      <c r="N13" s="450">
        <f ca="1" t="shared" si="3"/>
        <v>18200</v>
      </c>
      <c r="O13" s="449"/>
      <c r="P13" s="425" t="s">
        <v>47</v>
      </c>
      <c r="Q13" s="454"/>
      <c r="R13" s="454"/>
      <c r="S13" s="454"/>
      <c r="T13" s="454"/>
      <c r="U13" s="454"/>
      <c r="V13" s="454"/>
      <c r="W13" s="454"/>
      <c r="X13" s="454"/>
      <c r="Y13" s="454">
        <f t="shared" ref="Y13:Y16" si="7">SUM(Q13:X13)</f>
        <v>0</v>
      </c>
      <c r="AA13" t="str">
        <f>_xlfn.XLOOKUP(C13,[6]按姓名汇总!$C:$C,[6]按姓名汇总!$C:$C)</f>
        <v>卢中华</v>
      </c>
    </row>
    <row r="14" customHeight="1" spans="1:27">
      <c r="A14" s="445">
        <f>IF(C14="","",COUNTA($C$3:C14))</f>
        <v>12</v>
      </c>
      <c r="B14" s="445" t="s">
        <v>25</v>
      </c>
      <c r="C14" s="445" t="s">
        <v>48</v>
      </c>
      <c r="D14" s="446" t="str">
        <f ca="1" t="shared" si="0"/>
        <v>质量工程师</v>
      </c>
      <c r="E14" s="446" t="str">
        <f ca="1" t="shared" si="1"/>
        <v>科室</v>
      </c>
      <c r="F14" s="446" t="s">
        <v>27</v>
      </c>
      <c r="G14" s="447" t="str">
        <f ca="1" t="array" ref="G14">IFERROR(LOOKUP(1,0/COUNTIF(INDIRECT({"荣昌工资表科室人员","荣昌工资表研发人员","荣昌工资表销售人员","荣昌工资表一线员工","荣昌工资表小时工","劳务公司工资表小时工","劳务公司工资表同工同酬"}&amp;"!$C:$C"),$C14),{"荣昌工资表科室人员","荣昌工资表研发人员","荣昌工资表销售人员","荣昌工资表一线员工","荣昌工资表小时工","劳务公司工资表小时工","劳务公司工资表同工同酬"}),"")</f>
        <v>荣昌工资表科室人员</v>
      </c>
      <c r="H14" s="446">
        <f ca="1" t="shared" si="2"/>
        <v>6462</v>
      </c>
      <c r="I14" s="446">
        <f>IFERROR(VLOOKUP($C14,五险!$B:$Z,MATCH("养老(16%)",五险!$B$5:$Z$5,0),0),0)</f>
        <v>700.8</v>
      </c>
      <c r="J14" s="446">
        <f>IFERROR(VLOOKUP($C14,五险!$B:$Z,MATCH("失业(0.7%)",五险!$B$5:$Z$5,0),0),0)</f>
        <v>30.66</v>
      </c>
      <c r="K14" s="446">
        <f>IFERROR(VLOOKUP($C14,五险!$B:$Z,MATCH("医疗(8.7%)",五险!$B$5:$Z$5,0),0),0)</f>
        <v>381.06</v>
      </c>
      <c r="L14" s="446">
        <f>IFERROR(VLOOKUP($C14,五险!$B:$Z,MATCH("工伤(1.2%)",五险!$B$5:$Z$5,0),0),0)</f>
        <v>52.56</v>
      </c>
      <c r="M14" s="446">
        <f>_xlfn.XLOOKUP($C14,公积金!$B:$B,公积金!$K:$K,0)</f>
        <v>219</v>
      </c>
      <c r="N14" s="450">
        <f ca="1" t="shared" si="3"/>
        <v>7846.08</v>
      </c>
      <c r="O14" s="449"/>
      <c r="P14" s="425" t="s">
        <v>49</v>
      </c>
      <c r="Q14" s="434">
        <f ca="1">SUMIFS($H:$H,$E:$E,Q$2)</f>
        <v>127610.68</v>
      </c>
      <c r="R14" s="434">
        <f ca="1" t="shared" ref="R14:W14" si="8">SUMIFS($H:$H,$E:$E,R$2)</f>
        <v>0</v>
      </c>
      <c r="S14" s="434">
        <f ca="1" t="shared" si="8"/>
        <v>37784.7</v>
      </c>
      <c r="T14" s="434">
        <f ca="1" t="shared" si="8"/>
        <v>95553.68</v>
      </c>
      <c r="U14" s="434">
        <f ca="1" t="shared" si="8"/>
        <v>69478.17</v>
      </c>
      <c r="V14" s="434">
        <f ca="1" t="shared" si="8"/>
        <v>442183.42</v>
      </c>
      <c r="W14" s="434">
        <f ca="1" t="shared" si="8"/>
        <v>73779.58</v>
      </c>
      <c r="X14" s="434" t="e">
        <f ca="1">_xlfn.XLOOKUP("服务费",$C:$C,$H:$H)</f>
        <v>#N/A</v>
      </c>
      <c r="Y14" s="434" t="e">
        <f ca="1" t="shared" si="7"/>
        <v>#N/A</v>
      </c>
      <c r="Z14" s="435" t="e">
        <f ca="1">$Y$14=$H$219</f>
        <v>#N/A</v>
      </c>
      <c r="AA14" t="str">
        <f>_xlfn.XLOOKUP(C14,[6]按姓名汇总!$C:$C,[6]按姓名汇总!$C:$C)</f>
        <v>伍赤诚</v>
      </c>
    </row>
    <row r="15" customHeight="1" spans="1:27">
      <c r="A15" s="445">
        <f>IF(C15="","",COUNTA($C$3:C15))</f>
        <v>13</v>
      </c>
      <c r="B15" s="445" t="s">
        <v>25</v>
      </c>
      <c r="C15" s="445" t="s">
        <v>50</v>
      </c>
      <c r="D15" s="446">
        <f ca="1" t="shared" si="0"/>
        <v>0</v>
      </c>
      <c r="E15" s="446" t="str">
        <f ca="1" t="shared" si="1"/>
        <v/>
      </c>
      <c r="F15" s="446" t="s">
        <v>27</v>
      </c>
      <c r="G15" s="447" t="str">
        <f ca="1" t="array" ref="G15">IFERROR(LOOKUP(1,0/COUNTIF(INDIRECT({"荣昌工资表科室人员","荣昌工资表研发人员","荣昌工资表销售人员","荣昌工资表一线员工","荣昌工资表小时工","劳务公司工资表小时工","劳务公司工资表同工同酬"}&amp;"!$C:$C"),$C15),{"荣昌工资表科室人员","荣昌工资表研发人员","荣昌工资表销售人员","荣昌工资表一线员工","荣昌工资表小时工","劳务公司工资表小时工","劳务公司工资表同工同酬"}),"")</f>
        <v/>
      </c>
      <c r="H15" s="446">
        <f ca="1" t="shared" si="2"/>
        <v>0</v>
      </c>
      <c r="I15" s="446">
        <f>IFERROR(VLOOKUP($C15,五险!$B:$Z,MATCH("养老(16%)",五险!$B$5:$Z$5,0),0),0)</f>
        <v>0</v>
      </c>
      <c r="J15" s="446">
        <f>IFERROR(VLOOKUP($C15,五险!$B:$Z,MATCH("失业(0.7%)",五险!$B$5:$Z$5,0),0),0)</f>
        <v>0</v>
      </c>
      <c r="K15" s="446">
        <f>IFERROR(VLOOKUP($C15,五险!$B:$Z,MATCH("医疗(8.7%)",五险!$B$5:$Z$5,0),0),0)</f>
        <v>0</v>
      </c>
      <c r="L15" s="446">
        <f>IFERROR(VLOOKUP($C15,五险!$B:$Z,MATCH("工伤(1.2%)",五险!$B$5:$Z$5,0),0),0)</f>
        <v>0</v>
      </c>
      <c r="M15" s="446">
        <f>_xlfn.XLOOKUP($C15,公积金!$B:$B,公积金!$K:$K,0)</f>
        <v>0</v>
      </c>
      <c r="N15" s="450">
        <f ca="1" t="shared" si="3"/>
        <v>0</v>
      </c>
      <c r="O15" s="449"/>
      <c r="P15" s="425" t="s">
        <v>51</v>
      </c>
      <c r="Q15" s="434">
        <f ca="1">SUM(Q16:Q22)</f>
        <v>127610.68</v>
      </c>
      <c r="R15" s="434">
        <f ca="1" t="shared" ref="R15:Y15" si="9">SUM(R16:R22)</f>
        <v>0</v>
      </c>
      <c r="S15" s="434">
        <f ca="1" t="shared" si="9"/>
        <v>37784.7</v>
      </c>
      <c r="T15" s="434">
        <f ca="1" t="shared" si="9"/>
        <v>95553.68</v>
      </c>
      <c r="U15" s="434">
        <f ca="1" t="shared" si="9"/>
        <v>69478.17</v>
      </c>
      <c r="V15" s="434">
        <f ca="1" t="shared" si="9"/>
        <v>442183.42</v>
      </c>
      <c r="W15" s="434">
        <f ca="1" t="shared" si="9"/>
        <v>73779.58</v>
      </c>
      <c r="X15" s="434" t="e">
        <f ca="1" t="shared" si="9"/>
        <v>#N/A</v>
      </c>
      <c r="Y15" s="434" t="e">
        <f ca="1" t="shared" si="9"/>
        <v>#N/A</v>
      </c>
      <c r="Z15" s="435" t="e">
        <f ca="1">Y14=Y15</f>
        <v>#N/A</v>
      </c>
      <c r="AA15" t="str">
        <f>_xlfn.XLOOKUP(C15,[6]按姓名汇总!$C:$C,[6]按姓名汇总!$C:$C)</f>
        <v>向财源</v>
      </c>
    </row>
    <row r="16" customHeight="1" spans="1:27">
      <c r="A16" s="445">
        <f>IF(C16="","",COUNTA($C$3:C16))</f>
        <v>14</v>
      </c>
      <c r="B16" s="445" t="s">
        <v>25</v>
      </c>
      <c r="C16" s="445" t="s">
        <v>52</v>
      </c>
      <c r="D16" s="446" t="str">
        <f ca="1" t="shared" si="0"/>
        <v>发泡工艺工程师</v>
      </c>
      <c r="E16" s="446" t="str">
        <f ca="1" t="shared" si="1"/>
        <v>科室</v>
      </c>
      <c r="F16" s="446" t="s">
        <v>27</v>
      </c>
      <c r="G16" s="447" t="str">
        <f ca="1" t="array" ref="G16">IFERROR(LOOKUP(1,0/COUNTIF(INDIRECT({"荣昌工资表科室人员","荣昌工资表研发人员","荣昌工资表销售人员","荣昌工资表一线员工","荣昌工资表小时工","劳务公司工资表小时工","劳务公司工资表同工同酬"}&amp;"!$C:$C"),$C16),{"荣昌工资表科室人员","荣昌工资表研发人员","荣昌工资表销售人员","荣昌工资表一线员工","荣昌工资表小时工","劳务公司工资表小时工","劳务公司工资表同工同酬"}),"")</f>
        <v>荣昌工资表科室人员</v>
      </c>
      <c r="H16" s="446">
        <f ca="1" t="shared" si="2"/>
        <v>10588</v>
      </c>
      <c r="I16" s="446">
        <f>IFERROR(VLOOKUP($C16,五险!$B:$Z,MATCH("养老(16%)",五险!$B$5:$Z$5,0),0),0)</f>
        <v>1360</v>
      </c>
      <c r="J16" s="446">
        <f>IFERROR(VLOOKUP($C16,五险!$B:$Z,MATCH("失业(0.7%)",五险!$B$5:$Z$5,0),0),0)</f>
        <v>59.5</v>
      </c>
      <c r="K16" s="446">
        <f>IFERROR(VLOOKUP($C16,五险!$B:$Z,MATCH("医疗(8.7%)",五险!$B$5:$Z$5,0),0),0)</f>
        <v>739.5</v>
      </c>
      <c r="L16" s="446">
        <f>IFERROR(VLOOKUP($C16,五险!$B:$Z,MATCH("工伤(1.2%)",五险!$B$5:$Z$5,0),0),0)</f>
        <v>102</v>
      </c>
      <c r="M16" s="446">
        <f>_xlfn.XLOOKUP($C16,公积金!$B:$B,公积金!$K:$K,0)</f>
        <v>425</v>
      </c>
      <c r="N16" s="450">
        <f ca="1" t="shared" si="3"/>
        <v>13274</v>
      </c>
      <c r="O16" s="449"/>
      <c r="P16" s="451" t="s">
        <v>27</v>
      </c>
      <c r="Q16" s="434">
        <f ca="1">SUMIFS($H:$H,$F:$F,$P16,$E:$E,Q$2)</f>
        <v>127610.68</v>
      </c>
      <c r="R16" s="434">
        <f ca="1" t="shared" ref="R16:Y16" si="10">SUMIFS($H:$H,$F:$F,$P16,$E:$E,R$2)</f>
        <v>0</v>
      </c>
      <c r="S16" s="434">
        <f ca="1" t="shared" si="10"/>
        <v>37784.7</v>
      </c>
      <c r="T16" s="434">
        <f ca="1" t="shared" si="10"/>
        <v>95553.68</v>
      </c>
      <c r="U16" s="434">
        <f ca="1" t="shared" si="10"/>
        <v>67907.81</v>
      </c>
      <c r="V16" s="434">
        <f ca="1" t="shared" si="10"/>
        <v>127903.63</v>
      </c>
      <c r="W16" s="434">
        <f ca="1" t="shared" si="10"/>
        <v>55847.34</v>
      </c>
      <c r="X16" s="434" t="e">
        <f ca="1">_xlfn.XLOOKUP("服务费",$C:$C,$H:$H)</f>
        <v>#N/A</v>
      </c>
      <c r="Y16" s="434" t="e">
        <f ca="1" t="shared" si="7"/>
        <v>#N/A</v>
      </c>
      <c r="AA16" t="str">
        <f>_xlfn.XLOOKUP(C16,[6]按姓名汇总!$C:$C,[6]按姓名汇总!$C:$C)</f>
        <v>张海波</v>
      </c>
    </row>
    <row r="17" customHeight="1" spans="1:27">
      <c r="A17" s="445">
        <f>IF(C17="","",COUNTA($C$3:C17))</f>
        <v>15</v>
      </c>
      <c r="B17" s="445" t="s">
        <v>25</v>
      </c>
      <c r="C17" s="445" t="s">
        <v>53</v>
      </c>
      <c r="D17" s="446" t="str">
        <f ca="1" t="shared" si="0"/>
        <v>部长</v>
      </c>
      <c r="E17" s="446" t="str">
        <f ca="1" t="shared" si="1"/>
        <v>科室</v>
      </c>
      <c r="F17" s="446" t="s">
        <v>27</v>
      </c>
      <c r="G17" s="447" t="str">
        <f ca="1" t="array" ref="G17">IFERROR(LOOKUP(1,0/COUNTIF(INDIRECT({"荣昌工资表科室人员","荣昌工资表研发人员","荣昌工资表销售人员","荣昌工资表一线员工","荣昌工资表小时工","劳务公司工资表小时工","劳务公司工资表同工同酬"}&amp;"!$C:$C"),$C17),{"荣昌工资表科室人员","荣昌工资表研发人员","荣昌工资表销售人员","荣昌工资表一线员工","荣昌工资表小时工","劳务公司工资表小时工","劳务公司工资表同工同酬"}),"")</f>
        <v>荣昌工资表科室人员</v>
      </c>
      <c r="H17" s="446">
        <f ca="1" t="shared" si="2"/>
        <v>11306</v>
      </c>
      <c r="I17" s="446">
        <f>IFERROR(VLOOKUP($C17,五险!$B:$Z,MATCH("养老(16%)",五险!$B$5:$Z$5,0),0),0)</f>
        <v>1433.6</v>
      </c>
      <c r="J17" s="446">
        <f>IFERROR(VLOOKUP($C17,五险!$B:$Z,MATCH("失业(0.7%)",五险!$B$5:$Z$5,0),0),0)</f>
        <v>62.72</v>
      </c>
      <c r="K17" s="446">
        <f>IFERROR(VLOOKUP($C17,五险!$B:$Z,MATCH("医疗(8.7%)",五险!$B$5:$Z$5,0),0),0)</f>
        <v>779.52</v>
      </c>
      <c r="L17" s="446">
        <f>IFERROR(VLOOKUP($C17,五险!$B:$Z,MATCH("工伤(1.2%)",五险!$B$5:$Z$5,0),0),0)</f>
        <v>107.52</v>
      </c>
      <c r="M17" s="446">
        <f>_xlfn.XLOOKUP($C17,公积金!$B:$B,公积金!$K:$K,0)</f>
        <v>525</v>
      </c>
      <c r="N17" s="450">
        <f ca="1" t="shared" si="3"/>
        <v>14214.36</v>
      </c>
      <c r="O17" s="449"/>
      <c r="P17" s="451" t="s">
        <v>35</v>
      </c>
      <c r="Q17" s="434">
        <f ca="1" t="shared" ref="Q17:Q22" si="11">SUMIFS($H:$H,$F:$F,$P17,$E:$E,Q$2)</f>
        <v>0</v>
      </c>
      <c r="R17" s="434">
        <f ca="1" t="shared" ref="R17:Y17" si="12">SUMIFS($H:$H,$F:$F,$P17,$E:$E,R$2)</f>
        <v>0</v>
      </c>
      <c r="S17" s="434">
        <f ca="1" t="shared" si="12"/>
        <v>0</v>
      </c>
      <c r="T17" s="434">
        <f ca="1" t="shared" si="12"/>
        <v>0</v>
      </c>
      <c r="U17" s="434">
        <f ca="1" t="shared" si="12"/>
        <v>786.43</v>
      </c>
      <c r="V17" s="434">
        <f ca="1" t="shared" si="12"/>
        <v>165292.1</v>
      </c>
      <c r="W17" s="434">
        <f ca="1" t="shared" si="12"/>
        <v>17932.24</v>
      </c>
      <c r="X17" s="434">
        <f ca="1" t="shared" si="12"/>
        <v>0</v>
      </c>
      <c r="Y17" s="434">
        <f ca="1" t="shared" ref="Y17:Y22" si="13">SUM(Q17:X17)</f>
        <v>184010.77</v>
      </c>
      <c r="AA17" t="str">
        <f>_xlfn.XLOOKUP(C17,[6]按姓名汇总!$C:$C,[6]按姓名汇总!$C:$C)</f>
        <v>曹蜜</v>
      </c>
    </row>
    <row r="18" customHeight="1" spans="1:27">
      <c r="A18" s="445">
        <f>IF(C18="","",COUNTA($C$3:C18))</f>
        <v>16</v>
      </c>
      <c r="B18" s="445" t="s">
        <v>25</v>
      </c>
      <c r="C18" s="445" t="s">
        <v>54</v>
      </c>
      <c r="D18" s="446">
        <f ca="1" t="shared" si="0"/>
        <v>0</v>
      </c>
      <c r="E18" s="446" t="str">
        <f ca="1" t="shared" si="1"/>
        <v/>
      </c>
      <c r="F18" s="446" t="s">
        <v>27</v>
      </c>
      <c r="G18" s="447" t="str">
        <f ca="1" t="array" ref="G18">IFERROR(LOOKUP(1,0/COUNTIF(INDIRECT({"荣昌工资表科室人员","荣昌工资表研发人员","荣昌工资表销售人员","荣昌工资表一线员工","荣昌工资表小时工","劳务公司工资表小时工","劳务公司工资表同工同酬"}&amp;"!$C:$C"),$C18),{"荣昌工资表科室人员","荣昌工资表研发人员","荣昌工资表销售人员","荣昌工资表一线员工","荣昌工资表小时工","劳务公司工资表小时工","劳务公司工资表同工同酬"}),"")</f>
        <v/>
      </c>
      <c r="H18" s="446">
        <f ca="1" t="shared" si="2"/>
        <v>0</v>
      </c>
      <c r="I18" s="446">
        <f>IFERROR(VLOOKUP($C18,五险!$B:$Z,MATCH("养老(16%)",五险!$B$5:$Z$5,0),0),0)</f>
        <v>0</v>
      </c>
      <c r="J18" s="446">
        <f>IFERROR(VLOOKUP($C18,五险!$B:$Z,MATCH("失业(0.7%)",五险!$B$5:$Z$5,0),0),0)</f>
        <v>0</v>
      </c>
      <c r="K18" s="446">
        <f>IFERROR(VLOOKUP($C18,五险!$B:$Z,MATCH("医疗(8.7%)",五险!$B$5:$Z$5,0),0),0)</f>
        <v>0</v>
      </c>
      <c r="L18" s="446">
        <f>IFERROR(VLOOKUP($C18,五险!$B:$Z,MATCH("工伤(1.2%)",五险!$B$5:$Z$5,0),0),0)</f>
        <v>0</v>
      </c>
      <c r="M18" s="446">
        <f>_xlfn.XLOOKUP($C18,公积金!$B:$B,公积金!$K:$K,0)</f>
        <v>0</v>
      </c>
      <c r="N18" s="450">
        <f ca="1" t="shared" si="3"/>
        <v>0</v>
      </c>
      <c r="O18" s="449"/>
      <c r="P18" s="451" t="s">
        <v>37</v>
      </c>
      <c r="Q18" s="434">
        <f ca="1" t="shared" si="11"/>
        <v>0</v>
      </c>
      <c r="R18" s="434">
        <f ca="1" t="shared" ref="R18:Y18" si="14">SUMIFS($H:$H,$F:$F,$P18,$E:$E,R$2)</f>
        <v>0</v>
      </c>
      <c r="S18" s="434">
        <f ca="1" t="shared" si="14"/>
        <v>0</v>
      </c>
      <c r="T18" s="434">
        <f ca="1" t="shared" si="14"/>
        <v>0</v>
      </c>
      <c r="U18" s="434">
        <f ca="1" t="shared" si="14"/>
        <v>0</v>
      </c>
      <c r="V18" s="434">
        <f ca="1" t="shared" si="14"/>
        <v>85070.67</v>
      </c>
      <c r="W18" s="434">
        <f ca="1" t="shared" si="14"/>
        <v>0</v>
      </c>
      <c r="X18" s="434">
        <f ca="1" t="shared" si="14"/>
        <v>0</v>
      </c>
      <c r="Y18" s="434">
        <f ca="1" t="shared" si="13"/>
        <v>85070.67</v>
      </c>
      <c r="AA18" t="str">
        <f>_xlfn.XLOOKUP(C18,[6]按姓名汇总!$C:$C,[6]按姓名汇总!$C:$C)</f>
        <v>陈嘉琦</v>
      </c>
    </row>
    <row r="19" customHeight="1" spans="1:27">
      <c r="A19" s="445">
        <f>IF(C19="","",COUNTA($C$3:C19))</f>
        <v>17</v>
      </c>
      <c r="B19" s="445" t="s">
        <v>25</v>
      </c>
      <c r="C19" s="445" t="s">
        <v>55</v>
      </c>
      <c r="D19" s="446" t="str">
        <f ca="1" t="shared" si="0"/>
        <v>总装检验员</v>
      </c>
      <c r="E19" s="446" t="s">
        <v>22</v>
      </c>
      <c r="F19" s="446" t="s">
        <v>27</v>
      </c>
      <c r="G19" s="447" t="str">
        <f ca="1" t="array" ref="G19">IFERROR(LOOKUP(1,0/COUNTIF(INDIRECT({"荣昌工资表科室人员","荣昌工资表研发人员","荣昌工资表销售人员","荣昌工资表一线员工","荣昌工资表小时工","劳务公司工资表小时工","劳务公司工资表同工同酬"}&amp;"!$C:$C"),$C19),{"荣昌工资表科室人员","荣昌工资表研发人员","荣昌工资表销售人员","荣昌工资表一线员工","荣昌工资表小时工","劳务公司工资表小时工","劳务公司工资表同工同酬"}),"")</f>
        <v>荣昌工资表一线员工</v>
      </c>
      <c r="H19" s="446">
        <f ca="1" t="shared" si="2"/>
        <v>4425.7</v>
      </c>
      <c r="I19" s="446">
        <f>IFERROR(VLOOKUP($C19,五险!$B:$Z,MATCH("养老(16%)",五险!$B$5:$Z$5,0),0),0)</f>
        <v>723.2</v>
      </c>
      <c r="J19" s="446">
        <f>IFERROR(VLOOKUP($C19,五险!$B:$Z,MATCH("失业(0.7%)",五险!$B$5:$Z$5,0),0),0)</f>
        <v>31.64</v>
      </c>
      <c r="K19" s="446">
        <f>IFERROR(VLOOKUP($C19,五险!$B:$Z,MATCH("医疗(8.7%)",五险!$B$5:$Z$5,0),0),0)</f>
        <v>393.24</v>
      </c>
      <c r="L19" s="446">
        <f>IFERROR(VLOOKUP($C19,五险!$B:$Z,MATCH("工伤(1.2%)",五险!$B$5:$Z$5,0),0),0)</f>
        <v>54.24</v>
      </c>
      <c r="M19" s="446">
        <f>_xlfn.XLOOKUP($C19,公积金!$B:$B,公积金!$K:$K,0)</f>
        <v>226</v>
      </c>
      <c r="N19" s="450">
        <f ca="1" t="shared" si="3"/>
        <v>5854.02</v>
      </c>
      <c r="O19" s="449"/>
      <c r="P19" s="451" t="s">
        <v>39</v>
      </c>
      <c r="Q19" s="434">
        <f ca="1" t="shared" si="11"/>
        <v>0</v>
      </c>
      <c r="R19" s="434">
        <f ca="1" t="shared" ref="R19:Y19" si="15">SUMIFS($H:$H,$F:$F,$P19,$E:$E,R$2)</f>
        <v>0</v>
      </c>
      <c r="S19" s="434">
        <f ca="1" t="shared" si="15"/>
        <v>0</v>
      </c>
      <c r="T19" s="434">
        <f ca="1" t="shared" si="15"/>
        <v>0</v>
      </c>
      <c r="U19" s="434">
        <f ca="1" t="shared" si="15"/>
        <v>783.93</v>
      </c>
      <c r="V19" s="434">
        <f ca="1" t="shared" si="15"/>
        <v>0</v>
      </c>
      <c r="W19" s="434">
        <f ca="1" t="shared" si="15"/>
        <v>0</v>
      </c>
      <c r="X19" s="434">
        <f ca="1" t="shared" si="15"/>
        <v>0</v>
      </c>
      <c r="Y19" s="434">
        <f ca="1" t="shared" si="13"/>
        <v>783.93</v>
      </c>
      <c r="AA19" t="str">
        <f>_xlfn.XLOOKUP(C19,[6]按姓名汇总!$C:$C,[6]按姓名汇总!$C:$C)</f>
        <v>贺王瑜</v>
      </c>
    </row>
    <row r="20" customHeight="1" spans="1:27">
      <c r="A20" s="445">
        <f>IF(C20="","",COUNTA($C$3:C20))</f>
        <v>18</v>
      </c>
      <c r="B20" s="445" t="s">
        <v>25</v>
      </c>
      <c r="C20" s="445" t="s">
        <v>56</v>
      </c>
      <c r="D20" s="446" t="str">
        <f ca="1" t="shared" si="0"/>
        <v>发泡设备维修</v>
      </c>
      <c r="E20" s="446" t="s">
        <v>22</v>
      </c>
      <c r="F20" s="446" t="s">
        <v>27</v>
      </c>
      <c r="G20" s="447" t="str">
        <f ca="1" t="array" ref="G20">IFERROR(LOOKUP(1,0/COUNTIF(INDIRECT({"荣昌工资表科室人员","荣昌工资表研发人员","荣昌工资表销售人员","荣昌工资表一线员工","荣昌工资表小时工","劳务公司工资表小时工","劳务公司工资表同工同酬"}&amp;"!$C:$C"),$C20),{"荣昌工资表科室人员","荣昌工资表研发人员","荣昌工资表销售人员","荣昌工资表一线员工","荣昌工资表小时工","劳务公司工资表小时工","劳务公司工资表同工同酬"}),"")</f>
        <v>荣昌工资表一线员工</v>
      </c>
      <c r="H20" s="446">
        <f ca="1" t="shared" si="2"/>
        <v>8931.64</v>
      </c>
      <c r="I20" s="446">
        <f>IFERROR(VLOOKUP($C20,五险!$B:$Z,MATCH("养老(16%)",五险!$B$5:$Z$5,0),0),0)</f>
        <v>689.28</v>
      </c>
      <c r="J20" s="446">
        <f>IFERROR(VLOOKUP($C20,五险!$B:$Z,MATCH("失业(0.7%)",五险!$B$5:$Z$5,0),0),0)</f>
        <v>30.16</v>
      </c>
      <c r="K20" s="446">
        <f>IFERROR(VLOOKUP($C20,五险!$B:$Z,MATCH("医疗(8.7%)",五险!$B$5:$Z$5,0),0),0)</f>
        <v>374.8</v>
      </c>
      <c r="L20" s="446">
        <f>IFERROR(VLOOKUP($C20,五险!$B:$Z,MATCH("工伤(1.2%)",五险!$B$5:$Z$5,0),0),0)</f>
        <v>51.7</v>
      </c>
      <c r="M20" s="446">
        <f>_xlfn.XLOOKUP($C20,公积金!$B:$B,公积金!$K:$K,0)</f>
        <v>215</v>
      </c>
      <c r="N20" s="450">
        <f ca="1" t="shared" si="3"/>
        <v>10292.58</v>
      </c>
      <c r="O20" s="449"/>
      <c r="P20" s="451" t="s">
        <v>41</v>
      </c>
      <c r="Q20" s="434">
        <f ca="1" t="shared" si="11"/>
        <v>0</v>
      </c>
      <c r="R20" s="434">
        <f ca="1" t="shared" ref="R20:Y20" si="16">SUMIFS($H:$H,$F:$F,$P20,$E:$E,R$2)</f>
        <v>0</v>
      </c>
      <c r="S20" s="434">
        <f ca="1" t="shared" si="16"/>
        <v>0</v>
      </c>
      <c r="T20" s="434">
        <f ca="1" t="shared" si="16"/>
        <v>0</v>
      </c>
      <c r="U20" s="434">
        <f ca="1" t="shared" si="16"/>
        <v>0</v>
      </c>
      <c r="V20" s="434">
        <f ca="1" t="shared" si="16"/>
        <v>11575.22</v>
      </c>
      <c r="W20" s="434">
        <f ca="1" t="shared" si="16"/>
        <v>0</v>
      </c>
      <c r="X20" s="434">
        <f ca="1" t="shared" si="16"/>
        <v>0</v>
      </c>
      <c r="Y20" s="434">
        <f ca="1" t="shared" si="13"/>
        <v>11575.22</v>
      </c>
      <c r="AA20" t="str">
        <f>_xlfn.XLOOKUP(C20,[6]按姓名汇总!$C:$C,[6]按姓名汇总!$C:$C)</f>
        <v>赵新辉</v>
      </c>
    </row>
    <row r="21" customHeight="1" spans="1:27">
      <c r="A21" s="445">
        <f>IF(C21="","",COUNTA($C$3:C21))</f>
        <v>19</v>
      </c>
      <c r="B21" s="445" t="s">
        <v>25</v>
      </c>
      <c r="C21" s="445" t="s">
        <v>57</v>
      </c>
      <c r="D21" s="446" t="str">
        <f ca="1" t="shared" si="0"/>
        <v>发泡班长</v>
      </c>
      <c r="E21" s="446" t="s">
        <v>22</v>
      </c>
      <c r="F21" s="446" t="s">
        <v>27</v>
      </c>
      <c r="G21" s="447" t="str">
        <f ca="1" t="array" ref="G21">IFERROR(LOOKUP(1,0/COUNTIF(INDIRECT({"荣昌工资表科室人员","荣昌工资表研发人员","荣昌工资表销售人员","荣昌工资表一线员工","荣昌工资表小时工","劳务公司工资表小时工","劳务公司工资表同工同酬"}&amp;"!$C:$C"),$C21),{"荣昌工资表科室人员","荣昌工资表研发人员","荣昌工资表销售人员","荣昌工资表一线员工","荣昌工资表小时工","劳务公司工资表小时工","劳务公司工资表同工同酬"}),"")</f>
        <v>荣昌工资表一线员工</v>
      </c>
      <c r="H21" s="446">
        <f ca="1" t="shared" si="2"/>
        <v>7593.41</v>
      </c>
      <c r="I21" s="446">
        <f>IFERROR(VLOOKUP($C21,五险!$B:$Z,MATCH("养老(16%)",五险!$B$5:$Z$5,0),0),0)</f>
        <v>689.28</v>
      </c>
      <c r="J21" s="446">
        <f>IFERROR(VLOOKUP($C21,五险!$B:$Z,MATCH("失业(0.7%)",五险!$B$5:$Z$5,0),0),0)</f>
        <v>30.16</v>
      </c>
      <c r="K21" s="446">
        <f>IFERROR(VLOOKUP($C21,五险!$B:$Z,MATCH("医疗(8.7%)",五险!$B$5:$Z$5,0),0),0)</f>
        <v>352.61</v>
      </c>
      <c r="L21" s="446">
        <f>IFERROR(VLOOKUP($C21,五险!$B:$Z,MATCH("工伤(1.2%)",五险!$B$5:$Z$5,0),0),0)</f>
        <v>51.7</v>
      </c>
      <c r="M21" s="446">
        <f>_xlfn.XLOOKUP($C21,公积金!$B:$B,公积金!$K:$K,0)</f>
        <v>205</v>
      </c>
      <c r="N21" s="450">
        <f ca="1" t="shared" si="3"/>
        <v>8922.16</v>
      </c>
      <c r="O21" s="449"/>
      <c r="P21" s="451" t="s">
        <v>43</v>
      </c>
      <c r="Q21" s="434">
        <f ca="1" t="shared" si="11"/>
        <v>0</v>
      </c>
      <c r="R21" s="434">
        <f ca="1" t="shared" ref="R21:Y21" si="17">SUMIFS($H:$H,$F:$F,$P21,$E:$E,R$2)</f>
        <v>0</v>
      </c>
      <c r="S21" s="434">
        <f ca="1" t="shared" si="17"/>
        <v>0</v>
      </c>
      <c r="T21" s="434">
        <f ca="1" t="shared" si="17"/>
        <v>0</v>
      </c>
      <c r="U21" s="434">
        <f ca="1" t="shared" si="17"/>
        <v>0</v>
      </c>
      <c r="V21" s="434">
        <f ca="1" t="shared" si="17"/>
        <v>0</v>
      </c>
      <c r="W21" s="434">
        <f ca="1" t="shared" si="17"/>
        <v>0</v>
      </c>
      <c r="X21" s="434">
        <f ca="1" t="shared" si="17"/>
        <v>0</v>
      </c>
      <c r="Y21" s="434">
        <f ca="1" t="shared" si="13"/>
        <v>0</v>
      </c>
      <c r="AA21" t="str">
        <f>_xlfn.XLOOKUP(C21,[6]按姓名汇总!$C:$C,[6]按姓名汇总!$C:$C)</f>
        <v>肖燕丹</v>
      </c>
    </row>
    <row r="22" customHeight="1" spans="1:27">
      <c r="A22" s="445">
        <f>IF(C22="","",COUNTA($C$3:C22))</f>
        <v>20</v>
      </c>
      <c r="B22" s="445" t="s">
        <v>58</v>
      </c>
      <c r="C22" s="445" t="s">
        <v>59</v>
      </c>
      <c r="D22" s="446" t="str">
        <f ca="1" t="shared" si="0"/>
        <v>焊接普工</v>
      </c>
      <c r="E22" s="446" t="s">
        <v>20</v>
      </c>
      <c r="F22" s="446" t="s">
        <v>27</v>
      </c>
      <c r="G22" s="447" t="str">
        <f ca="1" t="array" ref="G22">IFERROR(LOOKUP(1,0/COUNTIF(INDIRECT({"荣昌工资表科室人员","荣昌工资表研发人员","荣昌工资表销售人员","荣昌工资表一线员工","荣昌工资表小时工","劳务公司工资表小时工","劳务公司工资表同工同酬"}&amp;"!$C:$C"),$C22),{"荣昌工资表科室人员","荣昌工资表研发人员","荣昌工资表销售人员","荣昌工资表一线员工","荣昌工资表小时工","劳务公司工资表小时工","劳务公司工资表同工同酬"}),"")</f>
        <v>荣昌工资表一线员工</v>
      </c>
      <c r="H22" s="446">
        <f ca="1" t="shared" si="2"/>
        <v>5586.61</v>
      </c>
      <c r="I22" s="446">
        <f>IFERROR(VLOOKUP($C22,五险!$B:$Z,MATCH("养老(16%)",五险!$B$5:$Z$5,0),0),0)</f>
        <v>908.8</v>
      </c>
      <c r="J22" s="446">
        <f>IFERROR(VLOOKUP($C22,五险!$B:$Z,MATCH("失业(0.7%)",五险!$B$5:$Z$5,0),0),0)</f>
        <v>39.76</v>
      </c>
      <c r="K22" s="446">
        <f>IFERROR(VLOOKUP($C22,五险!$B:$Z,MATCH("医疗(8.7%)",五险!$B$5:$Z$5,0),0),0)</f>
        <v>494.16</v>
      </c>
      <c r="L22" s="446">
        <f>IFERROR(VLOOKUP($C22,五险!$B:$Z,MATCH("工伤(1.2%)",五险!$B$5:$Z$5,0),0),0)</f>
        <v>68.16</v>
      </c>
      <c r="M22" s="446">
        <f>_xlfn.XLOOKUP($C22,公积金!$B:$B,公积金!$K:$K,0)</f>
        <v>284</v>
      </c>
      <c r="N22" s="450">
        <f ca="1" t="shared" si="3"/>
        <v>7381.49</v>
      </c>
      <c r="O22" s="449"/>
      <c r="P22" s="451" t="s">
        <v>45</v>
      </c>
      <c r="Q22" s="434">
        <f ca="1" t="shared" si="11"/>
        <v>0</v>
      </c>
      <c r="R22" s="434">
        <f ca="1" t="shared" ref="R22:Y22" si="18">SUMIFS($H:$H,$F:$F,$P22,$E:$E,R$2)</f>
        <v>0</v>
      </c>
      <c r="S22" s="434">
        <f ca="1" t="shared" si="18"/>
        <v>0</v>
      </c>
      <c r="T22" s="434">
        <f ca="1" t="shared" si="18"/>
        <v>0</v>
      </c>
      <c r="U22" s="434">
        <f ca="1" t="shared" si="18"/>
        <v>0</v>
      </c>
      <c r="V22" s="434">
        <f ca="1" t="shared" si="18"/>
        <v>52341.8</v>
      </c>
      <c r="W22" s="434">
        <f ca="1" t="shared" si="18"/>
        <v>0</v>
      </c>
      <c r="X22" s="434">
        <f ca="1" t="shared" si="18"/>
        <v>0</v>
      </c>
      <c r="Y22" s="434">
        <f ca="1" t="shared" si="13"/>
        <v>52341.8</v>
      </c>
      <c r="AA22" t="str">
        <f>_xlfn.XLOOKUP(C22,[6]按姓名汇总!$C:$C,[6]按姓名汇总!$C:$C)</f>
        <v>范文榜</v>
      </c>
    </row>
    <row r="23" customHeight="1" spans="1:27">
      <c r="A23" s="445">
        <f>IF(C23="","",COUNTA($C$3:C23))</f>
        <v>21</v>
      </c>
      <c r="B23" s="445" t="s">
        <v>25</v>
      </c>
      <c r="C23" s="445" t="s">
        <v>60</v>
      </c>
      <c r="D23" s="446" t="str">
        <f ca="1" t="shared" si="0"/>
        <v>销售统计</v>
      </c>
      <c r="E23" s="446" t="str">
        <f ca="1">MID(G23,6,2)</f>
        <v>销售</v>
      </c>
      <c r="F23" s="446" t="s">
        <v>27</v>
      </c>
      <c r="G23" s="447" t="str">
        <f ca="1" t="array" ref="G23">IFERROR(LOOKUP(1,0/COUNTIF(INDIRECT({"荣昌工资表科室人员","荣昌工资表研发人员","荣昌工资表销售人员","荣昌工资表一线员工","荣昌工资表小时工","劳务公司工资表小时工","劳务公司工资表同工同酬"}&amp;"!$C:$C"),$C23),{"荣昌工资表科室人员","荣昌工资表研发人员","荣昌工资表销售人员","荣昌工资表一线员工","荣昌工资表小时工","劳务公司工资表小时工","劳务公司工资表同工同酬"}),"")</f>
        <v>荣昌工资表销售人员</v>
      </c>
      <c r="H23" s="446">
        <f ca="1" t="shared" si="2"/>
        <v>5630.24</v>
      </c>
      <c r="I23" s="446">
        <f>IFERROR(VLOOKUP($C23,五险!$B:$Z,MATCH("养老(16%)",五险!$B$5:$Z$5,0),0),0)</f>
        <v>736</v>
      </c>
      <c r="J23" s="446">
        <f>IFERROR(VLOOKUP($C23,五险!$B:$Z,MATCH("失业(0.7%)",五险!$B$5:$Z$5,0),0),0)</f>
        <v>32.2</v>
      </c>
      <c r="K23" s="446">
        <f>IFERROR(VLOOKUP($C23,五险!$B:$Z,MATCH("医疗(8.7%)",五险!$B$5:$Z$5,0),0),0)</f>
        <v>400.2</v>
      </c>
      <c r="L23" s="446">
        <f>IFERROR(VLOOKUP($C23,五险!$B:$Z,MATCH("工伤(1.2%)",五险!$B$5:$Z$5,0),0),0)</f>
        <v>55.2</v>
      </c>
      <c r="M23" s="446">
        <f>_xlfn.XLOOKUP($C23,公积金!$B:$B,公积金!$K:$K,0)</f>
        <v>230</v>
      </c>
      <c r="N23" s="450">
        <f ca="1" t="shared" si="3"/>
        <v>7083.84</v>
      </c>
      <c r="O23" s="449"/>
      <c r="P23" s="425" t="s">
        <v>61</v>
      </c>
      <c r="Y23" s="434">
        <f t="shared" ref="Y23:Y32" si="19">SUM(Q23:X23)</f>
        <v>0</v>
      </c>
      <c r="AA23" t="str">
        <f>_xlfn.XLOOKUP(C23,[6]按姓名汇总!$C:$C,[6]按姓名汇总!$C:$C)</f>
        <v>肖玲</v>
      </c>
    </row>
    <row r="24" customHeight="1" spans="1:27">
      <c r="A24" s="445">
        <f>IF(C24="","",COUNTA($C$3:C24))</f>
        <v>22</v>
      </c>
      <c r="B24" s="445" t="s">
        <v>25</v>
      </c>
      <c r="C24" s="445" t="s">
        <v>62</v>
      </c>
      <c r="D24" s="446" t="str">
        <f ca="1" t="shared" si="0"/>
        <v>销售服务经理</v>
      </c>
      <c r="E24" s="446" t="str">
        <f ca="1" t="shared" ref="E24:E30" si="20">MID(G24,6,2)</f>
        <v>销售</v>
      </c>
      <c r="F24" s="446" t="s">
        <v>27</v>
      </c>
      <c r="G24" s="447" t="str">
        <f ca="1" t="array" ref="G24">IFERROR(LOOKUP(1,0/COUNTIF(INDIRECT({"荣昌工资表科室人员","荣昌工资表研发人员","荣昌工资表销售人员","荣昌工资表一线员工","荣昌工资表小时工","劳务公司工资表小时工","劳务公司工资表同工同酬"}&amp;"!$C:$C"),$C24),{"荣昌工资表科室人员","荣昌工资表研发人员","荣昌工资表销售人员","荣昌工资表一线员工","荣昌工资表小时工","劳务公司工资表小时工","劳务公司工资表同工同酬"}),"")</f>
        <v>荣昌工资表销售人员</v>
      </c>
      <c r="H24" s="446">
        <f ca="1" t="shared" si="2"/>
        <v>8286</v>
      </c>
      <c r="I24" s="446">
        <f>IFERROR(VLOOKUP($C24,五险!$B:$Z,MATCH("养老(16%)",五险!$B$5:$Z$5,0),0),0)</f>
        <v>761.6</v>
      </c>
      <c r="J24" s="446">
        <f>IFERROR(VLOOKUP($C24,五险!$B:$Z,MATCH("失业(0.7%)",五险!$B$5:$Z$5,0),0),0)</f>
        <v>33.32</v>
      </c>
      <c r="K24" s="446">
        <f>IFERROR(VLOOKUP($C24,五险!$B:$Z,MATCH("医疗(8.7%)",五险!$B$5:$Z$5,0),0),0)</f>
        <v>414.12</v>
      </c>
      <c r="L24" s="446">
        <f>IFERROR(VLOOKUP($C24,五险!$B:$Z,MATCH("工伤(1.2%)",五险!$B$5:$Z$5,0),0),0)</f>
        <v>57.12</v>
      </c>
      <c r="M24" s="446">
        <f>_xlfn.XLOOKUP($C24,公积金!$B:$B,公积金!$K:$K,0)</f>
        <v>325</v>
      </c>
      <c r="N24" s="450">
        <f ca="1" t="shared" si="3"/>
        <v>9877.16</v>
      </c>
      <c r="O24" s="449"/>
      <c r="P24" s="425" t="s">
        <v>63</v>
      </c>
      <c r="Q24" s="434">
        <f ca="1" t="array" ref="Q24">SUM(SUMIFS(OFFSET(五险!$P:$P,,{0,3,5,7}),五险!$AN:$AN,Q$2))+SUMIFS($M:$M,$E:$E,Q$2)</f>
        <v>4517</v>
      </c>
      <c r="R24" s="434">
        <f ca="1" t="array" ref="R24">SUM(SUMIFS(OFFSET(五险!$P:$P,,{0,3,5,7}),五险!$AN:$AN,R$2))+SUMIFS($M:$M,$E:$E,R$2)</f>
        <v>0</v>
      </c>
      <c r="S24" s="434">
        <f ca="1" t="array" ref="S24">SUM(SUMIFS(OFFSET(五险!$P:$P,,{0,3,5,7}),五险!$AN:$AN,S$2))+SUMIFS($M:$M,$E:$E,S$2)</f>
        <v>758</v>
      </c>
      <c r="T24" s="434">
        <f ca="1" t="array" ref="T24">SUM(SUMIFS(OFFSET(五险!$P:$P,,{0,3,5,7}),五险!$AN:$AN,T$2))+SUMIFS($M:$M,$E:$E,T$2)</f>
        <v>2830</v>
      </c>
      <c r="U24" s="434">
        <f ca="1" t="array" ref="U24">SUM(SUMIFS(OFFSET(五险!$P:$P,,{0,3,5,7}),五险!$AN:$AN,U$2))+SUMIFS($M:$M,$E:$E,U$2)</f>
        <v>2278</v>
      </c>
      <c r="V24" s="434">
        <f ca="1" t="array" ref="V24">SUM(SUMIFS(OFFSET(五险!$P:$P,,{0,3,5,7}),五险!$AN:$AN,V$2))+SUMIFS($M:$M,$E:$E,V$2)</f>
        <v>1069</v>
      </c>
      <c r="W24" s="434">
        <f ca="1" t="array" ref="W24">SUM(SUMIFS(OFFSET(五险!$P:$P,,{0,3,5,7}),五险!$AN:$AN,W$2))+SUMIFS($M:$M,$E:$E,W$2)</f>
        <v>851</v>
      </c>
      <c r="Y24" s="434">
        <f ca="1" t="shared" si="19"/>
        <v>12303</v>
      </c>
      <c r="Z24" s="435" t="b">
        <f ca="1">Y24=SUM(I220:M220)</f>
        <v>1</v>
      </c>
      <c r="AA24" t="str">
        <f>_xlfn.XLOOKUP(C24,[6]按姓名汇总!$C:$C,[6]按姓名汇总!$C:$C)</f>
        <v>赵五祥</v>
      </c>
    </row>
    <row r="25" customHeight="1" spans="1:27">
      <c r="A25" s="445">
        <f>IF(C25="","",COUNTA($C$3:C25))</f>
        <v>23</v>
      </c>
      <c r="B25" s="445" t="s">
        <v>25</v>
      </c>
      <c r="C25" s="445" t="s">
        <v>64</v>
      </c>
      <c r="D25" s="446" t="str">
        <f ca="1" t="shared" si="0"/>
        <v>现场服务员</v>
      </c>
      <c r="E25" s="446" t="str">
        <f ca="1" t="shared" si="20"/>
        <v>销售</v>
      </c>
      <c r="F25" s="446" t="s">
        <v>27</v>
      </c>
      <c r="G25" s="447" t="str">
        <f ca="1" t="array" ref="G25">IFERROR(LOOKUP(1,0/COUNTIF(INDIRECT({"荣昌工资表科室人员","荣昌工资表研发人员","荣昌工资表销售人员","荣昌工资表一线员工","荣昌工资表小时工","劳务公司工资表小时工","劳务公司工资表同工同酬"}&amp;"!$C:$C"),$C25),{"荣昌工资表科室人员","荣昌工资表研发人员","荣昌工资表销售人员","荣昌工资表一线员工","荣昌工资表小时工","劳务公司工资表小时工","劳务公司工资表同工同酬"}),"")</f>
        <v>荣昌工资表销售人员</v>
      </c>
      <c r="H25" s="446">
        <f ca="1" t="shared" si="2"/>
        <v>4810</v>
      </c>
      <c r="I25" s="446">
        <f>IFERROR(VLOOKUP($C25,五险!$B:$Z,MATCH("养老(16%)",五险!$B$5:$Z$5,0),0),0)</f>
        <v>689.28</v>
      </c>
      <c r="J25" s="446">
        <f>IFERROR(VLOOKUP($C25,五险!$B:$Z,MATCH("失业(0.7%)",五险!$B$5:$Z$5,0),0),0)</f>
        <v>30.16</v>
      </c>
      <c r="K25" s="446">
        <f>IFERROR(VLOOKUP($C25,五险!$B:$Z,MATCH("医疗(8.7%)",五险!$B$5:$Z$5,0),0),0)</f>
        <v>374.8</v>
      </c>
      <c r="L25" s="446">
        <f>IFERROR(VLOOKUP($C25,五险!$B:$Z,MATCH("工伤(1.2%)",五险!$B$5:$Z$5,0),0),0)</f>
        <v>51.7</v>
      </c>
      <c r="M25" s="446">
        <f>_xlfn.XLOOKUP($C25,公积金!$B:$B,公积金!$K:$K,0)</f>
        <v>203</v>
      </c>
      <c r="N25" s="450">
        <f ca="1" t="shared" si="3"/>
        <v>6158.94</v>
      </c>
      <c r="O25" s="449"/>
      <c r="P25" s="425" t="s">
        <v>65</v>
      </c>
      <c r="Q25" s="434">
        <f ca="1">SUM(Q26:Q32)</f>
        <v>4517</v>
      </c>
      <c r="R25" s="434">
        <f ca="1" t="shared" ref="R25:Y25" si="21">SUM(R26:R32)</f>
        <v>0</v>
      </c>
      <c r="S25" s="434">
        <f ca="1" t="shared" si="21"/>
        <v>758</v>
      </c>
      <c r="T25" s="434">
        <f ca="1" t="shared" si="21"/>
        <v>2830</v>
      </c>
      <c r="U25" s="434">
        <f ca="1" t="shared" si="21"/>
        <v>2278</v>
      </c>
      <c r="V25" s="434">
        <f ca="1" t="shared" si="21"/>
        <v>1069</v>
      </c>
      <c r="W25" s="434">
        <f ca="1" t="shared" si="21"/>
        <v>851</v>
      </c>
      <c r="Y25" s="434">
        <f ca="1" t="shared" si="21"/>
        <v>12303</v>
      </c>
      <c r="Z25" s="435" t="b">
        <f ca="1">Y24=Y25</f>
        <v>1</v>
      </c>
      <c r="AA25" t="str">
        <f>_xlfn.XLOOKUP(C25,[6]按姓名汇总!$C:$C,[6]按姓名汇总!$C:$C)</f>
        <v>文洪亮</v>
      </c>
    </row>
    <row r="26" customHeight="1" spans="1:27">
      <c r="A26" s="445">
        <f>IF(C26="","",COUNTA($C$3:C26))</f>
        <v>24</v>
      </c>
      <c r="B26" s="445" t="s">
        <v>25</v>
      </c>
      <c r="C26" s="445" t="s">
        <v>66</v>
      </c>
      <c r="D26" s="446" t="str">
        <f ca="1" t="shared" si="0"/>
        <v>金琥现服</v>
      </c>
      <c r="E26" s="446" t="str">
        <f ca="1" t="shared" si="20"/>
        <v>销售</v>
      </c>
      <c r="F26" s="446" t="s">
        <v>27</v>
      </c>
      <c r="G26" s="447" t="str">
        <f ca="1" t="array" ref="G26">IFERROR(LOOKUP(1,0/COUNTIF(INDIRECT({"荣昌工资表科室人员","荣昌工资表研发人员","荣昌工资表销售人员","荣昌工资表一线员工","荣昌工资表小时工","劳务公司工资表小时工","劳务公司工资表同工同酬"}&amp;"!$C:$C"),$C26),{"荣昌工资表科室人员","荣昌工资表研发人员","荣昌工资表销售人员","荣昌工资表一线员工","荣昌工资表小时工","劳务公司工资表小时工","劳务公司工资表同工同酬"}),"")</f>
        <v>荣昌工资表销售人员</v>
      </c>
      <c r="H26" s="446">
        <f ca="1" t="shared" si="2"/>
        <v>2380</v>
      </c>
      <c r="I26" s="446">
        <f>IFERROR(VLOOKUP($C26,五险!$B:$Z,MATCH("养老(16%)",五险!$B$5:$Z$5,0),0),0)</f>
        <v>0</v>
      </c>
      <c r="J26" s="446">
        <f>IFERROR(VLOOKUP($C26,五险!$B:$Z,MATCH("失业(0.7%)",五险!$B$5:$Z$5,0),0),0)</f>
        <v>0</v>
      </c>
      <c r="K26" s="446">
        <f>IFERROR(VLOOKUP($C26,五险!$B:$Z,MATCH("医疗(8.7%)",五险!$B$5:$Z$5,0),0),0)</f>
        <v>0</v>
      </c>
      <c r="L26" s="446">
        <f>IFERROR(VLOOKUP($C26,五险!$B:$Z,MATCH("工伤(1.2%)",五险!$B$5:$Z$5,0),0),0)</f>
        <v>0</v>
      </c>
      <c r="M26" s="446">
        <f>_xlfn.XLOOKUP($C26,公积金!$B:$B,公积金!$K:$K,0)</f>
        <v>0</v>
      </c>
      <c r="N26" s="450">
        <f ca="1" t="shared" si="3"/>
        <v>2380</v>
      </c>
      <c r="O26" s="449"/>
      <c r="P26" s="451" t="s">
        <v>27</v>
      </c>
      <c r="Q26" s="434">
        <f ca="1" t="array" ref="Q26">SUM(SUMIFS(OFFSET(五险!$P:$P,,{0,3,5,7}),五险!$AM:$AM,$P26,五险!$AN:$AN,Q$2))+SUMIFS($M:$M,$E:$E,Q$2)</f>
        <v>4517</v>
      </c>
      <c r="R26" s="434">
        <f ca="1" t="array" ref="R26">SUM(SUMIFS(OFFSET(五险!$P:$P,,{0,3,5,7}),五险!$AM:$AM,$P26,五险!$AN:$AN,R$2))+SUMIFS($M:$M,$E:$E,R$2)</f>
        <v>0</v>
      </c>
      <c r="S26" s="434">
        <f ca="1" t="array" ref="S26">SUM(SUMIFS(OFFSET(五险!$P:$P,,{0,3,5,7}),五险!$AM:$AM,$P26,五险!$AN:$AN,S$2))+SUMIFS($M:$M,$E:$E,S$2)</f>
        <v>758</v>
      </c>
      <c r="T26" s="434">
        <f ca="1" t="array" ref="T26">SUM(SUMIFS(OFFSET(五险!$P:$P,,{0,3,5,7}),五险!$AM:$AM,$P26,五险!$AN:$AN,T$2))+SUMIFS($M:$M,$E:$E,T$2)</f>
        <v>2830</v>
      </c>
      <c r="U26" s="434">
        <f ca="1" t="array" ref="U26">SUM(SUMIFS(OFFSET(五险!$P:$P,,{0,3,5,7}),五险!$AM:$AM,$P26,五险!$AN:$AN,U$2))+SUMIFS($M:$M,$E:$E,U$2)</f>
        <v>2278</v>
      </c>
      <c r="V26" s="434">
        <f ca="1" t="array" ref="V26">SUM(SUMIFS(OFFSET(五险!$P:$P,,{0,3,5,7}),五险!$AM:$AM,$P26,五险!$AN:$AN,V$2))+SUMIFS($M:$M,$E:$E,V$2)</f>
        <v>1069</v>
      </c>
      <c r="W26" s="434">
        <f ca="1" t="array" ref="W26">SUM(SUMIFS(OFFSET(五险!$P:$P,,{0,3,5,7}),五险!$AM:$AM,$P26,五险!$AN:$AN,W$2))+SUMIFS($M:$M,$E:$E,W$2)</f>
        <v>851</v>
      </c>
      <c r="Y26" s="434">
        <f ca="1" t="shared" si="19"/>
        <v>12303</v>
      </c>
      <c r="AA26" t="str">
        <f>_xlfn.XLOOKUP(C26,[6]按姓名汇总!$C:$C,[6]按姓名汇总!$C:$C)</f>
        <v>赵平</v>
      </c>
    </row>
    <row r="27" customHeight="1" spans="1:27">
      <c r="A27" s="445">
        <f>IF(C27="","",COUNTA($C$3:C27))</f>
        <v>25</v>
      </c>
      <c r="B27" s="445" t="s">
        <v>25</v>
      </c>
      <c r="C27" s="445" t="s">
        <v>67</v>
      </c>
      <c r="D27" s="446" t="str">
        <f ca="1" t="shared" si="0"/>
        <v>比亚迪服务员</v>
      </c>
      <c r="E27" s="446" t="str">
        <f ca="1" t="shared" si="20"/>
        <v>销售</v>
      </c>
      <c r="F27" s="446" t="s">
        <v>27</v>
      </c>
      <c r="G27" s="447" t="str">
        <f ca="1" t="array" ref="G27">IFERROR(LOOKUP(1,0/COUNTIF(INDIRECT({"荣昌工资表科室人员","荣昌工资表研发人员","荣昌工资表销售人员","荣昌工资表一线员工","荣昌工资表小时工","劳务公司工资表小时工","劳务公司工资表同工同酬"}&amp;"!$C:$C"),$C27),{"荣昌工资表科室人员","荣昌工资表研发人员","荣昌工资表销售人员","荣昌工资表一线员工","荣昌工资表小时工","劳务公司工资表小时工","劳务公司工资表同工同酬"}),"")</f>
        <v>荣昌工资表销售人员</v>
      </c>
      <c r="H27" s="446">
        <f ca="1" t="shared" si="2"/>
        <v>6489.23</v>
      </c>
      <c r="I27" s="446">
        <f>IFERROR(VLOOKUP($C27,五险!$B:$Z,MATCH("养老(16%)",五险!$B$5:$Z$5,0),0),0)</f>
        <v>689.28</v>
      </c>
      <c r="J27" s="446">
        <f>IFERROR(VLOOKUP($C27,五险!$B:$Z,MATCH("失业(0.7%)",五险!$B$5:$Z$5,0),0),0)</f>
        <v>30.16</v>
      </c>
      <c r="K27" s="446">
        <f>IFERROR(VLOOKUP($C27,五险!$B:$Z,MATCH("医疗(8.7%)",五险!$B$5:$Z$5,0),0),0)</f>
        <v>374.8</v>
      </c>
      <c r="L27" s="446">
        <f>IFERROR(VLOOKUP($C27,五险!$B:$Z,MATCH("工伤(1.2%)",五险!$B$5:$Z$5,0),0),0)</f>
        <v>108.56</v>
      </c>
      <c r="M27" s="446">
        <f>_xlfn.XLOOKUP($C27,公积金!$B:$B,公积金!$K:$K,0)</f>
        <v>0</v>
      </c>
      <c r="N27" s="450">
        <f ca="1" t="shared" si="3"/>
        <v>7692.03</v>
      </c>
      <c r="O27" s="449"/>
      <c r="P27" s="451" t="s">
        <v>35</v>
      </c>
      <c r="Q27" s="434">
        <f ca="1" t="array" ref="Q27">SUM(SUMIFS(OFFSET(五险!$P:$P,,{0,3,5,7}),五险!$AM:$AM,$P27,五险!$AN:$AN,Q$2))</f>
        <v>0</v>
      </c>
      <c r="R27" s="434">
        <f ca="1" t="array" ref="R27">SUM(SUMIFS(OFFSET(五险!$P:$P,,{0,3,5,7}),五险!$AM:$AM,$P27,五险!$AN:$AN,R$2))</f>
        <v>0</v>
      </c>
      <c r="S27" s="434">
        <f ca="1" t="array" ref="S27">SUM(SUMIFS(OFFSET(五险!$P:$P,,{0,3,5,7}),五险!$AM:$AM,$P27,五险!$AN:$AN,S$2))</f>
        <v>0</v>
      </c>
      <c r="T27" s="434">
        <f ca="1" t="array" ref="T27">SUM(SUMIFS(OFFSET(五险!$P:$P,,{0,3,5,7}),五险!$AM:$AM,$P27,五险!$AN:$AN,T$2))</f>
        <v>0</v>
      </c>
      <c r="U27" s="434">
        <f ca="1" t="array" ref="U27">SUM(SUMIFS(OFFSET(五险!$P:$P,,{0,3,5,7}),五险!$AM:$AM,$P27,五险!$AN:$AN,U$2))</f>
        <v>0</v>
      </c>
      <c r="V27" s="434">
        <f ca="1" t="array" ref="V27">SUM(SUMIFS(OFFSET(五险!$P:$P,,{0,3,5,7}),五险!$AM:$AM,$P27,五险!$AN:$AN,V$2))</f>
        <v>0</v>
      </c>
      <c r="W27" s="434">
        <f ca="1" t="array" ref="W27">SUM(SUMIFS(OFFSET(五险!$P:$P,,{0,3,5,7}),五险!$AM:$AM,$P27,五险!$AN:$AN,W$2))</f>
        <v>0</v>
      </c>
      <c r="Y27" s="434">
        <f ca="1" t="shared" si="19"/>
        <v>0</v>
      </c>
      <c r="AA27" t="str">
        <f>_xlfn.XLOOKUP(C27,[6]按姓名汇总!$C:$C,[6]按姓名汇总!$C:$C)</f>
        <v>李松辉</v>
      </c>
    </row>
    <row r="28" customHeight="1" spans="1:27">
      <c r="A28" s="445">
        <f>IF(C28="","",COUNTA($C$3:C28))</f>
        <v>26</v>
      </c>
      <c r="B28" s="445" t="s">
        <v>25</v>
      </c>
      <c r="C28" s="445" t="s">
        <v>68</v>
      </c>
      <c r="D28" s="446" t="str">
        <f ca="1" t="shared" si="0"/>
        <v>比亚迪服务员</v>
      </c>
      <c r="E28" s="446" t="str">
        <f ca="1" t="shared" si="20"/>
        <v>销售</v>
      </c>
      <c r="F28" s="446" t="s">
        <v>27</v>
      </c>
      <c r="G28" s="447" t="str">
        <f ca="1" t="array" ref="G28">IFERROR(LOOKUP(1,0/COUNTIF(INDIRECT({"荣昌工资表科室人员","荣昌工资表研发人员","荣昌工资表销售人员","荣昌工资表一线员工","荣昌工资表小时工","劳务公司工资表小时工","劳务公司工资表同工同酬"}&amp;"!$C:$C"),$C28),{"荣昌工资表科室人员","荣昌工资表研发人员","荣昌工资表销售人员","荣昌工资表一线员工","荣昌工资表小时工","劳务公司工资表小时工","劳务公司工资表同工同酬"}),"")</f>
        <v>荣昌工资表销售人员</v>
      </c>
      <c r="H28" s="446">
        <f ca="1" t="shared" si="2"/>
        <v>6449.23</v>
      </c>
      <c r="I28" s="446">
        <f>IFERROR(VLOOKUP($C28,五险!$B:$Z,MATCH("养老(16%)",五险!$B$5:$Z$5,0),0),0)</f>
        <v>0</v>
      </c>
      <c r="J28" s="446">
        <f>IFERROR(VLOOKUP($C28,五险!$B:$Z,MATCH("失业(0.7%)",五险!$B$5:$Z$5,0),0),0)</f>
        <v>0</v>
      </c>
      <c r="K28" s="446">
        <f>IFERROR(VLOOKUP($C28,五险!$B:$Z,MATCH("医疗(8.7%)",五险!$B$5:$Z$5,0),0),0)</f>
        <v>0</v>
      </c>
      <c r="L28" s="446">
        <f>IFERROR(VLOOKUP($C28,五险!$B:$Z,MATCH("工伤(1.2%)",五险!$B$5:$Z$5,0),0),0)</f>
        <v>180</v>
      </c>
      <c r="M28" s="446">
        <f>_xlfn.XLOOKUP($C28,公积金!$B:$B,公积金!$K:$K,0)</f>
        <v>0</v>
      </c>
      <c r="N28" s="450">
        <f ca="1" t="shared" si="3"/>
        <v>6629.23</v>
      </c>
      <c r="O28" s="449"/>
      <c r="P28" s="451" t="s">
        <v>37</v>
      </c>
      <c r="Q28" s="434">
        <f ca="1" t="array" ref="Q28">SUM(SUMIFS(OFFSET(五险!$P:$P,,{0,3,5,7}),五险!$AM:$AM,$P28,五险!$AN:$AN,Q$2))</f>
        <v>0</v>
      </c>
      <c r="R28" s="434">
        <f ca="1" t="array" ref="R28">SUM(SUMIFS(OFFSET(五险!$P:$P,,{0,3,5,7}),五险!$AM:$AM,$P28,五险!$AN:$AN,R$2))</f>
        <v>0</v>
      </c>
      <c r="S28" s="434">
        <f ca="1" t="array" ref="S28">SUM(SUMIFS(OFFSET(五险!$P:$P,,{0,3,5,7}),五险!$AM:$AM,$P28,五险!$AN:$AN,S$2))</f>
        <v>0</v>
      </c>
      <c r="T28" s="434">
        <f ca="1" t="array" ref="T28">SUM(SUMIFS(OFFSET(五险!$P:$P,,{0,3,5,7}),五险!$AM:$AM,$P28,五险!$AN:$AN,T$2))</f>
        <v>0</v>
      </c>
      <c r="U28" s="434">
        <f ca="1" t="array" ref="U28">SUM(SUMIFS(OFFSET(五险!$P:$P,,{0,3,5,7}),五险!$AM:$AM,$P28,五险!$AN:$AN,U$2))</f>
        <v>0</v>
      </c>
      <c r="V28" s="434">
        <f ca="1" t="array" ref="V28">SUM(SUMIFS(OFFSET(五险!$P:$P,,{0,3,5,7}),五险!$AM:$AM,$P28,五险!$AN:$AN,V$2))</f>
        <v>0</v>
      </c>
      <c r="W28" s="434">
        <f ca="1" t="array" ref="W28">SUM(SUMIFS(OFFSET(五险!$P:$P,,{0,3,5,7}),五险!$AM:$AM,$P28,五险!$AN:$AN,W$2))</f>
        <v>0</v>
      </c>
      <c r="Y28" s="434">
        <f ca="1" t="shared" si="19"/>
        <v>0</v>
      </c>
      <c r="AA28" t="str">
        <f>_xlfn.XLOOKUP(C28,[6]按姓名汇总!$C:$C,[6]按姓名汇总!$C:$C)</f>
        <v>黄龙</v>
      </c>
    </row>
    <row r="29" customHeight="1" spans="1:27">
      <c r="A29" s="445">
        <f>IF(C29="","",COUNTA($C$3:C29))</f>
        <v>27</v>
      </c>
      <c r="B29" s="445" t="s">
        <v>25</v>
      </c>
      <c r="C29" s="445" t="s">
        <v>69</v>
      </c>
      <c r="D29" s="446" t="str">
        <f ca="1" t="shared" si="0"/>
        <v>长沙现服</v>
      </c>
      <c r="E29" s="446" t="str">
        <f ca="1" t="shared" si="20"/>
        <v>销售</v>
      </c>
      <c r="F29" s="446" t="s">
        <v>27</v>
      </c>
      <c r="G29" s="447" t="str">
        <f ca="1" t="array" ref="G29">IFERROR(LOOKUP(1,0/COUNTIF(INDIRECT({"荣昌工资表科室人员","荣昌工资表研发人员","荣昌工资表销售人员","荣昌工资表一线员工","荣昌工资表小时工","劳务公司工资表小时工","劳务公司工资表同工同酬"}&amp;"!$C:$C"),$C29),{"荣昌工资表科室人员","荣昌工资表研发人员","荣昌工资表销售人员","荣昌工资表一线员工","荣昌工资表小时工","劳务公司工资表小时工","劳务公司工资表同工同酬"}),"")</f>
        <v>荣昌工资表销售人员</v>
      </c>
      <c r="H29" s="446">
        <f ca="1" t="shared" si="2"/>
        <v>3740</v>
      </c>
      <c r="I29" s="446">
        <f>IFERROR(VLOOKUP($C29,五险!$B:$Z,MATCH("养老(16%)",五险!$B$5:$Z$5,0),0),0)</f>
        <v>689.28</v>
      </c>
      <c r="J29" s="446">
        <f>IFERROR(VLOOKUP($C29,五险!$B:$Z,MATCH("失业(0.7%)",五险!$B$5:$Z$5,0),0),0)</f>
        <v>30.156</v>
      </c>
      <c r="K29" s="446">
        <f>IFERROR(VLOOKUP($C29,五险!$B:$Z,MATCH("医疗(8.7%)",五险!$B$5:$Z$5,0),0),0)</f>
        <v>374.796</v>
      </c>
      <c r="L29" s="446">
        <f>IFERROR(VLOOKUP($C29,五险!$B:$Z,MATCH("工伤(1.2%)",五险!$B$5:$Z$5,0),0),0)</f>
        <v>48.2496</v>
      </c>
      <c r="M29" s="446">
        <f>_xlfn.XLOOKUP($C29,公积金!$B:$B,公积金!$K:$K,0)</f>
        <v>0</v>
      </c>
      <c r="N29" s="450">
        <f ca="1" t="shared" si="3"/>
        <v>4882.4816</v>
      </c>
      <c r="O29" s="449"/>
      <c r="P29" s="451" t="s">
        <v>39</v>
      </c>
      <c r="Q29" s="434">
        <f ca="1" t="array" ref="Q29">SUM(SUMIFS(OFFSET(五险!$P:$P,,{0,3,5,7}),五险!$AM:$AM,$P29,五险!$AN:$AN,Q$2))</f>
        <v>0</v>
      </c>
      <c r="R29" s="434">
        <f ca="1" t="array" ref="R29">SUM(SUMIFS(OFFSET(五险!$P:$P,,{0,3,5,7}),五险!$AM:$AM,$P29,五险!$AN:$AN,R$2))</f>
        <v>0</v>
      </c>
      <c r="S29" s="434">
        <f ca="1" t="array" ref="S29">SUM(SUMIFS(OFFSET(五险!$P:$P,,{0,3,5,7}),五险!$AM:$AM,$P29,五险!$AN:$AN,S$2))</f>
        <v>0</v>
      </c>
      <c r="T29" s="434">
        <f ca="1" t="array" ref="T29">SUM(SUMIFS(OFFSET(五险!$P:$P,,{0,3,5,7}),五险!$AM:$AM,$P29,五险!$AN:$AN,T$2))</f>
        <v>0</v>
      </c>
      <c r="U29" s="434">
        <f ca="1" t="array" ref="U29">SUM(SUMIFS(OFFSET(五险!$P:$P,,{0,3,5,7}),五险!$AM:$AM,$P29,五险!$AN:$AN,U$2))</f>
        <v>0</v>
      </c>
      <c r="V29" s="434">
        <f ca="1" t="array" ref="V29">SUM(SUMIFS(OFFSET(五险!$P:$P,,{0,3,5,7}),五险!$AM:$AM,$P29,五险!$AN:$AN,V$2))</f>
        <v>0</v>
      </c>
      <c r="W29" s="434">
        <f ca="1" t="array" ref="W29">SUM(SUMIFS(OFFSET(五险!$P:$P,,{0,3,5,7}),五险!$AM:$AM,$P29,五险!$AN:$AN,W$2))</f>
        <v>0</v>
      </c>
      <c r="Y29" s="434">
        <f ca="1" t="shared" si="19"/>
        <v>0</v>
      </c>
      <c r="AA29" t="str">
        <f>_xlfn.XLOOKUP(C29,[6]按姓名汇总!$C:$C,[6]按姓名汇总!$C:$C)</f>
        <v>谭建文</v>
      </c>
    </row>
    <row r="30" customHeight="1" spans="1:27">
      <c r="A30" s="445">
        <f>IF(C30="","",COUNTA($C$3:C30))</f>
        <v>28</v>
      </c>
      <c r="B30" s="445" t="s">
        <v>25</v>
      </c>
      <c r="C30" s="445" t="s">
        <v>70</v>
      </c>
      <c r="D30" s="446" t="str">
        <f ca="1" t="shared" si="0"/>
        <v>物料管理</v>
      </c>
      <c r="E30" s="446" t="str">
        <f ca="1" t="shared" si="20"/>
        <v>科室</v>
      </c>
      <c r="F30" s="446" t="s">
        <v>27</v>
      </c>
      <c r="G30" s="447" t="str">
        <f ca="1" t="array" ref="G30">IFERROR(LOOKUP(1,0/COUNTIF(INDIRECT({"荣昌工资表科室人员","荣昌工资表研发人员","荣昌工资表销售人员","荣昌工资表一线员工","荣昌工资表小时工","劳务公司工资表小时工","劳务公司工资表同工同酬"}&amp;"!$C:$C"),$C30),{"荣昌工资表科室人员","荣昌工资表研发人员","荣昌工资表销售人员","荣昌工资表一线员工","荣昌工资表小时工","劳务公司工资表小时工","劳务公司工资表同工同酬"}),"")</f>
        <v>荣昌工资表科室人员</v>
      </c>
      <c r="H30" s="446">
        <f ca="1" t="shared" si="2"/>
        <v>5830.8</v>
      </c>
      <c r="I30" s="446">
        <f>IFERROR(VLOOKUP($C30,五险!$B:$Z,MATCH("养老(16%)",五险!$B$5:$Z$5,0),0),0)</f>
        <v>689.28</v>
      </c>
      <c r="J30" s="446">
        <f>IFERROR(VLOOKUP($C30,五险!$B:$Z,MATCH("失业(0.7%)",五险!$B$5:$Z$5,0),0),0)</f>
        <v>30.16</v>
      </c>
      <c r="K30" s="446">
        <f>IFERROR(VLOOKUP($C30,五险!$B:$Z,MATCH("医疗(8.7%)",五险!$B$5:$Z$5,0),0),0)</f>
        <v>350.35</v>
      </c>
      <c r="L30" s="446">
        <f>IFERROR(VLOOKUP($C30,五险!$B:$Z,MATCH("工伤(1.2%)",五险!$B$5:$Z$5,0),0),0)</f>
        <v>51.7</v>
      </c>
      <c r="M30" s="446">
        <f>_xlfn.XLOOKUP($C30,公积金!$B:$B,公积金!$K:$K,0)</f>
        <v>0</v>
      </c>
      <c r="N30" s="450">
        <f ca="1" t="shared" si="3"/>
        <v>6952.29</v>
      </c>
      <c r="O30" s="449"/>
      <c r="P30" s="451" t="s">
        <v>41</v>
      </c>
      <c r="Q30" s="434">
        <f ca="1" t="array" ref="Q30">SUM(SUMIFS(OFFSET(五险!$P:$P,,{0,3,5,7}),五险!$AM:$AM,$P30,五险!$AN:$AN,Q$2))</f>
        <v>0</v>
      </c>
      <c r="R30" s="434">
        <f ca="1" t="array" ref="R30">SUM(SUMIFS(OFFSET(五险!$P:$P,,{0,3,5,7}),五险!$AM:$AM,$P30,五险!$AN:$AN,R$2))</f>
        <v>0</v>
      </c>
      <c r="S30" s="434">
        <f ca="1" t="array" ref="S30">SUM(SUMIFS(OFFSET(五险!$P:$P,,{0,3,5,7}),五险!$AM:$AM,$P30,五险!$AN:$AN,S$2))</f>
        <v>0</v>
      </c>
      <c r="T30" s="434">
        <f ca="1" t="array" ref="T30">SUM(SUMIFS(OFFSET(五险!$P:$P,,{0,3,5,7}),五险!$AM:$AM,$P30,五险!$AN:$AN,T$2))</f>
        <v>0</v>
      </c>
      <c r="U30" s="434">
        <f ca="1" t="array" ref="U30">SUM(SUMIFS(OFFSET(五险!$P:$P,,{0,3,5,7}),五险!$AM:$AM,$P30,五险!$AN:$AN,U$2))</f>
        <v>0</v>
      </c>
      <c r="V30" s="434">
        <f ca="1" t="array" ref="V30">SUM(SUMIFS(OFFSET(五险!$P:$P,,{0,3,5,7}),五险!$AM:$AM,$P30,五险!$AN:$AN,V$2))</f>
        <v>0</v>
      </c>
      <c r="W30" s="434">
        <f ca="1" t="array" ref="W30">SUM(SUMIFS(OFFSET(五险!$P:$P,,{0,3,5,7}),五险!$AM:$AM,$P30,五险!$AN:$AN,W$2))</f>
        <v>0</v>
      </c>
      <c r="Y30" s="434">
        <f ca="1" t="shared" si="19"/>
        <v>0</v>
      </c>
      <c r="AA30" t="str">
        <f>_xlfn.XLOOKUP(C30,[6]按姓名汇总!$C:$C,[6]按姓名汇总!$C:$C)</f>
        <v>谭海波</v>
      </c>
    </row>
    <row r="31" customHeight="1" spans="1:27">
      <c r="A31" s="445">
        <f>IF(C31="","",COUNTA($C$3:C31))</f>
        <v>29</v>
      </c>
      <c r="B31" s="445" t="s">
        <v>58</v>
      </c>
      <c r="C31" s="445" t="s">
        <v>71</v>
      </c>
      <c r="D31" s="446">
        <f ca="1" t="shared" si="0"/>
        <v>0</v>
      </c>
      <c r="E31" s="446" t="s">
        <v>22</v>
      </c>
      <c r="F31" s="446" t="s">
        <v>27</v>
      </c>
      <c r="G31" s="447" t="str">
        <f ca="1" t="array" ref="G31">IFERROR(LOOKUP(1,0/COUNTIF(INDIRECT({"荣昌工资表科室人员","荣昌工资表研发人员","荣昌工资表销售人员","荣昌工资表一线员工","荣昌工资表小时工","劳务公司工资表小时工","劳务公司工资表同工同酬"}&amp;"!$C:$C"),$C31),{"荣昌工资表科室人员","荣昌工资表研发人员","荣昌工资表销售人员","荣昌工资表一线员工","荣昌工资表小时工","劳务公司工资表小时工","劳务公司工资表同工同酬"}),"")</f>
        <v/>
      </c>
      <c r="H31" s="446">
        <f ca="1" t="shared" si="2"/>
        <v>0</v>
      </c>
      <c r="I31" s="446">
        <f>IFERROR(VLOOKUP($C31,五险!$B:$Z,MATCH("养老(16%)",五险!$B$5:$Z$5,0),0),0)</f>
        <v>0</v>
      </c>
      <c r="J31" s="446">
        <f>IFERROR(VLOOKUP($C31,五险!$B:$Z,MATCH("失业(0.7%)",五险!$B$5:$Z$5,0),0),0)</f>
        <v>0</v>
      </c>
      <c r="K31" s="446">
        <f>IFERROR(VLOOKUP($C31,五险!$B:$Z,MATCH("医疗(8.7%)",五险!$B$5:$Z$5,0),0),0)</f>
        <v>0</v>
      </c>
      <c r="L31" s="446">
        <f>IFERROR(VLOOKUP($C31,五险!$B:$Z,MATCH("工伤(1.2%)",五险!$B$5:$Z$5,0),0),0)</f>
        <v>0</v>
      </c>
      <c r="M31" s="446">
        <f>_xlfn.XLOOKUP($C31,公积金!$B:$B,公积金!$K:$K,0)</f>
        <v>0</v>
      </c>
      <c r="N31" s="450">
        <f ca="1" t="shared" si="3"/>
        <v>0</v>
      </c>
      <c r="O31" s="449"/>
      <c r="P31" s="451" t="s">
        <v>43</v>
      </c>
      <c r="Q31" s="434">
        <f ca="1" t="array" ref="Q31">SUM(SUMIFS(OFFSET(五险!$P:$P,,{0,3,5,7}),五险!$AM:$AM,$P31,五险!$AN:$AN,Q$2))</f>
        <v>0</v>
      </c>
      <c r="R31" s="434">
        <f ca="1" t="array" ref="R31">SUM(SUMIFS(OFFSET(五险!$P:$P,,{0,3,5,7}),五险!$AM:$AM,$P31,五险!$AN:$AN,R$2))</f>
        <v>0</v>
      </c>
      <c r="S31" s="434">
        <f ca="1" t="array" ref="S31">SUM(SUMIFS(OFFSET(五险!$P:$P,,{0,3,5,7}),五险!$AM:$AM,$P31,五险!$AN:$AN,S$2))</f>
        <v>0</v>
      </c>
      <c r="T31" s="434">
        <f ca="1" t="array" ref="T31">SUM(SUMIFS(OFFSET(五险!$P:$P,,{0,3,5,7}),五险!$AM:$AM,$P31,五险!$AN:$AN,T$2))</f>
        <v>0</v>
      </c>
      <c r="U31" s="434">
        <f ca="1" t="array" ref="U31">SUM(SUMIFS(OFFSET(五险!$P:$P,,{0,3,5,7}),五险!$AM:$AM,$P31,五险!$AN:$AN,U$2))</f>
        <v>0</v>
      </c>
      <c r="V31" s="434">
        <f ca="1" t="array" ref="V31">SUM(SUMIFS(OFFSET(五险!$P:$P,,{0,3,5,7}),五险!$AM:$AM,$P31,五险!$AN:$AN,V$2))</f>
        <v>0</v>
      </c>
      <c r="W31" s="434">
        <f ca="1" t="array" ref="W31">SUM(SUMIFS(OFFSET(五险!$P:$P,,{0,3,5,7}),五险!$AM:$AM,$P31,五险!$AN:$AN,W$2))</f>
        <v>0</v>
      </c>
      <c r="Y31" s="434">
        <f ca="1" t="shared" si="19"/>
        <v>0</v>
      </c>
      <c r="AA31" t="str">
        <f>_xlfn.XLOOKUP(C31,[6]按姓名汇总!$C:$C,[6]按姓名汇总!$C:$C)</f>
        <v>邹涛涛</v>
      </c>
    </row>
    <row r="32" customHeight="1" spans="1:27">
      <c r="A32" s="445">
        <f>IF(C32="","",COUNTA($C$3:C32))</f>
        <v>30</v>
      </c>
      <c r="B32" s="445" t="s">
        <v>58</v>
      </c>
      <c r="C32" s="445" t="s">
        <v>72</v>
      </c>
      <c r="D32" s="446" t="str">
        <f ca="1" t="shared" si="0"/>
        <v>库管</v>
      </c>
      <c r="E32" s="446" t="s">
        <v>22</v>
      </c>
      <c r="F32" s="446" t="s">
        <v>27</v>
      </c>
      <c r="G32" s="447" t="str">
        <f ca="1" t="array" ref="G32">IFERROR(LOOKUP(1,0/COUNTIF(INDIRECT({"荣昌工资表科室人员","荣昌工资表研发人员","荣昌工资表销售人员","荣昌工资表一线员工","荣昌工资表小时工","劳务公司工资表小时工","劳务公司工资表同工同酬"}&amp;"!$C:$C"),$C32),{"荣昌工资表科室人员","荣昌工资表研发人员","荣昌工资表销售人员","荣昌工资表一线员工","荣昌工资表小时工","劳务公司工资表小时工","劳务公司工资表同工同酬"}),"")</f>
        <v>荣昌工资表一线员工</v>
      </c>
      <c r="H32" s="446">
        <f ca="1" t="shared" si="2"/>
        <v>5013</v>
      </c>
      <c r="I32" s="446">
        <f>IFERROR(VLOOKUP($C32,五险!$B:$Z,MATCH("养老(16%)",五险!$B$5:$Z$5,0),0),0)</f>
        <v>689.28</v>
      </c>
      <c r="J32" s="446">
        <f>IFERROR(VLOOKUP($C32,五险!$B:$Z,MATCH("失业(0.7%)",五险!$B$5:$Z$5,0),0),0)</f>
        <v>30.16</v>
      </c>
      <c r="K32" s="446">
        <f>IFERROR(VLOOKUP($C32,五险!$B:$Z,MATCH("医疗(8.7%)",五险!$B$5:$Z$5,0),0),0)</f>
        <v>374.8</v>
      </c>
      <c r="L32" s="446">
        <f>IFERROR(VLOOKUP($C32,五险!$B:$Z,MATCH("工伤(1.2%)",五险!$B$5:$Z$5,0),0),0)</f>
        <v>108.56</v>
      </c>
      <c r="M32" s="446">
        <f>_xlfn.XLOOKUP($C32,公积金!$B:$B,公积金!$K:$K,0)</f>
        <v>0</v>
      </c>
      <c r="N32" s="450">
        <f ca="1" t="shared" si="3"/>
        <v>6215.8</v>
      </c>
      <c r="O32" s="449"/>
      <c r="P32" s="451" t="s">
        <v>45</v>
      </c>
      <c r="Q32" s="434">
        <f ca="1" t="array" ref="Q32">SUM(SUMIFS(OFFSET(五险!$P:$P,,{0,3,5,7}),五险!$AM:$AM,$P32,五险!$AN:$AN,Q$2))</f>
        <v>0</v>
      </c>
      <c r="R32" s="434">
        <f ca="1" t="array" ref="R32">SUM(SUMIFS(OFFSET(五险!$P:$P,,{0,3,5,7}),五险!$AM:$AM,$P32,五险!$AN:$AN,R$2))</f>
        <v>0</v>
      </c>
      <c r="S32" s="434">
        <f ca="1" t="array" ref="S32">SUM(SUMIFS(OFFSET(五险!$P:$P,,{0,3,5,7}),五险!$AM:$AM,$P32,五险!$AN:$AN,S$2))</f>
        <v>0</v>
      </c>
      <c r="T32" s="434">
        <f ca="1" t="array" ref="T32">SUM(SUMIFS(OFFSET(五险!$P:$P,,{0,3,5,7}),五险!$AM:$AM,$P32,五险!$AN:$AN,T$2))</f>
        <v>0</v>
      </c>
      <c r="U32" s="434">
        <f ca="1" t="array" ref="U32">SUM(SUMIFS(OFFSET(五险!$P:$P,,{0,3,5,7}),五险!$AM:$AM,$P32,五险!$AN:$AN,U$2))</f>
        <v>0</v>
      </c>
      <c r="V32" s="434">
        <f ca="1" t="array" ref="V32">SUM(SUMIFS(OFFSET(五险!$P:$P,,{0,3,5,7}),五险!$AM:$AM,$P32,五险!$AN:$AN,V$2))</f>
        <v>0</v>
      </c>
      <c r="W32" s="434">
        <f ca="1" t="array" ref="W32">SUM(SUMIFS(OFFSET(五险!$P:$P,,{0,3,5,7}),五险!$AM:$AM,$P32,五险!$AN:$AN,W$2))</f>
        <v>0</v>
      </c>
      <c r="Y32" s="434">
        <f ca="1" t="shared" si="19"/>
        <v>0</v>
      </c>
      <c r="AA32" t="str">
        <f>_xlfn.XLOOKUP(C32,[6]按姓名汇总!$C:$C,[6]按姓名汇总!$C:$C)</f>
        <v>高贤勇</v>
      </c>
    </row>
    <row r="33" customHeight="1" spans="1:27">
      <c r="A33" s="445">
        <f>IF(C33="","",COUNTA($C$3:C33))</f>
        <v>31</v>
      </c>
      <c r="B33" s="445" t="s">
        <v>58</v>
      </c>
      <c r="C33" s="445" t="s">
        <v>73</v>
      </c>
      <c r="D33" s="446" t="str">
        <f ca="1" t="shared" si="0"/>
        <v>仓管员</v>
      </c>
      <c r="E33" s="446" t="s">
        <v>22</v>
      </c>
      <c r="F33" s="446" t="s">
        <v>27</v>
      </c>
      <c r="G33" s="447" t="str">
        <f ca="1" t="array" ref="G33">IFERROR(LOOKUP(1,0/COUNTIF(INDIRECT({"荣昌工资表科室人员","荣昌工资表研发人员","荣昌工资表销售人员","荣昌工资表一线员工","荣昌工资表小时工","劳务公司工资表小时工","劳务公司工资表同工同酬"}&amp;"!$C:$C"),$C33),{"荣昌工资表科室人员","荣昌工资表研发人员","荣昌工资表销售人员","荣昌工资表一线员工","荣昌工资表小时工","劳务公司工资表小时工","劳务公司工资表同工同酬"}),"")</f>
        <v>荣昌工资表一线员工</v>
      </c>
      <c r="H33" s="446">
        <f ca="1" t="shared" si="2"/>
        <v>5172</v>
      </c>
      <c r="I33" s="446">
        <f>IFERROR(VLOOKUP($C33,五险!$B:$Z,MATCH("养老(16%)",五险!$B$5:$Z$5,0),0),0)</f>
        <v>689.28</v>
      </c>
      <c r="J33" s="446">
        <f>IFERROR(VLOOKUP($C33,五险!$B:$Z,MATCH("失业(0.7%)",五险!$B$5:$Z$5,0),0),0)</f>
        <v>30.16</v>
      </c>
      <c r="K33" s="446">
        <f>IFERROR(VLOOKUP($C33,五险!$B:$Z,MATCH("医疗(8.7%)",五险!$B$5:$Z$5,0),0),0)</f>
        <v>374.8</v>
      </c>
      <c r="L33" s="446">
        <f>IFERROR(VLOOKUP($C33,五险!$B:$Z,MATCH("工伤(1.2%)",五险!$B$5:$Z$5,0),0),0)</f>
        <v>108.56</v>
      </c>
      <c r="M33" s="446">
        <f>_xlfn.XLOOKUP($C33,公积金!$B:$B,公积金!$K:$K,0)</f>
        <v>0</v>
      </c>
      <c r="N33" s="450">
        <f ca="1" t="shared" si="3"/>
        <v>6374.8</v>
      </c>
      <c r="O33" s="449"/>
      <c r="P33" s="425" t="s">
        <v>74</v>
      </c>
      <c r="AA33" t="str">
        <f>_xlfn.XLOOKUP(C33,[6]按姓名汇总!$C:$C,[6]按姓名汇总!$C:$C)</f>
        <v>贺楚平</v>
      </c>
    </row>
    <row r="34" customHeight="1" spans="1:27">
      <c r="A34" s="445">
        <f>IF(C34="","",COUNTA($C$3:C34))</f>
        <v>32</v>
      </c>
      <c r="B34" s="445" t="s">
        <v>58</v>
      </c>
      <c r="C34" s="445" t="s">
        <v>75</v>
      </c>
      <c r="D34" s="446" t="str">
        <f ca="1" t="shared" si="0"/>
        <v>库管</v>
      </c>
      <c r="E34" s="446" t="s">
        <v>22</v>
      </c>
      <c r="F34" s="446" t="s">
        <v>27</v>
      </c>
      <c r="G34" s="447" t="str">
        <f ca="1" t="array" ref="G34">IFERROR(LOOKUP(1,0/COUNTIF(INDIRECT({"荣昌工资表科室人员","荣昌工资表研发人员","荣昌工资表销售人员","荣昌工资表一线员工","荣昌工资表小时工","劳务公司工资表小时工","劳务公司工资表同工同酬"}&amp;"!$C:$C"),$C34),{"荣昌工资表科室人员","荣昌工资表研发人员","荣昌工资表销售人员","荣昌工资表一线员工","荣昌工资表小时工","劳务公司工资表小时工","劳务公司工资表同工同酬"}),"")</f>
        <v>荣昌工资表一线员工</v>
      </c>
      <c r="H34" s="446">
        <f ca="1" t="shared" si="2"/>
        <v>4661</v>
      </c>
      <c r="I34" s="446">
        <f>IFERROR(VLOOKUP($C34,五险!$B:$Z,MATCH("养老(16%)",五险!$B$5:$Z$5,0),0),0)</f>
        <v>689.28</v>
      </c>
      <c r="J34" s="446">
        <f>IFERROR(VLOOKUP($C34,五险!$B:$Z,MATCH("失业(0.7%)",五险!$B$5:$Z$5,0),0),0)</f>
        <v>30.16</v>
      </c>
      <c r="K34" s="446">
        <f>IFERROR(VLOOKUP($C34,五险!$B:$Z,MATCH("医疗(8.7%)",五险!$B$5:$Z$5,0),0),0)</f>
        <v>356.7</v>
      </c>
      <c r="L34" s="446">
        <f>IFERROR(VLOOKUP($C34,五险!$B:$Z,MATCH("工伤(1.2%)",五险!$B$5:$Z$5,0),0),0)</f>
        <v>51.7</v>
      </c>
      <c r="M34" s="446">
        <f>_xlfn.XLOOKUP($C34,公积金!$B:$B,公积金!$K:$K,0)</f>
        <v>205</v>
      </c>
      <c r="N34" s="450">
        <f ca="1" t="shared" si="3"/>
        <v>5993.84</v>
      </c>
      <c r="O34" s="449"/>
      <c r="P34" s="425" t="s">
        <v>76</v>
      </c>
      <c r="Q34" s="434">
        <f ca="1">Q14+Q24</f>
        <v>132127.68</v>
      </c>
      <c r="R34" s="434">
        <f ca="1" t="shared" ref="R34:Y34" si="22">R14+R24</f>
        <v>0</v>
      </c>
      <c r="S34" s="434">
        <f ca="1" t="shared" si="22"/>
        <v>38542.7</v>
      </c>
      <c r="T34" s="434">
        <f ca="1" t="shared" si="22"/>
        <v>98383.68</v>
      </c>
      <c r="U34" s="434">
        <f ca="1" t="shared" si="22"/>
        <v>71756.17</v>
      </c>
      <c r="V34" s="434">
        <f ca="1" t="shared" si="22"/>
        <v>443252.42</v>
      </c>
      <c r="W34" s="434">
        <f ca="1" t="shared" si="22"/>
        <v>74630.58</v>
      </c>
      <c r="X34" s="434" t="e">
        <f ca="1" t="shared" si="22"/>
        <v>#N/A</v>
      </c>
      <c r="Y34" s="434" t="e">
        <f ca="1">N219</f>
        <v>#N/A</v>
      </c>
      <c r="Z34" s="435" t="e">
        <f ca="1">Y34=N219</f>
        <v>#N/A</v>
      </c>
      <c r="AA34" t="str">
        <f>_xlfn.XLOOKUP(C34,[6]按姓名汇总!$C:$C,[6]按姓名汇总!$C:$C)</f>
        <v>殷胜</v>
      </c>
    </row>
    <row r="35" customHeight="1" spans="1:27">
      <c r="A35" s="445">
        <f>IF(C35="","",COUNTA($C$3:C35))</f>
        <v>33</v>
      </c>
      <c r="B35" s="445" t="s">
        <v>58</v>
      </c>
      <c r="C35" s="445" t="s">
        <v>77</v>
      </c>
      <c r="D35" s="446">
        <f ca="1" t="shared" si="0"/>
        <v>0</v>
      </c>
      <c r="E35" s="446" t="s">
        <v>22</v>
      </c>
      <c r="F35" s="446" t="s">
        <v>27</v>
      </c>
      <c r="G35" s="447" t="str">
        <f ca="1" t="array" ref="G35">IFERROR(LOOKUP(1,0/COUNTIF(INDIRECT({"荣昌工资表科室人员","荣昌工资表研发人员","荣昌工资表销售人员","荣昌工资表一线员工","荣昌工资表小时工","劳务公司工资表小时工","劳务公司工资表同工同酬"}&amp;"!$C:$C"),$C35),{"荣昌工资表科室人员","荣昌工资表研发人员","荣昌工资表销售人员","荣昌工资表一线员工","荣昌工资表小时工","劳务公司工资表小时工","劳务公司工资表同工同酬"}),"")</f>
        <v/>
      </c>
      <c r="H35" s="446">
        <f ca="1" t="shared" si="2"/>
        <v>0</v>
      </c>
      <c r="I35" s="446">
        <f>IFERROR(VLOOKUP($C35,五险!$B:$Z,MATCH("养老(16%)",五险!$B$5:$Z$5,0),0),0)</f>
        <v>0</v>
      </c>
      <c r="J35" s="446">
        <f>IFERROR(VLOOKUP($C35,五险!$B:$Z,MATCH("失业(0.7%)",五险!$B$5:$Z$5,0),0),0)</f>
        <v>0</v>
      </c>
      <c r="K35" s="446">
        <f>IFERROR(VLOOKUP($C35,五险!$B:$Z,MATCH("医疗(8.7%)",五险!$B$5:$Z$5,0),0),0)</f>
        <v>0</v>
      </c>
      <c r="L35" s="446">
        <f>IFERROR(VLOOKUP($C35,五险!$B:$Z,MATCH("工伤(1.2%)",五险!$B$5:$Z$5,0),0),0)</f>
        <v>0</v>
      </c>
      <c r="M35" s="446">
        <f>_xlfn.XLOOKUP($C35,公积金!$B:$B,公积金!$K:$K,0)</f>
        <v>0</v>
      </c>
      <c r="N35" s="450">
        <f ca="1" t="shared" si="3"/>
        <v>0</v>
      </c>
      <c r="O35" s="449"/>
      <c r="P35" s="425" t="s">
        <v>51</v>
      </c>
      <c r="Q35" s="434">
        <f ca="1">Q15+Q25</f>
        <v>132127.68</v>
      </c>
      <c r="R35" s="434">
        <f ca="1" t="shared" ref="R35:Y35" si="23">R15+R25</f>
        <v>0</v>
      </c>
      <c r="S35" s="434">
        <f ca="1" t="shared" si="23"/>
        <v>38542.7</v>
      </c>
      <c r="T35" s="434">
        <f ca="1" t="shared" si="23"/>
        <v>98383.68</v>
      </c>
      <c r="U35" s="434">
        <f ca="1" t="shared" si="23"/>
        <v>71756.17</v>
      </c>
      <c r="V35" s="434">
        <f ca="1" t="shared" si="23"/>
        <v>443252.42</v>
      </c>
      <c r="W35" s="434">
        <f ca="1" t="shared" si="23"/>
        <v>74630.58</v>
      </c>
      <c r="X35" s="434" t="e">
        <f ca="1" t="shared" si="23"/>
        <v>#N/A</v>
      </c>
      <c r="Y35" s="434" t="e">
        <f ca="1" t="shared" si="23"/>
        <v>#N/A</v>
      </c>
      <c r="Z35" s="435" t="e">
        <f ca="1">ROUND(Y34,2)=ROUND(Y35,2)</f>
        <v>#N/A</v>
      </c>
      <c r="AA35" t="str">
        <f>_xlfn.XLOOKUP(C35,[6]按姓名汇总!$C:$C,[6]按姓名汇总!$C:$C)</f>
        <v>贺海岸</v>
      </c>
    </row>
    <row r="36" customHeight="1" spans="1:27">
      <c r="A36" s="445">
        <f>IF(C36="","",COUNTA($C$3:C36))</f>
        <v>34</v>
      </c>
      <c r="B36" s="445" t="s">
        <v>58</v>
      </c>
      <c r="C36" s="445" t="s">
        <v>78</v>
      </c>
      <c r="D36" s="446">
        <f ca="1" t="shared" ref="D36:D67" si="24">IFERROR(VLOOKUP($C36,INDIRECT($G36&amp;"!C:Z"),MATCH("岗位",INDIRECT($G36&amp;"!C3:Z3"),0),0),0)</f>
        <v>0</v>
      </c>
      <c r="E36" s="446" t="s">
        <v>22</v>
      </c>
      <c r="F36" s="446" t="s">
        <v>27</v>
      </c>
      <c r="G36" s="447" t="str">
        <f ca="1" t="array" ref="G36">IFERROR(LOOKUP(1,0/COUNTIF(INDIRECT({"荣昌工资表科室人员","荣昌工资表研发人员","荣昌工资表销售人员","荣昌工资表一线员工","荣昌工资表小时工","劳务公司工资表小时工","劳务公司工资表同工同酬"}&amp;"!$C:$C"),$C36),{"荣昌工资表科室人员","荣昌工资表研发人员","荣昌工资表销售人员","荣昌工资表一线员工","荣昌工资表小时工","劳务公司工资表小时工","劳务公司工资表同工同酬"}),"")</f>
        <v/>
      </c>
      <c r="H36" s="446">
        <f ca="1" t="shared" ref="H36:H67" si="25">IFERROR(VLOOKUP($C36,INDIRECT($G36&amp;"!C:Z"),MATCH("应发工资",INDIRECT($G36&amp;"!C3:Z3"),0),0),0)</f>
        <v>0</v>
      </c>
      <c r="I36" s="446">
        <f>IFERROR(VLOOKUP($C36,五险!$B:$Z,MATCH("养老(16%)",五险!$B$5:$Z$5,0),0),0)</f>
        <v>0</v>
      </c>
      <c r="J36" s="446">
        <f>IFERROR(VLOOKUP($C36,五险!$B:$Z,MATCH("失业(0.7%)",五险!$B$5:$Z$5,0),0),0)</f>
        <v>0</v>
      </c>
      <c r="K36" s="446">
        <f>IFERROR(VLOOKUP($C36,五险!$B:$Z,MATCH("医疗(8.7%)",五险!$B$5:$Z$5,0),0),0)</f>
        <v>0</v>
      </c>
      <c r="L36" s="446">
        <f>IFERROR(VLOOKUP($C36,五险!$B:$Z,MATCH("工伤(1.2%)",五险!$B$5:$Z$5,0),0),0)</f>
        <v>0</v>
      </c>
      <c r="M36" s="446">
        <f>_xlfn.XLOOKUP($C36,公积金!$B:$B,公积金!$K:$K,0)</f>
        <v>0</v>
      </c>
      <c r="N36" s="450">
        <f ca="1" t="shared" si="3"/>
        <v>0</v>
      </c>
      <c r="O36" s="449"/>
      <c r="P36" s="451" t="s">
        <v>27</v>
      </c>
      <c r="Q36" s="434">
        <f ca="1" t="shared" ref="Q35:Q42" si="26">Q16+Q26</f>
        <v>132127.68</v>
      </c>
      <c r="R36" s="434">
        <f ca="1" t="shared" ref="R36:Y36" si="27">R16+R26</f>
        <v>0</v>
      </c>
      <c r="S36" s="434">
        <f ca="1" t="shared" si="27"/>
        <v>38542.7</v>
      </c>
      <c r="T36" s="434">
        <f ca="1" t="shared" si="27"/>
        <v>98383.68</v>
      </c>
      <c r="U36" s="434">
        <f ca="1" t="shared" si="27"/>
        <v>70185.81</v>
      </c>
      <c r="V36" s="434">
        <f ca="1" t="shared" si="27"/>
        <v>128972.63</v>
      </c>
      <c r="W36" s="434">
        <f ca="1" t="shared" si="27"/>
        <v>56698.34</v>
      </c>
      <c r="X36" s="434" t="e">
        <f ca="1" t="shared" si="27"/>
        <v>#N/A</v>
      </c>
      <c r="Y36" s="434" t="e">
        <f ca="1" t="shared" si="27"/>
        <v>#N/A</v>
      </c>
      <c r="Z36" s="435" t="e">
        <f ca="1">Y35=SUM(Y36:Y42)</f>
        <v>#N/A</v>
      </c>
      <c r="AA36" t="str">
        <f>_xlfn.XLOOKUP(C36,[6]按姓名汇总!$C:$C,[6]按姓名汇总!$C:$C)</f>
        <v>肖华</v>
      </c>
    </row>
    <row r="37" customHeight="1" spans="1:27">
      <c r="A37" s="445">
        <f>IF(C37="","",COUNTA($C$3:C37))</f>
        <v>35</v>
      </c>
      <c r="B37" s="445" t="s">
        <v>25</v>
      </c>
      <c r="C37" s="445" t="s">
        <v>79</v>
      </c>
      <c r="D37" s="446" t="str">
        <f ca="1" t="shared" si="24"/>
        <v>生产计划</v>
      </c>
      <c r="E37" s="446" t="str">
        <f ca="1">MID(G37,6,2)</f>
        <v>科室</v>
      </c>
      <c r="F37" s="446" t="s">
        <v>27</v>
      </c>
      <c r="G37" s="447" t="str">
        <f ca="1" t="array" ref="G37">IFERROR(LOOKUP(1,0/COUNTIF(INDIRECT({"荣昌工资表科室人员","荣昌工资表研发人员","荣昌工资表销售人员","荣昌工资表一线员工","荣昌工资表小时工","劳务公司工资表小时工","劳务公司工资表同工同酬"}&amp;"!$C:$C"),$C37),{"荣昌工资表科室人员","荣昌工资表研发人员","荣昌工资表销售人员","荣昌工资表一线员工","荣昌工资表小时工","劳务公司工资表小时工","劳务公司工资表同工同酬"}),"")</f>
        <v>荣昌工资表科室人员</v>
      </c>
      <c r="H37" s="446">
        <f ca="1" t="shared" si="25"/>
        <v>5880.5</v>
      </c>
      <c r="I37" s="446">
        <f>IFERROR(VLOOKUP($C37,五险!$B:$Z,MATCH("养老(16%)",五险!$B$5:$Z$5,0),0),0)</f>
        <v>689.28</v>
      </c>
      <c r="J37" s="446">
        <f>IFERROR(VLOOKUP($C37,五险!$B:$Z,MATCH("失业(0.7%)",五险!$B$5:$Z$5,0),0),0)</f>
        <v>30.16</v>
      </c>
      <c r="K37" s="446">
        <f>IFERROR(VLOOKUP($C37,五险!$B:$Z,MATCH("医疗(8.7%)",五险!$B$5:$Z$5,0),0),0)</f>
        <v>374.8</v>
      </c>
      <c r="L37" s="446">
        <f>IFERROR(VLOOKUP($C37,五险!$B:$Z,MATCH("工伤(1.2%)",五险!$B$5:$Z$5,0),0),0)</f>
        <v>51.7</v>
      </c>
      <c r="M37" s="446">
        <f>_xlfn.XLOOKUP($C37,公积金!$B:$B,公积金!$K:$K,0)</f>
        <v>240</v>
      </c>
      <c r="N37" s="450">
        <f ca="1" t="shared" si="3"/>
        <v>7266.44</v>
      </c>
      <c r="O37" s="449"/>
      <c r="P37" s="451" t="s">
        <v>35</v>
      </c>
      <c r="Q37" s="434">
        <f ca="1" t="shared" si="26"/>
        <v>0</v>
      </c>
      <c r="R37" s="434">
        <f ca="1" t="shared" ref="R37:Y37" si="28">R17+R27</f>
        <v>0</v>
      </c>
      <c r="S37" s="434">
        <f ca="1" t="shared" si="28"/>
        <v>0</v>
      </c>
      <c r="T37" s="434">
        <f ca="1" t="shared" si="28"/>
        <v>0</v>
      </c>
      <c r="U37" s="434">
        <f ca="1" t="shared" si="28"/>
        <v>786.43</v>
      </c>
      <c r="V37" s="434">
        <f ca="1" t="shared" si="28"/>
        <v>165292.1</v>
      </c>
      <c r="W37" s="434">
        <f ca="1" t="shared" si="28"/>
        <v>17932.24</v>
      </c>
      <c r="X37" s="434">
        <f ca="1" t="shared" si="28"/>
        <v>0</v>
      </c>
      <c r="Y37" s="434">
        <f ca="1" t="shared" si="28"/>
        <v>184010.77</v>
      </c>
      <c r="AA37" t="str">
        <f>_xlfn.XLOOKUP(C37,[6]按姓名汇总!$C:$C,[6]按姓名汇总!$C:$C)</f>
        <v>齐承平</v>
      </c>
    </row>
    <row r="38" customHeight="1" spans="1:27">
      <c r="A38" s="445">
        <f>IF(C38="","",COUNTA($C$3:C38))</f>
        <v>36</v>
      </c>
      <c r="B38" s="445" t="s">
        <v>58</v>
      </c>
      <c r="C38" s="445" t="s">
        <v>80</v>
      </c>
      <c r="D38" s="446" t="str">
        <f ca="1" t="shared" si="24"/>
        <v>电工</v>
      </c>
      <c r="E38" s="446" t="s">
        <v>22</v>
      </c>
      <c r="F38" s="446" t="s">
        <v>27</v>
      </c>
      <c r="G38" s="447" t="str">
        <f ca="1" t="array" ref="G38">IFERROR(LOOKUP(1,0/COUNTIF(INDIRECT({"荣昌工资表科室人员","荣昌工资表研发人员","荣昌工资表销售人员","荣昌工资表一线员工","荣昌工资表小时工","劳务公司工资表小时工","劳务公司工资表同工同酬"}&amp;"!$C:$C"),$C38),{"荣昌工资表科室人员","荣昌工资表研发人员","荣昌工资表销售人员","荣昌工资表一线员工","荣昌工资表小时工","劳务公司工资表小时工","劳务公司工资表同工同酬"}),"")</f>
        <v>荣昌工资表一线员工</v>
      </c>
      <c r="H38" s="446">
        <f ca="1" t="shared" si="25"/>
        <v>7536.67</v>
      </c>
      <c r="I38" s="446">
        <f>IFERROR(VLOOKUP($C38,五险!$B:$Z,MATCH("养老(16%)",五险!$B$5:$Z$5,0),0),0)</f>
        <v>689.28</v>
      </c>
      <c r="J38" s="446">
        <f>IFERROR(VLOOKUP($C38,五险!$B:$Z,MATCH("失业(0.7%)",五险!$B$5:$Z$5,0),0),0)</f>
        <v>30.16</v>
      </c>
      <c r="K38" s="446">
        <f>IFERROR(VLOOKUP($C38,五险!$B:$Z,MATCH("医疗(8.7%)",五险!$B$5:$Z$5,0),0),0)</f>
        <v>350.35</v>
      </c>
      <c r="L38" s="446">
        <f>IFERROR(VLOOKUP($C38,五险!$B:$Z,MATCH("工伤(1.2%)",五险!$B$5:$Z$5,0),0),0)</f>
        <v>51.7</v>
      </c>
      <c r="M38" s="446">
        <f>_xlfn.XLOOKUP($C38,公积金!$B:$B,公积金!$K:$K,0)</f>
        <v>0</v>
      </c>
      <c r="N38" s="450">
        <f ca="1" t="shared" si="3"/>
        <v>8658.16</v>
      </c>
      <c r="O38" s="449"/>
      <c r="P38" s="451" t="s">
        <v>37</v>
      </c>
      <c r="Q38" s="434">
        <f ca="1" t="shared" si="26"/>
        <v>0</v>
      </c>
      <c r="R38" s="434">
        <f ca="1" t="shared" ref="R38:Y38" si="29">R18+R28</f>
        <v>0</v>
      </c>
      <c r="S38" s="434">
        <f ca="1" t="shared" si="29"/>
        <v>0</v>
      </c>
      <c r="T38" s="434">
        <f ca="1" t="shared" si="29"/>
        <v>0</v>
      </c>
      <c r="U38" s="434">
        <f ca="1" t="shared" si="29"/>
        <v>0</v>
      </c>
      <c r="V38" s="434">
        <f ca="1" t="shared" si="29"/>
        <v>85070.67</v>
      </c>
      <c r="W38" s="434">
        <f ca="1" t="shared" si="29"/>
        <v>0</v>
      </c>
      <c r="X38" s="434">
        <f ca="1" t="shared" si="29"/>
        <v>0</v>
      </c>
      <c r="Y38" s="434">
        <f ca="1" t="shared" si="29"/>
        <v>85070.67</v>
      </c>
      <c r="AA38" t="str">
        <f>_xlfn.XLOOKUP(C38,[6]按姓名汇总!$C:$C,[6]按姓名汇总!$C:$C)</f>
        <v>何柒林</v>
      </c>
    </row>
    <row r="39" customHeight="1" spans="1:27">
      <c r="A39" s="445">
        <f>IF(C39="","",COUNTA($C$3:C39))</f>
        <v>37</v>
      </c>
      <c r="B39" s="445" t="s">
        <v>58</v>
      </c>
      <c r="C39" s="445" t="s">
        <v>81</v>
      </c>
      <c r="D39" s="446" t="str">
        <f ca="1" t="shared" si="24"/>
        <v>发泡检验员</v>
      </c>
      <c r="E39" s="446" t="s">
        <v>21</v>
      </c>
      <c r="F39" s="446" t="s">
        <v>27</v>
      </c>
      <c r="G39" s="447" t="str">
        <f ca="1" t="array" ref="G39">IFERROR(LOOKUP(1,0/COUNTIF(INDIRECT({"荣昌工资表科室人员","荣昌工资表研发人员","荣昌工资表销售人员","荣昌工资表一线员工","荣昌工资表小时工","劳务公司工资表小时工","劳务公司工资表同工同酬"}&amp;"!$C:$C"),$C39),{"荣昌工资表科室人员","荣昌工资表研发人员","荣昌工资表销售人员","荣昌工资表一线员工","荣昌工资表小时工","劳务公司工资表小时工","劳务公司工资表同工同酬"}),"")</f>
        <v>荣昌工资表一线员工</v>
      </c>
      <c r="H39" s="446">
        <f ca="1" t="shared" si="25"/>
        <v>6494.4</v>
      </c>
      <c r="I39" s="446">
        <f>IFERROR(VLOOKUP($C39,五险!$B:$Z,MATCH("养老(16%)",五险!$B$5:$Z$5,0),0),0)</f>
        <v>689.28</v>
      </c>
      <c r="J39" s="446">
        <f>IFERROR(VLOOKUP($C39,五险!$B:$Z,MATCH("失业(0.7%)",五险!$B$5:$Z$5,0),0),0)</f>
        <v>30.16</v>
      </c>
      <c r="K39" s="446">
        <f>IFERROR(VLOOKUP($C39,五险!$B:$Z,MATCH("医疗(8.7%)",五险!$B$5:$Z$5,0),0),0)</f>
        <v>374.8</v>
      </c>
      <c r="L39" s="446">
        <f>IFERROR(VLOOKUP($C39,五险!$B:$Z,MATCH("工伤(1.2%)",五险!$B$5:$Z$5,0),0),0)</f>
        <v>51.7</v>
      </c>
      <c r="M39" s="446">
        <f>_xlfn.XLOOKUP($C39,公积金!$B:$B,公积金!$K:$K,0)</f>
        <v>205</v>
      </c>
      <c r="N39" s="450">
        <f ca="1" t="shared" si="3"/>
        <v>7845.34</v>
      </c>
      <c r="O39" s="449"/>
      <c r="P39" s="451" t="s">
        <v>39</v>
      </c>
      <c r="Q39" s="434">
        <f ca="1" t="shared" si="26"/>
        <v>0</v>
      </c>
      <c r="R39" s="434">
        <f ca="1" t="shared" ref="R39:Y39" si="30">R19+R29</f>
        <v>0</v>
      </c>
      <c r="S39" s="434">
        <f ca="1" t="shared" si="30"/>
        <v>0</v>
      </c>
      <c r="T39" s="434">
        <f ca="1" t="shared" si="30"/>
        <v>0</v>
      </c>
      <c r="U39" s="434">
        <f ca="1" t="shared" si="30"/>
        <v>783.93</v>
      </c>
      <c r="V39" s="434">
        <f ca="1" t="shared" si="30"/>
        <v>0</v>
      </c>
      <c r="W39" s="434">
        <f ca="1" t="shared" si="30"/>
        <v>0</v>
      </c>
      <c r="X39" s="434">
        <f ca="1" t="shared" si="30"/>
        <v>0</v>
      </c>
      <c r="Y39" s="434">
        <f ca="1" t="shared" si="30"/>
        <v>783.93</v>
      </c>
      <c r="AA39" t="str">
        <f>_xlfn.XLOOKUP(C39,[6]按姓名汇总!$C:$C,[6]按姓名汇总!$C:$C)</f>
        <v>彭健</v>
      </c>
    </row>
    <row r="40" customHeight="1" spans="1:27">
      <c r="A40" s="445">
        <f>IF(C40="","",COUNTA($C$3:C40))</f>
        <v>38</v>
      </c>
      <c r="B40" s="445" t="s">
        <v>58</v>
      </c>
      <c r="C40" s="445" t="s">
        <v>82</v>
      </c>
      <c r="D40" s="446" t="str">
        <f ca="1" t="shared" si="24"/>
        <v>发泡操作工</v>
      </c>
      <c r="E40" s="446" t="s">
        <v>21</v>
      </c>
      <c r="F40" s="446" t="s">
        <v>27</v>
      </c>
      <c r="G40" s="447" t="str">
        <f ca="1" t="array" ref="G40">IFERROR(LOOKUP(1,0/COUNTIF(INDIRECT({"荣昌工资表科室人员","荣昌工资表研发人员","荣昌工资表销售人员","荣昌工资表一线员工","荣昌工资表小时工","劳务公司工资表小时工","劳务公司工资表同工同酬"}&amp;"!$C:$C"),$C40),{"荣昌工资表科室人员","荣昌工资表研发人员","荣昌工资表销售人员","荣昌工资表一线员工","荣昌工资表小时工","劳务公司工资表小时工","劳务公司工资表同工同酬"}),"")</f>
        <v>荣昌工资表一线员工</v>
      </c>
      <c r="H40" s="446">
        <f ca="1" t="shared" si="25"/>
        <v>8274.17</v>
      </c>
      <c r="I40" s="446">
        <f>IFERROR(VLOOKUP($C40,五险!$B:$Z,MATCH("养老(16%)",五险!$B$5:$Z$5,0),0),0)</f>
        <v>689.28</v>
      </c>
      <c r="J40" s="446">
        <f>IFERROR(VLOOKUP($C40,五险!$B:$Z,MATCH("失业(0.7%)",五险!$B$5:$Z$5,0),0),0)</f>
        <v>30.16</v>
      </c>
      <c r="K40" s="446">
        <f>IFERROR(VLOOKUP($C40,五险!$B:$Z,MATCH("医疗(8.7%)",五险!$B$5:$Z$5,0),0),0)</f>
        <v>374.8</v>
      </c>
      <c r="L40" s="446">
        <f>IFERROR(VLOOKUP($C40,五险!$B:$Z,MATCH("工伤(1.2%)",五险!$B$5:$Z$5,0),0),0)</f>
        <v>108.56</v>
      </c>
      <c r="M40" s="446">
        <f>_xlfn.XLOOKUP($C40,公积金!$B:$B,公积金!$K:$K,0)</f>
        <v>0</v>
      </c>
      <c r="N40" s="450">
        <f ca="1" t="shared" si="3"/>
        <v>9476.97</v>
      </c>
      <c r="O40" s="449"/>
      <c r="P40" s="451" t="s">
        <v>41</v>
      </c>
      <c r="Q40" s="434">
        <f ca="1" t="shared" si="26"/>
        <v>0</v>
      </c>
      <c r="R40" s="434">
        <f ca="1" t="shared" ref="R40:Y40" si="31">R20+R30</f>
        <v>0</v>
      </c>
      <c r="S40" s="434">
        <f ca="1" t="shared" si="31"/>
        <v>0</v>
      </c>
      <c r="T40" s="434">
        <f ca="1" t="shared" si="31"/>
        <v>0</v>
      </c>
      <c r="U40" s="434">
        <f ca="1" t="shared" si="31"/>
        <v>0</v>
      </c>
      <c r="V40" s="434">
        <f ca="1" t="shared" si="31"/>
        <v>11575.22</v>
      </c>
      <c r="W40" s="434">
        <f ca="1" t="shared" si="31"/>
        <v>0</v>
      </c>
      <c r="X40" s="434">
        <f ca="1" t="shared" si="31"/>
        <v>0</v>
      </c>
      <c r="Y40" s="434">
        <f ca="1" t="shared" si="31"/>
        <v>11575.22</v>
      </c>
      <c r="AA40" t="str">
        <f>_xlfn.XLOOKUP(C40,[6]按姓名汇总!$C:$C,[6]按姓名汇总!$C:$C)</f>
        <v>王虎彪</v>
      </c>
    </row>
    <row r="41" customHeight="1" spans="1:27">
      <c r="A41" s="445">
        <f>IF(C41="","",COUNTA($C$3:C41))</f>
        <v>39</v>
      </c>
      <c r="B41" s="445" t="s">
        <v>58</v>
      </c>
      <c r="C41" s="445" t="s">
        <v>83</v>
      </c>
      <c r="D41" s="446" t="str">
        <f ca="1" t="shared" si="24"/>
        <v>设备维护及模具工程师</v>
      </c>
      <c r="E41" s="446" t="s">
        <v>21</v>
      </c>
      <c r="F41" s="446" t="s">
        <v>27</v>
      </c>
      <c r="G41" s="447" t="str">
        <f ca="1" t="array" ref="G41">IFERROR(LOOKUP(1,0/COUNTIF(INDIRECT({"荣昌工资表科室人员","荣昌工资表研发人员","荣昌工资表销售人员","荣昌工资表一线员工","荣昌工资表小时工","劳务公司工资表小时工","劳务公司工资表同工同酬"}&amp;"!$C:$C"),$C41),{"荣昌工资表科室人员","荣昌工资表研发人员","荣昌工资表销售人员","荣昌工资表一线员工","荣昌工资表小时工","劳务公司工资表小时工","劳务公司工资表同工同酬"}),"")</f>
        <v>荣昌工资表一线员工</v>
      </c>
      <c r="H41" s="446">
        <f ca="1" t="shared" si="25"/>
        <v>8149.29</v>
      </c>
      <c r="I41" s="446">
        <f>IFERROR(VLOOKUP($C41,五险!$B:$Z,MATCH("养老(16%)",五险!$B$5:$Z$5,0),0),0)</f>
        <v>880</v>
      </c>
      <c r="J41" s="446">
        <f>IFERROR(VLOOKUP($C41,五险!$B:$Z,MATCH("失业(0.7%)",五险!$B$5:$Z$5,0),0),0)</f>
        <v>38.5</v>
      </c>
      <c r="K41" s="446">
        <f>IFERROR(VLOOKUP($C41,五险!$B:$Z,MATCH("医疗(8.7%)",五险!$B$5:$Z$5,0),0),0)</f>
        <v>478.5</v>
      </c>
      <c r="L41" s="446">
        <f>IFERROR(VLOOKUP($C41,五险!$B:$Z,MATCH("工伤(1.2%)",五险!$B$5:$Z$5,0),0),0)</f>
        <v>138.6</v>
      </c>
      <c r="M41" s="446">
        <f>_xlfn.XLOOKUP($C41,公积金!$B:$B,公积金!$K:$K,0)</f>
        <v>0</v>
      </c>
      <c r="N41" s="450">
        <f ca="1" t="shared" si="3"/>
        <v>9684.89</v>
      </c>
      <c r="O41" s="449"/>
      <c r="P41" s="451" t="s">
        <v>43</v>
      </c>
      <c r="Q41" s="434">
        <f ca="1" t="shared" si="26"/>
        <v>0</v>
      </c>
      <c r="R41" s="434">
        <f ca="1" t="shared" ref="R41:Y41" si="32">R21+R31</f>
        <v>0</v>
      </c>
      <c r="S41" s="434">
        <f ca="1" t="shared" si="32"/>
        <v>0</v>
      </c>
      <c r="T41" s="434">
        <f ca="1" t="shared" si="32"/>
        <v>0</v>
      </c>
      <c r="U41" s="434">
        <f ca="1" t="shared" si="32"/>
        <v>0</v>
      </c>
      <c r="V41" s="434">
        <f ca="1" t="shared" si="32"/>
        <v>0</v>
      </c>
      <c r="W41" s="434">
        <f ca="1" t="shared" si="32"/>
        <v>0</v>
      </c>
      <c r="X41" s="434">
        <f ca="1" t="shared" si="32"/>
        <v>0</v>
      </c>
      <c r="Y41" s="434">
        <f ca="1" t="shared" si="32"/>
        <v>0</v>
      </c>
      <c r="AA41" t="str">
        <f>_xlfn.XLOOKUP(C41,[6]按姓名汇总!$C:$C,[6]按姓名汇总!$C:$C)</f>
        <v>麻志超</v>
      </c>
    </row>
    <row r="42" customHeight="1" spans="1:27">
      <c r="A42" s="445">
        <f>IF(C42="","",COUNTA($C$3:C42))</f>
        <v>40</v>
      </c>
      <c r="B42" s="445" t="s">
        <v>58</v>
      </c>
      <c r="C42" s="445" t="s">
        <v>84</v>
      </c>
      <c r="D42" s="446" t="str">
        <f ca="1" t="shared" si="24"/>
        <v>发泡操作工</v>
      </c>
      <c r="E42" s="446" t="s">
        <v>21</v>
      </c>
      <c r="F42" s="446" t="s">
        <v>27</v>
      </c>
      <c r="G42" s="447" t="str">
        <f ca="1" t="array" ref="G42">IFERROR(LOOKUP(1,0/COUNTIF(INDIRECT({"荣昌工资表科室人员","荣昌工资表研发人员","荣昌工资表销售人员","荣昌工资表一线员工","荣昌工资表小时工","劳务公司工资表小时工","劳务公司工资表同工同酬"}&amp;"!$C:$C"),$C42),{"荣昌工资表科室人员","荣昌工资表研发人员","荣昌工资表销售人员","荣昌工资表一线员工","荣昌工资表小时工","劳务公司工资表小时工","劳务公司工资表同工同酬"}),"")</f>
        <v>荣昌工资表一线员工</v>
      </c>
      <c r="H42" s="446">
        <f ca="1" t="shared" si="25"/>
        <v>7067.61</v>
      </c>
      <c r="I42" s="446">
        <f>IFERROR(VLOOKUP($C42,五险!$B:$Z,MATCH("养老(16%)",五险!$B$5:$Z$5,0),0),0)</f>
        <v>689.28</v>
      </c>
      <c r="J42" s="446">
        <f>IFERROR(VLOOKUP($C42,五险!$B:$Z,MATCH("失业(0.7%)",五险!$B$5:$Z$5,0),0),0)</f>
        <v>30.16</v>
      </c>
      <c r="K42" s="446">
        <f>IFERROR(VLOOKUP($C42,五险!$B:$Z,MATCH("医疗(8.7%)",五险!$B$5:$Z$5,0),0),0)</f>
        <v>374.8</v>
      </c>
      <c r="L42" s="446">
        <f>IFERROR(VLOOKUP($C42,五险!$B:$Z,MATCH("工伤(1.2%)",五险!$B$5:$Z$5,0),0),0)</f>
        <v>51.7</v>
      </c>
      <c r="M42" s="446">
        <f>_xlfn.XLOOKUP($C42,公积金!$B:$B,公积金!$K:$K,0)</f>
        <v>184</v>
      </c>
      <c r="N42" s="450">
        <f ca="1" t="shared" si="3"/>
        <v>8397.55</v>
      </c>
      <c r="O42" s="449"/>
      <c r="P42" s="451" t="s">
        <v>45</v>
      </c>
      <c r="Q42" s="434">
        <f ca="1" t="shared" si="26"/>
        <v>0</v>
      </c>
      <c r="R42" s="434">
        <f ca="1" t="shared" ref="R42:Y42" si="33">R22+R32</f>
        <v>0</v>
      </c>
      <c r="S42" s="434">
        <f ca="1" t="shared" si="33"/>
        <v>0</v>
      </c>
      <c r="T42" s="434">
        <f ca="1" t="shared" si="33"/>
        <v>0</v>
      </c>
      <c r="U42" s="434">
        <f ca="1" t="shared" si="33"/>
        <v>0</v>
      </c>
      <c r="V42" s="434">
        <f ca="1" t="shared" si="33"/>
        <v>52341.8</v>
      </c>
      <c r="W42" s="434">
        <f ca="1" t="shared" si="33"/>
        <v>0</v>
      </c>
      <c r="X42" s="434">
        <f ca="1" t="shared" si="33"/>
        <v>0</v>
      </c>
      <c r="Y42" s="434">
        <f ca="1" t="shared" si="33"/>
        <v>52341.8</v>
      </c>
      <c r="AA42" t="str">
        <f>_xlfn.XLOOKUP(C42,[6]按姓名汇总!$C:$C,[6]按姓名汇总!$C:$C)</f>
        <v>吴国秋</v>
      </c>
    </row>
    <row r="43" customHeight="1" spans="1:27">
      <c r="A43" s="445">
        <f>IF(C43="","",COUNTA($C$3:C43))</f>
        <v>41</v>
      </c>
      <c r="B43" s="445" t="s">
        <v>58</v>
      </c>
      <c r="C43" s="445" t="s">
        <v>85</v>
      </c>
      <c r="D43" s="446" t="str">
        <f ca="1" t="shared" si="24"/>
        <v>发泡操作工</v>
      </c>
      <c r="E43" s="446" t="s">
        <v>21</v>
      </c>
      <c r="F43" s="446" t="s">
        <v>27</v>
      </c>
      <c r="G43" s="447" t="str">
        <f ca="1" t="array" ref="G43">IFERROR(LOOKUP(1,0/COUNTIF(INDIRECT({"荣昌工资表科室人员","荣昌工资表研发人员","荣昌工资表销售人员","荣昌工资表一线员工","荣昌工资表小时工","劳务公司工资表小时工","劳务公司工资表同工同酬"}&amp;"!$C:$C"),$C43),{"荣昌工资表科室人员","荣昌工资表研发人员","荣昌工资表销售人员","荣昌工资表一线员工","荣昌工资表小时工","劳务公司工资表小时工","劳务公司工资表同工同酬"}),"")</f>
        <v>荣昌工资表一线员工</v>
      </c>
      <c r="H43" s="446">
        <f ca="1" t="shared" si="25"/>
        <v>7423.59</v>
      </c>
      <c r="I43" s="446">
        <f>IFERROR(VLOOKUP($C43,五险!$B:$Z,MATCH("养老(16%)",五险!$B$5:$Z$5,0),0),0)</f>
        <v>689.28</v>
      </c>
      <c r="J43" s="446">
        <f>IFERROR(VLOOKUP($C43,五险!$B:$Z,MATCH("失业(0.7%)",五险!$B$5:$Z$5,0),0),0)</f>
        <v>30.16</v>
      </c>
      <c r="K43" s="446">
        <f>IFERROR(VLOOKUP($C43,五险!$B:$Z,MATCH("医疗(8.7%)",五险!$B$5:$Z$5,0),0),0)</f>
        <v>374.8</v>
      </c>
      <c r="L43" s="446">
        <f>IFERROR(VLOOKUP($C43,五险!$B:$Z,MATCH("工伤(1.2%)",五险!$B$5:$Z$5,0),0),0)</f>
        <v>108.56</v>
      </c>
      <c r="M43" s="446">
        <f>_xlfn.XLOOKUP($C43,公积金!$B:$B,公积金!$K:$K,0)</f>
        <v>0</v>
      </c>
      <c r="N43" s="450">
        <f ca="1" t="shared" si="3"/>
        <v>8626.39</v>
      </c>
      <c r="O43" s="449"/>
      <c r="AA43" t="str">
        <f>_xlfn.XLOOKUP(C43,[6]按姓名汇总!$C:$C,[6]按姓名汇总!$C:$C)</f>
        <v>张迪辉</v>
      </c>
    </row>
    <row r="44" customHeight="1" spans="1:27">
      <c r="A44" s="445">
        <f>IF(C44="","",COUNTA($C$3:C44))</f>
        <v>42</v>
      </c>
      <c r="B44" s="445" t="s">
        <v>58</v>
      </c>
      <c r="C44" s="445" t="s">
        <v>86</v>
      </c>
      <c r="D44" s="446">
        <f ca="1" t="shared" si="24"/>
        <v>0</v>
      </c>
      <c r="E44" s="446" t="s">
        <v>21</v>
      </c>
      <c r="F44" s="446" t="s">
        <v>27</v>
      </c>
      <c r="G44" s="447" t="str">
        <f ca="1" t="array" ref="G44">IFERROR(LOOKUP(1,0/COUNTIF(INDIRECT({"荣昌工资表科室人员","荣昌工资表研发人员","荣昌工资表销售人员","荣昌工资表一线员工","荣昌工资表小时工","劳务公司工资表小时工","劳务公司工资表同工同酬"}&amp;"!$C:$C"),$C44),{"荣昌工资表科室人员","荣昌工资表研发人员","荣昌工资表销售人员","荣昌工资表一线员工","荣昌工资表小时工","劳务公司工资表小时工","劳务公司工资表同工同酬"}),"")</f>
        <v/>
      </c>
      <c r="H44" s="446">
        <f ca="1" t="shared" si="25"/>
        <v>0</v>
      </c>
      <c r="I44" s="446">
        <f>IFERROR(VLOOKUP($C44,五险!$B:$Z,MATCH("养老(16%)",五险!$B$5:$Z$5,0),0),0)</f>
        <v>0</v>
      </c>
      <c r="J44" s="446">
        <f>IFERROR(VLOOKUP($C44,五险!$B:$Z,MATCH("失业(0.7%)",五险!$B$5:$Z$5,0),0),0)</f>
        <v>0</v>
      </c>
      <c r="K44" s="446">
        <f>IFERROR(VLOOKUP($C44,五险!$B:$Z,MATCH("医疗(8.7%)",五险!$B$5:$Z$5,0),0),0)</f>
        <v>0</v>
      </c>
      <c r="L44" s="446">
        <f>IFERROR(VLOOKUP($C44,五险!$B:$Z,MATCH("工伤(1.2%)",五险!$B$5:$Z$5,0),0),0)</f>
        <v>0</v>
      </c>
      <c r="M44" s="446">
        <f>_xlfn.XLOOKUP($C44,公积金!$B:$B,公积金!$K:$K,0)</f>
        <v>0</v>
      </c>
      <c r="N44" s="450">
        <f ca="1" t="shared" si="3"/>
        <v>0</v>
      </c>
      <c r="O44" s="449"/>
      <c r="AA44" t="str">
        <f>_xlfn.XLOOKUP(C44,[6]按姓名汇总!$C:$C,[6]按姓名汇总!$C:$C)</f>
        <v>吴朝夕</v>
      </c>
    </row>
    <row r="45" customHeight="1" spans="1:27">
      <c r="A45" s="445">
        <f>IF(C45="","",COUNTA($C$3:C45))</f>
        <v>43</v>
      </c>
      <c r="B45" s="445" t="s">
        <v>58</v>
      </c>
      <c r="C45" s="445" t="s">
        <v>87</v>
      </c>
      <c r="D45" s="446" t="str">
        <f ca="1" t="shared" si="24"/>
        <v>发泡操作工</v>
      </c>
      <c r="E45" s="446" t="s">
        <v>21</v>
      </c>
      <c r="F45" s="446" t="s">
        <v>27</v>
      </c>
      <c r="G45" s="447" t="str">
        <f ca="1" t="array" ref="G45">IFERROR(LOOKUP(1,0/COUNTIF(INDIRECT({"荣昌工资表科室人员","荣昌工资表研发人员","荣昌工资表销售人员","荣昌工资表一线员工","荣昌工资表小时工","劳务公司工资表小时工","劳务公司工资表同工同酬"}&amp;"!$C:$C"),$C45),{"荣昌工资表科室人员","荣昌工资表研发人员","荣昌工资表销售人员","荣昌工资表一线员工","荣昌工资表小时工","劳务公司工资表小时工","劳务公司工资表同工同酬"}),"")</f>
        <v>荣昌工资表一线员工</v>
      </c>
      <c r="H45" s="446">
        <f ca="1" t="shared" si="25"/>
        <v>6139.87</v>
      </c>
      <c r="I45" s="446">
        <f>IFERROR(VLOOKUP($C45,五险!$B:$Z,MATCH("养老(16%)",五险!$B$5:$Z$5,0),0),0)</f>
        <v>689.28</v>
      </c>
      <c r="J45" s="446">
        <f>IFERROR(VLOOKUP($C45,五险!$B:$Z,MATCH("失业(0.7%)",五险!$B$5:$Z$5,0),0),0)</f>
        <v>30.16</v>
      </c>
      <c r="K45" s="446">
        <f>IFERROR(VLOOKUP($C45,五险!$B:$Z,MATCH("医疗(8.7%)",五险!$B$5:$Z$5,0),0),0)</f>
        <v>374.8</v>
      </c>
      <c r="L45" s="446">
        <f>IFERROR(VLOOKUP($C45,五险!$B:$Z,MATCH("工伤(1.2%)",五险!$B$5:$Z$5,0),0),0)</f>
        <v>108.56</v>
      </c>
      <c r="M45" s="446">
        <f>_xlfn.XLOOKUP($C45,公积金!$B:$B,公积金!$K:$K,0)</f>
        <v>0</v>
      </c>
      <c r="N45" s="450">
        <f ca="1" t="shared" si="3"/>
        <v>7342.67</v>
      </c>
      <c r="O45" s="449"/>
      <c r="AA45" t="str">
        <f>_xlfn.XLOOKUP(C45,[6]按姓名汇总!$C:$C,[6]按姓名汇总!$C:$C)</f>
        <v>李慧玲</v>
      </c>
    </row>
    <row r="46" customHeight="1" spans="1:27">
      <c r="A46" s="445">
        <f>IF(C46="","",COUNTA($C$3:C46))</f>
        <v>44</v>
      </c>
      <c r="B46" s="445" t="s">
        <v>58</v>
      </c>
      <c r="C46" s="445" t="s">
        <v>88</v>
      </c>
      <c r="D46" s="446" t="str">
        <f ca="1" t="shared" si="24"/>
        <v>发泡操作工</v>
      </c>
      <c r="E46" s="446" t="s">
        <v>21</v>
      </c>
      <c r="F46" s="446" t="s">
        <v>27</v>
      </c>
      <c r="G46" s="447" t="str">
        <f ca="1" t="array" ref="G46">IFERROR(LOOKUP(1,0/COUNTIF(INDIRECT({"荣昌工资表科室人员","荣昌工资表研发人员","荣昌工资表销售人员","荣昌工资表一线员工","荣昌工资表小时工","劳务公司工资表小时工","劳务公司工资表同工同酬"}&amp;"!$C:$C"),$C46),{"荣昌工资表科室人员","荣昌工资表研发人员","荣昌工资表销售人员","荣昌工资表一线员工","荣昌工资表小时工","劳务公司工资表小时工","劳务公司工资表同工同酬"}),"")</f>
        <v>荣昌工资表一线员工</v>
      </c>
      <c r="H46" s="446">
        <f ca="1" t="shared" si="25"/>
        <v>7636.65</v>
      </c>
      <c r="I46" s="446">
        <f>IFERROR(VLOOKUP($C46,五险!$B:$Z,MATCH("养老(16%)",五险!$B$5:$Z$5,0),0),0)</f>
        <v>689.28</v>
      </c>
      <c r="J46" s="446">
        <f>IFERROR(VLOOKUP($C46,五险!$B:$Z,MATCH("失业(0.7%)",五险!$B$5:$Z$5,0),0),0)</f>
        <v>30.16</v>
      </c>
      <c r="K46" s="446">
        <f>IFERROR(VLOOKUP($C46,五险!$B:$Z,MATCH("医疗(8.7%)",五险!$B$5:$Z$5,0),0),0)</f>
        <v>374.8</v>
      </c>
      <c r="L46" s="446">
        <f>IFERROR(VLOOKUP($C46,五险!$B:$Z,MATCH("工伤(1.2%)",五险!$B$5:$Z$5,0),0),0)</f>
        <v>108.56</v>
      </c>
      <c r="M46" s="446">
        <f>_xlfn.XLOOKUP($C46,公积金!$B:$B,公积金!$K:$K,0)</f>
        <v>0</v>
      </c>
      <c r="N46" s="450">
        <f ca="1" t="shared" si="3"/>
        <v>8839.45</v>
      </c>
      <c r="O46" s="449"/>
      <c r="AA46" t="str">
        <f>_xlfn.XLOOKUP(C46,[6]按姓名汇总!$C:$C,[6]按姓名汇总!$C:$C)</f>
        <v>毛伟</v>
      </c>
    </row>
    <row r="47" customHeight="1" spans="1:27">
      <c r="A47" s="445">
        <f>IF(C47="","",COUNTA($C$3:C47))</f>
        <v>45</v>
      </c>
      <c r="B47" s="445" t="s">
        <v>58</v>
      </c>
      <c r="C47" s="445" t="s">
        <v>89</v>
      </c>
      <c r="D47" s="446" t="str">
        <f ca="1" t="shared" si="24"/>
        <v>支援发泡</v>
      </c>
      <c r="E47" s="446" t="s">
        <v>19</v>
      </c>
      <c r="F47" s="446" t="s">
        <v>27</v>
      </c>
      <c r="G47" s="447" t="str">
        <f ca="1" t="array" ref="G47">IFERROR(LOOKUP(1,0/COUNTIF(INDIRECT({"荣昌工资表科室人员","荣昌工资表研发人员","荣昌工资表销售人员","荣昌工资表一线员工","荣昌工资表小时工","劳务公司工资表小时工","劳务公司工资表同工同酬"}&amp;"!$C:$C"),$C47),{"荣昌工资表科室人员","荣昌工资表研发人员","荣昌工资表销售人员","荣昌工资表一线员工","荣昌工资表小时工","劳务公司工资表小时工","劳务公司工资表同工同酬"}),"")</f>
        <v>荣昌工资表一线员工</v>
      </c>
      <c r="H47" s="446">
        <f ca="1" t="shared" si="25"/>
        <v>5558.75</v>
      </c>
      <c r="I47" s="446">
        <f>IFERROR(VLOOKUP($C47,五险!$B:$Z,MATCH("养老(16%)",五险!$B$5:$Z$5,0),0),0)</f>
        <v>689.28</v>
      </c>
      <c r="J47" s="446">
        <f>IFERROR(VLOOKUP($C47,五险!$B:$Z,MATCH("失业(0.7%)",五险!$B$5:$Z$5,0),0),0)</f>
        <v>30.16</v>
      </c>
      <c r="K47" s="446">
        <f>IFERROR(VLOOKUP($C47,五险!$B:$Z,MATCH("医疗(8.7%)",五险!$B$5:$Z$5,0),0),0)</f>
        <v>374.8</v>
      </c>
      <c r="L47" s="446">
        <f>IFERROR(VLOOKUP($C47,五险!$B:$Z,MATCH("工伤(1.2%)",五险!$B$5:$Z$5,0),0),0)</f>
        <v>108.56</v>
      </c>
      <c r="M47" s="446">
        <f>_xlfn.XLOOKUP($C47,公积金!$B:$B,公积金!$K:$K,0)</f>
        <v>0</v>
      </c>
      <c r="N47" s="450">
        <f ca="1" t="shared" si="3"/>
        <v>6761.55</v>
      </c>
      <c r="O47" s="449"/>
      <c r="AA47" t="str">
        <f>_xlfn.XLOOKUP(C47,[6]按姓名汇总!$C:$C,[6]按姓名汇总!$C:$C)</f>
        <v>蒋正林</v>
      </c>
    </row>
    <row r="48" customHeight="1" spans="1:27">
      <c r="A48" s="445">
        <f>IF(C48="","",COUNTA($C$3:C48))</f>
        <v>46</v>
      </c>
      <c r="B48" s="445" t="s">
        <v>58</v>
      </c>
      <c r="C48" s="445" t="s">
        <v>90</v>
      </c>
      <c r="D48" s="446" t="str">
        <f ca="1" t="shared" si="24"/>
        <v>发泡操作工</v>
      </c>
      <c r="E48" s="446" t="s">
        <v>21</v>
      </c>
      <c r="F48" s="446" t="s">
        <v>27</v>
      </c>
      <c r="G48" s="447" t="str">
        <f ca="1" t="array" ref="G48">IFERROR(LOOKUP(1,0/COUNTIF(INDIRECT({"荣昌工资表科室人员","荣昌工资表研发人员","荣昌工资表销售人员","荣昌工资表一线员工","荣昌工资表小时工","劳务公司工资表小时工","劳务公司工资表同工同酬"}&amp;"!$C:$C"),$C48),{"荣昌工资表科室人员","荣昌工资表研发人员","荣昌工资表销售人员","荣昌工资表一线员工","荣昌工资表小时工","劳务公司工资表小时工","劳务公司工资表同工同酬"}),"")</f>
        <v>荣昌工资表一线员工</v>
      </c>
      <c r="H48" s="446">
        <f ca="1" t="shared" si="25"/>
        <v>7468.13</v>
      </c>
      <c r="I48" s="446">
        <f>IFERROR(VLOOKUP($C48,五险!$B:$Z,MATCH("养老(16%)",五险!$B$5:$Z$5,0),0),0)</f>
        <v>689.28</v>
      </c>
      <c r="J48" s="446">
        <f>IFERROR(VLOOKUP($C48,五险!$B:$Z,MATCH("失业(0.7%)",五险!$B$5:$Z$5,0),0),0)</f>
        <v>30.16</v>
      </c>
      <c r="K48" s="446">
        <f>IFERROR(VLOOKUP($C48,五险!$B:$Z,MATCH("医疗(8.7%)",五险!$B$5:$Z$5,0),0),0)</f>
        <v>374.8</v>
      </c>
      <c r="L48" s="446">
        <f>IFERROR(VLOOKUP($C48,五险!$B:$Z,MATCH("工伤(1.2%)",五险!$B$5:$Z$5,0),0),0)</f>
        <v>51.7</v>
      </c>
      <c r="M48" s="446">
        <f>_xlfn.XLOOKUP($C48,公积金!$B:$B,公积金!$K:$K,0)</f>
        <v>211</v>
      </c>
      <c r="N48" s="450">
        <f ca="1" t="shared" si="3"/>
        <v>8825.07</v>
      </c>
      <c r="O48" s="449"/>
      <c r="AA48" t="str">
        <f>_xlfn.XLOOKUP(C48,[6]按姓名汇总!$C:$C,[6]按姓名汇总!$C:$C)</f>
        <v>左昌福</v>
      </c>
    </row>
    <row r="49" customHeight="1" spans="1:27">
      <c r="A49" s="445">
        <f>IF(C49="","",COUNTA($C$3:C49))</f>
        <v>47</v>
      </c>
      <c r="B49" s="445" t="s">
        <v>58</v>
      </c>
      <c r="C49" s="445" t="s">
        <v>91</v>
      </c>
      <c r="D49" s="446" t="str">
        <f ca="1" t="shared" si="24"/>
        <v>支援发泡</v>
      </c>
      <c r="E49" s="446" t="s">
        <v>19</v>
      </c>
      <c r="F49" s="446" t="s">
        <v>27</v>
      </c>
      <c r="G49" s="447" t="str">
        <f ca="1" t="array" ref="G49">IFERROR(LOOKUP(1,0/COUNTIF(INDIRECT({"荣昌工资表科室人员","荣昌工资表研发人员","荣昌工资表销售人员","荣昌工资表一线员工","荣昌工资表小时工","劳务公司工资表小时工","劳务公司工资表同工同酬"}&amp;"!$C:$C"),$C49),{"荣昌工资表科室人员","荣昌工资表研发人员","荣昌工资表销售人员","荣昌工资表一线员工","荣昌工资表小时工","劳务公司工资表小时工","劳务公司工资表同工同酬"}),"")</f>
        <v>荣昌工资表一线员工</v>
      </c>
      <c r="H49" s="446">
        <f ca="1" t="shared" si="25"/>
        <v>5867.18</v>
      </c>
      <c r="I49" s="446">
        <f>IFERROR(VLOOKUP($C49,五险!$B:$Z,MATCH("养老(16%)",五险!$B$5:$Z$5,0),0),0)</f>
        <v>700.8</v>
      </c>
      <c r="J49" s="446">
        <f>IFERROR(VLOOKUP($C49,五险!$B:$Z,MATCH("失业(0.7%)",五险!$B$5:$Z$5,0),0),0)</f>
        <v>30.66</v>
      </c>
      <c r="K49" s="446">
        <f>IFERROR(VLOOKUP($C49,五险!$B:$Z,MATCH("医疗(8.7%)",五险!$B$5:$Z$5,0),0),0)</f>
        <v>381.06</v>
      </c>
      <c r="L49" s="446">
        <f>IFERROR(VLOOKUP($C49,五险!$B:$Z,MATCH("工伤(1.2%)",五险!$B$5:$Z$5,0),0),0)</f>
        <v>52.56</v>
      </c>
      <c r="M49" s="446">
        <f>_xlfn.XLOOKUP($C49,公积金!$B:$B,公积金!$K:$K,0)</f>
        <v>219</v>
      </c>
      <c r="N49" s="450">
        <f ca="1" t="shared" si="3"/>
        <v>7251.26</v>
      </c>
      <c r="O49" s="449"/>
      <c r="AA49" t="str">
        <f>_xlfn.XLOOKUP(C49,[6]按姓名汇总!$C:$C,[6]按姓名汇总!$C:$C)</f>
        <v>冉景斌</v>
      </c>
    </row>
    <row r="50" customHeight="1" spans="1:27">
      <c r="A50" s="445">
        <f>IF(C50="","",COUNTA($C$3:C50))</f>
        <v>48</v>
      </c>
      <c r="B50" s="445" t="s">
        <v>58</v>
      </c>
      <c r="C50" s="445" t="s">
        <v>92</v>
      </c>
      <c r="D50" s="446" t="str">
        <f ca="1" t="shared" si="24"/>
        <v>支援发泡</v>
      </c>
      <c r="E50" s="448" t="s">
        <v>21</v>
      </c>
      <c r="F50" s="446" t="s">
        <v>27</v>
      </c>
      <c r="G50" s="447" t="str">
        <f ca="1" t="array" ref="G50">IFERROR(LOOKUP(1,0/COUNTIF(INDIRECT({"荣昌工资表科室人员","荣昌工资表研发人员","荣昌工资表销售人员","荣昌工资表一线员工","荣昌工资表小时工","劳务公司工资表小时工","劳务公司工资表同工同酬"}&amp;"!$C:$C"),$C50),{"荣昌工资表科室人员","荣昌工资表研发人员","荣昌工资表销售人员","荣昌工资表一线员工","荣昌工资表小时工","劳务公司工资表小时工","劳务公司工资表同工同酬"}),"")</f>
        <v>荣昌工资表一线员工</v>
      </c>
      <c r="H50" s="446">
        <f ca="1" t="shared" si="25"/>
        <v>5852.25</v>
      </c>
      <c r="I50" s="446">
        <f>IFERROR(VLOOKUP($C50,五险!$B:$Z,MATCH("养老(16%)",五险!$B$5:$Z$5,0),0),0)</f>
        <v>689.28</v>
      </c>
      <c r="J50" s="446">
        <f>IFERROR(VLOOKUP($C50,五险!$B:$Z,MATCH("失业(0.7%)",五险!$B$5:$Z$5,0),0),0)</f>
        <v>30.16</v>
      </c>
      <c r="K50" s="446">
        <f>IFERROR(VLOOKUP($C50,五险!$B:$Z,MATCH("医疗(8.7%)",五险!$B$5:$Z$5,0),0),0)</f>
        <v>374.8</v>
      </c>
      <c r="L50" s="446">
        <f>IFERROR(VLOOKUP($C50,五险!$B:$Z,MATCH("工伤(1.2%)",五险!$B$5:$Z$5,0),0),0)</f>
        <v>108.56</v>
      </c>
      <c r="M50" s="446">
        <f>_xlfn.XLOOKUP($C50,公积金!$B:$B,公积金!$K:$K,0)</f>
        <v>0</v>
      </c>
      <c r="N50" s="450">
        <f ca="1" t="shared" si="3"/>
        <v>7055.05</v>
      </c>
      <c r="O50" s="449"/>
      <c r="AA50" t="str">
        <f>_xlfn.XLOOKUP(C50,[6]按姓名汇总!$C:$C,[6]按姓名汇总!$C:$C)</f>
        <v>郭正军</v>
      </c>
    </row>
    <row r="51" customHeight="1" spans="1:27">
      <c r="A51" s="445">
        <f>IF(C51="","",COUNTA($C$3:C51))</f>
        <v>49</v>
      </c>
      <c r="B51" s="445" t="s">
        <v>58</v>
      </c>
      <c r="C51" s="445" t="s">
        <v>93</v>
      </c>
      <c r="D51" s="446" t="str">
        <f ca="1" t="shared" si="24"/>
        <v>发泡操作工</v>
      </c>
      <c r="E51" s="446" t="s">
        <v>21</v>
      </c>
      <c r="F51" s="446" t="s">
        <v>27</v>
      </c>
      <c r="G51" s="447" t="str">
        <f ca="1" t="array" ref="G51">IFERROR(LOOKUP(1,0/COUNTIF(INDIRECT({"荣昌工资表科室人员","荣昌工资表研发人员","荣昌工资表销售人员","荣昌工资表一线员工","荣昌工资表小时工","劳务公司工资表小时工","劳务公司工资表同工同酬"}&amp;"!$C:$C"),$C51),{"荣昌工资表科室人员","荣昌工资表研发人员","荣昌工资表销售人员","荣昌工资表一线员工","荣昌工资表小时工","劳务公司工资表小时工","劳务公司工资表同工同酬"}),"")</f>
        <v>荣昌工资表一线员工</v>
      </c>
      <c r="H51" s="446">
        <f ca="1" t="shared" si="25"/>
        <v>6991.22</v>
      </c>
      <c r="I51" s="446">
        <f>IFERROR(VLOOKUP($C51,五险!$B:$Z,MATCH("养老(16%)",五险!$B$5:$Z$5,0),0),0)</f>
        <v>689.28</v>
      </c>
      <c r="J51" s="446">
        <f>IFERROR(VLOOKUP($C51,五险!$B:$Z,MATCH("失业(0.7%)",五险!$B$5:$Z$5,0),0),0)</f>
        <v>30.16</v>
      </c>
      <c r="K51" s="446">
        <f>IFERROR(VLOOKUP($C51,五险!$B:$Z,MATCH("医疗(8.7%)",五险!$B$5:$Z$5,0),0),0)</f>
        <v>374.8</v>
      </c>
      <c r="L51" s="446">
        <f>IFERROR(VLOOKUP($C51,五险!$B:$Z,MATCH("工伤(1.2%)",五险!$B$5:$Z$5,0),0),0)</f>
        <v>108.56</v>
      </c>
      <c r="M51" s="446">
        <f>_xlfn.XLOOKUP($C51,公积金!$B:$B,公积金!$K:$K,0)</f>
        <v>0</v>
      </c>
      <c r="N51" s="450">
        <f ca="1" t="shared" si="3"/>
        <v>8194.02</v>
      </c>
      <c r="O51" s="449"/>
      <c r="AA51" t="str">
        <f>_xlfn.XLOOKUP(C51,[6]按姓名汇总!$C:$C,[6]按姓名汇总!$C:$C)</f>
        <v>王西明</v>
      </c>
    </row>
    <row r="52" customHeight="1" spans="1:27">
      <c r="A52" s="445">
        <f>IF(C52="","",COUNTA($C$3:C52))</f>
        <v>50</v>
      </c>
      <c r="B52" s="445" t="s">
        <v>58</v>
      </c>
      <c r="C52" s="445" t="s">
        <v>94</v>
      </c>
      <c r="D52" s="446" t="str">
        <f ca="1" t="shared" si="24"/>
        <v>发泡操作工</v>
      </c>
      <c r="E52" s="446" t="s">
        <v>21</v>
      </c>
      <c r="F52" s="446" t="s">
        <v>27</v>
      </c>
      <c r="G52" s="447" t="str">
        <f ca="1" t="array" ref="G52">IFERROR(LOOKUP(1,0/COUNTIF(INDIRECT({"荣昌工资表科室人员","荣昌工资表研发人员","荣昌工资表销售人员","荣昌工资表一线员工","荣昌工资表小时工","劳务公司工资表小时工","劳务公司工资表同工同酬"}&amp;"!$C:$C"),$C52),{"荣昌工资表科室人员","荣昌工资表研发人员","荣昌工资表销售人员","荣昌工资表一线员工","荣昌工资表小时工","劳务公司工资表小时工","劳务公司工资表同工同酬"}),"")</f>
        <v>荣昌工资表一线员工</v>
      </c>
      <c r="H52" s="446">
        <f ca="1" t="shared" si="25"/>
        <v>6773.06</v>
      </c>
      <c r="I52" s="446">
        <f>IFERROR(VLOOKUP($C52,五险!$B:$Z,MATCH("养老(16%)",五险!$B$5:$Z$5,0),0),0)</f>
        <v>689.28</v>
      </c>
      <c r="J52" s="446">
        <f>IFERROR(VLOOKUP($C52,五险!$B:$Z,MATCH("失业(0.7%)",五险!$B$5:$Z$5,0),0),0)</f>
        <v>30.16</v>
      </c>
      <c r="K52" s="446">
        <f>IFERROR(VLOOKUP($C52,五险!$B:$Z,MATCH("医疗(8.7%)",五险!$B$5:$Z$5,0),0),0)</f>
        <v>374.8</v>
      </c>
      <c r="L52" s="446">
        <f>IFERROR(VLOOKUP($C52,五险!$B:$Z,MATCH("工伤(1.2%)",五险!$B$5:$Z$5,0),0),0)</f>
        <v>108.56</v>
      </c>
      <c r="M52" s="446">
        <f>_xlfn.XLOOKUP($C52,公积金!$B:$B,公积金!$K:$K,0)</f>
        <v>0</v>
      </c>
      <c r="N52" s="450">
        <f ca="1" t="shared" si="3"/>
        <v>7975.86</v>
      </c>
      <c r="O52" s="449"/>
      <c r="AA52" t="str">
        <f>_xlfn.XLOOKUP(C52,[6]按姓名汇总!$C:$C,[6]按姓名汇总!$C:$C)</f>
        <v>申喜华</v>
      </c>
    </row>
    <row r="53" customHeight="1" spans="1:27">
      <c r="A53" s="445">
        <f>IF(C53="","",COUNTA($C$3:C53))</f>
        <v>51</v>
      </c>
      <c r="B53" s="445" t="s">
        <v>58</v>
      </c>
      <c r="C53" s="445" t="s">
        <v>95</v>
      </c>
      <c r="D53" s="446" t="str">
        <f ca="1" t="shared" si="24"/>
        <v>发泡操作工</v>
      </c>
      <c r="E53" s="446" t="s">
        <v>21</v>
      </c>
      <c r="F53" s="446" t="s">
        <v>27</v>
      </c>
      <c r="G53" s="447" t="str">
        <f ca="1" t="array" ref="G53">IFERROR(LOOKUP(1,0/COUNTIF(INDIRECT({"荣昌工资表科室人员","荣昌工资表研发人员","荣昌工资表销售人员","荣昌工资表一线员工","荣昌工资表小时工","劳务公司工资表小时工","劳务公司工资表同工同酬"}&amp;"!$C:$C"),$C53),{"荣昌工资表科室人员","荣昌工资表研发人员","荣昌工资表销售人员","荣昌工资表一线员工","荣昌工资表小时工","劳务公司工资表小时工","劳务公司工资表同工同酬"}),"")</f>
        <v>荣昌工资表一线员工</v>
      </c>
      <c r="H53" s="446">
        <f ca="1" t="shared" si="25"/>
        <v>6785.06</v>
      </c>
      <c r="I53" s="446">
        <f>IFERROR(VLOOKUP($C53,五险!$B:$Z,MATCH("养老(16%)",五险!$B$5:$Z$5,0),0),0)</f>
        <v>689.28</v>
      </c>
      <c r="J53" s="446">
        <f>IFERROR(VLOOKUP($C53,五险!$B:$Z,MATCH("失业(0.7%)",五险!$B$5:$Z$5,0),0),0)</f>
        <v>30.16</v>
      </c>
      <c r="K53" s="446">
        <f>IFERROR(VLOOKUP($C53,五险!$B:$Z,MATCH("医疗(8.7%)",五险!$B$5:$Z$5,0),0),0)</f>
        <v>374.8</v>
      </c>
      <c r="L53" s="446">
        <f>IFERROR(VLOOKUP($C53,五险!$B:$Z,MATCH("工伤(1.2%)",五险!$B$5:$Z$5,0),0),0)</f>
        <v>108.56</v>
      </c>
      <c r="M53" s="446">
        <f>_xlfn.XLOOKUP($C53,公积金!$B:$B,公积金!$K:$K,0)</f>
        <v>0</v>
      </c>
      <c r="N53" s="450">
        <f ca="1" t="shared" si="3"/>
        <v>7987.86</v>
      </c>
      <c r="O53" s="449"/>
      <c r="AA53" t="str">
        <f>_xlfn.XLOOKUP(C53,[6]按姓名汇总!$C:$C,[6]按姓名汇总!$C:$C)</f>
        <v>戴立娟</v>
      </c>
    </row>
    <row r="54" customHeight="1" spans="1:27">
      <c r="A54" s="445">
        <f>IF(C54="","",COUNTA($C$3:C54))</f>
        <v>52</v>
      </c>
      <c r="B54" s="445" t="s">
        <v>58</v>
      </c>
      <c r="C54" s="445" t="s">
        <v>96</v>
      </c>
      <c r="D54" s="446" t="str">
        <f ca="1" t="shared" si="24"/>
        <v>发泡操作工</v>
      </c>
      <c r="E54" s="446" t="s">
        <v>21</v>
      </c>
      <c r="F54" s="446" t="s">
        <v>27</v>
      </c>
      <c r="G54" s="447" t="str">
        <f ca="1" t="array" ref="G54">IFERROR(LOOKUP(1,0/COUNTIF(INDIRECT({"荣昌工资表科室人员","荣昌工资表研发人员","荣昌工资表销售人员","荣昌工资表一线员工","荣昌工资表小时工","劳务公司工资表小时工","劳务公司工资表同工同酬"}&amp;"!$C:$C"),$C54),{"荣昌工资表科室人员","荣昌工资表研发人员","荣昌工资表销售人员","荣昌工资表一线员工","荣昌工资表小时工","劳务公司工资表小时工","劳务公司工资表同工同酬"}),"")</f>
        <v>荣昌工资表一线员工</v>
      </c>
      <c r="H54" s="446">
        <f ca="1" t="shared" si="25"/>
        <v>6599.22</v>
      </c>
      <c r="I54" s="446">
        <f>IFERROR(VLOOKUP($C54,五险!$B:$Z,MATCH("养老(16%)",五险!$B$5:$Z$5,0),0),0)</f>
        <v>689.28</v>
      </c>
      <c r="J54" s="446">
        <f>IFERROR(VLOOKUP($C54,五险!$B:$Z,MATCH("失业(0.7%)",五险!$B$5:$Z$5,0),0),0)</f>
        <v>30.16</v>
      </c>
      <c r="K54" s="446">
        <f>IFERROR(VLOOKUP($C54,五险!$B:$Z,MATCH("医疗(8.7%)",五险!$B$5:$Z$5,0),0),0)</f>
        <v>374.8</v>
      </c>
      <c r="L54" s="446">
        <f>IFERROR(VLOOKUP($C54,五险!$B:$Z,MATCH("工伤(1.2%)",五险!$B$5:$Z$5,0),0),0)</f>
        <v>108.56</v>
      </c>
      <c r="M54" s="446">
        <f>_xlfn.XLOOKUP($C54,公积金!$B:$B,公积金!$K:$K,0)</f>
        <v>0</v>
      </c>
      <c r="N54" s="450">
        <f ca="1" t="shared" si="3"/>
        <v>7802.02</v>
      </c>
      <c r="O54" s="449"/>
      <c r="AA54" t="str">
        <f>_xlfn.XLOOKUP(C54,[6]按姓名汇总!$C:$C,[6]按姓名汇总!$C:$C)</f>
        <v>陈爱军</v>
      </c>
    </row>
    <row r="55" customHeight="1" spans="1:27">
      <c r="A55" s="445">
        <f>IF(C55="","",COUNTA($C$3:C55))</f>
        <v>53</v>
      </c>
      <c r="B55" s="445" t="s">
        <v>58</v>
      </c>
      <c r="C55" s="445" t="s">
        <v>97</v>
      </c>
      <c r="D55" s="446" t="str">
        <f ca="1" t="shared" si="24"/>
        <v>发泡操作工</v>
      </c>
      <c r="E55" s="446" t="s">
        <v>21</v>
      </c>
      <c r="F55" s="446" t="s">
        <v>27</v>
      </c>
      <c r="G55" s="447" t="str">
        <f ca="1" t="array" ref="G55">IFERROR(LOOKUP(1,0/COUNTIF(INDIRECT({"荣昌工资表科室人员","荣昌工资表研发人员","荣昌工资表销售人员","荣昌工资表一线员工","荣昌工资表小时工","劳务公司工资表小时工","劳务公司工资表同工同酬"}&amp;"!$C:$C"),$C55),{"荣昌工资表科室人员","荣昌工资表研发人员","荣昌工资表销售人员","荣昌工资表一线员工","荣昌工资表小时工","劳务公司工资表小时工","劳务公司工资表同工同酬"}),"")</f>
        <v>荣昌工资表一线员工</v>
      </c>
      <c r="H55" s="446">
        <f ca="1" t="shared" si="25"/>
        <v>6852.67</v>
      </c>
      <c r="I55" s="446">
        <f>IFERROR(VLOOKUP($C55,五险!$B:$Z,MATCH("养老(16%)",五险!$B$5:$Z$5,0),0),0)</f>
        <v>689.28</v>
      </c>
      <c r="J55" s="446">
        <f>IFERROR(VLOOKUP($C55,五险!$B:$Z,MATCH("失业(0.7%)",五险!$B$5:$Z$5,0),0),0)</f>
        <v>30.16</v>
      </c>
      <c r="K55" s="446">
        <f>IFERROR(VLOOKUP($C55,五险!$B:$Z,MATCH("医疗(8.7%)",五险!$B$5:$Z$5,0),0),0)</f>
        <v>374.8</v>
      </c>
      <c r="L55" s="446">
        <f>IFERROR(VLOOKUP($C55,五险!$B:$Z,MATCH("工伤(1.2%)",五险!$B$5:$Z$5,0),0),0)</f>
        <v>108.56</v>
      </c>
      <c r="M55" s="446">
        <f>_xlfn.XLOOKUP($C55,公积金!$B:$B,公积金!$K:$K,0)</f>
        <v>0</v>
      </c>
      <c r="N55" s="450">
        <f ca="1" t="shared" si="3"/>
        <v>8055.47</v>
      </c>
      <c r="O55" s="449"/>
      <c r="AA55" t="str">
        <f>_xlfn.XLOOKUP(C55,[6]按姓名汇总!$C:$C,[6]按姓名汇总!$C:$C)</f>
        <v>肖春菊</v>
      </c>
    </row>
    <row r="56" customHeight="1" spans="1:27">
      <c r="A56" s="445">
        <f>IF(C56="","",COUNTA($C$3:C56))</f>
        <v>54</v>
      </c>
      <c r="B56" s="445" t="s">
        <v>58</v>
      </c>
      <c r="C56" s="445" t="s">
        <v>98</v>
      </c>
      <c r="D56" s="446" t="str">
        <f ca="1" t="shared" si="24"/>
        <v>发泡操作工</v>
      </c>
      <c r="E56" s="446" t="s">
        <v>21</v>
      </c>
      <c r="F56" s="446" t="s">
        <v>27</v>
      </c>
      <c r="G56" s="447" t="str">
        <f ca="1" t="array" ref="G56">IFERROR(LOOKUP(1,0/COUNTIF(INDIRECT({"荣昌工资表科室人员","荣昌工资表研发人员","荣昌工资表销售人员","荣昌工资表一线员工","荣昌工资表小时工","劳务公司工资表小时工","劳务公司工资表同工同酬"}&amp;"!$C:$C"),$C56),{"荣昌工资表科室人员","荣昌工资表研发人员","荣昌工资表销售人员","荣昌工资表一线员工","荣昌工资表小时工","劳务公司工资表小时工","劳务公司工资表同工同酬"}),"")</f>
        <v>荣昌工资表一线员工</v>
      </c>
      <c r="H56" s="446">
        <f ca="1" t="shared" si="25"/>
        <v>5574.44</v>
      </c>
      <c r="I56" s="446">
        <f>IFERROR(VLOOKUP($C56,五险!$B:$Z,MATCH("养老(16%)",五险!$B$5:$Z$5,0),0),0)</f>
        <v>0</v>
      </c>
      <c r="J56" s="446">
        <f>IFERROR(VLOOKUP($C56,五险!$B:$Z,MATCH("失业(0.7%)",五险!$B$5:$Z$5,0),0),0)</f>
        <v>0</v>
      </c>
      <c r="K56" s="446">
        <f>IFERROR(VLOOKUP($C56,五险!$B:$Z,MATCH("医疗(8.7%)",五险!$B$5:$Z$5,0),0),0)</f>
        <v>0</v>
      </c>
      <c r="L56" s="446">
        <f>IFERROR(VLOOKUP($C56,五险!$B:$Z,MATCH("工伤(1.2%)",五险!$B$5:$Z$5,0),0),0)</f>
        <v>180</v>
      </c>
      <c r="M56" s="446">
        <f>_xlfn.XLOOKUP($C56,公积金!$B:$B,公积金!$K:$K,0)</f>
        <v>0</v>
      </c>
      <c r="N56" s="450">
        <f ca="1" t="shared" si="3"/>
        <v>5754.44</v>
      </c>
      <c r="O56" s="449"/>
      <c r="AA56" t="str">
        <f>_xlfn.XLOOKUP(C56,[6]按姓名汇总!$C:$C,[6]按姓名汇总!$C:$C)</f>
        <v>卢舟晖</v>
      </c>
    </row>
    <row r="57" customHeight="1" spans="1:27">
      <c r="A57" s="445">
        <f>IF(C57="","",COUNTA($C$3:C57))</f>
        <v>55</v>
      </c>
      <c r="B57" s="445" t="s">
        <v>58</v>
      </c>
      <c r="C57" s="445" t="s">
        <v>99</v>
      </c>
      <c r="D57" s="446">
        <f ca="1" t="shared" si="24"/>
        <v>0</v>
      </c>
      <c r="E57" s="446" t="s">
        <v>21</v>
      </c>
      <c r="F57" s="446" t="s">
        <v>27</v>
      </c>
      <c r="G57" s="447" t="str">
        <f ca="1" t="array" ref="G57">IFERROR(LOOKUP(1,0/COUNTIF(INDIRECT({"荣昌工资表科室人员","荣昌工资表研发人员","荣昌工资表销售人员","荣昌工资表一线员工","荣昌工资表小时工","劳务公司工资表小时工","劳务公司工资表同工同酬"}&amp;"!$C:$C"),$C57),{"荣昌工资表科室人员","荣昌工资表研发人员","荣昌工资表销售人员","荣昌工资表一线员工","荣昌工资表小时工","劳务公司工资表小时工","劳务公司工资表同工同酬"}),"")</f>
        <v/>
      </c>
      <c r="H57" s="446">
        <f ca="1" t="shared" si="25"/>
        <v>0</v>
      </c>
      <c r="I57" s="446">
        <f>IFERROR(VLOOKUP($C57,五险!$B:$Z,MATCH("养老(16%)",五险!$B$5:$Z$5,0),0),0)</f>
        <v>0</v>
      </c>
      <c r="J57" s="446">
        <f>IFERROR(VLOOKUP($C57,五险!$B:$Z,MATCH("失业(0.7%)",五险!$B$5:$Z$5,0),0),0)</f>
        <v>0</v>
      </c>
      <c r="K57" s="446">
        <f>IFERROR(VLOOKUP($C57,五险!$B:$Z,MATCH("医疗(8.7%)",五险!$B$5:$Z$5,0),0),0)</f>
        <v>0</v>
      </c>
      <c r="L57" s="446">
        <f>IFERROR(VLOOKUP($C57,五险!$B:$Z,MATCH("工伤(1.2%)",五险!$B$5:$Z$5,0),0),0)</f>
        <v>0</v>
      </c>
      <c r="M57" s="446">
        <f>_xlfn.XLOOKUP($C57,公积金!$B:$B,公积金!$K:$K,0)</f>
        <v>0</v>
      </c>
      <c r="N57" s="450">
        <f ca="1" t="shared" si="3"/>
        <v>0</v>
      </c>
      <c r="O57" s="449"/>
      <c r="AA57" t="str">
        <f>_xlfn.XLOOKUP(C57,[6]按姓名汇总!$C:$C,[6]按姓名汇总!$C:$C)</f>
        <v>岑世红</v>
      </c>
    </row>
    <row r="58" customHeight="1" spans="1:27">
      <c r="A58" s="445">
        <f>IF(C58="","",COUNTA($C$3:C58))</f>
        <v>56</v>
      </c>
      <c r="B58" s="445" t="s">
        <v>58</v>
      </c>
      <c r="C58" s="445" t="s">
        <v>100</v>
      </c>
      <c r="D58" s="446" t="str">
        <f ca="1" t="shared" si="24"/>
        <v>总装车间</v>
      </c>
      <c r="E58" s="446" t="s">
        <v>19</v>
      </c>
      <c r="F58" s="446" t="s">
        <v>27</v>
      </c>
      <c r="G58" s="447" t="str">
        <f ca="1" t="array" ref="G58">IFERROR(LOOKUP(1,0/COUNTIF(INDIRECT({"荣昌工资表科室人员","荣昌工资表研发人员","荣昌工资表销售人员","荣昌工资表一线员工","荣昌工资表小时工","劳务公司工资表小时工","劳务公司工资表同工同酬"}&amp;"!$C:$C"),$C58),{"荣昌工资表科室人员","荣昌工资表研发人员","荣昌工资表销售人员","荣昌工资表一线员工","荣昌工资表小时工","劳务公司工资表小时工","劳务公司工资表同工同酬"}),"")</f>
        <v>荣昌工资表一线员工</v>
      </c>
      <c r="H58" s="446">
        <f ca="1" t="shared" si="25"/>
        <v>3503.49</v>
      </c>
      <c r="I58" s="446">
        <f>IFERROR(VLOOKUP($C58,五险!$B:$Z,MATCH("养老(16%)",五险!$B$5:$Z$5,0),0),0)</f>
        <v>892.8</v>
      </c>
      <c r="J58" s="446">
        <f>IFERROR(VLOOKUP($C58,五险!$B:$Z,MATCH("失业(0.7%)",五险!$B$5:$Z$5,0),0),0)</f>
        <v>39.06</v>
      </c>
      <c r="K58" s="446">
        <f>IFERROR(VLOOKUP($C58,五险!$B:$Z,MATCH("医疗(8.7%)",五险!$B$5:$Z$5,0),0),0)</f>
        <v>485.46</v>
      </c>
      <c r="L58" s="446">
        <f>IFERROR(VLOOKUP($C58,五险!$B:$Z,MATCH("工伤(1.2%)",五险!$B$5:$Z$5,0),0),0)</f>
        <v>66.96</v>
      </c>
      <c r="M58" s="446">
        <f>_xlfn.XLOOKUP($C58,公积金!$B:$B,公积金!$K:$K,0)</f>
        <v>279</v>
      </c>
      <c r="N58" s="450">
        <f ca="1" t="shared" si="3"/>
        <v>5266.77</v>
      </c>
      <c r="O58" s="449"/>
      <c r="AA58" t="str">
        <f>_xlfn.XLOOKUP(C58,[6]按姓名汇总!$C:$C,[6]按姓名汇总!$C:$C)</f>
        <v>罗亚南</v>
      </c>
    </row>
    <row r="59" customHeight="1" spans="1:27">
      <c r="A59" s="445">
        <f>IF(C59="","",COUNTA($C$3:C59))</f>
        <v>57</v>
      </c>
      <c r="B59" s="445" t="s">
        <v>58</v>
      </c>
      <c r="C59" s="445" t="s">
        <v>101</v>
      </c>
      <c r="D59" s="446" t="str">
        <f ca="1" t="shared" si="24"/>
        <v>总装前排</v>
      </c>
      <c r="E59" s="446" t="s">
        <v>19</v>
      </c>
      <c r="F59" s="446" t="s">
        <v>27</v>
      </c>
      <c r="G59" s="447" t="str">
        <f ca="1" t="array" ref="G59">IFERROR(LOOKUP(1,0/COUNTIF(INDIRECT({"荣昌工资表科室人员","荣昌工资表研发人员","荣昌工资表销售人员","荣昌工资表一线员工","荣昌工资表小时工","劳务公司工资表小时工","劳务公司工资表同工同酬"}&amp;"!$C:$C"),$C59),{"荣昌工资表科室人员","荣昌工资表研发人员","荣昌工资表销售人员","荣昌工资表一线员工","荣昌工资表小时工","劳务公司工资表小时工","劳务公司工资表同工同酬"}),"")</f>
        <v>荣昌工资表一线员工</v>
      </c>
      <c r="H59" s="446">
        <f ca="1" t="shared" si="25"/>
        <v>4684.92</v>
      </c>
      <c r="I59" s="446">
        <f>IFERROR(VLOOKUP($C59,五险!$B:$Z,MATCH("养老(16%)",五险!$B$5:$Z$5,0),0),0)</f>
        <v>716.64</v>
      </c>
      <c r="J59" s="446">
        <f>IFERROR(VLOOKUP($C59,五险!$B:$Z,MATCH("失业(0.7%)",五险!$B$5:$Z$5,0),0),0)</f>
        <v>31.35</v>
      </c>
      <c r="K59" s="446">
        <f>IFERROR(VLOOKUP($C59,五险!$B:$Z,MATCH("医疗(8.7%)",五险!$B$5:$Z$5,0),0),0)</f>
        <v>389.67</v>
      </c>
      <c r="L59" s="446">
        <f>IFERROR(VLOOKUP($C59,五险!$B:$Z,MATCH("工伤(1.2%)",五险!$B$5:$Z$5,0),0),0)</f>
        <v>112.87</v>
      </c>
      <c r="M59" s="446">
        <f>_xlfn.XLOOKUP($C59,公积金!$B:$B,公积金!$K:$K,0)</f>
        <v>0</v>
      </c>
      <c r="N59" s="450">
        <f ca="1" t="shared" si="3"/>
        <v>5935.45</v>
      </c>
      <c r="O59" s="449"/>
      <c r="AA59" t="str">
        <f>_xlfn.XLOOKUP(C59,[6]按姓名汇总!$C:$C,[6]按姓名汇总!$C:$C)</f>
        <v>杨亮亮</v>
      </c>
    </row>
    <row r="60" customHeight="1" spans="1:27">
      <c r="A60" s="445">
        <f>IF(C60="","",COUNTA($C$3:C60))</f>
        <v>58</v>
      </c>
      <c r="B60" s="445" t="s">
        <v>58</v>
      </c>
      <c r="C60" s="445" t="s">
        <v>102</v>
      </c>
      <c r="D60" s="446" t="str">
        <f ca="1" t="shared" si="24"/>
        <v>总装前排</v>
      </c>
      <c r="E60" s="446" t="s">
        <v>19</v>
      </c>
      <c r="F60" s="446" t="s">
        <v>27</v>
      </c>
      <c r="G60" s="447" t="str">
        <f ca="1" t="array" ref="G60">IFERROR(LOOKUP(1,0/COUNTIF(INDIRECT({"荣昌工资表科室人员","荣昌工资表研发人员","荣昌工资表销售人员","荣昌工资表一线员工","荣昌工资表小时工","劳务公司工资表小时工","劳务公司工资表同工同酬"}&amp;"!$C:$C"),$C60),{"荣昌工资表科室人员","荣昌工资表研发人员","荣昌工资表销售人员","荣昌工资表一线员工","荣昌工资表小时工","劳务公司工资表小时工","劳务公司工资表同工同酬"}),"")</f>
        <v>荣昌工资表一线员工</v>
      </c>
      <c r="H60" s="446">
        <f ca="1" t="shared" si="25"/>
        <v>4422.28</v>
      </c>
      <c r="I60" s="446">
        <f>IFERROR(VLOOKUP($C60,五险!$B:$Z,MATCH("养老(16%)",五险!$B$5:$Z$5,0),0),0)</f>
        <v>729.6</v>
      </c>
      <c r="J60" s="446">
        <f>IFERROR(VLOOKUP($C60,五险!$B:$Z,MATCH("失业(0.7%)",五险!$B$5:$Z$5,0),0),0)</f>
        <v>31.92</v>
      </c>
      <c r="K60" s="446">
        <f>IFERROR(VLOOKUP($C60,五险!$B:$Z,MATCH("医疗(8.7%)",五险!$B$5:$Z$5,0),0),0)</f>
        <v>396.72</v>
      </c>
      <c r="L60" s="446">
        <f>IFERROR(VLOOKUP($C60,五险!$B:$Z,MATCH("工伤(1.2%)",五险!$B$5:$Z$5,0),0),0)</f>
        <v>54.72</v>
      </c>
      <c r="M60" s="446">
        <f>_xlfn.XLOOKUP($C60,公积金!$B:$B,公积金!$K:$K,0)</f>
        <v>228</v>
      </c>
      <c r="N60" s="450">
        <f ca="1" t="shared" si="3"/>
        <v>5863.24</v>
      </c>
      <c r="O60" s="449"/>
      <c r="AA60" t="str">
        <f>_xlfn.XLOOKUP(C60,[6]按姓名汇总!$C:$C,[6]按姓名汇总!$C:$C)</f>
        <v>吴陈</v>
      </c>
    </row>
    <row r="61" customHeight="1" spans="1:27">
      <c r="A61" s="445">
        <f>IF(C61="","",COUNTA($C$3:C61))</f>
        <v>59</v>
      </c>
      <c r="B61" s="445" t="s">
        <v>58</v>
      </c>
      <c r="C61" s="445" t="s">
        <v>103</v>
      </c>
      <c r="D61" s="446" t="str">
        <f ca="1" t="shared" si="24"/>
        <v>总装前排</v>
      </c>
      <c r="E61" s="446" t="s">
        <v>19</v>
      </c>
      <c r="F61" s="446" t="s">
        <v>27</v>
      </c>
      <c r="G61" s="447" t="str">
        <f ca="1" t="array" ref="G61">IFERROR(LOOKUP(1,0/COUNTIF(INDIRECT({"荣昌工资表科室人员","荣昌工资表研发人员","荣昌工资表销售人员","荣昌工资表一线员工","荣昌工资表小时工","劳务公司工资表小时工","劳务公司工资表同工同酬"}&amp;"!$C:$C"),$C61),{"荣昌工资表科室人员","荣昌工资表研发人员","荣昌工资表销售人员","荣昌工资表一线员工","荣昌工资表小时工","劳务公司工资表小时工","劳务公司工资表同工同酬"}),"")</f>
        <v>荣昌工资表一线员工</v>
      </c>
      <c r="H61" s="446">
        <f ca="1" t="shared" si="25"/>
        <v>4625.17</v>
      </c>
      <c r="I61" s="446">
        <f>IFERROR(VLOOKUP($C61,五险!$B:$Z,MATCH("养老(16%)",五险!$B$5:$Z$5,0),0),0)</f>
        <v>800</v>
      </c>
      <c r="J61" s="446">
        <f>IFERROR(VLOOKUP($C61,五险!$B:$Z,MATCH("失业(0.7%)",五险!$B$5:$Z$5,0),0),0)</f>
        <v>35</v>
      </c>
      <c r="K61" s="446">
        <f>IFERROR(VLOOKUP($C61,五险!$B:$Z,MATCH("医疗(8.7%)",五险!$B$5:$Z$5,0),0),0)</f>
        <v>435</v>
      </c>
      <c r="L61" s="446">
        <f>IFERROR(VLOOKUP($C61,五险!$B:$Z,MATCH("工伤(1.2%)",五险!$B$5:$Z$5,0),0),0)</f>
        <v>60</v>
      </c>
      <c r="M61" s="446">
        <f>_xlfn.XLOOKUP($C61,公积金!$B:$B,公积金!$K:$K,0)</f>
        <v>250</v>
      </c>
      <c r="N61" s="450">
        <f ca="1" t="shared" si="3"/>
        <v>6205.17</v>
      </c>
      <c r="O61" s="449"/>
      <c r="AA61" t="str">
        <f>_xlfn.XLOOKUP(C61,[6]按姓名汇总!$C:$C,[6]按姓名汇总!$C:$C)</f>
        <v>苏超</v>
      </c>
    </row>
    <row r="62" customHeight="1" spans="1:27">
      <c r="A62" s="445">
        <f>IF(C62="","",COUNTA($C$3:C62))</f>
        <v>60</v>
      </c>
      <c r="B62" s="445" t="s">
        <v>58</v>
      </c>
      <c r="C62" s="445" t="s">
        <v>104</v>
      </c>
      <c r="D62" s="446" t="str">
        <f ca="1" t="shared" si="24"/>
        <v>总装前排</v>
      </c>
      <c r="E62" s="446" t="s">
        <v>19</v>
      </c>
      <c r="F62" s="446" t="s">
        <v>27</v>
      </c>
      <c r="G62" s="447" t="str">
        <f ca="1" t="array" ref="G62">IFERROR(LOOKUP(1,0/COUNTIF(INDIRECT({"荣昌工资表科室人员","荣昌工资表研发人员","荣昌工资表销售人员","荣昌工资表一线员工","荣昌工资表小时工","劳务公司工资表小时工","劳务公司工资表同工同酬"}&amp;"!$C:$C"),$C62),{"荣昌工资表科室人员","荣昌工资表研发人员","荣昌工资表销售人员","荣昌工资表一线员工","荣昌工资表小时工","劳务公司工资表小时工","劳务公司工资表同工同酬"}),"")</f>
        <v>荣昌工资表一线员工</v>
      </c>
      <c r="H62" s="446">
        <f ca="1" t="shared" si="25"/>
        <v>4382.04</v>
      </c>
      <c r="I62" s="446">
        <f>IFERROR(VLOOKUP($C62,五险!$B:$Z,MATCH("养老(16%)",五险!$B$5:$Z$5,0),0),0)</f>
        <v>0</v>
      </c>
      <c r="J62" s="446">
        <f>IFERROR(VLOOKUP($C62,五险!$B:$Z,MATCH("失业(0.7%)",五险!$B$5:$Z$5,0),0),0)</f>
        <v>0</v>
      </c>
      <c r="K62" s="446">
        <f>IFERROR(VLOOKUP($C62,五险!$B:$Z,MATCH("医疗(8.7%)",五险!$B$5:$Z$5,0),0),0)</f>
        <v>419.86</v>
      </c>
      <c r="L62" s="446">
        <f>IFERROR(VLOOKUP($C62,五险!$B:$Z,MATCH("工伤(1.2%)",五险!$B$5:$Z$5,0),0),0)</f>
        <v>121.62</v>
      </c>
      <c r="M62" s="446">
        <f>_xlfn.XLOOKUP($C62,公积金!$B:$B,公积金!$K:$K,0)</f>
        <v>0</v>
      </c>
      <c r="N62" s="450">
        <f ca="1" t="shared" si="3"/>
        <v>4923.52</v>
      </c>
      <c r="O62" s="449"/>
      <c r="AA62" t="str">
        <f>_xlfn.XLOOKUP(C62,[6]按姓名汇总!$C:$C,[6]按姓名汇总!$C:$C)</f>
        <v>易任红</v>
      </c>
    </row>
    <row r="63" customHeight="1" spans="1:27">
      <c r="A63" s="445">
        <f>IF(C63="","",COUNTA($C$3:C63))</f>
        <v>61</v>
      </c>
      <c r="B63" s="445" t="s">
        <v>58</v>
      </c>
      <c r="C63" s="445" t="s">
        <v>105</v>
      </c>
      <c r="D63" s="446" t="str">
        <f ca="1" t="shared" si="24"/>
        <v>总装前排</v>
      </c>
      <c r="E63" s="446" t="s">
        <v>19</v>
      </c>
      <c r="F63" s="446" t="s">
        <v>27</v>
      </c>
      <c r="G63" s="447" t="str">
        <f ca="1" t="array" ref="G63">IFERROR(LOOKUP(1,0/COUNTIF(INDIRECT({"荣昌工资表科室人员","荣昌工资表研发人员","荣昌工资表销售人员","荣昌工资表一线员工","荣昌工资表小时工","劳务公司工资表小时工","劳务公司工资表同工同酬"}&amp;"!$C:$C"),$C63),{"荣昌工资表科室人员","荣昌工资表研发人员","荣昌工资表销售人员","荣昌工资表一线员工","荣昌工资表小时工","劳务公司工资表小时工","劳务公司工资表同工同酬"}),"")</f>
        <v>荣昌工资表一线员工</v>
      </c>
      <c r="H63" s="446">
        <f ca="1" t="shared" si="25"/>
        <v>4990.73</v>
      </c>
      <c r="I63" s="446">
        <f>IFERROR(VLOOKUP($C63,五险!$B:$Z,MATCH("养老(16%)",五险!$B$5:$Z$5,0),0),0)</f>
        <v>697.6</v>
      </c>
      <c r="J63" s="446">
        <f>IFERROR(VLOOKUP($C63,五险!$B:$Z,MATCH("失业(0.7%)",五险!$B$5:$Z$5,0),0),0)</f>
        <v>30.52</v>
      </c>
      <c r="K63" s="446">
        <f>IFERROR(VLOOKUP($C63,五险!$B:$Z,MATCH("医疗(8.7%)",五险!$B$5:$Z$5,0),0),0)</f>
        <v>379.32</v>
      </c>
      <c r="L63" s="446">
        <f>IFERROR(VLOOKUP($C63,五险!$B:$Z,MATCH("工伤(1.2%)",五险!$B$5:$Z$5,0),0),0)</f>
        <v>52.32</v>
      </c>
      <c r="M63" s="446">
        <f>_xlfn.XLOOKUP($C63,公积金!$B:$B,公积金!$K:$K,0)</f>
        <v>218</v>
      </c>
      <c r="N63" s="450">
        <f ca="1" t="shared" si="3"/>
        <v>6368.49</v>
      </c>
      <c r="O63" s="449"/>
      <c r="AA63" t="str">
        <f>_xlfn.XLOOKUP(C63,[6]按姓名汇总!$C:$C,[6]按姓名汇总!$C:$C)</f>
        <v>欧响亮</v>
      </c>
    </row>
    <row r="64" customHeight="1" spans="1:27">
      <c r="A64" s="445">
        <f>IF(C64="","",COUNTA($C$3:C64))</f>
        <v>62</v>
      </c>
      <c r="B64" s="445" t="s">
        <v>58</v>
      </c>
      <c r="C64" s="445" t="s">
        <v>106</v>
      </c>
      <c r="D64" s="446" t="str">
        <f ca="1" t="shared" si="24"/>
        <v>总装前排</v>
      </c>
      <c r="E64" s="446" t="s">
        <v>19</v>
      </c>
      <c r="F64" s="446" t="s">
        <v>27</v>
      </c>
      <c r="G64" s="447" t="str">
        <f ca="1" t="array" ref="G64">IFERROR(LOOKUP(1,0/COUNTIF(INDIRECT({"荣昌工资表科室人员","荣昌工资表研发人员","荣昌工资表销售人员","荣昌工资表一线员工","荣昌工资表小时工","劳务公司工资表小时工","劳务公司工资表同工同酬"}&amp;"!$C:$C"),$C64),{"荣昌工资表科室人员","荣昌工资表研发人员","荣昌工资表销售人员","荣昌工资表一线员工","荣昌工资表小时工","劳务公司工资表小时工","劳务公司工资表同工同酬"}),"")</f>
        <v>荣昌工资表一线员工</v>
      </c>
      <c r="H64" s="446">
        <f ca="1" t="shared" si="25"/>
        <v>5616.16</v>
      </c>
      <c r="I64" s="446">
        <f>IFERROR(VLOOKUP($C64,五险!$B:$Z,MATCH("养老(16%)",五险!$B$5:$Z$5,0),0),0)</f>
        <v>689.76</v>
      </c>
      <c r="J64" s="446">
        <f>IFERROR(VLOOKUP($C64,五险!$B:$Z,MATCH("失业(0.7%)",五险!$B$5:$Z$5,0),0),0)</f>
        <v>30.18</v>
      </c>
      <c r="K64" s="446">
        <f>IFERROR(VLOOKUP($C64,五险!$B:$Z,MATCH("医疗(8.7%)",五险!$B$5:$Z$5,0),0),0)</f>
        <v>375.06</v>
      </c>
      <c r="L64" s="446">
        <f>IFERROR(VLOOKUP($C64,五险!$B:$Z,MATCH("工伤(1.2%)",五险!$B$5:$Z$5,0),0),0)</f>
        <v>108.64</v>
      </c>
      <c r="M64" s="446">
        <f>_xlfn.XLOOKUP($C64,公积金!$B:$B,公积金!$K:$K,0)</f>
        <v>0</v>
      </c>
      <c r="N64" s="450">
        <f ca="1" t="shared" si="3"/>
        <v>6819.8</v>
      </c>
      <c r="O64" s="449"/>
      <c r="AA64" t="str">
        <f>_xlfn.XLOOKUP(C64,[6]按姓名汇总!$C:$C,[6]按姓名汇总!$C:$C)</f>
        <v>刘明</v>
      </c>
    </row>
    <row r="65" customHeight="1" spans="1:27">
      <c r="A65" s="445">
        <f>IF(C65="","",COUNTA($C$3:C65))</f>
        <v>63</v>
      </c>
      <c r="B65" s="445" t="s">
        <v>58</v>
      </c>
      <c r="C65" s="445" t="s">
        <v>107</v>
      </c>
      <c r="D65" s="446" t="str">
        <f ca="1" t="shared" si="24"/>
        <v>总装前排</v>
      </c>
      <c r="E65" s="446" t="s">
        <v>19</v>
      </c>
      <c r="F65" s="446" t="s">
        <v>27</v>
      </c>
      <c r="G65" s="447" t="str">
        <f ca="1" t="array" ref="G65">IFERROR(LOOKUP(1,0/COUNTIF(INDIRECT({"荣昌工资表科室人员","荣昌工资表研发人员","荣昌工资表销售人员","荣昌工资表一线员工","荣昌工资表小时工","劳务公司工资表小时工","劳务公司工资表同工同酬"}&amp;"!$C:$C"),$C65),{"荣昌工资表科室人员","荣昌工资表研发人员","荣昌工资表销售人员","荣昌工资表一线员工","荣昌工资表小时工","劳务公司工资表小时工","劳务公司工资表同工同酬"}),"")</f>
        <v>荣昌工资表一线员工</v>
      </c>
      <c r="H65" s="446">
        <f ca="1" t="shared" si="25"/>
        <v>4408.15</v>
      </c>
      <c r="I65" s="446">
        <f>IFERROR(VLOOKUP($C65,五险!$B:$Z,MATCH("养老(16%)",五险!$B$5:$Z$5,0),0),0)</f>
        <v>761.6</v>
      </c>
      <c r="J65" s="446">
        <f>IFERROR(VLOOKUP($C65,五险!$B:$Z,MATCH("失业(0.7%)",五险!$B$5:$Z$5,0),0),0)</f>
        <v>33.32</v>
      </c>
      <c r="K65" s="446">
        <f>IFERROR(VLOOKUP($C65,五险!$B:$Z,MATCH("医疗(8.7%)",五险!$B$5:$Z$5,0),0),0)</f>
        <v>414.12</v>
      </c>
      <c r="L65" s="446">
        <f>IFERROR(VLOOKUP($C65,五险!$B:$Z,MATCH("工伤(1.2%)",五险!$B$5:$Z$5,0),0),0)</f>
        <v>57.12</v>
      </c>
      <c r="M65" s="446">
        <f>_xlfn.XLOOKUP($C65,公积金!$B:$B,公积金!$K:$K,0)</f>
        <v>238</v>
      </c>
      <c r="N65" s="450">
        <f ca="1" t="shared" si="3"/>
        <v>5912.31</v>
      </c>
      <c r="O65" s="449"/>
      <c r="AA65" t="str">
        <f>_xlfn.XLOOKUP(C65,[6]按姓名汇总!$C:$C,[6]按姓名汇总!$C:$C)</f>
        <v>胡荣华</v>
      </c>
    </row>
    <row r="66" customHeight="1" spans="1:27">
      <c r="A66" s="445">
        <f>IF(C66="","",COUNTA($C$3:C66))</f>
        <v>64</v>
      </c>
      <c r="B66" s="445" t="s">
        <v>58</v>
      </c>
      <c r="C66" s="445" t="s">
        <v>108</v>
      </c>
      <c r="D66" s="446" t="str">
        <f ca="1" t="shared" si="24"/>
        <v>总装前排</v>
      </c>
      <c r="E66" s="446" t="s">
        <v>19</v>
      </c>
      <c r="F66" s="446" t="s">
        <v>27</v>
      </c>
      <c r="G66" s="447" t="str">
        <f ca="1" t="array" ref="G66">IFERROR(LOOKUP(1,0/COUNTIF(INDIRECT({"荣昌工资表科室人员","荣昌工资表研发人员","荣昌工资表销售人员","荣昌工资表一线员工","荣昌工资表小时工","劳务公司工资表小时工","劳务公司工资表同工同酬"}&amp;"!$C:$C"),$C66),{"荣昌工资表科室人员","荣昌工资表研发人员","荣昌工资表销售人员","荣昌工资表一线员工","荣昌工资表小时工","劳务公司工资表小时工","劳务公司工资表同工同酬"}),"")</f>
        <v>荣昌工资表一线员工</v>
      </c>
      <c r="H66" s="446">
        <f ca="1" t="shared" si="25"/>
        <v>4415.28</v>
      </c>
      <c r="I66" s="446">
        <f>IFERROR(VLOOKUP($C66,五险!$B:$Z,MATCH("养老(16%)",五险!$B$5:$Z$5,0),0),0)</f>
        <v>710.4</v>
      </c>
      <c r="J66" s="446">
        <f>IFERROR(VLOOKUP($C66,五险!$B:$Z,MATCH("失业(0.7%)",五险!$B$5:$Z$5,0),0),0)</f>
        <v>31.08</v>
      </c>
      <c r="K66" s="446">
        <f>IFERROR(VLOOKUP($C66,五险!$B:$Z,MATCH("医疗(8.7%)",五险!$B$5:$Z$5,0),0),0)</f>
        <v>386.28</v>
      </c>
      <c r="L66" s="446">
        <f>IFERROR(VLOOKUP($C66,五险!$B:$Z,MATCH("工伤(1.2%)",五险!$B$5:$Z$5,0),0),0)</f>
        <v>53.28</v>
      </c>
      <c r="M66" s="446">
        <f>_xlfn.XLOOKUP($C66,公积金!$B:$B,公积金!$K:$K,0)</f>
        <v>222</v>
      </c>
      <c r="N66" s="450">
        <f ca="1" t="shared" si="3"/>
        <v>5818.32</v>
      </c>
      <c r="O66" s="449"/>
      <c r="AA66" t="str">
        <f>_xlfn.XLOOKUP(C66,[6]按姓名汇总!$C:$C,[6]按姓名汇总!$C:$C)</f>
        <v>刘文强</v>
      </c>
    </row>
    <row r="67" customHeight="1" spans="1:27">
      <c r="A67" s="445">
        <f>IF(C67="","",COUNTA($C$3:C67))</f>
        <v>65</v>
      </c>
      <c r="B67" s="445" t="s">
        <v>58</v>
      </c>
      <c r="C67" s="445" t="s">
        <v>109</v>
      </c>
      <c r="D67" s="446" t="str">
        <f ca="1" t="shared" si="24"/>
        <v>总装前排</v>
      </c>
      <c r="E67" s="446" t="s">
        <v>19</v>
      </c>
      <c r="F67" s="446" t="s">
        <v>27</v>
      </c>
      <c r="G67" s="447" t="str">
        <f ca="1" t="array" ref="G67">IFERROR(LOOKUP(1,0/COUNTIF(INDIRECT({"荣昌工资表科室人员","荣昌工资表研发人员","荣昌工资表销售人员","荣昌工资表一线员工","荣昌工资表小时工","劳务公司工资表小时工","劳务公司工资表同工同酬"}&amp;"!$C:$C"),$C67),{"荣昌工资表科室人员","荣昌工资表研发人员","荣昌工资表销售人员","荣昌工资表一线员工","荣昌工资表小时工","劳务公司工资表小时工","劳务公司工资表同工同酬"}),"")</f>
        <v>荣昌工资表一线员工</v>
      </c>
      <c r="H67" s="446">
        <f ca="1" t="shared" si="25"/>
        <v>4459.59</v>
      </c>
      <c r="I67" s="446">
        <f>IFERROR(VLOOKUP($C67,五险!$B:$Z,MATCH("养老(16%)",五险!$B$5:$Z$5,0),0),0)</f>
        <v>710.4</v>
      </c>
      <c r="J67" s="446">
        <f>IFERROR(VLOOKUP($C67,五险!$B:$Z,MATCH("失业(0.7%)",五险!$B$5:$Z$5,0),0),0)</f>
        <v>31.08</v>
      </c>
      <c r="K67" s="446">
        <f>IFERROR(VLOOKUP($C67,五险!$B:$Z,MATCH("医疗(8.7%)",五险!$B$5:$Z$5,0),0),0)</f>
        <v>386.28</v>
      </c>
      <c r="L67" s="446">
        <f>IFERROR(VLOOKUP($C67,五险!$B:$Z,MATCH("工伤(1.2%)",五险!$B$5:$Z$5,0),0),0)</f>
        <v>53.28</v>
      </c>
      <c r="M67" s="446">
        <f>_xlfn.XLOOKUP($C67,公积金!$B:$B,公积金!$K:$K,0)</f>
        <v>222</v>
      </c>
      <c r="N67" s="450">
        <f ca="1" t="shared" si="3"/>
        <v>5862.63</v>
      </c>
      <c r="O67" s="449"/>
      <c r="AA67" t="str">
        <f>_xlfn.XLOOKUP(C67,[6]按姓名汇总!$C:$C,[6]按姓名汇总!$C:$C)</f>
        <v>刘谦</v>
      </c>
    </row>
    <row r="68" customHeight="1" spans="1:27">
      <c r="A68" s="445">
        <f>IF(C68="","",COUNTA($C$3:C68))</f>
        <v>66</v>
      </c>
      <c r="B68" s="445" t="s">
        <v>58</v>
      </c>
      <c r="C68" s="445" t="s">
        <v>110</v>
      </c>
      <c r="D68" s="446" t="str">
        <f ca="1" t="shared" ref="D68:D99" si="34">IFERROR(VLOOKUP($C68,INDIRECT($G68&amp;"!C:Z"),MATCH("岗位",INDIRECT($G68&amp;"!C3:Z3"),0),0),0)</f>
        <v>总装前排</v>
      </c>
      <c r="E68" s="446" t="s">
        <v>19</v>
      </c>
      <c r="F68" s="446" t="s">
        <v>27</v>
      </c>
      <c r="G68" s="447" t="str">
        <f ca="1" t="array" ref="G68">IFERROR(LOOKUP(1,0/COUNTIF(INDIRECT({"荣昌工资表科室人员","荣昌工资表研发人员","荣昌工资表销售人员","荣昌工资表一线员工","荣昌工资表小时工","劳务公司工资表小时工","劳务公司工资表同工同酬"}&amp;"!$C:$C"),$C68),{"荣昌工资表科室人员","荣昌工资表研发人员","荣昌工资表销售人员","荣昌工资表一线员工","荣昌工资表小时工","劳务公司工资表小时工","劳务公司工资表同工同酬"}),"")</f>
        <v>荣昌工资表一线员工</v>
      </c>
      <c r="H68" s="446">
        <f ca="1" t="shared" ref="H68:H99" si="35">IFERROR(VLOOKUP($C68,INDIRECT($G68&amp;"!C:Z"),MATCH("应发工资",INDIRECT($G68&amp;"!C3:Z3"),0),0),0)</f>
        <v>4268.44</v>
      </c>
      <c r="I68" s="446">
        <f>IFERROR(VLOOKUP($C68,五险!$B:$Z,MATCH("养老(16%)",五险!$B$5:$Z$5,0),0),0)</f>
        <v>713.6</v>
      </c>
      <c r="J68" s="446">
        <f>IFERROR(VLOOKUP($C68,五险!$B:$Z,MATCH("失业(0.7%)",五险!$B$5:$Z$5,0),0),0)</f>
        <v>31.22</v>
      </c>
      <c r="K68" s="446">
        <f>IFERROR(VLOOKUP($C68,五险!$B:$Z,MATCH("医疗(8.7%)",五险!$B$5:$Z$5,0),0),0)</f>
        <v>388.02</v>
      </c>
      <c r="L68" s="446">
        <f>IFERROR(VLOOKUP($C68,五险!$B:$Z,MATCH("工伤(1.2%)",五险!$B$5:$Z$5,0),0),0)</f>
        <v>53.52</v>
      </c>
      <c r="M68" s="446">
        <f>_xlfn.XLOOKUP($C68,公积金!$B:$B,公积金!$K:$K,0)</f>
        <v>223</v>
      </c>
      <c r="N68" s="450">
        <f ca="1" t="shared" ref="N68:N131" si="36">SUM(H68:M68)</f>
        <v>5677.8</v>
      </c>
      <c r="O68" s="449"/>
      <c r="AA68" t="str">
        <f>_xlfn.XLOOKUP(C68,[6]按姓名汇总!$C:$C,[6]按姓名汇总!$C:$C)</f>
        <v>邓日顺</v>
      </c>
    </row>
    <row r="69" customHeight="1" spans="1:27">
      <c r="A69" s="445">
        <f>IF(C69="","",COUNTA($C$3:C69))</f>
        <v>67</v>
      </c>
      <c r="B69" s="445" t="s">
        <v>58</v>
      </c>
      <c r="C69" s="445" t="s">
        <v>111</v>
      </c>
      <c r="D69" s="446" t="str">
        <f ca="1" t="shared" si="34"/>
        <v>总装前排</v>
      </c>
      <c r="E69" s="446" t="s">
        <v>19</v>
      </c>
      <c r="F69" s="446" t="s">
        <v>27</v>
      </c>
      <c r="G69" s="447" t="str">
        <f ca="1" t="array" ref="G69">IFERROR(LOOKUP(1,0/COUNTIF(INDIRECT({"荣昌工资表科室人员","荣昌工资表研发人员","荣昌工资表销售人员","荣昌工资表一线员工","荣昌工资表小时工","劳务公司工资表小时工","劳务公司工资表同工同酬"}&amp;"!$C:$C"),$C69),{"荣昌工资表科室人员","荣昌工资表研发人员","荣昌工资表销售人员","荣昌工资表一线员工","荣昌工资表小时工","劳务公司工资表小时工","劳务公司工资表同工同酬"}),"")</f>
        <v>荣昌工资表一线员工</v>
      </c>
      <c r="H69" s="446">
        <f ca="1" t="shared" si="35"/>
        <v>4471.32</v>
      </c>
      <c r="I69" s="446">
        <f>IFERROR(VLOOKUP($C69,五险!$B:$Z,MATCH("养老(16%)",五险!$B$5:$Z$5,0),0),0)</f>
        <v>726.4</v>
      </c>
      <c r="J69" s="446">
        <f>IFERROR(VLOOKUP($C69,五险!$B:$Z,MATCH("失业(0.7%)",五险!$B$5:$Z$5,0),0),0)</f>
        <v>31.78</v>
      </c>
      <c r="K69" s="446">
        <f>IFERROR(VLOOKUP($C69,五险!$B:$Z,MATCH("医疗(8.7%)",五险!$B$5:$Z$5,0),0),0)</f>
        <v>394.98</v>
      </c>
      <c r="L69" s="446">
        <f>IFERROR(VLOOKUP($C69,五险!$B:$Z,MATCH("工伤(1.2%)",五险!$B$5:$Z$5,0),0),0)</f>
        <v>54.48</v>
      </c>
      <c r="M69" s="446">
        <f>_xlfn.XLOOKUP($C69,公积金!$B:$B,公积金!$K:$K,0)</f>
        <v>227</v>
      </c>
      <c r="N69" s="450">
        <f ca="1" t="shared" si="36"/>
        <v>5905.96</v>
      </c>
      <c r="O69" s="449"/>
      <c r="AA69" t="str">
        <f>_xlfn.XLOOKUP(C69,[6]按姓名汇总!$C:$C,[6]按姓名汇总!$C:$C)</f>
        <v>李亦斌</v>
      </c>
    </row>
    <row r="70" customHeight="1" spans="1:27">
      <c r="A70" s="445">
        <f>IF(C70="","",COUNTA($C$3:C70))</f>
        <v>68</v>
      </c>
      <c r="B70" s="445" t="s">
        <v>58</v>
      </c>
      <c r="C70" s="445" t="s">
        <v>112</v>
      </c>
      <c r="D70" s="446" t="str">
        <f ca="1" t="shared" si="34"/>
        <v>支援发泡</v>
      </c>
      <c r="E70" s="446" t="s">
        <v>19</v>
      </c>
      <c r="F70" s="446" t="s">
        <v>27</v>
      </c>
      <c r="G70" s="447" t="str">
        <f ca="1" t="array" ref="G70">IFERROR(LOOKUP(1,0/COUNTIF(INDIRECT({"荣昌工资表科室人员","荣昌工资表研发人员","荣昌工资表销售人员","荣昌工资表一线员工","荣昌工资表小时工","劳务公司工资表小时工","劳务公司工资表同工同酬"}&amp;"!$C:$C"),$C70),{"荣昌工资表科室人员","荣昌工资表研发人员","荣昌工资表销售人员","荣昌工资表一线员工","荣昌工资表小时工","劳务公司工资表小时工","劳务公司工资表同工同酬"}),"")</f>
        <v>荣昌工资表一线员工</v>
      </c>
      <c r="H70" s="446">
        <f ca="1" t="shared" si="35"/>
        <v>4860.2</v>
      </c>
      <c r="I70" s="446">
        <f>IFERROR(VLOOKUP($C70,五险!$B:$Z,MATCH("养老(16%)",五险!$B$5:$Z$5,0),0),0)</f>
        <v>771.2</v>
      </c>
      <c r="J70" s="446">
        <f>IFERROR(VLOOKUP($C70,五险!$B:$Z,MATCH("失业(0.7%)",五险!$B$5:$Z$5,0),0),0)</f>
        <v>33.74</v>
      </c>
      <c r="K70" s="446">
        <f>IFERROR(VLOOKUP($C70,五险!$B:$Z,MATCH("医疗(8.7%)",五险!$B$5:$Z$5,0),0),0)</f>
        <v>419.34</v>
      </c>
      <c r="L70" s="446">
        <f>IFERROR(VLOOKUP($C70,五险!$B:$Z,MATCH("工伤(1.2%)",五险!$B$5:$Z$5,0),0),0)</f>
        <v>57.84</v>
      </c>
      <c r="M70" s="446">
        <f>_xlfn.XLOOKUP($C70,公积金!$B:$B,公积金!$K:$K,0)</f>
        <v>241</v>
      </c>
      <c r="N70" s="450">
        <f ca="1" t="shared" si="36"/>
        <v>6383.32</v>
      </c>
      <c r="O70" s="449"/>
      <c r="AA70" t="str">
        <f>_xlfn.XLOOKUP(C70,[6]按姓名汇总!$C:$C,[6]按姓名汇总!$C:$C)</f>
        <v>刘孝其</v>
      </c>
    </row>
    <row r="71" customHeight="1" spans="1:27">
      <c r="A71" s="445">
        <f>IF(C71="","",COUNTA($C$3:C71))</f>
        <v>69</v>
      </c>
      <c r="B71" s="445" t="s">
        <v>58</v>
      </c>
      <c r="C71" s="445" t="s">
        <v>113</v>
      </c>
      <c r="D71" s="446" t="str">
        <f ca="1" t="shared" si="34"/>
        <v>总装前排</v>
      </c>
      <c r="E71" s="446" t="s">
        <v>19</v>
      </c>
      <c r="F71" s="446" t="s">
        <v>27</v>
      </c>
      <c r="G71" s="447" t="str">
        <f ca="1" t="array" ref="G71">IFERROR(LOOKUP(1,0/COUNTIF(INDIRECT({"荣昌工资表科室人员","荣昌工资表研发人员","荣昌工资表销售人员","荣昌工资表一线员工","荣昌工资表小时工","劳务公司工资表小时工","劳务公司工资表同工同酬"}&amp;"!$C:$C"),$C71),{"荣昌工资表科室人员","荣昌工资表研发人员","荣昌工资表销售人员","荣昌工资表一线员工","荣昌工资表小时工","劳务公司工资表小时工","劳务公司工资表同工同酬"}),"")</f>
        <v>荣昌工资表一线员工</v>
      </c>
      <c r="H71" s="446">
        <f ca="1" t="shared" si="35"/>
        <v>4826.46</v>
      </c>
      <c r="I71" s="446">
        <f>IFERROR(VLOOKUP($C71,五险!$B:$Z,MATCH("养老(16%)",五险!$B$5:$Z$5,0),0),0)</f>
        <v>841.6</v>
      </c>
      <c r="J71" s="446">
        <f>IFERROR(VLOOKUP($C71,五险!$B:$Z,MATCH("失业(0.7%)",五险!$B$5:$Z$5,0),0),0)</f>
        <v>36.82</v>
      </c>
      <c r="K71" s="446">
        <f>IFERROR(VLOOKUP($C71,五险!$B:$Z,MATCH("医疗(8.7%)",五险!$B$5:$Z$5,0),0),0)</f>
        <v>457.62</v>
      </c>
      <c r="L71" s="446">
        <f>IFERROR(VLOOKUP($C71,五险!$B:$Z,MATCH("工伤(1.2%)",五险!$B$5:$Z$5,0),0),0)</f>
        <v>63.12</v>
      </c>
      <c r="M71" s="446">
        <f>_xlfn.XLOOKUP($C71,公积金!$B:$B,公积金!$K:$K,0)</f>
        <v>263</v>
      </c>
      <c r="N71" s="450">
        <f ca="1" t="shared" si="36"/>
        <v>6488.62</v>
      </c>
      <c r="O71" s="449"/>
      <c r="AA71" t="str">
        <f>_xlfn.XLOOKUP(C71,[6]按姓名汇总!$C:$C,[6]按姓名汇总!$C:$C)</f>
        <v>罗鹏</v>
      </c>
    </row>
    <row r="72" customHeight="1" spans="1:27">
      <c r="A72" s="445">
        <f>IF(C72="","",COUNTA($C$3:C72))</f>
        <v>70</v>
      </c>
      <c r="B72" s="445" t="s">
        <v>58</v>
      </c>
      <c r="C72" s="445" t="s">
        <v>114</v>
      </c>
      <c r="D72" s="446" t="str">
        <f ca="1" t="shared" si="34"/>
        <v>总装前排</v>
      </c>
      <c r="E72" s="446" t="s">
        <v>19</v>
      </c>
      <c r="F72" s="446" t="s">
        <v>27</v>
      </c>
      <c r="G72" s="447" t="str">
        <f ca="1" t="array" ref="G72">IFERROR(LOOKUP(1,0/COUNTIF(INDIRECT({"荣昌工资表科室人员","荣昌工资表研发人员","荣昌工资表销售人员","荣昌工资表一线员工","荣昌工资表小时工","劳务公司工资表小时工","劳务公司工资表同工同酬"}&amp;"!$C:$C"),$C72),{"荣昌工资表科室人员","荣昌工资表研发人员","荣昌工资表销售人员","荣昌工资表一线员工","荣昌工资表小时工","劳务公司工资表小时工","劳务公司工资表同工同酬"}),"")</f>
        <v>荣昌工资表一线员工</v>
      </c>
      <c r="H72" s="446">
        <f ca="1" t="shared" si="35"/>
        <v>4090.5</v>
      </c>
      <c r="I72" s="446">
        <f>IFERROR(VLOOKUP($C72,五险!$B:$Z,MATCH("养老(16%)",五险!$B$5:$Z$5,0),0),0)</f>
        <v>689.28</v>
      </c>
      <c r="J72" s="446">
        <f>IFERROR(VLOOKUP($C72,五险!$B:$Z,MATCH("失业(0.7%)",五险!$B$5:$Z$5,0),0),0)</f>
        <v>30.16</v>
      </c>
      <c r="K72" s="446">
        <f>IFERROR(VLOOKUP($C72,五险!$B:$Z,MATCH("医疗(8.7%)",五险!$B$5:$Z$5,0),0),0)</f>
        <v>374.8</v>
      </c>
      <c r="L72" s="446">
        <f>IFERROR(VLOOKUP($C72,五险!$B:$Z,MATCH("工伤(1.2%)",五险!$B$5:$Z$5,0),0),0)</f>
        <v>108.56</v>
      </c>
      <c r="M72" s="446">
        <f>_xlfn.XLOOKUP($C72,公积金!$B:$B,公积金!$K:$K,0)</f>
        <v>0</v>
      </c>
      <c r="N72" s="450">
        <f ca="1" t="shared" si="36"/>
        <v>5293.3</v>
      </c>
      <c r="O72" s="449"/>
      <c r="AA72" t="str">
        <f>_xlfn.XLOOKUP(C72,[6]按姓名汇总!$C:$C,[6]按姓名汇总!$C:$C)</f>
        <v>曹卫清</v>
      </c>
    </row>
    <row r="73" customHeight="1" spans="1:27">
      <c r="A73" s="445">
        <f>IF(C73="","",COUNTA($C$3:C73))</f>
        <v>71</v>
      </c>
      <c r="B73" s="445" t="s">
        <v>58</v>
      </c>
      <c r="C73" s="445" t="s">
        <v>115</v>
      </c>
      <c r="D73" s="446" t="str">
        <f ca="1" t="shared" si="34"/>
        <v>总装前排</v>
      </c>
      <c r="E73" s="446" t="s">
        <v>19</v>
      </c>
      <c r="F73" s="446" t="s">
        <v>27</v>
      </c>
      <c r="G73" s="447" t="str">
        <f ca="1" t="array" ref="G73">IFERROR(LOOKUP(1,0/COUNTIF(INDIRECT({"荣昌工资表科室人员","荣昌工资表研发人员","荣昌工资表销售人员","荣昌工资表一线员工","荣昌工资表小时工","劳务公司工资表小时工","劳务公司工资表同工同酬"}&amp;"!$C:$C"),$C73),{"荣昌工资表科室人员","荣昌工资表研发人员","荣昌工资表销售人员","荣昌工资表一线员工","荣昌工资表小时工","劳务公司工资表小时工","劳务公司工资表同工同酬"}),"")</f>
        <v>荣昌工资表一线员工</v>
      </c>
      <c r="H73" s="446">
        <f ca="1" t="shared" si="35"/>
        <v>4910.72</v>
      </c>
      <c r="I73" s="446">
        <f>IFERROR(VLOOKUP($C73,五险!$B:$Z,MATCH("养老(16%)",五险!$B$5:$Z$5,0),0),0)</f>
        <v>689.28</v>
      </c>
      <c r="J73" s="446">
        <f>IFERROR(VLOOKUP($C73,五险!$B:$Z,MATCH("失业(0.7%)",五险!$B$5:$Z$5,0),0),0)</f>
        <v>30.16</v>
      </c>
      <c r="K73" s="446">
        <f>IFERROR(VLOOKUP($C73,五险!$B:$Z,MATCH("医疗(8.7%)",五险!$B$5:$Z$5,0),0),0)</f>
        <v>374.8</v>
      </c>
      <c r="L73" s="446">
        <f>IFERROR(VLOOKUP($C73,五险!$B:$Z,MATCH("工伤(1.2%)",五险!$B$5:$Z$5,0),0),0)</f>
        <v>108.56</v>
      </c>
      <c r="M73" s="446">
        <f>_xlfn.XLOOKUP($C73,公积金!$B:$B,公积金!$K:$K,0)</f>
        <v>0</v>
      </c>
      <c r="N73" s="450">
        <f ca="1" t="shared" si="36"/>
        <v>6113.52</v>
      </c>
      <c r="O73" s="449"/>
      <c r="AA73" t="str">
        <f>_xlfn.XLOOKUP(C73,[6]按姓名汇总!$C:$C,[6]按姓名汇总!$C:$C)</f>
        <v>李知洋</v>
      </c>
    </row>
    <row r="74" customHeight="1" spans="1:27">
      <c r="A74" s="445">
        <f>IF(C74="","",COUNTA($C$3:C74))</f>
        <v>72</v>
      </c>
      <c r="B74" s="445" t="s">
        <v>58</v>
      </c>
      <c r="C74" s="445" t="s">
        <v>116</v>
      </c>
      <c r="D74" s="446" t="str">
        <f ca="1" t="shared" si="34"/>
        <v>支援发泡</v>
      </c>
      <c r="E74" s="448" t="s">
        <v>21</v>
      </c>
      <c r="F74" s="446" t="s">
        <v>27</v>
      </c>
      <c r="G74" s="447" t="str">
        <f ca="1" t="array" ref="G74">IFERROR(LOOKUP(1,0/COUNTIF(INDIRECT({"荣昌工资表科室人员","荣昌工资表研发人员","荣昌工资表销售人员","荣昌工资表一线员工","荣昌工资表小时工","劳务公司工资表小时工","劳务公司工资表同工同酬"}&amp;"!$C:$C"),$C74),{"荣昌工资表科室人员","荣昌工资表研发人员","荣昌工资表销售人员","荣昌工资表一线员工","荣昌工资表小时工","劳务公司工资表小时工","劳务公司工资表同工同酬"}),"")</f>
        <v>荣昌工资表一线员工</v>
      </c>
      <c r="H74" s="446">
        <f ca="1" t="shared" si="35"/>
        <v>7087.59</v>
      </c>
      <c r="I74" s="446">
        <f>IFERROR(VLOOKUP($C74,五险!$B:$Z,MATCH("养老(16%)",五险!$B$5:$Z$5,0),0),0)</f>
        <v>697.6</v>
      </c>
      <c r="J74" s="446">
        <f>IFERROR(VLOOKUP($C74,五险!$B:$Z,MATCH("失业(0.7%)",五险!$B$5:$Z$5,0),0),0)</f>
        <v>30.52</v>
      </c>
      <c r="K74" s="446">
        <f>IFERROR(VLOOKUP($C74,五险!$B:$Z,MATCH("医疗(8.7%)",五险!$B$5:$Z$5,0),0),0)</f>
        <v>379.32</v>
      </c>
      <c r="L74" s="446">
        <f>IFERROR(VLOOKUP($C74,五险!$B:$Z,MATCH("工伤(1.2%)",五险!$B$5:$Z$5,0),0),0)</f>
        <v>52.32</v>
      </c>
      <c r="M74" s="446">
        <f>_xlfn.XLOOKUP($C74,公积金!$B:$B,公积金!$K:$K,0)</f>
        <v>218</v>
      </c>
      <c r="N74" s="450">
        <f ca="1" t="shared" si="36"/>
        <v>8465.35</v>
      </c>
      <c r="O74" s="449"/>
      <c r="AA74" t="str">
        <f>_xlfn.XLOOKUP(C74,[6]按姓名汇总!$C:$C,[6]按姓名汇总!$C:$C)</f>
        <v>林虎</v>
      </c>
    </row>
    <row r="75" customHeight="1" spans="1:27">
      <c r="A75" s="445">
        <f>IF(C75="","",COUNTA($C$3:C75))</f>
        <v>73</v>
      </c>
      <c r="B75" s="445" t="s">
        <v>58</v>
      </c>
      <c r="C75" s="445" t="s">
        <v>117</v>
      </c>
      <c r="D75" s="446" t="str">
        <f ca="1" t="shared" si="34"/>
        <v>焊接普工</v>
      </c>
      <c r="E75" s="446" t="s">
        <v>20</v>
      </c>
      <c r="F75" s="446" t="s">
        <v>27</v>
      </c>
      <c r="G75" s="447" t="str">
        <f ca="1" t="array" ref="G75">IFERROR(LOOKUP(1,0/COUNTIF(INDIRECT({"荣昌工资表科室人员","荣昌工资表研发人员","荣昌工资表销售人员","荣昌工资表一线员工","荣昌工资表小时工","劳务公司工资表小时工","劳务公司工资表同工同酬"}&amp;"!$C:$C"),$C75),{"荣昌工资表科室人员","荣昌工资表研发人员","荣昌工资表销售人员","荣昌工资表一线员工","荣昌工资表小时工","劳务公司工资表小时工","劳务公司工资表同工同酬"}),"")</f>
        <v>荣昌工资表一线员工</v>
      </c>
      <c r="H75" s="446">
        <f ca="1" t="shared" si="35"/>
        <v>4791.89</v>
      </c>
      <c r="I75" s="446">
        <f>IFERROR(VLOOKUP($C75,五险!$B:$Z,MATCH("养老(16%)",五险!$B$5:$Z$5,0),0),0)</f>
        <v>822.4</v>
      </c>
      <c r="J75" s="446">
        <f>IFERROR(VLOOKUP($C75,五险!$B:$Z,MATCH("失业(0.7%)",五险!$B$5:$Z$5,0),0),0)</f>
        <v>35.98</v>
      </c>
      <c r="K75" s="446">
        <f>IFERROR(VLOOKUP($C75,五险!$B:$Z,MATCH("医疗(8.7%)",五险!$B$5:$Z$5,0),0),0)</f>
        <v>447.18</v>
      </c>
      <c r="L75" s="446">
        <f>IFERROR(VLOOKUP($C75,五险!$B:$Z,MATCH("工伤(1.2%)",五险!$B$5:$Z$5,0),0),0)</f>
        <v>61.68</v>
      </c>
      <c r="M75" s="446">
        <f>_xlfn.XLOOKUP($C75,公积金!$B:$B,公积金!$K:$K,0)</f>
        <v>258</v>
      </c>
      <c r="N75" s="450">
        <f ca="1" t="shared" si="36"/>
        <v>6417.13</v>
      </c>
      <c r="O75" s="449"/>
      <c r="AA75" t="str">
        <f>_xlfn.XLOOKUP(C75,[6]按姓名汇总!$C:$C,[6]按姓名汇总!$C:$C)</f>
        <v>雍期望</v>
      </c>
    </row>
    <row r="76" customHeight="1" spans="1:27">
      <c r="A76" s="445">
        <f>IF(C76="","",COUNTA($C$3:C76))</f>
        <v>74</v>
      </c>
      <c r="B76" s="445" t="s">
        <v>58</v>
      </c>
      <c r="C76" s="445" t="s">
        <v>118</v>
      </c>
      <c r="D76" s="446" t="str">
        <f ca="1" t="shared" si="34"/>
        <v>焊工</v>
      </c>
      <c r="E76" s="446" t="s">
        <v>20</v>
      </c>
      <c r="F76" s="446" t="s">
        <v>27</v>
      </c>
      <c r="G76" s="447" t="str">
        <f ca="1" t="array" ref="G76">IFERROR(LOOKUP(1,0/COUNTIF(INDIRECT({"荣昌工资表科室人员","荣昌工资表研发人员","荣昌工资表销售人员","荣昌工资表一线员工","荣昌工资表小时工","劳务公司工资表小时工","劳务公司工资表同工同酬"}&amp;"!$C:$C"),$C76),{"荣昌工资表科室人员","荣昌工资表研发人员","荣昌工资表销售人员","荣昌工资表一线员工","荣昌工资表小时工","劳务公司工资表小时工","劳务公司工资表同工同酬"}),"")</f>
        <v>荣昌工资表一线员工</v>
      </c>
      <c r="H76" s="446">
        <f ca="1" t="shared" si="35"/>
        <v>6710.22</v>
      </c>
      <c r="I76" s="446">
        <f>IFERROR(VLOOKUP($C76,五险!$B:$Z,MATCH("养老(16%)",五险!$B$5:$Z$5,0),0),0)</f>
        <v>988.8</v>
      </c>
      <c r="J76" s="446">
        <f>IFERROR(VLOOKUP($C76,五险!$B:$Z,MATCH("失业(0.7%)",五险!$B$5:$Z$5,0),0),0)</f>
        <v>43.26</v>
      </c>
      <c r="K76" s="446">
        <f>IFERROR(VLOOKUP($C76,五险!$B:$Z,MATCH("医疗(8.7%)",五险!$B$5:$Z$5,0),0),0)</f>
        <v>537.66</v>
      </c>
      <c r="L76" s="446">
        <f>IFERROR(VLOOKUP($C76,五险!$B:$Z,MATCH("工伤(1.2%)",五险!$B$5:$Z$5,0),0),0)</f>
        <v>74.16</v>
      </c>
      <c r="M76" s="446">
        <f>_xlfn.XLOOKUP($C76,公积金!$B:$B,公积金!$K:$K,0)</f>
        <v>309</v>
      </c>
      <c r="N76" s="450">
        <f ca="1" t="shared" si="36"/>
        <v>8663.1</v>
      </c>
      <c r="O76" s="449"/>
      <c r="AA76" t="str">
        <f>_xlfn.XLOOKUP(C76,[6]按姓名汇总!$C:$C,[6]按姓名汇总!$C:$C)</f>
        <v>邹文祥</v>
      </c>
    </row>
    <row r="77" customHeight="1" spans="1:27">
      <c r="A77" s="445">
        <f>IF(C77="","",COUNTA($C$3:C77))</f>
        <v>75</v>
      </c>
      <c r="B77" s="445" t="s">
        <v>58</v>
      </c>
      <c r="C77" s="445" t="s">
        <v>119</v>
      </c>
      <c r="D77" s="446" t="str">
        <f ca="1" t="shared" si="34"/>
        <v>焊工</v>
      </c>
      <c r="E77" s="446" t="s">
        <v>20</v>
      </c>
      <c r="F77" s="446" t="s">
        <v>27</v>
      </c>
      <c r="G77" s="447" t="str">
        <f ca="1" t="array" ref="G77">IFERROR(LOOKUP(1,0/COUNTIF(INDIRECT({"荣昌工资表科室人员","荣昌工资表研发人员","荣昌工资表销售人员","荣昌工资表一线员工","荣昌工资表小时工","劳务公司工资表小时工","劳务公司工资表同工同酬"}&amp;"!$C:$C"),$C77),{"荣昌工资表科室人员","荣昌工资表研发人员","荣昌工资表销售人员","荣昌工资表一线员工","荣昌工资表小时工","劳务公司工资表小时工","劳务公司工资表同工同酬"}),"")</f>
        <v>荣昌工资表一线员工</v>
      </c>
      <c r="H77" s="446">
        <f ca="1" t="shared" si="35"/>
        <v>7103.96</v>
      </c>
      <c r="I77" s="446">
        <f>IFERROR(VLOOKUP($C77,五险!$B:$Z,MATCH("养老(16%)",五险!$B$5:$Z$5,0),0),0)</f>
        <v>1011.2</v>
      </c>
      <c r="J77" s="446">
        <f>IFERROR(VLOOKUP($C77,五险!$B:$Z,MATCH("失业(0.7%)",五险!$B$5:$Z$5,0),0),0)</f>
        <v>44.24</v>
      </c>
      <c r="K77" s="446">
        <f>IFERROR(VLOOKUP($C77,五险!$B:$Z,MATCH("医疗(8.7%)",五险!$B$5:$Z$5,0),0),0)</f>
        <v>549.84</v>
      </c>
      <c r="L77" s="446">
        <f>IFERROR(VLOOKUP($C77,五险!$B:$Z,MATCH("工伤(1.2%)",五险!$B$5:$Z$5,0),0),0)</f>
        <v>75.84</v>
      </c>
      <c r="M77" s="446">
        <f>_xlfn.XLOOKUP($C77,公积金!$B:$B,公积金!$K:$K,0)</f>
        <v>316</v>
      </c>
      <c r="N77" s="450">
        <f ca="1" t="shared" si="36"/>
        <v>9101.08</v>
      </c>
      <c r="O77" s="449"/>
      <c r="AA77" t="str">
        <f>_xlfn.XLOOKUP(C77,[6]按姓名汇总!$C:$C,[6]按姓名汇总!$C:$C)</f>
        <v>张周</v>
      </c>
    </row>
    <row r="78" customHeight="1" spans="1:27">
      <c r="A78" s="445">
        <f>IF(C78="","",COUNTA($C$3:C78))</f>
        <v>76</v>
      </c>
      <c r="B78" s="445" t="s">
        <v>58</v>
      </c>
      <c r="C78" s="445" t="s">
        <v>120</v>
      </c>
      <c r="D78" s="446" t="str">
        <f ca="1" t="shared" si="34"/>
        <v>焊工</v>
      </c>
      <c r="E78" s="446" t="s">
        <v>20</v>
      </c>
      <c r="F78" s="446" t="s">
        <v>27</v>
      </c>
      <c r="G78" s="447" t="str">
        <f ca="1" t="array" ref="G78">IFERROR(LOOKUP(1,0/COUNTIF(INDIRECT({"荣昌工资表科室人员","荣昌工资表研发人员","荣昌工资表销售人员","荣昌工资表一线员工","荣昌工资表小时工","劳务公司工资表小时工","劳务公司工资表同工同酬"}&amp;"!$C:$C"),$C78),{"荣昌工资表科室人员","荣昌工资表研发人员","荣昌工资表销售人员","荣昌工资表一线员工","荣昌工资表小时工","劳务公司工资表小时工","劳务公司工资表同工同酬"}),"")</f>
        <v>荣昌工资表一线员工</v>
      </c>
      <c r="H78" s="446">
        <f ca="1" t="shared" si="35"/>
        <v>6157.78</v>
      </c>
      <c r="I78" s="446">
        <f>IFERROR(VLOOKUP($C78,五险!$B:$Z,MATCH("养老(16%)",五险!$B$5:$Z$5,0),0),0)</f>
        <v>918.4</v>
      </c>
      <c r="J78" s="446">
        <f>IFERROR(VLOOKUP($C78,五险!$B:$Z,MATCH("失业(0.7%)",五险!$B$5:$Z$5,0),0),0)</f>
        <v>40.18</v>
      </c>
      <c r="K78" s="446">
        <f>IFERROR(VLOOKUP($C78,五险!$B:$Z,MATCH("医疗(8.7%)",五险!$B$5:$Z$5,0),0),0)</f>
        <v>499.38</v>
      </c>
      <c r="L78" s="446">
        <f>IFERROR(VLOOKUP($C78,五险!$B:$Z,MATCH("工伤(1.2%)",五险!$B$5:$Z$5,0),0),0)</f>
        <v>68.88</v>
      </c>
      <c r="M78" s="446">
        <f>_xlfn.XLOOKUP($C78,公积金!$B:$B,公积金!$K:$K,0)</f>
        <v>287</v>
      </c>
      <c r="N78" s="450">
        <f ca="1" t="shared" si="36"/>
        <v>7971.62</v>
      </c>
      <c r="O78" s="449"/>
      <c r="AA78" t="str">
        <f>_xlfn.XLOOKUP(C78,[6]按姓名汇总!$C:$C,[6]按姓名汇总!$C:$C)</f>
        <v>霍海涛</v>
      </c>
    </row>
    <row r="79" customHeight="1" spans="1:27">
      <c r="A79" s="445">
        <f>IF(C79="","",COUNTA($C$3:C79))</f>
        <v>77</v>
      </c>
      <c r="B79" s="445" t="s">
        <v>58</v>
      </c>
      <c r="C79" s="445" t="s">
        <v>121</v>
      </c>
      <c r="D79" s="446" t="str">
        <f ca="1" t="shared" si="34"/>
        <v>焊工</v>
      </c>
      <c r="E79" s="446" t="s">
        <v>20</v>
      </c>
      <c r="F79" s="446" t="s">
        <v>27</v>
      </c>
      <c r="G79" s="447" t="str">
        <f ca="1" t="array" ref="G79">IFERROR(LOOKUP(1,0/COUNTIF(INDIRECT({"荣昌工资表科室人员","荣昌工资表研发人员","荣昌工资表销售人员","荣昌工资表一线员工","荣昌工资表小时工","劳务公司工资表小时工","劳务公司工资表同工同酬"}&amp;"!$C:$C"),$C79),{"荣昌工资表科室人员","荣昌工资表研发人员","荣昌工资表销售人员","荣昌工资表一线员工","荣昌工资表小时工","劳务公司工资表小时工","劳务公司工资表同工同酬"}),"")</f>
        <v>荣昌工资表一线员工</v>
      </c>
      <c r="H79" s="446">
        <f ca="1" t="shared" si="35"/>
        <v>6543.58</v>
      </c>
      <c r="I79" s="446">
        <f>IFERROR(VLOOKUP($C79,五险!$B:$Z,MATCH("养老(16%)",五险!$B$5:$Z$5,0),0),0)</f>
        <v>931.2</v>
      </c>
      <c r="J79" s="446">
        <f>IFERROR(VLOOKUP($C79,五险!$B:$Z,MATCH("失业(0.7%)",五险!$B$5:$Z$5,0),0),0)</f>
        <v>40.74</v>
      </c>
      <c r="K79" s="446">
        <f>IFERROR(VLOOKUP($C79,五险!$B:$Z,MATCH("医疗(8.7%)",五险!$B$5:$Z$5,0),0),0)</f>
        <v>506.34</v>
      </c>
      <c r="L79" s="446">
        <f>IFERROR(VLOOKUP($C79,五险!$B:$Z,MATCH("工伤(1.2%)",五险!$B$5:$Z$5,0),0),0)</f>
        <v>69.84</v>
      </c>
      <c r="M79" s="446">
        <f>_xlfn.XLOOKUP($C79,公积金!$B:$B,公积金!$K:$K,0)</f>
        <v>291</v>
      </c>
      <c r="N79" s="450">
        <f ca="1" t="shared" si="36"/>
        <v>8382.7</v>
      </c>
      <c r="O79" s="449"/>
      <c r="AA79" t="str">
        <f>_xlfn.XLOOKUP(C79,[6]按姓名汇总!$C:$C,[6]按姓名汇总!$C:$C)</f>
        <v>谭刚</v>
      </c>
    </row>
    <row r="80" customHeight="1" spans="1:27">
      <c r="A80" s="445">
        <f>IF(C80="","",COUNTA($C$3:C80))</f>
        <v>78</v>
      </c>
      <c r="B80" s="445" t="s">
        <v>58</v>
      </c>
      <c r="C80" s="445" t="s">
        <v>122</v>
      </c>
      <c r="D80" s="446" t="str">
        <f ca="1" t="shared" si="34"/>
        <v>焊接普工</v>
      </c>
      <c r="E80" s="446" t="s">
        <v>20</v>
      </c>
      <c r="F80" s="446" t="s">
        <v>27</v>
      </c>
      <c r="G80" s="447" t="str">
        <f ca="1" t="array" ref="G80">IFERROR(LOOKUP(1,0/COUNTIF(INDIRECT({"荣昌工资表科室人员","荣昌工资表研发人员","荣昌工资表销售人员","荣昌工资表一线员工","荣昌工资表小时工","劳务公司工资表小时工","劳务公司工资表同工同酬"}&amp;"!$C:$C"),$C80),{"荣昌工资表科室人员","荣昌工资表研发人员","荣昌工资表销售人员","荣昌工资表一线员工","荣昌工资表小时工","劳务公司工资表小时工","劳务公司工资表同工同酬"}),"")</f>
        <v>荣昌工资表一线员工</v>
      </c>
      <c r="H80" s="446">
        <f ca="1" t="shared" si="35"/>
        <v>1957.92</v>
      </c>
      <c r="I80" s="446">
        <f>IFERROR(VLOOKUP($C80,五险!$B:$Z,MATCH("养老(16%)",五险!$B$5:$Z$5,0),0),0)</f>
        <v>1102.24</v>
      </c>
      <c r="J80" s="446">
        <f>IFERROR(VLOOKUP($C80,五险!$B:$Z,MATCH("失业(0.7%)",五险!$B$5:$Z$5,0),0),0)</f>
        <v>48.223</v>
      </c>
      <c r="K80" s="446">
        <f>IFERROR(VLOOKUP($C80,五险!$B:$Z,MATCH("医疗(8.7%)",五险!$B$5:$Z$5,0),0),0)</f>
        <v>599.34</v>
      </c>
      <c r="L80" s="446">
        <f>IFERROR(VLOOKUP($C80,五险!$B:$Z,MATCH("工伤(1.2%)",五险!$B$5:$Z$5,0),0),0)</f>
        <v>82.67</v>
      </c>
      <c r="M80" s="446">
        <f>_xlfn.XLOOKUP($C80,公积金!$B:$B,公积金!$K:$K,0)</f>
        <v>0</v>
      </c>
      <c r="N80" s="450">
        <f ca="1" t="shared" si="36"/>
        <v>3790.393</v>
      </c>
      <c r="O80" s="449"/>
      <c r="AA80" t="str">
        <f>_xlfn.XLOOKUP(C80,[6]按姓名汇总!$C:$C,[6]按姓名汇总!$C:$C)</f>
        <v>伍志强</v>
      </c>
    </row>
    <row r="81" customHeight="1" spans="1:27">
      <c r="A81" s="445">
        <f>IF(C81="","",COUNTA($C$3:C81))</f>
        <v>79</v>
      </c>
      <c r="B81" s="445" t="s">
        <v>58</v>
      </c>
      <c r="C81" s="445" t="s">
        <v>123</v>
      </c>
      <c r="D81" s="446" t="str">
        <f ca="1" t="shared" si="34"/>
        <v>焊工</v>
      </c>
      <c r="E81" s="446" t="s">
        <v>20</v>
      </c>
      <c r="F81" s="446" t="s">
        <v>27</v>
      </c>
      <c r="G81" s="447" t="str">
        <f ca="1" t="array" ref="G81">IFERROR(LOOKUP(1,0/COUNTIF(INDIRECT({"荣昌工资表科室人员","荣昌工资表研发人员","荣昌工资表销售人员","荣昌工资表一线员工","荣昌工资表小时工","劳务公司工资表小时工","劳务公司工资表同工同酬"}&amp;"!$C:$C"),$C81),{"荣昌工资表科室人员","荣昌工资表研发人员","荣昌工资表销售人员","荣昌工资表一线员工","荣昌工资表小时工","劳务公司工资表小时工","劳务公司工资表同工同酬"}),"")</f>
        <v>荣昌工资表一线员工</v>
      </c>
      <c r="H81" s="446">
        <f ca="1" t="shared" si="35"/>
        <v>6144.17</v>
      </c>
      <c r="I81" s="446">
        <f>IFERROR(VLOOKUP($C81,五险!$B:$Z,MATCH("养老(16%)",五险!$B$5:$Z$5,0),0),0)</f>
        <v>976</v>
      </c>
      <c r="J81" s="446">
        <f>IFERROR(VLOOKUP($C81,五险!$B:$Z,MATCH("失业(0.7%)",五险!$B$5:$Z$5,0),0),0)</f>
        <v>42.7</v>
      </c>
      <c r="K81" s="446">
        <f>IFERROR(VLOOKUP($C81,五险!$B:$Z,MATCH("医疗(8.7%)",五险!$B$5:$Z$5,0),0),0)</f>
        <v>530.7</v>
      </c>
      <c r="L81" s="446">
        <f>IFERROR(VLOOKUP($C81,五险!$B:$Z,MATCH("工伤(1.2%)",五险!$B$5:$Z$5,0),0),0)</f>
        <v>73.2</v>
      </c>
      <c r="M81" s="446">
        <f>_xlfn.XLOOKUP($C81,公积金!$B:$B,公积金!$K:$K,0)</f>
        <v>305</v>
      </c>
      <c r="N81" s="450">
        <f ca="1" t="shared" si="36"/>
        <v>8071.77</v>
      </c>
      <c r="O81" s="449"/>
      <c r="AA81" t="str">
        <f>_xlfn.XLOOKUP(C81,[6]按姓名汇总!$C:$C,[6]按姓名汇总!$C:$C)</f>
        <v>邹明旺</v>
      </c>
    </row>
    <row r="82" customHeight="1" spans="1:27">
      <c r="A82" s="445">
        <f>IF(C82="","",COUNTA($C$3:C82))</f>
        <v>80</v>
      </c>
      <c r="B82" s="445" t="s">
        <v>58</v>
      </c>
      <c r="C82" s="445" t="s">
        <v>124</v>
      </c>
      <c r="D82" s="446" t="str">
        <f ca="1" t="shared" si="34"/>
        <v>焊接普工</v>
      </c>
      <c r="E82" s="446" t="s">
        <v>20</v>
      </c>
      <c r="F82" s="446" t="s">
        <v>27</v>
      </c>
      <c r="G82" s="447" t="str">
        <f ca="1" t="array" ref="G82">IFERROR(LOOKUP(1,0/COUNTIF(INDIRECT({"荣昌工资表科室人员","荣昌工资表研发人员","荣昌工资表销售人员","荣昌工资表一线员工","荣昌工资表小时工","劳务公司工资表小时工","劳务公司工资表同工同酬"}&amp;"!$C:$C"),$C82),{"荣昌工资表科室人员","荣昌工资表研发人员","荣昌工资表销售人员","荣昌工资表一线员工","荣昌工资表小时工","劳务公司工资表小时工","劳务公司工资表同工同酬"}),"")</f>
        <v>荣昌工资表一线员工</v>
      </c>
      <c r="H82" s="446">
        <f ca="1" t="shared" si="35"/>
        <v>5731.15</v>
      </c>
      <c r="I82" s="446">
        <f>IFERROR(VLOOKUP($C82,五险!$B:$Z,MATCH("养老(16%)",五险!$B$5:$Z$5,0),0),0)</f>
        <v>877.6</v>
      </c>
      <c r="J82" s="446">
        <f>IFERROR(VLOOKUP($C82,五险!$B:$Z,MATCH("失业(0.7%)",五险!$B$5:$Z$5,0),0),0)</f>
        <v>38.4</v>
      </c>
      <c r="K82" s="446">
        <f>IFERROR(VLOOKUP($C82,五险!$B:$Z,MATCH("医疗(8.7%)",五险!$B$5:$Z$5,0),0),0)</f>
        <v>477.2</v>
      </c>
      <c r="L82" s="446">
        <f>IFERROR(VLOOKUP($C82,五险!$B:$Z,MATCH("工伤(1.2%)",五险!$B$5:$Z$5,0),0),0)</f>
        <v>138.23</v>
      </c>
      <c r="M82" s="446">
        <f>_xlfn.XLOOKUP($C82,公积金!$B:$B,公积金!$K:$K,0)</f>
        <v>0</v>
      </c>
      <c r="N82" s="450">
        <f ca="1" t="shared" si="36"/>
        <v>7262.58</v>
      </c>
      <c r="O82" s="449"/>
      <c r="AA82" t="str">
        <f>_xlfn.XLOOKUP(C82,[6]按姓名汇总!$C:$C,[6]按姓名汇总!$C:$C)</f>
        <v>彭孜刚</v>
      </c>
    </row>
    <row r="83" customHeight="1" spans="1:27">
      <c r="A83" s="445">
        <f>IF(C83="","",COUNTA($C$3:C83))</f>
        <v>81</v>
      </c>
      <c r="B83" s="445" t="s">
        <v>58</v>
      </c>
      <c r="C83" s="445" t="s">
        <v>125</v>
      </c>
      <c r="D83" s="446">
        <f ca="1" t="shared" si="34"/>
        <v>0</v>
      </c>
      <c r="E83" s="446" t="s">
        <v>20</v>
      </c>
      <c r="F83" s="446" t="s">
        <v>27</v>
      </c>
      <c r="G83" s="447" t="str">
        <f ca="1" t="array" ref="G83">IFERROR(LOOKUP(1,0/COUNTIF(INDIRECT({"荣昌工资表科室人员","荣昌工资表研发人员","荣昌工资表销售人员","荣昌工资表一线员工","荣昌工资表小时工","劳务公司工资表小时工","劳务公司工资表同工同酬"}&amp;"!$C:$C"),$C83),{"荣昌工资表科室人员","荣昌工资表研发人员","荣昌工资表销售人员","荣昌工资表一线员工","荣昌工资表小时工","劳务公司工资表小时工","劳务公司工资表同工同酬"}),"")</f>
        <v/>
      </c>
      <c r="H83" s="446">
        <f ca="1" t="shared" si="35"/>
        <v>0</v>
      </c>
      <c r="I83" s="446">
        <f>IFERROR(VLOOKUP($C83,五险!$B:$Z,MATCH("养老(16%)",五险!$B$5:$Z$5,0),0),0)</f>
        <v>0</v>
      </c>
      <c r="J83" s="446">
        <f>IFERROR(VLOOKUP($C83,五险!$B:$Z,MATCH("失业(0.7%)",五险!$B$5:$Z$5,0),0),0)</f>
        <v>0</v>
      </c>
      <c r="K83" s="446">
        <f>IFERROR(VLOOKUP($C83,五险!$B:$Z,MATCH("医疗(8.7%)",五险!$B$5:$Z$5,0),0),0)</f>
        <v>0</v>
      </c>
      <c r="L83" s="446">
        <f>IFERROR(VLOOKUP($C83,五险!$B:$Z,MATCH("工伤(1.2%)",五险!$B$5:$Z$5,0),0),0)</f>
        <v>0</v>
      </c>
      <c r="M83" s="446">
        <f>_xlfn.XLOOKUP($C83,公积金!$B:$B,公积金!$K:$K,0)</f>
        <v>0</v>
      </c>
      <c r="N83" s="450">
        <f ca="1" t="shared" si="36"/>
        <v>0</v>
      </c>
      <c r="O83" s="449"/>
      <c r="AA83" t="str">
        <f>_xlfn.XLOOKUP(C83,[6]按姓名汇总!$C:$C,[6]按姓名汇总!$C:$C)</f>
        <v>吴进军</v>
      </c>
    </row>
    <row r="84" customHeight="1" spans="1:27">
      <c r="A84" s="445">
        <f>IF(C84="","",COUNTA($C$3:C84))</f>
        <v>82</v>
      </c>
      <c r="B84" s="445" t="s">
        <v>58</v>
      </c>
      <c r="C84" s="445" t="s">
        <v>126</v>
      </c>
      <c r="D84" s="446" t="str">
        <f ca="1" t="shared" si="34"/>
        <v>支援发泡</v>
      </c>
      <c r="E84" s="448" t="s">
        <v>21</v>
      </c>
      <c r="F84" s="446" t="s">
        <v>27</v>
      </c>
      <c r="G84" s="447" t="str">
        <f ca="1" t="array" ref="G84">IFERROR(LOOKUP(1,0/COUNTIF(INDIRECT({"荣昌工资表科室人员","荣昌工资表研发人员","荣昌工资表销售人员","荣昌工资表一线员工","荣昌工资表小时工","劳务公司工资表小时工","劳务公司工资表同工同酬"}&amp;"!$C:$C"),$C84),{"荣昌工资表科室人员","荣昌工资表研发人员","荣昌工资表销售人员","荣昌工资表一线员工","荣昌工资表小时工","劳务公司工资表小时工","劳务公司工资表同工同酬"}),"")</f>
        <v>荣昌工资表一线员工</v>
      </c>
      <c r="H84" s="446">
        <f ca="1" t="shared" si="35"/>
        <v>5366.47</v>
      </c>
      <c r="I84" s="446">
        <f>IFERROR(VLOOKUP($C84,五险!$B:$Z,MATCH("养老(16%)",五险!$B$5:$Z$5,0),0),0)</f>
        <v>803.2</v>
      </c>
      <c r="J84" s="446">
        <f>IFERROR(VLOOKUP($C84,五险!$B:$Z,MATCH("失业(0.7%)",五险!$B$5:$Z$5,0),0),0)</f>
        <v>35.14</v>
      </c>
      <c r="K84" s="446">
        <f>IFERROR(VLOOKUP($C84,五险!$B:$Z,MATCH("医疗(8.7%)",五险!$B$5:$Z$5,0),0),0)</f>
        <v>436.74</v>
      </c>
      <c r="L84" s="446">
        <f>IFERROR(VLOOKUP($C84,五险!$B:$Z,MATCH("工伤(1.2%)",五险!$B$5:$Z$5,0),0),0)</f>
        <v>60.24</v>
      </c>
      <c r="M84" s="446">
        <f>_xlfn.XLOOKUP($C84,公积金!$B:$B,公积金!$K:$K,0)</f>
        <v>251</v>
      </c>
      <c r="N84" s="450">
        <f ca="1" t="shared" si="36"/>
        <v>6952.79</v>
      </c>
      <c r="O84" s="449"/>
      <c r="AA84" t="str">
        <f>_xlfn.XLOOKUP(C84,[6]按姓名汇总!$C:$C,[6]按姓名汇总!$C:$C)</f>
        <v>刘志平</v>
      </c>
    </row>
    <row r="85" customHeight="1" spans="1:27">
      <c r="A85" s="445">
        <f>IF(C85="","",COUNTA($C$3:C85))</f>
        <v>83</v>
      </c>
      <c r="B85" s="445" t="s">
        <v>58</v>
      </c>
      <c r="C85" s="445" t="s">
        <v>127</v>
      </c>
      <c r="D85" s="446" t="str">
        <f ca="1" t="shared" si="34"/>
        <v>焊接普工</v>
      </c>
      <c r="E85" s="446" t="s">
        <v>20</v>
      </c>
      <c r="F85" s="446" t="s">
        <v>27</v>
      </c>
      <c r="G85" s="447" t="str">
        <f ca="1" t="array" ref="G85">IFERROR(LOOKUP(1,0/COUNTIF(INDIRECT({"荣昌工资表科室人员","荣昌工资表研发人员","荣昌工资表销售人员","荣昌工资表一线员工","荣昌工资表小时工","劳务公司工资表小时工","劳务公司工资表同工同酬"}&amp;"!$C:$C"),$C85),{"荣昌工资表科室人员","荣昌工资表研发人员","荣昌工资表销售人员","荣昌工资表一线员工","荣昌工资表小时工","劳务公司工资表小时工","劳务公司工资表同工同酬"}),"")</f>
        <v>荣昌工资表一线员工</v>
      </c>
      <c r="H85" s="446">
        <f ca="1" t="shared" si="35"/>
        <v>5056.04</v>
      </c>
      <c r="I85" s="446">
        <f>IFERROR(VLOOKUP($C85,五险!$B:$Z,MATCH("养老(16%)",五险!$B$5:$Z$5,0),0),0)</f>
        <v>729.6</v>
      </c>
      <c r="J85" s="446">
        <f>IFERROR(VLOOKUP($C85,五险!$B:$Z,MATCH("失业(0.7%)",五险!$B$5:$Z$5,0),0),0)</f>
        <v>31.92</v>
      </c>
      <c r="K85" s="446">
        <f>IFERROR(VLOOKUP($C85,五险!$B:$Z,MATCH("医疗(8.7%)",五险!$B$5:$Z$5,0),0),0)</f>
        <v>396.72</v>
      </c>
      <c r="L85" s="446">
        <f>IFERROR(VLOOKUP($C85,五险!$B:$Z,MATCH("工伤(1.2%)",五险!$B$5:$Z$5,0),0),0)</f>
        <v>54.72</v>
      </c>
      <c r="M85" s="446">
        <f>_xlfn.XLOOKUP($C85,公积金!$B:$B,公积金!$K:$K,0)</f>
        <v>228</v>
      </c>
      <c r="N85" s="450">
        <f ca="1" t="shared" si="36"/>
        <v>6497</v>
      </c>
      <c r="O85" s="449"/>
      <c r="AA85" t="str">
        <f>_xlfn.XLOOKUP(C85,[6]按姓名汇总!$C:$C,[6]按姓名汇总!$C:$C)</f>
        <v>刘辉兵</v>
      </c>
    </row>
    <row r="86" customHeight="1" spans="1:27">
      <c r="A86" s="445">
        <f>IF(C86="","",COUNTA($C$3:C86))</f>
        <v>84</v>
      </c>
      <c r="B86" s="445" t="s">
        <v>58</v>
      </c>
      <c r="C86" s="445" t="s">
        <v>128</v>
      </c>
      <c r="D86" s="446" t="str">
        <f ca="1" t="shared" si="34"/>
        <v>焊接普工</v>
      </c>
      <c r="E86" s="446" t="s">
        <v>20</v>
      </c>
      <c r="F86" s="446" t="s">
        <v>27</v>
      </c>
      <c r="G86" s="447" t="str">
        <f ca="1" t="array" ref="G86">IFERROR(LOOKUP(1,0/COUNTIF(INDIRECT({"荣昌工资表科室人员","荣昌工资表研发人员","荣昌工资表销售人员","荣昌工资表一线员工","荣昌工资表小时工","劳务公司工资表小时工","劳务公司工资表同工同酬"}&amp;"!$C:$C"),$C86),{"荣昌工资表科室人员","荣昌工资表研发人员","荣昌工资表销售人员","荣昌工资表一线员工","荣昌工资表小时工","劳务公司工资表小时工","劳务公司工资表同工同酬"}),"")</f>
        <v>荣昌工资表一线员工</v>
      </c>
      <c r="H86" s="446">
        <f ca="1" t="shared" si="35"/>
        <v>4805.69</v>
      </c>
      <c r="I86" s="446">
        <f>IFERROR(VLOOKUP($C86,五险!$B:$Z,MATCH("养老(16%)",五险!$B$5:$Z$5,0),0),0)</f>
        <v>689.28</v>
      </c>
      <c r="J86" s="446">
        <f>IFERROR(VLOOKUP($C86,五险!$B:$Z,MATCH("失业(0.7%)",五险!$B$5:$Z$5,0),0),0)</f>
        <v>30.156</v>
      </c>
      <c r="K86" s="446">
        <f>IFERROR(VLOOKUP($C86,五险!$B:$Z,MATCH("医疗(8.7%)",五险!$B$5:$Z$5,0),0),0)</f>
        <v>374.796</v>
      </c>
      <c r="L86" s="446">
        <f>IFERROR(VLOOKUP($C86,五险!$B:$Z,MATCH("工伤(1.2%)",五险!$B$5:$Z$5,0),0),0)</f>
        <v>48.2496</v>
      </c>
      <c r="M86" s="446">
        <f>_xlfn.XLOOKUP($C86,公积金!$B:$B,公积金!$K:$K,0)</f>
        <v>0</v>
      </c>
      <c r="N86" s="450">
        <f ca="1" t="shared" si="36"/>
        <v>5948.1716</v>
      </c>
      <c r="O86" s="449"/>
      <c r="AA86" t="str">
        <f>_xlfn.XLOOKUP(C86,[6]按姓名汇总!$C:$C,[6]按姓名汇总!$C:$C)</f>
        <v>吴朗</v>
      </c>
    </row>
    <row r="87" customHeight="1" spans="1:27">
      <c r="A87" s="445">
        <f>IF(C87="","",COUNTA($C$3:C87))</f>
        <v>85</v>
      </c>
      <c r="B87" s="445" t="s">
        <v>58</v>
      </c>
      <c r="C87" s="445" t="s">
        <v>129</v>
      </c>
      <c r="D87" s="446" t="str">
        <f ca="1" t="shared" si="34"/>
        <v>焊工</v>
      </c>
      <c r="E87" s="446" t="s">
        <v>20</v>
      </c>
      <c r="F87" s="446" t="s">
        <v>27</v>
      </c>
      <c r="G87" s="447" t="str">
        <f ca="1" t="array" ref="G87">IFERROR(LOOKUP(1,0/COUNTIF(INDIRECT({"荣昌工资表科室人员","荣昌工资表研发人员","荣昌工资表销售人员","荣昌工资表一线员工","荣昌工资表小时工","劳务公司工资表小时工","劳务公司工资表同工同酬"}&amp;"!$C:$C"),$C87),{"荣昌工资表科室人员","荣昌工资表研发人员","荣昌工资表销售人员","荣昌工资表一线员工","荣昌工资表小时工","劳务公司工资表小时工","劳务公司工资表同工同酬"}),"")</f>
        <v>荣昌工资表一线员工</v>
      </c>
      <c r="H87" s="446">
        <f ca="1" t="shared" si="35"/>
        <v>1503.29</v>
      </c>
      <c r="I87" s="446">
        <f>IFERROR(VLOOKUP($C87,五险!$B:$Z,MATCH("养老(16%)",五险!$B$5:$Z$5,0),0),0)</f>
        <v>689.28</v>
      </c>
      <c r="J87" s="446">
        <f>IFERROR(VLOOKUP($C87,五险!$B:$Z,MATCH("失业(0.7%)",五险!$B$5:$Z$5,0),0),0)</f>
        <v>30.16</v>
      </c>
      <c r="K87" s="446">
        <f>IFERROR(VLOOKUP($C87,五险!$B:$Z,MATCH("医疗(8.7%)",五险!$B$5:$Z$5,0),0),0)</f>
        <v>374.8</v>
      </c>
      <c r="L87" s="446">
        <f>IFERROR(VLOOKUP($C87,五险!$B:$Z,MATCH("工伤(1.2%)",五险!$B$5:$Z$5,0),0),0)</f>
        <v>108.56</v>
      </c>
      <c r="M87" s="446">
        <f>_xlfn.XLOOKUP($C87,公积金!$B:$B,公积金!$K:$K,0)</f>
        <v>0</v>
      </c>
      <c r="N87" s="450">
        <f ca="1" t="shared" si="36"/>
        <v>2706.09</v>
      </c>
      <c r="O87" s="449"/>
      <c r="AA87" t="str">
        <f>_xlfn.XLOOKUP(C87,[6]按姓名汇总!$C:$C,[6]按姓名汇总!$C:$C)</f>
        <v>彭光宏</v>
      </c>
    </row>
    <row r="88" customHeight="1" spans="1:27">
      <c r="A88" s="445">
        <f>IF(C88="","",COUNTA($C$3:C88))</f>
        <v>86</v>
      </c>
      <c r="B88" s="445" t="s">
        <v>58</v>
      </c>
      <c r="C88" s="445" t="s">
        <v>130</v>
      </c>
      <c r="D88" s="446" t="str">
        <f ca="1" t="shared" si="34"/>
        <v>焊接普工</v>
      </c>
      <c r="E88" s="446" t="s">
        <v>20</v>
      </c>
      <c r="F88" s="446" t="s">
        <v>27</v>
      </c>
      <c r="G88" s="447" t="str">
        <f ca="1" t="array" ref="G88">IFERROR(LOOKUP(1,0/COUNTIF(INDIRECT({"荣昌工资表科室人员","荣昌工资表研发人员","荣昌工资表销售人员","荣昌工资表一线员工","荣昌工资表小时工","劳务公司工资表小时工","劳务公司工资表同工同酬"}&amp;"!$C:$C"),$C88),{"荣昌工资表科室人员","荣昌工资表研发人员","荣昌工资表销售人员","荣昌工资表一线员工","荣昌工资表小时工","劳务公司工资表小时工","劳务公司工资表同工同酬"}),"")</f>
        <v>荣昌工资表一线员工</v>
      </c>
      <c r="H88" s="446">
        <f ca="1" t="shared" si="35"/>
        <v>3058.78</v>
      </c>
      <c r="I88" s="446">
        <f>IFERROR(VLOOKUP($C88,五险!$B:$Z,MATCH("养老(16%)",五险!$B$5:$Z$5,0),0),0)</f>
        <v>689.28</v>
      </c>
      <c r="J88" s="446">
        <f>IFERROR(VLOOKUP($C88,五险!$B:$Z,MATCH("失业(0.7%)",五险!$B$5:$Z$5,0),0),0)</f>
        <v>30.156</v>
      </c>
      <c r="K88" s="446">
        <f>IFERROR(VLOOKUP($C88,五险!$B:$Z,MATCH("医疗(8.7%)",五险!$B$5:$Z$5,0),0),0)</f>
        <v>374.796</v>
      </c>
      <c r="L88" s="446">
        <f>IFERROR(VLOOKUP($C88,五险!$B:$Z,MATCH("工伤(1.2%)",五险!$B$5:$Z$5,0),0),0)</f>
        <v>48.2496</v>
      </c>
      <c r="M88" s="446">
        <f>_xlfn.XLOOKUP($C88,公积金!$B:$B,公积金!$K:$K,0)</f>
        <v>0</v>
      </c>
      <c r="N88" s="450">
        <f ca="1" t="shared" si="36"/>
        <v>4201.2616</v>
      </c>
      <c r="O88" s="449"/>
      <c r="AA88" t="str">
        <f>_xlfn.XLOOKUP(C88,[6]按姓名汇总!$C:$C,[6]按姓名汇总!$C:$C)</f>
        <v>李石云</v>
      </c>
    </row>
    <row r="89" customHeight="1" spans="1:27">
      <c r="A89" s="445">
        <f>IF(C89="","",COUNTA($C$3:C89))</f>
        <v>87</v>
      </c>
      <c r="B89" s="445" t="s">
        <v>58</v>
      </c>
      <c r="C89" s="445" t="s">
        <v>131</v>
      </c>
      <c r="D89" s="446" t="str">
        <f ca="1" t="shared" si="34"/>
        <v>焊接普工</v>
      </c>
      <c r="E89" s="446" t="s">
        <v>20</v>
      </c>
      <c r="F89" s="446" t="s">
        <v>27</v>
      </c>
      <c r="G89" s="447" t="str">
        <f ca="1" t="array" ref="G89">IFERROR(LOOKUP(1,0/COUNTIF(INDIRECT({"荣昌工资表科室人员","荣昌工资表研发人员","荣昌工资表销售人员","荣昌工资表一线员工","荣昌工资表小时工","劳务公司工资表小时工","劳务公司工资表同工同酬"}&amp;"!$C:$C"),$C89),{"荣昌工资表科室人员","荣昌工资表研发人员","荣昌工资表销售人员","荣昌工资表一线员工","荣昌工资表小时工","劳务公司工资表小时工","劳务公司工资表同工同酬"}),"")</f>
        <v>荣昌工资表一线员工</v>
      </c>
      <c r="H89" s="446">
        <f ca="1" t="shared" si="35"/>
        <v>2756.73</v>
      </c>
      <c r="I89" s="446">
        <f>IFERROR(VLOOKUP($C89,五险!$B:$Z,MATCH("养老(16%)",五险!$B$5:$Z$5,0),0),0)</f>
        <v>689.28</v>
      </c>
      <c r="J89" s="446">
        <f>IFERROR(VLOOKUP($C89,五险!$B:$Z,MATCH("失业(0.7%)",五险!$B$5:$Z$5,0),0),0)</f>
        <v>30.16</v>
      </c>
      <c r="K89" s="446">
        <f>IFERROR(VLOOKUP($C89,五险!$B:$Z,MATCH("医疗(8.7%)",五险!$B$5:$Z$5,0),0),0)</f>
        <v>374.8</v>
      </c>
      <c r="L89" s="446">
        <f>IFERROR(VLOOKUP($C89,五险!$B:$Z,MATCH("工伤(1.2%)",五险!$B$5:$Z$5,0),0),0)</f>
        <v>108.56</v>
      </c>
      <c r="M89" s="446">
        <f>_xlfn.XLOOKUP($C89,公积金!$B:$B,公积金!$K:$K,0)</f>
        <v>0</v>
      </c>
      <c r="N89" s="450">
        <f ca="1" t="shared" si="36"/>
        <v>3959.53</v>
      </c>
      <c r="O89" s="449"/>
      <c r="AA89" t="str">
        <f>_xlfn.XLOOKUP(C89,[6]按姓名汇总!$C:$C,[6]按姓名汇总!$C:$C)</f>
        <v>付雄</v>
      </c>
    </row>
    <row r="90" customHeight="1" spans="1:27">
      <c r="A90" s="445">
        <f>IF(C90="","",COUNTA($C$3:C90))</f>
        <v>88</v>
      </c>
      <c r="B90" s="445" t="s">
        <v>58</v>
      </c>
      <c r="C90" s="445" t="s">
        <v>132</v>
      </c>
      <c r="D90" s="446" t="str">
        <f ca="1" t="shared" si="34"/>
        <v>保洁员</v>
      </c>
      <c r="E90" s="446" t="s">
        <v>22</v>
      </c>
      <c r="F90" s="446" t="s">
        <v>27</v>
      </c>
      <c r="G90" s="447" t="str">
        <f ca="1" t="array" ref="G90">IFERROR(LOOKUP(1,0/COUNTIF(INDIRECT({"荣昌工资表科室人员","荣昌工资表研发人员","荣昌工资表销售人员","荣昌工资表一线员工","荣昌工资表小时工","劳务公司工资表小时工","劳务公司工资表同工同酬"}&amp;"!$C:$C"),$C90),{"荣昌工资表科室人员","荣昌工资表研发人员","荣昌工资表销售人员","荣昌工资表一线员工","荣昌工资表小时工","劳务公司工资表小时工","劳务公司工资表同工同酬"}),"")</f>
        <v>荣昌工资表一线员工</v>
      </c>
      <c r="H90" s="446">
        <f ca="1" t="shared" si="35"/>
        <v>2853.92</v>
      </c>
      <c r="I90" s="446">
        <f>IFERROR(VLOOKUP($C90,五险!$B:$Z,MATCH("养老(16%)",五险!$B$5:$Z$5,0),0),0)</f>
        <v>0</v>
      </c>
      <c r="J90" s="446">
        <f>IFERROR(VLOOKUP($C90,五险!$B:$Z,MATCH("失业(0.7%)",五险!$B$5:$Z$5,0),0),0)</f>
        <v>0</v>
      </c>
      <c r="K90" s="446">
        <f>IFERROR(VLOOKUP($C90,五险!$B:$Z,MATCH("医疗(8.7%)",五险!$B$5:$Z$5,0),0),0)</f>
        <v>0</v>
      </c>
      <c r="L90" s="446">
        <f>IFERROR(VLOOKUP($C90,五险!$B:$Z,MATCH("工伤(1.2%)",五险!$B$5:$Z$5,0),0),0)</f>
        <v>100</v>
      </c>
      <c r="M90" s="446">
        <f>_xlfn.XLOOKUP($C90,公积金!$B:$B,公积金!$K:$K,0)</f>
        <v>0</v>
      </c>
      <c r="N90" s="450">
        <f ca="1" t="shared" si="36"/>
        <v>2953.92</v>
      </c>
      <c r="O90" s="449"/>
      <c r="AA90" t="str">
        <f>_xlfn.XLOOKUP(C90,[6]按姓名汇总!$C:$C,[6]按姓名汇总!$C:$C)</f>
        <v>黄清梅</v>
      </c>
    </row>
    <row r="91" customHeight="1" spans="1:27">
      <c r="A91" s="445">
        <f>IF(C91="","",COUNTA($C$3:C91))</f>
        <v>89</v>
      </c>
      <c r="B91" s="445" t="s">
        <v>58</v>
      </c>
      <c r="C91" s="445" t="s">
        <v>133</v>
      </c>
      <c r="D91" s="446" t="str">
        <f ca="1" t="shared" si="34"/>
        <v>发泡操作工</v>
      </c>
      <c r="E91" s="446" t="s">
        <v>21</v>
      </c>
      <c r="F91" s="446" t="s">
        <v>27</v>
      </c>
      <c r="G91" s="447" t="str">
        <f ca="1" t="array" ref="G91">IFERROR(LOOKUP(1,0/COUNTIF(INDIRECT({"荣昌工资表科室人员","荣昌工资表研发人员","荣昌工资表销售人员","荣昌工资表一线员工","荣昌工资表小时工","劳务公司工资表小时工","劳务公司工资表同工同酬"}&amp;"!$C:$C"),$C91),{"荣昌工资表科室人员","荣昌工资表研发人员","荣昌工资表销售人员","荣昌工资表一线员工","荣昌工资表小时工","劳务公司工资表小时工","劳务公司工资表同工同酬"}),"")</f>
        <v>荣昌工资表一线员工</v>
      </c>
      <c r="H91" s="446">
        <f ca="1" t="shared" si="35"/>
        <v>5353.34</v>
      </c>
      <c r="I91" s="446">
        <f>IFERROR(VLOOKUP($C91,五险!$B:$Z,MATCH("养老(16%)",五险!$B$5:$Z$5,0),0),0)</f>
        <v>689.28</v>
      </c>
      <c r="J91" s="446">
        <f>IFERROR(VLOOKUP($C91,五险!$B:$Z,MATCH("失业(0.7%)",五险!$B$5:$Z$5,0),0),0)</f>
        <v>30.16</v>
      </c>
      <c r="K91" s="446">
        <f>IFERROR(VLOOKUP($C91,五险!$B:$Z,MATCH("医疗(8.7%)",五险!$B$5:$Z$5,0),0),0)</f>
        <v>374.8</v>
      </c>
      <c r="L91" s="446">
        <f>IFERROR(VLOOKUP($C91,五险!$B:$Z,MATCH("工伤(1.2%)",五险!$B$5:$Z$5,0),0),0)</f>
        <v>108.56</v>
      </c>
      <c r="M91" s="446">
        <f>_xlfn.XLOOKUP($C91,公积金!$B:$B,公积金!$K:$K,0)</f>
        <v>0</v>
      </c>
      <c r="N91" s="450">
        <f ca="1" t="shared" si="36"/>
        <v>6556.14</v>
      </c>
      <c r="O91" s="449"/>
      <c r="AA91" t="str">
        <f>_xlfn.XLOOKUP(C91,[6]按姓名汇总!$C:$C,[6]按姓名汇总!$C:$C)</f>
        <v>王运凤</v>
      </c>
    </row>
    <row r="92" customHeight="1" spans="1:27">
      <c r="A92" s="445">
        <f>IF(C92="","",COUNTA($C$3:C92))</f>
        <v>90</v>
      </c>
      <c r="B92" s="445" t="s">
        <v>58</v>
      </c>
      <c r="C92" s="445" t="s">
        <v>134</v>
      </c>
      <c r="D92" s="446" t="str">
        <f ca="1" t="shared" si="34"/>
        <v>总装前排</v>
      </c>
      <c r="E92" s="446" t="s">
        <v>19</v>
      </c>
      <c r="F92" s="446" t="s">
        <v>27</v>
      </c>
      <c r="G92" s="447" t="str">
        <f ca="1" t="array" ref="G92">IFERROR(LOOKUP(1,0/COUNTIF(INDIRECT({"荣昌工资表科室人员","荣昌工资表研发人员","荣昌工资表销售人员","荣昌工资表一线员工","荣昌工资表小时工","劳务公司工资表小时工","劳务公司工资表同工同酬"}&amp;"!$C:$C"),$C92),{"荣昌工资表科室人员","荣昌工资表研发人员","荣昌工资表销售人员","荣昌工资表一线员工","荣昌工资表小时工","劳务公司工资表小时工","劳务公司工资表同工同酬"}),"")</f>
        <v>荣昌工资表一线员工</v>
      </c>
      <c r="H92" s="446">
        <f ca="1" t="shared" si="35"/>
        <v>4238.64</v>
      </c>
      <c r="I92" s="446">
        <f>IFERROR(VLOOKUP($C92,五险!$B:$Z,MATCH("养老(16%)",五险!$B$5:$Z$5,0),0),0)</f>
        <v>689.28</v>
      </c>
      <c r="J92" s="446">
        <f>IFERROR(VLOOKUP($C92,五险!$B:$Z,MATCH("失业(0.7%)",五险!$B$5:$Z$5,0),0),0)</f>
        <v>30.156</v>
      </c>
      <c r="K92" s="446">
        <f>IFERROR(VLOOKUP($C92,五险!$B:$Z,MATCH("医疗(8.7%)",五险!$B$5:$Z$5,0),0),0)</f>
        <v>374.796</v>
      </c>
      <c r="L92" s="446">
        <f>IFERROR(VLOOKUP($C92,五险!$B:$Z,MATCH("工伤(1.2%)",五险!$B$5:$Z$5,0),0),0)</f>
        <v>48.2496</v>
      </c>
      <c r="M92" s="446">
        <f>_xlfn.XLOOKUP($C92,公积金!$B:$B,公积金!$K:$K,0)</f>
        <v>0</v>
      </c>
      <c r="N92" s="450">
        <f ca="1" t="shared" si="36"/>
        <v>5381.1216</v>
      </c>
      <c r="O92" s="449"/>
      <c r="AA92" t="str">
        <f>_xlfn.XLOOKUP(C92,[6]按姓名汇总!$C:$C,[6]按姓名汇总!$C:$C)</f>
        <v>王锋卡</v>
      </c>
    </row>
    <row r="93" customHeight="1" spans="1:27">
      <c r="A93" s="445">
        <f>IF(C93="","",COUNTA($C$3:C93))</f>
        <v>91</v>
      </c>
      <c r="B93" s="445" t="s">
        <v>58</v>
      </c>
      <c r="C93" s="445" t="s">
        <v>135</v>
      </c>
      <c r="D93" s="446" t="str">
        <f ca="1" t="shared" si="34"/>
        <v>总装前排</v>
      </c>
      <c r="E93" s="446" t="s">
        <v>19</v>
      </c>
      <c r="F93" s="446" t="s">
        <v>27</v>
      </c>
      <c r="G93" s="447" t="str">
        <f ca="1" t="array" ref="G93">IFERROR(LOOKUP(1,0/COUNTIF(INDIRECT({"荣昌工资表科室人员","荣昌工资表研发人员","荣昌工资表销售人员","荣昌工资表一线员工","荣昌工资表小时工","劳务公司工资表小时工","劳务公司工资表同工同酬"}&amp;"!$C:$C"),$C93),{"荣昌工资表科室人员","荣昌工资表研发人员","荣昌工资表销售人员","荣昌工资表一线员工","荣昌工资表小时工","劳务公司工资表小时工","劳务公司工资表同工同酬"}),"")</f>
        <v>荣昌工资表一线员工</v>
      </c>
      <c r="H93" s="446">
        <f ca="1" t="shared" si="35"/>
        <v>4394.94</v>
      </c>
      <c r="I93" s="446">
        <f>IFERROR(VLOOKUP($C93,五险!$B:$Z,MATCH("养老(16%)",五险!$B$5:$Z$5,0),0),0)</f>
        <v>689.28</v>
      </c>
      <c r="J93" s="446">
        <f>IFERROR(VLOOKUP($C93,五险!$B:$Z,MATCH("失业(0.7%)",五险!$B$5:$Z$5,0),0),0)</f>
        <v>30.156</v>
      </c>
      <c r="K93" s="446">
        <f>IFERROR(VLOOKUP($C93,五险!$B:$Z,MATCH("医疗(8.7%)",五险!$B$5:$Z$5,0),0),0)</f>
        <v>374.796</v>
      </c>
      <c r="L93" s="446">
        <f>IFERROR(VLOOKUP($C93,五险!$B:$Z,MATCH("工伤(1.2%)",五险!$B$5:$Z$5,0),0),0)</f>
        <v>48.2496</v>
      </c>
      <c r="M93" s="446">
        <f>_xlfn.XLOOKUP($C93,公积金!$B:$B,公积金!$K:$K,0)</f>
        <v>0</v>
      </c>
      <c r="N93" s="450">
        <f ca="1" t="shared" si="36"/>
        <v>5537.4216</v>
      </c>
      <c r="O93" s="449"/>
      <c r="AA93" t="str">
        <f>_xlfn.XLOOKUP(C93,[6]按姓名汇总!$C:$C,[6]按姓名汇总!$C:$C)</f>
        <v>曾李文</v>
      </c>
    </row>
    <row r="94" customHeight="1" spans="1:27">
      <c r="A94" s="445">
        <f>IF(C94="","",COUNTA($C$3:C94))</f>
        <v>92</v>
      </c>
      <c r="B94" s="445" t="s">
        <v>58</v>
      </c>
      <c r="C94" s="445" t="s">
        <v>136</v>
      </c>
      <c r="D94" s="446" t="str">
        <f ca="1" t="shared" si="34"/>
        <v>库管</v>
      </c>
      <c r="E94" s="446" t="s">
        <v>22</v>
      </c>
      <c r="F94" s="446" t="s">
        <v>27</v>
      </c>
      <c r="G94" s="447" t="str">
        <f ca="1" t="array" ref="G94">IFERROR(LOOKUP(1,0/COUNTIF(INDIRECT({"荣昌工资表科室人员","荣昌工资表研发人员","荣昌工资表销售人员","荣昌工资表一线员工","荣昌工资表小时工","劳务公司工资表小时工","劳务公司工资表同工同酬"}&amp;"!$C:$C"),$C94),{"荣昌工资表科室人员","荣昌工资表研发人员","荣昌工资表销售人员","荣昌工资表一线员工","荣昌工资表小时工","劳务公司工资表小时工","劳务公司工资表同工同酬"}),"")</f>
        <v>荣昌工资表一线员工</v>
      </c>
      <c r="H94" s="446">
        <f ca="1" t="shared" si="35"/>
        <v>5199</v>
      </c>
      <c r="I94" s="446">
        <f>IFERROR(VLOOKUP($C94,五险!$B:$Z,MATCH("养老(16%)",五险!$B$5:$Z$5,0),0),0)</f>
        <v>689.28</v>
      </c>
      <c r="J94" s="446">
        <f>IFERROR(VLOOKUP($C94,五险!$B:$Z,MATCH("失业(0.7%)",五险!$B$5:$Z$5,0),0),0)</f>
        <v>30.16</v>
      </c>
      <c r="K94" s="446">
        <f>IFERROR(VLOOKUP($C94,五险!$B:$Z,MATCH("医疗(8.7%)",五险!$B$5:$Z$5,0),0),0)</f>
        <v>374.8</v>
      </c>
      <c r="L94" s="446">
        <f>IFERROR(VLOOKUP($C94,五险!$B:$Z,MATCH("工伤(1.2%)",五险!$B$5:$Z$5,0),0),0)</f>
        <v>51.7</v>
      </c>
      <c r="M94" s="446">
        <f>_xlfn.XLOOKUP($C94,公积金!$B:$B,公积金!$K:$K,0)</f>
        <v>0</v>
      </c>
      <c r="N94" s="450">
        <f ca="1" t="shared" si="36"/>
        <v>6344.94</v>
      </c>
      <c r="O94" s="449"/>
      <c r="AA94" t="str">
        <f>_xlfn.XLOOKUP(C94,[6]按姓名汇总!$C:$C,[6]按姓名汇总!$C:$C)</f>
        <v>邹彬彬</v>
      </c>
    </row>
    <row r="95" customHeight="1" spans="1:27">
      <c r="A95" s="445">
        <f>IF(C95="","",COUNTA($C$3:C95))</f>
        <v>93</v>
      </c>
      <c r="B95" s="445" t="s">
        <v>58</v>
      </c>
      <c r="C95" s="445" t="s">
        <v>137</v>
      </c>
      <c r="D95" s="446"/>
      <c r="E95" s="446" t="s">
        <v>19</v>
      </c>
      <c r="F95" s="446" t="s">
        <v>27</v>
      </c>
      <c r="G95" s="447" t="str">
        <f ca="1" t="array" ref="G95">IFERROR(LOOKUP(1,0/COUNTIF(INDIRECT({"荣昌工资表科室人员","荣昌工资表研发人员","荣昌工资表销售人员","荣昌工资表一线员工","荣昌工资表小时工","劳务公司工资表小时工","劳务公司工资表同工同酬"}&amp;"!$C:$C"),$C95),{"荣昌工资表科室人员","荣昌工资表研发人员","荣昌工资表销售人员","荣昌工资表一线员工","荣昌工资表小时工","劳务公司工资表小时工","劳务公司工资表同工同酬"}),"")</f>
        <v>荣昌工资表一线员工</v>
      </c>
      <c r="H95" s="446">
        <f ca="1" t="shared" si="35"/>
        <v>2558.72</v>
      </c>
      <c r="I95" s="446">
        <f>IFERROR(VLOOKUP($C95,五险!$B:$Z,MATCH("养老(16%)",五险!$B$5:$Z$5,0),0),0)</f>
        <v>689.28</v>
      </c>
      <c r="J95" s="446">
        <f>IFERROR(VLOOKUP($C95,五险!$B:$Z,MATCH("失业(0.7%)",五险!$B$5:$Z$5,0),0),0)</f>
        <v>30.16</v>
      </c>
      <c r="K95" s="446">
        <f>IFERROR(VLOOKUP($C95,五险!$B:$Z,MATCH("医疗(8.7%)",五险!$B$5:$Z$5,0),0),0)</f>
        <v>374.8</v>
      </c>
      <c r="L95" s="446">
        <f>IFERROR(VLOOKUP($C95,五险!$B:$Z,MATCH("工伤(1.2%)",五险!$B$5:$Z$5,0),0),0)</f>
        <v>51.7</v>
      </c>
      <c r="M95" s="446">
        <f>_xlfn.XLOOKUP($C95,公积金!$B:$B,公积金!$K:$K,0)</f>
        <v>0</v>
      </c>
      <c r="N95" s="450">
        <f ca="1" t="shared" si="36"/>
        <v>3704.66</v>
      </c>
      <c r="O95" s="449"/>
      <c r="AA95" t="str">
        <f>_xlfn.XLOOKUP(C95,[6]按姓名汇总!$C:$C,[6]按姓名汇总!$C:$C)</f>
        <v>高万</v>
      </c>
    </row>
    <row r="96" customHeight="1" spans="1:27">
      <c r="A96" s="445">
        <f>IF(C96="","",COUNTA($C$3:C96))</f>
        <v>94</v>
      </c>
      <c r="B96" s="445" t="s">
        <v>58</v>
      </c>
      <c r="C96" s="445" t="s">
        <v>138</v>
      </c>
      <c r="D96" s="446" t="s">
        <v>139</v>
      </c>
      <c r="E96" s="446" t="s">
        <v>22</v>
      </c>
      <c r="F96" s="446" t="s">
        <v>27</v>
      </c>
      <c r="G96" s="447" t="str">
        <f ca="1" t="array" ref="G96">IFERROR(LOOKUP(1,0/COUNTIF(INDIRECT({"荣昌工资表科室人员","荣昌工资表研发人员","荣昌工资表销售人员","荣昌工资表一线员工","荣昌工资表小时工","劳务公司工资表小时工","劳务公司工资表同工同酬"}&amp;"!$C:$C"),$C96),{"荣昌工资表科室人员","荣昌工资表研发人员","荣昌工资表销售人员","荣昌工资表一线员工","荣昌工资表小时工","劳务公司工资表小时工","劳务公司工资表同工同酬"}),"")</f>
        <v>荣昌工资表一线员工</v>
      </c>
      <c r="H96" s="446">
        <f ca="1" t="shared" si="35"/>
        <v>4461</v>
      </c>
      <c r="I96" s="446">
        <f>IFERROR(VLOOKUP($C96,五险!$B:$Z,MATCH("养老(16%)",五险!$B$5:$Z$5,0),0),0)</f>
        <v>0</v>
      </c>
      <c r="J96" s="446">
        <f>IFERROR(VLOOKUP($C96,五险!$B:$Z,MATCH("失业(0.7%)",五险!$B$5:$Z$5,0),0),0)</f>
        <v>0</v>
      </c>
      <c r="K96" s="446">
        <f>IFERROR(VLOOKUP($C96,五险!$B:$Z,MATCH("医疗(8.7%)",五险!$B$5:$Z$5,0),0),0)</f>
        <v>0</v>
      </c>
      <c r="L96" s="446">
        <f>IFERROR(VLOOKUP($C96,五险!$B:$Z,MATCH("工伤(1.2%)",五险!$B$5:$Z$5,0),0),0)</f>
        <v>180</v>
      </c>
      <c r="M96" s="446">
        <f>_xlfn.XLOOKUP($C96,公积金!$B:$B,公积金!$K:$K,0)</f>
        <v>0</v>
      </c>
      <c r="N96" s="450">
        <f ca="1" t="shared" si="36"/>
        <v>4641</v>
      </c>
      <c r="O96" s="449"/>
      <c r="AA96" t="str">
        <f>_xlfn.XLOOKUP(C96,[6]按姓名汇总!$C:$C,[6]按姓名汇总!$C:$C)</f>
        <v>郭佳</v>
      </c>
    </row>
    <row r="97" customHeight="1" spans="1:27">
      <c r="A97" s="445">
        <f>IF(C97="","",COUNTA($C$3:C97))</f>
        <v>95</v>
      </c>
      <c r="B97" s="445" t="s">
        <v>140</v>
      </c>
      <c r="C97" s="445" t="s">
        <v>141</v>
      </c>
      <c r="D97" s="446"/>
      <c r="E97" s="446" t="s">
        <v>21</v>
      </c>
      <c r="F97" s="446" t="s">
        <v>27</v>
      </c>
      <c r="G97" s="447" t="str">
        <f ca="1" t="array" ref="G97">IFERROR(LOOKUP(1,0/COUNTIF(INDIRECT({"荣昌工资表科室人员","荣昌工资表研发人员","荣昌工资表销售人员","荣昌工资表一线员工","荣昌工资表小时工","劳务公司工资表小时工","劳务公司工资表同工同酬"}&amp;"!$C:$C"),$C97),{"荣昌工资表科室人员","荣昌工资表研发人员","荣昌工资表销售人员","荣昌工资表一线员工","荣昌工资表小时工","劳务公司工资表小时工","劳务公司工资表同工同酬"}),"")</f>
        <v>荣昌工资表一线员工</v>
      </c>
      <c r="H97" s="446">
        <f ca="1" t="shared" si="35"/>
        <v>6014.6</v>
      </c>
      <c r="I97" s="446">
        <f>IFERROR(VLOOKUP($C97,五险!$B:$Z,MATCH("养老(16%)",五险!$B$5:$Z$5,0),0),0)</f>
        <v>689.28</v>
      </c>
      <c r="J97" s="446">
        <f>IFERROR(VLOOKUP($C97,五险!$B:$Z,MATCH("失业(0.7%)",五险!$B$5:$Z$5,0),0),0)</f>
        <v>30.16</v>
      </c>
      <c r="K97" s="446">
        <f>IFERROR(VLOOKUP($C97,五险!$B:$Z,MATCH("医疗(8.7%)",五险!$B$5:$Z$5,0),0),0)</f>
        <v>374.8</v>
      </c>
      <c r="L97" s="446">
        <f>IFERROR(VLOOKUP($C97,五险!$B:$Z,MATCH("工伤(1.2%)",五险!$B$5:$Z$5,0),0),0)</f>
        <v>51.7</v>
      </c>
      <c r="M97" s="446">
        <f>_xlfn.XLOOKUP($C97,公积金!$B:$B,公积金!$K:$K,0)</f>
        <v>0</v>
      </c>
      <c r="N97" s="450">
        <f ca="1" t="shared" si="36"/>
        <v>7160.54</v>
      </c>
      <c r="O97" s="449"/>
      <c r="AA97" t="str">
        <f>_xlfn.XLOOKUP(C97,[6]按姓名汇总!$C:$C,[6]按姓名汇总!$C:$C)</f>
        <v>罗冰</v>
      </c>
    </row>
    <row r="98" customHeight="1" spans="1:27">
      <c r="A98" s="445">
        <f>IF(C98="","",COUNTA($C$3:C98))</f>
        <v>96</v>
      </c>
      <c r="B98" s="445" t="s">
        <v>140</v>
      </c>
      <c r="C98" s="445" t="s">
        <v>142</v>
      </c>
      <c r="D98" s="446"/>
      <c r="E98" s="446" t="s">
        <v>21</v>
      </c>
      <c r="F98" s="446" t="s">
        <v>27</v>
      </c>
      <c r="G98" s="447" t="str">
        <f ca="1" t="array" ref="G98">IFERROR(LOOKUP(1,0/COUNTIF(INDIRECT({"荣昌工资表科室人员","荣昌工资表研发人员","荣昌工资表销售人员","荣昌工资表一线员工","荣昌工资表小时工","劳务公司工资表小时工","劳务公司工资表同工同酬"}&amp;"!$C:$C"),$C98),{"荣昌工资表科室人员","荣昌工资表研发人员","荣昌工资表销售人员","荣昌工资表一线员工","荣昌工资表小时工","劳务公司工资表小时工","劳务公司工资表同工同酬"}),"")</f>
        <v/>
      </c>
      <c r="H98" s="446">
        <f ca="1" t="shared" si="35"/>
        <v>0</v>
      </c>
      <c r="I98" s="446">
        <f>IFERROR(VLOOKUP($C98,五险!$B:$Z,MATCH("养老(16%)",五险!$B$5:$Z$5,0),0),0)</f>
        <v>0</v>
      </c>
      <c r="J98" s="446">
        <f>IFERROR(VLOOKUP($C98,五险!$B:$Z,MATCH("失业(0.7%)",五险!$B$5:$Z$5,0),0),0)</f>
        <v>0</v>
      </c>
      <c r="K98" s="446">
        <f>IFERROR(VLOOKUP($C98,五险!$B:$Z,MATCH("医疗(8.7%)",五险!$B$5:$Z$5,0),0),0)</f>
        <v>0</v>
      </c>
      <c r="L98" s="446">
        <f>IFERROR(VLOOKUP($C98,五险!$B:$Z,MATCH("工伤(1.2%)",五险!$B$5:$Z$5,0),0),0)</f>
        <v>180</v>
      </c>
      <c r="M98" s="446">
        <f>_xlfn.XLOOKUP($C98,公积金!$B:$B,公积金!$K:$K,0)</f>
        <v>0</v>
      </c>
      <c r="N98" s="450">
        <f ca="1" t="shared" si="36"/>
        <v>180</v>
      </c>
      <c r="O98" s="449"/>
      <c r="AA98" t="str">
        <f>_xlfn.XLOOKUP(C98,[6]按姓名汇总!$C:$C,[6]按姓名汇总!$C:$C)</f>
        <v>曾强</v>
      </c>
    </row>
    <row r="99" customHeight="1" spans="1:27">
      <c r="A99" s="445">
        <f>IF(C99="","",COUNTA($C$3:C99))</f>
        <v>97</v>
      </c>
      <c r="B99" s="445" t="s">
        <v>143</v>
      </c>
      <c r="C99" s="445" t="s">
        <v>144</v>
      </c>
      <c r="D99" s="446"/>
      <c r="E99" s="446" t="s">
        <v>21</v>
      </c>
      <c r="F99" s="446" t="str">
        <f ca="1">IFERROR(VLOOKUP($C99,INDIRECT($G99&amp;"!C:Z"),MATCH("劳务公司",INDIRECT($G99&amp;"!C3:Z3"),0),0),0)</f>
        <v>湖南诚展</v>
      </c>
      <c r="G99" s="447" t="str">
        <f ca="1" t="array" ref="G99">IFERROR(LOOKUP(1,0/COUNTIF(INDIRECT({"荣昌工资表科室人员","荣昌工资表研发人员","荣昌工资表销售人员","荣昌工资表一线员工","荣昌工资表小时工","劳务公司工资表小时工","劳务公司工资表同工同酬"}&amp;"!$C:$C"),$C99),{"荣昌工资表科室人员","荣昌工资表研发人员","荣昌工资表销售人员","荣昌工资表一线员工","荣昌工资表小时工","劳务公司工资表小时工","劳务公司工资表同工同酬"}),"")</f>
        <v>劳务公司工资表同工同酬</v>
      </c>
      <c r="H99" s="446">
        <f ca="1" t="shared" si="35"/>
        <v>6819.61</v>
      </c>
      <c r="I99" s="446">
        <f>IFERROR(VLOOKUP($C99,五险!$B:$Z,MATCH("养老(16%)",五险!$B$5:$Z$5,0),0),0)</f>
        <v>689.28</v>
      </c>
      <c r="J99" s="446">
        <f>IFERROR(VLOOKUP($C99,五险!$B:$Z,MATCH("失业(0.7%)",五险!$B$5:$Z$5,0),0),0)</f>
        <v>30.16</v>
      </c>
      <c r="K99" s="446">
        <f>IFERROR(VLOOKUP($C99,五险!$B:$Z,MATCH("医疗(8.7%)",五险!$B$5:$Z$5,0),0),0)</f>
        <v>350.35</v>
      </c>
      <c r="L99" s="446">
        <f>IFERROR(VLOOKUP($C99,五险!$B:$Z,MATCH("工伤(1.2%)",五险!$B$5:$Z$5,0),0),0)</f>
        <v>90.47</v>
      </c>
      <c r="M99" s="446">
        <f>_xlfn.XLOOKUP($C99,公积金!$B:$B,公积金!$K:$K,0)</f>
        <v>0</v>
      </c>
      <c r="N99" s="450">
        <f ca="1" t="shared" si="36"/>
        <v>7979.87</v>
      </c>
      <c r="O99" s="449"/>
      <c r="AA99" t="str">
        <f>_xlfn.XLOOKUP(C99,[6]按姓名汇总!$C:$C,[6]按姓名汇总!$C:$C)</f>
        <v>罗熠鹏</v>
      </c>
    </row>
    <row r="100" customHeight="1" spans="1:27">
      <c r="A100" s="445">
        <f>IF(C100="","",COUNTA($C$3:C100))</f>
        <v>98</v>
      </c>
      <c r="B100" s="445" t="s">
        <v>143</v>
      </c>
      <c r="C100" s="445" t="s">
        <v>145</v>
      </c>
      <c r="D100" s="446"/>
      <c r="E100" s="446" t="s">
        <v>21</v>
      </c>
      <c r="F100" s="446">
        <f ca="1" t="shared" ref="F100:F139" si="37">IFERROR(VLOOKUP($C100,INDIRECT($G100&amp;"!C:Z"),MATCH("劳务公司",INDIRECT($G100&amp;"!C3:Z3"),0),0),0)</f>
        <v>0</v>
      </c>
      <c r="G100" s="447" t="str">
        <f ca="1" t="array" ref="G100">IFERROR(LOOKUP(1,0/COUNTIF(INDIRECT({"荣昌工资表科室人员","荣昌工资表研发人员","荣昌工资表销售人员","荣昌工资表一线员工","荣昌工资表小时工","劳务公司工资表小时工","劳务公司工资表同工同酬"}&amp;"!$C:$C"),$C100),{"荣昌工资表科室人员","荣昌工资表研发人员","荣昌工资表销售人员","荣昌工资表一线员工","荣昌工资表小时工","劳务公司工资表小时工","劳务公司工资表同工同酬"}),"")</f>
        <v/>
      </c>
      <c r="H100" s="446">
        <f ca="1" t="shared" ref="H100:H139" si="38">IFERROR(VLOOKUP($C100,INDIRECT($G100&amp;"!C:Z"),MATCH("应发工资",INDIRECT($G100&amp;"!C3:Z3"),0),0),0)</f>
        <v>0</v>
      </c>
      <c r="I100" s="446">
        <f>IFERROR(VLOOKUP($C100,五险!$B:$Z,MATCH("养老(16%)",五险!$B$5:$Z$5,0),0),0)</f>
        <v>0</v>
      </c>
      <c r="J100" s="446">
        <f>IFERROR(VLOOKUP($C100,五险!$B:$Z,MATCH("失业(0.7%)",五险!$B$5:$Z$5,0),0),0)</f>
        <v>0</v>
      </c>
      <c r="K100" s="446">
        <f>IFERROR(VLOOKUP($C100,五险!$B:$Z,MATCH("医疗(8.7%)",五险!$B$5:$Z$5,0),0),0)</f>
        <v>0</v>
      </c>
      <c r="L100" s="446">
        <f>IFERROR(VLOOKUP($C100,五险!$B:$Z,MATCH("工伤(1.2%)",五险!$B$5:$Z$5,0),0),0)</f>
        <v>0</v>
      </c>
      <c r="M100" s="446">
        <f>_xlfn.XLOOKUP($C100,公积金!$B:$B,公积金!$K:$K,0)</f>
        <v>0</v>
      </c>
      <c r="N100" s="450">
        <f ca="1" t="shared" si="36"/>
        <v>0</v>
      </c>
      <c r="O100" s="449"/>
      <c r="AA100" t="str">
        <f>_xlfn.XLOOKUP(C100,[6]按姓名汇总!$C:$C,[6]按姓名汇总!$C:$C)</f>
        <v>李浩</v>
      </c>
    </row>
    <row r="101" customHeight="1" spans="1:27">
      <c r="A101" s="445">
        <f>IF(C101="","",COUNTA($C$3:C101))</f>
        <v>99</v>
      </c>
      <c r="B101" s="445" t="s">
        <v>143</v>
      </c>
      <c r="C101" s="445" t="s">
        <v>146</v>
      </c>
      <c r="D101" s="446"/>
      <c r="E101" s="446" t="s">
        <v>21</v>
      </c>
      <c r="F101" s="446" t="str">
        <f ca="1" t="shared" si="37"/>
        <v>湖南诚展</v>
      </c>
      <c r="G101" s="447" t="str">
        <f ca="1" t="array" ref="G101">IFERROR(LOOKUP(1,0/COUNTIF(INDIRECT({"荣昌工资表科室人员","荣昌工资表研发人员","荣昌工资表销售人员","荣昌工资表一线员工","荣昌工资表小时工","劳务公司工资表小时工","劳务公司工资表同工同酬"}&amp;"!$C:$C"),$C101),{"荣昌工资表科室人员","荣昌工资表研发人员","荣昌工资表销售人员","荣昌工资表一线员工","荣昌工资表小时工","劳务公司工资表小时工","劳务公司工资表同工同酬"}),"")</f>
        <v>劳务公司工资表同工同酬</v>
      </c>
      <c r="H101" s="446">
        <f ca="1" t="shared" si="38"/>
        <v>6362.98</v>
      </c>
      <c r="I101" s="446">
        <f>IFERROR(VLOOKUP($C101,五险!$B:$Z,MATCH("养老(16%)",五险!$B$5:$Z$5,0),0),0)</f>
        <v>689.28</v>
      </c>
      <c r="J101" s="446">
        <f>IFERROR(VLOOKUP($C101,五险!$B:$Z,MATCH("失业(0.7%)",五险!$B$5:$Z$5,0),0),0)</f>
        <v>30.16</v>
      </c>
      <c r="K101" s="446">
        <f>IFERROR(VLOOKUP($C101,五险!$B:$Z,MATCH("医疗(8.7%)",五险!$B$5:$Z$5,0),0),0)</f>
        <v>350.35</v>
      </c>
      <c r="L101" s="446">
        <f>IFERROR(VLOOKUP($C101,五险!$B:$Z,MATCH("工伤(1.2%)",五险!$B$5:$Z$5,0),0),0)</f>
        <v>90.47</v>
      </c>
      <c r="M101" s="446">
        <f>_xlfn.XLOOKUP($C101,公积金!$B:$B,公积金!$K:$K,0)</f>
        <v>0</v>
      </c>
      <c r="N101" s="450">
        <f ca="1" t="shared" si="36"/>
        <v>7523.24</v>
      </c>
      <c r="O101" s="449"/>
      <c r="AA101" t="str">
        <f>_xlfn.XLOOKUP(C101,[6]按姓名汇总!$C:$C,[6]按姓名汇总!$C:$C)</f>
        <v>王明</v>
      </c>
    </row>
    <row r="102" customHeight="1" spans="1:27">
      <c r="A102" s="445">
        <f>IF(C102="","",COUNTA($C$3:C102))</f>
        <v>100</v>
      </c>
      <c r="B102" s="445" t="s">
        <v>143</v>
      </c>
      <c r="C102" s="445" t="s">
        <v>147</v>
      </c>
      <c r="D102" s="446"/>
      <c r="E102" s="446" t="s">
        <v>21</v>
      </c>
      <c r="F102" s="446" t="str">
        <f ca="1" t="shared" si="37"/>
        <v>湖南诚展</v>
      </c>
      <c r="G102" s="447" t="str">
        <f ca="1" t="array" ref="G102">IFERROR(LOOKUP(1,0/COUNTIF(INDIRECT({"荣昌工资表科室人员","荣昌工资表研发人员","荣昌工资表销售人员","荣昌工资表一线员工","荣昌工资表小时工","劳务公司工资表小时工","劳务公司工资表同工同酬"}&amp;"!$C:$C"),$C102),{"荣昌工资表科室人员","荣昌工资表研发人员","荣昌工资表销售人员","荣昌工资表一线员工","荣昌工资表小时工","劳务公司工资表小时工","劳务公司工资表同工同酬"}),"")</f>
        <v>劳务公司工资表同工同酬</v>
      </c>
      <c r="H102" s="446">
        <f ca="1" t="shared" si="38"/>
        <v>1287.96</v>
      </c>
      <c r="I102" s="446">
        <f>IFERROR(VLOOKUP($C102,五险!$B:$Z,MATCH("养老(16%)",五险!$B$5:$Z$5,0),0),0)</f>
        <v>689.28</v>
      </c>
      <c r="J102" s="446">
        <f>IFERROR(VLOOKUP($C102,五险!$B:$Z,MATCH("失业(0.7%)",五险!$B$5:$Z$5,0),0),0)</f>
        <v>30.16</v>
      </c>
      <c r="K102" s="446">
        <f>IFERROR(VLOOKUP($C102,五险!$B:$Z,MATCH("医疗(8.7%)",五险!$B$5:$Z$5,0),0),0)</f>
        <v>350.35</v>
      </c>
      <c r="L102" s="446">
        <f>IFERROR(VLOOKUP($C102,五险!$B:$Z,MATCH("工伤(1.2%)",五险!$B$5:$Z$5,0),0),0)</f>
        <v>90.47</v>
      </c>
      <c r="M102" s="446">
        <f>_xlfn.XLOOKUP($C102,公积金!$B:$B,公积金!$K:$K,0)</f>
        <v>0</v>
      </c>
      <c r="N102" s="450">
        <f ca="1" t="shared" si="36"/>
        <v>2448.22</v>
      </c>
      <c r="O102" s="449"/>
      <c r="AA102" t="str">
        <f>_xlfn.XLOOKUP(C102,[6]按姓名汇总!$C:$C,[6]按姓名汇总!$C:$C)</f>
        <v>龙必香</v>
      </c>
    </row>
    <row r="103" customHeight="1" spans="1:27">
      <c r="A103" s="445">
        <f>IF(C103="","",COUNTA($C$3:C103))</f>
        <v>101</v>
      </c>
      <c r="B103" s="445" t="s">
        <v>143</v>
      </c>
      <c r="C103" s="445" t="s">
        <v>148</v>
      </c>
      <c r="D103" s="446"/>
      <c r="E103" s="446" t="s">
        <v>21</v>
      </c>
      <c r="F103" s="446" t="str">
        <f ca="1" t="shared" si="37"/>
        <v>湖南诚展</v>
      </c>
      <c r="G103" s="447" t="str">
        <f ca="1" t="array" ref="G103">IFERROR(LOOKUP(1,0/COUNTIF(INDIRECT({"荣昌工资表科室人员","荣昌工资表研发人员","荣昌工资表销售人员","荣昌工资表一线员工","荣昌工资表小时工","劳务公司工资表小时工","劳务公司工资表同工同酬"}&amp;"!$C:$C"),$C103),{"荣昌工资表科室人员","荣昌工资表研发人员","荣昌工资表销售人员","荣昌工资表一线员工","荣昌工资表小时工","劳务公司工资表小时工","劳务公司工资表同工同酬"}),"")</f>
        <v>劳务公司工资表同工同酬</v>
      </c>
      <c r="H103" s="446">
        <f ca="1" t="shared" si="38"/>
        <v>4101.52</v>
      </c>
      <c r="I103" s="446">
        <f>IFERROR(VLOOKUP($C103,五险!$B:$Z,MATCH("养老(16%)",五险!$B$5:$Z$5,0),0),0)</f>
        <v>689.28</v>
      </c>
      <c r="J103" s="446">
        <f>IFERROR(VLOOKUP($C103,五险!$B:$Z,MATCH("失业(0.7%)",五险!$B$5:$Z$5,0),0),0)</f>
        <v>30.16</v>
      </c>
      <c r="K103" s="446">
        <f>IFERROR(VLOOKUP($C103,五险!$B:$Z,MATCH("医疗(8.7%)",五险!$B$5:$Z$5,0),0),0)</f>
        <v>350.35</v>
      </c>
      <c r="L103" s="446">
        <f>IFERROR(VLOOKUP($C103,五险!$B:$Z,MATCH("工伤(1.2%)",五险!$B$5:$Z$5,0),0),0)</f>
        <v>90.47</v>
      </c>
      <c r="M103" s="446">
        <f>_xlfn.XLOOKUP($C103,公积金!$B:$B,公积金!$K:$K,0)</f>
        <v>0</v>
      </c>
      <c r="N103" s="450">
        <f ca="1" t="shared" si="36"/>
        <v>5261.78</v>
      </c>
      <c r="O103" s="449"/>
      <c r="AA103" t="str">
        <f>_xlfn.XLOOKUP(C103,[6]按姓名汇总!$C:$C,[6]按姓名汇总!$C:$C)</f>
        <v>吴建明</v>
      </c>
    </row>
    <row r="104" customHeight="1" spans="1:27">
      <c r="A104" s="445">
        <f>IF(C104="","",COUNTA($C$3:C104))</f>
        <v>102</v>
      </c>
      <c r="B104" s="445" t="s">
        <v>143</v>
      </c>
      <c r="C104" s="445" t="s">
        <v>149</v>
      </c>
      <c r="D104" s="446"/>
      <c r="E104" s="446" t="s">
        <v>21</v>
      </c>
      <c r="F104" s="446" t="str">
        <f ca="1" t="shared" si="37"/>
        <v>东方人才</v>
      </c>
      <c r="G104" s="447" t="str">
        <f ca="1" t="array" ref="G104">IFERROR(LOOKUP(1,0/COUNTIF(INDIRECT({"荣昌工资表科室人员","荣昌工资表研发人员","荣昌工资表销售人员","荣昌工资表一线员工","荣昌工资表小时工","劳务公司工资表小时工","劳务公司工资表同工同酬"}&amp;"!$C:$C"),$C104),{"荣昌工资表科室人员","荣昌工资表研发人员","荣昌工资表销售人员","荣昌工资表一线员工","荣昌工资表小时工","劳务公司工资表小时工","劳务公司工资表同工同酬"}),"")</f>
        <v>劳务公司工资表小时工</v>
      </c>
      <c r="H104" s="446">
        <f ca="1" t="shared" si="38"/>
        <v>5213</v>
      </c>
      <c r="I104" s="446">
        <f>IFERROR(VLOOKUP($C104,五险!$B:$Z,MATCH("养老(16%)",五险!$B$5:$Z$5,0),0),0)</f>
        <v>0</v>
      </c>
      <c r="J104" s="446">
        <f>IFERROR(VLOOKUP($C104,五险!$B:$Z,MATCH("失业(0.7%)",五险!$B$5:$Z$5,0),0),0)</f>
        <v>0</v>
      </c>
      <c r="K104" s="446">
        <f>IFERROR(VLOOKUP($C104,五险!$B:$Z,MATCH("医疗(8.7%)",五险!$B$5:$Z$5,0),0),0)</f>
        <v>0</v>
      </c>
      <c r="L104" s="446">
        <f>IFERROR(VLOOKUP($C104,五险!$B:$Z,MATCH("工伤(1.2%)",五险!$B$5:$Z$5,0),0),0)</f>
        <v>0</v>
      </c>
      <c r="M104" s="446">
        <f>_xlfn.XLOOKUP($C104,公积金!$B:$B,公积金!$K:$K,0)</f>
        <v>0</v>
      </c>
      <c r="N104" s="450">
        <f ca="1" t="shared" si="36"/>
        <v>5213</v>
      </c>
      <c r="O104" s="449"/>
      <c r="AA104" t="str">
        <f>_xlfn.XLOOKUP(C104,[6]按姓名汇总!$C:$C,[6]按姓名汇总!$C:$C)</f>
        <v>陈元庆</v>
      </c>
    </row>
    <row r="105" customHeight="1" spans="1:27">
      <c r="A105" s="445">
        <f>IF(C105="","",COUNTA($C$3:C105))</f>
        <v>103</v>
      </c>
      <c r="B105" s="445" t="s">
        <v>143</v>
      </c>
      <c r="C105" s="445" t="s">
        <v>150</v>
      </c>
      <c r="D105" s="446"/>
      <c r="E105" s="446" t="s">
        <v>21</v>
      </c>
      <c r="F105" s="446">
        <f ca="1" t="shared" si="37"/>
        <v>0</v>
      </c>
      <c r="G105" s="447" t="str">
        <f ca="1" t="array" ref="G105">IFERROR(LOOKUP(1,0/COUNTIF(INDIRECT({"荣昌工资表科室人员","荣昌工资表研发人员","荣昌工资表销售人员","荣昌工资表一线员工","荣昌工资表小时工","劳务公司工资表小时工","劳务公司工资表同工同酬"}&amp;"!$C:$C"),$C105),{"荣昌工资表科室人员","荣昌工资表研发人员","荣昌工资表销售人员","荣昌工资表一线员工","荣昌工资表小时工","劳务公司工资表小时工","劳务公司工资表同工同酬"}),"")</f>
        <v/>
      </c>
      <c r="H105" s="446">
        <f ca="1" t="shared" si="38"/>
        <v>0</v>
      </c>
      <c r="I105" s="446">
        <f>IFERROR(VLOOKUP($C105,五险!$B:$Z,MATCH("养老(16%)",五险!$B$5:$Z$5,0),0),0)</f>
        <v>0</v>
      </c>
      <c r="J105" s="446">
        <f>IFERROR(VLOOKUP($C105,五险!$B:$Z,MATCH("失业(0.7%)",五险!$B$5:$Z$5,0),0),0)</f>
        <v>0</v>
      </c>
      <c r="K105" s="446">
        <f>IFERROR(VLOOKUP($C105,五险!$B:$Z,MATCH("医疗(8.7%)",五险!$B$5:$Z$5,0),0),0)</f>
        <v>0</v>
      </c>
      <c r="L105" s="446">
        <f>IFERROR(VLOOKUP($C105,五险!$B:$Z,MATCH("工伤(1.2%)",五险!$B$5:$Z$5,0),0),0)</f>
        <v>0</v>
      </c>
      <c r="M105" s="446">
        <f>_xlfn.XLOOKUP($C105,公积金!$B:$B,公积金!$K:$K,0)</f>
        <v>0</v>
      </c>
      <c r="N105" s="450">
        <f ca="1" t="shared" si="36"/>
        <v>0</v>
      </c>
      <c r="O105" s="449"/>
      <c r="AA105" t="str">
        <f>_xlfn.XLOOKUP(C105,[6]按姓名汇总!$C:$C,[6]按姓名汇总!$C:$C)</f>
        <v>王伟</v>
      </c>
    </row>
    <row r="106" customHeight="1" spans="1:27">
      <c r="A106" s="445">
        <f>IF(C106="","",COUNTA($C$3:C106))</f>
        <v>104</v>
      </c>
      <c r="B106" s="445" t="s">
        <v>143</v>
      </c>
      <c r="C106" s="445" t="s">
        <v>151</v>
      </c>
      <c r="D106" s="446"/>
      <c r="E106" s="446" t="s">
        <v>21</v>
      </c>
      <c r="F106" s="446" t="str">
        <f ca="1" t="shared" si="37"/>
        <v>湘潭思泉</v>
      </c>
      <c r="G106" s="447" t="str">
        <f ca="1" t="array" ref="G106">IFERROR(LOOKUP(1,0/COUNTIF(INDIRECT({"荣昌工资表科室人员","荣昌工资表研发人员","荣昌工资表销售人员","荣昌工资表一线员工","荣昌工资表小时工","劳务公司工资表小时工","劳务公司工资表同工同酬"}&amp;"!$C:$C"),$C106),{"荣昌工资表科室人员","荣昌工资表研发人员","荣昌工资表销售人员","荣昌工资表一线员工","荣昌工资表小时工","劳务公司工资表小时工","劳务公司工资表同工同酬"}),"")</f>
        <v>劳务公司工资表同工同酬</v>
      </c>
      <c r="H106" s="446">
        <f ca="1" t="shared" si="38"/>
        <v>7041.82</v>
      </c>
      <c r="I106" s="446">
        <f>IFERROR(VLOOKUP($C106,五险!$B:$Z,MATCH("养老(16%)",五险!$B$5:$Z$5,0),0),0)</f>
        <v>689.3</v>
      </c>
      <c r="J106" s="446">
        <f>IFERROR(VLOOKUP($C106,五险!$B:$Z,MATCH("失业(0.7%)",五险!$B$5:$Z$5,0),0),0)</f>
        <v>30.16</v>
      </c>
      <c r="K106" s="446">
        <f>IFERROR(VLOOKUP($C106,五险!$B:$Z,MATCH("医疗(8.7%)",五险!$B$5:$Z$5,0),0),0)</f>
        <v>374.8</v>
      </c>
      <c r="L106" s="446">
        <f>IFERROR(VLOOKUP($C106,五险!$B:$Z,MATCH("工伤(1.2%)",五险!$B$5:$Z$5,0),0),0)</f>
        <v>51.7</v>
      </c>
      <c r="M106" s="446">
        <f>_xlfn.XLOOKUP($C106,公积金!$B:$B,公积金!$K:$K,0)</f>
        <v>0</v>
      </c>
      <c r="N106" s="450">
        <f ca="1" t="shared" si="36"/>
        <v>8187.78</v>
      </c>
      <c r="O106" s="449"/>
      <c r="AA106" t="str">
        <f>_xlfn.XLOOKUP(C106,[6]按姓名汇总!$C:$C,[6]按姓名汇总!$C:$C)</f>
        <v>马凤</v>
      </c>
    </row>
    <row r="107" customHeight="1" spans="1:27">
      <c r="A107" s="445">
        <f>IF(C107="","",COUNTA($C$3:C107))</f>
        <v>105</v>
      </c>
      <c r="B107" s="445" t="s">
        <v>143</v>
      </c>
      <c r="C107" s="445" t="s">
        <v>152</v>
      </c>
      <c r="D107" s="446"/>
      <c r="E107" s="446" t="s">
        <v>21</v>
      </c>
      <c r="F107" s="446">
        <f ca="1" t="shared" si="37"/>
        <v>0</v>
      </c>
      <c r="G107" s="447" t="str">
        <f ca="1" t="array" ref="G107">IFERROR(LOOKUP(1,0/COUNTIF(INDIRECT({"荣昌工资表科室人员","荣昌工资表研发人员","荣昌工资表销售人员","荣昌工资表一线员工","荣昌工资表小时工","劳务公司工资表小时工","劳务公司工资表同工同酬"}&amp;"!$C:$C"),$C107),{"荣昌工资表科室人员","荣昌工资表研发人员","荣昌工资表销售人员","荣昌工资表一线员工","荣昌工资表小时工","劳务公司工资表小时工","劳务公司工资表同工同酬"}),"")</f>
        <v/>
      </c>
      <c r="H107" s="446">
        <f ca="1" t="shared" si="38"/>
        <v>0</v>
      </c>
      <c r="I107" s="446">
        <f>IFERROR(VLOOKUP($C107,五险!$B:$Z,MATCH("养老(16%)",五险!$B$5:$Z$5,0),0),0)</f>
        <v>0</v>
      </c>
      <c r="J107" s="446">
        <f>IFERROR(VLOOKUP($C107,五险!$B:$Z,MATCH("失业(0.7%)",五险!$B$5:$Z$5,0),0),0)</f>
        <v>0</v>
      </c>
      <c r="K107" s="446">
        <f>IFERROR(VLOOKUP($C107,五险!$B:$Z,MATCH("医疗(8.7%)",五险!$B$5:$Z$5,0),0),0)</f>
        <v>0</v>
      </c>
      <c r="L107" s="446">
        <f>IFERROR(VLOOKUP($C107,五险!$B:$Z,MATCH("工伤(1.2%)",五险!$B$5:$Z$5,0),0),0)</f>
        <v>0</v>
      </c>
      <c r="M107" s="446">
        <f>_xlfn.XLOOKUP($C107,公积金!$B:$B,公积金!$K:$K,0)</f>
        <v>0</v>
      </c>
      <c r="N107" s="450">
        <f ca="1" t="shared" si="36"/>
        <v>0</v>
      </c>
      <c r="O107" s="449"/>
      <c r="AA107" t="str">
        <f>_xlfn.XLOOKUP(C107,[6]按姓名汇总!$C:$C,[6]按姓名汇总!$C:$C)</f>
        <v>孟兰梅</v>
      </c>
    </row>
    <row r="108" customHeight="1" spans="1:27">
      <c r="A108" s="445">
        <f>IF(C108="","",COUNTA($C$3:C108))</f>
        <v>106</v>
      </c>
      <c r="B108" s="445" t="s">
        <v>143</v>
      </c>
      <c r="C108" s="445" t="s">
        <v>153</v>
      </c>
      <c r="D108" s="446"/>
      <c r="E108" s="446" t="s">
        <v>21</v>
      </c>
      <c r="F108" s="446" t="str">
        <f ca="1" t="shared" si="37"/>
        <v>德顺</v>
      </c>
      <c r="G108" s="447" t="str">
        <f ca="1" t="array" ref="G108">IFERROR(LOOKUP(1,0/COUNTIF(INDIRECT({"荣昌工资表科室人员","荣昌工资表研发人员","荣昌工资表销售人员","荣昌工资表一线员工","荣昌工资表小时工","劳务公司工资表小时工","劳务公司工资表同工同酬"}&amp;"!$C:$C"),$C108),{"荣昌工资表科室人员","荣昌工资表研发人员","荣昌工资表销售人员","荣昌工资表一线员工","荣昌工资表小时工","劳务公司工资表小时工","劳务公司工资表同工同酬"}),"")</f>
        <v>劳务公司工资表同工同酬</v>
      </c>
      <c r="H108" s="446">
        <f ca="1" t="shared" si="38"/>
        <v>5130.15</v>
      </c>
      <c r="I108" s="446">
        <f>IFERROR(VLOOKUP($C108,五险!$B:$Z,MATCH("养老(16%)",五险!$B$5:$Z$5,0),0),0)</f>
        <v>689.28</v>
      </c>
      <c r="J108" s="446">
        <f>IFERROR(VLOOKUP($C108,五险!$B:$Z,MATCH("失业(0.7%)",五险!$B$5:$Z$5,0),0),0)</f>
        <v>30.16</v>
      </c>
      <c r="K108" s="446">
        <f>IFERROR(VLOOKUP($C108,五险!$B:$Z,MATCH("医疗(8.7%)",五险!$B$5:$Z$5,0),0),0)</f>
        <v>352.61</v>
      </c>
      <c r="L108" s="446">
        <f>IFERROR(VLOOKUP($C108,五险!$B:$Z,MATCH("工伤(1.2%)",五险!$B$5:$Z$5,0),0),0)</f>
        <v>60.31</v>
      </c>
      <c r="M108" s="446">
        <f>_xlfn.XLOOKUP($C108,公积金!$B:$B,公积金!$K:$K,0)</f>
        <v>0</v>
      </c>
      <c r="N108" s="450">
        <f ca="1" t="shared" si="36"/>
        <v>6262.51</v>
      </c>
      <c r="O108" s="449"/>
      <c r="AA108" t="str">
        <f>_xlfn.XLOOKUP(C108,[6]按姓名汇总!$C:$C,[6]按姓名汇总!$C:$C)</f>
        <v>袁建平</v>
      </c>
    </row>
    <row r="109" customHeight="1" spans="1:27">
      <c r="A109" s="445">
        <f>IF(C109="","",COUNTA($C$3:C109))</f>
        <v>107</v>
      </c>
      <c r="B109" s="445" t="s">
        <v>143</v>
      </c>
      <c r="C109" s="445" t="s">
        <v>154</v>
      </c>
      <c r="D109" s="446"/>
      <c r="E109" s="446" t="s">
        <v>21</v>
      </c>
      <c r="F109" s="446" t="str">
        <f ca="1" t="shared" si="37"/>
        <v>德顺</v>
      </c>
      <c r="G109" s="447" t="str">
        <f ca="1" t="array" ref="G109">IFERROR(LOOKUP(1,0/COUNTIF(INDIRECT({"荣昌工资表科室人员","荣昌工资表研发人员","荣昌工资表销售人员","荣昌工资表一线员工","荣昌工资表小时工","劳务公司工资表小时工","劳务公司工资表同工同酬"}&amp;"!$C:$C"),$C109),{"荣昌工资表科室人员","荣昌工资表研发人员","荣昌工资表销售人员","荣昌工资表一线员工","荣昌工资表小时工","劳务公司工资表小时工","劳务公司工资表同工同酬"}),"")</f>
        <v>劳务公司工资表同工同酬</v>
      </c>
      <c r="H109" s="446">
        <f ca="1" t="shared" si="38"/>
        <v>1213.38</v>
      </c>
      <c r="I109" s="446">
        <f>IFERROR(VLOOKUP($C109,五险!$B:$Z,MATCH("养老(16%)",五险!$B$5:$Z$5,0),0),0)</f>
        <v>689.28</v>
      </c>
      <c r="J109" s="446">
        <f>IFERROR(VLOOKUP($C109,五险!$B:$Z,MATCH("失业(0.7%)",五险!$B$5:$Z$5,0),0),0)</f>
        <v>30.16</v>
      </c>
      <c r="K109" s="446">
        <f>IFERROR(VLOOKUP($C109,五险!$B:$Z,MATCH("医疗(8.7%)",五险!$B$5:$Z$5,0),0),0)</f>
        <v>352.61</v>
      </c>
      <c r="L109" s="446">
        <f>IFERROR(VLOOKUP($C109,五险!$B:$Z,MATCH("工伤(1.2%)",五险!$B$5:$Z$5,0),0),0)</f>
        <v>60.31</v>
      </c>
      <c r="M109" s="446">
        <f>_xlfn.XLOOKUP($C109,公积金!$B:$B,公积金!$K:$K,0)</f>
        <v>0</v>
      </c>
      <c r="N109" s="450">
        <f ca="1" t="shared" si="36"/>
        <v>2345.74</v>
      </c>
      <c r="O109" s="449"/>
      <c r="AA109" t="str">
        <f>_xlfn.XLOOKUP(C109,[6]按姓名汇总!$C:$C,[6]按姓名汇总!$C:$C)</f>
        <v>戴新亮</v>
      </c>
    </row>
    <row r="110" customHeight="1" spans="1:27">
      <c r="A110" s="445">
        <f>IF(C110="","",COUNTA($C$3:C110))</f>
        <v>108</v>
      </c>
      <c r="B110" s="445" t="s">
        <v>143</v>
      </c>
      <c r="C110" s="445" t="s">
        <v>155</v>
      </c>
      <c r="D110" s="446"/>
      <c r="E110" s="446" t="s">
        <v>21</v>
      </c>
      <c r="F110" s="446">
        <f ca="1" t="shared" si="37"/>
        <v>0</v>
      </c>
      <c r="G110" s="447" t="str">
        <f ca="1" t="array" ref="G110">IFERROR(LOOKUP(1,0/COUNTIF(INDIRECT({"荣昌工资表科室人员","荣昌工资表研发人员","荣昌工资表销售人员","荣昌工资表一线员工","荣昌工资表小时工","劳务公司工资表小时工","劳务公司工资表同工同酬"}&amp;"!$C:$C"),$C110),{"荣昌工资表科室人员","荣昌工资表研发人员","荣昌工资表销售人员","荣昌工资表一线员工","荣昌工资表小时工","劳务公司工资表小时工","劳务公司工资表同工同酬"}),"")</f>
        <v/>
      </c>
      <c r="H110" s="446">
        <f ca="1" t="shared" si="38"/>
        <v>0</v>
      </c>
      <c r="I110" s="446">
        <f>IFERROR(VLOOKUP($C110,五险!$B:$Z,MATCH("养老(16%)",五险!$B$5:$Z$5,0),0),0)</f>
        <v>0</v>
      </c>
      <c r="J110" s="446">
        <f>IFERROR(VLOOKUP($C110,五险!$B:$Z,MATCH("失业(0.7%)",五险!$B$5:$Z$5,0),0),0)</f>
        <v>0</v>
      </c>
      <c r="K110" s="446">
        <f>IFERROR(VLOOKUP($C110,五险!$B:$Z,MATCH("医疗(8.7%)",五险!$B$5:$Z$5,0),0),0)</f>
        <v>0</v>
      </c>
      <c r="L110" s="446">
        <f>IFERROR(VLOOKUP($C110,五险!$B:$Z,MATCH("工伤(1.2%)",五险!$B$5:$Z$5,0),0),0)</f>
        <v>0</v>
      </c>
      <c r="M110" s="446">
        <f>_xlfn.XLOOKUP($C110,公积金!$B:$B,公积金!$K:$K,0)</f>
        <v>0</v>
      </c>
      <c r="N110" s="450">
        <f ca="1" t="shared" si="36"/>
        <v>0</v>
      </c>
      <c r="O110" s="449"/>
      <c r="AA110" t="str">
        <f>_xlfn.XLOOKUP(C110,[6]按姓名汇总!$C:$C,[6]按姓名汇总!$C:$C)</f>
        <v>罗业勋</v>
      </c>
    </row>
    <row r="111" customHeight="1" spans="1:27">
      <c r="A111" s="445">
        <f>IF(C111="","",COUNTA($C$3:C111))</f>
        <v>109</v>
      </c>
      <c r="B111" s="445" t="s">
        <v>143</v>
      </c>
      <c r="C111" s="445" t="s">
        <v>156</v>
      </c>
      <c r="D111" s="446"/>
      <c r="E111" s="446" t="s">
        <v>21</v>
      </c>
      <c r="F111" s="446" t="str">
        <f ca="1" t="shared" si="37"/>
        <v>德顺</v>
      </c>
      <c r="G111" s="447" t="str">
        <f ca="1" t="array" ref="G111">IFERROR(LOOKUP(1,0/COUNTIF(INDIRECT({"荣昌工资表科室人员","荣昌工资表研发人员","荣昌工资表销售人员","荣昌工资表一线员工","荣昌工资表小时工","劳务公司工资表小时工","劳务公司工资表同工同酬"}&amp;"!$C:$C"),$C111),{"荣昌工资表科室人员","荣昌工资表研发人员","荣昌工资表销售人员","荣昌工资表一线员工","荣昌工资表小时工","劳务公司工资表小时工","劳务公司工资表同工同酬"}),"")</f>
        <v>劳务公司工资表同工同酬</v>
      </c>
      <c r="H111" s="446">
        <f ca="1" t="shared" si="38"/>
        <v>1064.04</v>
      </c>
      <c r="I111" s="446">
        <f>IFERROR(VLOOKUP($C111,五险!$B:$Z,MATCH("养老(16%)",五险!$B$5:$Z$5,0),0),0)</f>
        <v>689.28</v>
      </c>
      <c r="J111" s="446">
        <f>IFERROR(VLOOKUP($C111,五险!$B:$Z,MATCH("失业(0.7%)",五险!$B$5:$Z$5,0),0),0)</f>
        <v>30.16</v>
      </c>
      <c r="K111" s="446">
        <f>IFERROR(VLOOKUP($C111,五险!$B:$Z,MATCH("医疗(8.7%)",五险!$B$5:$Z$5,0),0),0)</f>
        <v>352.61</v>
      </c>
      <c r="L111" s="446">
        <f>IFERROR(VLOOKUP($C111,五险!$B:$Z,MATCH("工伤(1.2%)",五险!$B$5:$Z$5,0),0),0)</f>
        <v>60.31</v>
      </c>
      <c r="M111" s="446">
        <f>_xlfn.XLOOKUP($C111,公积金!$B:$B,公积金!$K:$K,0)</f>
        <v>0</v>
      </c>
      <c r="N111" s="450">
        <f ca="1" t="shared" si="36"/>
        <v>2196.4</v>
      </c>
      <c r="O111" s="449"/>
      <c r="AA111" t="str">
        <f>_xlfn.XLOOKUP(C111,[6]按姓名汇总!$C:$C,[6]按姓名汇总!$C:$C)</f>
        <v>陈德文</v>
      </c>
    </row>
    <row r="112" customHeight="1" spans="1:27">
      <c r="A112" s="445">
        <f>IF(C112="","",COUNTA($C$3:C112))</f>
        <v>110</v>
      </c>
      <c r="B112" s="445" t="s">
        <v>143</v>
      </c>
      <c r="C112" s="445" t="s">
        <v>157</v>
      </c>
      <c r="D112" s="446"/>
      <c r="E112" s="446" t="s">
        <v>21</v>
      </c>
      <c r="F112" s="446">
        <f ca="1" t="shared" si="37"/>
        <v>0</v>
      </c>
      <c r="G112" s="447" t="str">
        <f ca="1" t="array" ref="G112">IFERROR(LOOKUP(1,0/COUNTIF(INDIRECT({"荣昌工资表科室人员","荣昌工资表研发人员","荣昌工资表销售人员","荣昌工资表一线员工","荣昌工资表小时工","劳务公司工资表小时工","劳务公司工资表同工同酬"}&amp;"!$C:$C"),$C112),{"荣昌工资表科室人员","荣昌工资表研发人员","荣昌工资表销售人员","荣昌工资表一线员工","荣昌工资表小时工","劳务公司工资表小时工","劳务公司工资表同工同酬"}),"")</f>
        <v/>
      </c>
      <c r="H112" s="446">
        <f ca="1" t="shared" si="38"/>
        <v>0</v>
      </c>
      <c r="I112" s="446">
        <f>IFERROR(VLOOKUP($C112,五险!$B:$Z,MATCH("养老(16%)",五险!$B$5:$Z$5,0),0),0)</f>
        <v>0</v>
      </c>
      <c r="J112" s="446">
        <f>IFERROR(VLOOKUP($C112,五险!$B:$Z,MATCH("失业(0.7%)",五险!$B$5:$Z$5,0),0),0)</f>
        <v>0</v>
      </c>
      <c r="K112" s="446">
        <f>IFERROR(VLOOKUP($C112,五险!$B:$Z,MATCH("医疗(8.7%)",五险!$B$5:$Z$5,0),0),0)</f>
        <v>0</v>
      </c>
      <c r="L112" s="446">
        <f>IFERROR(VLOOKUP($C112,五险!$B:$Z,MATCH("工伤(1.2%)",五险!$B$5:$Z$5,0),0),0)</f>
        <v>0</v>
      </c>
      <c r="M112" s="446">
        <f>_xlfn.XLOOKUP($C112,公积金!$B:$B,公积金!$K:$K,0)</f>
        <v>0</v>
      </c>
      <c r="N112" s="450">
        <f ca="1" t="shared" si="36"/>
        <v>0</v>
      </c>
      <c r="O112" s="449"/>
      <c r="AA112" t="str">
        <f>_xlfn.XLOOKUP(C112,[6]按姓名汇总!$C:$C,[6]按姓名汇总!$C:$C)</f>
        <v>修秀兰</v>
      </c>
    </row>
    <row r="113" customHeight="1" spans="1:27">
      <c r="A113" s="445">
        <f>IF(C113="","",COUNTA($C$3:C113))</f>
        <v>111</v>
      </c>
      <c r="B113" s="445" t="s">
        <v>143</v>
      </c>
      <c r="C113" s="445" t="s">
        <v>158</v>
      </c>
      <c r="D113" s="446"/>
      <c r="E113" s="446" t="s">
        <v>21</v>
      </c>
      <c r="F113" s="446" t="str">
        <f ca="1" t="shared" si="37"/>
        <v>德顺</v>
      </c>
      <c r="G113" s="447" t="str">
        <f ca="1" t="array" ref="G113">IFERROR(LOOKUP(1,0/COUNTIF(INDIRECT({"荣昌工资表科室人员","荣昌工资表研发人员","荣昌工资表销售人员","荣昌工资表一线员工","荣昌工资表小时工","劳务公司工资表小时工","劳务公司工资表同工同酬"}&amp;"!$C:$C"),$C113),{"荣昌工资表科室人员","荣昌工资表研发人员","荣昌工资表销售人员","荣昌工资表一线员工","荣昌工资表小时工","劳务公司工资表小时工","劳务公司工资表同工同酬"}),"")</f>
        <v>劳务公司工资表同工同酬</v>
      </c>
      <c r="H113" s="446">
        <f ca="1" t="shared" si="38"/>
        <v>5643.05</v>
      </c>
      <c r="I113" s="446">
        <f>IFERROR(VLOOKUP($C113,五险!$B:$Z,MATCH("养老(16%)",五险!$B$5:$Z$5,0),0),0)</f>
        <v>689.28</v>
      </c>
      <c r="J113" s="446">
        <f>IFERROR(VLOOKUP($C113,五险!$B:$Z,MATCH("失业(0.7%)",五险!$B$5:$Z$5,0),0),0)</f>
        <v>30.16</v>
      </c>
      <c r="K113" s="446">
        <f>IFERROR(VLOOKUP($C113,五险!$B:$Z,MATCH("医疗(8.7%)",五险!$B$5:$Z$5,0),0),0)</f>
        <v>352.61</v>
      </c>
      <c r="L113" s="446">
        <f>IFERROR(VLOOKUP($C113,五险!$B:$Z,MATCH("工伤(1.2%)",五险!$B$5:$Z$5,0),0),0)</f>
        <v>60.31</v>
      </c>
      <c r="M113" s="446">
        <f>_xlfn.XLOOKUP($C113,公积金!$B:$B,公积金!$K:$K,0)</f>
        <v>0</v>
      </c>
      <c r="N113" s="450">
        <f ca="1" t="shared" si="36"/>
        <v>6775.41</v>
      </c>
      <c r="O113" s="449"/>
      <c r="AA113" t="str">
        <f>_xlfn.XLOOKUP(C113,[6]按姓名汇总!$C:$C,[6]按姓名汇总!$C:$C)</f>
        <v>袁珊珊</v>
      </c>
    </row>
    <row r="114" customHeight="1" spans="1:27">
      <c r="A114" s="445">
        <f>IF(C114="","",COUNTA($C$3:C114))</f>
        <v>112</v>
      </c>
      <c r="B114" s="445" t="s">
        <v>143</v>
      </c>
      <c r="C114" s="445" t="s">
        <v>159</v>
      </c>
      <c r="D114" s="446"/>
      <c r="E114" s="446" t="s">
        <v>21</v>
      </c>
      <c r="F114" s="446">
        <f ca="1" t="shared" si="37"/>
        <v>0</v>
      </c>
      <c r="G114" s="447" t="str">
        <f ca="1" t="array" ref="G114">IFERROR(LOOKUP(1,0/COUNTIF(INDIRECT({"荣昌工资表科室人员","荣昌工资表研发人员","荣昌工资表销售人员","荣昌工资表一线员工","荣昌工资表小时工","劳务公司工资表小时工","劳务公司工资表同工同酬"}&amp;"!$C:$C"),$C114),{"荣昌工资表科室人员","荣昌工资表研发人员","荣昌工资表销售人员","荣昌工资表一线员工","荣昌工资表小时工","劳务公司工资表小时工","劳务公司工资表同工同酬"}),"")</f>
        <v/>
      </c>
      <c r="H114" s="446">
        <f ca="1" t="shared" si="38"/>
        <v>0</v>
      </c>
      <c r="I114" s="446">
        <f>IFERROR(VLOOKUP($C114,五险!$B:$Z,MATCH("养老(16%)",五险!$B$5:$Z$5,0),0),0)</f>
        <v>0</v>
      </c>
      <c r="J114" s="446">
        <f>IFERROR(VLOOKUP($C114,五险!$B:$Z,MATCH("失业(0.7%)",五险!$B$5:$Z$5,0),0),0)</f>
        <v>0</v>
      </c>
      <c r="K114" s="446">
        <f>IFERROR(VLOOKUP($C114,五险!$B:$Z,MATCH("医疗(8.7%)",五险!$B$5:$Z$5,0),0),0)</f>
        <v>0</v>
      </c>
      <c r="L114" s="446">
        <f>IFERROR(VLOOKUP($C114,五险!$B:$Z,MATCH("工伤(1.2%)",五险!$B$5:$Z$5,0),0),0)</f>
        <v>0</v>
      </c>
      <c r="M114" s="446">
        <f>_xlfn.XLOOKUP($C114,公积金!$B:$B,公积金!$K:$K,0)</f>
        <v>0</v>
      </c>
      <c r="N114" s="450">
        <f ca="1" t="shared" si="36"/>
        <v>0</v>
      </c>
      <c r="O114" s="449"/>
      <c r="AA114" t="str">
        <f>_xlfn.XLOOKUP(C114,[6]按姓名汇总!$C:$C,[6]按姓名汇总!$C:$C)</f>
        <v>肖米溪</v>
      </c>
    </row>
    <row r="115" customHeight="1" spans="1:27">
      <c r="A115" s="445">
        <f>IF(C115="","",COUNTA($C$3:C115))</f>
        <v>113</v>
      </c>
      <c r="B115" s="445" t="s">
        <v>143</v>
      </c>
      <c r="C115" s="445" t="s">
        <v>160</v>
      </c>
      <c r="D115" s="446"/>
      <c r="E115" s="446" t="s">
        <v>21</v>
      </c>
      <c r="F115" s="446">
        <f ca="1" t="shared" si="37"/>
        <v>0</v>
      </c>
      <c r="G115" s="447" t="str">
        <f ca="1" t="array" ref="G115">IFERROR(LOOKUP(1,0/COUNTIF(INDIRECT({"荣昌工资表科室人员","荣昌工资表研发人员","荣昌工资表销售人员","荣昌工资表一线员工","荣昌工资表小时工","劳务公司工资表小时工","劳务公司工资表同工同酬"}&amp;"!$C:$C"),$C115),{"荣昌工资表科室人员","荣昌工资表研发人员","荣昌工资表销售人员","荣昌工资表一线员工","荣昌工资表小时工","劳务公司工资表小时工","劳务公司工资表同工同酬"}),"")</f>
        <v/>
      </c>
      <c r="H115" s="446">
        <f ca="1" t="shared" si="38"/>
        <v>0</v>
      </c>
      <c r="I115" s="446">
        <f>IFERROR(VLOOKUP($C115,五险!$B:$Z,MATCH("养老(16%)",五险!$B$5:$Z$5,0),0),0)</f>
        <v>0</v>
      </c>
      <c r="J115" s="446">
        <f>IFERROR(VLOOKUP($C115,五险!$B:$Z,MATCH("失业(0.7%)",五险!$B$5:$Z$5,0),0),0)</f>
        <v>0</v>
      </c>
      <c r="K115" s="446">
        <f>IFERROR(VLOOKUP($C115,五险!$B:$Z,MATCH("医疗(8.7%)",五险!$B$5:$Z$5,0),0),0)</f>
        <v>0</v>
      </c>
      <c r="L115" s="446">
        <f>IFERROR(VLOOKUP($C115,五险!$B:$Z,MATCH("工伤(1.2%)",五险!$B$5:$Z$5,0),0),0)</f>
        <v>0</v>
      </c>
      <c r="M115" s="446">
        <f>_xlfn.XLOOKUP($C115,公积金!$B:$B,公积金!$K:$K,0)</f>
        <v>0</v>
      </c>
      <c r="N115" s="450">
        <f ca="1" t="shared" si="36"/>
        <v>0</v>
      </c>
      <c r="O115" s="449"/>
      <c r="AA115" t="str">
        <f>_xlfn.XLOOKUP(C115,[6]按姓名汇总!$C:$C,[6]按姓名汇总!$C:$C)</f>
        <v>汤子玉</v>
      </c>
    </row>
    <row r="116" customHeight="1" spans="1:27">
      <c r="A116" s="445">
        <f>IF(C116="","",COUNTA($C$3:C116))</f>
        <v>114</v>
      </c>
      <c r="B116" s="445" t="s">
        <v>143</v>
      </c>
      <c r="C116" s="445" t="s">
        <v>161</v>
      </c>
      <c r="D116" s="446"/>
      <c r="E116" s="446" t="s">
        <v>21</v>
      </c>
      <c r="F116" s="446">
        <f ca="1" t="shared" si="37"/>
        <v>0</v>
      </c>
      <c r="G116" s="447" t="str">
        <f ca="1" t="array" ref="G116">IFERROR(LOOKUP(1,0/COUNTIF(INDIRECT({"荣昌工资表科室人员","荣昌工资表研发人员","荣昌工资表销售人员","荣昌工资表一线员工","荣昌工资表小时工","劳务公司工资表小时工","劳务公司工资表同工同酬"}&amp;"!$C:$C"),$C116),{"荣昌工资表科室人员","荣昌工资表研发人员","荣昌工资表销售人员","荣昌工资表一线员工","荣昌工资表小时工","劳务公司工资表小时工","劳务公司工资表同工同酬"}),"")</f>
        <v/>
      </c>
      <c r="H116" s="446">
        <f ca="1" t="shared" si="38"/>
        <v>0</v>
      </c>
      <c r="I116" s="446">
        <f>IFERROR(VLOOKUP($C116,五险!$B:$Z,MATCH("养老(16%)",五险!$B$5:$Z$5,0),0),0)</f>
        <v>0</v>
      </c>
      <c r="J116" s="446">
        <f>IFERROR(VLOOKUP($C116,五险!$B:$Z,MATCH("失业(0.7%)",五险!$B$5:$Z$5,0),0),0)</f>
        <v>0</v>
      </c>
      <c r="K116" s="446">
        <f>IFERROR(VLOOKUP($C116,五险!$B:$Z,MATCH("医疗(8.7%)",五险!$B$5:$Z$5,0),0),0)</f>
        <v>0</v>
      </c>
      <c r="L116" s="446">
        <f>IFERROR(VLOOKUP($C116,五险!$B:$Z,MATCH("工伤(1.2%)",五险!$B$5:$Z$5,0),0),0)</f>
        <v>0</v>
      </c>
      <c r="M116" s="446">
        <f>_xlfn.XLOOKUP($C116,公积金!$B:$B,公积金!$K:$K,0)</f>
        <v>0</v>
      </c>
      <c r="N116" s="450">
        <f ca="1" t="shared" si="36"/>
        <v>0</v>
      </c>
      <c r="O116" s="449"/>
      <c r="AA116" t="str">
        <f>_xlfn.XLOOKUP(C116,[6]按姓名汇总!$C:$C,[6]按姓名汇总!$C:$C)</f>
        <v>袁建利</v>
      </c>
    </row>
    <row r="117" customHeight="1" spans="1:27">
      <c r="A117" s="445">
        <f>IF(C117="","",COUNTA($C$3:C117))</f>
        <v>115</v>
      </c>
      <c r="B117" s="445" t="s">
        <v>143</v>
      </c>
      <c r="C117" s="445" t="s">
        <v>162</v>
      </c>
      <c r="D117" s="446"/>
      <c r="E117" s="446" t="s">
        <v>21</v>
      </c>
      <c r="F117" s="446">
        <f ca="1" t="shared" si="37"/>
        <v>0</v>
      </c>
      <c r="G117" s="447" t="str">
        <f ca="1" t="array" ref="G117">IFERROR(LOOKUP(1,0/COUNTIF(INDIRECT({"荣昌工资表科室人员","荣昌工资表研发人员","荣昌工资表销售人员","荣昌工资表一线员工","荣昌工资表小时工","劳务公司工资表小时工","劳务公司工资表同工同酬"}&amp;"!$C:$C"),$C117),{"荣昌工资表科室人员","荣昌工资表研发人员","荣昌工资表销售人员","荣昌工资表一线员工","荣昌工资表小时工","劳务公司工资表小时工","劳务公司工资表同工同酬"}),"")</f>
        <v/>
      </c>
      <c r="H117" s="446">
        <f ca="1" t="shared" si="38"/>
        <v>0</v>
      </c>
      <c r="I117" s="446">
        <f>IFERROR(VLOOKUP($C117,五险!$B:$Z,MATCH("养老(16%)",五险!$B$5:$Z$5,0),0),0)</f>
        <v>0</v>
      </c>
      <c r="J117" s="446">
        <f>IFERROR(VLOOKUP($C117,五险!$B:$Z,MATCH("失业(0.7%)",五险!$B$5:$Z$5,0),0),0)</f>
        <v>0</v>
      </c>
      <c r="K117" s="446">
        <f>IFERROR(VLOOKUP($C117,五险!$B:$Z,MATCH("医疗(8.7%)",五险!$B$5:$Z$5,0),0),0)</f>
        <v>0</v>
      </c>
      <c r="L117" s="446">
        <f>IFERROR(VLOOKUP($C117,五险!$B:$Z,MATCH("工伤(1.2%)",五险!$B$5:$Z$5,0),0),0)</f>
        <v>0</v>
      </c>
      <c r="M117" s="446">
        <f>_xlfn.XLOOKUP($C117,公积金!$B:$B,公积金!$K:$K,0)</f>
        <v>0</v>
      </c>
      <c r="N117" s="450">
        <f ca="1" t="shared" si="36"/>
        <v>0</v>
      </c>
      <c r="O117" s="449"/>
      <c r="AA117" t="str">
        <f>_xlfn.XLOOKUP(C117,[6]按姓名汇总!$C:$C,[6]按姓名汇总!$C:$C)</f>
        <v>吴升黄</v>
      </c>
    </row>
    <row r="118" customHeight="1" spans="1:27">
      <c r="A118" s="445">
        <f>IF(C118="","",COUNTA($C$3:C118))</f>
        <v>116</v>
      </c>
      <c r="B118" s="445" t="s">
        <v>143</v>
      </c>
      <c r="C118" s="445" t="s">
        <v>163</v>
      </c>
      <c r="D118" s="446"/>
      <c r="E118" s="446" t="s">
        <v>21</v>
      </c>
      <c r="F118" s="446" t="str">
        <f ca="1" t="shared" si="37"/>
        <v>德顺</v>
      </c>
      <c r="G118" s="447" t="str">
        <f ca="1" t="array" ref="G118">IFERROR(LOOKUP(1,0/COUNTIF(INDIRECT({"荣昌工资表科室人员","荣昌工资表研发人员","荣昌工资表销售人员","荣昌工资表一线员工","荣昌工资表小时工","劳务公司工资表小时工","劳务公司工资表同工同酬"}&amp;"!$C:$C"),$C118),{"荣昌工资表科室人员","荣昌工资表研发人员","荣昌工资表销售人员","荣昌工资表一线员工","荣昌工资表小时工","劳务公司工资表小时工","劳务公司工资表同工同酬"}),"")</f>
        <v>劳务公司工资表同工同酬</v>
      </c>
      <c r="H118" s="446">
        <f ca="1" t="shared" si="38"/>
        <v>6243.06</v>
      </c>
      <c r="I118" s="446">
        <f>IFERROR(VLOOKUP($C118,五险!$B:$Z,MATCH("养老(16%)",五险!$B$5:$Z$5,0),0),0)</f>
        <v>689.28</v>
      </c>
      <c r="J118" s="446">
        <f>IFERROR(VLOOKUP($C118,五险!$B:$Z,MATCH("失业(0.7%)",五险!$B$5:$Z$5,0),0),0)</f>
        <v>30.16</v>
      </c>
      <c r="K118" s="446">
        <f>IFERROR(VLOOKUP($C118,五险!$B:$Z,MATCH("医疗(8.7%)",五险!$B$5:$Z$5,0),0),0)</f>
        <v>352.61</v>
      </c>
      <c r="L118" s="446">
        <f>IFERROR(VLOOKUP($C118,五险!$B:$Z,MATCH("工伤(1.2%)",五险!$B$5:$Z$5,0),0),0)</f>
        <v>60.31</v>
      </c>
      <c r="M118" s="446">
        <f>_xlfn.XLOOKUP($C118,公积金!$B:$B,公积金!$K:$K,0)</f>
        <v>0</v>
      </c>
      <c r="N118" s="450">
        <f ca="1" t="shared" si="36"/>
        <v>7375.42</v>
      </c>
      <c r="O118" s="449"/>
      <c r="AA118" t="str">
        <f>_xlfn.XLOOKUP(C118,[6]按姓名汇总!$C:$C,[6]按姓名汇总!$C:$C)</f>
        <v>罗铁</v>
      </c>
    </row>
    <row r="119" customHeight="1" spans="1:27">
      <c r="A119" s="445">
        <f>IF(C119="","",COUNTA($C$3:C119))</f>
        <v>117</v>
      </c>
      <c r="B119" s="445" t="s">
        <v>143</v>
      </c>
      <c r="C119" s="445" t="s">
        <v>164</v>
      </c>
      <c r="D119" s="446"/>
      <c r="E119" s="446" t="s">
        <v>21</v>
      </c>
      <c r="F119" s="446">
        <f ca="1" t="shared" si="37"/>
        <v>0</v>
      </c>
      <c r="G119" s="447" t="str">
        <f ca="1" t="array" ref="G119">IFERROR(LOOKUP(1,0/COUNTIF(INDIRECT({"荣昌工资表科室人员","荣昌工资表研发人员","荣昌工资表销售人员","荣昌工资表一线员工","荣昌工资表小时工","劳务公司工资表小时工","劳务公司工资表同工同酬"}&amp;"!$C:$C"),$C119),{"荣昌工资表科室人员","荣昌工资表研发人员","荣昌工资表销售人员","荣昌工资表一线员工","荣昌工资表小时工","劳务公司工资表小时工","劳务公司工资表同工同酬"}),"")</f>
        <v/>
      </c>
      <c r="H119" s="446">
        <f ca="1" t="shared" si="38"/>
        <v>0</v>
      </c>
      <c r="I119" s="446">
        <f>IFERROR(VLOOKUP($C119,五险!$B:$Z,MATCH("养老(16%)",五险!$B$5:$Z$5,0),0),0)</f>
        <v>0</v>
      </c>
      <c r="J119" s="446">
        <f>IFERROR(VLOOKUP($C119,五险!$B:$Z,MATCH("失业(0.7%)",五险!$B$5:$Z$5,0),0),0)</f>
        <v>0</v>
      </c>
      <c r="K119" s="446">
        <f>IFERROR(VLOOKUP($C119,五险!$B:$Z,MATCH("医疗(8.7%)",五险!$B$5:$Z$5,0),0),0)</f>
        <v>0</v>
      </c>
      <c r="L119" s="446">
        <f>IFERROR(VLOOKUP($C119,五险!$B:$Z,MATCH("工伤(1.2%)",五险!$B$5:$Z$5,0),0),0)</f>
        <v>0</v>
      </c>
      <c r="M119" s="446">
        <f>_xlfn.XLOOKUP($C119,公积金!$B:$B,公积金!$K:$K,0)</f>
        <v>0</v>
      </c>
      <c r="N119" s="450">
        <f ca="1" t="shared" si="36"/>
        <v>0</v>
      </c>
      <c r="O119" s="449"/>
      <c r="AA119" t="str">
        <f>_xlfn.XLOOKUP(C119,[6]按姓名汇总!$C:$C,[6]按姓名汇总!$C:$C)</f>
        <v>宋先锋</v>
      </c>
    </row>
    <row r="120" customHeight="1" spans="1:27">
      <c r="A120" s="445">
        <f>IF(C120="","",COUNTA($C$3:C120))</f>
        <v>118</v>
      </c>
      <c r="B120" s="445" t="s">
        <v>143</v>
      </c>
      <c r="C120" s="445" t="s">
        <v>165</v>
      </c>
      <c r="D120" s="446"/>
      <c r="E120" s="446" t="s">
        <v>21</v>
      </c>
      <c r="F120" s="446" t="str">
        <f ca="1" t="shared" si="37"/>
        <v>德顺</v>
      </c>
      <c r="G120" s="447" t="str">
        <f ca="1" t="array" ref="G120">IFERROR(LOOKUP(1,0/COUNTIF(INDIRECT({"荣昌工资表科室人员","荣昌工资表研发人员","荣昌工资表销售人员","荣昌工资表一线员工","荣昌工资表小时工","劳务公司工资表小时工","劳务公司工资表同工同酬"}&amp;"!$C:$C"),$C120),{"荣昌工资表科室人员","荣昌工资表研发人员","荣昌工资表销售人员","荣昌工资表一线员工","荣昌工资表小时工","劳务公司工资表小时工","劳务公司工资表同工同酬"}),"")</f>
        <v>劳务公司工资表同工同酬</v>
      </c>
      <c r="H120" s="446">
        <f ca="1" t="shared" si="38"/>
        <v>6464.47</v>
      </c>
      <c r="I120" s="446">
        <f>IFERROR(VLOOKUP($C120,五险!$B:$Z,MATCH("养老(16%)",五险!$B$5:$Z$5,0),0),0)</f>
        <v>689.28</v>
      </c>
      <c r="J120" s="446">
        <f>IFERROR(VLOOKUP($C120,五险!$B:$Z,MATCH("失业(0.7%)",五险!$B$5:$Z$5,0),0),0)</f>
        <v>30.16</v>
      </c>
      <c r="K120" s="446">
        <f>IFERROR(VLOOKUP($C120,五险!$B:$Z,MATCH("医疗(8.7%)",五险!$B$5:$Z$5,0),0),0)</f>
        <v>352.61</v>
      </c>
      <c r="L120" s="446">
        <f>IFERROR(VLOOKUP($C120,五险!$B:$Z,MATCH("工伤(1.2%)",五险!$B$5:$Z$5,0),0),0)</f>
        <v>60.31</v>
      </c>
      <c r="M120" s="446">
        <f>_xlfn.XLOOKUP($C120,公积金!$B:$B,公积金!$K:$K,0)</f>
        <v>0</v>
      </c>
      <c r="N120" s="450">
        <f ca="1" t="shared" si="36"/>
        <v>7596.83</v>
      </c>
      <c r="O120" s="449"/>
      <c r="AA120" t="str">
        <f>_xlfn.XLOOKUP(C120,[6]按姓名汇总!$C:$C,[6]按姓名汇总!$C:$C)</f>
        <v>彭洪准</v>
      </c>
    </row>
    <row r="121" customHeight="1" spans="1:27">
      <c r="A121" s="445">
        <f>IF(C121="","",COUNTA($C$3:C121))</f>
        <v>119</v>
      </c>
      <c r="B121" s="445" t="s">
        <v>143</v>
      </c>
      <c r="C121" s="445" t="s">
        <v>166</v>
      </c>
      <c r="D121" s="446"/>
      <c r="E121" s="446" t="s">
        <v>21</v>
      </c>
      <c r="F121" s="446">
        <f ca="1" t="shared" si="37"/>
        <v>0</v>
      </c>
      <c r="G121" s="447" t="str">
        <f ca="1" t="array" ref="G121">IFERROR(LOOKUP(1,0/COUNTIF(INDIRECT({"荣昌工资表科室人员","荣昌工资表研发人员","荣昌工资表销售人员","荣昌工资表一线员工","荣昌工资表小时工","劳务公司工资表小时工","劳务公司工资表同工同酬"}&amp;"!$C:$C"),$C121),{"荣昌工资表科室人员","荣昌工资表研发人员","荣昌工资表销售人员","荣昌工资表一线员工","荣昌工资表小时工","劳务公司工资表小时工","劳务公司工资表同工同酬"}),"")</f>
        <v/>
      </c>
      <c r="H121" s="446">
        <f ca="1" t="shared" si="38"/>
        <v>0</v>
      </c>
      <c r="I121" s="446">
        <f>IFERROR(VLOOKUP($C121,五险!$B:$Z,MATCH("养老(16%)",五险!$B$5:$Z$5,0),0),0)</f>
        <v>0</v>
      </c>
      <c r="J121" s="446">
        <f>IFERROR(VLOOKUP($C121,五险!$B:$Z,MATCH("失业(0.7%)",五险!$B$5:$Z$5,0),0),0)</f>
        <v>0</v>
      </c>
      <c r="K121" s="446">
        <f>IFERROR(VLOOKUP($C121,五险!$B:$Z,MATCH("医疗(8.7%)",五险!$B$5:$Z$5,0),0),0)</f>
        <v>0</v>
      </c>
      <c r="L121" s="446">
        <f>IFERROR(VLOOKUP($C121,五险!$B:$Z,MATCH("工伤(1.2%)",五险!$B$5:$Z$5,0),0),0)</f>
        <v>0</v>
      </c>
      <c r="M121" s="446">
        <f>_xlfn.XLOOKUP($C121,公积金!$B:$B,公积金!$K:$K,0)</f>
        <v>0</v>
      </c>
      <c r="N121" s="450">
        <f ca="1" t="shared" si="36"/>
        <v>0</v>
      </c>
      <c r="O121" s="449"/>
      <c r="AA121" t="str">
        <f>_xlfn.XLOOKUP(C121,[6]按姓名汇总!$C:$C,[6]按姓名汇总!$C:$C)</f>
        <v>张立</v>
      </c>
    </row>
    <row r="122" customHeight="1" spans="1:27">
      <c r="A122" s="445">
        <f>IF(C122="","",COUNTA($C$3:C122))</f>
        <v>120</v>
      </c>
      <c r="B122" s="445" t="s">
        <v>143</v>
      </c>
      <c r="C122" s="445" t="s">
        <v>167</v>
      </c>
      <c r="D122" s="446"/>
      <c r="E122" s="446" t="s">
        <v>21</v>
      </c>
      <c r="F122" s="446">
        <f ca="1" t="shared" si="37"/>
        <v>0</v>
      </c>
      <c r="G122" s="447" t="str">
        <f ca="1" t="array" ref="G122">IFERROR(LOOKUP(1,0/COUNTIF(INDIRECT({"荣昌工资表科室人员","荣昌工资表研发人员","荣昌工资表销售人员","荣昌工资表一线员工","荣昌工资表小时工","劳务公司工资表小时工","劳务公司工资表同工同酬"}&amp;"!$C:$C"),$C122),{"荣昌工资表科室人员","荣昌工资表研发人员","荣昌工资表销售人员","荣昌工资表一线员工","荣昌工资表小时工","劳务公司工资表小时工","劳务公司工资表同工同酬"}),"")</f>
        <v/>
      </c>
      <c r="H122" s="446">
        <f ca="1" t="shared" si="38"/>
        <v>0</v>
      </c>
      <c r="I122" s="446">
        <f>IFERROR(VLOOKUP($C122,五险!$B:$Z,MATCH("养老(16%)",五险!$B$5:$Z$5,0),0),0)</f>
        <v>0</v>
      </c>
      <c r="J122" s="446">
        <f>IFERROR(VLOOKUP($C122,五险!$B:$Z,MATCH("失业(0.7%)",五险!$B$5:$Z$5,0),0),0)</f>
        <v>0</v>
      </c>
      <c r="K122" s="446">
        <f>IFERROR(VLOOKUP($C122,五险!$B:$Z,MATCH("医疗(8.7%)",五险!$B$5:$Z$5,0),0),0)</f>
        <v>0</v>
      </c>
      <c r="L122" s="446">
        <f>IFERROR(VLOOKUP($C122,五险!$B:$Z,MATCH("工伤(1.2%)",五险!$B$5:$Z$5,0),0),0)</f>
        <v>0</v>
      </c>
      <c r="M122" s="446">
        <f>_xlfn.XLOOKUP($C122,公积金!$B:$B,公积金!$K:$K,0)</f>
        <v>0</v>
      </c>
      <c r="N122" s="450">
        <f ca="1" t="shared" si="36"/>
        <v>0</v>
      </c>
      <c r="O122" s="449"/>
      <c r="AA122" t="str">
        <f>_xlfn.XLOOKUP(C122,[6]按姓名汇总!$C:$C,[6]按姓名汇总!$C:$C)</f>
        <v>陈章华</v>
      </c>
    </row>
    <row r="123" customHeight="1" spans="1:27">
      <c r="A123" s="445">
        <f>IF(C123="","",COUNTA($C$3:C123))</f>
        <v>121</v>
      </c>
      <c r="B123" s="445" t="s">
        <v>143</v>
      </c>
      <c r="C123" s="445" t="s">
        <v>168</v>
      </c>
      <c r="D123" s="446"/>
      <c r="E123" s="446" t="s">
        <v>21</v>
      </c>
      <c r="F123" s="446">
        <f ca="1" t="shared" si="37"/>
        <v>0</v>
      </c>
      <c r="G123" s="447" t="str">
        <f ca="1" t="array" ref="G123">IFERROR(LOOKUP(1,0/COUNTIF(INDIRECT({"荣昌工资表科室人员","荣昌工资表研发人员","荣昌工资表销售人员","荣昌工资表一线员工","荣昌工资表小时工","劳务公司工资表小时工","劳务公司工资表同工同酬"}&amp;"!$C:$C"),$C123),{"荣昌工资表科室人员","荣昌工资表研发人员","荣昌工资表销售人员","荣昌工资表一线员工","荣昌工资表小时工","劳务公司工资表小时工","劳务公司工资表同工同酬"}),"")</f>
        <v/>
      </c>
      <c r="H123" s="446">
        <f ca="1" t="shared" si="38"/>
        <v>0</v>
      </c>
      <c r="I123" s="446">
        <f>IFERROR(VLOOKUP($C123,五险!$B:$Z,MATCH("养老(16%)",五险!$B$5:$Z$5,0),0),0)</f>
        <v>0</v>
      </c>
      <c r="J123" s="446">
        <f>IFERROR(VLOOKUP($C123,五险!$B:$Z,MATCH("失业(0.7%)",五险!$B$5:$Z$5,0),0),0)</f>
        <v>0</v>
      </c>
      <c r="K123" s="446">
        <f>IFERROR(VLOOKUP($C123,五险!$B:$Z,MATCH("医疗(8.7%)",五险!$B$5:$Z$5,0),0),0)</f>
        <v>0</v>
      </c>
      <c r="L123" s="446">
        <f>IFERROR(VLOOKUP($C123,五险!$B:$Z,MATCH("工伤(1.2%)",五险!$B$5:$Z$5,0),0),0)</f>
        <v>0</v>
      </c>
      <c r="M123" s="446">
        <f>_xlfn.XLOOKUP($C123,公积金!$B:$B,公积金!$K:$K,0)</f>
        <v>0</v>
      </c>
      <c r="N123" s="450">
        <f ca="1" t="shared" si="36"/>
        <v>0</v>
      </c>
      <c r="O123" s="449"/>
      <c r="AA123" t="str">
        <f>_xlfn.XLOOKUP(C123,[6]按姓名汇总!$C:$C,[6]按姓名汇总!$C:$C)</f>
        <v>和佳兰</v>
      </c>
    </row>
    <row r="124" customHeight="1" spans="1:27">
      <c r="A124" s="445">
        <f>IF(C124="","",COUNTA($C$3:C124))</f>
        <v>122</v>
      </c>
      <c r="B124" s="445" t="s">
        <v>143</v>
      </c>
      <c r="C124" s="445" t="s">
        <v>169</v>
      </c>
      <c r="D124" s="446"/>
      <c r="E124" s="446" t="s">
        <v>21</v>
      </c>
      <c r="F124" s="446">
        <f ca="1" t="shared" si="37"/>
        <v>0</v>
      </c>
      <c r="G124" s="447" t="str">
        <f ca="1" t="array" ref="G124">IFERROR(LOOKUP(1,0/COUNTIF(INDIRECT({"荣昌工资表科室人员","荣昌工资表研发人员","荣昌工资表销售人员","荣昌工资表一线员工","荣昌工资表小时工","劳务公司工资表小时工","劳务公司工资表同工同酬"}&amp;"!$C:$C"),$C124),{"荣昌工资表科室人员","荣昌工资表研发人员","荣昌工资表销售人员","荣昌工资表一线员工","荣昌工资表小时工","劳务公司工资表小时工","劳务公司工资表同工同酬"}),"")</f>
        <v/>
      </c>
      <c r="H124" s="446">
        <f ca="1" t="shared" si="38"/>
        <v>0</v>
      </c>
      <c r="I124" s="446">
        <f>IFERROR(VLOOKUP($C124,五险!$B:$Z,MATCH("养老(16%)",五险!$B$5:$Z$5,0),0),0)</f>
        <v>0</v>
      </c>
      <c r="J124" s="446">
        <f>IFERROR(VLOOKUP($C124,五险!$B:$Z,MATCH("失业(0.7%)",五险!$B$5:$Z$5,0),0),0)</f>
        <v>0</v>
      </c>
      <c r="K124" s="446">
        <f>IFERROR(VLOOKUP($C124,五险!$B:$Z,MATCH("医疗(8.7%)",五险!$B$5:$Z$5,0),0),0)</f>
        <v>0</v>
      </c>
      <c r="L124" s="446">
        <f>IFERROR(VLOOKUP($C124,五险!$B:$Z,MATCH("工伤(1.2%)",五险!$B$5:$Z$5,0),0),0)</f>
        <v>0</v>
      </c>
      <c r="M124" s="446">
        <f>_xlfn.XLOOKUP($C124,公积金!$B:$B,公积金!$K:$K,0)</f>
        <v>0</v>
      </c>
      <c r="N124" s="450">
        <f ca="1" t="shared" si="36"/>
        <v>0</v>
      </c>
      <c r="O124" s="449"/>
      <c r="AA124" t="str">
        <f>_xlfn.XLOOKUP(C124,[6]按姓名汇总!$C:$C,[6]按姓名汇总!$C:$C)</f>
        <v>王富民</v>
      </c>
    </row>
    <row r="125" customHeight="1" spans="1:27">
      <c r="A125" s="445">
        <f>IF(C125="","",COUNTA($C$3:C125))</f>
        <v>123</v>
      </c>
      <c r="B125" s="445" t="s">
        <v>143</v>
      </c>
      <c r="C125" s="445" t="s">
        <v>170</v>
      </c>
      <c r="D125" s="446"/>
      <c r="E125" s="446" t="s">
        <v>21</v>
      </c>
      <c r="F125" s="446" t="str">
        <f ca="1" t="shared" si="37"/>
        <v>德顺</v>
      </c>
      <c r="G125" s="447" t="str">
        <f ca="1" t="array" ref="G125">IFERROR(LOOKUP(1,0/COUNTIF(INDIRECT({"荣昌工资表科室人员","荣昌工资表研发人员","荣昌工资表销售人员","荣昌工资表一线员工","荣昌工资表小时工","劳务公司工资表小时工","劳务公司工资表同工同酬"}&amp;"!$C:$C"),$C125),{"荣昌工资表科室人员","荣昌工资表研发人员","荣昌工资表销售人员","荣昌工资表一线员工","荣昌工资表小时工","劳务公司工资表小时工","劳务公司工资表同工同酬"}),"")</f>
        <v>劳务公司工资表同工同酬</v>
      </c>
      <c r="H125" s="446">
        <f ca="1" t="shared" si="38"/>
        <v>1589.28</v>
      </c>
      <c r="I125" s="446">
        <f>IFERROR(VLOOKUP($C125,五险!$B:$Z,MATCH("养老(16%)",五险!$B$5:$Z$5,0),0),0)</f>
        <v>689.28</v>
      </c>
      <c r="J125" s="446">
        <f>IFERROR(VLOOKUP($C125,五险!$B:$Z,MATCH("失业(0.7%)",五险!$B$5:$Z$5,0),0),0)</f>
        <v>30.16</v>
      </c>
      <c r="K125" s="446">
        <f>IFERROR(VLOOKUP($C125,五险!$B:$Z,MATCH("医疗(8.7%)",五险!$B$5:$Z$5,0),0),0)</f>
        <v>352.61</v>
      </c>
      <c r="L125" s="446">
        <f>IFERROR(VLOOKUP($C125,五险!$B:$Z,MATCH("工伤(1.2%)",五险!$B$5:$Z$5,0),0),0)</f>
        <v>60.31</v>
      </c>
      <c r="M125" s="446">
        <f>_xlfn.XLOOKUP($C125,公积金!$B:$B,公积金!$K:$K,0)</f>
        <v>0</v>
      </c>
      <c r="N125" s="450">
        <f ca="1" t="shared" si="36"/>
        <v>2721.64</v>
      </c>
      <c r="O125" s="449"/>
      <c r="AA125" t="str">
        <f>_xlfn.XLOOKUP(C125,[6]按姓名汇总!$C:$C,[6]按姓名汇总!$C:$C)</f>
        <v>丁晓玲</v>
      </c>
    </row>
    <row r="126" customHeight="1" spans="1:27">
      <c r="A126" s="445">
        <f>IF(C126="","",COUNTA($C$3:C126))</f>
        <v>124</v>
      </c>
      <c r="B126" s="445" t="s">
        <v>143</v>
      </c>
      <c r="C126" s="445" t="s">
        <v>171</v>
      </c>
      <c r="D126" s="446"/>
      <c r="E126" s="446" t="s">
        <v>21</v>
      </c>
      <c r="F126" s="446">
        <f ca="1" t="shared" si="37"/>
        <v>0</v>
      </c>
      <c r="G126" s="447" t="str">
        <f ca="1" t="array" ref="G126">IFERROR(LOOKUP(1,0/COUNTIF(INDIRECT({"荣昌工资表科室人员","荣昌工资表研发人员","荣昌工资表销售人员","荣昌工资表一线员工","荣昌工资表小时工","劳务公司工资表小时工","劳务公司工资表同工同酬"}&amp;"!$C:$C"),$C126),{"荣昌工资表科室人员","荣昌工资表研发人员","荣昌工资表销售人员","荣昌工资表一线员工","荣昌工资表小时工","劳务公司工资表小时工","劳务公司工资表同工同酬"}),"")</f>
        <v/>
      </c>
      <c r="H126" s="446">
        <f ca="1" t="shared" si="38"/>
        <v>0</v>
      </c>
      <c r="I126" s="446">
        <f>IFERROR(VLOOKUP($C126,五险!$B:$Z,MATCH("养老(16%)",五险!$B$5:$Z$5,0),0),0)</f>
        <v>0</v>
      </c>
      <c r="J126" s="446">
        <f>IFERROR(VLOOKUP($C126,五险!$B:$Z,MATCH("失业(0.7%)",五险!$B$5:$Z$5,0),0),0)</f>
        <v>0</v>
      </c>
      <c r="K126" s="446">
        <f>IFERROR(VLOOKUP($C126,五险!$B:$Z,MATCH("医疗(8.7%)",五险!$B$5:$Z$5,0),0),0)</f>
        <v>0</v>
      </c>
      <c r="L126" s="446">
        <f>IFERROR(VLOOKUP($C126,五险!$B:$Z,MATCH("工伤(1.2%)",五险!$B$5:$Z$5,0),0),0)</f>
        <v>0</v>
      </c>
      <c r="M126" s="446">
        <f>_xlfn.XLOOKUP($C126,公积金!$B:$B,公积金!$K:$K,0)</f>
        <v>0</v>
      </c>
      <c r="N126" s="450">
        <f ca="1" t="shared" si="36"/>
        <v>0</v>
      </c>
      <c r="O126" s="449"/>
      <c r="AA126" t="str">
        <f>_xlfn.XLOOKUP(C126,[6]按姓名汇总!$C:$C,[6]按姓名汇总!$C:$C)</f>
        <v>贺勇</v>
      </c>
    </row>
    <row r="127" customHeight="1" spans="1:27">
      <c r="A127" s="445">
        <f>IF(C127="","",COUNTA($C$3:C127))</f>
        <v>125</v>
      </c>
      <c r="B127" s="445" t="s">
        <v>143</v>
      </c>
      <c r="C127" s="445" t="s">
        <v>172</v>
      </c>
      <c r="D127" s="446"/>
      <c r="E127" s="446" t="s">
        <v>21</v>
      </c>
      <c r="F127" s="446" t="str">
        <f ca="1" t="shared" si="37"/>
        <v>德顺</v>
      </c>
      <c r="G127" s="447" t="str">
        <f ca="1" t="array" ref="G127">IFERROR(LOOKUP(1,0/COUNTIF(INDIRECT({"荣昌工资表科室人员","荣昌工资表研发人员","荣昌工资表销售人员","荣昌工资表一线员工","荣昌工资表小时工","劳务公司工资表小时工","劳务公司工资表同工同酬"}&amp;"!$C:$C"),$C127),{"荣昌工资表科室人员","荣昌工资表研发人员","荣昌工资表销售人员","荣昌工资表一线员工","荣昌工资表小时工","劳务公司工资表小时工","劳务公司工资表同工同酬"}),"")</f>
        <v>劳务公司工资表同工同酬</v>
      </c>
      <c r="H127" s="446">
        <f ca="1" t="shared" si="38"/>
        <v>2145.53</v>
      </c>
      <c r="I127" s="446">
        <f>IFERROR(VLOOKUP($C127,五险!$B:$Z,MATCH("养老(16%)",五险!$B$5:$Z$5,0),0),0)</f>
        <v>689.28</v>
      </c>
      <c r="J127" s="446">
        <f>IFERROR(VLOOKUP($C127,五险!$B:$Z,MATCH("失业(0.7%)",五险!$B$5:$Z$5,0),0),0)</f>
        <v>30.16</v>
      </c>
      <c r="K127" s="446">
        <f>IFERROR(VLOOKUP($C127,五险!$B:$Z,MATCH("医疗(8.7%)",五险!$B$5:$Z$5,0),0),0)</f>
        <v>352.61</v>
      </c>
      <c r="L127" s="446">
        <f>IFERROR(VLOOKUP($C127,五险!$B:$Z,MATCH("工伤(1.2%)",五险!$B$5:$Z$5,0),0),0)</f>
        <v>60.31</v>
      </c>
      <c r="M127" s="446">
        <f>_xlfn.XLOOKUP($C127,公积金!$B:$B,公积金!$K:$K,0)</f>
        <v>0</v>
      </c>
      <c r="N127" s="450">
        <f ca="1" t="shared" si="36"/>
        <v>3277.89</v>
      </c>
      <c r="O127" s="449"/>
      <c r="AA127" t="str">
        <f>_xlfn.XLOOKUP(C127,[6]按姓名汇总!$C:$C,[6]按姓名汇总!$C:$C)</f>
        <v>韩海</v>
      </c>
    </row>
    <row r="128" customHeight="1" spans="1:27">
      <c r="A128" s="445">
        <f>IF(C128="","",COUNTA($C$3:C128))</f>
        <v>126</v>
      </c>
      <c r="B128" s="445" t="s">
        <v>143</v>
      </c>
      <c r="C128" s="445" t="s">
        <v>173</v>
      </c>
      <c r="D128" s="446"/>
      <c r="E128" s="446" t="s">
        <v>21</v>
      </c>
      <c r="F128" s="446">
        <f ca="1" t="shared" si="37"/>
        <v>0</v>
      </c>
      <c r="G128" s="447" t="str">
        <f ca="1" t="array" ref="G128">IFERROR(LOOKUP(1,0/COUNTIF(INDIRECT({"荣昌工资表科室人员","荣昌工资表研发人员","荣昌工资表销售人员","荣昌工资表一线员工","荣昌工资表小时工","劳务公司工资表小时工","劳务公司工资表同工同酬"}&amp;"!$C:$C"),$C128),{"荣昌工资表科室人员","荣昌工资表研发人员","荣昌工资表销售人员","荣昌工资表一线员工","荣昌工资表小时工","劳务公司工资表小时工","劳务公司工资表同工同酬"}),"")</f>
        <v/>
      </c>
      <c r="H128" s="446">
        <f ca="1" t="shared" si="38"/>
        <v>0</v>
      </c>
      <c r="I128" s="446">
        <f>IFERROR(VLOOKUP($C128,五险!$B:$Z,MATCH("养老(16%)",五险!$B$5:$Z$5,0),0),0)</f>
        <v>0</v>
      </c>
      <c r="J128" s="446">
        <f>IFERROR(VLOOKUP($C128,五险!$B:$Z,MATCH("失业(0.7%)",五险!$B$5:$Z$5,0),0),0)</f>
        <v>0</v>
      </c>
      <c r="K128" s="446">
        <f>IFERROR(VLOOKUP($C128,五险!$B:$Z,MATCH("医疗(8.7%)",五险!$B$5:$Z$5,0),0),0)</f>
        <v>0</v>
      </c>
      <c r="L128" s="446">
        <f>IFERROR(VLOOKUP($C128,五险!$B:$Z,MATCH("工伤(1.2%)",五险!$B$5:$Z$5,0),0),0)</f>
        <v>0</v>
      </c>
      <c r="M128" s="446">
        <f>_xlfn.XLOOKUP($C128,公积金!$B:$B,公积金!$K:$K,0)</f>
        <v>0</v>
      </c>
      <c r="N128" s="450">
        <f ca="1" t="shared" si="36"/>
        <v>0</v>
      </c>
      <c r="O128" s="449"/>
      <c r="AA128" t="str">
        <f>_xlfn.XLOOKUP(C128,[6]按姓名汇总!$C:$C,[6]按姓名汇总!$C:$C)</f>
        <v>冯贵云</v>
      </c>
    </row>
    <row r="129" customHeight="1" spans="1:27">
      <c r="A129" s="445">
        <f>IF(C129="","",COUNTA($C$3:C129))</f>
        <v>127</v>
      </c>
      <c r="B129" s="445" t="s">
        <v>143</v>
      </c>
      <c r="C129" s="445" t="s">
        <v>174</v>
      </c>
      <c r="D129" s="446"/>
      <c r="E129" s="446" t="s">
        <v>21</v>
      </c>
      <c r="F129" s="446">
        <f ca="1" t="shared" si="37"/>
        <v>0</v>
      </c>
      <c r="G129" s="447" t="str">
        <f ca="1" t="array" ref="G129">IFERROR(LOOKUP(1,0/COUNTIF(INDIRECT({"荣昌工资表科室人员","荣昌工资表研发人员","荣昌工资表销售人员","荣昌工资表一线员工","荣昌工资表小时工","劳务公司工资表小时工","劳务公司工资表同工同酬"}&amp;"!$C:$C"),$C129),{"荣昌工资表科室人员","荣昌工资表研发人员","荣昌工资表销售人员","荣昌工资表一线员工","荣昌工资表小时工","劳务公司工资表小时工","劳务公司工资表同工同酬"}),"")</f>
        <v/>
      </c>
      <c r="H129" s="446">
        <f ca="1" t="shared" si="38"/>
        <v>0</v>
      </c>
      <c r="I129" s="446">
        <f>IFERROR(VLOOKUP($C129,五险!$B:$Z,MATCH("养老(16%)",五险!$B$5:$Z$5,0),0),0)</f>
        <v>0</v>
      </c>
      <c r="J129" s="446">
        <f>IFERROR(VLOOKUP($C129,五险!$B:$Z,MATCH("失业(0.7%)",五险!$B$5:$Z$5,0),0),0)</f>
        <v>0</v>
      </c>
      <c r="K129" s="446">
        <f>IFERROR(VLOOKUP($C129,五险!$B:$Z,MATCH("医疗(8.7%)",五险!$B$5:$Z$5,0),0),0)</f>
        <v>0</v>
      </c>
      <c r="L129" s="446">
        <f>IFERROR(VLOOKUP($C129,五险!$B:$Z,MATCH("工伤(1.2%)",五险!$B$5:$Z$5,0),0),0)</f>
        <v>0</v>
      </c>
      <c r="M129" s="446">
        <f>_xlfn.XLOOKUP($C129,公积金!$B:$B,公积金!$K:$K,0)</f>
        <v>0</v>
      </c>
      <c r="N129" s="450">
        <f ca="1" t="shared" si="36"/>
        <v>0</v>
      </c>
      <c r="O129" s="449"/>
      <c r="AA129" t="str">
        <f>_xlfn.XLOOKUP(C129,[6]按姓名汇总!$C:$C,[6]按姓名汇总!$C:$C)</f>
        <v>雷成意</v>
      </c>
    </row>
    <row r="130" customHeight="1" spans="1:27">
      <c r="A130" s="445">
        <f>IF(C130="","",COUNTA($C$3:C130))</f>
        <v>128</v>
      </c>
      <c r="B130" s="445" t="s">
        <v>143</v>
      </c>
      <c r="C130" s="445" t="s">
        <v>175</v>
      </c>
      <c r="D130" s="446"/>
      <c r="E130" s="446" t="s">
        <v>21</v>
      </c>
      <c r="F130" s="446">
        <f ca="1" t="shared" si="37"/>
        <v>0</v>
      </c>
      <c r="G130" s="447" t="str">
        <f ca="1" t="array" ref="G130">IFERROR(LOOKUP(1,0/COUNTIF(INDIRECT({"荣昌工资表科室人员","荣昌工资表研发人员","荣昌工资表销售人员","荣昌工资表一线员工","荣昌工资表小时工","劳务公司工资表小时工","劳务公司工资表同工同酬"}&amp;"!$C:$C"),$C130),{"荣昌工资表科室人员","荣昌工资表研发人员","荣昌工资表销售人员","荣昌工资表一线员工","荣昌工资表小时工","劳务公司工资表小时工","劳务公司工资表同工同酬"}),"")</f>
        <v/>
      </c>
      <c r="H130" s="446">
        <f ca="1" t="shared" si="38"/>
        <v>0</v>
      </c>
      <c r="I130" s="446">
        <f>IFERROR(VLOOKUP($C130,五险!$B:$Z,MATCH("养老(16%)",五险!$B$5:$Z$5,0),0),0)</f>
        <v>0</v>
      </c>
      <c r="J130" s="446">
        <f>IFERROR(VLOOKUP($C130,五险!$B:$Z,MATCH("失业(0.7%)",五险!$B$5:$Z$5,0),0),0)</f>
        <v>0</v>
      </c>
      <c r="K130" s="446">
        <f>IFERROR(VLOOKUP($C130,五险!$B:$Z,MATCH("医疗(8.7%)",五险!$B$5:$Z$5,0),0),0)</f>
        <v>0</v>
      </c>
      <c r="L130" s="446">
        <f>IFERROR(VLOOKUP($C130,五险!$B:$Z,MATCH("工伤(1.2%)",五险!$B$5:$Z$5,0),0),0)</f>
        <v>0</v>
      </c>
      <c r="M130" s="446">
        <f>_xlfn.XLOOKUP($C130,公积金!$B:$B,公积金!$K:$K,0)</f>
        <v>0</v>
      </c>
      <c r="N130" s="450">
        <f ca="1" t="shared" si="36"/>
        <v>0</v>
      </c>
      <c r="O130" s="449"/>
      <c r="AA130" t="str">
        <f>_xlfn.XLOOKUP(C130,[6]按姓名汇总!$C:$C,[6]按姓名汇总!$C:$C)</f>
        <v>陈君涛</v>
      </c>
    </row>
    <row r="131" customHeight="1" spans="1:27">
      <c r="A131" s="445">
        <f>IF(C131="","",COUNTA($C$3:C131))</f>
        <v>129</v>
      </c>
      <c r="B131" s="445" t="s">
        <v>143</v>
      </c>
      <c r="C131" s="445" t="s">
        <v>176</v>
      </c>
      <c r="D131" s="446"/>
      <c r="E131" s="446" t="s">
        <v>21</v>
      </c>
      <c r="F131" s="446">
        <f ca="1" t="shared" si="37"/>
        <v>0</v>
      </c>
      <c r="G131" s="447" t="str">
        <f ca="1" t="array" ref="G131">IFERROR(LOOKUP(1,0/COUNTIF(INDIRECT({"荣昌工资表科室人员","荣昌工资表研发人员","荣昌工资表销售人员","荣昌工资表一线员工","荣昌工资表小时工","劳务公司工资表小时工","劳务公司工资表同工同酬"}&amp;"!$C:$C"),$C131),{"荣昌工资表科室人员","荣昌工资表研发人员","荣昌工资表销售人员","荣昌工资表一线员工","荣昌工资表小时工","劳务公司工资表小时工","劳务公司工资表同工同酬"}),"")</f>
        <v/>
      </c>
      <c r="H131" s="446">
        <f ca="1" t="shared" si="38"/>
        <v>0</v>
      </c>
      <c r="I131" s="446">
        <f>IFERROR(VLOOKUP($C131,五险!$B:$Z,MATCH("养老(16%)",五险!$B$5:$Z$5,0),0),0)</f>
        <v>0</v>
      </c>
      <c r="J131" s="446">
        <f>IFERROR(VLOOKUP($C131,五险!$B:$Z,MATCH("失业(0.7%)",五险!$B$5:$Z$5,0),0),0)</f>
        <v>0</v>
      </c>
      <c r="K131" s="446">
        <f>IFERROR(VLOOKUP($C131,五险!$B:$Z,MATCH("医疗(8.7%)",五险!$B$5:$Z$5,0),0),0)</f>
        <v>0</v>
      </c>
      <c r="L131" s="446">
        <f>IFERROR(VLOOKUP($C131,五险!$B:$Z,MATCH("工伤(1.2%)",五险!$B$5:$Z$5,0),0),0)</f>
        <v>0</v>
      </c>
      <c r="M131" s="446">
        <f>_xlfn.XLOOKUP($C131,公积金!$B:$B,公积金!$K:$K,0)</f>
        <v>0</v>
      </c>
      <c r="N131" s="450">
        <f ca="1" t="shared" si="36"/>
        <v>0</v>
      </c>
      <c r="O131" s="449"/>
      <c r="AA131" t="str">
        <f>_xlfn.XLOOKUP(C131,[6]按姓名汇总!$C:$C,[6]按姓名汇总!$C:$C)</f>
        <v>贺翌昴</v>
      </c>
    </row>
    <row r="132" customHeight="1" spans="1:27">
      <c r="A132" s="445">
        <f>IF(C132="","",COUNTA($C$3:C132))</f>
        <v>130</v>
      </c>
      <c r="B132" s="445" t="s">
        <v>143</v>
      </c>
      <c r="C132" s="445" t="s">
        <v>177</v>
      </c>
      <c r="D132" s="446"/>
      <c r="E132" s="446" t="s">
        <v>21</v>
      </c>
      <c r="F132" s="446" t="str">
        <f ca="1" t="shared" si="37"/>
        <v>德顺</v>
      </c>
      <c r="G132" s="447" t="str">
        <f ca="1" t="array" ref="G132">IFERROR(LOOKUP(1,0/COUNTIF(INDIRECT({"荣昌工资表科室人员","荣昌工资表研发人员","荣昌工资表销售人员","荣昌工资表一线员工","荣昌工资表小时工","劳务公司工资表小时工","劳务公司工资表同工同酬"}&amp;"!$C:$C"),$C132),{"荣昌工资表科室人员","荣昌工资表研发人员","荣昌工资表销售人员","荣昌工资表一线员工","荣昌工资表小时工","劳务公司工资表小时工","劳务公司工资表同工同酬"}),"")</f>
        <v>劳务公司工资表同工同酬</v>
      </c>
      <c r="H132" s="446">
        <f ca="1" t="shared" si="38"/>
        <v>5793.98</v>
      </c>
      <c r="I132" s="446">
        <f>IFERROR(VLOOKUP($C132,五险!$B:$Z,MATCH("养老(16%)",五险!$B$5:$Z$5,0),0),0)</f>
        <v>689.28</v>
      </c>
      <c r="J132" s="446">
        <f>IFERROR(VLOOKUP($C132,五险!$B:$Z,MATCH("失业(0.7%)",五险!$B$5:$Z$5,0),0),0)</f>
        <v>30.16</v>
      </c>
      <c r="K132" s="446">
        <f>IFERROR(VLOOKUP($C132,五险!$B:$Z,MATCH("医疗(8.7%)",五险!$B$5:$Z$5,0),0),0)</f>
        <v>352.61</v>
      </c>
      <c r="L132" s="446">
        <f>IFERROR(VLOOKUP($C132,五险!$B:$Z,MATCH("工伤(1.2%)",五险!$B$5:$Z$5,0),0),0)</f>
        <v>60.31</v>
      </c>
      <c r="M132" s="446">
        <f>_xlfn.XLOOKUP($C132,公积金!$B:$B,公积金!$K:$K,0)</f>
        <v>0</v>
      </c>
      <c r="N132" s="450">
        <f ca="1" t="shared" ref="N132:N195" si="39">SUM(H132:M132)</f>
        <v>6926.34</v>
      </c>
      <c r="O132" s="449"/>
      <c r="AA132" t="str">
        <f>_xlfn.XLOOKUP(C132,[6]按姓名汇总!$C:$C,[6]按姓名汇总!$C:$C)</f>
        <v>刘军玲</v>
      </c>
    </row>
    <row r="133" customHeight="1" spans="1:27">
      <c r="A133" s="445">
        <f>IF(C133="","",COUNTA($C$3:C133))</f>
        <v>131</v>
      </c>
      <c r="B133" s="445" t="s">
        <v>143</v>
      </c>
      <c r="C133" s="445" t="s">
        <v>178</v>
      </c>
      <c r="D133" s="446"/>
      <c r="E133" s="446" t="s">
        <v>21</v>
      </c>
      <c r="F133" s="446" t="str">
        <f ca="1" t="shared" si="37"/>
        <v>德顺</v>
      </c>
      <c r="G133" s="447" t="str">
        <f ca="1" t="array" ref="G133">IFERROR(LOOKUP(1,0/COUNTIF(INDIRECT({"荣昌工资表科室人员","荣昌工资表研发人员","荣昌工资表销售人员","荣昌工资表一线员工","荣昌工资表小时工","劳务公司工资表小时工","劳务公司工资表同工同酬"}&amp;"!$C:$C"),$C133),{"荣昌工资表科室人员","荣昌工资表研发人员","荣昌工资表销售人员","荣昌工资表一线员工","荣昌工资表小时工","劳务公司工资表小时工","劳务公司工资表同工同酬"}),"")</f>
        <v>劳务公司工资表同工同酬</v>
      </c>
      <c r="H133" s="446">
        <f ca="1" t="shared" si="38"/>
        <v>5929.01</v>
      </c>
      <c r="I133" s="446">
        <f>IFERROR(VLOOKUP($C133,五险!$B:$Z,MATCH("养老(16%)",五险!$B$5:$Z$5,0),0),0)</f>
        <v>689.28</v>
      </c>
      <c r="J133" s="446">
        <f>IFERROR(VLOOKUP($C133,五险!$B:$Z,MATCH("失业(0.7%)",五险!$B$5:$Z$5,0),0),0)</f>
        <v>30.16</v>
      </c>
      <c r="K133" s="446">
        <f>IFERROR(VLOOKUP($C133,五险!$B:$Z,MATCH("医疗(8.7%)",五险!$B$5:$Z$5,0),0),0)</f>
        <v>352.61</v>
      </c>
      <c r="L133" s="446">
        <f>IFERROR(VLOOKUP($C133,五险!$B:$Z,MATCH("工伤(1.2%)",五险!$B$5:$Z$5,0),0),0)</f>
        <v>60.31</v>
      </c>
      <c r="M133" s="446">
        <f>_xlfn.XLOOKUP($C133,公积金!$B:$B,公积金!$K:$K,0)</f>
        <v>0</v>
      </c>
      <c r="N133" s="450">
        <f ca="1" t="shared" si="39"/>
        <v>7061.37</v>
      </c>
      <c r="O133" s="449"/>
      <c r="AA133" t="str">
        <f>_xlfn.XLOOKUP(C133,[6]按姓名汇总!$C:$C,[6]按姓名汇总!$C:$C)</f>
        <v>何杰</v>
      </c>
    </row>
    <row r="134" customHeight="1" spans="1:27">
      <c r="A134" s="445">
        <f>IF(C134="","",COUNTA($C$3:C134))</f>
        <v>132</v>
      </c>
      <c r="B134" s="445" t="s">
        <v>143</v>
      </c>
      <c r="C134" s="445" t="s">
        <v>179</v>
      </c>
      <c r="D134" s="446"/>
      <c r="E134" s="446" t="s">
        <v>21</v>
      </c>
      <c r="F134" s="446" t="str">
        <f ca="1" t="shared" si="37"/>
        <v>德顺</v>
      </c>
      <c r="G134" s="447" t="str">
        <f ca="1" t="array" ref="G134">IFERROR(LOOKUP(1,0/COUNTIF(INDIRECT({"荣昌工资表科室人员","荣昌工资表研发人员","荣昌工资表销售人员","荣昌工资表一线员工","荣昌工资表小时工","劳务公司工资表小时工","劳务公司工资表同工同酬"}&amp;"!$C:$C"),$C134),{"荣昌工资表科室人员","荣昌工资表研发人员","荣昌工资表销售人员","荣昌工资表一线员工","荣昌工资表小时工","劳务公司工资表小时工","劳务公司工资表同工同酬"}),"")</f>
        <v>劳务公司工资表同工同酬</v>
      </c>
      <c r="H134" s="446">
        <f ca="1" t="shared" si="38"/>
        <v>5795.37</v>
      </c>
      <c r="I134" s="446">
        <f>IFERROR(VLOOKUP($C134,五险!$B:$Z,MATCH("养老(16%)",五险!$B$5:$Z$5,0),0),0)</f>
        <v>689.28</v>
      </c>
      <c r="J134" s="446">
        <f>IFERROR(VLOOKUP($C134,五险!$B:$Z,MATCH("失业(0.7%)",五险!$B$5:$Z$5,0),0),0)</f>
        <v>30.16</v>
      </c>
      <c r="K134" s="446">
        <f>IFERROR(VLOOKUP($C134,五险!$B:$Z,MATCH("医疗(8.7%)",五险!$B$5:$Z$5,0),0),0)</f>
        <v>352.61</v>
      </c>
      <c r="L134" s="446">
        <f>IFERROR(VLOOKUP($C134,五险!$B:$Z,MATCH("工伤(1.2%)",五险!$B$5:$Z$5,0),0),0)</f>
        <v>60.31</v>
      </c>
      <c r="M134" s="446">
        <f>_xlfn.XLOOKUP($C134,公积金!$B:$B,公积金!$K:$K,0)</f>
        <v>0</v>
      </c>
      <c r="N134" s="450">
        <f ca="1" t="shared" si="39"/>
        <v>6927.73</v>
      </c>
      <c r="O134" s="449"/>
      <c r="AA134" t="str">
        <f>_xlfn.XLOOKUP(C134,[6]按姓名汇总!$C:$C,[6]按姓名汇总!$C:$C)</f>
        <v>张超锋</v>
      </c>
    </row>
    <row r="135" customHeight="1" spans="1:27">
      <c r="A135" s="445">
        <f>IF(C135="","",COUNTA($C$3:C135))</f>
        <v>133</v>
      </c>
      <c r="B135" s="445" t="s">
        <v>143</v>
      </c>
      <c r="C135" s="445" t="s">
        <v>180</v>
      </c>
      <c r="D135" s="446"/>
      <c r="E135" s="446" t="s">
        <v>21</v>
      </c>
      <c r="F135" s="446" t="str">
        <f ca="1" t="shared" si="37"/>
        <v>德顺</v>
      </c>
      <c r="G135" s="447" t="str">
        <f ca="1" t="array" ref="G135">IFERROR(LOOKUP(1,0/COUNTIF(INDIRECT({"荣昌工资表科室人员","荣昌工资表研发人员","荣昌工资表销售人员","荣昌工资表一线员工","荣昌工资表小时工","劳务公司工资表小时工","劳务公司工资表同工同酬"}&amp;"!$C:$C"),$C135),{"荣昌工资表科室人员","荣昌工资表研发人员","荣昌工资表销售人员","荣昌工资表一线员工","荣昌工资表小时工","劳务公司工资表小时工","劳务公司工资表同工同酬"}),"")</f>
        <v>劳务公司工资表同工同酬</v>
      </c>
      <c r="H135" s="446">
        <f ca="1" t="shared" si="38"/>
        <v>1345.61</v>
      </c>
      <c r="I135" s="446">
        <f>IFERROR(VLOOKUP($C135,五险!$B:$Z,MATCH("养老(16%)",五险!$B$5:$Z$5,0),0),0)</f>
        <v>689.28</v>
      </c>
      <c r="J135" s="446">
        <f>IFERROR(VLOOKUP($C135,五险!$B:$Z,MATCH("失业(0.7%)",五险!$B$5:$Z$5,0),0),0)</f>
        <v>30.16</v>
      </c>
      <c r="K135" s="446">
        <f>IFERROR(VLOOKUP($C135,五险!$B:$Z,MATCH("医疗(8.7%)",五险!$B$5:$Z$5,0),0),0)</f>
        <v>352.61</v>
      </c>
      <c r="L135" s="446">
        <f>IFERROR(VLOOKUP($C135,五险!$B:$Z,MATCH("工伤(1.2%)",五险!$B$5:$Z$5,0),0),0)</f>
        <v>60.31</v>
      </c>
      <c r="M135" s="446">
        <f>_xlfn.XLOOKUP($C135,公积金!$B:$B,公积金!$K:$K,0)</f>
        <v>0</v>
      </c>
      <c r="N135" s="450">
        <f ca="1" t="shared" si="39"/>
        <v>2477.97</v>
      </c>
      <c r="O135" s="449"/>
      <c r="AA135" t="str">
        <f>_xlfn.XLOOKUP(C135,[6]按姓名汇总!$C:$C,[6]按姓名汇总!$C:$C)</f>
        <v>朱孟希</v>
      </c>
    </row>
    <row r="136" customHeight="1" spans="1:27">
      <c r="A136" s="445">
        <f>IF(C136="","",COUNTA($C$3:C136))</f>
        <v>134</v>
      </c>
      <c r="B136" s="445" t="s">
        <v>143</v>
      </c>
      <c r="C136" s="445" t="s">
        <v>181</v>
      </c>
      <c r="D136" s="446"/>
      <c r="E136" s="446" t="s">
        <v>21</v>
      </c>
      <c r="F136" s="446" t="str">
        <f ca="1" t="shared" si="37"/>
        <v>德顺</v>
      </c>
      <c r="G136" s="447" t="str">
        <f ca="1" t="array" ref="G136">IFERROR(LOOKUP(1,0/COUNTIF(INDIRECT({"荣昌工资表科室人员","荣昌工资表研发人员","荣昌工资表销售人员","荣昌工资表一线员工","荣昌工资表小时工","劳务公司工资表小时工","劳务公司工资表同工同酬"}&amp;"!$C:$C"),$C136),{"荣昌工资表科室人员","荣昌工资表研发人员","荣昌工资表销售人员","荣昌工资表一线员工","荣昌工资表小时工","劳务公司工资表小时工","劳务公司工资表同工同酬"}),"")</f>
        <v>劳务公司工资表同工同酬</v>
      </c>
      <c r="H136" s="446">
        <f ca="1" t="shared" si="38"/>
        <v>3984.87</v>
      </c>
      <c r="I136" s="446">
        <f>IFERROR(VLOOKUP($C136,五险!$B:$Z,MATCH("养老(16%)",五险!$B$5:$Z$5,0),0),0)</f>
        <v>689.28</v>
      </c>
      <c r="J136" s="446">
        <f>IFERROR(VLOOKUP($C136,五险!$B:$Z,MATCH("失业(0.7%)",五险!$B$5:$Z$5,0),0),0)</f>
        <v>30.16</v>
      </c>
      <c r="K136" s="446">
        <f>IFERROR(VLOOKUP($C136,五险!$B:$Z,MATCH("医疗(8.7%)",五险!$B$5:$Z$5,0),0),0)</f>
        <v>352.61</v>
      </c>
      <c r="L136" s="446">
        <f>IFERROR(VLOOKUP($C136,五险!$B:$Z,MATCH("工伤(1.2%)",五险!$B$5:$Z$5,0),0),0)</f>
        <v>60.31</v>
      </c>
      <c r="M136" s="446">
        <f>_xlfn.XLOOKUP($C136,公积金!$B:$B,公积金!$K:$K,0)</f>
        <v>0</v>
      </c>
      <c r="N136" s="450">
        <f ca="1" t="shared" si="39"/>
        <v>5117.23</v>
      </c>
      <c r="O136" s="449"/>
      <c r="AA136" t="str">
        <f>_xlfn.XLOOKUP(C136,[6]按姓名汇总!$C:$C,[6]按姓名汇总!$C:$C)</f>
        <v>黎湘云</v>
      </c>
    </row>
    <row r="137" customHeight="1" spans="1:27">
      <c r="A137" s="445">
        <f>IF(C137="","",COUNTA($C$3:C137))</f>
        <v>135</v>
      </c>
      <c r="B137" s="445" t="s">
        <v>143</v>
      </c>
      <c r="C137" s="445" t="s">
        <v>182</v>
      </c>
      <c r="D137" s="446"/>
      <c r="E137" s="446" t="s">
        <v>21</v>
      </c>
      <c r="F137" s="446">
        <f ca="1" t="shared" si="37"/>
        <v>0</v>
      </c>
      <c r="G137" s="447" t="str">
        <f ca="1" t="array" ref="G137">IFERROR(LOOKUP(1,0/COUNTIF(INDIRECT({"荣昌工资表科室人员","荣昌工资表研发人员","荣昌工资表销售人员","荣昌工资表一线员工","荣昌工资表小时工","劳务公司工资表小时工","劳务公司工资表同工同酬"}&amp;"!$C:$C"),$C137),{"荣昌工资表科室人员","荣昌工资表研发人员","荣昌工资表销售人员","荣昌工资表一线员工","荣昌工资表小时工","劳务公司工资表小时工","劳务公司工资表同工同酬"}),"")</f>
        <v/>
      </c>
      <c r="H137" s="446">
        <f ca="1" t="shared" si="38"/>
        <v>0</v>
      </c>
      <c r="I137" s="446">
        <f>IFERROR(VLOOKUP($C137,五险!$B:$Z,MATCH("养老(16%)",五险!$B$5:$Z$5,0),0),0)</f>
        <v>0</v>
      </c>
      <c r="J137" s="446">
        <f>IFERROR(VLOOKUP($C137,五险!$B:$Z,MATCH("失业(0.7%)",五险!$B$5:$Z$5,0),0),0)</f>
        <v>0</v>
      </c>
      <c r="K137" s="446">
        <f>IFERROR(VLOOKUP($C137,五险!$B:$Z,MATCH("医疗(8.7%)",五险!$B$5:$Z$5,0),0),0)</f>
        <v>0</v>
      </c>
      <c r="L137" s="446">
        <f>IFERROR(VLOOKUP($C137,五险!$B:$Z,MATCH("工伤(1.2%)",五险!$B$5:$Z$5,0),0),0)</f>
        <v>0</v>
      </c>
      <c r="M137" s="446">
        <f>_xlfn.XLOOKUP($C137,公积金!$B:$B,公积金!$K:$K,0)</f>
        <v>0</v>
      </c>
      <c r="N137" s="450">
        <f ca="1" t="shared" si="39"/>
        <v>0</v>
      </c>
      <c r="O137" s="449"/>
      <c r="AA137" t="str">
        <f>_xlfn.XLOOKUP(C137,[6]按姓名汇总!$C:$C,[6]按姓名汇总!$C:$C)</f>
        <v>刘晓鹏</v>
      </c>
    </row>
    <row r="138" customHeight="1" spans="1:27">
      <c r="A138" s="445">
        <f>IF(C138="","",COUNTA($C$3:C138))</f>
        <v>136</v>
      </c>
      <c r="B138" s="445" t="s">
        <v>143</v>
      </c>
      <c r="C138" s="445" t="s">
        <v>183</v>
      </c>
      <c r="D138" s="446"/>
      <c r="E138" s="446" t="s">
        <v>21</v>
      </c>
      <c r="F138" s="446">
        <f ca="1" t="shared" si="37"/>
        <v>0</v>
      </c>
      <c r="G138" s="447" t="str">
        <f ca="1" t="array" ref="G138">IFERROR(LOOKUP(1,0/COUNTIF(INDIRECT({"荣昌工资表科室人员","荣昌工资表研发人员","荣昌工资表销售人员","荣昌工资表一线员工","荣昌工资表小时工","劳务公司工资表小时工","劳务公司工资表同工同酬"}&amp;"!$C:$C"),$C138),{"荣昌工资表科室人员","荣昌工资表研发人员","荣昌工资表销售人员","荣昌工资表一线员工","荣昌工资表小时工","劳务公司工资表小时工","劳务公司工资表同工同酬"}),"")</f>
        <v/>
      </c>
      <c r="H138" s="446">
        <f ca="1" t="shared" si="38"/>
        <v>0</v>
      </c>
      <c r="I138" s="446">
        <f>IFERROR(VLOOKUP($C138,五险!$B:$Z,MATCH("养老(16%)",五险!$B$5:$Z$5,0),0),0)</f>
        <v>0</v>
      </c>
      <c r="J138" s="446">
        <f>IFERROR(VLOOKUP($C138,五险!$B:$Z,MATCH("失业(0.7%)",五险!$B$5:$Z$5,0),0),0)</f>
        <v>0</v>
      </c>
      <c r="K138" s="446">
        <f>IFERROR(VLOOKUP($C138,五险!$B:$Z,MATCH("医疗(8.7%)",五险!$B$5:$Z$5,0),0),0)</f>
        <v>0</v>
      </c>
      <c r="L138" s="446">
        <f>IFERROR(VLOOKUP($C138,五险!$B:$Z,MATCH("工伤(1.2%)",五险!$B$5:$Z$5,0),0),0)</f>
        <v>0</v>
      </c>
      <c r="M138" s="446">
        <f>_xlfn.XLOOKUP($C138,公积金!$B:$B,公积金!$K:$K,0)</f>
        <v>0</v>
      </c>
      <c r="N138" s="450">
        <f ca="1" t="shared" si="39"/>
        <v>0</v>
      </c>
      <c r="O138" s="449"/>
      <c r="AA138" t="str">
        <f>_xlfn.XLOOKUP(C138,[6]按姓名汇总!$C:$C,[6]按姓名汇总!$C:$C)</f>
        <v>刘金文</v>
      </c>
    </row>
    <row r="139" customHeight="1" spans="1:27">
      <c r="A139" s="445">
        <f>IF(C139="","",COUNTA($C$3:C139))</f>
        <v>137</v>
      </c>
      <c r="B139" s="445" t="s">
        <v>143</v>
      </c>
      <c r="C139" s="445" t="s">
        <v>184</v>
      </c>
      <c r="D139" s="446"/>
      <c r="E139" s="446" t="s">
        <v>21</v>
      </c>
      <c r="F139" s="446">
        <f ca="1" t="shared" si="37"/>
        <v>0</v>
      </c>
      <c r="G139" s="447" t="str">
        <f ca="1" t="array" ref="G139">IFERROR(LOOKUP(1,0/COUNTIF(INDIRECT({"荣昌工资表科室人员","荣昌工资表研发人员","荣昌工资表销售人员","荣昌工资表一线员工","荣昌工资表小时工","劳务公司工资表小时工","劳务公司工资表同工同酬"}&amp;"!$C:$C"),$C139),{"荣昌工资表科室人员","荣昌工资表研发人员","荣昌工资表销售人员","荣昌工资表一线员工","荣昌工资表小时工","劳务公司工资表小时工","劳务公司工资表同工同酬"}),"")</f>
        <v/>
      </c>
      <c r="H139" s="446">
        <f ca="1" t="shared" si="38"/>
        <v>0</v>
      </c>
      <c r="I139" s="446">
        <f>IFERROR(VLOOKUP($C139,五险!$B:$Z,MATCH("养老(16%)",五险!$B$5:$Z$5,0),0),0)</f>
        <v>0</v>
      </c>
      <c r="J139" s="446">
        <f>IFERROR(VLOOKUP($C139,五险!$B:$Z,MATCH("失业(0.7%)",五险!$B$5:$Z$5,0),0),0)</f>
        <v>0</v>
      </c>
      <c r="K139" s="446">
        <f>IFERROR(VLOOKUP($C139,五险!$B:$Z,MATCH("医疗(8.7%)",五险!$B$5:$Z$5,0),0),0)</f>
        <v>0</v>
      </c>
      <c r="L139" s="446">
        <f>IFERROR(VLOOKUP($C139,五险!$B:$Z,MATCH("工伤(1.2%)",五险!$B$5:$Z$5,0),0),0)</f>
        <v>0</v>
      </c>
      <c r="M139" s="446">
        <f>_xlfn.XLOOKUP($C139,公积金!$B:$B,公积金!$K:$K,0)</f>
        <v>0</v>
      </c>
      <c r="N139" s="450">
        <f ca="1" t="shared" si="39"/>
        <v>0</v>
      </c>
      <c r="O139" s="449"/>
      <c r="AA139" t="str">
        <f>_xlfn.XLOOKUP(C139,[6]按姓名汇总!$C:$C,[6]按姓名汇总!$C:$C)</f>
        <v>李荣</v>
      </c>
    </row>
    <row r="140" customHeight="1" spans="1:27">
      <c r="A140" s="445">
        <f>IF(C140="","",COUNTA($C$3:C140))</f>
        <v>138</v>
      </c>
      <c r="B140" s="445" t="s">
        <v>185</v>
      </c>
      <c r="C140" s="445" t="s">
        <v>186</v>
      </c>
      <c r="D140" s="446" t="s">
        <v>187</v>
      </c>
      <c r="E140" s="446" t="s">
        <v>22</v>
      </c>
      <c r="F140" s="446" t="str">
        <f ca="1" t="shared" ref="F140:F183" si="40">IFERROR(VLOOKUP($C140,INDIRECT($G140&amp;"!C:Z"),MATCH("劳务公司",INDIRECT($G140&amp;"!C3:Z3"),0),0),0)</f>
        <v>湖南诚展</v>
      </c>
      <c r="G140" s="447" t="str">
        <f ca="1" t="array" ref="G140">IFERROR(LOOKUP(1,0/COUNTIF(INDIRECT({"荣昌工资表科室人员","荣昌工资表研发人员","荣昌工资表销售人员","荣昌工资表一线员工","荣昌工资表小时工","劳务公司工资表小时工","劳务公司工资表同工同酬"}&amp;"!$C:$C"),$C140),{"荣昌工资表科室人员","荣昌工资表研发人员","荣昌工资表销售人员","荣昌工资表一线员工","荣昌工资表小时工","劳务公司工资表小时工","劳务公司工资表同工同酬"}),"")</f>
        <v>劳务公司工资表同工同酬</v>
      </c>
      <c r="H140" s="446">
        <f ca="1" t="shared" ref="H140:H183" si="41">IFERROR(VLOOKUP($C140,INDIRECT($G140&amp;"!C:Z"),MATCH("应发工资",INDIRECT($G140&amp;"!C3:Z3"),0),0),0)</f>
        <v>5012</v>
      </c>
      <c r="I140" s="446">
        <f>IFERROR(VLOOKUP($C140,五险!$B:$Z,MATCH("养老(16%)",五险!$B$5:$Z$5,0),0),0)</f>
        <v>689.28</v>
      </c>
      <c r="J140" s="446">
        <f>IFERROR(VLOOKUP($C140,五险!$B:$Z,MATCH("失业(0.7%)",五险!$B$5:$Z$5,0),0),0)</f>
        <v>30.16</v>
      </c>
      <c r="K140" s="446">
        <f>IFERROR(VLOOKUP($C140,五险!$B:$Z,MATCH("医疗(8.7%)",五险!$B$5:$Z$5,0),0),0)</f>
        <v>350.35</v>
      </c>
      <c r="L140" s="446">
        <f>IFERROR(VLOOKUP($C140,五险!$B:$Z,MATCH("工伤(1.2%)",五险!$B$5:$Z$5,0),0),0)</f>
        <v>90.47</v>
      </c>
      <c r="M140" s="446">
        <f>_xlfn.XLOOKUP($C140,公积金!$B:$B,公积金!$K:$K,0)</f>
        <v>0</v>
      </c>
      <c r="N140" s="450">
        <f ca="1" t="shared" si="39"/>
        <v>6172.26</v>
      </c>
      <c r="O140" s="449"/>
      <c r="AA140" t="str">
        <f>_xlfn.XLOOKUP(C140,[6]按姓名汇总!$C:$C,[6]按姓名汇总!$C:$C)</f>
        <v>殷耀华</v>
      </c>
    </row>
    <row r="141" customHeight="1" spans="1:27">
      <c r="A141" s="445">
        <f>IF(C141="","",COUNTA($C$3:C141))</f>
        <v>139</v>
      </c>
      <c r="B141" s="445" t="s">
        <v>185</v>
      </c>
      <c r="C141" s="445" t="s">
        <v>188</v>
      </c>
      <c r="D141" s="446" t="s">
        <v>139</v>
      </c>
      <c r="E141" s="446" t="s">
        <v>22</v>
      </c>
      <c r="F141" s="446" t="str">
        <f ca="1" t="shared" si="40"/>
        <v>湖南诚展</v>
      </c>
      <c r="G141" s="447" t="str">
        <f ca="1" t="array" ref="G141">IFERROR(LOOKUP(1,0/COUNTIF(INDIRECT({"荣昌工资表科室人员","荣昌工资表研发人员","荣昌工资表销售人员","荣昌工资表一线员工","荣昌工资表小时工","劳务公司工资表小时工","劳务公司工资表同工同酬"}&amp;"!$C:$C"),$C141),{"荣昌工资表科室人员","荣昌工资表研发人员","荣昌工资表销售人员","荣昌工资表一线员工","荣昌工资表小时工","劳务公司工资表小时工","劳务公司工资表同工同酬"}),"")</f>
        <v>劳务公司工资表同工同酬</v>
      </c>
      <c r="H141" s="446">
        <f ca="1" t="shared" si="41"/>
        <v>5669</v>
      </c>
      <c r="I141" s="446">
        <f>IFERROR(VLOOKUP($C141,五险!$B:$Z,MATCH("养老(16%)",五险!$B$5:$Z$5,0),0),0)</f>
        <v>689.28</v>
      </c>
      <c r="J141" s="446">
        <f>IFERROR(VLOOKUP($C141,五险!$B:$Z,MATCH("失业(0.7%)",五险!$B$5:$Z$5,0),0),0)</f>
        <v>30.16</v>
      </c>
      <c r="K141" s="446">
        <f>IFERROR(VLOOKUP($C141,五险!$B:$Z,MATCH("医疗(8.7%)",五险!$B$5:$Z$5,0),0),0)</f>
        <v>350.35</v>
      </c>
      <c r="L141" s="446">
        <f>IFERROR(VLOOKUP($C141,五险!$B:$Z,MATCH("工伤(1.2%)",五险!$B$5:$Z$5,0),0),0)</f>
        <v>90.47</v>
      </c>
      <c r="M141" s="446">
        <f>_xlfn.XLOOKUP($C141,公积金!$B:$B,公积金!$K:$K,0)</f>
        <v>0</v>
      </c>
      <c r="N141" s="450">
        <f ca="1" t="shared" si="39"/>
        <v>6829.26</v>
      </c>
      <c r="O141" s="449"/>
      <c r="AA141" t="str">
        <f>_xlfn.XLOOKUP(C141,[6]按姓名汇总!$C:$C,[6]按姓名汇总!$C:$C)</f>
        <v>李春华</v>
      </c>
    </row>
    <row r="142" customHeight="1" spans="1:27">
      <c r="A142" s="445">
        <f>IF(C142="","",COUNTA($C$3:C142))</f>
        <v>140</v>
      </c>
      <c r="B142" s="445" t="s">
        <v>185</v>
      </c>
      <c r="C142" s="445" t="s">
        <v>189</v>
      </c>
      <c r="D142" s="446" t="s">
        <v>190</v>
      </c>
      <c r="E142" s="446" t="s">
        <v>22</v>
      </c>
      <c r="F142" s="446">
        <f ca="1" t="shared" si="40"/>
        <v>0</v>
      </c>
      <c r="G142" s="447" t="str">
        <f ca="1" t="array" ref="G142">IFERROR(LOOKUP(1,0/COUNTIF(INDIRECT({"荣昌工资表科室人员","荣昌工资表研发人员","荣昌工资表销售人员","荣昌工资表一线员工","荣昌工资表小时工","劳务公司工资表小时工","劳务公司工资表同工同酬"}&amp;"!$C:$C"),$C142),{"荣昌工资表科室人员","荣昌工资表研发人员","荣昌工资表销售人员","荣昌工资表一线员工","荣昌工资表小时工","劳务公司工资表小时工","劳务公司工资表同工同酬"}),"")</f>
        <v/>
      </c>
      <c r="H142" s="446">
        <f ca="1" t="shared" si="41"/>
        <v>0</v>
      </c>
      <c r="I142" s="446">
        <f>IFERROR(VLOOKUP($C142,五险!$B:$Z,MATCH("养老(16%)",五险!$B$5:$Z$5,0),0),0)</f>
        <v>0</v>
      </c>
      <c r="J142" s="446">
        <f>IFERROR(VLOOKUP($C142,五险!$B:$Z,MATCH("失业(0.7%)",五险!$B$5:$Z$5,0),0),0)</f>
        <v>0</v>
      </c>
      <c r="K142" s="446">
        <f>IFERROR(VLOOKUP($C142,五险!$B:$Z,MATCH("医疗(8.7%)",五险!$B$5:$Z$5,0),0),0)</f>
        <v>0</v>
      </c>
      <c r="L142" s="446">
        <f>IFERROR(VLOOKUP($C142,五险!$B:$Z,MATCH("工伤(1.2%)",五险!$B$5:$Z$5,0),0),0)</f>
        <v>0</v>
      </c>
      <c r="M142" s="446">
        <f>_xlfn.XLOOKUP($C142,公积金!$B:$B,公积金!$K:$K,0)</f>
        <v>0</v>
      </c>
      <c r="N142" s="450">
        <f ca="1" t="shared" si="39"/>
        <v>0</v>
      </c>
      <c r="O142" s="449"/>
      <c r="AA142" t="str">
        <f>_xlfn.XLOOKUP(C142,[6]按姓名汇总!$C:$C,[6]按姓名汇总!$C:$C)</f>
        <v>罗文武</v>
      </c>
    </row>
    <row r="143" customHeight="1" spans="1:27">
      <c r="A143" s="445">
        <f>IF(C143="","",COUNTA($C$3:C143))</f>
        <v>141</v>
      </c>
      <c r="B143" s="445" t="s">
        <v>185</v>
      </c>
      <c r="C143" s="445" t="s">
        <v>191</v>
      </c>
      <c r="D143" s="446" t="s">
        <v>192</v>
      </c>
      <c r="E143" s="446" t="s">
        <v>21</v>
      </c>
      <c r="F143" s="446" t="str">
        <f ca="1" t="shared" si="40"/>
        <v>湖南诚展</v>
      </c>
      <c r="G143" s="447" t="str">
        <f ca="1" t="array" ref="G143">IFERROR(LOOKUP(1,0/COUNTIF(INDIRECT({"荣昌工资表科室人员","荣昌工资表研发人员","荣昌工资表销售人员","荣昌工资表一线员工","荣昌工资表小时工","劳务公司工资表小时工","劳务公司工资表同工同酬"}&amp;"!$C:$C"),$C143),{"荣昌工资表科室人员","荣昌工资表研发人员","荣昌工资表销售人员","荣昌工资表一线员工","荣昌工资表小时工","劳务公司工资表小时工","劳务公司工资表同工同酬"}),"")</f>
        <v>劳务公司工资表同工同酬</v>
      </c>
      <c r="H143" s="446">
        <f ca="1" t="shared" si="41"/>
        <v>6682.86</v>
      </c>
      <c r="I143" s="446">
        <f>IFERROR(VLOOKUP($C143,五险!$B:$Z,MATCH("养老(16%)",五险!$B$5:$Z$5,0),0),0)</f>
        <v>689.28</v>
      </c>
      <c r="J143" s="446">
        <f>IFERROR(VLOOKUP($C143,五险!$B:$Z,MATCH("失业(0.7%)",五险!$B$5:$Z$5,0),0),0)</f>
        <v>30.16</v>
      </c>
      <c r="K143" s="446">
        <f>IFERROR(VLOOKUP($C143,五险!$B:$Z,MATCH("医疗(8.7%)",五险!$B$5:$Z$5,0),0),0)</f>
        <v>350.35</v>
      </c>
      <c r="L143" s="446">
        <f>IFERROR(VLOOKUP($C143,五险!$B:$Z,MATCH("工伤(1.2%)",五险!$B$5:$Z$5,0),0),0)</f>
        <v>90.47</v>
      </c>
      <c r="M143" s="446">
        <f>_xlfn.XLOOKUP($C143,公积金!$B:$B,公积金!$K:$K,0)</f>
        <v>0</v>
      </c>
      <c r="N143" s="450">
        <f ca="1" t="shared" si="39"/>
        <v>7843.12</v>
      </c>
      <c r="O143" s="449"/>
      <c r="AA143" t="str">
        <f>_xlfn.XLOOKUP(C143,[6]按姓名汇总!$C:$C,[6]按姓名汇总!$C:$C)</f>
        <v>史双宇</v>
      </c>
    </row>
    <row r="144" customHeight="1" spans="1:27">
      <c r="A144" s="445">
        <f>IF(C144="","",COUNTA($C$3:C144))</f>
        <v>142</v>
      </c>
      <c r="B144" s="445" t="s">
        <v>185</v>
      </c>
      <c r="C144" s="445" t="s">
        <v>193</v>
      </c>
      <c r="D144" s="446" t="s">
        <v>192</v>
      </c>
      <c r="E144" s="446" t="s">
        <v>21</v>
      </c>
      <c r="F144" s="446" t="str">
        <f ca="1" t="shared" si="40"/>
        <v>湖南诚展</v>
      </c>
      <c r="G144" s="447" t="str">
        <f ca="1" t="array" ref="G144">IFERROR(LOOKUP(1,0/COUNTIF(INDIRECT({"荣昌工资表科室人员","荣昌工资表研发人员","荣昌工资表销售人员","荣昌工资表一线员工","荣昌工资表小时工","劳务公司工资表小时工","劳务公司工资表同工同酬"}&amp;"!$C:$C"),$C144),{"荣昌工资表科室人员","荣昌工资表研发人员","荣昌工资表销售人员","荣昌工资表一线员工","荣昌工资表小时工","劳务公司工资表小时工","劳务公司工资表同工同酬"}),"")</f>
        <v>劳务公司工资表同工同酬</v>
      </c>
      <c r="H144" s="446">
        <f ca="1" t="shared" si="41"/>
        <v>5614.36</v>
      </c>
      <c r="I144" s="446">
        <f>IFERROR(VLOOKUP($C144,五险!$B:$Z,MATCH("养老(16%)",五险!$B$5:$Z$5,0),0),0)</f>
        <v>689.28</v>
      </c>
      <c r="J144" s="446">
        <f>IFERROR(VLOOKUP($C144,五险!$B:$Z,MATCH("失业(0.7%)",五险!$B$5:$Z$5,0),0),0)</f>
        <v>30.16</v>
      </c>
      <c r="K144" s="446">
        <f>IFERROR(VLOOKUP($C144,五险!$B:$Z,MATCH("医疗(8.7%)",五险!$B$5:$Z$5,0),0),0)</f>
        <v>350.35</v>
      </c>
      <c r="L144" s="446">
        <f>IFERROR(VLOOKUP($C144,五险!$B:$Z,MATCH("工伤(1.2%)",五险!$B$5:$Z$5,0),0),0)</f>
        <v>90.47</v>
      </c>
      <c r="M144" s="446">
        <f>_xlfn.XLOOKUP($C144,公积金!$B:$B,公积金!$K:$K,0)</f>
        <v>0</v>
      </c>
      <c r="N144" s="450">
        <f ca="1" t="shared" si="39"/>
        <v>6774.62</v>
      </c>
      <c r="O144" s="449"/>
      <c r="AA144" t="str">
        <f>_xlfn.XLOOKUP(C144,[6]按姓名汇总!$C:$C,[6]按姓名汇总!$C:$C)</f>
        <v>谢桂华</v>
      </c>
    </row>
    <row r="145" customHeight="1" spans="1:27">
      <c r="A145" s="445">
        <f>IF(C145="","",COUNTA($C$3:C145))</f>
        <v>143</v>
      </c>
      <c r="B145" s="445" t="s">
        <v>185</v>
      </c>
      <c r="C145" s="445" t="s">
        <v>194</v>
      </c>
      <c r="D145" s="446" t="s">
        <v>192</v>
      </c>
      <c r="E145" s="446" t="s">
        <v>21</v>
      </c>
      <c r="F145" s="446" t="str">
        <f ca="1" t="shared" si="40"/>
        <v>湖南诚展</v>
      </c>
      <c r="G145" s="447" t="str">
        <f ca="1" t="array" ref="G145">IFERROR(LOOKUP(1,0/COUNTIF(INDIRECT({"荣昌工资表科室人员","荣昌工资表研发人员","荣昌工资表销售人员","荣昌工资表一线员工","荣昌工资表小时工","劳务公司工资表小时工","劳务公司工资表同工同酬"}&amp;"!$C:$C"),$C145),{"荣昌工资表科室人员","荣昌工资表研发人员","荣昌工资表销售人员","荣昌工资表一线员工","荣昌工资表小时工","劳务公司工资表小时工","劳务公司工资表同工同酬"}),"")</f>
        <v>劳务公司工资表同工同酬</v>
      </c>
      <c r="H145" s="446">
        <f ca="1" t="shared" si="41"/>
        <v>6512.22</v>
      </c>
      <c r="I145" s="446">
        <f>IFERROR(VLOOKUP($C145,五险!$B:$Z,MATCH("养老(16%)",五险!$B$5:$Z$5,0),0),0)</f>
        <v>689.28</v>
      </c>
      <c r="J145" s="446">
        <f>IFERROR(VLOOKUP($C145,五险!$B:$Z,MATCH("失业(0.7%)",五险!$B$5:$Z$5,0),0),0)</f>
        <v>30.16</v>
      </c>
      <c r="K145" s="446">
        <f>IFERROR(VLOOKUP($C145,五险!$B:$Z,MATCH("医疗(8.7%)",五险!$B$5:$Z$5,0),0),0)</f>
        <v>350.35</v>
      </c>
      <c r="L145" s="446">
        <f>IFERROR(VLOOKUP($C145,五险!$B:$Z,MATCH("工伤(1.2%)",五险!$B$5:$Z$5,0),0),0)</f>
        <v>90.47</v>
      </c>
      <c r="M145" s="446">
        <f>_xlfn.XLOOKUP($C145,公积金!$B:$B,公积金!$K:$K,0)</f>
        <v>0</v>
      </c>
      <c r="N145" s="450">
        <f ca="1" t="shared" si="39"/>
        <v>7672.48</v>
      </c>
      <c r="O145" s="449"/>
      <c r="AA145" t="str">
        <f>_xlfn.XLOOKUP(C145,[6]按姓名汇总!$C:$C,[6]按姓名汇总!$C:$C)</f>
        <v>董婧雯</v>
      </c>
    </row>
    <row r="146" customHeight="1" spans="1:27">
      <c r="A146" s="445">
        <f>IF(C146="","",COUNTA($C$3:C146))</f>
        <v>144</v>
      </c>
      <c r="B146" s="445" t="s">
        <v>185</v>
      </c>
      <c r="C146" s="445" t="s">
        <v>195</v>
      </c>
      <c r="D146" s="446" t="s">
        <v>192</v>
      </c>
      <c r="E146" s="446" t="s">
        <v>21</v>
      </c>
      <c r="F146" s="446" t="str">
        <f ca="1" t="shared" si="40"/>
        <v>湖南诚展</v>
      </c>
      <c r="G146" s="447" t="str">
        <f ca="1" t="array" ref="G146">IFERROR(LOOKUP(1,0/COUNTIF(INDIRECT({"荣昌工资表科室人员","荣昌工资表研发人员","荣昌工资表销售人员","荣昌工资表一线员工","荣昌工资表小时工","劳务公司工资表小时工","劳务公司工资表同工同酬"}&amp;"!$C:$C"),$C146),{"荣昌工资表科室人员","荣昌工资表研发人员","荣昌工资表销售人员","荣昌工资表一线员工","荣昌工资表小时工","劳务公司工资表小时工","劳务公司工资表同工同酬"}),"")</f>
        <v>劳务公司工资表同工同酬</v>
      </c>
      <c r="H146" s="446">
        <f ca="1" t="shared" si="41"/>
        <v>5666.37</v>
      </c>
      <c r="I146" s="446">
        <f>IFERROR(VLOOKUP($C146,五险!$B:$Z,MATCH("养老(16%)",五险!$B$5:$Z$5,0),0),0)</f>
        <v>689.28</v>
      </c>
      <c r="J146" s="446">
        <f>IFERROR(VLOOKUP($C146,五险!$B:$Z,MATCH("失业(0.7%)",五险!$B$5:$Z$5,0),0),0)</f>
        <v>30.16</v>
      </c>
      <c r="K146" s="446">
        <f>IFERROR(VLOOKUP($C146,五险!$B:$Z,MATCH("医疗(8.7%)",五险!$B$5:$Z$5,0),0),0)</f>
        <v>350.35</v>
      </c>
      <c r="L146" s="446">
        <f>IFERROR(VLOOKUP($C146,五险!$B:$Z,MATCH("工伤(1.2%)",五险!$B$5:$Z$5,0),0),0)</f>
        <v>90.47</v>
      </c>
      <c r="M146" s="446">
        <f>_xlfn.XLOOKUP($C146,公积金!$B:$B,公积金!$K:$K,0)</f>
        <v>0</v>
      </c>
      <c r="N146" s="450">
        <f ca="1" t="shared" si="39"/>
        <v>6826.63</v>
      </c>
      <c r="O146" s="449"/>
      <c r="AA146" t="str">
        <f>_xlfn.XLOOKUP(C146,[6]按姓名汇总!$C:$C,[6]按姓名汇总!$C:$C)</f>
        <v>张忠宝</v>
      </c>
    </row>
    <row r="147" customHeight="1" spans="1:27">
      <c r="A147" s="445">
        <f>IF(C147="","",COUNTA($C$3:C147))</f>
        <v>145</v>
      </c>
      <c r="B147" s="445" t="s">
        <v>185</v>
      </c>
      <c r="C147" s="445" t="s">
        <v>196</v>
      </c>
      <c r="D147" s="446" t="s">
        <v>192</v>
      </c>
      <c r="E147" s="446" t="s">
        <v>21</v>
      </c>
      <c r="F147" s="446" t="str">
        <f ca="1" t="shared" si="40"/>
        <v>湖南诚展</v>
      </c>
      <c r="G147" s="447" t="str">
        <f ca="1" t="array" ref="G147">IFERROR(LOOKUP(1,0/COUNTIF(INDIRECT({"荣昌工资表科室人员","荣昌工资表研发人员","荣昌工资表销售人员","荣昌工资表一线员工","荣昌工资表小时工","劳务公司工资表小时工","劳务公司工资表同工同酬"}&amp;"!$C:$C"),$C147),{"荣昌工资表科室人员","荣昌工资表研发人员","荣昌工资表销售人员","荣昌工资表一线员工","荣昌工资表小时工","劳务公司工资表小时工","劳务公司工资表同工同酬"}),"")</f>
        <v>劳务公司工资表同工同酬</v>
      </c>
      <c r="H147" s="446">
        <f ca="1" t="shared" si="41"/>
        <v>3452.4</v>
      </c>
      <c r="I147" s="446">
        <f>IFERROR(VLOOKUP($C147,五险!$B:$Z,MATCH("养老(16%)",五险!$B$5:$Z$5,0),0),0)</f>
        <v>689.28</v>
      </c>
      <c r="J147" s="446">
        <f>IFERROR(VLOOKUP($C147,五险!$B:$Z,MATCH("失业(0.7%)",五险!$B$5:$Z$5,0),0),0)</f>
        <v>30.16</v>
      </c>
      <c r="K147" s="446">
        <f>IFERROR(VLOOKUP($C147,五险!$B:$Z,MATCH("医疗(8.7%)",五险!$B$5:$Z$5,0),0),0)</f>
        <v>350.35</v>
      </c>
      <c r="L147" s="446">
        <f>IFERROR(VLOOKUP($C147,五险!$B:$Z,MATCH("工伤(1.2%)",五险!$B$5:$Z$5,0),0),0)</f>
        <v>90.47</v>
      </c>
      <c r="M147" s="446">
        <f>_xlfn.XLOOKUP($C147,公积金!$B:$B,公积金!$K:$K,0)</f>
        <v>0</v>
      </c>
      <c r="N147" s="450">
        <f ca="1" t="shared" si="39"/>
        <v>4612.66</v>
      </c>
      <c r="O147" s="449"/>
      <c r="AA147" t="str">
        <f>_xlfn.XLOOKUP(C147,[6]按姓名汇总!$C:$C,[6]按姓名汇总!$C:$C)</f>
        <v>刘湘宇</v>
      </c>
    </row>
    <row r="148" customHeight="1" spans="1:27">
      <c r="A148" s="445">
        <f>IF(C148="","",COUNTA($C$3:C148))</f>
        <v>146</v>
      </c>
      <c r="B148" s="445" t="s">
        <v>185</v>
      </c>
      <c r="C148" s="445" t="s">
        <v>197</v>
      </c>
      <c r="D148" s="446" t="s">
        <v>192</v>
      </c>
      <c r="E148" s="446" t="s">
        <v>21</v>
      </c>
      <c r="F148" s="446" t="str">
        <f ca="1" t="shared" si="40"/>
        <v>湖南诚展</v>
      </c>
      <c r="G148" s="447" t="str">
        <f ca="1" t="array" ref="G148">IFERROR(LOOKUP(1,0/COUNTIF(INDIRECT({"荣昌工资表科室人员","荣昌工资表研发人员","荣昌工资表销售人员","荣昌工资表一线员工","荣昌工资表小时工","劳务公司工资表小时工","劳务公司工资表同工同酬"}&amp;"!$C:$C"),$C148),{"荣昌工资表科室人员","荣昌工资表研发人员","荣昌工资表销售人员","荣昌工资表一线员工","荣昌工资表小时工","劳务公司工资表小时工","劳务公司工资表同工同酬"}),"")</f>
        <v>劳务公司工资表同工同酬</v>
      </c>
      <c r="H148" s="446">
        <f ca="1" t="shared" si="41"/>
        <v>1875.7</v>
      </c>
      <c r="I148" s="446">
        <f>IFERROR(VLOOKUP($C148,五险!$B:$Z,MATCH("养老(16%)",五险!$B$5:$Z$5,0),0),0)</f>
        <v>689.28</v>
      </c>
      <c r="J148" s="446">
        <f>IFERROR(VLOOKUP($C148,五险!$B:$Z,MATCH("失业(0.7%)",五险!$B$5:$Z$5,0),0),0)</f>
        <v>30.16</v>
      </c>
      <c r="K148" s="446">
        <f>IFERROR(VLOOKUP($C148,五险!$B:$Z,MATCH("医疗(8.7%)",五险!$B$5:$Z$5,0),0),0)</f>
        <v>350.35</v>
      </c>
      <c r="L148" s="446">
        <f>IFERROR(VLOOKUP($C148,五险!$B:$Z,MATCH("工伤(1.2%)",五险!$B$5:$Z$5,0),0),0)</f>
        <v>90.47</v>
      </c>
      <c r="M148" s="446">
        <f>_xlfn.XLOOKUP($C148,公积金!$B:$B,公积金!$K:$K,0)</f>
        <v>0</v>
      </c>
      <c r="N148" s="450">
        <f ca="1" t="shared" si="39"/>
        <v>3035.96</v>
      </c>
      <c r="O148" s="449"/>
      <c r="AA148" t="str">
        <f>_xlfn.XLOOKUP(C148,[6]按姓名汇总!$C:$C,[6]按姓名汇总!$C:$C)</f>
        <v>刘伟</v>
      </c>
    </row>
    <row r="149" customHeight="1" spans="1:27">
      <c r="A149" s="445">
        <f>IF(C149="","",COUNTA($C$3:C149))</f>
        <v>147</v>
      </c>
      <c r="B149" s="445" t="s">
        <v>185</v>
      </c>
      <c r="C149" s="445" t="s">
        <v>198</v>
      </c>
      <c r="D149" s="446" t="s">
        <v>192</v>
      </c>
      <c r="E149" s="446" t="s">
        <v>21</v>
      </c>
      <c r="F149" s="446" t="str">
        <f ca="1" t="shared" si="40"/>
        <v>湖南诚展</v>
      </c>
      <c r="G149" s="447" t="str">
        <f ca="1" t="array" ref="G149">IFERROR(LOOKUP(1,0/COUNTIF(INDIRECT({"荣昌工资表科室人员","荣昌工资表研发人员","荣昌工资表销售人员","荣昌工资表一线员工","荣昌工资表小时工","劳务公司工资表小时工","劳务公司工资表同工同酬"}&amp;"!$C:$C"),$C149),{"荣昌工资表科室人员","荣昌工资表研发人员","荣昌工资表销售人员","荣昌工资表一线员工","荣昌工资表小时工","劳务公司工资表小时工","劳务公司工资表同工同酬"}),"")</f>
        <v>劳务公司工资表同工同酬</v>
      </c>
      <c r="H149" s="446">
        <f ca="1" t="shared" si="41"/>
        <v>6783.04</v>
      </c>
      <c r="I149" s="446">
        <f>IFERROR(VLOOKUP($C149,五险!$B:$Z,MATCH("养老(16%)",五险!$B$5:$Z$5,0),0),0)</f>
        <v>689.28</v>
      </c>
      <c r="J149" s="446">
        <f>IFERROR(VLOOKUP($C149,五险!$B:$Z,MATCH("失业(0.7%)",五险!$B$5:$Z$5,0),0),0)</f>
        <v>30.16</v>
      </c>
      <c r="K149" s="446">
        <f>IFERROR(VLOOKUP($C149,五险!$B:$Z,MATCH("医疗(8.7%)",五险!$B$5:$Z$5,0),0),0)</f>
        <v>350.35</v>
      </c>
      <c r="L149" s="446">
        <f>IFERROR(VLOOKUP($C149,五险!$B:$Z,MATCH("工伤(1.2%)",五险!$B$5:$Z$5,0),0),0)</f>
        <v>90.47</v>
      </c>
      <c r="M149" s="446">
        <f>_xlfn.XLOOKUP($C149,公积金!$B:$B,公积金!$K:$K,0)</f>
        <v>0</v>
      </c>
      <c r="N149" s="450">
        <f ca="1" t="shared" si="39"/>
        <v>7943.3</v>
      </c>
      <c r="O149" s="449"/>
      <c r="AA149" t="str">
        <f>_xlfn.XLOOKUP(C149,[6]按姓名汇总!$C:$C,[6]按姓名汇总!$C:$C)</f>
        <v>李力争</v>
      </c>
    </row>
    <row r="150" customHeight="1" spans="1:27">
      <c r="A150" s="445">
        <f>IF(C150="","",COUNTA($C$3:C150))</f>
        <v>148</v>
      </c>
      <c r="B150" s="445" t="s">
        <v>185</v>
      </c>
      <c r="C150" s="445" t="s">
        <v>199</v>
      </c>
      <c r="D150" s="446" t="s">
        <v>192</v>
      </c>
      <c r="E150" s="446" t="s">
        <v>21</v>
      </c>
      <c r="F150" s="446" t="str">
        <f ca="1" t="shared" si="40"/>
        <v>湖南诚展</v>
      </c>
      <c r="G150" s="447" t="str">
        <f ca="1" t="array" ref="G150">IFERROR(LOOKUP(1,0/COUNTIF(INDIRECT({"荣昌工资表科室人员","荣昌工资表研发人员","荣昌工资表销售人员","荣昌工资表一线员工","荣昌工资表小时工","劳务公司工资表小时工","劳务公司工资表同工同酬"}&amp;"!$C:$C"),$C150),{"荣昌工资表科室人员","荣昌工资表研发人员","荣昌工资表销售人员","荣昌工资表一线员工","荣昌工资表小时工","劳务公司工资表小时工","劳务公司工资表同工同酬"}),"")</f>
        <v>劳务公司工资表同工同酬</v>
      </c>
      <c r="H150" s="446">
        <f ca="1" t="shared" si="41"/>
        <v>7168.22</v>
      </c>
      <c r="I150" s="446">
        <f>IFERROR(VLOOKUP($C150,五险!$B:$Z,MATCH("养老(16%)",五险!$B$5:$Z$5,0),0),0)</f>
        <v>689.28</v>
      </c>
      <c r="J150" s="446">
        <f>IFERROR(VLOOKUP($C150,五险!$B:$Z,MATCH("失业(0.7%)",五险!$B$5:$Z$5,0),0),0)</f>
        <v>30.16</v>
      </c>
      <c r="K150" s="446">
        <f>IFERROR(VLOOKUP($C150,五险!$B:$Z,MATCH("医疗(8.7%)",五险!$B$5:$Z$5,0),0),0)</f>
        <v>350.35</v>
      </c>
      <c r="L150" s="446">
        <f>IFERROR(VLOOKUP($C150,五险!$B:$Z,MATCH("工伤(1.2%)",五险!$B$5:$Z$5,0),0),0)</f>
        <v>90.47</v>
      </c>
      <c r="M150" s="446">
        <f>_xlfn.XLOOKUP($C150,公积金!$B:$B,公积金!$K:$K,0)</f>
        <v>0</v>
      </c>
      <c r="N150" s="450">
        <f ca="1" t="shared" si="39"/>
        <v>8328.48</v>
      </c>
      <c r="O150" s="449"/>
      <c r="AA150" t="str">
        <f>_xlfn.XLOOKUP(C150,[6]按姓名汇总!$C:$C,[6]按姓名汇总!$C:$C)</f>
        <v>唐亮</v>
      </c>
    </row>
    <row r="151" customHeight="1" spans="1:27">
      <c r="A151" s="445">
        <f>IF(C151="","",COUNTA($C$3:C151))</f>
        <v>149</v>
      </c>
      <c r="B151" s="445" t="s">
        <v>185</v>
      </c>
      <c r="C151" s="445" t="s">
        <v>200</v>
      </c>
      <c r="D151" s="446" t="s">
        <v>192</v>
      </c>
      <c r="E151" s="446" t="s">
        <v>21</v>
      </c>
      <c r="F151" s="446" t="str">
        <f ca="1" t="shared" si="40"/>
        <v>湖南诚展</v>
      </c>
      <c r="G151" s="447" t="str">
        <f ca="1" t="array" ref="G151">IFERROR(LOOKUP(1,0/COUNTIF(INDIRECT({"荣昌工资表科室人员","荣昌工资表研发人员","荣昌工资表销售人员","荣昌工资表一线员工","荣昌工资表小时工","劳务公司工资表小时工","劳务公司工资表同工同酬"}&amp;"!$C:$C"),$C151),{"荣昌工资表科室人员","荣昌工资表研发人员","荣昌工资表销售人员","荣昌工资表一线员工","荣昌工资表小时工","劳务公司工资表小时工","劳务公司工资表同工同酬"}),"")</f>
        <v>劳务公司工资表同工同酬</v>
      </c>
      <c r="H151" s="446">
        <f ca="1" t="shared" si="41"/>
        <v>6580.52</v>
      </c>
      <c r="I151" s="446">
        <f>IFERROR(VLOOKUP($C151,五险!$B:$Z,MATCH("养老(16%)",五险!$B$5:$Z$5,0),0),0)</f>
        <v>689.28</v>
      </c>
      <c r="J151" s="446">
        <f>IFERROR(VLOOKUP($C151,五险!$B:$Z,MATCH("失业(0.7%)",五险!$B$5:$Z$5,0),0),0)</f>
        <v>30.16</v>
      </c>
      <c r="K151" s="446">
        <f>IFERROR(VLOOKUP($C151,五险!$B:$Z,MATCH("医疗(8.7%)",五险!$B$5:$Z$5,0),0),0)</f>
        <v>350.35</v>
      </c>
      <c r="L151" s="446">
        <f>IFERROR(VLOOKUP($C151,五险!$B:$Z,MATCH("工伤(1.2%)",五险!$B$5:$Z$5,0),0),0)</f>
        <v>90.47</v>
      </c>
      <c r="M151" s="446">
        <f>_xlfn.XLOOKUP($C151,公积金!$B:$B,公积金!$K:$K,0)</f>
        <v>0</v>
      </c>
      <c r="N151" s="450">
        <f ca="1" t="shared" si="39"/>
        <v>7740.78</v>
      </c>
      <c r="O151" s="449"/>
      <c r="AA151" t="str">
        <f>_xlfn.XLOOKUP(C151,[6]按姓名汇总!$C:$C,[6]按姓名汇总!$C:$C)</f>
        <v>罗向锋</v>
      </c>
    </row>
    <row r="152" customHeight="1" spans="1:27">
      <c r="A152" s="445">
        <f>IF(C152="","",COUNTA($C$3:C152))</f>
        <v>150</v>
      </c>
      <c r="B152" s="445" t="s">
        <v>185</v>
      </c>
      <c r="C152" s="445" t="s">
        <v>201</v>
      </c>
      <c r="D152" s="446" t="s">
        <v>192</v>
      </c>
      <c r="E152" s="446" t="s">
        <v>21</v>
      </c>
      <c r="F152" s="446" t="str">
        <f ca="1" t="shared" si="40"/>
        <v>湖南诚展</v>
      </c>
      <c r="G152" s="447" t="str">
        <f ca="1" t="array" ref="G152">IFERROR(LOOKUP(1,0/COUNTIF(INDIRECT({"荣昌工资表科室人员","荣昌工资表研发人员","荣昌工资表销售人员","荣昌工资表一线员工","荣昌工资表小时工","劳务公司工资表小时工","劳务公司工资表同工同酬"}&amp;"!$C:$C"),$C152),{"荣昌工资表科室人员","荣昌工资表研发人员","荣昌工资表销售人员","荣昌工资表一线员工","荣昌工资表小时工","劳务公司工资表小时工","劳务公司工资表同工同酬"}),"")</f>
        <v>劳务公司工资表同工同酬</v>
      </c>
      <c r="H152" s="446">
        <f ca="1" t="shared" si="41"/>
        <v>5706.98</v>
      </c>
      <c r="I152" s="446">
        <f>IFERROR(VLOOKUP($C152,五险!$B:$Z,MATCH("养老(16%)",五险!$B$5:$Z$5,0),0),0)</f>
        <v>689.28</v>
      </c>
      <c r="J152" s="446">
        <f>IFERROR(VLOOKUP($C152,五险!$B:$Z,MATCH("失业(0.7%)",五险!$B$5:$Z$5,0),0),0)</f>
        <v>30.16</v>
      </c>
      <c r="K152" s="446">
        <f>IFERROR(VLOOKUP($C152,五险!$B:$Z,MATCH("医疗(8.7%)",五险!$B$5:$Z$5,0),0),0)</f>
        <v>350.35</v>
      </c>
      <c r="L152" s="446">
        <f>IFERROR(VLOOKUP($C152,五险!$B:$Z,MATCH("工伤(1.2%)",五险!$B$5:$Z$5,0),0),0)</f>
        <v>90.47</v>
      </c>
      <c r="M152" s="446">
        <f>_xlfn.XLOOKUP($C152,公积金!$B:$B,公积金!$K:$K,0)</f>
        <v>0</v>
      </c>
      <c r="N152" s="450">
        <f ca="1" t="shared" si="39"/>
        <v>6867.24</v>
      </c>
      <c r="O152" s="449"/>
      <c r="AA152" t="str">
        <f>_xlfn.XLOOKUP(C152,[6]按姓名汇总!$C:$C,[6]按姓名汇总!$C:$C)</f>
        <v>谭金祥</v>
      </c>
    </row>
    <row r="153" customHeight="1" spans="1:27">
      <c r="A153" s="445">
        <f>IF(C153="","",COUNTA($C$3:C153))</f>
        <v>151</v>
      </c>
      <c r="B153" s="445" t="s">
        <v>185</v>
      </c>
      <c r="C153" s="445" t="s">
        <v>202</v>
      </c>
      <c r="D153" s="446" t="s">
        <v>192</v>
      </c>
      <c r="E153" s="446" t="s">
        <v>21</v>
      </c>
      <c r="F153" s="446" t="str">
        <f ca="1" t="shared" si="40"/>
        <v>湖南诚展</v>
      </c>
      <c r="G153" s="447" t="str">
        <f ca="1" t="array" ref="G153">IFERROR(LOOKUP(1,0/COUNTIF(INDIRECT({"荣昌工资表科室人员","荣昌工资表研发人员","荣昌工资表销售人员","荣昌工资表一线员工","荣昌工资表小时工","劳务公司工资表小时工","劳务公司工资表同工同酬"}&amp;"!$C:$C"),$C153),{"荣昌工资表科室人员","荣昌工资表研发人员","荣昌工资表销售人员","荣昌工资表一线员工","荣昌工资表小时工","劳务公司工资表小时工","劳务公司工资表同工同酬"}),"")</f>
        <v>劳务公司工资表同工同酬</v>
      </c>
      <c r="H153" s="446">
        <f ca="1" t="shared" si="41"/>
        <v>5629.23</v>
      </c>
      <c r="I153" s="446">
        <f>IFERROR(VLOOKUP($C153,五险!$B:$Z,MATCH("养老(16%)",五险!$B$5:$Z$5,0),0),0)</f>
        <v>689.28</v>
      </c>
      <c r="J153" s="446">
        <f>IFERROR(VLOOKUP($C153,五险!$B:$Z,MATCH("失业(0.7%)",五险!$B$5:$Z$5,0),0),0)</f>
        <v>30.16</v>
      </c>
      <c r="K153" s="446">
        <f>IFERROR(VLOOKUP($C153,五险!$B:$Z,MATCH("医疗(8.7%)",五险!$B$5:$Z$5,0),0),0)</f>
        <v>350.35</v>
      </c>
      <c r="L153" s="446">
        <f>IFERROR(VLOOKUP($C153,五险!$B:$Z,MATCH("工伤(1.2%)",五险!$B$5:$Z$5,0),0),0)</f>
        <v>90.47</v>
      </c>
      <c r="M153" s="446">
        <f>_xlfn.XLOOKUP($C153,公积金!$B:$B,公积金!$K:$K,0)</f>
        <v>0</v>
      </c>
      <c r="N153" s="450">
        <f ca="1" t="shared" si="39"/>
        <v>6789.49</v>
      </c>
      <c r="O153" s="449"/>
      <c r="AA153" t="str">
        <f>_xlfn.XLOOKUP(C153,[6]按姓名汇总!$C:$C,[6]按姓名汇总!$C:$C)</f>
        <v>王子先</v>
      </c>
    </row>
    <row r="154" customHeight="1" spans="1:27">
      <c r="A154" s="445">
        <f>IF(C154="","",COUNTA($C$3:C154))</f>
        <v>152</v>
      </c>
      <c r="B154" s="445" t="s">
        <v>185</v>
      </c>
      <c r="C154" s="445" t="s">
        <v>203</v>
      </c>
      <c r="D154" s="446" t="s">
        <v>192</v>
      </c>
      <c r="E154" s="446" t="s">
        <v>21</v>
      </c>
      <c r="F154" s="446" t="str">
        <f ca="1" t="shared" si="40"/>
        <v>湖南诚展</v>
      </c>
      <c r="G154" s="447" t="str">
        <f ca="1" t="array" ref="G154">IFERROR(LOOKUP(1,0/COUNTIF(INDIRECT({"荣昌工资表科室人员","荣昌工资表研发人员","荣昌工资表销售人员","荣昌工资表一线员工","荣昌工资表小时工","劳务公司工资表小时工","劳务公司工资表同工同酬"}&amp;"!$C:$C"),$C154),{"荣昌工资表科室人员","荣昌工资表研发人员","荣昌工资表销售人员","荣昌工资表一线员工","荣昌工资表小时工","劳务公司工资表小时工","劳务公司工资表同工同酬"}),"")</f>
        <v>劳务公司工资表同工同酬</v>
      </c>
      <c r="H154" s="446">
        <f ca="1" t="shared" si="41"/>
        <v>6458.47</v>
      </c>
      <c r="I154" s="446">
        <f>IFERROR(VLOOKUP($C154,五险!$B:$Z,MATCH("养老(16%)",五险!$B$5:$Z$5,0),0),0)</f>
        <v>689.28</v>
      </c>
      <c r="J154" s="446">
        <f>IFERROR(VLOOKUP($C154,五险!$B:$Z,MATCH("失业(0.7%)",五险!$B$5:$Z$5,0),0),0)</f>
        <v>30.16</v>
      </c>
      <c r="K154" s="446">
        <f>IFERROR(VLOOKUP($C154,五险!$B:$Z,MATCH("医疗(8.7%)",五险!$B$5:$Z$5,0),0),0)</f>
        <v>350.35</v>
      </c>
      <c r="L154" s="446">
        <f>IFERROR(VLOOKUP($C154,五险!$B:$Z,MATCH("工伤(1.2%)",五险!$B$5:$Z$5,0),0),0)</f>
        <v>90.47</v>
      </c>
      <c r="M154" s="446">
        <f>_xlfn.XLOOKUP($C154,公积金!$B:$B,公积金!$K:$K,0)</f>
        <v>0</v>
      </c>
      <c r="N154" s="450">
        <f ca="1" t="shared" si="39"/>
        <v>7618.73</v>
      </c>
      <c r="O154" s="449"/>
      <c r="AA154" t="str">
        <f>_xlfn.XLOOKUP(C154,[6]按姓名汇总!$C:$C,[6]按姓名汇总!$C:$C)</f>
        <v>赵琦</v>
      </c>
    </row>
    <row r="155" customHeight="1" spans="1:27">
      <c r="A155" s="445">
        <f>IF(C155="","",COUNTA($C$3:C155))</f>
        <v>153</v>
      </c>
      <c r="B155" s="445" t="s">
        <v>185</v>
      </c>
      <c r="C155" s="445" t="s">
        <v>204</v>
      </c>
      <c r="D155" s="446" t="s">
        <v>192</v>
      </c>
      <c r="E155" s="446" t="s">
        <v>21</v>
      </c>
      <c r="F155" s="446" t="str">
        <f ca="1" t="shared" si="40"/>
        <v>湖南诚展</v>
      </c>
      <c r="G155" s="447" t="str">
        <f ca="1" t="array" ref="G155">IFERROR(LOOKUP(1,0/COUNTIF(INDIRECT({"荣昌工资表科室人员","荣昌工资表研发人员","荣昌工资表销售人员","荣昌工资表一线员工","荣昌工资表小时工","劳务公司工资表小时工","劳务公司工资表同工同酬"}&amp;"!$C:$C"),$C155),{"荣昌工资表科室人员","荣昌工资表研发人员","荣昌工资表销售人员","荣昌工资表一线员工","荣昌工资表小时工","劳务公司工资表小时工","劳务公司工资表同工同酬"}),"")</f>
        <v>劳务公司工资表同工同酬</v>
      </c>
      <c r="H155" s="446">
        <f ca="1" t="shared" si="41"/>
        <v>5316.08</v>
      </c>
      <c r="I155" s="446">
        <f>IFERROR(VLOOKUP($C155,五险!$B:$Z,MATCH("养老(16%)",五险!$B$5:$Z$5,0),0),0)</f>
        <v>689.28</v>
      </c>
      <c r="J155" s="446">
        <f>IFERROR(VLOOKUP($C155,五险!$B:$Z,MATCH("失业(0.7%)",五险!$B$5:$Z$5,0),0),0)</f>
        <v>30.16</v>
      </c>
      <c r="K155" s="446">
        <f>IFERROR(VLOOKUP($C155,五险!$B:$Z,MATCH("医疗(8.7%)",五险!$B$5:$Z$5,0),0),0)</f>
        <v>350.35</v>
      </c>
      <c r="L155" s="446">
        <f>IFERROR(VLOOKUP($C155,五险!$B:$Z,MATCH("工伤(1.2%)",五险!$B$5:$Z$5,0),0),0)</f>
        <v>90.47</v>
      </c>
      <c r="M155" s="446">
        <f>_xlfn.XLOOKUP($C155,公积金!$B:$B,公积金!$K:$K,0)</f>
        <v>0</v>
      </c>
      <c r="N155" s="450">
        <f ca="1" t="shared" si="39"/>
        <v>6476.34</v>
      </c>
      <c r="O155" s="449"/>
      <c r="AA155" t="str">
        <f>_xlfn.XLOOKUP(C155,[6]按姓名汇总!$C:$C,[6]按姓名汇总!$C:$C)</f>
        <v>凌勤凡</v>
      </c>
    </row>
    <row r="156" customHeight="1" spans="1:27">
      <c r="A156" s="445">
        <f>IF(C156="","",COUNTA($C$3:C156))</f>
        <v>154</v>
      </c>
      <c r="B156" s="445" t="s">
        <v>185</v>
      </c>
      <c r="C156" s="445" t="s">
        <v>205</v>
      </c>
      <c r="D156" s="446" t="s">
        <v>192</v>
      </c>
      <c r="E156" s="446" t="s">
        <v>21</v>
      </c>
      <c r="F156" s="446">
        <f ca="1" t="shared" si="40"/>
        <v>0</v>
      </c>
      <c r="G156" s="447" t="str">
        <f ca="1" t="array" ref="G156">IFERROR(LOOKUP(1,0/COUNTIF(INDIRECT({"荣昌工资表科室人员","荣昌工资表研发人员","荣昌工资表销售人员","荣昌工资表一线员工","荣昌工资表小时工","劳务公司工资表小时工","劳务公司工资表同工同酬"}&amp;"!$C:$C"),$C156),{"荣昌工资表科室人员","荣昌工资表研发人员","荣昌工资表销售人员","荣昌工资表一线员工","荣昌工资表小时工","劳务公司工资表小时工","劳务公司工资表同工同酬"}),"")</f>
        <v/>
      </c>
      <c r="H156" s="446">
        <f ca="1" t="shared" si="41"/>
        <v>0</v>
      </c>
      <c r="I156" s="446">
        <f>IFERROR(VLOOKUP($C156,五险!$B:$Z,MATCH("养老(16%)",五险!$B$5:$Z$5,0),0),0)</f>
        <v>0</v>
      </c>
      <c r="J156" s="446">
        <f>IFERROR(VLOOKUP($C156,五险!$B:$Z,MATCH("失业(0.7%)",五险!$B$5:$Z$5,0),0),0)</f>
        <v>0</v>
      </c>
      <c r="K156" s="446">
        <f>IFERROR(VLOOKUP($C156,五险!$B:$Z,MATCH("医疗(8.7%)",五险!$B$5:$Z$5,0),0),0)</f>
        <v>0</v>
      </c>
      <c r="L156" s="446">
        <f>IFERROR(VLOOKUP($C156,五险!$B:$Z,MATCH("工伤(1.2%)",五险!$B$5:$Z$5,0),0),0)</f>
        <v>0</v>
      </c>
      <c r="M156" s="446">
        <f>_xlfn.XLOOKUP($C156,公积金!$B:$B,公积金!$K:$K,0)</f>
        <v>0</v>
      </c>
      <c r="N156" s="450">
        <f ca="1" t="shared" si="39"/>
        <v>0</v>
      </c>
      <c r="O156" s="449"/>
      <c r="AA156" t="str">
        <f>_xlfn.XLOOKUP(C156,[6]按姓名汇总!$C:$C,[6]按姓名汇总!$C:$C)</f>
        <v>袁亮</v>
      </c>
    </row>
    <row r="157" customHeight="1" spans="1:27">
      <c r="A157" s="445">
        <f>IF(C157="","",COUNTA($C$3:C157))</f>
        <v>155</v>
      </c>
      <c r="B157" s="445" t="s">
        <v>185</v>
      </c>
      <c r="C157" s="445" t="s">
        <v>206</v>
      </c>
      <c r="D157" s="446" t="s">
        <v>192</v>
      </c>
      <c r="E157" s="446" t="s">
        <v>21</v>
      </c>
      <c r="F157" s="446" t="str">
        <f ca="1" t="shared" si="40"/>
        <v>湘潭思泉</v>
      </c>
      <c r="G157" s="447" t="str">
        <f ca="1" t="array" ref="G157">IFERROR(LOOKUP(1,0/COUNTIF(INDIRECT({"荣昌工资表科室人员","荣昌工资表研发人员","荣昌工资表销售人员","荣昌工资表一线员工","荣昌工资表小时工","劳务公司工资表小时工","劳务公司工资表同工同酬"}&amp;"!$C:$C"),$C157),{"荣昌工资表科室人员","荣昌工资表研发人员","荣昌工资表销售人员","荣昌工资表一线员工","荣昌工资表小时工","劳务公司工资表小时工","劳务公司工资表同工同酬"}),"")</f>
        <v>劳务公司工资表同工同酬</v>
      </c>
      <c r="H157" s="446">
        <f ca="1" t="shared" si="41"/>
        <v>6597.73</v>
      </c>
      <c r="I157" s="446">
        <f>IFERROR(VLOOKUP($C157,五险!$B:$Z,MATCH("养老(16%)",五险!$B$5:$Z$5,0),0),0)</f>
        <v>689.3</v>
      </c>
      <c r="J157" s="446">
        <f>IFERROR(VLOOKUP($C157,五险!$B:$Z,MATCH("失业(0.7%)",五险!$B$5:$Z$5,0),0),0)</f>
        <v>30.16</v>
      </c>
      <c r="K157" s="446">
        <f>IFERROR(VLOOKUP($C157,五险!$B:$Z,MATCH("医疗(8.7%)",五险!$B$5:$Z$5,0),0),0)</f>
        <v>374.8</v>
      </c>
      <c r="L157" s="446">
        <f>IFERROR(VLOOKUP($C157,五险!$B:$Z,MATCH("工伤(1.2%)",五险!$B$5:$Z$5,0),0),0)</f>
        <v>51.7</v>
      </c>
      <c r="M157" s="446">
        <f>_xlfn.XLOOKUP($C157,公积金!$B:$B,公积金!$K:$K,0)</f>
        <v>0</v>
      </c>
      <c r="N157" s="450">
        <f ca="1" t="shared" si="39"/>
        <v>7743.69</v>
      </c>
      <c r="O157" s="449"/>
      <c r="AA157" t="str">
        <f>_xlfn.XLOOKUP(C157,[6]按姓名汇总!$C:$C,[6]按姓名汇总!$C:$C)</f>
        <v>袁登宇</v>
      </c>
    </row>
    <row r="158" customHeight="1" spans="1:27">
      <c r="A158" s="445">
        <f>IF(C158="","",COUNTA($C$3:C158))</f>
        <v>156</v>
      </c>
      <c r="B158" s="445" t="s">
        <v>185</v>
      </c>
      <c r="C158" s="445" t="s">
        <v>207</v>
      </c>
      <c r="D158" s="446" t="s">
        <v>192</v>
      </c>
      <c r="E158" s="446" t="s">
        <v>21</v>
      </c>
      <c r="F158" s="446" t="str">
        <f ca="1" t="shared" si="40"/>
        <v>湘潭思泉</v>
      </c>
      <c r="G158" s="447" t="str">
        <f ca="1" t="array" ref="G158">IFERROR(LOOKUP(1,0/COUNTIF(INDIRECT({"荣昌工资表科室人员","荣昌工资表研发人员","荣昌工资表销售人员","荣昌工资表一线员工","荣昌工资表小时工","劳务公司工资表小时工","劳务公司工资表同工同酬"}&amp;"!$C:$C"),$C158),{"荣昌工资表科室人员","荣昌工资表研发人员","荣昌工资表销售人员","荣昌工资表一线员工","荣昌工资表小时工","劳务公司工资表小时工","劳务公司工资表同工同酬"}),"")</f>
        <v>劳务公司工资表同工同酬</v>
      </c>
      <c r="H158" s="446">
        <f ca="1" t="shared" si="41"/>
        <v>3096.57</v>
      </c>
      <c r="I158" s="446">
        <f>IFERROR(VLOOKUP($C158,五险!$B:$Z,MATCH("养老(16%)",五险!$B$5:$Z$5,0),0),0)</f>
        <v>689.3</v>
      </c>
      <c r="J158" s="446">
        <f>IFERROR(VLOOKUP($C158,五险!$B:$Z,MATCH("失业(0.7%)",五险!$B$5:$Z$5,0),0),0)</f>
        <v>30.16</v>
      </c>
      <c r="K158" s="446">
        <f>IFERROR(VLOOKUP($C158,五险!$B:$Z,MATCH("医疗(8.7%)",五险!$B$5:$Z$5,0),0),0)</f>
        <v>374.8</v>
      </c>
      <c r="L158" s="446">
        <f>IFERROR(VLOOKUP($C158,五险!$B:$Z,MATCH("工伤(1.2%)",五险!$B$5:$Z$5,0),0),0)</f>
        <v>51.7</v>
      </c>
      <c r="M158" s="446">
        <f>_xlfn.XLOOKUP($C158,公积金!$B:$B,公积金!$K:$K,0)</f>
        <v>0</v>
      </c>
      <c r="N158" s="450">
        <f ca="1" t="shared" si="39"/>
        <v>4242.53</v>
      </c>
      <c r="O158" s="449"/>
      <c r="AA158" t="str">
        <f>_xlfn.XLOOKUP(C158,[6]按姓名汇总!$C:$C,[6]按姓名汇总!$C:$C)</f>
        <v>贺振杰</v>
      </c>
    </row>
    <row r="159" customHeight="1" spans="1:27">
      <c r="A159" s="445">
        <f>IF(C159="","",COUNTA($C$3:C159))</f>
        <v>157</v>
      </c>
      <c r="B159" s="445" t="s">
        <v>185</v>
      </c>
      <c r="C159" s="445" t="s">
        <v>208</v>
      </c>
      <c r="D159" s="446" t="s">
        <v>192</v>
      </c>
      <c r="E159" s="446" t="s">
        <v>21</v>
      </c>
      <c r="F159" s="446">
        <f ca="1" t="shared" si="40"/>
        <v>0</v>
      </c>
      <c r="G159" s="447" t="str">
        <f ca="1" t="array" ref="G159">IFERROR(LOOKUP(1,0/COUNTIF(INDIRECT({"荣昌工资表科室人员","荣昌工资表研发人员","荣昌工资表销售人员","荣昌工资表一线员工","荣昌工资表小时工","劳务公司工资表小时工","劳务公司工资表同工同酬"}&amp;"!$C:$C"),$C159),{"荣昌工资表科室人员","荣昌工资表研发人员","荣昌工资表销售人员","荣昌工资表一线员工","荣昌工资表小时工","劳务公司工资表小时工","劳务公司工资表同工同酬"}),"")</f>
        <v/>
      </c>
      <c r="H159" s="446">
        <f ca="1" t="shared" si="41"/>
        <v>0</v>
      </c>
      <c r="I159" s="446">
        <f>IFERROR(VLOOKUP($C159,五险!$B:$Z,MATCH("养老(16%)",五险!$B$5:$Z$5,0),0),0)</f>
        <v>0</v>
      </c>
      <c r="J159" s="446">
        <f>IFERROR(VLOOKUP($C159,五险!$B:$Z,MATCH("失业(0.7%)",五险!$B$5:$Z$5,0),0),0)</f>
        <v>0</v>
      </c>
      <c r="K159" s="446">
        <f>IFERROR(VLOOKUP($C159,五险!$B:$Z,MATCH("医疗(8.7%)",五险!$B$5:$Z$5,0),0),0)</f>
        <v>0</v>
      </c>
      <c r="L159" s="446">
        <f>IFERROR(VLOOKUP($C159,五险!$B:$Z,MATCH("工伤(1.2%)",五险!$B$5:$Z$5,0),0),0)</f>
        <v>0</v>
      </c>
      <c r="M159" s="446">
        <f>_xlfn.XLOOKUP($C159,公积金!$B:$B,公积金!$K:$K,0)</f>
        <v>0</v>
      </c>
      <c r="N159" s="450">
        <f ca="1" t="shared" si="39"/>
        <v>0</v>
      </c>
      <c r="O159" s="449"/>
      <c r="AA159" t="str">
        <f>_xlfn.XLOOKUP(C159,[6]按姓名汇总!$C:$C,[6]按姓名汇总!$C:$C)</f>
        <v>欧晨鹰</v>
      </c>
    </row>
    <row r="160" customHeight="1" spans="1:27">
      <c r="A160" s="445">
        <f>IF(C160="","",COUNTA($C$3:C160))</f>
        <v>158</v>
      </c>
      <c r="B160" s="445" t="s">
        <v>185</v>
      </c>
      <c r="C160" s="445" t="s">
        <v>209</v>
      </c>
      <c r="D160" s="446" t="s">
        <v>192</v>
      </c>
      <c r="E160" s="446" t="s">
        <v>21</v>
      </c>
      <c r="F160" s="446" t="str">
        <f ca="1" t="shared" si="40"/>
        <v>湖南诚展</v>
      </c>
      <c r="G160" s="447" t="str">
        <f ca="1" t="array" ref="G160">IFERROR(LOOKUP(1,0/COUNTIF(INDIRECT({"荣昌工资表科室人员","荣昌工资表研发人员","荣昌工资表销售人员","荣昌工资表一线员工","荣昌工资表小时工","劳务公司工资表小时工","劳务公司工资表同工同酬"}&amp;"!$C:$C"),$C160),{"荣昌工资表科室人员","荣昌工资表研发人员","荣昌工资表销售人员","荣昌工资表一线员工","荣昌工资表小时工","劳务公司工资表小时工","劳务公司工资表同工同酬"}),"")</f>
        <v>劳务公司工资表同工同酬</v>
      </c>
      <c r="H160" s="446">
        <f ca="1" t="shared" si="41"/>
        <v>2346.59</v>
      </c>
      <c r="I160" s="446">
        <f>IFERROR(VLOOKUP($C160,五险!$B:$Z,MATCH("养老(16%)",五险!$B$5:$Z$5,0),0),0)</f>
        <v>689.28</v>
      </c>
      <c r="J160" s="446">
        <f>IFERROR(VLOOKUP($C160,五险!$B:$Z,MATCH("失业(0.7%)",五险!$B$5:$Z$5,0),0),0)</f>
        <v>30.16</v>
      </c>
      <c r="K160" s="446">
        <f>IFERROR(VLOOKUP($C160,五险!$B:$Z,MATCH("医疗(8.7%)",五险!$B$5:$Z$5,0),0),0)</f>
        <v>350.35</v>
      </c>
      <c r="L160" s="446">
        <f>IFERROR(VLOOKUP($C160,五险!$B:$Z,MATCH("工伤(1.2%)",五险!$B$5:$Z$5,0),0),0)</f>
        <v>90.47</v>
      </c>
      <c r="M160" s="446">
        <f>_xlfn.XLOOKUP($C160,公积金!$B:$B,公积金!$K:$K,0)</f>
        <v>0</v>
      </c>
      <c r="N160" s="450">
        <f ca="1" t="shared" si="39"/>
        <v>3506.85</v>
      </c>
      <c r="O160" s="449"/>
      <c r="AA160" t="str">
        <f>_xlfn.XLOOKUP(C160,[6]按姓名汇总!$C:$C,[6]按姓名汇总!$C:$C)</f>
        <v>黄金容</v>
      </c>
    </row>
    <row r="161" customHeight="1" spans="1:27">
      <c r="A161" s="445">
        <f>IF(C161="","",COUNTA($C$3:C161))</f>
        <v>159</v>
      </c>
      <c r="B161" s="445" t="s">
        <v>185</v>
      </c>
      <c r="C161" s="445" t="s">
        <v>210</v>
      </c>
      <c r="D161" s="446" t="s">
        <v>192</v>
      </c>
      <c r="E161" s="446" t="s">
        <v>21</v>
      </c>
      <c r="F161" s="446" t="str">
        <f ca="1" t="shared" si="40"/>
        <v>湖南诚展</v>
      </c>
      <c r="G161" s="447" t="str">
        <f ca="1" t="array" ref="G161">IFERROR(LOOKUP(1,0/COUNTIF(INDIRECT({"荣昌工资表科室人员","荣昌工资表研发人员","荣昌工资表销售人员","荣昌工资表一线员工","荣昌工资表小时工","劳务公司工资表小时工","劳务公司工资表同工同酬"}&amp;"!$C:$C"),$C161),{"荣昌工资表科室人员","荣昌工资表研发人员","荣昌工资表销售人员","荣昌工资表一线员工","荣昌工资表小时工","劳务公司工资表小时工","劳务公司工资表同工同酬"}),"")</f>
        <v>劳务公司工资表同工同酬</v>
      </c>
      <c r="H161" s="446">
        <f ca="1" t="shared" si="41"/>
        <v>2672.99</v>
      </c>
      <c r="I161" s="446">
        <f>IFERROR(VLOOKUP($C161,五险!$B:$Z,MATCH("养老(16%)",五险!$B$5:$Z$5,0),0),0)</f>
        <v>689.28</v>
      </c>
      <c r="J161" s="446">
        <f>IFERROR(VLOOKUP($C161,五险!$B:$Z,MATCH("失业(0.7%)",五险!$B$5:$Z$5,0),0),0)</f>
        <v>30.16</v>
      </c>
      <c r="K161" s="446">
        <f>IFERROR(VLOOKUP($C161,五险!$B:$Z,MATCH("医疗(8.7%)",五险!$B$5:$Z$5,0),0),0)</f>
        <v>350.35</v>
      </c>
      <c r="L161" s="446">
        <f>IFERROR(VLOOKUP($C161,五险!$B:$Z,MATCH("工伤(1.2%)",五险!$B$5:$Z$5,0),0),0)</f>
        <v>90.47</v>
      </c>
      <c r="M161" s="446">
        <f>_xlfn.XLOOKUP($C161,公积金!$B:$B,公积金!$K:$K,0)</f>
        <v>0</v>
      </c>
      <c r="N161" s="450">
        <f ca="1" t="shared" si="39"/>
        <v>3833.25</v>
      </c>
      <c r="O161" s="449"/>
      <c r="AA161" t="str">
        <f>_xlfn.XLOOKUP(C161,[6]按姓名汇总!$C:$C,[6]按姓名汇总!$C:$C)</f>
        <v>谢波</v>
      </c>
    </row>
    <row r="162" customHeight="1" spans="1:27">
      <c r="A162" s="445">
        <f>IF(C162="","",COUNTA($C$3:C162))</f>
        <v>160</v>
      </c>
      <c r="B162" s="445" t="s">
        <v>185</v>
      </c>
      <c r="C162" s="445" t="s">
        <v>211</v>
      </c>
      <c r="D162" s="446" t="s">
        <v>192</v>
      </c>
      <c r="E162" s="446" t="s">
        <v>21</v>
      </c>
      <c r="F162" s="446">
        <f ca="1" t="shared" si="40"/>
        <v>0</v>
      </c>
      <c r="G162" s="447" t="str">
        <f ca="1" t="array" ref="G162">IFERROR(LOOKUP(1,0/COUNTIF(INDIRECT({"荣昌工资表科室人员","荣昌工资表研发人员","荣昌工资表销售人员","荣昌工资表一线员工","荣昌工资表小时工","劳务公司工资表小时工","劳务公司工资表同工同酬"}&amp;"!$C:$C"),$C162),{"荣昌工资表科室人员","荣昌工资表研发人员","荣昌工资表销售人员","荣昌工资表一线员工","荣昌工资表小时工","劳务公司工资表小时工","劳务公司工资表同工同酬"}),"")</f>
        <v/>
      </c>
      <c r="H162" s="446">
        <f ca="1" t="shared" si="41"/>
        <v>0</v>
      </c>
      <c r="I162" s="446">
        <f>IFERROR(VLOOKUP($C162,五险!$B:$Z,MATCH("养老(16%)",五险!$B$5:$Z$5,0),0),0)</f>
        <v>0</v>
      </c>
      <c r="J162" s="446">
        <f>IFERROR(VLOOKUP($C162,五险!$B:$Z,MATCH("失业(0.7%)",五险!$B$5:$Z$5,0),0),0)</f>
        <v>0</v>
      </c>
      <c r="K162" s="446">
        <f>IFERROR(VLOOKUP($C162,五险!$B:$Z,MATCH("医疗(8.7%)",五险!$B$5:$Z$5,0),0),0)</f>
        <v>0</v>
      </c>
      <c r="L162" s="446">
        <f>IFERROR(VLOOKUP($C162,五险!$B:$Z,MATCH("工伤(1.2%)",五险!$B$5:$Z$5,0),0),0)</f>
        <v>0</v>
      </c>
      <c r="M162" s="446">
        <f>_xlfn.XLOOKUP($C162,公积金!$B:$B,公积金!$K:$K,0)</f>
        <v>0</v>
      </c>
      <c r="N162" s="450">
        <f ca="1" t="shared" si="39"/>
        <v>0</v>
      </c>
      <c r="O162" s="449"/>
      <c r="AA162" t="str">
        <f>_xlfn.XLOOKUP(C162,[6]按姓名汇总!$C:$C,[6]按姓名汇总!$C:$C)</f>
        <v>马华亮</v>
      </c>
    </row>
    <row r="163" customHeight="1" spans="1:27">
      <c r="A163" s="445">
        <f>IF(C163="","",COUNTA($C$3:C163))</f>
        <v>161</v>
      </c>
      <c r="B163" s="445" t="s">
        <v>185</v>
      </c>
      <c r="C163" s="445" t="s">
        <v>212</v>
      </c>
      <c r="D163" s="446" t="s">
        <v>192</v>
      </c>
      <c r="E163" s="446" t="s">
        <v>21</v>
      </c>
      <c r="F163" s="446" t="str">
        <f ca="1" t="shared" si="40"/>
        <v>湖南诚展</v>
      </c>
      <c r="G163" s="447" t="str">
        <f ca="1" t="array" ref="G163">IFERROR(LOOKUP(1,0/COUNTIF(INDIRECT({"荣昌工资表科室人员","荣昌工资表研发人员","荣昌工资表销售人员","荣昌工资表一线员工","荣昌工资表小时工","劳务公司工资表小时工","劳务公司工资表同工同酬"}&amp;"!$C:$C"),$C163),{"荣昌工资表科室人员","荣昌工资表研发人员","荣昌工资表销售人员","荣昌工资表一线员工","荣昌工资表小时工","劳务公司工资表小时工","劳务公司工资表同工同酬"}),"")</f>
        <v>劳务公司工资表同工同酬</v>
      </c>
      <c r="H163" s="446">
        <f ca="1" t="shared" si="41"/>
        <v>6775.61</v>
      </c>
      <c r="I163" s="446">
        <f>IFERROR(VLOOKUP($C163,五险!$B:$Z,MATCH("养老(16%)",五险!$B$5:$Z$5,0),0),0)</f>
        <v>689.28</v>
      </c>
      <c r="J163" s="446">
        <f>IFERROR(VLOOKUP($C163,五险!$B:$Z,MATCH("失业(0.7%)",五险!$B$5:$Z$5,0),0),0)</f>
        <v>30.16</v>
      </c>
      <c r="K163" s="446">
        <f>IFERROR(VLOOKUP($C163,五险!$B:$Z,MATCH("医疗(8.7%)",五险!$B$5:$Z$5,0),0),0)</f>
        <v>350.35</v>
      </c>
      <c r="L163" s="446">
        <f>IFERROR(VLOOKUP($C163,五险!$B:$Z,MATCH("工伤(1.2%)",五险!$B$5:$Z$5,0),0),0)</f>
        <v>90.47</v>
      </c>
      <c r="M163" s="446">
        <f>_xlfn.XLOOKUP($C163,公积金!$B:$B,公积金!$K:$K,0)</f>
        <v>0</v>
      </c>
      <c r="N163" s="450">
        <f ca="1" t="shared" si="39"/>
        <v>7935.87</v>
      </c>
      <c r="O163" s="449"/>
      <c r="AA163" t="str">
        <f>_xlfn.XLOOKUP(C163,[6]按姓名汇总!$C:$C,[6]按姓名汇总!$C:$C)</f>
        <v>齐康杰</v>
      </c>
    </row>
    <row r="164" customHeight="1" spans="1:27">
      <c r="A164" s="445">
        <f>IF(C164="","",COUNTA($C$3:C164))</f>
        <v>162</v>
      </c>
      <c r="B164" s="445" t="s">
        <v>185</v>
      </c>
      <c r="C164" s="445" t="s">
        <v>213</v>
      </c>
      <c r="D164" s="446" t="s">
        <v>192</v>
      </c>
      <c r="E164" s="446" t="s">
        <v>21</v>
      </c>
      <c r="F164" s="446" t="str">
        <f ca="1" t="shared" si="40"/>
        <v>湖南诚展</v>
      </c>
      <c r="G164" s="447" t="str">
        <f ca="1" t="array" ref="G164">IFERROR(LOOKUP(1,0/COUNTIF(INDIRECT({"荣昌工资表科室人员","荣昌工资表研发人员","荣昌工资表销售人员","荣昌工资表一线员工","荣昌工资表小时工","劳务公司工资表小时工","劳务公司工资表同工同酬"}&amp;"!$C:$C"),$C164),{"荣昌工资表科室人员","荣昌工资表研发人员","荣昌工资表销售人员","荣昌工资表一线员工","荣昌工资表小时工","劳务公司工资表小时工","劳务公司工资表同工同酬"}),"")</f>
        <v>劳务公司工资表同工同酬</v>
      </c>
      <c r="H164" s="446">
        <f ca="1" t="shared" si="41"/>
        <v>6687.94</v>
      </c>
      <c r="I164" s="446">
        <f>IFERROR(VLOOKUP($C164,五险!$B:$Z,MATCH("养老(16%)",五险!$B$5:$Z$5,0),0),0)</f>
        <v>689.28</v>
      </c>
      <c r="J164" s="446">
        <f>IFERROR(VLOOKUP($C164,五险!$B:$Z,MATCH("失业(0.7%)",五险!$B$5:$Z$5,0),0),0)</f>
        <v>30.16</v>
      </c>
      <c r="K164" s="446">
        <f>IFERROR(VLOOKUP($C164,五险!$B:$Z,MATCH("医疗(8.7%)",五险!$B$5:$Z$5,0),0),0)</f>
        <v>350.35</v>
      </c>
      <c r="L164" s="446">
        <f>IFERROR(VLOOKUP($C164,五险!$B:$Z,MATCH("工伤(1.2%)",五险!$B$5:$Z$5,0),0),0)</f>
        <v>90.47</v>
      </c>
      <c r="M164" s="446">
        <f>_xlfn.XLOOKUP($C164,公积金!$B:$B,公积金!$K:$K,0)</f>
        <v>0</v>
      </c>
      <c r="N164" s="450">
        <f ca="1" t="shared" si="39"/>
        <v>7848.2</v>
      </c>
      <c r="O164" s="449"/>
      <c r="AA164" t="str">
        <f>_xlfn.XLOOKUP(C164,[6]按姓名汇总!$C:$C,[6]按姓名汇总!$C:$C)</f>
        <v>黄希</v>
      </c>
    </row>
    <row r="165" customHeight="1" spans="1:27">
      <c r="A165" s="445">
        <f>IF(C165="","",COUNTA($C$3:C165))</f>
        <v>163</v>
      </c>
      <c r="B165" s="445" t="s">
        <v>185</v>
      </c>
      <c r="C165" s="445" t="s">
        <v>214</v>
      </c>
      <c r="D165" s="446" t="s">
        <v>192</v>
      </c>
      <c r="E165" s="446" t="s">
        <v>21</v>
      </c>
      <c r="F165" s="446" t="str">
        <f ca="1" t="shared" si="40"/>
        <v>湖南诚展</v>
      </c>
      <c r="G165" s="447" t="str">
        <f ca="1" t="array" ref="G165">IFERROR(LOOKUP(1,0/COUNTIF(INDIRECT({"荣昌工资表科室人员","荣昌工资表研发人员","荣昌工资表销售人员","荣昌工资表一线员工","荣昌工资表小时工","劳务公司工资表小时工","劳务公司工资表同工同酬"}&amp;"!$C:$C"),$C165),{"荣昌工资表科室人员","荣昌工资表研发人员","荣昌工资表销售人员","荣昌工资表一线员工","荣昌工资表小时工","劳务公司工资表小时工","劳务公司工资表同工同酬"}),"")</f>
        <v>劳务公司工资表同工同酬</v>
      </c>
      <c r="H165" s="446">
        <f ca="1" t="shared" si="41"/>
        <v>5903.63</v>
      </c>
      <c r="I165" s="446">
        <f>IFERROR(VLOOKUP($C165,五险!$B:$Z,MATCH("养老(16%)",五险!$B$5:$Z$5,0),0),0)</f>
        <v>689.28</v>
      </c>
      <c r="J165" s="446">
        <f>IFERROR(VLOOKUP($C165,五险!$B:$Z,MATCH("失业(0.7%)",五险!$B$5:$Z$5,0),0),0)</f>
        <v>30.16</v>
      </c>
      <c r="K165" s="446">
        <f>IFERROR(VLOOKUP($C165,五险!$B:$Z,MATCH("医疗(8.7%)",五险!$B$5:$Z$5,0),0),0)</f>
        <v>350.35</v>
      </c>
      <c r="L165" s="446">
        <f>IFERROR(VLOOKUP($C165,五险!$B:$Z,MATCH("工伤(1.2%)",五险!$B$5:$Z$5,0),0),0)</f>
        <v>90.47</v>
      </c>
      <c r="M165" s="446">
        <f>_xlfn.XLOOKUP($C165,公积金!$B:$B,公积金!$K:$K,0)</f>
        <v>0</v>
      </c>
      <c r="N165" s="450">
        <f ca="1" t="shared" si="39"/>
        <v>7063.89</v>
      </c>
      <c r="O165" s="449"/>
      <c r="AA165" t="str">
        <f>_xlfn.XLOOKUP(C165,[6]按姓名汇总!$C:$C,[6]按姓名汇总!$C:$C)</f>
        <v>李水平</v>
      </c>
    </row>
    <row r="166" customHeight="1" spans="1:27">
      <c r="A166" s="445">
        <f>IF(C166="","",COUNTA($C$3:C166))</f>
        <v>164</v>
      </c>
      <c r="B166" s="445" t="s">
        <v>185</v>
      </c>
      <c r="C166" s="445" t="s">
        <v>215</v>
      </c>
      <c r="D166" s="446" t="s">
        <v>192</v>
      </c>
      <c r="E166" s="446" t="s">
        <v>21</v>
      </c>
      <c r="F166" s="446">
        <f ca="1" t="shared" si="40"/>
        <v>0</v>
      </c>
      <c r="G166" s="447" t="str">
        <f ca="1" t="array" ref="G166">IFERROR(LOOKUP(1,0/COUNTIF(INDIRECT({"荣昌工资表科室人员","荣昌工资表研发人员","荣昌工资表销售人员","荣昌工资表一线员工","荣昌工资表小时工","劳务公司工资表小时工","劳务公司工资表同工同酬"}&amp;"!$C:$C"),$C166),{"荣昌工资表科室人员","荣昌工资表研发人员","荣昌工资表销售人员","荣昌工资表一线员工","荣昌工资表小时工","劳务公司工资表小时工","劳务公司工资表同工同酬"}),"")</f>
        <v/>
      </c>
      <c r="H166" s="446">
        <f ca="1" t="shared" si="41"/>
        <v>0</v>
      </c>
      <c r="I166" s="446">
        <f>IFERROR(VLOOKUP($C166,五险!$B:$Z,MATCH("养老(16%)",五险!$B$5:$Z$5,0),0),0)</f>
        <v>0</v>
      </c>
      <c r="J166" s="446">
        <f>IFERROR(VLOOKUP($C166,五险!$B:$Z,MATCH("失业(0.7%)",五险!$B$5:$Z$5,0),0),0)</f>
        <v>0</v>
      </c>
      <c r="K166" s="446">
        <f>IFERROR(VLOOKUP($C166,五险!$B:$Z,MATCH("医疗(8.7%)",五险!$B$5:$Z$5,0),0),0)</f>
        <v>0</v>
      </c>
      <c r="L166" s="446">
        <f>IFERROR(VLOOKUP($C166,五险!$B:$Z,MATCH("工伤(1.2%)",五险!$B$5:$Z$5,0),0),0)</f>
        <v>0</v>
      </c>
      <c r="M166" s="446">
        <f>_xlfn.XLOOKUP($C166,公积金!$B:$B,公积金!$K:$K,0)</f>
        <v>0</v>
      </c>
      <c r="N166" s="450">
        <f ca="1" t="shared" si="39"/>
        <v>0</v>
      </c>
      <c r="O166" s="449"/>
      <c r="AA166" t="str">
        <f>_xlfn.XLOOKUP(C166,[6]按姓名汇总!$C:$C,[6]按姓名汇总!$C:$C)</f>
        <v>宋娟</v>
      </c>
    </row>
    <row r="167" customHeight="1" spans="1:27">
      <c r="A167" s="445">
        <f>IF(C167="","",COUNTA($C$3:C167))</f>
        <v>165</v>
      </c>
      <c r="B167" s="445" t="s">
        <v>185</v>
      </c>
      <c r="C167" s="445" t="s">
        <v>216</v>
      </c>
      <c r="D167" s="446" t="s">
        <v>192</v>
      </c>
      <c r="E167" s="446" t="s">
        <v>21</v>
      </c>
      <c r="F167" s="446" t="str">
        <f ca="1" t="shared" si="40"/>
        <v>湖南诚展</v>
      </c>
      <c r="G167" s="447" t="str">
        <f ca="1" t="array" ref="G167">IFERROR(LOOKUP(1,0/COUNTIF(INDIRECT({"荣昌工资表科室人员","荣昌工资表研发人员","荣昌工资表销售人员","荣昌工资表一线员工","荣昌工资表小时工","劳务公司工资表小时工","劳务公司工资表同工同酬"}&amp;"!$C:$C"),$C167),{"荣昌工资表科室人员","荣昌工资表研发人员","荣昌工资表销售人员","荣昌工资表一线员工","荣昌工资表小时工","劳务公司工资表小时工","劳务公司工资表同工同酬"}),"")</f>
        <v>劳务公司工资表同工同酬</v>
      </c>
      <c r="H167" s="446">
        <f ca="1" t="shared" si="41"/>
        <v>5979.59</v>
      </c>
      <c r="I167" s="446">
        <f>IFERROR(VLOOKUP($C167,五险!$B:$Z,MATCH("养老(16%)",五险!$B$5:$Z$5,0),0),0)</f>
        <v>689.28</v>
      </c>
      <c r="J167" s="446">
        <f>IFERROR(VLOOKUP($C167,五险!$B:$Z,MATCH("失业(0.7%)",五险!$B$5:$Z$5,0),0),0)</f>
        <v>30.16</v>
      </c>
      <c r="K167" s="446">
        <f>IFERROR(VLOOKUP($C167,五险!$B:$Z,MATCH("医疗(8.7%)",五险!$B$5:$Z$5,0),0),0)</f>
        <v>350.35</v>
      </c>
      <c r="L167" s="446">
        <f>IFERROR(VLOOKUP($C167,五险!$B:$Z,MATCH("工伤(1.2%)",五险!$B$5:$Z$5,0),0),0)</f>
        <v>90.47</v>
      </c>
      <c r="M167" s="446">
        <f>_xlfn.XLOOKUP($C167,公积金!$B:$B,公积金!$K:$K,0)</f>
        <v>0</v>
      </c>
      <c r="N167" s="450">
        <f ca="1" t="shared" si="39"/>
        <v>7139.85</v>
      </c>
      <c r="O167" s="449"/>
      <c r="AA167" t="str">
        <f>_xlfn.XLOOKUP(C167,[6]按姓名汇总!$C:$C,[6]按姓名汇总!$C:$C)</f>
        <v>吴明贵</v>
      </c>
    </row>
    <row r="168" customHeight="1" spans="1:27">
      <c r="A168" s="445">
        <f>IF(C168="","",COUNTA($C$3:C168))</f>
        <v>166</v>
      </c>
      <c r="B168" s="445" t="s">
        <v>185</v>
      </c>
      <c r="C168" s="445" t="s">
        <v>217</v>
      </c>
      <c r="D168" s="446" t="s">
        <v>192</v>
      </c>
      <c r="E168" s="446" t="s">
        <v>21</v>
      </c>
      <c r="F168" s="446" t="str">
        <f ca="1" t="shared" si="40"/>
        <v>湘潭思泉</v>
      </c>
      <c r="G168" s="447" t="str">
        <f ca="1" t="array" ref="G168">IFERROR(LOOKUP(1,0/COUNTIF(INDIRECT({"荣昌工资表科室人员","荣昌工资表研发人员","荣昌工资表销售人员","荣昌工资表一线员工","荣昌工资表小时工","劳务公司工资表小时工","劳务公司工资表同工同酬"}&amp;"!$C:$C"),$C168),{"荣昌工资表科室人员","荣昌工资表研发人员","荣昌工资表销售人员","荣昌工资表一线员工","荣昌工资表小时工","劳务公司工资表小时工","劳务公司工资表同工同酬"}),"")</f>
        <v>劳务公司工资表同工同酬</v>
      </c>
      <c r="H168" s="446">
        <f ca="1" t="shared" si="41"/>
        <v>6558.62</v>
      </c>
      <c r="I168" s="446">
        <f>IFERROR(VLOOKUP($C168,五险!$B:$Z,MATCH("养老(16%)",五险!$B$5:$Z$5,0),0),0)</f>
        <v>689.3</v>
      </c>
      <c r="J168" s="446">
        <f>IFERROR(VLOOKUP($C168,五险!$B:$Z,MATCH("失业(0.7%)",五险!$B$5:$Z$5,0),0),0)</f>
        <v>30.16</v>
      </c>
      <c r="K168" s="446">
        <f>IFERROR(VLOOKUP($C168,五险!$B:$Z,MATCH("医疗(8.7%)",五险!$B$5:$Z$5,0),0),0)</f>
        <v>374.8</v>
      </c>
      <c r="L168" s="446">
        <f>IFERROR(VLOOKUP($C168,五险!$B:$Z,MATCH("工伤(1.2%)",五险!$B$5:$Z$5,0),0),0)</f>
        <v>51.7</v>
      </c>
      <c r="M168" s="446">
        <f>_xlfn.XLOOKUP($C168,公积金!$B:$B,公积金!$K:$K,0)</f>
        <v>0</v>
      </c>
      <c r="N168" s="450">
        <f ca="1" t="shared" si="39"/>
        <v>7704.58</v>
      </c>
      <c r="O168" s="449"/>
      <c r="AA168" t="str">
        <f>_xlfn.XLOOKUP(C168,[6]按姓名汇总!$C:$C,[6]按姓名汇总!$C:$C)</f>
        <v>刘俊杰</v>
      </c>
    </row>
    <row r="169" customHeight="1" spans="1:27">
      <c r="A169" s="445">
        <f>IF(C169="","",COUNTA($C$3:C169))</f>
        <v>167</v>
      </c>
      <c r="B169" s="445" t="s">
        <v>185</v>
      </c>
      <c r="C169" s="445" t="s">
        <v>218</v>
      </c>
      <c r="D169" s="446" t="s">
        <v>192</v>
      </c>
      <c r="E169" s="446" t="s">
        <v>21</v>
      </c>
      <c r="F169" s="446" t="str">
        <f ca="1" t="shared" si="40"/>
        <v>湘潭思泉</v>
      </c>
      <c r="G169" s="447" t="str">
        <f ca="1" t="array" ref="G169">IFERROR(LOOKUP(1,0/COUNTIF(INDIRECT({"荣昌工资表科室人员","荣昌工资表研发人员","荣昌工资表销售人员","荣昌工资表一线员工","荣昌工资表小时工","劳务公司工资表小时工","劳务公司工资表同工同酬"}&amp;"!$C:$C"),$C169),{"荣昌工资表科室人员","荣昌工资表研发人员","荣昌工资表销售人员","荣昌工资表一线员工","荣昌工资表小时工","劳务公司工资表小时工","劳务公司工资表同工同酬"}),"")</f>
        <v>劳务公司工资表同工同酬</v>
      </c>
      <c r="H169" s="446">
        <f ca="1" t="shared" si="41"/>
        <v>6316.78</v>
      </c>
      <c r="I169" s="446">
        <f>IFERROR(VLOOKUP($C169,五险!$B:$Z,MATCH("养老(16%)",五险!$B$5:$Z$5,0),0),0)</f>
        <v>689.3</v>
      </c>
      <c r="J169" s="446">
        <f>IFERROR(VLOOKUP($C169,五险!$B:$Z,MATCH("失业(0.7%)",五险!$B$5:$Z$5,0),0),0)</f>
        <v>30.16</v>
      </c>
      <c r="K169" s="446">
        <f>IFERROR(VLOOKUP($C169,五险!$B:$Z,MATCH("医疗(8.7%)",五险!$B$5:$Z$5,0),0),0)</f>
        <v>374.8</v>
      </c>
      <c r="L169" s="446">
        <f>IFERROR(VLOOKUP($C169,五险!$B:$Z,MATCH("工伤(1.2%)",五险!$B$5:$Z$5,0),0),0)</f>
        <v>51.7</v>
      </c>
      <c r="M169" s="446">
        <f>_xlfn.XLOOKUP($C169,公积金!$B:$B,公积金!$K:$K,0)</f>
        <v>0</v>
      </c>
      <c r="N169" s="450">
        <f ca="1" t="shared" si="39"/>
        <v>7462.74</v>
      </c>
      <c r="O169" s="449"/>
      <c r="AA169" t="str">
        <f>_xlfn.XLOOKUP(C169,[6]按姓名汇总!$C:$C,[6]按姓名汇总!$C:$C)</f>
        <v>瞿芬</v>
      </c>
    </row>
    <row r="170" customHeight="1" spans="1:27">
      <c r="A170" s="445">
        <f>IF(C170="","",COUNTA($C$3:C170))</f>
        <v>168</v>
      </c>
      <c r="B170" s="445" t="s">
        <v>185</v>
      </c>
      <c r="C170" s="445" t="s">
        <v>219</v>
      </c>
      <c r="D170" s="446" t="s">
        <v>192</v>
      </c>
      <c r="E170" s="446" t="s">
        <v>21</v>
      </c>
      <c r="F170" s="446" t="str">
        <f ca="1" t="shared" si="40"/>
        <v>湘潭思泉</v>
      </c>
      <c r="G170" s="447" t="str">
        <f ca="1" t="array" ref="G170">IFERROR(LOOKUP(1,0/COUNTIF(INDIRECT({"荣昌工资表科室人员","荣昌工资表研发人员","荣昌工资表销售人员","荣昌工资表一线员工","荣昌工资表小时工","劳务公司工资表小时工","劳务公司工资表同工同酬"}&amp;"!$C:$C"),$C170),{"荣昌工资表科室人员","荣昌工资表研发人员","荣昌工资表销售人员","荣昌工资表一线员工","荣昌工资表小时工","劳务公司工资表小时工","劳务公司工资表同工同酬"}),"")</f>
        <v>劳务公司工资表同工同酬</v>
      </c>
      <c r="H170" s="446">
        <f ca="1" t="shared" si="41"/>
        <v>5663.61</v>
      </c>
      <c r="I170" s="446">
        <f>IFERROR(VLOOKUP($C170,五险!$B:$Z,MATCH("养老(16%)",五险!$B$5:$Z$5,0),0),0)</f>
        <v>689.3</v>
      </c>
      <c r="J170" s="446">
        <f>IFERROR(VLOOKUP($C170,五险!$B:$Z,MATCH("失业(0.7%)",五险!$B$5:$Z$5,0),0),0)</f>
        <v>30.16</v>
      </c>
      <c r="K170" s="446">
        <f>IFERROR(VLOOKUP($C170,五险!$B:$Z,MATCH("医疗(8.7%)",五险!$B$5:$Z$5,0),0),0)</f>
        <v>374.8</v>
      </c>
      <c r="L170" s="446">
        <f>IFERROR(VLOOKUP($C170,五险!$B:$Z,MATCH("工伤(1.2%)",五险!$B$5:$Z$5,0),0),0)</f>
        <v>51.7</v>
      </c>
      <c r="M170" s="446">
        <f>_xlfn.XLOOKUP($C170,公积金!$B:$B,公积金!$K:$K,0)</f>
        <v>0</v>
      </c>
      <c r="N170" s="450">
        <f ca="1" t="shared" si="39"/>
        <v>6809.57</v>
      </c>
      <c r="O170" s="449"/>
      <c r="AA170" t="str">
        <f>_xlfn.XLOOKUP(C170,[6]按姓名汇总!$C:$C,[6]按姓名汇总!$C:$C)</f>
        <v>瞿欢</v>
      </c>
    </row>
    <row r="171" customHeight="1" spans="1:27">
      <c r="A171" s="445">
        <f>IF(C171="","",COUNTA($C$3:C171))</f>
        <v>169</v>
      </c>
      <c r="B171" s="445" t="s">
        <v>185</v>
      </c>
      <c r="C171" s="445" t="s">
        <v>220</v>
      </c>
      <c r="D171" s="446" t="s">
        <v>192</v>
      </c>
      <c r="E171" s="446" t="s">
        <v>21</v>
      </c>
      <c r="F171" s="446" t="str">
        <f ca="1" t="shared" si="40"/>
        <v>湘潭思泉</v>
      </c>
      <c r="G171" s="447" t="str">
        <f ca="1" t="array" ref="G171">IFERROR(LOOKUP(1,0/COUNTIF(INDIRECT({"荣昌工资表科室人员","荣昌工资表研发人员","荣昌工资表销售人员","荣昌工资表一线员工","荣昌工资表小时工","劳务公司工资表小时工","劳务公司工资表同工同酬"}&amp;"!$C:$C"),$C171),{"荣昌工资表科室人员","荣昌工资表研发人员","荣昌工资表销售人员","荣昌工资表一线员工","荣昌工资表小时工","劳务公司工资表小时工","劳务公司工资表同工同酬"}),"")</f>
        <v>劳务公司工资表同工同酬</v>
      </c>
      <c r="H171" s="446">
        <f ca="1" t="shared" si="41"/>
        <v>6809.06</v>
      </c>
      <c r="I171" s="446">
        <f>IFERROR(VLOOKUP($C171,五险!$B:$Z,MATCH("养老(16%)",五险!$B$5:$Z$5,0),0),0)</f>
        <v>689.3</v>
      </c>
      <c r="J171" s="446">
        <f>IFERROR(VLOOKUP($C171,五险!$B:$Z,MATCH("失业(0.7%)",五险!$B$5:$Z$5,0),0),0)</f>
        <v>30.16</v>
      </c>
      <c r="K171" s="446">
        <f>IFERROR(VLOOKUP($C171,五险!$B:$Z,MATCH("医疗(8.7%)",五险!$B$5:$Z$5,0),0),0)</f>
        <v>374.8</v>
      </c>
      <c r="L171" s="446">
        <f>IFERROR(VLOOKUP($C171,五险!$B:$Z,MATCH("工伤(1.2%)",五险!$B$5:$Z$5,0),0),0)</f>
        <v>51.7</v>
      </c>
      <c r="M171" s="446">
        <f>_xlfn.XLOOKUP($C171,公积金!$B:$B,公积金!$K:$K,0)</f>
        <v>0</v>
      </c>
      <c r="N171" s="450">
        <f ca="1" t="shared" si="39"/>
        <v>7955.02</v>
      </c>
      <c r="O171" s="449"/>
      <c r="AA171" t="str">
        <f>_xlfn.XLOOKUP(C171,[6]按姓名汇总!$C:$C,[6]按姓名汇总!$C:$C)</f>
        <v>彭智勇</v>
      </c>
    </row>
    <row r="172" customHeight="1" spans="1:27">
      <c r="A172" s="445">
        <f>IF(C172="","",COUNTA($C$3:C172))</f>
        <v>170</v>
      </c>
      <c r="B172" s="445" t="s">
        <v>185</v>
      </c>
      <c r="C172" s="445" t="s">
        <v>221</v>
      </c>
      <c r="D172" s="446" t="s">
        <v>192</v>
      </c>
      <c r="E172" s="446" t="s">
        <v>21</v>
      </c>
      <c r="F172" s="446" t="str">
        <f ca="1" t="shared" si="40"/>
        <v>湘潭思泉</v>
      </c>
      <c r="G172" s="447" t="str">
        <f ca="1" t="array" ref="G172">IFERROR(LOOKUP(1,0/COUNTIF(INDIRECT({"荣昌工资表科室人员","荣昌工资表研发人员","荣昌工资表销售人员","荣昌工资表一线员工","荣昌工资表小时工","劳务公司工资表小时工","劳务公司工资表同工同酬"}&amp;"!$C:$C"),$C172),{"荣昌工资表科室人员","荣昌工资表研发人员","荣昌工资表销售人员","荣昌工资表一线员工","荣昌工资表小时工","劳务公司工资表小时工","劳务公司工资表同工同酬"}),"")</f>
        <v>劳务公司工资表同工同酬</v>
      </c>
      <c r="H172" s="446">
        <f ca="1" t="shared" si="41"/>
        <v>6549.01</v>
      </c>
      <c r="I172" s="446">
        <f>IFERROR(VLOOKUP($C172,五险!$B:$Z,MATCH("养老(16%)",五险!$B$5:$Z$5,0),0),0)</f>
        <v>689.3</v>
      </c>
      <c r="J172" s="446">
        <f>IFERROR(VLOOKUP($C172,五险!$B:$Z,MATCH("失业(0.7%)",五险!$B$5:$Z$5,0),0),0)</f>
        <v>30.16</v>
      </c>
      <c r="K172" s="446">
        <f>IFERROR(VLOOKUP($C172,五险!$B:$Z,MATCH("医疗(8.7%)",五险!$B$5:$Z$5,0),0),0)</f>
        <v>374.8</v>
      </c>
      <c r="L172" s="446">
        <f>IFERROR(VLOOKUP($C172,五险!$B:$Z,MATCH("工伤(1.2%)",五险!$B$5:$Z$5,0),0),0)</f>
        <v>51.7</v>
      </c>
      <c r="M172" s="446">
        <f>_xlfn.XLOOKUP($C172,公积金!$B:$B,公积金!$K:$K,0)</f>
        <v>0</v>
      </c>
      <c r="N172" s="450">
        <f ca="1" t="shared" si="39"/>
        <v>7694.97</v>
      </c>
      <c r="O172" s="449"/>
      <c r="AA172" t="str">
        <f>_xlfn.XLOOKUP(C172,[6]按姓名汇总!$C:$C,[6]按姓名汇总!$C:$C)</f>
        <v>张伟</v>
      </c>
    </row>
    <row r="173" customHeight="1" spans="1:27">
      <c r="A173" s="445">
        <f>IF(C173="","",COUNTA($C$3:C173))</f>
        <v>171</v>
      </c>
      <c r="B173" s="445" t="s">
        <v>185</v>
      </c>
      <c r="C173" s="445" t="s">
        <v>222</v>
      </c>
      <c r="D173" s="446" t="s">
        <v>192</v>
      </c>
      <c r="E173" s="446" t="s">
        <v>21</v>
      </c>
      <c r="F173" s="446" t="str">
        <f ca="1" t="shared" si="40"/>
        <v>东方人才</v>
      </c>
      <c r="G173" s="447" t="str">
        <f ca="1" t="array" ref="G173">IFERROR(LOOKUP(1,0/COUNTIF(INDIRECT({"荣昌工资表科室人员","荣昌工资表研发人员","荣昌工资表销售人员","荣昌工资表一线员工","荣昌工资表小时工","劳务公司工资表小时工","劳务公司工资表同工同酬"}&amp;"!$C:$C"),$C173),{"荣昌工资表科室人员","荣昌工资表研发人员","荣昌工资表销售人员","荣昌工资表一线员工","荣昌工资表小时工","劳务公司工资表小时工","劳务公司工资表同工同酬"}),"")</f>
        <v>劳务公司工资表同工同酬</v>
      </c>
      <c r="H173" s="446">
        <f ca="1" t="shared" si="41"/>
        <v>6362.22</v>
      </c>
      <c r="I173" s="446">
        <f>IFERROR(VLOOKUP($C173,五险!$B:$Z,MATCH("养老(16%)",五险!$B$5:$Z$5,0),0),0)</f>
        <v>689.28</v>
      </c>
      <c r="J173" s="446">
        <f>IFERROR(VLOOKUP($C173,五险!$B:$Z,MATCH("失业(0.7%)",五险!$B$5:$Z$5,0),0),0)</f>
        <v>30.16</v>
      </c>
      <c r="K173" s="446">
        <f>IFERROR(VLOOKUP($C173,五险!$B:$Z,MATCH("医疗(8.7%)",五险!$B$5:$Z$5,0),0),0)</f>
        <v>374.8</v>
      </c>
      <c r="L173" s="446">
        <f>IFERROR(VLOOKUP($C173,五险!$B:$Z,MATCH("工伤(1.2%)",五险!$B$5:$Z$5,0),0),0)</f>
        <v>60.31</v>
      </c>
      <c r="M173" s="446">
        <f>_xlfn.XLOOKUP($C173,公积金!$B:$B,公积金!$K:$K,0)</f>
        <v>0</v>
      </c>
      <c r="N173" s="450">
        <f ca="1" t="shared" si="39"/>
        <v>7516.77</v>
      </c>
      <c r="O173" s="449"/>
      <c r="AA173" t="str">
        <f>_xlfn.XLOOKUP(C173,[6]按姓名汇总!$C:$C,[6]按姓名汇总!$C:$C)</f>
        <v>周孝勇</v>
      </c>
    </row>
    <row r="174" customHeight="1" spans="1:27">
      <c r="A174" s="445">
        <f>IF(C174="","",COUNTA($C$3:C174))</f>
        <v>172</v>
      </c>
      <c r="B174" s="445" t="s">
        <v>185</v>
      </c>
      <c r="C174" s="445" t="s">
        <v>223</v>
      </c>
      <c r="D174" s="446" t="s">
        <v>192</v>
      </c>
      <c r="E174" s="446" t="s">
        <v>21</v>
      </c>
      <c r="F174" s="446">
        <f ca="1" t="shared" si="40"/>
        <v>0</v>
      </c>
      <c r="G174" s="447" t="str">
        <f ca="1" t="array" ref="G174">IFERROR(LOOKUP(1,0/COUNTIF(INDIRECT({"荣昌工资表科室人员","荣昌工资表研发人员","荣昌工资表销售人员","荣昌工资表一线员工","荣昌工资表小时工","劳务公司工资表小时工","劳务公司工资表同工同酬"}&amp;"!$C:$C"),$C174),{"荣昌工资表科室人员","荣昌工资表研发人员","荣昌工资表销售人员","荣昌工资表一线员工","荣昌工资表小时工","劳务公司工资表小时工","劳务公司工资表同工同酬"}),"")</f>
        <v/>
      </c>
      <c r="H174" s="446">
        <f ca="1" t="shared" si="41"/>
        <v>0</v>
      </c>
      <c r="I174" s="446">
        <f>IFERROR(VLOOKUP($C174,五险!$B:$Z,MATCH("养老(16%)",五险!$B$5:$Z$5,0),0),0)</f>
        <v>0</v>
      </c>
      <c r="J174" s="446">
        <f>IFERROR(VLOOKUP($C174,五险!$B:$Z,MATCH("失业(0.7%)",五险!$B$5:$Z$5,0),0),0)</f>
        <v>0</v>
      </c>
      <c r="K174" s="446">
        <f>IFERROR(VLOOKUP($C174,五险!$B:$Z,MATCH("医疗(8.7%)",五险!$B$5:$Z$5,0),0),0)</f>
        <v>0</v>
      </c>
      <c r="L174" s="446">
        <f>IFERROR(VLOOKUP($C174,五险!$B:$Z,MATCH("工伤(1.2%)",五险!$B$5:$Z$5,0),0),0)</f>
        <v>0</v>
      </c>
      <c r="M174" s="446">
        <f>_xlfn.XLOOKUP($C174,公积金!$B:$B,公积金!$K:$K,0)</f>
        <v>0</v>
      </c>
      <c r="N174" s="450">
        <f ca="1" t="shared" si="39"/>
        <v>0</v>
      </c>
      <c r="O174" s="449"/>
      <c r="AA174" t="str">
        <f>_xlfn.XLOOKUP(C174,[6]按姓名汇总!$C:$C,[6]按姓名汇总!$C:$C)</f>
        <v>谭智</v>
      </c>
    </row>
    <row r="175" customHeight="1" spans="1:27">
      <c r="A175" s="445">
        <f>IF(C175="","",COUNTA($C$3:C175))</f>
        <v>173</v>
      </c>
      <c r="B175" s="445" t="s">
        <v>185</v>
      </c>
      <c r="C175" s="445" t="s">
        <v>224</v>
      </c>
      <c r="D175" s="446" t="s">
        <v>192</v>
      </c>
      <c r="E175" s="446" t="s">
        <v>21</v>
      </c>
      <c r="F175" s="446" t="str">
        <f ca="1" t="shared" si="40"/>
        <v>湖南诚展</v>
      </c>
      <c r="G175" s="447" t="str">
        <f ca="1" t="array" ref="G175">IFERROR(LOOKUP(1,0/COUNTIF(INDIRECT({"荣昌工资表科室人员","荣昌工资表研发人员","荣昌工资表销售人员","荣昌工资表一线员工","荣昌工资表小时工","劳务公司工资表小时工","劳务公司工资表同工同酬"}&amp;"!$C:$C"),$C175),{"荣昌工资表科室人员","荣昌工资表研发人员","荣昌工资表销售人员","荣昌工资表一线员工","荣昌工资表小时工","劳务公司工资表小时工","劳务公司工资表同工同酬"}),"")</f>
        <v>劳务公司工资表同工同酬</v>
      </c>
      <c r="H175" s="446">
        <f ca="1" t="shared" si="41"/>
        <v>6017.51</v>
      </c>
      <c r="I175" s="446">
        <f>IFERROR(VLOOKUP($C175,五险!$B:$Z,MATCH("养老(16%)",五险!$B$5:$Z$5,0),0),0)</f>
        <v>689.28</v>
      </c>
      <c r="J175" s="446">
        <f>IFERROR(VLOOKUP($C175,五险!$B:$Z,MATCH("失业(0.7%)",五险!$B$5:$Z$5,0),0),0)</f>
        <v>30.16</v>
      </c>
      <c r="K175" s="446">
        <f>IFERROR(VLOOKUP($C175,五险!$B:$Z,MATCH("医疗(8.7%)",五险!$B$5:$Z$5,0),0),0)</f>
        <v>350.35</v>
      </c>
      <c r="L175" s="446">
        <f>IFERROR(VLOOKUP($C175,五险!$B:$Z,MATCH("工伤(1.2%)",五险!$B$5:$Z$5,0),0),0)</f>
        <v>90.47</v>
      </c>
      <c r="M175" s="446">
        <f>_xlfn.XLOOKUP($C175,公积金!$B:$B,公积金!$K:$K,0)</f>
        <v>0</v>
      </c>
      <c r="N175" s="450">
        <f ca="1" t="shared" si="39"/>
        <v>7177.77</v>
      </c>
      <c r="O175" s="449"/>
      <c r="AA175" t="str">
        <f>_xlfn.XLOOKUP(C175,[6]按姓名汇总!$C:$C,[6]按姓名汇总!$C:$C)</f>
        <v>罗杰</v>
      </c>
    </row>
    <row r="176" customHeight="1" spans="1:27">
      <c r="A176" s="445">
        <f>IF(C176="","",COUNTA($C$3:C176))</f>
        <v>174</v>
      </c>
      <c r="B176" s="445" t="s">
        <v>185</v>
      </c>
      <c r="C176" s="445" t="s">
        <v>225</v>
      </c>
      <c r="D176" s="446" t="s">
        <v>192</v>
      </c>
      <c r="E176" s="446" t="s">
        <v>21</v>
      </c>
      <c r="F176" s="446">
        <f ca="1" t="shared" si="40"/>
        <v>0</v>
      </c>
      <c r="G176" s="447" t="str">
        <f ca="1" t="array" ref="G176">IFERROR(LOOKUP(1,0/COUNTIF(INDIRECT({"荣昌工资表科室人员","荣昌工资表研发人员","荣昌工资表销售人员","荣昌工资表一线员工","荣昌工资表小时工","劳务公司工资表小时工","劳务公司工资表同工同酬"}&amp;"!$C:$C"),$C176),{"荣昌工资表科室人员","荣昌工资表研发人员","荣昌工资表销售人员","荣昌工资表一线员工","荣昌工资表小时工","劳务公司工资表小时工","劳务公司工资表同工同酬"}),"")</f>
        <v/>
      </c>
      <c r="H176" s="446">
        <f ca="1" t="shared" si="41"/>
        <v>0</v>
      </c>
      <c r="I176" s="446">
        <f>IFERROR(VLOOKUP($C176,五险!$B:$Z,MATCH("养老(16%)",五险!$B$5:$Z$5,0),0),0)</f>
        <v>0</v>
      </c>
      <c r="J176" s="446">
        <f>IFERROR(VLOOKUP($C176,五险!$B:$Z,MATCH("失业(0.7%)",五险!$B$5:$Z$5,0),0),0)</f>
        <v>0</v>
      </c>
      <c r="K176" s="446">
        <f>IFERROR(VLOOKUP($C176,五险!$B:$Z,MATCH("医疗(8.7%)",五险!$B$5:$Z$5,0),0),0)</f>
        <v>0</v>
      </c>
      <c r="L176" s="446">
        <f>IFERROR(VLOOKUP($C176,五险!$B:$Z,MATCH("工伤(1.2%)",五险!$B$5:$Z$5,0),0),0)</f>
        <v>0</v>
      </c>
      <c r="M176" s="446">
        <f>_xlfn.XLOOKUP($C176,公积金!$B:$B,公积金!$K:$K,0)</f>
        <v>0</v>
      </c>
      <c r="N176" s="450">
        <f ca="1" t="shared" si="39"/>
        <v>0</v>
      </c>
      <c r="O176" s="449"/>
      <c r="AA176" t="str">
        <f>_xlfn.XLOOKUP(C176,[6]按姓名汇总!$C:$C,[6]按姓名汇总!$C:$C)</f>
        <v>王朝辉</v>
      </c>
    </row>
    <row r="177" customHeight="1" spans="1:27">
      <c r="A177" s="445">
        <f>IF(C177="","",COUNTA($C$3:C177))</f>
        <v>175</v>
      </c>
      <c r="B177" s="445" t="s">
        <v>185</v>
      </c>
      <c r="C177" s="445" t="s">
        <v>226</v>
      </c>
      <c r="D177" s="446" t="s">
        <v>192</v>
      </c>
      <c r="E177" s="446" t="s">
        <v>21</v>
      </c>
      <c r="F177" s="446" t="str">
        <f ca="1" t="shared" si="40"/>
        <v>湘潭思泉</v>
      </c>
      <c r="G177" s="447" t="str">
        <f ca="1" t="array" ref="G177">IFERROR(LOOKUP(1,0/COUNTIF(INDIRECT({"荣昌工资表科室人员","荣昌工资表研发人员","荣昌工资表销售人员","荣昌工资表一线员工","荣昌工资表小时工","劳务公司工资表小时工","劳务公司工资表同工同酬"}&amp;"!$C:$C"),$C177),{"荣昌工资表科室人员","荣昌工资表研发人员","荣昌工资表销售人员","荣昌工资表一线员工","荣昌工资表小时工","劳务公司工资表小时工","劳务公司工资表同工同酬"}),"")</f>
        <v>劳务公司工资表同工同酬</v>
      </c>
      <c r="H177" s="446">
        <f ca="1" t="shared" si="41"/>
        <v>6070.01</v>
      </c>
      <c r="I177" s="446">
        <f>IFERROR(VLOOKUP($C177,五险!$B:$Z,MATCH("养老(16%)",五险!$B$5:$Z$5,0),0),0)</f>
        <v>689.3</v>
      </c>
      <c r="J177" s="446">
        <f>IFERROR(VLOOKUP($C177,五险!$B:$Z,MATCH("失业(0.7%)",五险!$B$5:$Z$5,0),0),0)</f>
        <v>30.16</v>
      </c>
      <c r="K177" s="446">
        <f>IFERROR(VLOOKUP($C177,五险!$B:$Z,MATCH("医疗(8.7%)",五险!$B$5:$Z$5,0),0),0)</f>
        <v>374.8</v>
      </c>
      <c r="L177" s="446">
        <f>IFERROR(VLOOKUP($C177,五险!$B:$Z,MATCH("工伤(1.2%)",五险!$B$5:$Z$5,0),0),0)</f>
        <v>51.7</v>
      </c>
      <c r="M177" s="446">
        <f>_xlfn.XLOOKUP($C177,公积金!$B:$B,公积金!$K:$K,0)</f>
        <v>0</v>
      </c>
      <c r="N177" s="450">
        <f ca="1" t="shared" si="39"/>
        <v>7215.97</v>
      </c>
      <c r="O177" s="449"/>
      <c r="AA177" t="str">
        <f>_xlfn.XLOOKUP(C177,[6]按姓名汇总!$C:$C,[6]按姓名汇总!$C:$C)</f>
        <v>冯新宇</v>
      </c>
    </row>
    <row r="178" customHeight="1" spans="1:27">
      <c r="A178" s="445">
        <f>IF(C178="","",COUNTA($C$3:C178))</f>
        <v>176</v>
      </c>
      <c r="B178" s="445" t="s">
        <v>185</v>
      </c>
      <c r="C178" s="445" t="s">
        <v>227</v>
      </c>
      <c r="D178" s="446" t="s">
        <v>192</v>
      </c>
      <c r="E178" s="446" t="s">
        <v>21</v>
      </c>
      <c r="F178" s="446">
        <f ca="1" t="shared" si="40"/>
        <v>0</v>
      </c>
      <c r="G178" s="447" t="str">
        <f ca="1" t="array" ref="G178">IFERROR(LOOKUP(1,0/COUNTIF(INDIRECT({"荣昌工资表科室人员","荣昌工资表研发人员","荣昌工资表销售人员","荣昌工资表一线员工","荣昌工资表小时工","劳务公司工资表小时工","劳务公司工资表同工同酬"}&amp;"!$C:$C"),$C178),{"荣昌工资表科室人员","荣昌工资表研发人员","荣昌工资表销售人员","荣昌工资表一线员工","荣昌工资表小时工","劳务公司工资表小时工","劳务公司工资表同工同酬"}),"")</f>
        <v/>
      </c>
      <c r="H178" s="446">
        <f ca="1" t="shared" si="41"/>
        <v>0</v>
      </c>
      <c r="I178" s="446">
        <f>IFERROR(VLOOKUP($C178,五险!$B:$Z,MATCH("养老(16%)",五险!$B$5:$Z$5,0),0),0)</f>
        <v>0</v>
      </c>
      <c r="J178" s="446">
        <f>IFERROR(VLOOKUP($C178,五险!$B:$Z,MATCH("失业(0.7%)",五险!$B$5:$Z$5,0),0),0)</f>
        <v>0</v>
      </c>
      <c r="K178" s="446">
        <f>IFERROR(VLOOKUP($C178,五险!$B:$Z,MATCH("医疗(8.7%)",五险!$B$5:$Z$5,0),0),0)</f>
        <v>0</v>
      </c>
      <c r="L178" s="446">
        <f>IFERROR(VLOOKUP($C178,五险!$B:$Z,MATCH("工伤(1.2%)",五险!$B$5:$Z$5,0),0),0)</f>
        <v>0</v>
      </c>
      <c r="M178" s="446">
        <f>_xlfn.XLOOKUP($C178,公积金!$B:$B,公积金!$K:$K,0)</f>
        <v>0</v>
      </c>
      <c r="N178" s="450">
        <f ca="1" t="shared" si="39"/>
        <v>0</v>
      </c>
      <c r="O178" s="449"/>
      <c r="AA178" t="str">
        <f>_xlfn.XLOOKUP(C178,[6]按姓名汇总!$C:$C,[6]按姓名汇总!$C:$C)</f>
        <v>曲福贵</v>
      </c>
    </row>
    <row r="179" customHeight="1" spans="1:27">
      <c r="A179" s="445">
        <f>IF(C179="","",COUNTA($C$3:C179))</f>
        <v>177</v>
      </c>
      <c r="B179" s="445" t="s">
        <v>185</v>
      </c>
      <c r="C179" s="445" t="s">
        <v>228</v>
      </c>
      <c r="D179" s="446" t="s">
        <v>192</v>
      </c>
      <c r="E179" s="446" t="s">
        <v>21</v>
      </c>
      <c r="F179" s="446">
        <f ca="1" t="shared" si="40"/>
        <v>0</v>
      </c>
      <c r="G179" s="447" t="str">
        <f ca="1" t="array" ref="G179">IFERROR(LOOKUP(1,0/COUNTIF(INDIRECT({"荣昌工资表科室人员","荣昌工资表研发人员","荣昌工资表销售人员","荣昌工资表一线员工","荣昌工资表小时工","劳务公司工资表小时工","劳务公司工资表同工同酬"}&amp;"!$C:$C"),$C179),{"荣昌工资表科室人员","荣昌工资表研发人员","荣昌工资表销售人员","荣昌工资表一线员工","荣昌工资表小时工","劳务公司工资表小时工","劳务公司工资表同工同酬"}),"")</f>
        <v/>
      </c>
      <c r="H179" s="446">
        <f ca="1" t="shared" si="41"/>
        <v>0</v>
      </c>
      <c r="I179" s="446">
        <f>IFERROR(VLOOKUP($C179,五险!$B:$Z,MATCH("养老(16%)",五险!$B$5:$Z$5,0),0),0)</f>
        <v>0</v>
      </c>
      <c r="J179" s="446">
        <f>IFERROR(VLOOKUP($C179,五险!$B:$Z,MATCH("失业(0.7%)",五险!$B$5:$Z$5,0),0),0)</f>
        <v>0</v>
      </c>
      <c r="K179" s="446">
        <f>IFERROR(VLOOKUP($C179,五险!$B:$Z,MATCH("医疗(8.7%)",五险!$B$5:$Z$5,0),0),0)</f>
        <v>0</v>
      </c>
      <c r="L179" s="446">
        <f>IFERROR(VLOOKUP($C179,五险!$B:$Z,MATCH("工伤(1.2%)",五险!$B$5:$Z$5,0),0),0)</f>
        <v>0</v>
      </c>
      <c r="M179" s="446">
        <f>_xlfn.XLOOKUP($C179,公积金!$B:$B,公积金!$K:$K,0)</f>
        <v>0</v>
      </c>
      <c r="N179" s="450">
        <f ca="1" t="shared" si="39"/>
        <v>0</v>
      </c>
      <c r="O179" s="449"/>
      <c r="AA179" t="str">
        <f>_xlfn.XLOOKUP(C179,[6]按姓名汇总!$C:$C,[6]按姓名汇总!$C:$C)</f>
        <v>左鑫</v>
      </c>
    </row>
    <row r="180" customHeight="1" spans="1:27">
      <c r="A180" s="445">
        <f>IF(C180="","",COUNTA($C$3:C180))</f>
        <v>178</v>
      </c>
      <c r="B180" s="445" t="s">
        <v>185</v>
      </c>
      <c r="C180" s="445" t="s">
        <v>229</v>
      </c>
      <c r="D180" s="446" t="s">
        <v>192</v>
      </c>
      <c r="E180" s="446" t="s">
        <v>21</v>
      </c>
      <c r="F180" s="446">
        <f ca="1" t="shared" si="40"/>
        <v>0</v>
      </c>
      <c r="G180" s="447" t="str">
        <f ca="1" t="array" ref="G180">IFERROR(LOOKUP(1,0/COUNTIF(INDIRECT({"荣昌工资表科室人员","荣昌工资表研发人员","荣昌工资表销售人员","荣昌工资表一线员工","荣昌工资表小时工","劳务公司工资表小时工","劳务公司工资表同工同酬"}&amp;"!$C:$C"),$C180),{"荣昌工资表科室人员","荣昌工资表研发人员","荣昌工资表销售人员","荣昌工资表一线员工","荣昌工资表小时工","劳务公司工资表小时工","劳务公司工资表同工同酬"}),"")</f>
        <v/>
      </c>
      <c r="H180" s="446">
        <f ca="1" t="shared" si="41"/>
        <v>0</v>
      </c>
      <c r="I180" s="446">
        <f>IFERROR(VLOOKUP($C180,五险!$B:$Z,MATCH("养老(16%)",五险!$B$5:$Z$5,0),0),0)</f>
        <v>0</v>
      </c>
      <c r="J180" s="446">
        <f>IFERROR(VLOOKUP($C180,五险!$B:$Z,MATCH("失业(0.7%)",五险!$B$5:$Z$5,0),0),0)</f>
        <v>0</v>
      </c>
      <c r="K180" s="446">
        <f>IFERROR(VLOOKUP($C180,五险!$B:$Z,MATCH("医疗(8.7%)",五险!$B$5:$Z$5,0),0),0)</f>
        <v>0</v>
      </c>
      <c r="L180" s="446">
        <f>IFERROR(VLOOKUP($C180,五险!$B:$Z,MATCH("工伤(1.2%)",五险!$B$5:$Z$5,0),0),0)</f>
        <v>75</v>
      </c>
      <c r="M180" s="446">
        <f>_xlfn.XLOOKUP($C180,公积金!$B:$B,公积金!$K:$K,0)</f>
        <v>0</v>
      </c>
      <c r="N180" s="450">
        <f ca="1" t="shared" si="39"/>
        <v>75</v>
      </c>
      <c r="O180" s="449"/>
      <c r="AA180" t="str">
        <f>_xlfn.XLOOKUP(C180,[6]按姓名汇总!$C:$C,[6]按姓名汇总!$C:$C)</f>
        <v>罗双贵</v>
      </c>
    </row>
    <row r="181" customHeight="1" spans="1:27">
      <c r="A181" s="445">
        <f>IF(C181="","",COUNTA($C$3:C181))</f>
        <v>179</v>
      </c>
      <c r="B181" s="445" t="s">
        <v>185</v>
      </c>
      <c r="C181" s="445" t="s">
        <v>230</v>
      </c>
      <c r="D181" s="446" t="s">
        <v>192</v>
      </c>
      <c r="E181" s="446" t="s">
        <v>21</v>
      </c>
      <c r="F181" s="446" t="str">
        <f ca="1" t="shared" si="40"/>
        <v>湘潭思泉</v>
      </c>
      <c r="G181" s="447" t="str">
        <f ca="1" t="array" ref="G181">IFERROR(LOOKUP(1,0/COUNTIF(INDIRECT({"荣昌工资表科室人员","荣昌工资表研发人员","荣昌工资表销售人员","荣昌工资表一线员工","荣昌工资表小时工","劳务公司工资表小时工","劳务公司工资表同工同酬"}&amp;"!$C:$C"),$C181),{"荣昌工资表科室人员","荣昌工资表研发人员","荣昌工资表销售人员","荣昌工资表一线员工","荣昌工资表小时工","劳务公司工资表小时工","劳务公司工资表同工同酬"}),"")</f>
        <v>劳务公司工资表同工同酬</v>
      </c>
      <c r="H181" s="446">
        <f ca="1" t="shared" si="41"/>
        <v>6160.71</v>
      </c>
      <c r="I181" s="446">
        <f>IFERROR(VLOOKUP($C181,五险!$B:$Z,MATCH("养老(16%)",五险!$B$5:$Z$5,0),0),0)</f>
        <v>689.3</v>
      </c>
      <c r="J181" s="446">
        <f>IFERROR(VLOOKUP($C181,五险!$B:$Z,MATCH("失业(0.7%)",五险!$B$5:$Z$5,0),0),0)</f>
        <v>30.16</v>
      </c>
      <c r="K181" s="446">
        <f>IFERROR(VLOOKUP($C181,五险!$B:$Z,MATCH("医疗(8.7%)",五险!$B$5:$Z$5,0),0),0)</f>
        <v>374.8</v>
      </c>
      <c r="L181" s="446">
        <f>IFERROR(VLOOKUP($C181,五险!$B:$Z,MATCH("工伤(1.2%)",五险!$B$5:$Z$5,0),0),0)</f>
        <v>51.7</v>
      </c>
      <c r="M181" s="446">
        <f>_xlfn.XLOOKUP($C181,公积金!$B:$B,公积金!$K:$K,0)</f>
        <v>0</v>
      </c>
      <c r="N181" s="450">
        <f ca="1" t="shared" si="39"/>
        <v>7306.67</v>
      </c>
      <c r="O181" s="449"/>
      <c r="AA181" t="str">
        <f>_xlfn.XLOOKUP(C181,[6]按姓名汇总!$C:$C,[6]按姓名汇总!$C:$C)</f>
        <v>游围广</v>
      </c>
    </row>
    <row r="182" customHeight="1" spans="1:27">
      <c r="A182" s="445">
        <f>IF(C182="","",COUNTA($C$3:C182))</f>
        <v>180</v>
      </c>
      <c r="B182" s="445" t="s">
        <v>185</v>
      </c>
      <c r="C182" s="445" t="s">
        <v>231</v>
      </c>
      <c r="D182" s="446" t="s">
        <v>192</v>
      </c>
      <c r="E182" s="446" t="s">
        <v>21</v>
      </c>
      <c r="F182" s="446">
        <f ca="1" t="shared" si="40"/>
        <v>0</v>
      </c>
      <c r="G182" s="447" t="str">
        <f ca="1" t="array" ref="G182">IFERROR(LOOKUP(1,0/COUNTIF(INDIRECT({"荣昌工资表科室人员","荣昌工资表研发人员","荣昌工资表销售人员","荣昌工资表一线员工","荣昌工资表小时工","劳务公司工资表小时工","劳务公司工资表同工同酬"}&amp;"!$C:$C"),$C182),{"荣昌工资表科室人员","荣昌工资表研发人员","荣昌工资表销售人员","荣昌工资表一线员工","荣昌工资表小时工","劳务公司工资表小时工","劳务公司工资表同工同酬"}),"")</f>
        <v/>
      </c>
      <c r="H182" s="446">
        <f ca="1" t="shared" si="41"/>
        <v>0</v>
      </c>
      <c r="I182" s="446">
        <f>IFERROR(VLOOKUP($C182,五险!$B:$Z,MATCH("养老(16%)",五险!$B$5:$Z$5,0),0),0)</f>
        <v>0</v>
      </c>
      <c r="J182" s="446">
        <f>IFERROR(VLOOKUP($C182,五险!$B:$Z,MATCH("失业(0.7%)",五险!$B$5:$Z$5,0),0),0)</f>
        <v>0</v>
      </c>
      <c r="K182" s="446">
        <f>IFERROR(VLOOKUP($C182,五险!$B:$Z,MATCH("医疗(8.7%)",五险!$B$5:$Z$5,0),0),0)</f>
        <v>0</v>
      </c>
      <c r="L182" s="446">
        <f>IFERROR(VLOOKUP($C182,五险!$B:$Z,MATCH("工伤(1.2%)",五险!$B$5:$Z$5,0),0),0)</f>
        <v>0</v>
      </c>
      <c r="M182" s="446">
        <f>_xlfn.XLOOKUP($C182,公积金!$B:$B,公积金!$K:$K,0)</f>
        <v>0</v>
      </c>
      <c r="N182" s="450">
        <f ca="1" t="shared" si="39"/>
        <v>0</v>
      </c>
      <c r="O182" s="449"/>
      <c r="AA182" t="str">
        <f>_xlfn.XLOOKUP(C182,[6]按姓名汇总!$C:$C,[6]按姓名汇总!$C:$C)</f>
        <v>左金亿</v>
      </c>
    </row>
    <row r="183" customHeight="1" spans="1:27">
      <c r="A183" s="445">
        <f>IF(C183="","",COUNTA($C$3:C183))</f>
        <v>181</v>
      </c>
      <c r="B183" s="445" t="s">
        <v>185</v>
      </c>
      <c r="C183" s="445" t="s">
        <v>232</v>
      </c>
      <c r="D183" s="446" t="s">
        <v>192</v>
      </c>
      <c r="E183" s="446" t="s">
        <v>21</v>
      </c>
      <c r="F183" s="446" t="str">
        <f ca="1" t="shared" si="40"/>
        <v>湖南诚展</v>
      </c>
      <c r="G183" s="447" t="str">
        <f ca="1" t="array" ref="G183">IFERROR(LOOKUP(1,0/COUNTIF(INDIRECT({"荣昌工资表科室人员","荣昌工资表研发人员","荣昌工资表销售人员","荣昌工资表一线员工","荣昌工资表小时工","劳务公司工资表小时工","劳务公司工资表同工同酬"}&amp;"!$C:$C"),$C183),{"荣昌工资表科室人员","荣昌工资表研发人员","荣昌工资表销售人员","荣昌工资表一线员工","荣昌工资表小时工","劳务公司工资表小时工","劳务公司工资表同工同酬"}),"")</f>
        <v>劳务公司工资表同工同酬</v>
      </c>
      <c r="H183" s="446">
        <f ca="1" t="shared" si="41"/>
        <v>6114.52</v>
      </c>
      <c r="I183" s="446">
        <f>IFERROR(VLOOKUP($C183,五险!$B:$Z,MATCH("养老(16%)",五险!$B$5:$Z$5,0),0),0)</f>
        <v>689.28</v>
      </c>
      <c r="J183" s="446">
        <f>IFERROR(VLOOKUP($C183,五险!$B:$Z,MATCH("失业(0.7%)",五险!$B$5:$Z$5,0),0),0)</f>
        <v>30.16</v>
      </c>
      <c r="K183" s="446">
        <f>IFERROR(VLOOKUP($C183,五险!$B:$Z,MATCH("医疗(8.7%)",五险!$B$5:$Z$5,0),0),0)</f>
        <v>350.35</v>
      </c>
      <c r="L183" s="446">
        <f>IFERROR(VLOOKUP($C183,五险!$B:$Z,MATCH("工伤(1.2%)",五险!$B$5:$Z$5,0),0),0)</f>
        <v>90.47</v>
      </c>
      <c r="M183" s="446">
        <f>_xlfn.XLOOKUP($C183,公积金!$B:$B,公积金!$K:$K,0)</f>
        <v>0</v>
      </c>
      <c r="N183" s="450">
        <f ca="1" t="shared" si="39"/>
        <v>7274.78</v>
      </c>
      <c r="O183" s="449"/>
      <c r="AA183" t="str">
        <f>_xlfn.XLOOKUP(C183,[6]按姓名汇总!$C:$C,[6]按姓名汇总!$C:$C)</f>
        <v>马战</v>
      </c>
    </row>
    <row r="184" customHeight="1" spans="1:27">
      <c r="A184" s="445">
        <f>IF(C184="","",COUNTA($C$3:C184))</f>
        <v>182</v>
      </c>
      <c r="B184" s="445" t="s">
        <v>185</v>
      </c>
      <c r="C184" s="445" t="s">
        <v>233</v>
      </c>
      <c r="D184" s="446" t="s">
        <v>192</v>
      </c>
      <c r="E184" s="446" t="s">
        <v>21</v>
      </c>
      <c r="F184" s="446" t="str">
        <f ca="1" t="shared" ref="F184:F225" si="42">IFERROR(VLOOKUP($C184,INDIRECT($G184&amp;"!C:Z"),MATCH("劳务公司",INDIRECT($G184&amp;"!C3:Z3"),0),0),0)</f>
        <v>湘潭思泉</v>
      </c>
      <c r="G184" s="447" t="str">
        <f ca="1" t="array" ref="G184">IFERROR(LOOKUP(1,0/COUNTIF(INDIRECT({"荣昌工资表科室人员","荣昌工资表研发人员","荣昌工资表销售人员","荣昌工资表一线员工","荣昌工资表小时工","劳务公司工资表小时工","劳务公司工资表同工同酬"}&amp;"!$C:$C"),$C184),{"荣昌工资表科室人员","荣昌工资表研发人员","荣昌工资表销售人员","荣昌工资表一线员工","荣昌工资表小时工","劳务公司工资表小时工","劳务公司工资表同工同酬"}),"")</f>
        <v>劳务公司工资表同工同酬</v>
      </c>
      <c r="H184" s="446">
        <f ca="1" t="shared" ref="H184:H225" si="43">IFERROR(VLOOKUP($C184,INDIRECT($G184&amp;"!C:Z"),MATCH("应发工资",INDIRECT($G184&amp;"!C3:Z3"),0),0),0)</f>
        <v>6401.98</v>
      </c>
      <c r="I184" s="446">
        <f>IFERROR(VLOOKUP($C184,五险!$B:$Z,MATCH("养老(16%)",五险!$B$5:$Z$5,0),0),0)</f>
        <v>689.3</v>
      </c>
      <c r="J184" s="446">
        <f>IFERROR(VLOOKUP($C184,五险!$B:$Z,MATCH("失业(0.7%)",五险!$B$5:$Z$5,0),0),0)</f>
        <v>30.16</v>
      </c>
      <c r="K184" s="446">
        <f>IFERROR(VLOOKUP($C184,五险!$B:$Z,MATCH("医疗(8.7%)",五险!$B$5:$Z$5,0),0),0)</f>
        <v>374.8</v>
      </c>
      <c r="L184" s="446">
        <f>IFERROR(VLOOKUP($C184,五险!$B:$Z,MATCH("工伤(1.2%)",五险!$B$5:$Z$5,0),0),0)</f>
        <v>51.7</v>
      </c>
      <c r="M184" s="446">
        <f>_xlfn.XLOOKUP($C184,公积金!$B:$B,公积金!$K:$K,0)</f>
        <v>0</v>
      </c>
      <c r="N184" s="450">
        <f ca="1" t="shared" si="39"/>
        <v>7547.94</v>
      </c>
      <c r="O184" s="449"/>
      <c r="AA184" t="str">
        <f>_xlfn.XLOOKUP(C184,[6]按姓名汇总!$C:$C,[6]按姓名汇总!$C:$C)</f>
        <v>曾选泽</v>
      </c>
    </row>
    <row r="185" customHeight="1" spans="1:27">
      <c r="A185" s="445">
        <f>IF(C185="","",COUNTA($C$3:C185))</f>
        <v>183</v>
      </c>
      <c r="B185" s="445" t="s">
        <v>185</v>
      </c>
      <c r="C185" s="445" t="s">
        <v>234</v>
      </c>
      <c r="D185" s="446" t="s">
        <v>192</v>
      </c>
      <c r="E185" s="446" t="s">
        <v>21</v>
      </c>
      <c r="F185" s="446" t="str">
        <f ca="1" t="shared" si="42"/>
        <v>湘潭思泉</v>
      </c>
      <c r="G185" s="447" t="str">
        <f ca="1" t="array" ref="G185">IFERROR(LOOKUP(1,0/COUNTIF(INDIRECT({"荣昌工资表科室人员","荣昌工资表研发人员","荣昌工资表销售人员","荣昌工资表一线员工","荣昌工资表小时工","劳务公司工资表小时工","劳务公司工资表同工同酬"}&amp;"!$C:$C"),$C185),{"荣昌工资表科室人员","荣昌工资表研发人员","荣昌工资表销售人员","荣昌工资表一线员工","荣昌工资表小时工","劳务公司工资表小时工","劳务公司工资表同工同酬"}),"")</f>
        <v>劳务公司工资表同工同酬</v>
      </c>
      <c r="H185" s="446">
        <f ca="1" t="shared" si="43"/>
        <v>5749.78</v>
      </c>
      <c r="I185" s="446">
        <f>IFERROR(VLOOKUP($C185,五险!$B:$Z,MATCH("养老(16%)",五险!$B$5:$Z$5,0),0),0)</f>
        <v>689.3</v>
      </c>
      <c r="J185" s="446">
        <f>IFERROR(VLOOKUP($C185,五险!$B:$Z,MATCH("失业(0.7%)",五险!$B$5:$Z$5,0),0),0)</f>
        <v>30.16</v>
      </c>
      <c r="K185" s="446">
        <f>IFERROR(VLOOKUP($C185,五险!$B:$Z,MATCH("医疗(8.7%)",五险!$B$5:$Z$5,0),0),0)</f>
        <v>374.8</v>
      </c>
      <c r="L185" s="446">
        <f>IFERROR(VLOOKUP($C185,五险!$B:$Z,MATCH("工伤(1.2%)",五险!$B$5:$Z$5,0),0),0)</f>
        <v>51.7</v>
      </c>
      <c r="M185" s="446">
        <f>_xlfn.XLOOKUP($C185,公积金!$B:$B,公积金!$K:$K,0)</f>
        <v>0</v>
      </c>
      <c r="N185" s="450">
        <f ca="1" t="shared" si="39"/>
        <v>6895.74</v>
      </c>
      <c r="O185" s="449"/>
      <c r="AA185" t="str">
        <f>_xlfn.XLOOKUP(C185,[6]按姓名汇总!$C:$C,[6]按姓名汇总!$C:$C)</f>
        <v>张建伟</v>
      </c>
    </row>
    <row r="186" customHeight="1" spans="1:27">
      <c r="A186" s="445">
        <f>IF(C186="","",COUNTA($C$3:C186))</f>
        <v>184</v>
      </c>
      <c r="B186" s="445" t="s">
        <v>185</v>
      </c>
      <c r="C186" s="445" t="s">
        <v>235</v>
      </c>
      <c r="D186" s="446" t="s">
        <v>192</v>
      </c>
      <c r="E186" s="446" t="s">
        <v>21</v>
      </c>
      <c r="F186" s="446" t="str">
        <f ca="1" t="shared" si="42"/>
        <v>湖南诚展</v>
      </c>
      <c r="G186" s="447" t="str">
        <f ca="1" t="array" ref="G186">IFERROR(LOOKUP(1,0/COUNTIF(INDIRECT({"荣昌工资表科室人员","荣昌工资表研发人员","荣昌工资表销售人员","荣昌工资表一线员工","荣昌工资表小时工","劳务公司工资表小时工","劳务公司工资表同工同酬"}&amp;"!$C:$C"),$C186),{"荣昌工资表科室人员","荣昌工资表研发人员","荣昌工资表销售人员","荣昌工资表一线员工","荣昌工资表小时工","劳务公司工资表小时工","劳务公司工资表同工同酬"}),"")</f>
        <v>劳务公司工资表同工同酬</v>
      </c>
      <c r="H186" s="446">
        <f ca="1" t="shared" si="43"/>
        <v>6152.21</v>
      </c>
      <c r="I186" s="446">
        <f>IFERROR(VLOOKUP($C186,五险!$B:$Z,MATCH("养老(16%)",五险!$B$5:$Z$5,0),0),0)</f>
        <v>689.28</v>
      </c>
      <c r="J186" s="446">
        <f>IFERROR(VLOOKUP($C186,五险!$B:$Z,MATCH("失业(0.7%)",五险!$B$5:$Z$5,0),0),0)</f>
        <v>30.16</v>
      </c>
      <c r="K186" s="446">
        <f>IFERROR(VLOOKUP($C186,五险!$B:$Z,MATCH("医疗(8.7%)",五险!$B$5:$Z$5,0),0),0)</f>
        <v>350.35</v>
      </c>
      <c r="L186" s="446">
        <f>IFERROR(VLOOKUP($C186,五险!$B:$Z,MATCH("工伤(1.2%)",五险!$B$5:$Z$5,0),0),0)</f>
        <v>90.47</v>
      </c>
      <c r="M186" s="446">
        <f>_xlfn.XLOOKUP($C186,公积金!$B:$B,公积金!$K:$K,0)</f>
        <v>0</v>
      </c>
      <c r="N186" s="450">
        <f ca="1" t="shared" si="39"/>
        <v>7312.47</v>
      </c>
      <c r="O186" s="449"/>
      <c r="AA186" t="str">
        <f>_xlfn.XLOOKUP(C186,[6]按姓名汇总!$C:$C,[6]按姓名汇总!$C:$C)</f>
        <v>林新龙</v>
      </c>
    </row>
    <row r="187" customHeight="1" spans="1:27">
      <c r="A187" s="445">
        <f>IF(C187="","",COUNTA($C$3:C187))</f>
        <v>185</v>
      </c>
      <c r="B187" s="445" t="s">
        <v>185</v>
      </c>
      <c r="C187" s="445" t="s">
        <v>236</v>
      </c>
      <c r="D187" s="446" t="s">
        <v>192</v>
      </c>
      <c r="E187" s="446" t="s">
        <v>21</v>
      </c>
      <c r="F187" s="446" t="str">
        <f ca="1" t="shared" si="42"/>
        <v>湘潭思泉</v>
      </c>
      <c r="G187" s="447" t="str">
        <f ca="1" t="array" ref="G187">IFERROR(LOOKUP(1,0/COUNTIF(INDIRECT({"荣昌工资表科室人员","荣昌工资表研发人员","荣昌工资表销售人员","荣昌工资表一线员工","荣昌工资表小时工","劳务公司工资表小时工","劳务公司工资表同工同酬"}&amp;"!$C:$C"),$C187),{"荣昌工资表科室人员","荣昌工资表研发人员","荣昌工资表销售人员","荣昌工资表一线员工","荣昌工资表小时工","劳务公司工资表小时工","劳务公司工资表同工同酬"}),"")</f>
        <v>劳务公司工资表同工同酬</v>
      </c>
      <c r="H187" s="446">
        <f ca="1" t="shared" si="43"/>
        <v>6392.1</v>
      </c>
      <c r="I187" s="446">
        <f>IFERROR(VLOOKUP($C187,五险!$B:$Z,MATCH("养老(16%)",五险!$B$5:$Z$5,0),0),0)</f>
        <v>689.3</v>
      </c>
      <c r="J187" s="446">
        <f>IFERROR(VLOOKUP($C187,五险!$B:$Z,MATCH("失业(0.7%)",五险!$B$5:$Z$5,0),0),0)</f>
        <v>30.16</v>
      </c>
      <c r="K187" s="446">
        <f>IFERROR(VLOOKUP($C187,五险!$B:$Z,MATCH("医疗(8.7%)",五险!$B$5:$Z$5,0),0),0)</f>
        <v>374.8</v>
      </c>
      <c r="L187" s="446">
        <f>IFERROR(VLOOKUP($C187,五险!$B:$Z,MATCH("工伤(1.2%)",五险!$B$5:$Z$5,0),0),0)</f>
        <v>51.7</v>
      </c>
      <c r="M187" s="446">
        <f>_xlfn.XLOOKUP($C187,公积金!$B:$B,公积金!$K:$K,0)</f>
        <v>0</v>
      </c>
      <c r="N187" s="450">
        <f ca="1" t="shared" si="39"/>
        <v>7538.06</v>
      </c>
      <c r="O187" s="449"/>
      <c r="AA187" t="str">
        <f>_xlfn.XLOOKUP(C187,[6]按姓名汇总!$C:$C,[6]按姓名汇总!$C:$C)</f>
        <v>卫伟伟</v>
      </c>
    </row>
    <row r="188" customHeight="1" spans="1:27">
      <c r="A188" s="445">
        <f>IF(C188="","",COUNTA($C$3:C188))</f>
        <v>186</v>
      </c>
      <c r="B188" s="445" t="s">
        <v>185</v>
      </c>
      <c r="C188" s="445" t="s">
        <v>237</v>
      </c>
      <c r="D188" s="446" t="s">
        <v>192</v>
      </c>
      <c r="E188" s="446" t="s">
        <v>21</v>
      </c>
      <c r="F188" s="446" t="str">
        <f ca="1" t="shared" si="42"/>
        <v>湖南诚展</v>
      </c>
      <c r="G188" s="447" t="str">
        <f ca="1" t="array" ref="G188">IFERROR(LOOKUP(1,0/COUNTIF(INDIRECT({"荣昌工资表科室人员","荣昌工资表研发人员","荣昌工资表销售人员","荣昌工资表一线员工","荣昌工资表小时工","劳务公司工资表小时工","劳务公司工资表同工同酬"}&amp;"!$C:$C"),$C188),{"荣昌工资表科室人员","荣昌工资表研发人员","荣昌工资表销售人员","荣昌工资表一线员工","荣昌工资表小时工","劳务公司工资表小时工","劳务公司工资表同工同酬"}),"")</f>
        <v>劳务公司工资表同工同酬</v>
      </c>
      <c r="H188" s="446">
        <f ca="1" t="shared" si="43"/>
        <v>4880.44</v>
      </c>
      <c r="I188" s="446">
        <f>IFERROR(VLOOKUP($C188,五险!$B:$Z,MATCH("养老(16%)",五险!$B$5:$Z$5,0),0),0)</f>
        <v>689.28</v>
      </c>
      <c r="J188" s="446">
        <f>IFERROR(VLOOKUP($C188,五险!$B:$Z,MATCH("失业(0.7%)",五险!$B$5:$Z$5,0),0),0)</f>
        <v>30.16</v>
      </c>
      <c r="K188" s="446">
        <f>IFERROR(VLOOKUP($C188,五险!$B:$Z,MATCH("医疗(8.7%)",五险!$B$5:$Z$5,0),0),0)</f>
        <v>350.35</v>
      </c>
      <c r="L188" s="446">
        <f>IFERROR(VLOOKUP($C188,五险!$B:$Z,MATCH("工伤(1.2%)",五险!$B$5:$Z$5,0),0),0)</f>
        <v>90.47</v>
      </c>
      <c r="M188" s="446">
        <f>_xlfn.XLOOKUP($C188,公积金!$B:$B,公积金!$K:$K,0)</f>
        <v>0</v>
      </c>
      <c r="N188" s="450">
        <f ca="1" t="shared" si="39"/>
        <v>6040.7</v>
      </c>
      <c r="O188" s="449"/>
      <c r="AA188" t="str">
        <f>_xlfn.XLOOKUP(C188,[6]按姓名汇总!$C:$C,[6]按姓名汇总!$C:$C)</f>
        <v>唐锋</v>
      </c>
    </row>
    <row r="189" customHeight="1" spans="1:27">
      <c r="A189" s="445">
        <f>IF(C189="","",COUNTA($C$3:C189))</f>
        <v>187</v>
      </c>
      <c r="B189" s="445" t="s">
        <v>185</v>
      </c>
      <c r="C189" s="445" t="s">
        <v>238</v>
      </c>
      <c r="D189" s="446" t="s">
        <v>192</v>
      </c>
      <c r="E189" s="446" t="s">
        <v>21</v>
      </c>
      <c r="F189" s="446" t="str">
        <f ca="1" t="shared" si="42"/>
        <v>湖南诚展</v>
      </c>
      <c r="G189" s="447" t="str">
        <f ca="1" t="array" ref="G189">IFERROR(LOOKUP(1,0/COUNTIF(INDIRECT({"荣昌工资表科室人员","荣昌工资表研发人员","荣昌工资表销售人员","荣昌工资表一线员工","荣昌工资表小时工","劳务公司工资表小时工","劳务公司工资表同工同酬"}&amp;"!$C:$C"),$C189),{"荣昌工资表科室人员","荣昌工资表研发人员","荣昌工资表销售人员","荣昌工资表一线员工","荣昌工资表小时工","劳务公司工资表小时工","劳务公司工资表同工同酬"}),"")</f>
        <v>劳务公司工资表同工同酬</v>
      </c>
      <c r="H189" s="446">
        <f ca="1" t="shared" si="43"/>
        <v>5028.98</v>
      </c>
      <c r="I189" s="446">
        <f>IFERROR(VLOOKUP($C189,五险!$B:$Z,MATCH("养老(16%)",五险!$B$5:$Z$5,0),0),0)</f>
        <v>689.28</v>
      </c>
      <c r="J189" s="446">
        <f>IFERROR(VLOOKUP($C189,五险!$B:$Z,MATCH("失业(0.7%)",五险!$B$5:$Z$5,0),0),0)</f>
        <v>30.16</v>
      </c>
      <c r="K189" s="446">
        <f>IFERROR(VLOOKUP($C189,五险!$B:$Z,MATCH("医疗(8.7%)",五险!$B$5:$Z$5,0),0),0)</f>
        <v>350.35</v>
      </c>
      <c r="L189" s="446">
        <f>IFERROR(VLOOKUP($C189,五险!$B:$Z,MATCH("工伤(1.2%)",五险!$B$5:$Z$5,0),0),0)</f>
        <v>90.47</v>
      </c>
      <c r="M189" s="446">
        <f>_xlfn.XLOOKUP($C189,公积金!$B:$B,公积金!$K:$K,0)</f>
        <v>0</v>
      </c>
      <c r="N189" s="450">
        <f ca="1" t="shared" si="39"/>
        <v>6189.24</v>
      </c>
      <c r="O189" s="449"/>
      <c r="AA189" t="str">
        <f>_xlfn.XLOOKUP(C189,[6]按姓名汇总!$C:$C,[6]按姓名汇总!$C:$C)</f>
        <v>刘红勇</v>
      </c>
    </row>
    <row r="190" customHeight="1" spans="1:27">
      <c r="A190" s="445">
        <f>IF(C190="","",COUNTA($C$3:C190))</f>
        <v>188</v>
      </c>
      <c r="B190" s="445" t="s">
        <v>185</v>
      </c>
      <c r="C190" s="445" t="s">
        <v>239</v>
      </c>
      <c r="D190" s="446" t="s">
        <v>192</v>
      </c>
      <c r="E190" s="446" t="s">
        <v>21</v>
      </c>
      <c r="F190" s="446" t="str">
        <f ca="1" t="shared" si="42"/>
        <v>湖南诚展</v>
      </c>
      <c r="G190" s="447" t="str">
        <f ca="1" t="array" ref="G190">IFERROR(LOOKUP(1,0/COUNTIF(INDIRECT({"荣昌工资表科室人员","荣昌工资表研发人员","荣昌工资表销售人员","荣昌工资表一线员工","荣昌工资表小时工","劳务公司工资表小时工","劳务公司工资表同工同酬"}&amp;"!$C:$C"),$C190),{"荣昌工资表科室人员","荣昌工资表研发人员","荣昌工资表销售人员","荣昌工资表一线员工","荣昌工资表小时工","劳务公司工资表小时工","劳务公司工资表同工同酬"}),"")</f>
        <v>劳务公司工资表同工同酬</v>
      </c>
      <c r="H190" s="446">
        <f ca="1" t="shared" si="43"/>
        <v>5707.29</v>
      </c>
      <c r="I190" s="446">
        <f>IFERROR(VLOOKUP($C190,五险!$B:$Z,MATCH("养老(16%)",五险!$B$5:$Z$5,0),0),0)</f>
        <v>689.28</v>
      </c>
      <c r="J190" s="446">
        <f>IFERROR(VLOOKUP($C190,五险!$B:$Z,MATCH("失业(0.7%)",五险!$B$5:$Z$5,0),0),0)</f>
        <v>30.16</v>
      </c>
      <c r="K190" s="446">
        <f>IFERROR(VLOOKUP($C190,五险!$B:$Z,MATCH("医疗(8.7%)",五险!$B$5:$Z$5,0),0),0)</f>
        <v>350.35</v>
      </c>
      <c r="L190" s="446">
        <f>IFERROR(VLOOKUP($C190,五险!$B:$Z,MATCH("工伤(1.2%)",五险!$B$5:$Z$5,0),0),0)</f>
        <v>90.47</v>
      </c>
      <c r="M190" s="446">
        <f>_xlfn.XLOOKUP($C190,公积金!$B:$B,公积金!$K:$K,0)</f>
        <v>0</v>
      </c>
      <c r="N190" s="450">
        <f ca="1" t="shared" si="39"/>
        <v>6867.55</v>
      </c>
      <c r="O190" s="449"/>
      <c r="AA190" t="str">
        <f>_xlfn.XLOOKUP(C190,[6]按姓名汇总!$C:$C,[6]按姓名汇总!$C:$C)</f>
        <v>周忠有</v>
      </c>
    </row>
    <row r="191" customHeight="1" spans="1:27">
      <c r="A191" s="445">
        <f>IF(C191="","",COUNTA($C$3:C191))</f>
        <v>189</v>
      </c>
      <c r="B191" s="445" t="s">
        <v>185</v>
      </c>
      <c r="C191" s="445" t="s">
        <v>240</v>
      </c>
      <c r="D191" s="446" t="s">
        <v>192</v>
      </c>
      <c r="E191" s="446" t="s">
        <v>21</v>
      </c>
      <c r="F191" s="446" t="str">
        <f ca="1" t="shared" si="42"/>
        <v>湘潭思泉</v>
      </c>
      <c r="G191" s="447" t="str">
        <f ca="1" t="array" ref="G191">IFERROR(LOOKUP(1,0/COUNTIF(INDIRECT({"荣昌工资表科室人员","荣昌工资表研发人员","荣昌工资表销售人员","荣昌工资表一线员工","荣昌工资表小时工","劳务公司工资表小时工","劳务公司工资表同工同酬"}&amp;"!$C:$C"),$C191),{"荣昌工资表科室人员","荣昌工资表研发人员","荣昌工资表销售人员","荣昌工资表一线员工","荣昌工资表小时工","劳务公司工资表小时工","劳务公司工资表同工同酬"}),"")</f>
        <v>劳务公司工资表同工同酬</v>
      </c>
      <c r="H191" s="446">
        <f ca="1" t="shared" si="43"/>
        <v>5662.89</v>
      </c>
      <c r="I191" s="446">
        <f>IFERROR(VLOOKUP($C191,五险!$B:$Z,MATCH("养老(16%)",五险!$B$5:$Z$5,0),0),0)</f>
        <v>689.3</v>
      </c>
      <c r="J191" s="446">
        <f>IFERROR(VLOOKUP($C191,五险!$B:$Z,MATCH("失业(0.7%)",五险!$B$5:$Z$5,0),0),0)</f>
        <v>30.16</v>
      </c>
      <c r="K191" s="446">
        <f>IFERROR(VLOOKUP($C191,五险!$B:$Z,MATCH("医疗(8.7%)",五险!$B$5:$Z$5,0),0),0)</f>
        <v>374.8</v>
      </c>
      <c r="L191" s="446">
        <f>IFERROR(VLOOKUP($C191,五险!$B:$Z,MATCH("工伤(1.2%)",五险!$B$5:$Z$5,0),0),0)</f>
        <v>51.7</v>
      </c>
      <c r="M191" s="446">
        <f>_xlfn.XLOOKUP($C191,公积金!$B:$B,公积金!$K:$K,0)</f>
        <v>0</v>
      </c>
      <c r="N191" s="450">
        <f ca="1" t="shared" si="39"/>
        <v>6808.85</v>
      </c>
      <c r="O191" s="449"/>
      <c r="AA191" t="str">
        <f>_xlfn.XLOOKUP(C191,[6]按姓名汇总!$C:$C,[6]按姓名汇总!$C:$C)</f>
        <v>谢宗伏</v>
      </c>
    </row>
    <row r="192" customHeight="1" spans="1:27">
      <c r="A192" s="445">
        <f>IF(C192="","",COUNTA($C$3:C192))</f>
        <v>190</v>
      </c>
      <c r="B192" s="445" t="s">
        <v>185</v>
      </c>
      <c r="C192" s="445" t="s">
        <v>241</v>
      </c>
      <c r="D192" s="446" t="s">
        <v>192</v>
      </c>
      <c r="E192" s="446" t="s">
        <v>21</v>
      </c>
      <c r="F192" s="446" t="str">
        <f ca="1" t="shared" si="42"/>
        <v>湖南诚展</v>
      </c>
      <c r="G192" s="447" t="str">
        <f ca="1" t="array" ref="G192">IFERROR(LOOKUP(1,0/COUNTIF(INDIRECT({"荣昌工资表科室人员","荣昌工资表研发人员","荣昌工资表销售人员","荣昌工资表一线员工","荣昌工资表小时工","劳务公司工资表小时工","劳务公司工资表同工同酬"}&amp;"!$C:$C"),$C192),{"荣昌工资表科室人员","荣昌工资表研发人员","荣昌工资表销售人员","荣昌工资表一线员工","荣昌工资表小时工","劳务公司工资表小时工","劳务公司工资表同工同酬"}),"")</f>
        <v>劳务公司工资表同工同酬</v>
      </c>
      <c r="H192" s="446">
        <f ca="1" t="shared" si="43"/>
        <v>6287.52</v>
      </c>
      <c r="I192" s="446">
        <f>IFERROR(VLOOKUP($C192,五险!$B:$Z,MATCH("养老(16%)",五险!$B$5:$Z$5,0),0),0)</f>
        <v>689.28</v>
      </c>
      <c r="J192" s="446">
        <f>IFERROR(VLOOKUP($C192,五险!$B:$Z,MATCH("失业(0.7%)",五险!$B$5:$Z$5,0),0),0)</f>
        <v>30.16</v>
      </c>
      <c r="K192" s="446">
        <f>IFERROR(VLOOKUP($C192,五险!$B:$Z,MATCH("医疗(8.7%)",五险!$B$5:$Z$5,0),0),0)</f>
        <v>350.35</v>
      </c>
      <c r="L192" s="446">
        <f>IFERROR(VLOOKUP($C192,五险!$B:$Z,MATCH("工伤(1.2%)",五险!$B$5:$Z$5,0),0),0)</f>
        <v>90.47</v>
      </c>
      <c r="M192" s="446">
        <f>_xlfn.XLOOKUP($C192,公积金!$B:$B,公积金!$K:$K,0)</f>
        <v>0</v>
      </c>
      <c r="N192" s="450">
        <f ca="1" t="shared" si="39"/>
        <v>7447.78</v>
      </c>
      <c r="O192" s="449"/>
      <c r="AA192" t="str">
        <f>_xlfn.XLOOKUP(C192,[6]按姓名汇总!$C:$C,[6]按姓名汇总!$C:$C)</f>
        <v>刘顺新</v>
      </c>
    </row>
    <row r="193" customHeight="1" spans="1:27">
      <c r="A193" s="445">
        <f>IF(C193="","",COUNTA($C$3:C193))</f>
        <v>191</v>
      </c>
      <c r="B193" s="445" t="s">
        <v>185</v>
      </c>
      <c r="C193" s="445" t="s">
        <v>242</v>
      </c>
      <c r="D193" s="446" t="s">
        <v>192</v>
      </c>
      <c r="E193" s="446" t="s">
        <v>21</v>
      </c>
      <c r="F193" s="446" t="str">
        <f ca="1" t="shared" si="42"/>
        <v>湖南诚展</v>
      </c>
      <c r="G193" s="447" t="str">
        <f ca="1" t="array" ref="G193">IFERROR(LOOKUP(1,0/COUNTIF(INDIRECT({"荣昌工资表科室人员","荣昌工资表研发人员","荣昌工资表销售人员","荣昌工资表一线员工","荣昌工资表小时工","劳务公司工资表小时工","劳务公司工资表同工同酬"}&amp;"!$C:$C"),$C193),{"荣昌工资表科室人员","荣昌工资表研发人员","荣昌工资表销售人员","荣昌工资表一线员工","荣昌工资表小时工","劳务公司工资表小时工","劳务公司工资表同工同酬"}),"")</f>
        <v>劳务公司工资表同工同酬</v>
      </c>
      <c r="H193" s="446">
        <f ca="1" t="shared" si="43"/>
        <v>1061.53</v>
      </c>
      <c r="I193" s="446">
        <f>IFERROR(VLOOKUP($C193,五险!$B:$Z,MATCH("养老(16%)",五险!$B$5:$Z$5,0),0),0)</f>
        <v>689.28</v>
      </c>
      <c r="J193" s="446">
        <f>IFERROR(VLOOKUP($C193,五险!$B:$Z,MATCH("失业(0.7%)",五险!$B$5:$Z$5,0),0),0)</f>
        <v>30.16</v>
      </c>
      <c r="K193" s="446">
        <f>IFERROR(VLOOKUP($C193,五险!$B:$Z,MATCH("医疗(8.7%)",五险!$B$5:$Z$5,0),0),0)</f>
        <v>350.35</v>
      </c>
      <c r="L193" s="446">
        <f>IFERROR(VLOOKUP($C193,五险!$B:$Z,MATCH("工伤(1.2%)",五险!$B$5:$Z$5,0),0),0)</f>
        <v>90.47</v>
      </c>
      <c r="M193" s="446">
        <f>_xlfn.XLOOKUP($C193,公积金!$B:$B,公积金!$K:$K,0)</f>
        <v>0</v>
      </c>
      <c r="N193" s="450">
        <f ca="1" t="shared" si="39"/>
        <v>2221.79</v>
      </c>
      <c r="O193" s="449"/>
      <c r="AA193" t="str">
        <f>_xlfn.XLOOKUP(C193,[6]按姓名汇总!$C:$C,[6]按姓名汇总!$C:$C)</f>
        <v>廖益家</v>
      </c>
    </row>
    <row r="194" customHeight="1" spans="1:27">
      <c r="A194" s="445">
        <f>IF(C194="","",COUNTA($C$3:C194))</f>
        <v>192</v>
      </c>
      <c r="B194" s="445" t="s">
        <v>185</v>
      </c>
      <c r="C194" s="445" t="s">
        <v>243</v>
      </c>
      <c r="D194" s="446" t="s">
        <v>192</v>
      </c>
      <c r="E194" s="446" t="s">
        <v>21</v>
      </c>
      <c r="F194" s="446">
        <f ca="1" t="shared" si="42"/>
        <v>0</v>
      </c>
      <c r="G194" s="447" t="str">
        <f ca="1" t="array" ref="G194">IFERROR(LOOKUP(1,0/COUNTIF(INDIRECT({"荣昌工资表科室人员","荣昌工资表研发人员","荣昌工资表销售人员","荣昌工资表一线员工","荣昌工资表小时工","劳务公司工资表小时工","劳务公司工资表同工同酬"}&amp;"!$C:$C"),$C194),{"荣昌工资表科室人员","荣昌工资表研发人员","荣昌工资表销售人员","荣昌工资表一线员工","荣昌工资表小时工","劳务公司工资表小时工","劳务公司工资表同工同酬"}),"")</f>
        <v/>
      </c>
      <c r="H194" s="446">
        <f ca="1" t="shared" si="43"/>
        <v>0</v>
      </c>
      <c r="I194" s="446">
        <f>IFERROR(VLOOKUP($C194,五险!$B:$Z,MATCH("养老(16%)",五险!$B$5:$Z$5,0),0),0)</f>
        <v>0</v>
      </c>
      <c r="J194" s="446">
        <f>IFERROR(VLOOKUP($C194,五险!$B:$Z,MATCH("失业(0.7%)",五险!$B$5:$Z$5,0),0),0)</f>
        <v>0</v>
      </c>
      <c r="K194" s="446">
        <f>IFERROR(VLOOKUP($C194,五险!$B:$Z,MATCH("医疗(8.7%)",五险!$B$5:$Z$5,0),0),0)</f>
        <v>0</v>
      </c>
      <c r="L194" s="446">
        <f>IFERROR(VLOOKUP($C194,五险!$B:$Z,MATCH("工伤(1.2%)",五险!$B$5:$Z$5,0),0),0)</f>
        <v>0</v>
      </c>
      <c r="M194" s="446">
        <f>_xlfn.XLOOKUP($C194,公积金!$B:$B,公积金!$K:$K,0)</f>
        <v>0</v>
      </c>
      <c r="N194" s="450">
        <f ca="1" t="shared" si="39"/>
        <v>0</v>
      </c>
      <c r="O194" s="449"/>
      <c r="AA194" t="str">
        <f>_xlfn.XLOOKUP(C194,[6]按姓名汇总!$C:$C,[6]按姓名汇总!$C:$C)</f>
        <v>殷杜</v>
      </c>
    </row>
    <row r="195" customHeight="1" spans="1:27">
      <c r="A195" s="445">
        <f>IF(C195="","",COUNTA($C$3:C195))</f>
        <v>193</v>
      </c>
      <c r="B195" s="445" t="s">
        <v>185</v>
      </c>
      <c r="C195" s="445" t="s">
        <v>244</v>
      </c>
      <c r="D195" s="446" t="s">
        <v>192</v>
      </c>
      <c r="E195" s="446" t="s">
        <v>21</v>
      </c>
      <c r="F195" s="446">
        <f ca="1" t="shared" si="42"/>
        <v>0</v>
      </c>
      <c r="G195" s="447" t="str">
        <f ca="1" t="array" ref="G195">IFERROR(LOOKUP(1,0/COUNTIF(INDIRECT({"荣昌工资表科室人员","荣昌工资表研发人员","荣昌工资表销售人员","荣昌工资表一线员工","荣昌工资表小时工","劳务公司工资表小时工","劳务公司工资表同工同酬"}&amp;"!$C:$C"),$C195),{"荣昌工资表科室人员","荣昌工资表研发人员","荣昌工资表销售人员","荣昌工资表一线员工","荣昌工资表小时工","劳务公司工资表小时工","劳务公司工资表同工同酬"}),"")</f>
        <v/>
      </c>
      <c r="H195" s="446">
        <f ca="1" t="shared" si="43"/>
        <v>0</v>
      </c>
      <c r="I195" s="446">
        <f>IFERROR(VLOOKUP($C195,五险!$B:$Z,MATCH("养老(16%)",五险!$B$5:$Z$5,0),0),0)</f>
        <v>0</v>
      </c>
      <c r="J195" s="446">
        <f>IFERROR(VLOOKUP($C195,五险!$B:$Z,MATCH("失业(0.7%)",五险!$B$5:$Z$5,0),0),0)</f>
        <v>0</v>
      </c>
      <c r="K195" s="446">
        <f>IFERROR(VLOOKUP($C195,五险!$B:$Z,MATCH("医疗(8.7%)",五险!$B$5:$Z$5,0),0),0)</f>
        <v>0</v>
      </c>
      <c r="L195" s="446">
        <f>IFERROR(VLOOKUP($C195,五险!$B:$Z,MATCH("工伤(1.2%)",五险!$B$5:$Z$5,0),0),0)</f>
        <v>0</v>
      </c>
      <c r="M195" s="446">
        <f>_xlfn.XLOOKUP($C195,公积金!$B:$B,公积金!$K:$K,0)</f>
        <v>0</v>
      </c>
      <c r="N195" s="450">
        <f ca="1" t="shared" si="39"/>
        <v>0</v>
      </c>
      <c r="O195" s="449"/>
      <c r="AA195" t="str">
        <f>_xlfn.XLOOKUP(C195,[6]按姓名汇总!$C:$C,[6]按姓名汇总!$C:$C)</f>
        <v>王洋</v>
      </c>
    </row>
    <row r="196" customHeight="1" spans="1:27">
      <c r="A196" s="445">
        <f>IF(C196="","",COUNTA($C$3:C196))</f>
        <v>194</v>
      </c>
      <c r="B196" s="445" t="s">
        <v>185</v>
      </c>
      <c r="C196" s="445" t="s">
        <v>245</v>
      </c>
      <c r="D196" s="446" t="s">
        <v>192</v>
      </c>
      <c r="E196" s="446" t="s">
        <v>21</v>
      </c>
      <c r="F196" s="446">
        <f ca="1" t="shared" si="42"/>
        <v>0</v>
      </c>
      <c r="G196" s="447" t="str">
        <f ca="1" t="array" ref="G196">IFERROR(LOOKUP(1,0/COUNTIF(INDIRECT({"荣昌工资表科室人员","荣昌工资表研发人员","荣昌工资表销售人员","荣昌工资表一线员工","荣昌工资表小时工","劳务公司工资表小时工","劳务公司工资表同工同酬"}&amp;"!$C:$C"),$C196),{"荣昌工资表科室人员","荣昌工资表研发人员","荣昌工资表销售人员","荣昌工资表一线员工","荣昌工资表小时工","劳务公司工资表小时工","劳务公司工资表同工同酬"}),"")</f>
        <v/>
      </c>
      <c r="H196" s="446">
        <f ca="1" t="shared" si="43"/>
        <v>0</v>
      </c>
      <c r="I196" s="446">
        <f>IFERROR(VLOOKUP($C196,五险!$B:$Z,MATCH("养老(16%)",五险!$B$5:$Z$5,0),0),0)</f>
        <v>0</v>
      </c>
      <c r="J196" s="446">
        <f>IFERROR(VLOOKUP($C196,五险!$B:$Z,MATCH("失业(0.7%)",五险!$B$5:$Z$5,0),0),0)</f>
        <v>0</v>
      </c>
      <c r="K196" s="446">
        <f>IFERROR(VLOOKUP($C196,五险!$B:$Z,MATCH("医疗(8.7%)",五险!$B$5:$Z$5,0),0),0)</f>
        <v>0</v>
      </c>
      <c r="L196" s="446">
        <f>IFERROR(VLOOKUP($C196,五险!$B:$Z,MATCH("工伤(1.2%)",五险!$B$5:$Z$5,0),0),0)</f>
        <v>0</v>
      </c>
      <c r="M196" s="446">
        <f>_xlfn.XLOOKUP($C196,公积金!$B:$B,公积金!$K:$K,0)</f>
        <v>0</v>
      </c>
      <c r="N196" s="450">
        <f ca="1" t="shared" ref="N196:N218" si="44">SUM(H196:M196)</f>
        <v>0</v>
      </c>
      <c r="O196" s="449"/>
      <c r="AA196" t="str">
        <f>_xlfn.XLOOKUP(C196,[6]按姓名汇总!$C:$C,[6]按姓名汇总!$C:$C)</f>
        <v>喻英杰</v>
      </c>
    </row>
    <row r="197" customHeight="1" spans="1:27">
      <c r="A197" s="445">
        <f>IF(C197="","",COUNTA($C$3:C197))</f>
        <v>195</v>
      </c>
      <c r="B197" s="445" t="s">
        <v>185</v>
      </c>
      <c r="C197" s="445" t="s">
        <v>246</v>
      </c>
      <c r="D197" s="446" t="s">
        <v>192</v>
      </c>
      <c r="E197" s="446" t="s">
        <v>21</v>
      </c>
      <c r="F197" s="446">
        <f ca="1" t="shared" si="42"/>
        <v>0</v>
      </c>
      <c r="G197" s="447" t="str">
        <f ca="1" t="array" ref="G197">IFERROR(LOOKUP(1,0/COUNTIF(INDIRECT({"荣昌工资表科室人员","荣昌工资表研发人员","荣昌工资表销售人员","荣昌工资表一线员工","荣昌工资表小时工","劳务公司工资表小时工","劳务公司工资表同工同酬"}&amp;"!$C:$C"),$C197),{"荣昌工资表科室人员","荣昌工资表研发人员","荣昌工资表销售人员","荣昌工资表一线员工","荣昌工资表小时工","劳务公司工资表小时工","劳务公司工资表同工同酬"}),"")</f>
        <v/>
      </c>
      <c r="H197" s="446">
        <f ca="1" t="shared" si="43"/>
        <v>0</v>
      </c>
      <c r="I197" s="446">
        <f>IFERROR(VLOOKUP($C197,五险!$B:$Z,MATCH("养老(16%)",五险!$B$5:$Z$5,0),0),0)</f>
        <v>0</v>
      </c>
      <c r="J197" s="446">
        <f>IFERROR(VLOOKUP($C197,五险!$B:$Z,MATCH("失业(0.7%)",五险!$B$5:$Z$5,0),0),0)</f>
        <v>0</v>
      </c>
      <c r="K197" s="446">
        <f>IFERROR(VLOOKUP($C197,五险!$B:$Z,MATCH("医疗(8.7%)",五险!$B$5:$Z$5,0),0),0)</f>
        <v>0</v>
      </c>
      <c r="L197" s="446">
        <f>IFERROR(VLOOKUP($C197,五险!$B:$Z,MATCH("工伤(1.2%)",五险!$B$5:$Z$5,0),0),0)</f>
        <v>0</v>
      </c>
      <c r="M197" s="446">
        <f>_xlfn.XLOOKUP($C197,公积金!$B:$B,公积金!$K:$K,0)</f>
        <v>0</v>
      </c>
      <c r="N197" s="450">
        <f ca="1" t="shared" si="44"/>
        <v>0</v>
      </c>
      <c r="O197" s="449"/>
      <c r="AA197" t="str">
        <f>_xlfn.XLOOKUP(C197,[6]按姓名汇总!$C:$C,[6]按姓名汇总!$C:$C)</f>
        <v>尹桑声</v>
      </c>
    </row>
    <row r="198" customHeight="1" spans="1:27">
      <c r="A198" s="445">
        <f>IF(C198="","",COUNTA($C$3:C198))</f>
        <v>196</v>
      </c>
      <c r="B198" s="445" t="s">
        <v>185</v>
      </c>
      <c r="C198" s="445" t="s">
        <v>247</v>
      </c>
      <c r="D198" s="446" t="s">
        <v>192</v>
      </c>
      <c r="E198" s="446" t="s">
        <v>21</v>
      </c>
      <c r="F198" s="446">
        <f ca="1" t="shared" si="42"/>
        <v>0</v>
      </c>
      <c r="G198" s="447" t="str">
        <f ca="1" t="array" ref="G198">IFERROR(LOOKUP(1,0/COUNTIF(INDIRECT({"荣昌工资表科室人员","荣昌工资表研发人员","荣昌工资表销售人员","荣昌工资表一线员工","荣昌工资表小时工","劳务公司工资表小时工","劳务公司工资表同工同酬"}&amp;"!$C:$C"),$C198),{"荣昌工资表科室人员","荣昌工资表研发人员","荣昌工资表销售人员","荣昌工资表一线员工","荣昌工资表小时工","劳务公司工资表小时工","劳务公司工资表同工同酬"}),"")</f>
        <v/>
      </c>
      <c r="H198" s="446">
        <f ca="1" t="shared" si="43"/>
        <v>0</v>
      </c>
      <c r="I198" s="446">
        <f>IFERROR(VLOOKUP($C198,五险!$B:$Z,MATCH("养老(16%)",五险!$B$5:$Z$5,0),0),0)</f>
        <v>0</v>
      </c>
      <c r="J198" s="446">
        <f>IFERROR(VLOOKUP($C198,五险!$B:$Z,MATCH("失业(0.7%)",五险!$B$5:$Z$5,0),0),0)</f>
        <v>0</v>
      </c>
      <c r="K198" s="446">
        <f>IFERROR(VLOOKUP($C198,五险!$B:$Z,MATCH("医疗(8.7%)",五险!$B$5:$Z$5,0),0),0)</f>
        <v>0</v>
      </c>
      <c r="L198" s="446">
        <f>IFERROR(VLOOKUP($C198,五险!$B:$Z,MATCH("工伤(1.2%)",五险!$B$5:$Z$5,0),0),0)</f>
        <v>0</v>
      </c>
      <c r="M198" s="446">
        <f>_xlfn.XLOOKUP($C198,公积金!$B:$B,公积金!$K:$K,0)</f>
        <v>0</v>
      </c>
      <c r="N198" s="450">
        <f ca="1" t="shared" si="44"/>
        <v>0</v>
      </c>
      <c r="O198" s="449"/>
      <c r="AA198" t="str">
        <f>_xlfn.XLOOKUP(C198,[6]按姓名汇总!$C:$C,[6]按姓名汇总!$C:$C)</f>
        <v>杨倩</v>
      </c>
    </row>
    <row r="199" customHeight="1" spans="1:27">
      <c r="A199" s="445">
        <f>IF(C199="","",COUNTA($C$3:C199))</f>
        <v>197</v>
      </c>
      <c r="B199" s="445" t="s">
        <v>185</v>
      </c>
      <c r="C199" s="445" t="s">
        <v>248</v>
      </c>
      <c r="D199" s="446" t="s">
        <v>192</v>
      </c>
      <c r="E199" s="446" t="s">
        <v>21</v>
      </c>
      <c r="F199" s="446">
        <f ca="1" t="shared" si="42"/>
        <v>0</v>
      </c>
      <c r="G199" s="447" t="str">
        <f ca="1" t="array" ref="G199">IFERROR(LOOKUP(1,0/COUNTIF(INDIRECT({"荣昌工资表科室人员","荣昌工资表研发人员","荣昌工资表销售人员","荣昌工资表一线员工","荣昌工资表小时工","劳务公司工资表小时工","劳务公司工资表同工同酬"}&amp;"!$C:$C"),$C199),{"荣昌工资表科室人员","荣昌工资表研发人员","荣昌工资表销售人员","荣昌工资表一线员工","荣昌工资表小时工","劳务公司工资表小时工","劳务公司工资表同工同酬"}),"")</f>
        <v/>
      </c>
      <c r="H199" s="446">
        <f ca="1" t="shared" si="43"/>
        <v>0</v>
      </c>
      <c r="I199" s="446">
        <f>IFERROR(VLOOKUP($C199,五险!$B:$Z,MATCH("养老(16%)",五险!$B$5:$Z$5,0),0),0)</f>
        <v>0</v>
      </c>
      <c r="J199" s="446">
        <f>IFERROR(VLOOKUP($C199,五险!$B:$Z,MATCH("失业(0.7%)",五险!$B$5:$Z$5,0),0),0)</f>
        <v>0</v>
      </c>
      <c r="K199" s="446">
        <f>IFERROR(VLOOKUP($C199,五险!$B:$Z,MATCH("医疗(8.7%)",五险!$B$5:$Z$5,0),0),0)</f>
        <v>0</v>
      </c>
      <c r="L199" s="446">
        <f>IFERROR(VLOOKUP($C199,五险!$B:$Z,MATCH("工伤(1.2%)",五险!$B$5:$Z$5,0),0),0)</f>
        <v>75</v>
      </c>
      <c r="M199" s="446">
        <f>_xlfn.XLOOKUP($C199,公积金!$B:$B,公积金!$K:$K,0)</f>
        <v>0</v>
      </c>
      <c r="N199" s="450">
        <f ca="1" t="shared" si="44"/>
        <v>75</v>
      </c>
      <c r="O199" s="449"/>
      <c r="AA199" t="str">
        <f>_xlfn.XLOOKUP(C199,[6]按姓名汇总!$C:$C,[6]按姓名汇总!$C:$C)</f>
        <v>田志国</v>
      </c>
    </row>
    <row r="200" customHeight="1" spans="1:27">
      <c r="A200" s="445">
        <f>IF(C200="","",COUNTA($C$3:C200))</f>
        <v>198</v>
      </c>
      <c r="B200" s="445" t="s">
        <v>185</v>
      </c>
      <c r="C200" s="445" t="s">
        <v>249</v>
      </c>
      <c r="D200" s="446" t="s">
        <v>192</v>
      </c>
      <c r="E200" s="446" t="s">
        <v>21</v>
      </c>
      <c r="F200" s="446">
        <f ca="1" t="shared" si="42"/>
        <v>0</v>
      </c>
      <c r="G200" s="447" t="str">
        <f ca="1" t="array" ref="G200">IFERROR(LOOKUP(1,0/COUNTIF(INDIRECT({"荣昌工资表科室人员","荣昌工资表研发人员","荣昌工资表销售人员","荣昌工资表一线员工","荣昌工资表小时工","劳务公司工资表小时工","劳务公司工资表同工同酬"}&amp;"!$C:$C"),$C200),{"荣昌工资表科室人员","荣昌工资表研发人员","荣昌工资表销售人员","荣昌工资表一线员工","荣昌工资表小时工","劳务公司工资表小时工","劳务公司工资表同工同酬"}),"")</f>
        <v/>
      </c>
      <c r="H200" s="446">
        <f ca="1" t="shared" si="43"/>
        <v>0</v>
      </c>
      <c r="I200" s="446">
        <f>IFERROR(VLOOKUP($C200,五险!$B:$Z,MATCH("养老(16%)",五险!$B$5:$Z$5,0),0),0)</f>
        <v>0</v>
      </c>
      <c r="J200" s="446">
        <f>IFERROR(VLOOKUP($C200,五险!$B:$Z,MATCH("失业(0.7%)",五险!$B$5:$Z$5,0),0),0)</f>
        <v>0</v>
      </c>
      <c r="K200" s="446">
        <f>IFERROR(VLOOKUP($C200,五险!$B:$Z,MATCH("医疗(8.7%)",五险!$B$5:$Z$5,0),0),0)</f>
        <v>0</v>
      </c>
      <c r="L200" s="446">
        <f>IFERROR(VLOOKUP($C200,五险!$B:$Z,MATCH("工伤(1.2%)",五险!$B$5:$Z$5,0),0),0)</f>
        <v>180</v>
      </c>
      <c r="M200" s="446">
        <f>_xlfn.XLOOKUP($C200,公积金!$B:$B,公积金!$K:$K,0)</f>
        <v>0</v>
      </c>
      <c r="N200" s="450">
        <f ca="1" t="shared" si="44"/>
        <v>180</v>
      </c>
      <c r="O200" s="449"/>
      <c r="AA200" t="str">
        <f>_xlfn.XLOOKUP(C200,[6]按姓名汇总!$C:$C,[6]按姓名汇总!$C:$C)</f>
        <v>尹水英</v>
      </c>
    </row>
    <row r="201" customHeight="1" spans="1:27">
      <c r="A201" s="445">
        <f>IF(C201="","",COUNTA($C$3:C201))</f>
        <v>199</v>
      </c>
      <c r="B201" s="445" t="s">
        <v>185</v>
      </c>
      <c r="C201" s="445" t="s">
        <v>250</v>
      </c>
      <c r="D201" s="446" t="s">
        <v>192</v>
      </c>
      <c r="E201" s="446" t="s">
        <v>21</v>
      </c>
      <c r="F201" s="446">
        <f ca="1" t="shared" si="42"/>
        <v>0</v>
      </c>
      <c r="G201" s="447" t="str">
        <f ca="1" t="array" ref="G201">IFERROR(LOOKUP(1,0/COUNTIF(INDIRECT({"荣昌工资表科室人员","荣昌工资表研发人员","荣昌工资表销售人员","荣昌工资表一线员工","荣昌工资表小时工","劳务公司工资表小时工","劳务公司工资表同工同酬"}&amp;"!$C:$C"),$C201),{"荣昌工资表科室人员","荣昌工资表研发人员","荣昌工资表销售人员","荣昌工资表一线员工","荣昌工资表小时工","劳务公司工资表小时工","劳务公司工资表同工同酬"}),"")</f>
        <v/>
      </c>
      <c r="H201" s="446">
        <f ca="1" t="shared" si="43"/>
        <v>0</v>
      </c>
      <c r="I201" s="446">
        <f>IFERROR(VLOOKUP($C201,五险!$B:$Z,MATCH("养老(16%)",五险!$B$5:$Z$5,0),0),0)</f>
        <v>0</v>
      </c>
      <c r="J201" s="446">
        <f>IFERROR(VLOOKUP($C201,五险!$B:$Z,MATCH("失业(0.7%)",五险!$B$5:$Z$5,0),0),0)</f>
        <v>0</v>
      </c>
      <c r="K201" s="446">
        <f>IFERROR(VLOOKUP($C201,五险!$B:$Z,MATCH("医疗(8.7%)",五险!$B$5:$Z$5,0),0),0)</f>
        <v>0</v>
      </c>
      <c r="L201" s="446">
        <f>IFERROR(VLOOKUP($C201,五险!$B:$Z,MATCH("工伤(1.2%)",五险!$B$5:$Z$5,0),0),0)</f>
        <v>75</v>
      </c>
      <c r="M201" s="446">
        <f>_xlfn.XLOOKUP($C201,公积金!$B:$B,公积金!$K:$K,0)</f>
        <v>0</v>
      </c>
      <c r="N201" s="450">
        <f ca="1" t="shared" si="44"/>
        <v>75</v>
      </c>
      <c r="O201" s="449"/>
      <c r="AA201" t="str">
        <f>_xlfn.XLOOKUP(C201,[6]按姓名汇总!$C:$C,[6]按姓名汇总!$C:$C)</f>
        <v>王碧祥</v>
      </c>
    </row>
    <row r="202" customHeight="1" spans="1:27">
      <c r="A202" s="445">
        <f>IF(C202="","",COUNTA($C$3:C202))</f>
        <v>200</v>
      </c>
      <c r="B202" s="445" t="s">
        <v>185</v>
      </c>
      <c r="C202" s="445" t="s">
        <v>251</v>
      </c>
      <c r="D202" s="446" t="s">
        <v>192</v>
      </c>
      <c r="E202" s="446" t="s">
        <v>21</v>
      </c>
      <c r="F202" s="446">
        <f ca="1" t="shared" si="42"/>
        <v>0</v>
      </c>
      <c r="G202" s="447" t="str">
        <f ca="1" t="array" ref="G202">IFERROR(LOOKUP(1,0/COUNTIF(INDIRECT({"荣昌工资表科室人员","荣昌工资表研发人员","荣昌工资表销售人员","荣昌工资表一线员工","荣昌工资表小时工","劳务公司工资表小时工","劳务公司工资表同工同酬"}&amp;"!$C:$C"),$C202),{"荣昌工资表科室人员","荣昌工资表研发人员","荣昌工资表销售人员","荣昌工资表一线员工","荣昌工资表小时工","劳务公司工资表小时工","劳务公司工资表同工同酬"}),"")</f>
        <v/>
      </c>
      <c r="H202" s="446">
        <f ca="1" t="shared" si="43"/>
        <v>0</v>
      </c>
      <c r="I202" s="446">
        <f>IFERROR(VLOOKUP($C202,五险!$B:$Z,MATCH("养老(16%)",五险!$B$5:$Z$5,0),0),0)</f>
        <v>689.3</v>
      </c>
      <c r="J202" s="446">
        <f>IFERROR(VLOOKUP($C202,五险!$B:$Z,MATCH("失业(0.7%)",五险!$B$5:$Z$5,0),0),0)</f>
        <v>30.16</v>
      </c>
      <c r="K202" s="446">
        <f>IFERROR(VLOOKUP($C202,五险!$B:$Z,MATCH("医疗(8.7%)",五险!$B$5:$Z$5,0),0),0)</f>
        <v>374.8</v>
      </c>
      <c r="L202" s="446">
        <f>IFERROR(VLOOKUP($C202,五险!$B:$Z,MATCH("工伤(1.2%)",五险!$B$5:$Z$5,0),0),0)</f>
        <v>51.7</v>
      </c>
      <c r="M202" s="446">
        <f>_xlfn.XLOOKUP($C202,公积金!$B:$B,公积金!$K:$K,0)</f>
        <v>0</v>
      </c>
      <c r="N202" s="450">
        <f ca="1" t="shared" si="44"/>
        <v>1145.96</v>
      </c>
      <c r="O202" s="449"/>
      <c r="AA202" t="str">
        <f>_xlfn.XLOOKUP(C202,[6]按姓名汇总!$C:$C,[6]按姓名汇总!$C:$C)</f>
        <v>唐标</v>
      </c>
    </row>
    <row r="203" customHeight="1" spans="1:27">
      <c r="A203" s="445">
        <f>IF(C203="","",COUNTA($C$3:C203))</f>
        <v>201</v>
      </c>
      <c r="B203" s="445" t="s">
        <v>185</v>
      </c>
      <c r="C203" s="445" t="s">
        <v>252</v>
      </c>
      <c r="D203" s="446" t="s">
        <v>192</v>
      </c>
      <c r="E203" s="446" t="s">
        <v>21</v>
      </c>
      <c r="F203" s="446" t="str">
        <f ca="1" t="shared" si="42"/>
        <v>湖南诚展</v>
      </c>
      <c r="G203" s="447" t="str">
        <f ca="1" t="array" ref="G203">IFERROR(LOOKUP(1,0/COUNTIF(INDIRECT({"荣昌工资表科室人员","荣昌工资表研发人员","荣昌工资表销售人员","荣昌工资表一线员工","荣昌工资表小时工","劳务公司工资表小时工","劳务公司工资表同工同酬"}&amp;"!$C:$C"),$C203),{"荣昌工资表科室人员","荣昌工资表研发人员","荣昌工资表销售人员","荣昌工资表一线员工","荣昌工资表小时工","劳务公司工资表小时工","劳务公司工资表同工同酬"}),"")</f>
        <v>劳务公司工资表同工同酬</v>
      </c>
      <c r="H203" s="446">
        <f ca="1" t="shared" si="43"/>
        <v>229.23</v>
      </c>
      <c r="I203" s="446">
        <f>IFERROR(VLOOKUP($C203,五险!$B:$Z,MATCH("养老(16%)",五险!$B$5:$Z$5,0),0),0)</f>
        <v>0</v>
      </c>
      <c r="J203" s="446">
        <f>IFERROR(VLOOKUP($C203,五险!$B:$Z,MATCH("失业(0.7%)",五险!$B$5:$Z$5,0),0),0)</f>
        <v>0</v>
      </c>
      <c r="K203" s="446">
        <f>IFERROR(VLOOKUP($C203,五险!$B:$Z,MATCH("医疗(8.7%)",五险!$B$5:$Z$5,0),0),0)</f>
        <v>0</v>
      </c>
      <c r="L203" s="446">
        <f>IFERROR(VLOOKUP($C203,五险!$B:$Z,MATCH("工伤(1.2%)",五险!$B$5:$Z$5,0),0),0)</f>
        <v>180</v>
      </c>
      <c r="M203" s="446">
        <f>_xlfn.XLOOKUP($C203,公积金!$B:$B,公积金!$K:$K,0)</f>
        <v>0</v>
      </c>
      <c r="N203" s="450">
        <f ca="1" t="shared" si="44"/>
        <v>409.23</v>
      </c>
      <c r="O203" s="449"/>
      <c r="AA203" t="str">
        <f>_xlfn.XLOOKUP(C203,[6]按姓名汇总!$C:$C,[6]按姓名汇总!$C:$C)</f>
        <v>谭剑</v>
      </c>
    </row>
    <row r="204" customHeight="1" spans="1:27">
      <c r="A204" s="445">
        <f>IF(C204="","",COUNTA($C$3:C204))</f>
        <v>202</v>
      </c>
      <c r="B204" s="445" t="s">
        <v>185</v>
      </c>
      <c r="C204" s="445" t="s">
        <v>253</v>
      </c>
      <c r="D204" s="446" t="s">
        <v>192</v>
      </c>
      <c r="E204" s="446" t="s">
        <v>21</v>
      </c>
      <c r="F204" s="446">
        <f ca="1" t="shared" si="42"/>
        <v>0</v>
      </c>
      <c r="G204" s="447" t="str">
        <f ca="1" t="array" ref="G204">IFERROR(LOOKUP(1,0/COUNTIF(INDIRECT({"荣昌工资表科室人员","荣昌工资表研发人员","荣昌工资表销售人员","荣昌工资表一线员工","荣昌工资表小时工","劳务公司工资表小时工","劳务公司工资表同工同酬"}&amp;"!$C:$C"),$C204),{"荣昌工资表科室人员","荣昌工资表研发人员","荣昌工资表销售人员","荣昌工资表一线员工","荣昌工资表小时工","劳务公司工资表小时工","劳务公司工资表同工同酬"}),"")</f>
        <v/>
      </c>
      <c r="H204" s="446">
        <f ca="1" t="shared" si="43"/>
        <v>0</v>
      </c>
      <c r="I204" s="446">
        <f>IFERROR(VLOOKUP($C204,五险!$B:$Z,MATCH("养老(16%)",五险!$B$5:$Z$5,0),0),0)</f>
        <v>0</v>
      </c>
      <c r="J204" s="446">
        <f>IFERROR(VLOOKUP($C204,五险!$B:$Z,MATCH("失业(0.7%)",五险!$B$5:$Z$5,0),0),0)</f>
        <v>0</v>
      </c>
      <c r="K204" s="446">
        <f>IFERROR(VLOOKUP($C204,五险!$B:$Z,MATCH("医疗(8.7%)",五险!$B$5:$Z$5,0),0),0)</f>
        <v>0</v>
      </c>
      <c r="L204" s="446">
        <f>IFERROR(VLOOKUP($C204,五险!$B:$Z,MATCH("工伤(1.2%)",五险!$B$5:$Z$5,0),0),0)</f>
        <v>180</v>
      </c>
      <c r="M204" s="446">
        <f>_xlfn.XLOOKUP($C204,公积金!$B:$B,公积金!$K:$K,0)</f>
        <v>0</v>
      </c>
      <c r="N204" s="450">
        <f ca="1" t="shared" si="44"/>
        <v>180</v>
      </c>
      <c r="O204" s="449"/>
      <c r="AA204" t="str">
        <f>_xlfn.XLOOKUP(C204,[6]按姓名汇总!$C:$C,[6]按姓名汇总!$C:$C)</f>
        <v>李全省</v>
      </c>
    </row>
    <row r="205" customHeight="1" spans="1:27">
      <c r="A205" s="445">
        <f>IF(C205="","",COUNTA($C$3:C205))</f>
        <v>203</v>
      </c>
      <c r="B205" s="445" t="s">
        <v>185</v>
      </c>
      <c r="C205" s="445" t="s">
        <v>254</v>
      </c>
      <c r="D205" s="446" t="s">
        <v>255</v>
      </c>
      <c r="E205" s="446" t="s">
        <v>22</v>
      </c>
      <c r="F205" s="446">
        <f ca="1" t="shared" si="42"/>
        <v>0</v>
      </c>
      <c r="G205" s="447" t="str">
        <f ca="1" t="array" ref="G205">IFERROR(LOOKUP(1,0/COUNTIF(INDIRECT({"荣昌工资表科室人员","荣昌工资表研发人员","荣昌工资表销售人员","荣昌工资表一线员工","荣昌工资表小时工","劳务公司工资表小时工","劳务公司工资表同工同酬"}&amp;"!$C:$C"),$C205),{"荣昌工资表科室人员","荣昌工资表研发人员","荣昌工资表销售人员","荣昌工资表一线员工","荣昌工资表小时工","劳务公司工资表小时工","劳务公司工资表同工同酬"}),"")</f>
        <v/>
      </c>
      <c r="H205" s="446">
        <f ca="1" t="shared" si="43"/>
        <v>0</v>
      </c>
      <c r="I205" s="446">
        <f>IFERROR(VLOOKUP($C205,五险!$B:$Z,MATCH("养老(16%)",五险!$B$5:$Z$5,0),0),0)</f>
        <v>0</v>
      </c>
      <c r="J205" s="446">
        <f>IFERROR(VLOOKUP($C205,五险!$B:$Z,MATCH("失业(0.7%)",五险!$B$5:$Z$5,0),0),0)</f>
        <v>0</v>
      </c>
      <c r="K205" s="446">
        <f>IFERROR(VLOOKUP($C205,五险!$B:$Z,MATCH("医疗(8.7%)",五险!$B$5:$Z$5,0),0),0)</f>
        <v>0</v>
      </c>
      <c r="L205" s="446">
        <f>IFERROR(VLOOKUP($C205,五险!$B:$Z,MATCH("工伤(1.2%)",五险!$B$5:$Z$5,0),0),0)</f>
        <v>0</v>
      </c>
      <c r="M205" s="446">
        <f>_xlfn.XLOOKUP($C205,公积金!$B:$B,公积金!$K:$K,0)</f>
        <v>0</v>
      </c>
      <c r="N205" s="450">
        <f ca="1" t="shared" si="44"/>
        <v>0</v>
      </c>
      <c r="O205" s="449"/>
      <c r="AA205" t="str">
        <f>_xlfn.XLOOKUP(C205,[6]按姓名汇总!$C:$C,[6]按姓名汇总!$C:$C)</f>
        <v>彭畅畅</v>
      </c>
    </row>
    <row r="206" customHeight="1" spans="1:27">
      <c r="A206" s="445">
        <f>IF(C206="","",COUNTA($C$3:C206))</f>
        <v>204</v>
      </c>
      <c r="B206" s="445" t="s">
        <v>185</v>
      </c>
      <c r="C206" s="445" t="s">
        <v>256</v>
      </c>
      <c r="D206" s="446" t="s">
        <v>257</v>
      </c>
      <c r="E206" s="446" t="s">
        <v>22</v>
      </c>
      <c r="F206" s="446" t="str">
        <f ca="1" t="shared" si="42"/>
        <v>湖南诚展</v>
      </c>
      <c r="G206" s="447" t="str">
        <f ca="1" t="array" ref="G206">IFERROR(LOOKUP(1,0/COUNTIF(INDIRECT({"荣昌工资表科室人员","荣昌工资表研发人员","荣昌工资表销售人员","荣昌工资表一线员工","荣昌工资表小时工","劳务公司工资表小时工","劳务公司工资表同工同酬"}&amp;"!$C:$C"),$C206),{"荣昌工资表科室人员","荣昌工资表研发人员","荣昌工资表销售人员","荣昌工资表一线员工","荣昌工资表小时工","劳务公司工资表小时工","劳务公司工资表同工同酬"}),"")</f>
        <v>劳务公司工资表同工同酬</v>
      </c>
      <c r="H206" s="446">
        <f ca="1" t="shared" si="43"/>
        <v>7251.24</v>
      </c>
      <c r="I206" s="446">
        <f>IFERROR(VLOOKUP($C206,五险!$B:$Z,MATCH("养老(16%)",五险!$B$5:$Z$5,0),0),0)</f>
        <v>689.28</v>
      </c>
      <c r="J206" s="446">
        <f>IFERROR(VLOOKUP($C206,五险!$B:$Z,MATCH("失业(0.7%)",五险!$B$5:$Z$5,0),0),0)</f>
        <v>30.16</v>
      </c>
      <c r="K206" s="446">
        <f>IFERROR(VLOOKUP($C206,五险!$B:$Z,MATCH("医疗(8.7%)",五险!$B$5:$Z$5,0),0),0)</f>
        <v>350.35</v>
      </c>
      <c r="L206" s="446">
        <f>IFERROR(VLOOKUP($C206,五险!$B:$Z,MATCH("工伤(1.2%)",五险!$B$5:$Z$5,0),0),0)</f>
        <v>90.47</v>
      </c>
      <c r="M206" s="446">
        <f>_xlfn.XLOOKUP($C206,公积金!$B:$B,公积金!$K:$K,0)</f>
        <v>0</v>
      </c>
      <c r="N206" s="450">
        <f ca="1" t="shared" si="44"/>
        <v>8411.5</v>
      </c>
      <c r="O206" s="449"/>
      <c r="AA206" t="str">
        <f>_xlfn.XLOOKUP(C206,[6]按姓名汇总!$C:$C,[6]按姓名汇总!$C:$C)</f>
        <v>李需</v>
      </c>
    </row>
    <row r="207" customHeight="1" spans="1:27">
      <c r="A207" s="445">
        <f>IF(C207="","",COUNTA($C$3:C207))</f>
        <v>205</v>
      </c>
      <c r="B207" s="445" t="s">
        <v>185</v>
      </c>
      <c r="C207" s="445" t="s">
        <v>258</v>
      </c>
      <c r="D207" s="446" t="s">
        <v>259</v>
      </c>
      <c r="E207" s="446" t="s">
        <v>20</v>
      </c>
      <c r="F207" s="446" t="str">
        <f ca="1" t="shared" si="42"/>
        <v>湖南诚展</v>
      </c>
      <c r="G207" s="447" t="str">
        <f ca="1" t="array" ref="G207">IFERROR(LOOKUP(1,0/COUNTIF(INDIRECT({"荣昌工资表科室人员","荣昌工资表研发人员","荣昌工资表销售人员","荣昌工资表一线员工","荣昌工资表小时工","劳务公司工资表小时工","劳务公司工资表同工同酬"}&amp;"!$C:$C"),$C207),{"荣昌工资表科室人员","荣昌工资表研发人员","荣昌工资表销售人员","荣昌工资表一线员工","荣昌工资表小时工","劳务公司工资表小时工","劳务公司工资表同工同酬"}),"")</f>
        <v>劳务公司工资表同工同酬</v>
      </c>
      <c r="H207" s="446">
        <f ca="1" t="shared" si="43"/>
        <v>786.43</v>
      </c>
      <c r="I207" s="446">
        <f>IFERROR(VLOOKUP($C207,五险!$B:$Z,MATCH("养老(16%)",五险!$B$5:$Z$5,0),0),0)</f>
        <v>689.28</v>
      </c>
      <c r="J207" s="446">
        <f>IFERROR(VLOOKUP($C207,五险!$B:$Z,MATCH("失业(0.7%)",五险!$B$5:$Z$5,0),0),0)</f>
        <v>30.16</v>
      </c>
      <c r="K207" s="446">
        <f>IFERROR(VLOOKUP($C207,五险!$B:$Z,MATCH("医疗(8.7%)",五险!$B$5:$Z$5,0),0),0)</f>
        <v>350.35</v>
      </c>
      <c r="L207" s="446">
        <f>IFERROR(VLOOKUP($C207,五险!$B:$Z,MATCH("工伤(1.2%)",五险!$B$5:$Z$5,0),0),0)</f>
        <v>90.47</v>
      </c>
      <c r="M207" s="446">
        <f>_xlfn.XLOOKUP($C207,公积金!$B:$B,公积金!$K:$K,0)</f>
        <v>0</v>
      </c>
      <c r="N207" s="450">
        <f ca="1" t="shared" si="44"/>
        <v>1946.69</v>
      </c>
      <c r="O207" s="449"/>
      <c r="AA207" t="str">
        <f>_xlfn.XLOOKUP(C207,[6]按姓名汇总!$C:$C,[6]按姓名汇总!$C:$C)</f>
        <v>蔡归仓</v>
      </c>
    </row>
    <row r="208" customHeight="1" spans="1:27">
      <c r="A208" s="445">
        <f>IF(C208="","",COUNTA($C$3:C208))</f>
        <v>206</v>
      </c>
      <c r="B208" s="445" t="s">
        <v>185</v>
      </c>
      <c r="C208" s="445" t="s">
        <v>260</v>
      </c>
      <c r="D208" s="446" t="s">
        <v>261</v>
      </c>
      <c r="E208" s="446" t="s">
        <v>20</v>
      </c>
      <c r="F208" s="446" t="str">
        <f ca="1" t="shared" si="42"/>
        <v>深圳诚展</v>
      </c>
      <c r="G208" s="447" t="str">
        <f ca="1" t="array" ref="G208">IFERROR(LOOKUP(1,0/COUNTIF(INDIRECT({"荣昌工资表科室人员","荣昌工资表研发人员","荣昌工资表销售人员","荣昌工资表一线员工","荣昌工资表小时工","劳务公司工资表小时工","劳务公司工资表同工同酬"}&amp;"!$C:$C"),$C208),{"荣昌工资表科室人员","荣昌工资表研发人员","荣昌工资表销售人员","荣昌工资表一线员工","荣昌工资表小时工","劳务公司工资表小时工","劳务公司工资表同工同酬"}),"")</f>
        <v>劳务公司工资表同工同酬</v>
      </c>
      <c r="H208" s="446">
        <f ca="1" t="shared" si="43"/>
        <v>783.93</v>
      </c>
      <c r="I208" s="446">
        <f>IFERROR(VLOOKUP($C208,五险!$B:$Z,MATCH("养老(16%)",五险!$B$5:$Z$5,0),0),0)</f>
        <v>0</v>
      </c>
      <c r="J208" s="446">
        <f>IFERROR(VLOOKUP($C208,五险!$B:$Z,MATCH("失业(0.7%)",五险!$B$5:$Z$5,0),0),0)</f>
        <v>0</v>
      </c>
      <c r="K208" s="446">
        <f>IFERROR(VLOOKUP($C208,五险!$B:$Z,MATCH("医疗(8.7%)",五险!$B$5:$Z$5,0),0),0)</f>
        <v>0</v>
      </c>
      <c r="L208" s="446">
        <f>IFERROR(VLOOKUP($C208,五险!$B:$Z,MATCH("工伤(1.2%)",五险!$B$5:$Z$5,0),0),0)</f>
        <v>100</v>
      </c>
      <c r="M208" s="446">
        <f>_xlfn.XLOOKUP($C208,公积金!$B:$B,公积金!$K:$K,0)</f>
        <v>0</v>
      </c>
      <c r="N208" s="450">
        <f ca="1" t="shared" si="44"/>
        <v>883.93</v>
      </c>
      <c r="O208" s="449"/>
      <c r="AA208" t="str">
        <f>_xlfn.XLOOKUP(C208,[6]按姓名汇总!$C:$C,[6]按姓名汇总!$C:$C)</f>
        <v>黄杰</v>
      </c>
    </row>
    <row r="209" customHeight="1" spans="1:27">
      <c r="A209" s="445">
        <f>IF(C209="","",COUNTA($C$3:C209))</f>
        <v>207</v>
      </c>
      <c r="B209" s="445" t="s">
        <v>185</v>
      </c>
      <c r="C209" s="445" t="s">
        <v>262</v>
      </c>
      <c r="D209" s="446" t="s">
        <v>192</v>
      </c>
      <c r="E209" s="446" t="s">
        <v>21</v>
      </c>
      <c r="F209" s="446">
        <f ca="1" t="shared" si="42"/>
        <v>0</v>
      </c>
      <c r="G209" s="447" t="str">
        <f ca="1" t="array" ref="G209">IFERROR(LOOKUP(1,0/COUNTIF(INDIRECT({"荣昌工资表科室人员","荣昌工资表研发人员","荣昌工资表销售人员","荣昌工资表一线员工","荣昌工资表小时工","劳务公司工资表小时工","劳务公司工资表同工同酬"}&amp;"!$C:$C"),$C209),{"荣昌工资表科室人员","荣昌工资表研发人员","荣昌工资表销售人员","荣昌工资表一线员工","荣昌工资表小时工","劳务公司工资表小时工","劳务公司工资表同工同酬"}),"")</f>
        <v/>
      </c>
      <c r="H209" s="446">
        <f ca="1" t="shared" si="43"/>
        <v>0</v>
      </c>
      <c r="I209" s="446">
        <f>IFERROR(VLOOKUP($C209,五险!$B:$Z,MATCH("养老(16%)",五险!$B$5:$Z$5,0),0),0)</f>
        <v>0</v>
      </c>
      <c r="J209" s="446">
        <f>IFERROR(VLOOKUP($C209,五险!$B:$Z,MATCH("失业(0.7%)",五险!$B$5:$Z$5,0),0),0)</f>
        <v>0</v>
      </c>
      <c r="K209" s="446">
        <f>IFERROR(VLOOKUP($C209,五险!$B:$Z,MATCH("医疗(8.7%)",五险!$B$5:$Z$5,0),0),0)</f>
        <v>0</v>
      </c>
      <c r="L209" s="446">
        <f>IFERROR(VLOOKUP($C209,五险!$B:$Z,MATCH("工伤(1.2%)",五险!$B$5:$Z$5,0),0),0)</f>
        <v>0</v>
      </c>
      <c r="M209" s="446">
        <f>_xlfn.XLOOKUP($C209,公积金!$B:$B,公积金!$K:$K,0)</f>
        <v>0</v>
      </c>
      <c r="N209" s="450">
        <f ca="1" t="shared" si="44"/>
        <v>0</v>
      </c>
      <c r="O209" s="449"/>
      <c r="AA209" t="str">
        <f>_xlfn.XLOOKUP(C209,[6]按姓名汇总!$C:$C,[6]按姓名汇总!$C:$C)</f>
        <v>谭杰</v>
      </c>
    </row>
    <row r="210" customHeight="1" spans="1:27">
      <c r="A210" s="445">
        <f>IF(C210="","",COUNTA($C$3:C210))</f>
        <v>208</v>
      </c>
      <c r="B210" s="445" t="s">
        <v>185</v>
      </c>
      <c r="C210" s="445" t="s">
        <v>263</v>
      </c>
      <c r="D210" s="446" t="s">
        <v>192</v>
      </c>
      <c r="E210" s="446" t="s">
        <v>21</v>
      </c>
      <c r="F210" s="446">
        <f ca="1" t="shared" si="42"/>
        <v>0</v>
      </c>
      <c r="G210" s="447" t="str">
        <f ca="1" t="array" ref="G210">IFERROR(LOOKUP(1,0/COUNTIF(INDIRECT({"荣昌工资表科室人员","荣昌工资表研发人员","荣昌工资表销售人员","荣昌工资表一线员工","荣昌工资表小时工","劳务公司工资表小时工","劳务公司工资表同工同酬"}&amp;"!$C:$C"),$C210),{"荣昌工资表科室人员","荣昌工资表研发人员","荣昌工资表销售人员","荣昌工资表一线员工","荣昌工资表小时工","劳务公司工资表小时工","劳务公司工资表同工同酬"}),"")</f>
        <v/>
      </c>
      <c r="H210" s="446">
        <f ca="1" t="shared" si="43"/>
        <v>0</v>
      </c>
      <c r="I210" s="446">
        <f>IFERROR(VLOOKUP($C210,五险!$B:$Z,MATCH("养老(16%)",五险!$B$5:$Z$5,0),0),0)</f>
        <v>0</v>
      </c>
      <c r="J210" s="446">
        <f>IFERROR(VLOOKUP($C210,五险!$B:$Z,MATCH("失业(0.7%)",五险!$B$5:$Z$5,0),0),0)</f>
        <v>0</v>
      </c>
      <c r="K210" s="446">
        <f>IFERROR(VLOOKUP($C210,五险!$B:$Z,MATCH("医疗(8.7%)",五险!$B$5:$Z$5,0),0),0)</f>
        <v>0</v>
      </c>
      <c r="L210" s="446">
        <f>IFERROR(VLOOKUP($C210,五险!$B:$Z,MATCH("工伤(1.2%)",五险!$B$5:$Z$5,0),0),0)</f>
        <v>0</v>
      </c>
      <c r="M210" s="446">
        <f>_xlfn.XLOOKUP($C210,公积金!$B:$B,公积金!$K:$K,0)</f>
        <v>0</v>
      </c>
      <c r="N210" s="450">
        <f ca="1" t="shared" si="44"/>
        <v>0</v>
      </c>
      <c r="O210" s="449"/>
      <c r="AA210" t="str">
        <f>_xlfn.XLOOKUP(C210,[6]按姓名汇总!$C:$C,[6]按姓名汇总!$C:$C)</f>
        <v>马博</v>
      </c>
    </row>
    <row r="211" customHeight="1" spans="1:27">
      <c r="A211" s="445">
        <f>IF(C211="","",COUNTA($C$3:C211))</f>
        <v>209</v>
      </c>
      <c r="B211" s="445" t="s">
        <v>185</v>
      </c>
      <c r="C211" s="445" t="s">
        <v>264</v>
      </c>
      <c r="D211" s="446" t="s">
        <v>192</v>
      </c>
      <c r="E211" s="446" t="s">
        <v>21</v>
      </c>
      <c r="F211" s="446">
        <f ca="1" t="shared" si="42"/>
        <v>0</v>
      </c>
      <c r="G211" s="447" t="str">
        <f ca="1" t="array" ref="G211">IFERROR(LOOKUP(1,0/COUNTIF(INDIRECT({"荣昌工资表科室人员","荣昌工资表研发人员","荣昌工资表销售人员","荣昌工资表一线员工","荣昌工资表小时工","劳务公司工资表小时工","劳务公司工资表同工同酬"}&amp;"!$C:$C"),$C211),{"荣昌工资表科室人员","荣昌工资表研发人员","荣昌工资表销售人员","荣昌工资表一线员工","荣昌工资表小时工","劳务公司工资表小时工","劳务公司工资表同工同酬"}),"")</f>
        <v/>
      </c>
      <c r="H211" s="446">
        <f ca="1" t="shared" si="43"/>
        <v>0</v>
      </c>
      <c r="I211" s="446">
        <f>IFERROR(VLOOKUP($C211,五险!$B:$Z,MATCH("养老(16%)",五险!$B$5:$Z$5,0),0),0)</f>
        <v>0</v>
      </c>
      <c r="J211" s="446">
        <f>IFERROR(VLOOKUP($C211,五险!$B:$Z,MATCH("失业(0.7%)",五险!$B$5:$Z$5,0),0),0)</f>
        <v>0</v>
      </c>
      <c r="K211" s="446">
        <f>IFERROR(VLOOKUP($C211,五险!$B:$Z,MATCH("医疗(8.7%)",五险!$B$5:$Z$5,0),0),0)</f>
        <v>0</v>
      </c>
      <c r="L211" s="446">
        <f>IFERROR(VLOOKUP($C211,五险!$B:$Z,MATCH("工伤(1.2%)",五险!$B$5:$Z$5,0),0),0)</f>
        <v>0</v>
      </c>
      <c r="M211" s="446">
        <f>_xlfn.XLOOKUP($C211,公积金!$B:$B,公积金!$K:$K,0)</f>
        <v>0</v>
      </c>
      <c r="N211" s="450">
        <f ca="1" t="shared" si="44"/>
        <v>0</v>
      </c>
      <c r="O211" s="449"/>
      <c r="AA211" t="str">
        <f>_xlfn.XLOOKUP(C211,[6]按姓名汇总!$C:$C,[6]按姓名汇总!$C:$C)</f>
        <v>彭烈</v>
      </c>
    </row>
    <row r="212" customHeight="1" spans="1:27">
      <c r="A212" s="445">
        <f>IF(C212="","",COUNTA($C$3:C212))</f>
        <v>210</v>
      </c>
      <c r="B212" s="445" t="s">
        <v>185</v>
      </c>
      <c r="C212" s="445" t="s">
        <v>265</v>
      </c>
      <c r="D212" s="446" t="s">
        <v>192</v>
      </c>
      <c r="E212" s="446" t="s">
        <v>21</v>
      </c>
      <c r="F212" s="448" t="s">
        <v>35</v>
      </c>
      <c r="G212" s="447" t="str">
        <f ca="1" t="array" ref="G212">IFERROR(LOOKUP(1,0/COUNTIF(INDIRECT({"荣昌工资表科室人员","荣昌工资表研发人员","荣昌工资表销售人员","荣昌工资表一线员工","荣昌工资表小时工","劳务公司工资表小时工","劳务公司工资表同工同酬"}&amp;"!$C:$C"),$C212),{"荣昌工资表科室人员","荣昌工资表研发人员","荣昌工资表销售人员","荣昌工资表一线员工","荣昌工资表小时工","劳务公司工资表小时工","劳务公司工资表同工同酬"}),"")</f>
        <v>劳务公司工资表同工同酬</v>
      </c>
      <c r="H212" s="446">
        <f ca="1" t="shared" si="43"/>
        <v>535.5</v>
      </c>
      <c r="I212" s="446">
        <f>IFERROR(VLOOKUP($C212,五险!$B:$Z,MATCH("养老(16%)",五险!$B$5:$Z$5,0),0),0)</f>
        <v>0</v>
      </c>
      <c r="J212" s="446">
        <f>IFERROR(VLOOKUP($C212,五险!$B:$Z,MATCH("失业(0.7%)",五险!$B$5:$Z$5,0),0),0)</f>
        <v>0</v>
      </c>
      <c r="K212" s="446">
        <f>IFERROR(VLOOKUP($C212,五险!$B:$Z,MATCH("医疗(8.7%)",五险!$B$5:$Z$5,0),0),0)</f>
        <v>0</v>
      </c>
      <c r="L212" s="446">
        <f>IFERROR(VLOOKUP($C212,五险!$B:$Z,MATCH("工伤(1.2%)",五险!$B$5:$Z$5,0),0),0)</f>
        <v>0</v>
      </c>
      <c r="M212" s="446">
        <f>_xlfn.XLOOKUP($C212,公积金!$B:$B,公积金!$K:$K,0)</f>
        <v>0</v>
      </c>
      <c r="N212" s="450">
        <f ca="1" t="shared" si="44"/>
        <v>535.5</v>
      </c>
      <c r="O212" s="449"/>
      <c r="AA212" t="str">
        <f>_xlfn.XLOOKUP(C212,[6]按姓名汇总!$C:$C,[6]按姓名汇总!$C:$C)</f>
        <v>陶万敏</v>
      </c>
    </row>
    <row r="213" customHeight="1" spans="1:27">
      <c r="A213" s="445">
        <f>IF(C213="","",COUNTA($C$3:C213))</f>
        <v>211</v>
      </c>
      <c r="B213" s="445" t="s">
        <v>185</v>
      </c>
      <c r="C213" s="445" t="s">
        <v>266</v>
      </c>
      <c r="D213" s="446" t="s">
        <v>192</v>
      </c>
      <c r="E213" s="446" t="s">
        <v>21</v>
      </c>
      <c r="F213" s="448" t="s">
        <v>35</v>
      </c>
      <c r="G213" s="447" t="str">
        <f ca="1" t="array" ref="G213">IFERROR(LOOKUP(1,0/COUNTIF(INDIRECT({"荣昌工资表科室人员","荣昌工资表研发人员","荣昌工资表销售人员","荣昌工资表一线员工","荣昌工资表小时工","劳务公司工资表小时工","劳务公司工资表同工同酬"}&amp;"!$C:$C"),$C213),{"荣昌工资表科室人员","荣昌工资表研发人员","荣昌工资表销售人员","荣昌工资表一线员工","荣昌工资表小时工","劳务公司工资表小时工","劳务公司工资表同工同酬"}),"")</f>
        <v>劳务公司工资表同工同酬</v>
      </c>
      <c r="H213" s="446">
        <f ca="1" t="shared" si="43"/>
        <v>892.5</v>
      </c>
      <c r="I213" s="446">
        <f>IFERROR(VLOOKUP($C213,五险!$B:$Z,MATCH("养老(16%)",五险!$B$5:$Z$5,0),0),0)</f>
        <v>0</v>
      </c>
      <c r="J213" s="446">
        <f>IFERROR(VLOOKUP($C213,五险!$B:$Z,MATCH("失业(0.7%)",五险!$B$5:$Z$5,0),0),0)</f>
        <v>0</v>
      </c>
      <c r="K213" s="446">
        <f>IFERROR(VLOOKUP($C213,五险!$B:$Z,MATCH("医疗(8.7%)",五险!$B$5:$Z$5,0),0),0)</f>
        <v>0</v>
      </c>
      <c r="L213" s="446">
        <f>IFERROR(VLOOKUP($C213,五险!$B:$Z,MATCH("工伤(1.2%)",五险!$B$5:$Z$5,0),0),0)</f>
        <v>0</v>
      </c>
      <c r="M213" s="446">
        <f>_xlfn.XLOOKUP($C213,公积金!$B:$B,公积金!$K:$K,0)</f>
        <v>0</v>
      </c>
      <c r="N213" s="450">
        <f ca="1" t="shared" si="44"/>
        <v>892.5</v>
      </c>
      <c r="O213" s="449"/>
      <c r="AA213" t="str">
        <f>_xlfn.XLOOKUP(C213,[6]按姓名汇总!$C:$C,[6]按姓名汇总!$C:$C)</f>
        <v>易柳</v>
      </c>
    </row>
    <row r="214" customHeight="1" spans="1:27">
      <c r="A214" s="445">
        <f>IF(C214="","",COUNTA($C$3:C214))</f>
        <v>212</v>
      </c>
      <c r="B214" s="445" t="s">
        <v>185</v>
      </c>
      <c r="C214" s="445" t="s">
        <v>267</v>
      </c>
      <c r="D214" s="446" t="s">
        <v>192</v>
      </c>
      <c r="E214" s="446" t="s">
        <v>21</v>
      </c>
      <c r="F214" s="448" t="s">
        <v>37</v>
      </c>
      <c r="G214" s="447" t="str">
        <f ca="1" t="array" ref="G214">IFERROR(LOOKUP(1,0/COUNTIF(INDIRECT({"荣昌工资表科室人员","荣昌工资表研发人员","荣昌工资表销售人员","荣昌工资表一线员工","荣昌工资表小时工","劳务公司工资表小时工","劳务公司工资表同工同酬"}&amp;"!$C:$C"),$C214),{"荣昌工资表科室人员","荣昌工资表研发人员","荣昌工资表销售人员","荣昌工资表一线员工","荣昌工资表小时工","劳务公司工资表小时工","劳务公司工资表同工同酬"}),"")</f>
        <v/>
      </c>
      <c r="H214" s="446">
        <f ca="1" t="shared" si="43"/>
        <v>0</v>
      </c>
      <c r="I214" s="446">
        <f>IFERROR(VLOOKUP($C214,五险!$B:$Z,MATCH("养老(16%)",五险!$B$5:$Z$5,0),0),0)</f>
        <v>0</v>
      </c>
      <c r="J214" s="446">
        <f>IFERROR(VLOOKUP($C214,五险!$B:$Z,MATCH("失业(0.7%)",五险!$B$5:$Z$5,0),0),0)</f>
        <v>0</v>
      </c>
      <c r="K214" s="446">
        <f>IFERROR(VLOOKUP($C214,五险!$B:$Z,MATCH("医疗(8.7%)",五险!$B$5:$Z$5,0),0),0)</f>
        <v>0</v>
      </c>
      <c r="L214" s="446">
        <f>IFERROR(VLOOKUP($C214,五险!$B:$Z,MATCH("工伤(1.2%)",五险!$B$5:$Z$5,0),0),0)</f>
        <v>0</v>
      </c>
      <c r="M214" s="446">
        <f>_xlfn.XLOOKUP($C214,公积金!$B:$B,公积金!$K:$K,0)</f>
        <v>0</v>
      </c>
      <c r="N214" s="450">
        <f ca="1" t="shared" si="44"/>
        <v>0</v>
      </c>
      <c r="O214" s="449"/>
      <c r="AA214" t="str">
        <f>_xlfn.XLOOKUP(C214,[6]按姓名汇总!$C:$C,[6]按姓名汇总!$C:$C)</f>
        <v>刘拥军</v>
      </c>
    </row>
    <row r="215" customHeight="1" spans="1:15">
      <c r="A215" s="445"/>
      <c r="B215" s="445"/>
      <c r="C215" s="445"/>
      <c r="D215" s="446"/>
      <c r="E215" s="446"/>
      <c r="F215" s="446"/>
      <c r="G215" s="447"/>
      <c r="H215" s="446"/>
      <c r="I215" s="446"/>
      <c r="J215" s="446"/>
      <c r="K215" s="446"/>
      <c r="L215" s="446"/>
      <c r="M215" s="446"/>
      <c r="N215" s="450">
        <f t="shared" si="44"/>
        <v>0</v>
      </c>
      <c r="O215" s="449"/>
    </row>
    <row r="216" customHeight="1" spans="1:15">
      <c r="A216" s="445" t="str">
        <f>IF(C216="","",COUNTA($C$3:C216))</f>
        <v/>
      </c>
      <c r="B216" s="445"/>
      <c r="C216" s="445"/>
      <c r="D216" s="446"/>
      <c r="E216" s="446"/>
      <c r="F216" s="446">
        <f ca="1" t="shared" ref="F216:F232" si="45">IFERROR(VLOOKUP($C216,INDIRECT($G216&amp;"!C:Z"),MATCH("劳务公司",INDIRECT($G216&amp;"!C3:Z3"),0),0),0)</f>
        <v>0</v>
      </c>
      <c r="G216" s="447" t="str">
        <f ca="1" t="array" ref="G216">IFERROR(LOOKUP(1,0/COUNTIF(INDIRECT({"荣昌工资表科室人员","荣昌工资表研发人员","荣昌工资表销售人员","荣昌工资表一线员工","荣昌工资表小时工","劳务公司工资表小时工","劳务公司工资表同工同酬"}&amp;"!$C:$C"),$C216),{"荣昌工资表科室人员","荣昌工资表研发人员","荣昌工资表销售人员","荣昌工资表一线员工","荣昌工资表小时工","劳务公司工资表小时工","劳务公司工资表同工同酬"}),"")</f>
        <v/>
      </c>
      <c r="H216" s="446">
        <f ca="1">IFERROR(VLOOKUP($C216,INDIRECT($G216&amp;"!C:Z"),MATCH("应发工资",INDIRECT($G216&amp;"!C3:Z3"),0),0),0)</f>
        <v>0</v>
      </c>
      <c r="I216" s="446">
        <f>IFERROR(VLOOKUP($C216,五险!$B:$U,MATCH("养老(16%)",五险!$B$5:$U$5,0),0),0)</f>
        <v>0</v>
      </c>
      <c r="J216" s="446">
        <f>IFERROR(VLOOKUP($C216,五险!$B:$U,MATCH("失业(0.7%)",五险!$B$5:$U$5,0),0),0)</f>
        <v>0</v>
      </c>
      <c r="K216" s="446">
        <f>IFERROR(VLOOKUP($C216,五险!$B:$U,MATCH("医疗(8.7%)",五险!$B$5:$U$5,0),0),0)</f>
        <v>0</v>
      </c>
      <c r="L216" s="446">
        <f>IFERROR(VLOOKUP($C216,五险!$B:$U,MATCH("工伤(1.2%)",五险!$B$5:$U$5,0),0),0)</f>
        <v>0</v>
      </c>
      <c r="M216" s="446">
        <f>_xlfn.XLOOKUP($C216,公积金!$B:$B,公积金!$K:$K,0)</f>
        <v>0</v>
      </c>
      <c r="N216" s="450">
        <f ca="1" t="shared" si="44"/>
        <v>0</v>
      </c>
      <c r="O216" s="449"/>
    </row>
    <row r="217" customHeight="1" spans="1:15">
      <c r="A217" s="445" t="str">
        <f>IF(C217="","",COUNTA($C$3:C217))</f>
        <v/>
      </c>
      <c r="B217" s="445"/>
      <c r="C217" s="445"/>
      <c r="D217" s="445"/>
      <c r="E217" s="445"/>
      <c r="F217" s="446">
        <f ca="1" t="shared" si="45"/>
        <v>0</v>
      </c>
      <c r="G217" s="446"/>
      <c r="H217" s="446">
        <f ca="1">IFERROR(VLOOKUP($C217,INDIRECT($G217&amp;"!C:Z"),MATCH("应发工资",INDIRECT($G217&amp;"!C3:Z3"),0),0),0)</f>
        <v>0</v>
      </c>
      <c r="I217" s="446">
        <f>IFERROR(VLOOKUP($C217,五险!$B:$U,MATCH("养老(16%)",五险!$B$5:$U$5,0),0),0)</f>
        <v>0</v>
      </c>
      <c r="J217" s="446">
        <f>IFERROR(VLOOKUP($C217,五险!$B:$U,MATCH("失业(0.7%)",五险!$B$5:$U$5,0),0),0)</f>
        <v>0</v>
      </c>
      <c r="K217" s="446">
        <f>IFERROR(VLOOKUP($C217,五险!$B:$U,MATCH("医疗(8.7%)",五险!$B$5:$U$5,0),0),0)</f>
        <v>0</v>
      </c>
      <c r="L217" s="446">
        <f>IFERROR(VLOOKUP($C217,五险!$B:$U,MATCH("工伤(1.2%)",五险!$B$5:$U$5,0),0),0)</f>
        <v>0</v>
      </c>
      <c r="M217" s="446">
        <f>_xlfn.XLOOKUP($C217,公积金!$B:$B,公积金!$K:$K,0)</f>
        <v>0</v>
      </c>
      <c r="N217" s="450">
        <f ca="1" t="shared" si="44"/>
        <v>0</v>
      </c>
      <c r="O217" s="449"/>
    </row>
    <row r="218" customHeight="1" spans="1:15">
      <c r="A218" s="445">
        <f>IF(C218="","",COUNTA($C$3:C218))</f>
        <v>213</v>
      </c>
      <c r="B218" s="445"/>
      <c r="C218" s="445" t="s">
        <v>268</v>
      </c>
      <c r="D218" s="445"/>
      <c r="E218" s="445"/>
      <c r="F218" s="445"/>
      <c r="G218" s="445"/>
      <c r="H218" s="225" t="e">
        <f>VLOOKUP("合计",五险!B:U,MATCH("服务费",五险!$B$5:$U$5,0),0)</f>
        <v>#N/A</v>
      </c>
      <c r="I218" s="445"/>
      <c r="J218" s="445"/>
      <c r="K218" s="445"/>
      <c r="L218" s="445"/>
      <c r="M218" s="445"/>
      <c r="N218" s="450" t="e">
        <f t="shared" si="44"/>
        <v>#N/A</v>
      </c>
      <c r="O218" s="449"/>
    </row>
    <row r="219" customHeight="1" spans="1:16">
      <c r="A219" s="445">
        <f>IF(C219="","",COUNTA($C$3:C219))</f>
        <v>214</v>
      </c>
      <c r="B219" s="445"/>
      <c r="C219" s="445" t="s">
        <v>14</v>
      </c>
      <c r="D219" s="445"/>
      <c r="E219" s="445"/>
      <c r="F219" s="445"/>
      <c r="G219" s="445"/>
      <c r="H219" s="457" t="e">
        <f ca="1" t="shared" ref="H219:M219" si="46">SUM(H3:H218)</f>
        <v>#N/A</v>
      </c>
      <c r="I219" s="457">
        <f t="shared" si="46"/>
        <v>107779.5</v>
      </c>
      <c r="J219" s="457">
        <f t="shared" si="46"/>
        <v>4715.73299999999</v>
      </c>
      <c r="K219" s="457">
        <f t="shared" si="46"/>
        <v>58922.78</v>
      </c>
      <c r="L219" s="457">
        <f t="shared" si="46"/>
        <v>12792.088</v>
      </c>
      <c r="M219" s="457">
        <f t="shared" si="46"/>
        <v>12303</v>
      </c>
      <c r="N219" s="460" t="e">
        <f ca="1">ROUND(SUM(N3:N218),2)</f>
        <v>#N/A</v>
      </c>
      <c r="O219" s="449"/>
      <c r="P219" s="425" t="e">
        <f ca="1">ROUND(N219,2)=ROUND(SUM(H219:M219),2)</f>
        <v>#N/A</v>
      </c>
    </row>
    <row r="220" customHeight="1" spans="1:15">
      <c r="A220" s="445">
        <f>IF(C220="","",COUNTA($C$3:C220))</f>
        <v>215</v>
      </c>
      <c r="B220" s="445"/>
      <c r="C220" s="445" t="s">
        <v>14</v>
      </c>
      <c r="D220" s="445" t="s">
        <v>269</v>
      </c>
      <c r="E220" s="445"/>
      <c r="F220" s="445"/>
      <c r="G220" s="445" t="s">
        <v>270</v>
      </c>
      <c r="H220" s="458">
        <f ca="1">IFERROR(VLOOKUP(C220,INDIRECT(G220&amp;"!C$4:Z$500"),MATCH("应发工资",INDIRECT(G220&amp;"!C3:Z3"),0),0),0)</f>
        <v>127610.68</v>
      </c>
      <c r="I220" s="458">
        <f>IFERROR(VLOOKUP($C220,五险!$B:$Z,MATCH("养老(16%)",五险!$B$5:$Z$5,0),0),0)</f>
        <v>0</v>
      </c>
      <c r="J220" s="458">
        <f>IFERROR(VLOOKUP($C220,五险!$B:$Z,MATCH("失业(0.7%)",五险!$B$5:$Z$5,0),0),0)</f>
        <v>0</v>
      </c>
      <c r="K220" s="458">
        <f>IFERROR(VLOOKUP($C220,五险!$B:$Z,MATCH("医疗(8.7%)",五险!$B$5:$Z$5,0),0),0)</f>
        <v>0</v>
      </c>
      <c r="L220" s="458">
        <f>IFERROR(VLOOKUP($C220,五险!$B:$Z,MATCH("工伤(1.2%)",五险!$B$5:$Z$5,0),0),0)</f>
        <v>0</v>
      </c>
      <c r="M220" s="457">
        <f>_xlfn.XLOOKUP($C220,公积金!$B:$B,公积金!$K:$K)</f>
        <v>12303</v>
      </c>
      <c r="N220" s="461">
        <f ca="1" t="shared" ref="N220:N226" si="47">ROUND(SUM(H220:M220),2)</f>
        <v>139913.68</v>
      </c>
      <c r="O220" s="449"/>
    </row>
    <row r="221" customHeight="1" spans="1:15">
      <c r="A221" s="445">
        <f>IF(C221="","",COUNTA($C$3:C221))</f>
        <v>216</v>
      </c>
      <c r="B221" s="445"/>
      <c r="C221" s="445" t="s">
        <v>14</v>
      </c>
      <c r="D221" s="445" t="s">
        <v>271</v>
      </c>
      <c r="E221" s="445"/>
      <c r="F221" s="445"/>
      <c r="G221" s="445" t="s">
        <v>272</v>
      </c>
      <c r="H221" s="446">
        <f ca="1" t="shared" ref="H221:H226" si="48">IFERROR(VLOOKUP(C221,INDIRECT(G221&amp;"!C$4:Z$500"),MATCH("应发工资",INDIRECT(G221&amp;"!C3:Z3"),0),0),0)</f>
        <v>0</v>
      </c>
      <c r="I221" s="462"/>
      <c r="J221" s="462"/>
      <c r="K221" s="462"/>
      <c r="L221" s="462"/>
      <c r="M221" s="462"/>
      <c r="N221" s="461">
        <f ca="1" t="shared" si="47"/>
        <v>0</v>
      </c>
      <c r="O221" s="449"/>
    </row>
    <row r="222" customHeight="1" spans="1:15">
      <c r="A222" s="445">
        <f>IF(C222="","",COUNTA($C$3:C222))</f>
        <v>217</v>
      </c>
      <c r="B222" s="445"/>
      <c r="C222" s="445" t="s">
        <v>14</v>
      </c>
      <c r="D222" s="445" t="s">
        <v>273</v>
      </c>
      <c r="E222" s="445"/>
      <c r="F222" s="445"/>
      <c r="G222" s="445" t="s">
        <v>274</v>
      </c>
      <c r="H222" s="446">
        <f ca="1" t="shared" si="48"/>
        <v>347212.46</v>
      </c>
      <c r="I222" s="462"/>
      <c r="J222" s="462"/>
      <c r="K222" s="462"/>
      <c r="L222" s="462"/>
      <c r="M222" s="462"/>
      <c r="N222" s="461">
        <f ca="1" t="shared" si="47"/>
        <v>347212.46</v>
      </c>
      <c r="O222" s="449"/>
    </row>
    <row r="223" customHeight="1" spans="1:15">
      <c r="A223" s="445">
        <f>IF(C223="","",COUNTA($C$3:C223))</f>
        <v>218</v>
      </c>
      <c r="B223" s="445"/>
      <c r="C223" s="445" t="s">
        <v>14</v>
      </c>
      <c r="D223" s="445" t="s">
        <v>275</v>
      </c>
      <c r="E223" s="445"/>
      <c r="F223" s="445"/>
      <c r="G223" s="445" t="s">
        <v>276</v>
      </c>
      <c r="H223" s="446">
        <f ca="1" t="shared" si="48"/>
        <v>37784.7</v>
      </c>
      <c r="I223" s="462"/>
      <c r="J223" s="462"/>
      <c r="K223" s="462"/>
      <c r="L223" s="462"/>
      <c r="M223" s="462"/>
      <c r="N223" s="461">
        <f ca="1" t="shared" si="47"/>
        <v>37784.7</v>
      </c>
      <c r="O223" s="449"/>
    </row>
    <row r="224" customHeight="1" spans="1:15">
      <c r="A224" s="445">
        <f>IF(C224="","",COUNTA($C$3:C224))</f>
        <v>219</v>
      </c>
      <c r="B224" s="445"/>
      <c r="C224" s="445" t="s">
        <v>14</v>
      </c>
      <c r="D224" s="445" t="s">
        <v>140</v>
      </c>
      <c r="E224" s="445"/>
      <c r="F224" s="445"/>
      <c r="G224" s="445" t="s">
        <v>277</v>
      </c>
      <c r="H224" s="446">
        <f ca="1" t="shared" si="48"/>
        <v>0</v>
      </c>
      <c r="I224" s="462"/>
      <c r="J224" s="462"/>
      <c r="K224" s="462"/>
      <c r="L224" s="462"/>
      <c r="M224" s="462"/>
      <c r="N224" s="461">
        <f ca="1" t="shared" si="47"/>
        <v>0</v>
      </c>
      <c r="O224" s="449"/>
    </row>
    <row r="225" customHeight="1" spans="1:15">
      <c r="A225" s="445">
        <f>IF(C225="","",COUNTA($C$3:C225))</f>
        <v>220</v>
      </c>
      <c r="B225" s="445"/>
      <c r="C225" s="445" t="s">
        <v>14</v>
      </c>
      <c r="D225" s="445" t="s">
        <v>185</v>
      </c>
      <c r="E225" s="445"/>
      <c r="F225" s="445"/>
      <c r="G225" s="445" t="s">
        <v>278</v>
      </c>
      <c r="H225" s="446">
        <f ca="1" t="shared" si="48"/>
        <v>418633.94</v>
      </c>
      <c r="I225" s="462"/>
      <c r="J225" s="462"/>
      <c r="K225" s="462"/>
      <c r="L225" s="462"/>
      <c r="M225" s="462"/>
      <c r="N225" s="461">
        <f ca="1" t="shared" si="47"/>
        <v>418633.94</v>
      </c>
      <c r="O225" s="449"/>
    </row>
    <row r="226" customHeight="1" spans="1:15">
      <c r="A226" s="445">
        <f>IF(C226="","",COUNTA($C$3:C226))</f>
        <v>221</v>
      </c>
      <c r="B226" s="445"/>
      <c r="C226" s="445" t="s">
        <v>14</v>
      </c>
      <c r="D226" s="445" t="s">
        <v>143</v>
      </c>
      <c r="E226" s="445"/>
      <c r="F226" s="445"/>
      <c r="G226" s="445" t="s">
        <v>279</v>
      </c>
      <c r="H226" s="446">
        <f ca="1" t="shared" si="48"/>
        <v>5213</v>
      </c>
      <c r="I226" s="462"/>
      <c r="J226" s="462"/>
      <c r="K226" s="462"/>
      <c r="L226" s="462"/>
      <c r="M226" s="462"/>
      <c r="N226" s="461">
        <f ca="1" t="shared" si="47"/>
        <v>5213</v>
      </c>
      <c r="O226" s="449"/>
    </row>
    <row r="227" customHeight="1" spans="1:15">
      <c r="A227" s="445" t="str">
        <f>IF(C227="","",COUNTA($C$3:C227))</f>
        <v/>
      </c>
      <c r="B227" s="445"/>
      <c r="C227" s="445"/>
      <c r="D227" s="445"/>
      <c r="E227" s="445"/>
      <c r="F227" s="445"/>
      <c r="G227" s="445"/>
      <c r="H227" s="459" t="e">
        <f ca="1">IF(H219-H218=SUM(H220:H226),TRUE,H219-H218-SUM(H220:H226))</f>
        <v>#N/A</v>
      </c>
      <c r="I227" s="459">
        <f>I219-I220-I221-I222-I223</f>
        <v>107779.5</v>
      </c>
      <c r="J227" s="459">
        <f>J219-J220-J221-J222-J223</f>
        <v>4715.73299999999</v>
      </c>
      <c r="K227" s="459">
        <f>K219-K220-K221-K222-K223</f>
        <v>58922.78</v>
      </c>
      <c r="L227" s="459">
        <f>L219-L220-L221-L222-L223</f>
        <v>12792.088</v>
      </c>
      <c r="M227" s="459">
        <f>M219-M220-M221-M222-M223</f>
        <v>0</v>
      </c>
      <c r="N227" s="459" t="e">
        <f ca="1">IF(N219-N218=SUM(N220:N226),TRUE,N219-N218-SUM(N220:N226))</f>
        <v>#N/A</v>
      </c>
      <c r="O227" s="449"/>
    </row>
    <row r="228" customHeight="1" spans="15:15">
      <c r="O228" s="449"/>
    </row>
    <row r="229" customHeight="1" spans="15:15">
      <c r="O229" s="449"/>
    </row>
    <row r="230" customHeight="1" spans="3:15">
      <c r="C230" s="445"/>
      <c r="O230" s="449"/>
    </row>
    <row r="231" customHeight="1" spans="3:15">
      <c r="C231" s="445"/>
      <c r="O231" s="449"/>
    </row>
    <row r="232" customHeight="1" spans="3:15">
      <c r="C232" s="445"/>
      <c r="O232" s="449"/>
    </row>
    <row r="233" customHeight="1" spans="15:15">
      <c r="O233" s="449"/>
    </row>
    <row r="234" customHeight="1" spans="15:15">
      <c r="O234" s="449"/>
    </row>
    <row r="235" customHeight="1" spans="15:15">
      <c r="O235" s="449"/>
    </row>
    <row r="236" customHeight="1" spans="15:15">
      <c r="O236" s="449"/>
    </row>
    <row r="237" customHeight="1" spans="15:15">
      <c r="O237" s="449"/>
    </row>
    <row r="238" customHeight="1" spans="15:15">
      <c r="O238" s="449"/>
    </row>
    <row r="239" customHeight="1" spans="15:15">
      <c r="O239" s="449"/>
    </row>
    <row r="240" customHeight="1" spans="15:15">
      <c r="O240" s="449"/>
    </row>
    <row r="241" customHeight="1" spans="15:15">
      <c r="O241" s="449"/>
    </row>
    <row r="242" customHeight="1" spans="15:15">
      <c r="O242" s="449"/>
    </row>
    <row r="243" customHeight="1" spans="15:15">
      <c r="O243" s="449"/>
    </row>
    <row r="244" customHeight="1" spans="15:15">
      <c r="O244" s="449"/>
    </row>
    <row r="245" customHeight="1" spans="15:15">
      <c r="O245" s="449"/>
    </row>
    <row r="246" customHeight="1" spans="15:15">
      <c r="O246" s="449"/>
    </row>
    <row r="247" customHeight="1" spans="15:15">
      <c r="O247" s="449"/>
    </row>
    <row r="248" customHeight="1" spans="15:15">
      <c r="O248" s="449"/>
    </row>
    <row r="249" customHeight="1" spans="15:15">
      <c r="O249" s="449"/>
    </row>
    <row r="250" customHeight="1" spans="15:15">
      <c r="O250" s="449"/>
    </row>
    <row r="251" customHeight="1" spans="15:15">
      <c r="O251" s="449"/>
    </row>
    <row r="252" customHeight="1" spans="15:15">
      <c r="O252" s="449"/>
    </row>
    <row r="253" customHeight="1" spans="15:15">
      <c r="O253" s="449"/>
    </row>
    <row r="254" customHeight="1" spans="15:15">
      <c r="O254" s="449"/>
    </row>
    <row r="255" customHeight="1" spans="15:15">
      <c r="O255" s="449"/>
    </row>
    <row r="256" customHeight="1" spans="15:15">
      <c r="O256" s="449"/>
    </row>
    <row r="257" customHeight="1" spans="15:15">
      <c r="O257" s="449"/>
    </row>
    <row r="258" customHeight="1" spans="15:15">
      <c r="O258" s="449"/>
    </row>
    <row r="259" customHeight="1" spans="15:15">
      <c r="O259" s="449"/>
    </row>
    <row r="260" customHeight="1" spans="15:15">
      <c r="O260" s="449"/>
    </row>
    <row r="261" customHeight="1" spans="15:15">
      <c r="O261" s="449"/>
    </row>
    <row r="262" customHeight="1" spans="15:15">
      <c r="O262" s="449"/>
    </row>
    <row r="263" customHeight="1" spans="15:15">
      <c r="O263" s="449"/>
    </row>
    <row r="264" customHeight="1" spans="15:15">
      <c r="O264" s="449"/>
    </row>
    <row r="265" customHeight="1" spans="15:15">
      <c r="O265" s="449"/>
    </row>
    <row r="266" customHeight="1" spans="15:15">
      <c r="O266" s="449"/>
    </row>
    <row r="267" customHeight="1" spans="15:15">
      <c r="O267" s="449"/>
    </row>
    <row r="268" customHeight="1" spans="15:15">
      <c r="O268" s="449"/>
    </row>
    <row r="269" customHeight="1" spans="15:15">
      <c r="O269" s="449"/>
    </row>
    <row r="270" customHeight="1" spans="15:15">
      <c r="O270" s="449"/>
    </row>
    <row r="271" customHeight="1" spans="15:15">
      <c r="O271" s="449"/>
    </row>
    <row r="272" customHeight="1" spans="15:15">
      <c r="O272" s="449"/>
    </row>
    <row r="273" customHeight="1" spans="15:15">
      <c r="O273" s="449"/>
    </row>
    <row r="274" customHeight="1" spans="15:15">
      <c r="O274" s="449"/>
    </row>
    <row r="275" customHeight="1" spans="15:15">
      <c r="O275" s="449"/>
    </row>
    <row r="276" customHeight="1" spans="15:15">
      <c r="O276" s="449"/>
    </row>
    <row r="277" customHeight="1" spans="15:15">
      <c r="O277" s="449"/>
    </row>
  </sheetData>
  <autoFilter ref="A1:AA277">
    <extLst/>
  </autoFilter>
  <mergeCells count="9">
    <mergeCell ref="H1:N1"/>
    <mergeCell ref="P1:Z1"/>
    <mergeCell ref="A1:A2"/>
    <mergeCell ref="B1:B2"/>
    <mergeCell ref="C1:C2"/>
    <mergeCell ref="D1:D2"/>
    <mergeCell ref="E1:E2"/>
    <mergeCell ref="F1:F2"/>
    <mergeCell ref="G1:G2"/>
  </mergeCells>
  <conditionalFormatting sqref="C30">
    <cfRule type="duplicateValues" dxfId="0" priority="11"/>
    <cfRule type="duplicateValues" dxfId="0" priority="10"/>
  </conditionalFormatting>
  <conditionalFormatting sqref="C96">
    <cfRule type="duplicateValues" dxfId="0" priority="4"/>
    <cfRule type="duplicateValues" dxfId="0" priority="5"/>
    <cfRule type="duplicateValues" dxfId="0" priority="6"/>
    <cfRule type="duplicateValues" dxfId="0" priority="7"/>
  </conditionalFormatting>
  <conditionalFormatting sqref="C230:C232">
    <cfRule type="duplicateValues" dxfId="0" priority="1"/>
    <cfRule type="duplicateValues" dxfId="0" priority="2"/>
    <cfRule type="duplicateValues" dxfId="0" priority="3"/>
  </conditionalFormatting>
  <conditionalFormatting sqref="C1:C95 C97:C1048576">
    <cfRule type="duplicateValues" dxfId="0" priority="8"/>
  </conditionalFormatting>
  <conditionalFormatting sqref="C1:C2 C217:C227">
    <cfRule type="duplicateValues" dxfId="0" priority="15"/>
  </conditionalFormatting>
  <conditionalFormatting sqref="C1:C95 C97:C227">
    <cfRule type="duplicateValues" dxfId="0" priority="9"/>
  </conditionalFormatting>
  <conditionalFormatting sqref="C3:C29 C31:C95 C97:C216">
    <cfRule type="duplicateValues" dxfId="0" priority="12"/>
  </conditionalFormatting>
  <conditionalFormatting sqref="C3:C7 C9:C26 C32:C95 C97:C216">
    <cfRule type="duplicateValues" dxfId="0" priority="14"/>
  </conditionalFormatting>
  <conditionalFormatting sqref="C27:C29 C31">
    <cfRule type="duplicateValues" dxfId="0" priority="13"/>
  </conditionalFormatting>
  <pageMargins left="0.75" right="0.75" top="1" bottom="1" header="0.5" footer="0.5"/>
  <pageSetup paperSize="9" orientation="portrait"/>
  <headerFooter/>
  <ignoredErrors>
    <ignoredError sqref="Y25 X15:Y15 Y5 Q25:W25"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1:XFD334"/>
  <sheetViews>
    <sheetView zoomScale="80" zoomScaleNormal="80" workbookViewId="0">
      <pane xSplit="5" ySplit="5" topLeftCell="M114" activePane="bottomRight" state="frozen"/>
      <selection/>
      <selection pane="topRight"/>
      <selection pane="bottomLeft"/>
      <selection pane="bottomRight" activeCell="AA121" sqref="AA121"/>
    </sheetView>
  </sheetViews>
  <sheetFormatPr defaultColWidth="9" defaultRowHeight="14.25"/>
  <cols>
    <col min="1" max="1" width="7.875" customWidth="1"/>
    <col min="2" max="2" width="6.25" customWidth="1"/>
    <col min="3" max="3" width="4.125" customWidth="1"/>
    <col min="4" max="4" width="20.375" customWidth="1"/>
    <col min="5" max="5" width="14.5" customWidth="1"/>
    <col min="6" max="9" width="9.25" customWidth="1"/>
    <col min="10" max="13" width="9.375" customWidth="1"/>
    <col min="14" max="14" width="11.875"/>
    <col min="15" max="15" width="9.375" customWidth="1"/>
    <col min="16" max="16" width="10.375" customWidth="1"/>
    <col min="17" max="17" width="8.625" customWidth="1"/>
    <col min="18" max="18" width="7.625" customWidth="1"/>
    <col min="19" max="19" width="9.375" customWidth="1"/>
    <col min="20" max="20" width="7.625" customWidth="1"/>
    <col min="21" max="21" width="10.375" customWidth="1"/>
    <col min="22" max="22" width="7.625" customWidth="1"/>
    <col min="23" max="23" width="9.375" customWidth="1"/>
    <col min="24" max="25" width="7.625" customWidth="1"/>
    <col min="26" max="26" width="12.125" customWidth="1"/>
    <col min="27" max="28" width="10.375" customWidth="1"/>
    <col min="29" max="29" width="7.625" customWidth="1"/>
    <col min="30" max="30" width="8.375" customWidth="1"/>
    <col min="31" max="31" width="7.625" customWidth="1"/>
    <col min="32" max="32" width="9.375" customWidth="1"/>
    <col min="33" max="33" width="7.625" customWidth="1"/>
    <col min="34" max="34" width="9.875" customWidth="1"/>
    <col min="35" max="35" width="12.875" customWidth="1"/>
    <col min="36" max="36" width="10.375" customWidth="1"/>
    <col min="37" max="37" width="11.5" customWidth="1"/>
    <col min="38" max="38" width="7.625" customWidth="1"/>
    <col min="39" max="39" width="11.875" style="28"/>
    <col min="40" max="40" width="8.375" style="29" customWidth="1"/>
    <col min="41" max="41" width="11.875" style="29"/>
    <col min="42" max="42" width="11.875"/>
    <col min="43" max="43" width="12.625"/>
    <col min="44" max="44" width="15.9333333333333" style="33" customWidth="1"/>
    <col min="45" max="46" width="9" style="28"/>
    <col min="50" max="50" width="10.125"/>
  </cols>
  <sheetData>
    <row r="1" s="28" customFormat="1" ht="22.5" spans="1:16384">
      <c r="A1" s="34" t="s">
        <v>647</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N1" s="30"/>
      <c r="AO1" s="29"/>
      <c r="AP1"/>
      <c r="AQ1"/>
      <c r="AR1" s="33"/>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customFormat="1" ht="22.5" spans="1:46">
      <c r="A2" s="34"/>
      <c r="B2" s="36">
        <v>1</v>
      </c>
      <c r="C2" s="36">
        <v>2</v>
      </c>
      <c r="D2" s="36">
        <v>3</v>
      </c>
      <c r="E2" s="36">
        <v>4</v>
      </c>
      <c r="F2" s="36">
        <v>5</v>
      </c>
      <c r="G2" s="36">
        <v>6</v>
      </c>
      <c r="H2" s="36">
        <v>7</v>
      </c>
      <c r="I2" s="36">
        <v>8</v>
      </c>
      <c r="J2" s="36">
        <v>9</v>
      </c>
      <c r="K2" s="36">
        <v>10</v>
      </c>
      <c r="L2" s="36">
        <v>11</v>
      </c>
      <c r="M2" s="36">
        <v>12</v>
      </c>
      <c r="N2" s="36">
        <v>13</v>
      </c>
      <c r="O2" s="36">
        <v>14</v>
      </c>
      <c r="P2" s="36">
        <v>15</v>
      </c>
      <c r="Q2" s="36">
        <v>16</v>
      </c>
      <c r="R2" s="36">
        <v>17</v>
      </c>
      <c r="S2" s="36">
        <v>18</v>
      </c>
      <c r="T2" s="36">
        <v>19</v>
      </c>
      <c r="U2" s="36">
        <v>20</v>
      </c>
      <c r="V2" s="36">
        <v>21</v>
      </c>
      <c r="W2" s="36">
        <v>22</v>
      </c>
      <c r="X2" s="36">
        <v>23</v>
      </c>
      <c r="Y2" s="36">
        <v>24</v>
      </c>
      <c r="Z2" s="36">
        <v>25</v>
      </c>
      <c r="AA2" s="36">
        <v>26</v>
      </c>
      <c r="AB2" s="36">
        <v>27</v>
      </c>
      <c r="AC2" s="36">
        <v>28</v>
      </c>
      <c r="AD2" s="36">
        <v>29</v>
      </c>
      <c r="AE2" s="36">
        <v>30</v>
      </c>
      <c r="AF2" s="36">
        <v>31</v>
      </c>
      <c r="AG2" s="36">
        <v>32</v>
      </c>
      <c r="AH2" s="36">
        <v>33</v>
      </c>
      <c r="AI2" s="36">
        <v>34</v>
      </c>
      <c r="AJ2" s="36">
        <v>35</v>
      </c>
      <c r="AK2" s="36">
        <v>36</v>
      </c>
      <c r="AL2" s="36">
        <v>37</v>
      </c>
      <c r="AM2" s="36">
        <v>38</v>
      </c>
      <c r="AN2" s="36">
        <v>39</v>
      </c>
      <c r="AO2" s="36">
        <v>40</v>
      </c>
      <c r="AP2" s="36">
        <v>41</v>
      </c>
      <c r="AQ2" s="36">
        <v>42</v>
      </c>
      <c r="AR2" s="75"/>
      <c r="AS2" s="29"/>
      <c r="AT2" s="76"/>
    </row>
    <row r="3" s="28" customFormat="1" ht="22.5" spans="1:16384">
      <c r="A3" s="37" t="s">
        <v>0</v>
      </c>
      <c r="B3" s="38" t="s">
        <v>2</v>
      </c>
      <c r="C3" s="38" t="s">
        <v>648</v>
      </c>
      <c r="D3" s="38" t="s">
        <v>333</v>
      </c>
      <c r="E3" s="39" t="s">
        <v>649</v>
      </c>
      <c r="F3" s="38" t="s">
        <v>650</v>
      </c>
      <c r="G3" s="38"/>
      <c r="H3" s="38"/>
      <c r="I3" s="38"/>
      <c r="J3" s="38"/>
      <c r="K3" s="38"/>
      <c r="L3" s="38"/>
      <c r="M3" s="38"/>
      <c r="N3" s="38"/>
      <c r="O3" s="38"/>
      <c r="P3" s="38" t="s">
        <v>651</v>
      </c>
      <c r="Q3" s="38"/>
      <c r="R3" s="38"/>
      <c r="S3" s="38"/>
      <c r="T3" s="38"/>
      <c r="U3" s="38"/>
      <c r="V3" s="38"/>
      <c r="W3" s="38"/>
      <c r="X3" s="38"/>
      <c r="Y3" s="38"/>
      <c r="Z3" s="38" t="s">
        <v>652</v>
      </c>
      <c r="AA3" s="38" t="s">
        <v>653</v>
      </c>
      <c r="AB3" s="39" t="s">
        <v>654</v>
      </c>
      <c r="AC3" s="39"/>
      <c r="AD3" s="39"/>
      <c r="AE3" s="39"/>
      <c r="AF3" s="39"/>
      <c r="AG3" s="39"/>
      <c r="AH3" s="39"/>
      <c r="AI3" s="38" t="s">
        <v>655</v>
      </c>
      <c r="AJ3" s="38" t="s">
        <v>656</v>
      </c>
      <c r="AK3" s="38" t="s">
        <v>657</v>
      </c>
      <c r="AL3" s="38" t="s">
        <v>286</v>
      </c>
      <c r="AN3" s="68">
        <v>45</v>
      </c>
      <c r="AO3" s="29"/>
      <c r="AP3" t="s">
        <v>658</v>
      </c>
      <c r="AQ3"/>
      <c r="AR3" s="3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28" customFormat="1" spans="1:16384">
      <c r="A4" s="40"/>
      <c r="B4" s="41"/>
      <c r="C4" s="41"/>
      <c r="D4" s="41"/>
      <c r="E4" s="42"/>
      <c r="F4" s="41" t="s">
        <v>659</v>
      </c>
      <c r="G4" s="41"/>
      <c r="H4" s="41"/>
      <c r="I4" s="41"/>
      <c r="J4" s="41" t="s">
        <v>660</v>
      </c>
      <c r="K4" s="41"/>
      <c r="L4" s="41"/>
      <c r="M4" s="41"/>
      <c r="N4" s="41"/>
      <c r="O4" s="41"/>
      <c r="P4" s="41"/>
      <c r="Q4" s="41"/>
      <c r="R4" s="41"/>
      <c r="S4" s="41"/>
      <c r="T4" s="41"/>
      <c r="U4" s="41"/>
      <c r="V4" s="41"/>
      <c r="W4" s="41"/>
      <c r="X4" s="41"/>
      <c r="Y4" s="41"/>
      <c r="Z4" s="41"/>
      <c r="AA4" s="41"/>
      <c r="AB4" s="42"/>
      <c r="AC4" s="42"/>
      <c r="AD4" s="42"/>
      <c r="AE4" s="42"/>
      <c r="AF4" s="42"/>
      <c r="AG4" s="42"/>
      <c r="AH4" s="42"/>
      <c r="AI4" s="41"/>
      <c r="AJ4" s="41"/>
      <c r="AK4" s="41"/>
      <c r="AL4" s="41"/>
      <c r="AN4" s="69"/>
      <c r="AO4" s="29"/>
      <c r="AP4"/>
      <c r="AQ4"/>
      <c r="AR4" s="33"/>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28" customFormat="1" ht="24" spans="1:16384">
      <c r="A5" s="40"/>
      <c r="B5" s="41"/>
      <c r="C5" s="41"/>
      <c r="D5" s="41"/>
      <c r="E5" s="42"/>
      <c r="F5" s="41" t="s">
        <v>661</v>
      </c>
      <c r="G5" s="41" t="s">
        <v>662</v>
      </c>
      <c r="H5" s="41" t="s">
        <v>663</v>
      </c>
      <c r="I5" s="41" t="s">
        <v>664</v>
      </c>
      <c r="J5" s="41" t="s">
        <v>661</v>
      </c>
      <c r="K5" s="41" t="s">
        <v>662</v>
      </c>
      <c r="L5" s="41" t="s">
        <v>663</v>
      </c>
      <c r="M5" s="59" t="s">
        <v>665</v>
      </c>
      <c r="N5" s="59"/>
      <c r="O5" s="59" t="s">
        <v>268</v>
      </c>
      <c r="P5" s="41" t="s">
        <v>666</v>
      </c>
      <c r="Q5" s="63" t="s">
        <v>667</v>
      </c>
      <c r="R5" s="63" t="s">
        <v>668</v>
      </c>
      <c r="S5" s="41" t="s">
        <v>669</v>
      </c>
      <c r="T5" s="63" t="s">
        <v>670</v>
      </c>
      <c r="U5" s="41" t="s">
        <v>671</v>
      </c>
      <c r="V5" s="63" t="s">
        <v>672</v>
      </c>
      <c r="W5" s="41" t="s">
        <v>673</v>
      </c>
      <c r="X5" s="63" t="s">
        <v>674</v>
      </c>
      <c r="Y5" s="38" t="s">
        <v>675</v>
      </c>
      <c r="Z5" s="41"/>
      <c r="AA5" s="41"/>
      <c r="AB5" s="41" t="s">
        <v>676</v>
      </c>
      <c r="AC5" s="63" t="s">
        <v>677</v>
      </c>
      <c r="AD5" s="41" t="s">
        <v>669</v>
      </c>
      <c r="AE5" s="63" t="s">
        <v>678</v>
      </c>
      <c r="AF5" s="41" t="s">
        <v>679</v>
      </c>
      <c r="AG5" s="63" t="s">
        <v>680</v>
      </c>
      <c r="AH5" s="38" t="s">
        <v>681</v>
      </c>
      <c r="AI5" s="41"/>
      <c r="AJ5" s="41"/>
      <c r="AK5" s="41"/>
      <c r="AL5" s="41"/>
      <c r="AN5" s="70"/>
      <c r="AO5" s="29"/>
      <c r="AP5"/>
      <c r="AQ5"/>
      <c r="AR5" s="33" t="s">
        <v>531</v>
      </c>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customFormat="1" spans="1:46">
      <c r="A6" s="43">
        <f t="shared" ref="A6:A57" si="0">ROW()-5</f>
        <v>1</v>
      </c>
      <c r="B6" s="44" t="s">
        <v>53</v>
      </c>
      <c r="C6" s="44" t="s">
        <v>682</v>
      </c>
      <c r="D6" s="45" t="s">
        <v>357</v>
      </c>
      <c r="E6" s="46">
        <v>42064</v>
      </c>
      <c r="F6" s="44">
        <v>8960</v>
      </c>
      <c r="G6" s="44">
        <v>8960</v>
      </c>
      <c r="H6" s="44">
        <v>8960</v>
      </c>
      <c r="I6" s="44">
        <v>8960</v>
      </c>
      <c r="J6" s="44"/>
      <c r="K6" s="44"/>
      <c r="L6" s="44"/>
      <c r="M6" s="44"/>
      <c r="N6" s="44"/>
      <c r="O6" s="44"/>
      <c r="P6" s="44">
        <f t="shared" ref="P6:P57" si="1">ROUND(F6*16%,2)</f>
        <v>1433.6</v>
      </c>
      <c r="Q6" s="44"/>
      <c r="R6" s="44"/>
      <c r="S6" s="44">
        <f t="shared" ref="S6:S57" si="2">ROUND(G6*0.7%,2)</f>
        <v>62.72</v>
      </c>
      <c r="T6" s="44"/>
      <c r="U6" s="44">
        <f t="shared" ref="U6:U57" si="3">ROUND(H6*8.7%,2)</f>
        <v>779.52</v>
      </c>
      <c r="V6" s="44"/>
      <c r="W6" s="44">
        <f t="shared" ref="W6:W57" si="4">ROUND(I6*1.2%,2)</f>
        <v>107.52</v>
      </c>
      <c r="X6" s="44"/>
      <c r="Y6" s="38"/>
      <c r="Z6" s="44"/>
      <c r="AA6" s="44">
        <f t="shared" ref="AA6:AA57" si="5">SUM(P6:Z6)</f>
        <v>2383.36</v>
      </c>
      <c r="AB6" s="44">
        <f t="shared" ref="AB6:AB57" si="6">ROUND(F6*8%,2)</f>
        <v>716.8</v>
      </c>
      <c r="AC6" s="44"/>
      <c r="AD6" s="44">
        <f t="shared" ref="AD6:AD57" si="7">ROUND(G6*0.3%,2)</f>
        <v>26.88</v>
      </c>
      <c r="AE6" s="44"/>
      <c r="AF6" s="51">
        <f t="shared" ref="AF6:AF57" si="8">ROUND(H6*2%,2)</f>
        <v>179.2</v>
      </c>
      <c r="AG6" s="44"/>
      <c r="AH6" s="38"/>
      <c r="AI6" s="44">
        <v>15</v>
      </c>
      <c r="AJ6" s="44">
        <f t="shared" ref="AJ6:AJ57" si="9">SUM(AB6:AI6)</f>
        <v>937.88</v>
      </c>
      <c r="AK6" s="44">
        <f t="shared" ref="AK6:AK57" si="10">AA6+AJ6</f>
        <v>3321.24</v>
      </c>
      <c r="AL6" s="44"/>
      <c r="AM6" s="28" t="s">
        <v>533</v>
      </c>
      <c r="AN6" s="71" t="str">
        <f>VLOOKUP(B6,'[9]5月月报'!$B$4:$CO$1800,49,0)</f>
        <v>合同工</v>
      </c>
      <c r="AO6" s="29" t="str">
        <f>VLOOKUP(B6,'[9]5月月报'!$B$4:$CO$1800,51,0)</f>
        <v>光华荣昌</v>
      </c>
      <c r="AP6">
        <f>VLOOKUP(B6,'[10]25.5月定稿'!$B$3:$BQ$900,5,0)</f>
        <v>25.5</v>
      </c>
      <c r="AQ6">
        <f>VLOOKUP(B6,'[10]25.5月定稿'!$B$3:$BQ$900,22,0)</f>
        <v>0</v>
      </c>
      <c r="AR6" s="33" t="e">
        <f>_xlfn.XLOOKUP(B6,汇总!B:B,汇总!B:B)</f>
        <v>#N/A</v>
      </c>
      <c r="AS6" s="28"/>
      <c r="AT6" s="28" t="str">
        <f>VLOOKUP(B6,[7]一线员工!$C$3:$CK$7000,1,0)</f>
        <v>曹蜜</v>
      </c>
    </row>
    <row r="7" customFormat="1" spans="1:46">
      <c r="A7" s="43">
        <f t="shared" si="0"/>
        <v>2</v>
      </c>
      <c r="B7" s="44" t="s">
        <v>29</v>
      </c>
      <c r="C7" s="44" t="s">
        <v>683</v>
      </c>
      <c r="D7" s="45" t="s">
        <v>340</v>
      </c>
      <c r="E7" s="46">
        <v>42064</v>
      </c>
      <c r="F7" s="44">
        <v>5160</v>
      </c>
      <c r="G7" s="44">
        <v>5160</v>
      </c>
      <c r="H7" s="44">
        <v>5160</v>
      </c>
      <c r="I7" s="44">
        <v>5160</v>
      </c>
      <c r="J7" s="44"/>
      <c r="K7" s="44"/>
      <c r="L7" s="44"/>
      <c r="M7" s="44"/>
      <c r="N7" s="44"/>
      <c r="O7" s="44"/>
      <c r="P7" s="44">
        <f t="shared" si="1"/>
        <v>825.6</v>
      </c>
      <c r="Q7" s="44"/>
      <c r="R7" s="44"/>
      <c r="S7" s="44">
        <f t="shared" si="2"/>
        <v>36.12</v>
      </c>
      <c r="T7" s="44"/>
      <c r="U7" s="44">
        <f t="shared" si="3"/>
        <v>448.92</v>
      </c>
      <c r="V7" s="44"/>
      <c r="W7" s="44">
        <f t="shared" si="4"/>
        <v>61.92</v>
      </c>
      <c r="X7" s="44"/>
      <c r="Y7" s="44"/>
      <c r="Z7" s="44"/>
      <c r="AA7" s="44">
        <f t="shared" si="5"/>
        <v>1372.56</v>
      </c>
      <c r="AB7" s="44">
        <f t="shared" si="6"/>
        <v>412.8</v>
      </c>
      <c r="AC7" s="44"/>
      <c r="AD7" s="44">
        <f t="shared" si="7"/>
        <v>15.48</v>
      </c>
      <c r="AE7" s="44"/>
      <c r="AF7" s="44">
        <f t="shared" si="8"/>
        <v>103.2</v>
      </c>
      <c r="AG7" s="44"/>
      <c r="AH7" s="44"/>
      <c r="AI7" s="44">
        <v>15</v>
      </c>
      <c r="AJ7" s="44">
        <f t="shared" si="9"/>
        <v>546.48</v>
      </c>
      <c r="AK7" s="44">
        <f t="shared" si="10"/>
        <v>1919.04</v>
      </c>
      <c r="AL7" s="44"/>
      <c r="AM7" s="28" t="s">
        <v>533</v>
      </c>
      <c r="AN7" s="71" t="str">
        <f>VLOOKUP(B7,'[9]5月月报'!$B$4:$CO$1800,49,0)</f>
        <v>合同工</v>
      </c>
      <c r="AO7" s="29" t="str">
        <f>VLOOKUP(B7,'[9]5月月报'!$B$4:$CO$1800,51,0)</f>
        <v>光华荣昌</v>
      </c>
      <c r="AP7">
        <f>VLOOKUP(B7,'[10]25.5月定稿'!$B$3:$BQ$900,5,0)</f>
        <v>19</v>
      </c>
      <c r="AQ7">
        <f>VLOOKUP(B7,'[10]25.5月定稿'!$B$3:$BQ$900,22,0)</f>
        <v>0</v>
      </c>
      <c r="AR7" s="33" t="e">
        <f>_xlfn.XLOOKUP(A7,汇总!B:B,汇总!B:B)</f>
        <v>#N/A</v>
      </c>
      <c r="AS7" s="28"/>
      <c r="AT7" s="28" t="str">
        <f>VLOOKUP(B7,[7]一线员工!$C$3:$CK$7000,1,0)</f>
        <v>刘心</v>
      </c>
    </row>
    <row r="8" customFormat="1" spans="1:46">
      <c r="A8" s="43">
        <f t="shared" si="0"/>
        <v>3</v>
      </c>
      <c r="B8" s="44" t="s">
        <v>26</v>
      </c>
      <c r="C8" s="44" t="s">
        <v>682</v>
      </c>
      <c r="D8" s="45" t="s">
        <v>337</v>
      </c>
      <c r="E8" s="46">
        <v>42125</v>
      </c>
      <c r="F8" s="44">
        <v>0</v>
      </c>
      <c r="G8" s="44">
        <v>0</v>
      </c>
      <c r="H8" s="44">
        <v>13000</v>
      </c>
      <c r="I8" s="44">
        <v>0</v>
      </c>
      <c r="J8" s="44"/>
      <c r="K8" s="44"/>
      <c r="L8" s="44"/>
      <c r="M8" s="44"/>
      <c r="N8" s="44"/>
      <c r="O8" s="44"/>
      <c r="P8" s="44">
        <f t="shared" si="1"/>
        <v>0</v>
      </c>
      <c r="Q8" s="44"/>
      <c r="R8" s="44"/>
      <c r="S8" s="44">
        <f t="shared" si="2"/>
        <v>0</v>
      </c>
      <c r="T8" s="44"/>
      <c r="U8" s="44">
        <f t="shared" si="3"/>
        <v>1131</v>
      </c>
      <c r="V8" s="44"/>
      <c r="W8" s="44">
        <f t="shared" si="4"/>
        <v>0</v>
      </c>
      <c r="X8" s="44"/>
      <c r="Y8" s="44"/>
      <c r="Z8" s="44"/>
      <c r="AA8" s="44">
        <f t="shared" si="5"/>
        <v>1131</v>
      </c>
      <c r="AB8" s="44">
        <f t="shared" si="6"/>
        <v>0</v>
      </c>
      <c r="AC8" s="44"/>
      <c r="AD8" s="44">
        <f t="shared" si="7"/>
        <v>0</v>
      </c>
      <c r="AE8" s="44"/>
      <c r="AF8" s="44">
        <f t="shared" si="8"/>
        <v>260</v>
      </c>
      <c r="AG8" s="44"/>
      <c r="AH8" s="44"/>
      <c r="AI8" s="44">
        <v>15</v>
      </c>
      <c r="AJ8" s="44">
        <f t="shared" si="9"/>
        <v>275</v>
      </c>
      <c r="AK8" s="44">
        <f t="shared" si="10"/>
        <v>1406</v>
      </c>
      <c r="AL8" s="45"/>
      <c r="AM8" s="28" t="s">
        <v>533</v>
      </c>
      <c r="AN8" s="71" t="str">
        <f>VLOOKUP(B8,'[9]5月月报'!$B$4:$CO$1800,49,0)</f>
        <v>合同工</v>
      </c>
      <c r="AO8" s="29" t="str">
        <f>VLOOKUP(B8,'[9]5月月报'!$B$4:$CO$1800,51,0)</f>
        <v>光华荣昌</v>
      </c>
      <c r="AP8">
        <f>VLOOKUP(B8,'[10]25.5月定稿'!$B$3:$BQ$900,5,0)</f>
        <v>19</v>
      </c>
      <c r="AQ8">
        <f>VLOOKUP(B8,'[10]25.5月定稿'!$B$3:$BQ$900,22,0)</f>
        <v>0</v>
      </c>
      <c r="AR8" s="33" t="e">
        <f>_xlfn.XLOOKUP(A8,汇总!B:B,汇总!B:B)</f>
        <v>#N/A</v>
      </c>
      <c r="AS8" s="28"/>
      <c r="AT8" s="28" t="str">
        <f>VLOOKUP(B8,[7]一线员工!$C$3:$CK$7000,1,0)</f>
        <v>李开阳</v>
      </c>
    </row>
    <row r="9" customFormat="1" spans="1:46">
      <c r="A9" s="43">
        <f t="shared" si="0"/>
        <v>4</v>
      </c>
      <c r="B9" s="44" t="s">
        <v>44</v>
      </c>
      <c r="C9" s="44" t="s">
        <v>682</v>
      </c>
      <c r="D9" s="45" t="s">
        <v>371</v>
      </c>
      <c r="E9" s="46">
        <v>42125</v>
      </c>
      <c r="F9" s="44">
        <v>7420</v>
      </c>
      <c r="G9" s="44">
        <v>7420</v>
      </c>
      <c r="H9" s="44">
        <v>7420</v>
      </c>
      <c r="I9" s="44">
        <v>7420</v>
      </c>
      <c r="J9" s="44"/>
      <c r="K9" s="44"/>
      <c r="L9" s="44"/>
      <c r="M9" s="44"/>
      <c r="N9" s="44"/>
      <c r="O9" s="44"/>
      <c r="P9" s="44">
        <f t="shared" si="1"/>
        <v>1187.2</v>
      </c>
      <c r="Q9" s="44"/>
      <c r="R9" s="44"/>
      <c r="S9" s="44">
        <f t="shared" si="2"/>
        <v>51.94</v>
      </c>
      <c r="T9" s="44"/>
      <c r="U9" s="44">
        <f t="shared" si="3"/>
        <v>645.54</v>
      </c>
      <c r="V9" s="44"/>
      <c r="W9" s="44">
        <f t="shared" si="4"/>
        <v>89.04</v>
      </c>
      <c r="X9" s="44"/>
      <c r="Y9" s="44"/>
      <c r="Z9" s="44"/>
      <c r="AA9" s="44">
        <f t="shared" si="5"/>
        <v>1973.72</v>
      </c>
      <c r="AB9" s="44">
        <f t="shared" si="6"/>
        <v>593.6</v>
      </c>
      <c r="AC9" s="44"/>
      <c r="AD9" s="44">
        <f t="shared" si="7"/>
        <v>22.26</v>
      </c>
      <c r="AE9" s="44"/>
      <c r="AF9" s="44">
        <f t="shared" si="8"/>
        <v>148.4</v>
      </c>
      <c r="AG9" s="44"/>
      <c r="AH9" s="44"/>
      <c r="AI9" s="44">
        <v>15</v>
      </c>
      <c r="AJ9" s="44">
        <f t="shared" si="9"/>
        <v>779.26</v>
      </c>
      <c r="AK9" s="44">
        <f t="shared" si="10"/>
        <v>2752.98</v>
      </c>
      <c r="AL9" s="44"/>
      <c r="AM9" s="28" t="s">
        <v>533</v>
      </c>
      <c r="AN9" s="71" t="str">
        <f>VLOOKUP(B9,'[9]5月月报'!$B$4:$CO$1800,49,0)</f>
        <v>合同工</v>
      </c>
      <c r="AO9" s="29" t="str">
        <f>VLOOKUP(B9,'[9]5月月报'!$B$4:$CO$1800,51,0)</f>
        <v>光华荣昌</v>
      </c>
      <c r="AP9">
        <f>VLOOKUP(B9,'[10]25.5月定稿'!$B$3:$BQ$900,5,0)</f>
        <v>25.8</v>
      </c>
      <c r="AQ9">
        <f>VLOOKUP(B9,'[10]25.5月定稿'!$B$3:$BQ$900,22,0)</f>
        <v>0</v>
      </c>
      <c r="AR9" s="33" t="e">
        <f>_xlfn.XLOOKUP(A9,汇总!B:B,汇总!B:B)</f>
        <v>#N/A</v>
      </c>
      <c r="AS9" s="28"/>
      <c r="AT9" s="28" t="str">
        <f>VLOOKUP(B9,[7]一线员工!$C$3:$CK$7000,1,0)</f>
        <v>马英</v>
      </c>
    </row>
    <row r="10" customFormat="1" spans="1:46">
      <c r="A10" s="43">
        <f t="shared" si="0"/>
        <v>5</v>
      </c>
      <c r="B10" s="44" t="s">
        <v>33</v>
      </c>
      <c r="C10" s="44" t="s">
        <v>683</v>
      </c>
      <c r="D10" s="45" t="s">
        <v>345</v>
      </c>
      <c r="E10" s="46">
        <v>42125</v>
      </c>
      <c r="F10" s="44">
        <v>6280</v>
      </c>
      <c r="G10" s="44">
        <v>6280</v>
      </c>
      <c r="H10" s="44">
        <v>6280</v>
      </c>
      <c r="I10" s="44">
        <v>6280</v>
      </c>
      <c r="J10" s="44"/>
      <c r="K10" s="44"/>
      <c r="L10" s="44"/>
      <c r="M10" s="44"/>
      <c r="N10" s="44"/>
      <c r="O10" s="44"/>
      <c r="P10" s="44">
        <f t="shared" si="1"/>
        <v>1004.8</v>
      </c>
      <c r="Q10" s="44"/>
      <c r="R10" s="44"/>
      <c r="S10" s="44">
        <f t="shared" si="2"/>
        <v>43.96</v>
      </c>
      <c r="T10" s="44"/>
      <c r="U10" s="44">
        <f t="shared" si="3"/>
        <v>546.36</v>
      </c>
      <c r="V10" s="44"/>
      <c r="W10" s="44">
        <f t="shared" si="4"/>
        <v>75.36</v>
      </c>
      <c r="X10" s="44"/>
      <c r="Y10" s="44"/>
      <c r="Z10" s="44"/>
      <c r="AA10" s="44">
        <f t="shared" si="5"/>
        <v>1670.48</v>
      </c>
      <c r="AB10" s="44">
        <f t="shared" si="6"/>
        <v>502.4</v>
      </c>
      <c r="AC10" s="44"/>
      <c r="AD10" s="44">
        <f t="shared" si="7"/>
        <v>18.84</v>
      </c>
      <c r="AE10" s="44"/>
      <c r="AF10" s="44">
        <f t="shared" si="8"/>
        <v>125.6</v>
      </c>
      <c r="AG10" s="44"/>
      <c r="AH10" s="44"/>
      <c r="AI10" s="44">
        <v>15</v>
      </c>
      <c r="AJ10" s="44">
        <f t="shared" si="9"/>
        <v>661.84</v>
      </c>
      <c r="AK10" s="44">
        <f t="shared" si="10"/>
        <v>2332.32</v>
      </c>
      <c r="AL10" s="44"/>
      <c r="AM10" s="28" t="s">
        <v>533</v>
      </c>
      <c r="AN10" s="71" t="str">
        <f>VLOOKUP(B10,'[9]5月月报'!$B$4:$CO$1800,49,0)</f>
        <v>合同工</v>
      </c>
      <c r="AO10" s="29" t="str">
        <f>VLOOKUP(B10,'[9]5月月报'!$B$4:$CO$1800,51,0)</f>
        <v>光华荣昌</v>
      </c>
      <c r="AP10">
        <f>VLOOKUP(B10,'[10]25.5月定稿'!$B$3:$BQ$900,5,0)</f>
        <v>19</v>
      </c>
      <c r="AQ10">
        <f>VLOOKUP(B10,'[10]25.5月定稿'!$B$3:$BQ$900,22,0)</f>
        <v>0</v>
      </c>
      <c r="AR10" s="33" t="e">
        <f>_xlfn.XLOOKUP(A10,汇总!B:B,汇总!B:B)</f>
        <v>#N/A</v>
      </c>
      <c r="AS10" s="28"/>
      <c r="AT10" s="28" t="str">
        <f>VLOOKUP(B10,[7]一线员工!$C$3:$CK$7000,1,0)</f>
        <v>曾琼</v>
      </c>
    </row>
    <row r="11" customFormat="1" spans="1:46">
      <c r="A11" s="43">
        <f t="shared" si="0"/>
        <v>6</v>
      </c>
      <c r="B11" s="44" t="s">
        <v>56</v>
      </c>
      <c r="C11" s="44" t="s">
        <v>682</v>
      </c>
      <c r="D11" s="45" t="s">
        <v>403</v>
      </c>
      <c r="E11" s="46">
        <v>42156</v>
      </c>
      <c r="F11" s="47">
        <v>4308</v>
      </c>
      <c r="G11" s="47">
        <v>4308</v>
      </c>
      <c r="H11" s="44">
        <v>4308</v>
      </c>
      <c r="I11" s="47">
        <v>4308</v>
      </c>
      <c r="J11" s="44"/>
      <c r="K11" s="44"/>
      <c r="L11" s="44"/>
      <c r="M11" s="44"/>
      <c r="N11" s="44"/>
      <c r="O11" s="44"/>
      <c r="P11" s="44">
        <f t="shared" si="1"/>
        <v>689.28</v>
      </c>
      <c r="Q11" s="44"/>
      <c r="R11" s="44"/>
      <c r="S11" s="44">
        <f t="shared" si="2"/>
        <v>30.16</v>
      </c>
      <c r="T11" s="44"/>
      <c r="U11" s="44">
        <f t="shared" si="3"/>
        <v>374.8</v>
      </c>
      <c r="V11" s="44"/>
      <c r="W11" s="44">
        <f t="shared" si="4"/>
        <v>51.7</v>
      </c>
      <c r="X11" s="44"/>
      <c r="Y11" s="44"/>
      <c r="Z11" s="44"/>
      <c r="AA11" s="44">
        <f t="shared" si="5"/>
        <v>1145.94</v>
      </c>
      <c r="AB11" s="44">
        <f t="shared" si="6"/>
        <v>344.64</v>
      </c>
      <c r="AC11" s="44"/>
      <c r="AD11" s="44">
        <f t="shared" si="7"/>
        <v>12.92</v>
      </c>
      <c r="AE11" s="44"/>
      <c r="AF11" s="44">
        <f t="shared" si="8"/>
        <v>86.16</v>
      </c>
      <c r="AG11" s="44"/>
      <c r="AH11" s="44"/>
      <c r="AI11" s="44">
        <v>15</v>
      </c>
      <c r="AJ11" s="44">
        <f t="shared" si="9"/>
        <v>458.72</v>
      </c>
      <c r="AK11" s="44">
        <f t="shared" si="10"/>
        <v>1604.66</v>
      </c>
      <c r="AL11" s="44"/>
      <c r="AM11" s="28" t="s">
        <v>533</v>
      </c>
      <c r="AN11" s="71" t="str">
        <f>VLOOKUP(B11,'[9]5月月报'!$B$4:$CO$1800,49,0)</f>
        <v>合同工</v>
      </c>
      <c r="AO11" s="29" t="str">
        <f>VLOOKUP(B11,'[9]5月月报'!$B$4:$CO$1800,51,0)</f>
        <v>湖南鑫起</v>
      </c>
      <c r="AP11">
        <f>VLOOKUP(B11,'[10]25.5月定稿'!$B$3:$BQ$900,5,0)</f>
        <v>34.3</v>
      </c>
      <c r="AQ11">
        <f>VLOOKUP(B11,'[10]25.5月定稿'!$B$3:$BQ$900,22,0)</f>
        <v>0</v>
      </c>
      <c r="AR11" s="33" t="e">
        <f>_xlfn.XLOOKUP(A11,汇总!B:B,汇总!B:B)</f>
        <v>#N/A</v>
      </c>
      <c r="AS11" s="28"/>
      <c r="AT11" s="28" t="str">
        <f>VLOOKUP(B11,[7]一线员工!$C$3:$CK$7000,1,0)</f>
        <v>赵新辉</v>
      </c>
    </row>
    <row r="12" customFormat="1" spans="1:46">
      <c r="A12" s="43">
        <f t="shared" si="0"/>
        <v>7</v>
      </c>
      <c r="B12" s="44" t="s">
        <v>120</v>
      </c>
      <c r="C12" s="44" t="s">
        <v>682</v>
      </c>
      <c r="D12" s="45" t="s">
        <v>481</v>
      </c>
      <c r="E12" s="46">
        <v>42186</v>
      </c>
      <c r="F12" s="44">
        <v>5740</v>
      </c>
      <c r="G12" s="44">
        <v>5740</v>
      </c>
      <c r="H12" s="44">
        <v>5740</v>
      </c>
      <c r="I12" s="44">
        <v>5740</v>
      </c>
      <c r="J12" s="44"/>
      <c r="K12" s="44"/>
      <c r="L12" s="44"/>
      <c r="M12" s="44"/>
      <c r="N12" s="44"/>
      <c r="O12" s="44"/>
      <c r="P12" s="44">
        <f t="shared" si="1"/>
        <v>918.4</v>
      </c>
      <c r="Q12" s="44"/>
      <c r="R12" s="44"/>
      <c r="S12" s="44">
        <f t="shared" si="2"/>
        <v>40.18</v>
      </c>
      <c r="T12" s="44"/>
      <c r="U12" s="44">
        <f t="shared" si="3"/>
        <v>499.38</v>
      </c>
      <c r="V12" s="44"/>
      <c r="W12" s="44">
        <f t="shared" si="4"/>
        <v>68.88</v>
      </c>
      <c r="X12" s="44"/>
      <c r="Y12" s="44"/>
      <c r="Z12" s="44"/>
      <c r="AA12" s="44">
        <f t="shared" si="5"/>
        <v>1526.84</v>
      </c>
      <c r="AB12" s="44">
        <f t="shared" si="6"/>
        <v>459.2</v>
      </c>
      <c r="AC12" s="44"/>
      <c r="AD12" s="44">
        <f t="shared" si="7"/>
        <v>17.22</v>
      </c>
      <c r="AE12" s="44"/>
      <c r="AF12" s="44">
        <f t="shared" si="8"/>
        <v>114.8</v>
      </c>
      <c r="AG12" s="44"/>
      <c r="AH12" s="44"/>
      <c r="AI12" s="44">
        <v>15</v>
      </c>
      <c r="AJ12" s="44">
        <f t="shared" si="9"/>
        <v>606.22</v>
      </c>
      <c r="AK12" s="44">
        <f t="shared" si="10"/>
        <v>2133.06</v>
      </c>
      <c r="AL12" s="44"/>
      <c r="AM12" s="28" t="s">
        <v>533</v>
      </c>
      <c r="AN12" s="71" t="str">
        <f>VLOOKUP(B12,'[9]5月月报'!$B$4:$CO$1800,49,0)</f>
        <v>合同工</v>
      </c>
      <c r="AO12" s="29" t="str">
        <f>VLOOKUP(B12,'[9]5月月报'!$B$4:$CO$1800,51,0)</f>
        <v>湖南红海</v>
      </c>
      <c r="AP12">
        <f>VLOOKUP(B12,'[10]25.5月定稿'!$B$3:$BQ$900,5,0)</f>
        <v>23</v>
      </c>
      <c r="AQ12">
        <f>VLOOKUP(B12,'[10]25.5月定稿'!$B$3:$BQ$900,22,0)</f>
        <v>0</v>
      </c>
      <c r="AR12" s="33" t="e">
        <f>_xlfn.XLOOKUP(A12,汇总!B:B,汇总!B:B)</f>
        <v>#N/A</v>
      </c>
      <c r="AS12" s="28"/>
      <c r="AT12" s="28" t="str">
        <f>VLOOKUP(B12,[7]一线员工!$C$3:$CK$7000,1,0)</f>
        <v>霍海涛</v>
      </c>
    </row>
    <row r="13" customFormat="1" spans="1:46">
      <c r="A13" s="43">
        <f t="shared" si="0"/>
        <v>8</v>
      </c>
      <c r="B13" s="44" t="s">
        <v>52</v>
      </c>
      <c r="C13" s="44" t="s">
        <v>682</v>
      </c>
      <c r="D13" s="45" t="s">
        <v>355</v>
      </c>
      <c r="E13" s="46">
        <v>42217</v>
      </c>
      <c r="F13" s="44">
        <v>8500</v>
      </c>
      <c r="G13" s="44">
        <v>8500</v>
      </c>
      <c r="H13" s="44">
        <v>8500</v>
      </c>
      <c r="I13" s="44">
        <v>8500</v>
      </c>
      <c r="J13" s="44"/>
      <c r="K13" s="44"/>
      <c r="L13" s="44"/>
      <c r="M13" s="44"/>
      <c r="N13" s="44"/>
      <c r="O13" s="44"/>
      <c r="P13" s="44">
        <f t="shared" si="1"/>
        <v>1360</v>
      </c>
      <c r="Q13" s="44"/>
      <c r="R13" s="44"/>
      <c r="S13" s="44">
        <f t="shared" si="2"/>
        <v>59.5</v>
      </c>
      <c r="T13" s="44"/>
      <c r="U13" s="44">
        <f t="shared" si="3"/>
        <v>739.5</v>
      </c>
      <c r="V13" s="44"/>
      <c r="W13" s="44">
        <f t="shared" si="4"/>
        <v>102</v>
      </c>
      <c r="X13" s="44"/>
      <c r="Y13" s="44"/>
      <c r="Z13" s="44"/>
      <c r="AA13" s="44">
        <f t="shared" si="5"/>
        <v>2261</v>
      </c>
      <c r="AB13" s="44">
        <f t="shared" si="6"/>
        <v>680</v>
      </c>
      <c r="AC13" s="44"/>
      <c r="AD13" s="44">
        <f t="shared" si="7"/>
        <v>25.5</v>
      </c>
      <c r="AE13" s="44"/>
      <c r="AF13" s="44">
        <f t="shared" si="8"/>
        <v>170</v>
      </c>
      <c r="AG13" s="44"/>
      <c r="AH13" s="44"/>
      <c r="AI13" s="44">
        <v>15</v>
      </c>
      <c r="AJ13" s="44">
        <f t="shared" si="9"/>
        <v>890.5</v>
      </c>
      <c r="AK13" s="44">
        <f t="shared" si="10"/>
        <v>3151.5</v>
      </c>
      <c r="AL13" s="44"/>
      <c r="AM13" s="28" t="s">
        <v>533</v>
      </c>
      <c r="AN13" s="71" t="str">
        <f>VLOOKUP(B13,'[9]5月月报'!$B$4:$CO$1800,49,0)</f>
        <v>合同工</v>
      </c>
      <c r="AO13" s="29" t="str">
        <f>VLOOKUP(B13,'[9]5月月报'!$B$4:$CO$1800,51,0)</f>
        <v>光华荣昌</v>
      </c>
      <c r="AP13">
        <f>VLOOKUP(B13,'[10]25.5月定稿'!$B$3:$BQ$900,5,0)</f>
        <v>26.85</v>
      </c>
      <c r="AQ13">
        <f>VLOOKUP(B13,'[10]25.5月定稿'!$B$3:$BQ$900,22,0)</f>
        <v>0</v>
      </c>
      <c r="AR13" s="33" t="e">
        <f>_xlfn.XLOOKUP(A13,汇总!B:B,汇总!B:B)</f>
        <v>#N/A</v>
      </c>
      <c r="AS13" s="28"/>
      <c r="AT13" s="28" t="str">
        <f>VLOOKUP(B13,[7]一线员工!$C$3:$CK$7000,1,0)</f>
        <v>张海波</v>
      </c>
    </row>
    <row r="14" customFormat="1" spans="1:46">
      <c r="A14" s="43">
        <f t="shared" si="0"/>
        <v>9</v>
      </c>
      <c r="B14" s="44" t="s">
        <v>100</v>
      </c>
      <c r="C14" s="44" t="s">
        <v>682</v>
      </c>
      <c r="D14" s="45" t="s">
        <v>455</v>
      </c>
      <c r="E14" s="46">
        <v>42309</v>
      </c>
      <c r="F14" s="44">
        <v>5580</v>
      </c>
      <c r="G14" s="44">
        <v>5580</v>
      </c>
      <c r="H14" s="44">
        <v>5580</v>
      </c>
      <c r="I14" s="44">
        <v>5580</v>
      </c>
      <c r="J14" s="44"/>
      <c r="K14" s="44"/>
      <c r="L14" s="44"/>
      <c r="M14" s="44"/>
      <c r="N14" s="44"/>
      <c r="O14" s="44"/>
      <c r="P14" s="44">
        <f t="shared" si="1"/>
        <v>892.8</v>
      </c>
      <c r="Q14" s="44"/>
      <c r="R14" s="44"/>
      <c r="S14" s="44">
        <f t="shared" si="2"/>
        <v>39.06</v>
      </c>
      <c r="T14" s="44"/>
      <c r="U14" s="44">
        <f t="shared" si="3"/>
        <v>485.46</v>
      </c>
      <c r="V14" s="44"/>
      <c r="W14" s="44">
        <f t="shared" si="4"/>
        <v>66.96</v>
      </c>
      <c r="X14" s="44"/>
      <c r="Y14" s="44"/>
      <c r="Z14" s="44"/>
      <c r="AA14" s="44">
        <f t="shared" si="5"/>
        <v>1484.28</v>
      </c>
      <c r="AB14" s="44">
        <f t="shared" si="6"/>
        <v>446.4</v>
      </c>
      <c r="AC14" s="44"/>
      <c r="AD14" s="44">
        <f t="shared" si="7"/>
        <v>16.74</v>
      </c>
      <c r="AE14" s="44"/>
      <c r="AF14" s="44">
        <f t="shared" si="8"/>
        <v>111.6</v>
      </c>
      <c r="AG14" s="44"/>
      <c r="AH14" s="44"/>
      <c r="AI14" s="44">
        <v>15</v>
      </c>
      <c r="AJ14" s="44">
        <f t="shared" si="9"/>
        <v>589.74</v>
      </c>
      <c r="AK14" s="44">
        <f t="shared" si="10"/>
        <v>2074.02</v>
      </c>
      <c r="AL14" s="44"/>
      <c r="AM14" s="28" t="s">
        <v>533</v>
      </c>
      <c r="AN14" s="71" t="str">
        <f>VLOOKUP(B14,'[9]5月月报'!$B$4:$CO$1800,49,0)</f>
        <v>合同工</v>
      </c>
      <c r="AO14" s="29" t="str">
        <f>VLOOKUP(B14,'[9]5月月报'!$B$4:$CO$1800,51,0)</f>
        <v>湖南鑫起</v>
      </c>
      <c r="AP14">
        <f>VLOOKUP(B14,'[10]25.5月定稿'!$B$3:$BQ$900,5,0)</f>
        <v>22.5</v>
      </c>
      <c r="AQ14">
        <f>VLOOKUP(B14,'[10]25.5月定稿'!$B$3:$BQ$900,22,0)</f>
        <v>0</v>
      </c>
      <c r="AR14" s="33" t="e">
        <f>_xlfn.XLOOKUP(A14,汇总!B:B,汇总!B:B)</f>
        <v>#N/A</v>
      </c>
      <c r="AS14" s="28"/>
      <c r="AT14" s="28" t="str">
        <f>VLOOKUP(B14,[7]一线员工!$C$3:$CK$7000,1,0)</f>
        <v>罗亚南</v>
      </c>
    </row>
    <row r="15" customFormat="1" spans="1:46">
      <c r="A15" s="43">
        <f t="shared" si="0"/>
        <v>10</v>
      </c>
      <c r="B15" s="44" t="s">
        <v>127</v>
      </c>
      <c r="C15" s="44" t="s">
        <v>682</v>
      </c>
      <c r="D15" s="45" t="s">
        <v>492</v>
      </c>
      <c r="E15" s="46">
        <v>42309</v>
      </c>
      <c r="F15" s="44">
        <v>4560</v>
      </c>
      <c r="G15" s="44">
        <v>4560</v>
      </c>
      <c r="H15" s="44">
        <v>4560</v>
      </c>
      <c r="I15" s="44">
        <v>4560</v>
      </c>
      <c r="J15" s="44"/>
      <c r="K15" s="44"/>
      <c r="L15" s="44"/>
      <c r="M15" s="44"/>
      <c r="N15" s="44"/>
      <c r="O15" s="44"/>
      <c r="P15" s="44">
        <f t="shared" si="1"/>
        <v>729.6</v>
      </c>
      <c r="Q15" s="44"/>
      <c r="R15" s="44"/>
      <c r="S15" s="44">
        <f t="shared" si="2"/>
        <v>31.92</v>
      </c>
      <c r="T15" s="44"/>
      <c r="U15" s="44">
        <f t="shared" si="3"/>
        <v>396.72</v>
      </c>
      <c r="V15" s="44"/>
      <c r="W15" s="44">
        <f t="shared" si="4"/>
        <v>54.72</v>
      </c>
      <c r="X15" s="44"/>
      <c r="Y15" s="44"/>
      <c r="Z15" s="44"/>
      <c r="AA15" s="44">
        <f t="shared" si="5"/>
        <v>1212.96</v>
      </c>
      <c r="AB15" s="44">
        <f t="shared" si="6"/>
        <v>364.8</v>
      </c>
      <c r="AC15" s="44"/>
      <c r="AD15" s="44">
        <f t="shared" si="7"/>
        <v>13.68</v>
      </c>
      <c r="AE15" s="44"/>
      <c r="AF15" s="44">
        <f t="shared" si="8"/>
        <v>91.2</v>
      </c>
      <c r="AG15" s="44"/>
      <c r="AH15" s="44"/>
      <c r="AI15" s="44">
        <v>15</v>
      </c>
      <c r="AJ15" s="44">
        <f t="shared" si="9"/>
        <v>484.68</v>
      </c>
      <c r="AK15" s="44">
        <f t="shared" si="10"/>
        <v>1697.64</v>
      </c>
      <c r="AL15" s="44"/>
      <c r="AM15" s="28" t="s">
        <v>533</v>
      </c>
      <c r="AN15" s="71" t="str">
        <f>VLOOKUP(B15,'[9]5月月报'!$B$4:$CO$1800,49,0)</f>
        <v>合同工</v>
      </c>
      <c r="AO15" s="29" t="str">
        <f>VLOOKUP(B15,'[9]5月月报'!$B$4:$CO$1800,51,0)</f>
        <v>光华荣昌</v>
      </c>
      <c r="AP15">
        <f>VLOOKUP(B15,'[10]25.5月定稿'!$B$3:$BQ$900,5,0)</f>
        <v>22</v>
      </c>
      <c r="AQ15">
        <f>VLOOKUP(B15,'[10]25.5月定稿'!$B$3:$BQ$900,22,0)</f>
        <v>0</v>
      </c>
      <c r="AR15" s="33" t="e">
        <f>_xlfn.XLOOKUP(A15,汇总!B:B,汇总!B:B)</f>
        <v>#N/A</v>
      </c>
      <c r="AS15" s="28"/>
      <c r="AT15" s="28" t="str">
        <f>VLOOKUP(B15,[7]一线员工!$C$3:$CK$7000,1,0)</f>
        <v>刘辉兵</v>
      </c>
    </row>
    <row r="16" customFormat="1" spans="1:46">
      <c r="A16" s="43">
        <f t="shared" si="0"/>
        <v>11</v>
      </c>
      <c r="B16" s="44" t="s">
        <v>75</v>
      </c>
      <c r="C16" s="44" t="s">
        <v>682</v>
      </c>
      <c r="D16" s="45" t="s">
        <v>425</v>
      </c>
      <c r="E16" s="46">
        <v>42339</v>
      </c>
      <c r="F16" s="47">
        <v>4308</v>
      </c>
      <c r="G16" s="47">
        <v>4308</v>
      </c>
      <c r="H16" s="44">
        <v>4100</v>
      </c>
      <c r="I16" s="47">
        <v>4308</v>
      </c>
      <c r="J16" s="44"/>
      <c r="K16" s="44"/>
      <c r="L16" s="44"/>
      <c r="M16" s="44"/>
      <c r="N16" s="44"/>
      <c r="O16" s="44"/>
      <c r="P16" s="44">
        <f t="shared" si="1"/>
        <v>689.28</v>
      </c>
      <c r="Q16" s="44"/>
      <c r="R16" s="44"/>
      <c r="S16" s="44">
        <f t="shared" si="2"/>
        <v>30.16</v>
      </c>
      <c r="T16" s="44"/>
      <c r="U16" s="44">
        <f t="shared" si="3"/>
        <v>356.7</v>
      </c>
      <c r="V16" s="44"/>
      <c r="W16" s="44">
        <f t="shared" si="4"/>
        <v>51.7</v>
      </c>
      <c r="X16" s="44"/>
      <c r="Y16" s="44"/>
      <c r="Z16" s="44"/>
      <c r="AA16" s="44">
        <f t="shared" si="5"/>
        <v>1127.84</v>
      </c>
      <c r="AB16" s="44">
        <f t="shared" si="6"/>
        <v>344.64</v>
      </c>
      <c r="AC16" s="44"/>
      <c r="AD16" s="44">
        <f t="shared" si="7"/>
        <v>12.92</v>
      </c>
      <c r="AE16" s="44"/>
      <c r="AF16" s="44">
        <f t="shared" si="8"/>
        <v>82</v>
      </c>
      <c r="AG16" s="44"/>
      <c r="AH16" s="44"/>
      <c r="AI16" s="44">
        <v>15</v>
      </c>
      <c r="AJ16" s="44">
        <f t="shared" si="9"/>
        <v>454.56</v>
      </c>
      <c r="AK16" s="44">
        <f t="shared" si="10"/>
        <v>1582.4</v>
      </c>
      <c r="AL16" s="44"/>
      <c r="AM16" s="28" t="s">
        <v>533</v>
      </c>
      <c r="AN16" s="71" t="str">
        <f>VLOOKUP(B16,'[9]5月月报'!$B$4:$CO$1800,49,0)</f>
        <v>合同工</v>
      </c>
      <c r="AO16" s="29" t="str">
        <f>VLOOKUP(B16,'[9]5月月报'!$B$4:$CO$1800,51,0)</f>
        <v>湖南红海</v>
      </c>
      <c r="AP16">
        <f>VLOOKUP(B16,'[10]25.5月定稿'!$B$3:$BQ$900,5,0)</f>
        <v>24.5</v>
      </c>
      <c r="AQ16">
        <f>VLOOKUP(B16,'[10]25.5月定稿'!$B$3:$BQ$900,22,0)</f>
        <v>0</v>
      </c>
      <c r="AR16" s="33" t="e">
        <f>_xlfn.XLOOKUP(A16,汇总!B:B,汇总!B:B)</f>
        <v>#N/A</v>
      </c>
      <c r="AS16" s="28"/>
      <c r="AT16" s="28" t="str">
        <f>VLOOKUP(B16,[7]一线员工!$C$3:$CK$7000,1,0)</f>
        <v>殷胜</v>
      </c>
    </row>
    <row r="17" customFormat="1" spans="1:46">
      <c r="A17" s="43">
        <f t="shared" si="0"/>
        <v>12</v>
      </c>
      <c r="B17" s="44" t="s">
        <v>103</v>
      </c>
      <c r="C17" s="44" t="s">
        <v>682</v>
      </c>
      <c r="D17" s="45" t="s">
        <v>474</v>
      </c>
      <c r="E17" s="46">
        <v>42370</v>
      </c>
      <c r="F17" s="44">
        <v>5000</v>
      </c>
      <c r="G17" s="44">
        <v>5000</v>
      </c>
      <c r="H17" s="44">
        <v>5000</v>
      </c>
      <c r="I17" s="44">
        <v>5000</v>
      </c>
      <c r="J17" s="44"/>
      <c r="K17" s="44"/>
      <c r="L17" s="44"/>
      <c r="M17" s="44"/>
      <c r="N17" s="44"/>
      <c r="O17" s="44"/>
      <c r="P17" s="44">
        <f t="shared" si="1"/>
        <v>800</v>
      </c>
      <c r="Q17" s="44"/>
      <c r="R17" s="44"/>
      <c r="S17" s="44">
        <f t="shared" si="2"/>
        <v>35</v>
      </c>
      <c r="T17" s="44"/>
      <c r="U17" s="44">
        <f t="shared" si="3"/>
        <v>435</v>
      </c>
      <c r="V17" s="44"/>
      <c r="W17" s="44">
        <f t="shared" si="4"/>
        <v>60</v>
      </c>
      <c r="X17" s="44"/>
      <c r="Y17" s="44"/>
      <c r="Z17" s="44"/>
      <c r="AA17" s="44">
        <f t="shared" si="5"/>
        <v>1330</v>
      </c>
      <c r="AB17" s="44">
        <f t="shared" si="6"/>
        <v>400</v>
      </c>
      <c r="AC17" s="44"/>
      <c r="AD17" s="44">
        <f t="shared" si="7"/>
        <v>15</v>
      </c>
      <c r="AE17" s="44"/>
      <c r="AF17" s="44">
        <f t="shared" si="8"/>
        <v>100</v>
      </c>
      <c r="AG17" s="44"/>
      <c r="AH17" s="44"/>
      <c r="AI17" s="44">
        <v>15</v>
      </c>
      <c r="AJ17" s="44">
        <f t="shared" si="9"/>
        <v>530</v>
      </c>
      <c r="AK17" s="44">
        <f t="shared" si="10"/>
        <v>1860</v>
      </c>
      <c r="AL17" s="44"/>
      <c r="AM17" s="28" t="s">
        <v>533</v>
      </c>
      <c r="AN17" s="71" t="str">
        <f>VLOOKUP(B17,'[9]5月月报'!$B$4:$CO$1800,49,0)</f>
        <v>合同工</v>
      </c>
      <c r="AO17" s="29" t="str">
        <f>VLOOKUP(B17,'[9]5月月报'!$B$4:$CO$1800,51,0)</f>
        <v>湖南鑫起</v>
      </c>
      <c r="AP17">
        <f>VLOOKUP(B17,'[10]25.5月定稿'!$B$3:$BQ$900,5,0)</f>
        <v>23</v>
      </c>
      <c r="AQ17">
        <f>VLOOKUP(B17,'[10]25.5月定稿'!$B$3:$BQ$900,22,0)</f>
        <v>0</v>
      </c>
      <c r="AR17" s="33" t="e">
        <f>_xlfn.XLOOKUP(A17,汇总!B:B,汇总!B:B)</f>
        <v>#N/A</v>
      </c>
      <c r="AS17" s="28"/>
      <c r="AT17" s="28" t="str">
        <f>VLOOKUP(B17,[7]一线员工!$C$3:$CK$7000,1,0)</f>
        <v>苏超</v>
      </c>
    </row>
    <row r="18" customFormat="1" spans="1:46">
      <c r="A18" s="43">
        <f t="shared" si="0"/>
        <v>13</v>
      </c>
      <c r="B18" s="44" t="s">
        <v>107</v>
      </c>
      <c r="C18" s="44" t="s">
        <v>682</v>
      </c>
      <c r="D18" s="48" t="s">
        <v>470</v>
      </c>
      <c r="E18" s="46">
        <v>42370</v>
      </c>
      <c r="F18" s="44">
        <v>4760</v>
      </c>
      <c r="G18" s="44">
        <v>4760</v>
      </c>
      <c r="H18" s="44">
        <v>4760</v>
      </c>
      <c r="I18" s="44">
        <v>4760</v>
      </c>
      <c r="J18" s="44"/>
      <c r="K18" s="44"/>
      <c r="L18" s="44"/>
      <c r="M18" s="44"/>
      <c r="N18" s="44"/>
      <c r="O18" s="44"/>
      <c r="P18" s="44">
        <f t="shared" si="1"/>
        <v>761.6</v>
      </c>
      <c r="Q18" s="44"/>
      <c r="R18" s="44"/>
      <c r="S18" s="44">
        <f t="shared" si="2"/>
        <v>33.32</v>
      </c>
      <c r="T18" s="44"/>
      <c r="U18" s="44">
        <f t="shared" si="3"/>
        <v>414.12</v>
      </c>
      <c r="V18" s="44"/>
      <c r="W18" s="44">
        <f t="shared" si="4"/>
        <v>57.12</v>
      </c>
      <c r="X18" s="44"/>
      <c r="Y18" s="44"/>
      <c r="Z18" s="44"/>
      <c r="AA18" s="44">
        <f t="shared" si="5"/>
        <v>1266.16</v>
      </c>
      <c r="AB18" s="44">
        <f t="shared" si="6"/>
        <v>380.8</v>
      </c>
      <c r="AC18" s="44"/>
      <c r="AD18" s="44">
        <f t="shared" si="7"/>
        <v>14.28</v>
      </c>
      <c r="AE18" s="44"/>
      <c r="AF18" s="44">
        <f t="shared" si="8"/>
        <v>95.2</v>
      </c>
      <c r="AG18" s="44"/>
      <c r="AH18" s="44"/>
      <c r="AI18" s="44">
        <v>15</v>
      </c>
      <c r="AJ18" s="44">
        <f t="shared" si="9"/>
        <v>505.28</v>
      </c>
      <c r="AK18" s="44">
        <f t="shared" si="10"/>
        <v>1771.44</v>
      </c>
      <c r="AL18" s="44"/>
      <c r="AM18" s="28" t="s">
        <v>533</v>
      </c>
      <c r="AN18" s="71" t="str">
        <f>VLOOKUP(B18,'[9]5月月报'!$B$4:$CO$1800,49,0)</f>
        <v>合同工</v>
      </c>
      <c r="AO18" s="29" t="str">
        <f>VLOOKUP(B18,'[9]5月月报'!$B$4:$CO$1800,51,0)</f>
        <v>湖南鑫起</v>
      </c>
      <c r="AP18">
        <f>VLOOKUP(B18,'[10]25.5月定稿'!$B$3:$BQ$900,5,0)</f>
        <v>21.5</v>
      </c>
      <c r="AQ18">
        <f>VLOOKUP(B18,'[10]25.5月定稿'!$B$3:$BQ$900,22,0)</f>
        <v>0</v>
      </c>
      <c r="AR18" s="33" t="e">
        <f>_xlfn.XLOOKUP(A18,汇总!B:B,汇总!B:B)</f>
        <v>#N/A</v>
      </c>
      <c r="AS18" s="28"/>
      <c r="AT18" s="28" t="str">
        <f>VLOOKUP(B18,[7]一线员工!$C$3:$CK$7000,1,0)</f>
        <v>胡荣华</v>
      </c>
    </row>
    <row r="19" customFormat="1" spans="1:46">
      <c r="A19" s="43">
        <f t="shared" si="0"/>
        <v>14</v>
      </c>
      <c r="B19" s="44" t="s">
        <v>55</v>
      </c>
      <c r="C19" s="44" t="s">
        <v>682</v>
      </c>
      <c r="D19" s="48" t="s">
        <v>402</v>
      </c>
      <c r="E19" s="49">
        <v>42401</v>
      </c>
      <c r="F19" s="44">
        <v>4520</v>
      </c>
      <c r="G19" s="44">
        <v>4520</v>
      </c>
      <c r="H19" s="44">
        <v>4520</v>
      </c>
      <c r="I19" s="44">
        <v>4520</v>
      </c>
      <c r="J19" s="44"/>
      <c r="K19" s="44"/>
      <c r="L19" s="44"/>
      <c r="M19" s="44"/>
      <c r="N19" s="44"/>
      <c r="O19" s="44"/>
      <c r="P19" s="44">
        <f t="shared" si="1"/>
        <v>723.2</v>
      </c>
      <c r="Q19" s="44"/>
      <c r="R19" s="44"/>
      <c r="S19" s="44">
        <f t="shared" si="2"/>
        <v>31.64</v>
      </c>
      <c r="T19" s="44"/>
      <c r="U19" s="44">
        <f t="shared" si="3"/>
        <v>393.24</v>
      </c>
      <c r="V19" s="44"/>
      <c r="W19" s="44">
        <f t="shared" si="4"/>
        <v>54.24</v>
      </c>
      <c r="X19" s="44"/>
      <c r="Y19" s="44"/>
      <c r="Z19" s="44"/>
      <c r="AA19" s="44">
        <f t="shared" si="5"/>
        <v>1202.32</v>
      </c>
      <c r="AB19" s="44">
        <f t="shared" si="6"/>
        <v>361.6</v>
      </c>
      <c r="AC19" s="44"/>
      <c r="AD19" s="44">
        <f t="shared" si="7"/>
        <v>13.56</v>
      </c>
      <c r="AE19" s="44"/>
      <c r="AF19" s="44">
        <f t="shared" si="8"/>
        <v>90.4</v>
      </c>
      <c r="AG19" s="44"/>
      <c r="AH19" s="44"/>
      <c r="AI19" s="44">
        <v>15</v>
      </c>
      <c r="AJ19" s="44">
        <f t="shared" si="9"/>
        <v>480.56</v>
      </c>
      <c r="AK19" s="44">
        <f t="shared" si="10"/>
        <v>1682.88</v>
      </c>
      <c r="AL19" s="44"/>
      <c r="AM19" s="28" t="s">
        <v>533</v>
      </c>
      <c r="AN19" s="71" t="str">
        <f>VLOOKUP(B19,'[9]5月月报'!$B$4:$CO$1800,49,0)</f>
        <v>合同工</v>
      </c>
      <c r="AO19" s="29" t="str">
        <f>VLOOKUP(B19,'[9]5月月报'!$B$4:$CO$1800,51,0)</f>
        <v>光华荣昌</v>
      </c>
      <c r="AP19">
        <f>VLOOKUP(B19,'[10]25.5月定稿'!$B$3:$BQ$900,5,0)</f>
        <v>21</v>
      </c>
      <c r="AQ19">
        <f>VLOOKUP(B19,'[10]25.5月定稿'!$B$3:$BQ$900,22,0)</f>
        <v>0</v>
      </c>
      <c r="AR19" s="33" t="e">
        <f>_xlfn.XLOOKUP(A19,汇总!B:B,汇总!B:B)</f>
        <v>#N/A</v>
      </c>
      <c r="AS19" s="28"/>
      <c r="AT19" s="28" t="str">
        <f>VLOOKUP(B19,[7]一线员工!$C$3:$CK$7000,1,0)</f>
        <v>贺王瑜</v>
      </c>
    </row>
    <row r="20" customFormat="1" spans="1:46">
      <c r="A20" s="43">
        <f t="shared" si="0"/>
        <v>15</v>
      </c>
      <c r="B20" s="44" t="s">
        <v>112</v>
      </c>
      <c r="C20" s="44" t="s">
        <v>682</v>
      </c>
      <c r="D20" s="48" t="s">
        <v>476</v>
      </c>
      <c r="E20" s="46">
        <v>42401</v>
      </c>
      <c r="F20" s="44">
        <v>4820</v>
      </c>
      <c r="G20" s="44">
        <v>4820</v>
      </c>
      <c r="H20" s="44">
        <v>4820</v>
      </c>
      <c r="I20" s="44">
        <v>4820</v>
      </c>
      <c r="J20" s="44"/>
      <c r="K20" s="44"/>
      <c r="L20" s="44"/>
      <c r="M20" s="44"/>
      <c r="N20" s="44"/>
      <c r="O20" s="44"/>
      <c r="P20" s="44">
        <f t="shared" si="1"/>
        <v>771.2</v>
      </c>
      <c r="Q20" s="44"/>
      <c r="R20" s="44"/>
      <c r="S20" s="44">
        <f t="shared" si="2"/>
        <v>33.74</v>
      </c>
      <c r="T20" s="44"/>
      <c r="U20" s="44">
        <f t="shared" si="3"/>
        <v>419.34</v>
      </c>
      <c r="V20" s="44"/>
      <c r="W20" s="44">
        <f t="shared" si="4"/>
        <v>57.84</v>
      </c>
      <c r="X20" s="44"/>
      <c r="Y20" s="44"/>
      <c r="Z20" s="44"/>
      <c r="AA20" s="44">
        <f t="shared" si="5"/>
        <v>1282.12</v>
      </c>
      <c r="AB20" s="44">
        <f t="shared" si="6"/>
        <v>385.6</v>
      </c>
      <c r="AC20" s="44"/>
      <c r="AD20" s="44">
        <f t="shared" si="7"/>
        <v>14.46</v>
      </c>
      <c r="AE20" s="44"/>
      <c r="AF20" s="44">
        <f t="shared" si="8"/>
        <v>96.4</v>
      </c>
      <c r="AG20" s="44"/>
      <c r="AH20" s="44"/>
      <c r="AI20" s="44">
        <v>15</v>
      </c>
      <c r="AJ20" s="44">
        <f t="shared" si="9"/>
        <v>511.46</v>
      </c>
      <c r="AK20" s="44">
        <f t="shared" si="10"/>
        <v>1793.58</v>
      </c>
      <c r="AL20" s="44"/>
      <c r="AM20" s="28" t="s">
        <v>533</v>
      </c>
      <c r="AN20" s="71" t="str">
        <f>VLOOKUP(B20,'[9]5月月报'!$B$4:$CO$1800,49,0)</f>
        <v>合同工</v>
      </c>
      <c r="AO20" s="29" t="str">
        <f>VLOOKUP(B20,'[9]5月月报'!$B$4:$CO$1800,51,0)</f>
        <v>湖南红海</v>
      </c>
      <c r="AP20">
        <f>VLOOKUP(B20,'[10]25.5月定稿'!$B$3:$BQ$900,5,0)</f>
        <v>18</v>
      </c>
      <c r="AQ20">
        <f>VLOOKUP(B20,'[10]25.5月定稿'!$B$3:$BQ$900,22,0)</f>
        <v>0</v>
      </c>
      <c r="AR20" s="33" t="e">
        <f>_xlfn.XLOOKUP(A20,汇总!B:B,汇总!B:B)</f>
        <v>#N/A</v>
      </c>
      <c r="AS20" s="28"/>
      <c r="AT20" s="28" t="str">
        <f>VLOOKUP(B20,[7]一线员工!$C$3:$CK$7000,1,0)</f>
        <v>刘孝其</v>
      </c>
    </row>
    <row r="21" customFormat="1" spans="1:46">
      <c r="A21" s="43">
        <f t="shared" si="0"/>
        <v>16</v>
      </c>
      <c r="B21" s="44" t="s">
        <v>64</v>
      </c>
      <c r="C21" s="44" t="s">
        <v>682</v>
      </c>
      <c r="D21" s="48" t="s">
        <v>508</v>
      </c>
      <c r="E21" s="46">
        <v>42401</v>
      </c>
      <c r="F21" s="47">
        <v>4308</v>
      </c>
      <c r="G21" s="47">
        <v>4308</v>
      </c>
      <c r="H21" s="44">
        <v>4308</v>
      </c>
      <c r="I21" s="47">
        <v>4308</v>
      </c>
      <c r="J21" s="44"/>
      <c r="K21" s="44"/>
      <c r="L21" s="44"/>
      <c r="M21" s="44"/>
      <c r="N21" s="44"/>
      <c r="O21" s="44"/>
      <c r="P21" s="44">
        <f t="shared" si="1"/>
        <v>689.28</v>
      </c>
      <c r="Q21" s="44"/>
      <c r="R21" s="44"/>
      <c r="S21" s="44">
        <f t="shared" si="2"/>
        <v>30.16</v>
      </c>
      <c r="T21" s="44"/>
      <c r="U21" s="44">
        <f t="shared" si="3"/>
        <v>374.8</v>
      </c>
      <c r="V21" s="44"/>
      <c r="W21" s="44">
        <f t="shared" si="4"/>
        <v>51.7</v>
      </c>
      <c r="X21" s="44"/>
      <c r="Y21" s="44"/>
      <c r="Z21" s="44"/>
      <c r="AA21" s="44">
        <f t="shared" si="5"/>
        <v>1145.94</v>
      </c>
      <c r="AB21" s="44">
        <f t="shared" si="6"/>
        <v>344.64</v>
      </c>
      <c r="AC21" s="44"/>
      <c r="AD21" s="44">
        <f t="shared" si="7"/>
        <v>12.92</v>
      </c>
      <c r="AE21" s="44"/>
      <c r="AF21" s="44">
        <f t="shared" si="8"/>
        <v>86.16</v>
      </c>
      <c r="AG21" s="44"/>
      <c r="AH21" s="44"/>
      <c r="AI21" s="44">
        <v>15</v>
      </c>
      <c r="AJ21" s="44">
        <f t="shared" si="9"/>
        <v>458.72</v>
      </c>
      <c r="AK21" s="44">
        <f t="shared" si="10"/>
        <v>1604.66</v>
      </c>
      <c r="AL21" s="44"/>
      <c r="AM21" s="28" t="s">
        <v>533</v>
      </c>
      <c r="AN21" s="71" t="str">
        <f>VLOOKUP(B21,'[9]5月月报'!$B$4:$CO$1800,49,0)</f>
        <v>合同工</v>
      </c>
      <c r="AO21" s="29" t="str">
        <f>VLOOKUP(B21,'[9]5月月报'!$B$4:$CO$1800,51,0)</f>
        <v>光华荣昌</v>
      </c>
      <c r="AP21">
        <f>VLOOKUP(B21,'[10]25.5月定稿'!$B$3:$BQ$900,5,0)</f>
        <v>20</v>
      </c>
      <c r="AQ21">
        <f>VLOOKUP(B21,'[10]25.5月定稿'!$B$3:$BQ$900,22,0)</f>
        <v>0</v>
      </c>
      <c r="AR21" s="33" t="e">
        <f>_xlfn.XLOOKUP(A21,汇总!B:B,汇总!B:B)</f>
        <v>#N/A</v>
      </c>
      <c r="AS21" s="28"/>
      <c r="AT21" s="28" t="str">
        <f>VLOOKUP(B21,[7]一线员工!$C$3:$CK$7000,1,0)</f>
        <v>文洪亮</v>
      </c>
    </row>
    <row r="22" customFormat="1" spans="1:46">
      <c r="A22" s="43">
        <f t="shared" si="0"/>
        <v>17</v>
      </c>
      <c r="B22" s="50" t="s">
        <v>116</v>
      </c>
      <c r="C22" s="44" t="s">
        <v>682</v>
      </c>
      <c r="D22" s="48" t="s">
        <v>451</v>
      </c>
      <c r="E22" s="46">
        <v>42401</v>
      </c>
      <c r="F22" s="44">
        <v>4360</v>
      </c>
      <c r="G22" s="44">
        <v>4360</v>
      </c>
      <c r="H22" s="44">
        <v>4360</v>
      </c>
      <c r="I22" s="44">
        <v>4360</v>
      </c>
      <c r="J22" s="44"/>
      <c r="K22" s="44"/>
      <c r="L22" s="44"/>
      <c r="M22" s="44"/>
      <c r="N22" s="44"/>
      <c r="O22" s="44"/>
      <c r="P22" s="44">
        <f t="shared" si="1"/>
        <v>697.6</v>
      </c>
      <c r="Q22" s="44"/>
      <c r="R22" s="44"/>
      <c r="S22" s="44">
        <f t="shared" si="2"/>
        <v>30.52</v>
      </c>
      <c r="T22" s="44"/>
      <c r="U22" s="44">
        <f t="shared" si="3"/>
        <v>379.32</v>
      </c>
      <c r="V22" s="44"/>
      <c r="W22" s="44">
        <f t="shared" si="4"/>
        <v>52.32</v>
      </c>
      <c r="X22" s="44"/>
      <c r="Y22" s="44"/>
      <c r="Z22" s="44"/>
      <c r="AA22" s="44">
        <f t="shared" si="5"/>
        <v>1159.76</v>
      </c>
      <c r="AB22" s="44">
        <f t="shared" si="6"/>
        <v>348.8</v>
      </c>
      <c r="AC22" s="44"/>
      <c r="AD22" s="44">
        <f t="shared" si="7"/>
        <v>13.08</v>
      </c>
      <c r="AE22" s="44"/>
      <c r="AF22" s="44">
        <f t="shared" si="8"/>
        <v>87.2</v>
      </c>
      <c r="AG22" s="44"/>
      <c r="AH22" s="44"/>
      <c r="AI22" s="44">
        <v>15</v>
      </c>
      <c r="AJ22" s="44">
        <f t="shared" si="9"/>
        <v>464.08</v>
      </c>
      <c r="AK22" s="44">
        <f t="shared" si="10"/>
        <v>1623.84</v>
      </c>
      <c r="AL22" s="44"/>
      <c r="AM22" s="28" t="s">
        <v>533</v>
      </c>
      <c r="AN22" s="71" t="str">
        <f>VLOOKUP(B22,'[9]5月月报'!$B$4:$CO$1800,49,0)</f>
        <v>合同工</v>
      </c>
      <c r="AO22" s="29" t="str">
        <f>VLOOKUP(B22,'[9]5月月报'!$B$4:$CO$1800,51,0)</f>
        <v>光华荣昌</v>
      </c>
      <c r="AP22">
        <f>VLOOKUP(B22,'[10]25.5月定稿'!$B$3:$BQ$900,5,0)</f>
        <v>29</v>
      </c>
      <c r="AQ22">
        <f>VLOOKUP(B22,'[10]25.5月定稿'!$B$3:$BQ$900,22,0)</f>
        <v>0</v>
      </c>
      <c r="AR22" s="33" t="e">
        <f>_xlfn.XLOOKUP(A22,汇总!B:B,汇总!B:B)</f>
        <v>#N/A</v>
      </c>
      <c r="AS22" s="28"/>
      <c r="AT22" s="28" t="str">
        <f>VLOOKUP(B22,[7]一线员工!$C$3:$CK$7000,1,0)</f>
        <v>林虎</v>
      </c>
    </row>
    <row r="23" customFormat="1" spans="1:46">
      <c r="A23" s="43">
        <f t="shared" si="0"/>
        <v>18</v>
      </c>
      <c r="B23" s="44" t="s">
        <v>59</v>
      </c>
      <c r="C23" s="44" t="s">
        <v>682</v>
      </c>
      <c r="D23" s="48" t="s">
        <v>490</v>
      </c>
      <c r="E23" s="46">
        <v>42491</v>
      </c>
      <c r="F23" s="44">
        <v>5680</v>
      </c>
      <c r="G23" s="44">
        <v>5680</v>
      </c>
      <c r="H23" s="44">
        <v>5680</v>
      </c>
      <c r="I23" s="44">
        <v>5680</v>
      </c>
      <c r="J23" s="44"/>
      <c r="K23" s="44"/>
      <c r="L23" s="44"/>
      <c r="M23" s="44"/>
      <c r="N23" s="44"/>
      <c r="O23" s="44"/>
      <c r="P23" s="44">
        <f t="shared" si="1"/>
        <v>908.8</v>
      </c>
      <c r="Q23" s="44"/>
      <c r="R23" s="44"/>
      <c r="S23" s="44">
        <f t="shared" si="2"/>
        <v>39.76</v>
      </c>
      <c r="T23" s="44"/>
      <c r="U23" s="44">
        <f t="shared" si="3"/>
        <v>494.16</v>
      </c>
      <c r="V23" s="44"/>
      <c r="W23" s="44">
        <f t="shared" si="4"/>
        <v>68.16</v>
      </c>
      <c r="X23" s="44"/>
      <c r="Y23" s="44"/>
      <c r="Z23" s="44"/>
      <c r="AA23" s="44">
        <f t="shared" si="5"/>
        <v>1510.88</v>
      </c>
      <c r="AB23" s="44">
        <f t="shared" si="6"/>
        <v>454.4</v>
      </c>
      <c r="AC23" s="44"/>
      <c r="AD23" s="44">
        <f t="shared" si="7"/>
        <v>17.04</v>
      </c>
      <c r="AE23" s="44"/>
      <c r="AF23" s="44">
        <f t="shared" si="8"/>
        <v>113.6</v>
      </c>
      <c r="AG23" s="44"/>
      <c r="AH23" s="44"/>
      <c r="AI23" s="44">
        <v>15</v>
      </c>
      <c r="AJ23" s="44">
        <f t="shared" si="9"/>
        <v>600.04</v>
      </c>
      <c r="AK23" s="44">
        <f t="shared" si="10"/>
        <v>2110.92</v>
      </c>
      <c r="AL23" s="44"/>
      <c r="AM23" s="28" t="s">
        <v>533</v>
      </c>
      <c r="AN23" s="71" t="str">
        <f>VLOOKUP(B23,'[9]5月月报'!$B$4:$CO$1800,49,0)</f>
        <v>合同工</v>
      </c>
      <c r="AO23" s="29" t="str">
        <f>VLOOKUP(B23,'[9]5月月报'!$B$4:$CO$1800,51,0)</f>
        <v>湖南鑫起</v>
      </c>
      <c r="AP23">
        <f>VLOOKUP(B23,'[10]25.5月定稿'!$B$3:$BQ$900,5,0)</f>
        <v>24</v>
      </c>
      <c r="AQ23">
        <f>VLOOKUP(B23,'[10]25.5月定稿'!$B$3:$BQ$900,22,0)</f>
        <v>0</v>
      </c>
      <c r="AR23" s="33" t="e">
        <f>_xlfn.XLOOKUP(A23,汇总!B:B,汇总!B:B)</f>
        <v>#N/A</v>
      </c>
      <c r="AS23" s="28"/>
      <c r="AT23" s="28" t="str">
        <f>VLOOKUP(B23,[7]一线员工!$C$3:$CK$7000,1,0)</f>
        <v>范文榜</v>
      </c>
    </row>
    <row r="24" customFormat="1" spans="1:46">
      <c r="A24" s="43">
        <f t="shared" si="0"/>
        <v>19</v>
      </c>
      <c r="B24" s="44" t="s">
        <v>118</v>
      </c>
      <c r="C24" s="44" t="s">
        <v>682</v>
      </c>
      <c r="D24" s="48" t="s">
        <v>479</v>
      </c>
      <c r="E24" s="46">
        <v>42491</v>
      </c>
      <c r="F24" s="44">
        <v>6180</v>
      </c>
      <c r="G24" s="44">
        <v>6180</v>
      </c>
      <c r="H24" s="44">
        <v>6180</v>
      </c>
      <c r="I24" s="44">
        <v>6180</v>
      </c>
      <c r="J24" s="44"/>
      <c r="K24" s="44"/>
      <c r="L24" s="44"/>
      <c r="M24" s="44"/>
      <c r="N24" s="44"/>
      <c r="O24" s="44"/>
      <c r="P24" s="44">
        <f t="shared" si="1"/>
        <v>988.8</v>
      </c>
      <c r="Q24" s="44"/>
      <c r="R24" s="44"/>
      <c r="S24" s="44">
        <f t="shared" si="2"/>
        <v>43.26</v>
      </c>
      <c r="T24" s="44"/>
      <c r="U24" s="44">
        <f t="shared" si="3"/>
        <v>537.66</v>
      </c>
      <c r="V24" s="44"/>
      <c r="W24" s="44">
        <f t="shared" si="4"/>
        <v>74.16</v>
      </c>
      <c r="X24" s="44"/>
      <c r="Y24" s="44"/>
      <c r="Z24" s="44"/>
      <c r="AA24" s="44">
        <f t="shared" si="5"/>
        <v>1643.88</v>
      </c>
      <c r="AB24" s="44">
        <f t="shared" si="6"/>
        <v>494.4</v>
      </c>
      <c r="AC24" s="44"/>
      <c r="AD24" s="44">
        <f t="shared" si="7"/>
        <v>18.54</v>
      </c>
      <c r="AE24" s="44"/>
      <c r="AF24" s="44">
        <f t="shared" si="8"/>
        <v>123.6</v>
      </c>
      <c r="AG24" s="44"/>
      <c r="AH24" s="44"/>
      <c r="AI24" s="44">
        <v>15</v>
      </c>
      <c r="AJ24" s="44">
        <f t="shared" si="9"/>
        <v>651.54</v>
      </c>
      <c r="AK24" s="44">
        <f t="shared" si="10"/>
        <v>2295.42</v>
      </c>
      <c r="AL24" s="44"/>
      <c r="AM24" s="28" t="s">
        <v>533</v>
      </c>
      <c r="AN24" s="71" t="str">
        <f>VLOOKUP(B24,'[9]5月月报'!$B$4:$CO$1800,49,0)</f>
        <v>合同工</v>
      </c>
      <c r="AO24" s="29" t="str">
        <f>VLOOKUP(B24,'[9]5月月报'!$B$4:$CO$1800,51,0)</f>
        <v>湖南鑫起</v>
      </c>
      <c r="AP24">
        <f>VLOOKUP(B24,'[10]25.5月定稿'!$B$3:$BQ$900,5,0)</f>
        <v>24</v>
      </c>
      <c r="AQ24">
        <f>VLOOKUP(B24,'[10]25.5月定稿'!$B$3:$BQ$900,22,0)</f>
        <v>0</v>
      </c>
      <c r="AR24" s="33" t="e">
        <f>_xlfn.XLOOKUP(A24,汇总!B:B,汇总!B:B)</f>
        <v>#N/A</v>
      </c>
      <c r="AS24" s="28"/>
      <c r="AT24" s="28" t="str">
        <f>VLOOKUP(B24,[7]一线员工!$C$3:$CK$7000,1,0)</f>
        <v>邹文祥</v>
      </c>
    </row>
    <row r="25" customFormat="1" spans="1:46">
      <c r="A25" s="43">
        <f t="shared" si="0"/>
        <v>20</v>
      </c>
      <c r="B25" s="44" t="s">
        <v>102</v>
      </c>
      <c r="C25" s="44" t="s">
        <v>682</v>
      </c>
      <c r="D25" s="48" t="s">
        <v>459</v>
      </c>
      <c r="E25" s="46">
        <v>42552</v>
      </c>
      <c r="F25" s="44">
        <v>4560</v>
      </c>
      <c r="G25" s="44">
        <v>4560</v>
      </c>
      <c r="H25" s="44">
        <v>4560</v>
      </c>
      <c r="I25" s="44">
        <v>4560</v>
      </c>
      <c r="J25" s="44"/>
      <c r="K25" s="44"/>
      <c r="L25" s="44"/>
      <c r="M25" s="44"/>
      <c r="N25" s="44"/>
      <c r="O25" s="44"/>
      <c r="P25" s="44">
        <f t="shared" si="1"/>
        <v>729.6</v>
      </c>
      <c r="Q25" s="44"/>
      <c r="R25" s="44"/>
      <c r="S25" s="44">
        <f t="shared" si="2"/>
        <v>31.92</v>
      </c>
      <c r="T25" s="44"/>
      <c r="U25" s="44">
        <f t="shared" si="3"/>
        <v>396.72</v>
      </c>
      <c r="V25" s="44"/>
      <c r="W25" s="44">
        <f t="shared" si="4"/>
        <v>54.72</v>
      </c>
      <c r="X25" s="44"/>
      <c r="Y25" s="44"/>
      <c r="Z25" s="44"/>
      <c r="AA25" s="44">
        <f t="shared" si="5"/>
        <v>1212.96</v>
      </c>
      <c r="AB25" s="44">
        <f t="shared" si="6"/>
        <v>364.8</v>
      </c>
      <c r="AC25" s="44"/>
      <c r="AD25" s="44">
        <f t="shared" si="7"/>
        <v>13.68</v>
      </c>
      <c r="AE25" s="44"/>
      <c r="AF25" s="44">
        <f t="shared" si="8"/>
        <v>91.2</v>
      </c>
      <c r="AG25" s="44"/>
      <c r="AH25" s="44"/>
      <c r="AI25" s="44">
        <v>15</v>
      </c>
      <c r="AJ25" s="44">
        <f t="shared" si="9"/>
        <v>484.68</v>
      </c>
      <c r="AK25" s="44">
        <f t="shared" si="10"/>
        <v>1697.64</v>
      </c>
      <c r="AL25" s="44"/>
      <c r="AM25" s="28" t="s">
        <v>533</v>
      </c>
      <c r="AN25" s="71" t="str">
        <f>VLOOKUP(B25,'[9]5月月报'!$B$4:$CO$1800,49,0)</f>
        <v>合同工</v>
      </c>
      <c r="AO25" s="29" t="str">
        <f>VLOOKUP(B25,'[9]5月月报'!$B$4:$CO$1800,51,0)</f>
        <v>光华荣昌</v>
      </c>
      <c r="AP25">
        <f>VLOOKUP(B25,'[10]25.5月定稿'!$B$3:$BQ$900,5,0)</f>
        <v>21.5</v>
      </c>
      <c r="AQ25">
        <f>VLOOKUP(B25,'[10]25.5月定稿'!$B$3:$BQ$900,22,0)</f>
        <v>0</v>
      </c>
      <c r="AR25" s="33" t="e">
        <f>_xlfn.XLOOKUP(A25,汇总!B:B,汇总!B:B)</f>
        <v>#N/A</v>
      </c>
      <c r="AS25" s="28"/>
      <c r="AT25" s="28" t="str">
        <f>VLOOKUP(B25,[7]一线员工!$C$3:$CK$7000,1,0)</f>
        <v>吴陈</v>
      </c>
    </row>
    <row r="26" customFormat="1" spans="1:46">
      <c r="A26" s="43">
        <f t="shared" si="0"/>
        <v>21</v>
      </c>
      <c r="B26" s="44" t="s">
        <v>81</v>
      </c>
      <c r="C26" s="44" t="s">
        <v>682</v>
      </c>
      <c r="D26" s="48" t="s">
        <v>454</v>
      </c>
      <c r="E26" s="46">
        <v>42583</v>
      </c>
      <c r="F26" s="47">
        <v>4308</v>
      </c>
      <c r="G26" s="47">
        <v>4308</v>
      </c>
      <c r="H26" s="44">
        <v>4308</v>
      </c>
      <c r="I26" s="47">
        <v>4308</v>
      </c>
      <c r="J26" s="44"/>
      <c r="K26" s="44"/>
      <c r="L26" s="44"/>
      <c r="M26" s="44"/>
      <c r="N26" s="44"/>
      <c r="O26" s="44"/>
      <c r="P26" s="44">
        <f t="shared" si="1"/>
        <v>689.28</v>
      </c>
      <c r="Q26" s="44"/>
      <c r="R26" s="44"/>
      <c r="S26" s="44">
        <f t="shared" si="2"/>
        <v>30.16</v>
      </c>
      <c r="T26" s="44"/>
      <c r="U26" s="44">
        <f t="shared" si="3"/>
        <v>374.8</v>
      </c>
      <c r="V26" s="44"/>
      <c r="W26" s="44">
        <f t="shared" si="4"/>
        <v>51.7</v>
      </c>
      <c r="X26" s="44"/>
      <c r="Y26" s="44"/>
      <c r="Z26" s="44"/>
      <c r="AA26" s="44">
        <f t="shared" si="5"/>
        <v>1145.94</v>
      </c>
      <c r="AB26" s="44">
        <f t="shared" si="6"/>
        <v>344.64</v>
      </c>
      <c r="AC26" s="44"/>
      <c r="AD26" s="44">
        <f t="shared" si="7"/>
        <v>12.92</v>
      </c>
      <c r="AE26" s="44"/>
      <c r="AF26" s="44">
        <f t="shared" si="8"/>
        <v>86.16</v>
      </c>
      <c r="AG26" s="44"/>
      <c r="AH26" s="44"/>
      <c r="AI26" s="44">
        <v>15</v>
      </c>
      <c r="AJ26" s="44">
        <f t="shared" si="9"/>
        <v>458.72</v>
      </c>
      <c r="AK26" s="44">
        <f t="shared" si="10"/>
        <v>1604.66</v>
      </c>
      <c r="AL26" s="44"/>
      <c r="AM26" s="28" t="s">
        <v>533</v>
      </c>
      <c r="AN26" s="71" t="str">
        <f>VLOOKUP(B26,'[9]5月月报'!$B$4:$CO$1800,49,0)</f>
        <v>合同工</v>
      </c>
      <c r="AO26" s="29" t="str">
        <f>VLOOKUP(B26,'[9]5月月报'!$B$4:$CO$1800,51,0)</f>
        <v>光华荣昌</v>
      </c>
      <c r="AP26">
        <f>VLOOKUP(B26,'[10]25.5月定稿'!$B$3:$BQ$900,5,0)</f>
        <v>27</v>
      </c>
      <c r="AQ26">
        <f>VLOOKUP(B26,'[10]25.5月定稿'!$B$3:$BQ$900,22,0)</f>
        <v>0</v>
      </c>
      <c r="AR26" s="33" t="e">
        <f>_xlfn.XLOOKUP(A26,汇总!B:B,汇总!B:B)</f>
        <v>#N/A</v>
      </c>
      <c r="AS26" s="28"/>
      <c r="AT26" s="28" t="str">
        <f>VLOOKUP(B26,[7]一线员工!$C$3:$CK$7000,1,0)</f>
        <v>彭健</v>
      </c>
    </row>
    <row r="27" customFormat="1" spans="1:46">
      <c r="A27" s="43">
        <f t="shared" si="0"/>
        <v>22</v>
      </c>
      <c r="B27" s="44" t="s">
        <v>42</v>
      </c>
      <c r="C27" s="44" t="s">
        <v>682</v>
      </c>
      <c r="D27" s="48" t="s">
        <v>369</v>
      </c>
      <c r="E27" s="46">
        <v>42614</v>
      </c>
      <c r="F27" s="44">
        <v>6340</v>
      </c>
      <c r="G27" s="44">
        <v>6340</v>
      </c>
      <c r="H27" s="44">
        <v>6340</v>
      </c>
      <c r="I27" s="44">
        <v>6340</v>
      </c>
      <c r="J27" s="44"/>
      <c r="K27" s="44"/>
      <c r="L27" s="44"/>
      <c r="M27" s="44"/>
      <c r="N27" s="44"/>
      <c r="O27" s="44"/>
      <c r="P27" s="44">
        <f t="shared" si="1"/>
        <v>1014.4</v>
      </c>
      <c r="Q27" s="44"/>
      <c r="R27" s="44"/>
      <c r="S27" s="44">
        <f t="shared" si="2"/>
        <v>44.38</v>
      </c>
      <c r="T27" s="44"/>
      <c r="U27" s="44">
        <f t="shared" si="3"/>
        <v>551.58</v>
      </c>
      <c r="V27" s="44"/>
      <c r="W27" s="44">
        <f t="shared" si="4"/>
        <v>76.08</v>
      </c>
      <c r="X27" s="44"/>
      <c r="Y27" s="44"/>
      <c r="Z27" s="44"/>
      <c r="AA27" s="44">
        <f t="shared" si="5"/>
        <v>1686.44</v>
      </c>
      <c r="AB27" s="44">
        <f t="shared" si="6"/>
        <v>507.2</v>
      </c>
      <c r="AC27" s="44"/>
      <c r="AD27" s="44">
        <f t="shared" si="7"/>
        <v>19.02</v>
      </c>
      <c r="AE27" s="44"/>
      <c r="AF27" s="44">
        <f t="shared" si="8"/>
        <v>126.8</v>
      </c>
      <c r="AG27" s="44"/>
      <c r="AH27" s="44"/>
      <c r="AI27" s="44">
        <v>15</v>
      </c>
      <c r="AJ27" s="44">
        <f t="shared" si="9"/>
        <v>668.02</v>
      </c>
      <c r="AK27" s="44">
        <f t="shared" si="10"/>
        <v>2354.46</v>
      </c>
      <c r="AL27" s="44"/>
      <c r="AM27" s="28" t="s">
        <v>533</v>
      </c>
      <c r="AN27" s="71" t="str">
        <f>VLOOKUP(B27,'[9]5月月报'!$B$4:$CO$1800,49,0)</f>
        <v>合同工</v>
      </c>
      <c r="AO27" s="29" t="str">
        <f>VLOOKUP(B27,'[9]5月月报'!$B$4:$CO$1800,51,0)</f>
        <v>湖南鑫起</v>
      </c>
      <c r="AP27">
        <f>VLOOKUP(B27,'[10]25.5月定稿'!$B$3:$BQ$900,5,0)</f>
        <v>19</v>
      </c>
      <c r="AQ27">
        <f>VLOOKUP(B27,'[10]25.5月定稿'!$B$3:$BQ$900,22,0)</f>
        <v>0</v>
      </c>
      <c r="AR27" s="33" t="e">
        <f>_xlfn.XLOOKUP(A27,汇总!B:B,汇总!B:B)</f>
        <v>#N/A</v>
      </c>
      <c r="AS27" s="28"/>
      <c r="AT27" s="28" t="str">
        <f>VLOOKUP(B27,[7]一线员工!$C$3:$CK$7000,1,0)</f>
        <v>何胜春</v>
      </c>
    </row>
    <row r="28" customFormat="1" spans="1:46">
      <c r="A28" s="43">
        <f t="shared" si="0"/>
        <v>23</v>
      </c>
      <c r="B28" s="44" t="s">
        <v>91</v>
      </c>
      <c r="C28" s="44" t="s">
        <v>682</v>
      </c>
      <c r="D28" s="48" t="s">
        <v>477</v>
      </c>
      <c r="E28" s="46">
        <v>42614</v>
      </c>
      <c r="F28" s="44">
        <v>4380</v>
      </c>
      <c r="G28" s="44">
        <v>4380</v>
      </c>
      <c r="H28" s="44">
        <v>4380</v>
      </c>
      <c r="I28" s="44">
        <v>4380</v>
      </c>
      <c r="J28" s="44"/>
      <c r="K28" s="44"/>
      <c r="L28" s="44"/>
      <c r="M28" s="44"/>
      <c r="N28" s="44"/>
      <c r="O28" s="44"/>
      <c r="P28" s="44">
        <f t="shared" si="1"/>
        <v>700.8</v>
      </c>
      <c r="Q28" s="44"/>
      <c r="R28" s="44"/>
      <c r="S28" s="44">
        <f t="shared" si="2"/>
        <v>30.66</v>
      </c>
      <c r="T28" s="44"/>
      <c r="U28" s="44">
        <f t="shared" si="3"/>
        <v>381.06</v>
      </c>
      <c r="V28" s="44"/>
      <c r="W28" s="44">
        <f t="shared" si="4"/>
        <v>52.56</v>
      </c>
      <c r="X28" s="44"/>
      <c r="Y28" s="44"/>
      <c r="Z28" s="44"/>
      <c r="AA28" s="44">
        <f t="shared" si="5"/>
        <v>1165.08</v>
      </c>
      <c r="AB28" s="44">
        <f t="shared" si="6"/>
        <v>350.4</v>
      </c>
      <c r="AC28" s="44"/>
      <c r="AD28" s="44">
        <f t="shared" si="7"/>
        <v>13.14</v>
      </c>
      <c r="AE28" s="44"/>
      <c r="AF28" s="44">
        <f t="shared" si="8"/>
        <v>87.6</v>
      </c>
      <c r="AG28" s="44"/>
      <c r="AH28" s="44"/>
      <c r="AI28" s="44">
        <v>15</v>
      </c>
      <c r="AJ28" s="44">
        <f t="shared" si="9"/>
        <v>466.14</v>
      </c>
      <c r="AK28" s="44">
        <f t="shared" si="10"/>
        <v>1631.22</v>
      </c>
      <c r="AL28" s="44"/>
      <c r="AM28" s="28" t="s">
        <v>533</v>
      </c>
      <c r="AN28" s="71" t="str">
        <f>VLOOKUP(B28,'[9]5月月报'!$B$4:$CO$1800,49,0)</f>
        <v>合同工</v>
      </c>
      <c r="AO28" s="29" t="str">
        <f>VLOOKUP(B28,'[9]5月月报'!$B$4:$CO$1800,51,0)</f>
        <v>湖南红海</v>
      </c>
      <c r="AP28">
        <f>VLOOKUP(B28,'[10]25.5月定稿'!$B$3:$BQ$900,5,0)</f>
        <v>28</v>
      </c>
      <c r="AQ28">
        <f>VLOOKUP(B28,'[10]25.5月定稿'!$B$3:$BQ$900,22,0)</f>
        <v>0</v>
      </c>
      <c r="AR28" s="33" t="e">
        <f>_xlfn.XLOOKUP(A28,汇总!B:B,汇总!B:B)</f>
        <v>#N/A</v>
      </c>
      <c r="AS28" s="28"/>
      <c r="AT28" s="28" t="str">
        <f>VLOOKUP(B28,[7]一线员工!$C$3:$CK$7000,1,0)</f>
        <v>冉景斌</v>
      </c>
    </row>
    <row r="29" customFormat="1" spans="1:46">
      <c r="A29" s="43">
        <f t="shared" si="0"/>
        <v>24</v>
      </c>
      <c r="B29" s="44" t="s">
        <v>110</v>
      </c>
      <c r="C29" s="44" t="s">
        <v>682</v>
      </c>
      <c r="D29" s="48" t="s">
        <v>466</v>
      </c>
      <c r="E29" s="46">
        <v>42644</v>
      </c>
      <c r="F29" s="44">
        <v>4460</v>
      </c>
      <c r="G29" s="44">
        <v>4460</v>
      </c>
      <c r="H29" s="44">
        <v>4460</v>
      </c>
      <c r="I29" s="44">
        <v>4460</v>
      </c>
      <c r="J29" s="44"/>
      <c r="K29" s="44"/>
      <c r="L29" s="44"/>
      <c r="M29" s="44"/>
      <c r="N29" s="44"/>
      <c r="O29" s="44"/>
      <c r="P29" s="44">
        <f t="shared" si="1"/>
        <v>713.6</v>
      </c>
      <c r="Q29" s="44"/>
      <c r="R29" s="44"/>
      <c r="S29" s="44">
        <f t="shared" si="2"/>
        <v>31.22</v>
      </c>
      <c r="T29" s="44"/>
      <c r="U29" s="44">
        <f t="shared" si="3"/>
        <v>388.02</v>
      </c>
      <c r="V29" s="44"/>
      <c r="W29" s="44">
        <f t="shared" si="4"/>
        <v>53.52</v>
      </c>
      <c r="X29" s="44"/>
      <c r="Y29" s="44"/>
      <c r="Z29" s="44"/>
      <c r="AA29" s="44">
        <f t="shared" si="5"/>
        <v>1186.36</v>
      </c>
      <c r="AB29" s="44">
        <f t="shared" si="6"/>
        <v>356.8</v>
      </c>
      <c r="AC29" s="44"/>
      <c r="AD29" s="44">
        <f t="shared" si="7"/>
        <v>13.38</v>
      </c>
      <c r="AE29" s="44"/>
      <c r="AF29" s="44">
        <f t="shared" si="8"/>
        <v>89.2</v>
      </c>
      <c r="AG29" s="44"/>
      <c r="AH29" s="44"/>
      <c r="AI29" s="44">
        <v>15</v>
      </c>
      <c r="AJ29" s="44">
        <f t="shared" si="9"/>
        <v>474.38</v>
      </c>
      <c r="AK29" s="44">
        <f t="shared" si="10"/>
        <v>1660.74</v>
      </c>
      <c r="AL29" s="44"/>
      <c r="AM29" s="28" t="s">
        <v>533</v>
      </c>
      <c r="AN29" s="71" t="str">
        <f>VLOOKUP(B29,'[9]5月月报'!$B$4:$CO$1800,49,0)</f>
        <v>合同工</v>
      </c>
      <c r="AO29" s="29" t="str">
        <f>VLOOKUP(B29,'[9]5月月报'!$B$4:$CO$1800,51,0)</f>
        <v>湖南红海</v>
      </c>
      <c r="AP29">
        <f>VLOOKUP(B29,'[10]25.5月定稿'!$B$3:$BQ$900,5,0)</f>
        <v>20.5</v>
      </c>
      <c r="AQ29">
        <f>VLOOKUP(B29,'[10]25.5月定稿'!$B$3:$BQ$900,22,0)</f>
        <v>0</v>
      </c>
      <c r="AR29" s="33" t="e">
        <f>_xlfn.XLOOKUP(A29,汇总!B:B,汇总!B:B)</f>
        <v>#N/A</v>
      </c>
      <c r="AS29" s="28"/>
      <c r="AT29" s="28" t="str">
        <f>VLOOKUP(B29,[7]一线员工!$C$3:$CK$7000,1,0)</f>
        <v>邓日顺</v>
      </c>
    </row>
    <row r="30" customFormat="1" spans="1:46">
      <c r="A30" s="43">
        <f t="shared" si="0"/>
        <v>25</v>
      </c>
      <c r="B30" s="44" t="s">
        <v>79</v>
      </c>
      <c r="C30" s="44" t="s">
        <v>682</v>
      </c>
      <c r="D30" s="48" t="s">
        <v>367</v>
      </c>
      <c r="E30" s="46">
        <v>42705</v>
      </c>
      <c r="F30" s="51">
        <v>4308</v>
      </c>
      <c r="G30" s="51">
        <v>4308</v>
      </c>
      <c r="H30" s="51">
        <v>4308</v>
      </c>
      <c r="I30" s="51">
        <v>4308</v>
      </c>
      <c r="J30" s="44"/>
      <c r="K30" s="44"/>
      <c r="L30" s="44"/>
      <c r="M30" s="44"/>
      <c r="N30" s="44"/>
      <c r="O30" s="44"/>
      <c r="P30" s="44">
        <f t="shared" si="1"/>
        <v>689.28</v>
      </c>
      <c r="Q30" s="44"/>
      <c r="R30" s="44"/>
      <c r="S30" s="44">
        <f t="shared" si="2"/>
        <v>30.16</v>
      </c>
      <c r="T30" s="44"/>
      <c r="U30" s="44">
        <f t="shared" si="3"/>
        <v>374.8</v>
      </c>
      <c r="V30" s="44"/>
      <c r="W30" s="44">
        <f t="shared" si="4"/>
        <v>51.7</v>
      </c>
      <c r="X30" s="44"/>
      <c r="Y30" s="44"/>
      <c r="Z30" s="44"/>
      <c r="AA30" s="44">
        <f t="shared" si="5"/>
        <v>1145.94</v>
      </c>
      <c r="AB30" s="44">
        <f t="shared" si="6"/>
        <v>344.64</v>
      </c>
      <c r="AC30" s="44"/>
      <c r="AD30" s="44">
        <f t="shared" si="7"/>
        <v>12.92</v>
      </c>
      <c r="AE30" s="44"/>
      <c r="AF30" s="44">
        <f t="shared" si="8"/>
        <v>86.16</v>
      </c>
      <c r="AG30" s="44"/>
      <c r="AH30" s="44"/>
      <c r="AI30" s="44">
        <v>15</v>
      </c>
      <c r="AJ30" s="44">
        <f t="shared" si="9"/>
        <v>458.72</v>
      </c>
      <c r="AK30" s="44">
        <f t="shared" si="10"/>
        <v>1604.66</v>
      </c>
      <c r="AL30" s="45"/>
      <c r="AM30" s="28" t="s">
        <v>533</v>
      </c>
      <c r="AN30" s="71" t="str">
        <f>VLOOKUP(B30,'[9]5月月报'!$B$4:$CO$1800,49,0)</f>
        <v>合同工</v>
      </c>
      <c r="AO30" s="29" t="str">
        <f>VLOOKUP(B30,'[9]5月月报'!$B$4:$CO$1800,51,0)</f>
        <v>光华荣昌</v>
      </c>
      <c r="AP30">
        <f>VLOOKUP(B30,'[10]25.5月定稿'!$B$3:$BQ$900,5,0)</f>
        <v>20</v>
      </c>
      <c r="AQ30">
        <f>VLOOKUP(B30,'[10]25.5月定稿'!$B$3:$BQ$900,22,0)</f>
        <v>0</v>
      </c>
      <c r="AR30" s="33" t="e">
        <f>_xlfn.XLOOKUP(A30,汇总!B:B,汇总!B:B)</f>
        <v>#N/A</v>
      </c>
      <c r="AS30" s="28"/>
      <c r="AT30" s="28" t="str">
        <f>VLOOKUP(B30,[7]一线员工!$C$3:$CK$7000,1,0)</f>
        <v>齐承平</v>
      </c>
    </row>
    <row r="31" customFormat="1" spans="1:46">
      <c r="A31" s="43">
        <f t="shared" si="0"/>
        <v>26</v>
      </c>
      <c r="B31" s="51" t="s">
        <v>84</v>
      </c>
      <c r="C31" s="44" t="s">
        <v>682</v>
      </c>
      <c r="D31" s="48" t="s">
        <v>437</v>
      </c>
      <c r="E31" s="46">
        <v>42705</v>
      </c>
      <c r="F31" s="51">
        <v>4308</v>
      </c>
      <c r="G31" s="51">
        <v>4308</v>
      </c>
      <c r="H31" s="51">
        <v>4308</v>
      </c>
      <c r="I31" s="51">
        <v>4308</v>
      </c>
      <c r="J31" s="44"/>
      <c r="K31" s="44"/>
      <c r="L31" s="44"/>
      <c r="M31" s="44"/>
      <c r="N31" s="44"/>
      <c r="O31" s="44"/>
      <c r="P31" s="44">
        <f t="shared" si="1"/>
        <v>689.28</v>
      </c>
      <c r="Q31" s="44"/>
      <c r="R31" s="44"/>
      <c r="S31" s="44">
        <f t="shared" si="2"/>
        <v>30.16</v>
      </c>
      <c r="T31" s="44"/>
      <c r="U31" s="44">
        <f t="shared" si="3"/>
        <v>374.8</v>
      </c>
      <c r="V31" s="44"/>
      <c r="W31" s="44">
        <f t="shared" si="4"/>
        <v>51.7</v>
      </c>
      <c r="X31" s="44"/>
      <c r="Y31" s="44"/>
      <c r="Z31" s="44"/>
      <c r="AA31" s="44">
        <f t="shared" si="5"/>
        <v>1145.94</v>
      </c>
      <c r="AB31" s="44">
        <f t="shared" si="6"/>
        <v>344.64</v>
      </c>
      <c r="AC31" s="44"/>
      <c r="AD31" s="44">
        <f t="shared" si="7"/>
        <v>12.92</v>
      </c>
      <c r="AE31" s="44"/>
      <c r="AF31" s="44">
        <f t="shared" si="8"/>
        <v>86.16</v>
      </c>
      <c r="AG31" s="44"/>
      <c r="AH31" s="44"/>
      <c r="AI31" s="44">
        <v>15</v>
      </c>
      <c r="AJ31" s="44">
        <f t="shared" si="9"/>
        <v>458.72</v>
      </c>
      <c r="AK31" s="44">
        <f t="shared" si="10"/>
        <v>1604.66</v>
      </c>
      <c r="AL31" s="45"/>
      <c r="AM31" s="28" t="s">
        <v>533</v>
      </c>
      <c r="AN31" s="71" t="str">
        <f>VLOOKUP(B31,'[9]5月月报'!$B$4:$CO$1800,49,0)</f>
        <v>合同工</v>
      </c>
      <c r="AO31" s="29" t="str">
        <f>VLOOKUP(B31,'[9]5月月报'!$B$4:$CO$1800,51,0)</f>
        <v>湖南鑫起</v>
      </c>
      <c r="AP31">
        <f>VLOOKUP(B31,'[10]25.5月定稿'!$B$3:$BQ$900,5,0)</f>
        <v>28</v>
      </c>
      <c r="AQ31">
        <f>VLOOKUP(B31,'[10]25.5月定稿'!$B$3:$BQ$900,22,0)</f>
        <v>0</v>
      </c>
      <c r="AR31" s="33" t="e">
        <f>_xlfn.XLOOKUP(A31,汇总!B:B,汇总!B:B)</f>
        <v>#N/A</v>
      </c>
      <c r="AS31" s="28"/>
      <c r="AT31" s="28" t="str">
        <f>VLOOKUP(B31,[7]一线员工!$C$3:$CK$7000,1,0)</f>
        <v>吴国秋</v>
      </c>
    </row>
    <row r="32" customFormat="1" spans="1:46">
      <c r="A32" s="43">
        <f t="shared" si="0"/>
        <v>27</v>
      </c>
      <c r="B32" s="44" t="s">
        <v>117</v>
      </c>
      <c r="C32" s="44" t="s">
        <v>682</v>
      </c>
      <c r="D32" s="45" t="s">
        <v>478</v>
      </c>
      <c r="E32" s="46">
        <v>42887</v>
      </c>
      <c r="F32" s="44">
        <v>5140</v>
      </c>
      <c r="G32" s="44">
        <v>5140</v>
      </c>
      <c r="H32" s="44">
        <v>5140</v>
      </c>
      <c r="I32" s="44">
        <v>5140</v>
      </c>
      <c r="J32" s="44"/>
      <c r="K32" s="44"/>
      <c r="L32" s="44"/>
      <c r="M32" s="44"/>
      <c r="N32" s="44"/>
      <c r="O32" s="44"/>
      <c r="P32" s="44">
        <f t="shared" si="1"/>
        <v>822.4</v>
      </c>
      <c r="Q32" s="44"/>
      <c r="R32" s="44"/>
      <c r="S32" s="44">
        <f t="shared" si="2"/>
        <v>35.98</v>
      </c>
      <c r="T32" s="44"/>
      <c r="U32" s="44">
        <f t="shared" si="3"/>
        <v>447.18</v>
      </c>
      <c r="V32" s="44"/>
      <c r="W32" s="44">
        <f t="shared" si="4"/>
        <v>61.68</v>
      </c>
      <c r="X32" s="44"/>
      <c r="Y32" s="44"/>
      <c r="Z32" s="44"/>
      <c r="AA32" s="44">
        <f t="shared" si="5"/>
        <v>1367.24</v>
      </c>
      <c r="AB32" s="44">
        <f t="shared" si="6"/>
        <v>411.2</v>
      </c>
      <c r="AC32" s="44"/>
      <c r="AD32" s="44">
        <f t="shared" si="7"/>
        <v>15.42</v>
      </c>
      <c r="AE32" s="44"/>
      <c r="AF32" s="44">
        <f t="shared" si="8"/>
        <v>102.8</v>
      </c>
      <c r="AG32" s="44"/>
      <c r="AH32" s="44"/>
      <c r="AI32" s="44">
        <v>15</v>
      </c>
      <c r="AJ32" s="44">
        <f t="shared" si="9"/>
        <v>544.42</v>
      </c>
      <c r="AK32" s="44">
        <f t="shared" si="10"/>
        <v>1911.66</v>
      </c>
      <c r="AL32" s="44"/>
      <c r="AM32" s="28" t="s">
        <v>533</v>
      </c>
      <c r="AN32" s="71" t="str">
        <f>VLOOKUP(B32,'[9]5月月报'!$B$4:$CO$1800,49,0)</f>
        <v>合同工</v>
      </c>
      <c r="AO32" s="29" t="str">
        <f>VLOOKUP(B32,'[9]5月月报'!$B$4:$CO$1800,51,0)</f>
        <v>光华荣昌</v>
      </c>
      <c r="AP32">
        <f>VLOOKUP(B32,'[10]25.5月定稿'!$B$3:$BQ$900,5,0)</f>
        <v>20</v>
      </c>
      <c r="AQ32">
        <f>VLOOKUP(B32,'[10]25.5月定稿'!$B$3:$BQ$900,22,0)</f>
        <v>0</v>
      </c>
      <c r="AR32" s="33" t="e">
        <f>_xlfn.XLOOKUP(A32,汇总!B:B,汇总!B:B)</f>
        <v>#N/A</v>
      </c>
      <c r="AS32" s="28"/>
      <c r="AT32" s="28" t="str">
        <f>VLOOKUP(B32,[7]一线员工!$C$3:$CK$7000,1,0)</f>
        <v>雍期望</v>
      </c>
    </row>
    <row r="33" customFormat="1" spans="1:46">
      <c r="A33" s="43">
        <f t="shared" si="0"/>
        <v>28</v>
      </c>
      <c r="B33" s="44" t="s">
        <v>31</v>
      </c>
      <c r="C33" s="44" t="s">
        <v>683</v>
      </c>
      <c r="D33" s="45" t="s">
        <v>342</v>
      </c>
      <c r="E33" s="46">
        <v>42979</v>
      </c>
      <c r="F33" s="44">
        <v>5500</v>
      </c>
      <c r="G33" s="44">
        <v>5500</v>
      </c>
      <c r="H33" s="44">
        <v>5500</v>
      </c>
      <c r="I33" s="44">
        <v>5500</v>
      </c>
      <c r="J33" s="44"/>
      <c r="K33" s="44"/>
      <c r="L33" s="44"/>
      <c r="M33" s="44"/>
      <c r="N33" s="44"/>
      <c r="O33" s="44"/>
      <c r="P33" s="44">
        <f t="shared" si="1"/>
        <v>880</v>
      </c>
      <c r="Q33" s="44"/>
      <c r="R33" s="44"/>
      <c r="S33" s="44">
        <f t="shared" si="2"/>
        <v>38.5</v>
      </c>
      <c r="T33" s="44"/>
      <c r="U33" s="44">
        <f t="shared" si="3"/>
        <v>478.5</v>
      </c>
      <c r="V33" s="44"/>
      <c r="W33" s="44">
        <f t="shared" si="4"/>
        <v>66</v>
      </c>
      <c r="X33" s="44"/>
      <c r="Y33" s="44"/>
      <c r="Z33" s="44"/>
      <c r="AA33" s="44">
        <f t="shared" si="5"/>
        <v>1463</v>
      </c>
      <c r="AB33" s="44">
        <f t="shared" si="6"/>
        <v>440</v>
      </c>
      <c r="AC33" s="44"/>
      <c r="AD33" s="44">
        <f t="shared" si="7"/>
        <v>16.5</v>
      </c>
      <c r="AE33" s="44"/>
      <c r="AF33" s="44">
        <f t="shared" si="8"/>
        <v>110</v>
      </c>
      <c r="AG33" s="44"/>
      <c r="AH33" s="44"/>
      <c r="AI33" s="44">
        <v>15</v>
      </c>
      <c r="AJ33" s="44">
        <f t="shared" si="9"/>
        <v>581.5</v>
      </c>
      <c r="AK33" s="44">
        <f t="shared" si="10"/>
        <v>2044.5</v>
      </c>
      <c r="AL33" s="44"/>
      <c r="AM33" s="28" t="s">
        <v>533</v>
      </c>
      <c r="AN33" s="71" t="str">
        <f>VLOOKUP(B33,'[9]5月月报'!$B$4:$CO$1800,49,0)</f>
        <v>合同工</v>
      </c>
      <c r="AO33" s="29" t="str">
        <f>VLOOKUP(B33,'[9]5月月报'!$B$4:$CO$1800,51,0)</f>
        <v>光华荣昌</v>
      </c>
      <c r="AP33">
        <f>VLOOKUP(B33,'[10]25.5月定稿'!$B$3:$BQ$900,5,0)</f>
        <v>13</v>
      </c>
      <c r="AQ33">
        <f>VLOOKUP(B33,'[10]25.5月定稿'!$B$3:$BQ$900,22,0)</f>
        <v>0</v>
      </c>
      <c r="AR33" s="33" t="e">
        <f>_xlfn.XLOOKUP(A33,汇总!B:B,汇总!B:B)</f>
        <v>#N/A</v>
      </c>
      <c r="AS33" s="28"/>
      <c r="AT33" s="28" t="str">
        <f>VLOOKUP(B33,[7]一线员工!$C$3:$CK$7000,1,0)</f>
        <v>易兰</v>
      </c>
    </row>
    <row r="34" customFormat="1" spans="1:46">
      <c r="A34" s="43">
        <f t="shared" si="0"/>
        <v>29</v>
      </c>
      <c r="B34" s="44" t="s">
        <v>126</v>
      </c>
      <c r="C34" s="44" t="s">
        <v>682</v>
      </c>
      <c r="D34" s="45" t="s">
        <v>453</v>
      </c>
      <c r="E34" s="46">
        <v>43101</v>
      </c>
      <c r="F34" s="44">
        <v>5020</v>
      </c>
      <c r="G34" s="44">
        <v>5020</v>
      </c>
      <c r="H34" s="44">
        <v>5020</v>
      </c>
      <c r="I34" s="44">
        <v>5020</v>
      </c>
      <c r="J34" s="44"/>
      <c r="K34" s="44"/>
      <c r="L34" s="44"/>
      <c r="M34" s="44"/>
      <c r="N34" s="44"/>
      <c r="O34" s="44"/>
      <c r="P34" s="44">
        <f t="shared" si="1"/>
        <v>803.2</v>
      </c>
      <c r="Q34" s="44"/>
      <c r="R34" s="44"/>
      <c r="S34" s="44">
        <f t="shared" si="2"/>
        <v>35.14</v>
      </c>
      <c r="T34" s="44"/>
      <c r="U34" s="44">
        <f t="shared" si="3"/>
        <v>436.74</v>
      </c>
      <c r="V34" s="44"/>
      <c r="W34" s="44">
        <f t="shared" si="4"/>
        <v>60.24</v>
      </c>
      <c r="X34" s="44"/>
      <c r="Y34" s="44"/>
      <c r="Z34" s="44"/>
      <c r="AA34" s="44">
        <f t="shared" si="5"/>
        <v>1335.32</v>
      </c>
      <c r="AB34" s="44">
        <f t="shared" si="6"/>
        <v>401.6</v>
      </c>
      <c r="AC34" s="44"/>
      <c r="AD34" s="44">
        <f t="shared" si="7"/>
        <v>15.06</v>
      </c>
      <c r="AE34" s="44"/>
      <c r="AF34" s="44">
        <f t="shared" si="8"/>
        <v>100.4</v>
      </c>
      <c r="AG34" s="44"/>
      <c r="AH34" s="44"/>
      <c r="AI34" s="44">
        <v>15</v>
      </c>
      <c r="AJ34" s="44">
        <f t="shared" si="9"/>
        <v>532.06</v>
      </c>
      <c r="AK34" s="44">
        <f t="shared" si="10"/>
        <v>1867.38</v>
      </c>
      <c r="AL34" s="44"/>
      <c r="AM34" s="28" t="s">
        <v>533</v>
      </c>
      <c r="AN34" s="71" t="str">
        <f>VLOOKUP(B34,'[9]5月月报'!$B$4:$CO$1800,49,0)</f>
        <v>合同工</v>
      </c>
      <c r="AO34" s="29" t="str">
        <f>VLOOKUP(B34,'[9]5月月报'!$B$4:$CO$1800,51,0)</f>
        <v>湖南红海</v>
      </c>
      <c r="AP34">
        <f>VLOOKUP(B34,'[10]25.5月定稿'!$B$3:$BQ$900,5,0)</f>
        <v>29</v>
      </c>
      <c r="AQ34">
        <f>VLOOKUP(B34,'[10]25.5月定稿'!$B$3:$BQ$900,22,0)</f>
        <v>0</v>
      </c>
      <c r="AR34" s="33" t="e">
        <f>_xlfn.XLOOKUP(A34,汇总!B:B,汇总!B:B)</f>
        <v>#N/A</v>
      </c>
      <c r="AS34" s="28"/>
      <c r="AT34" s="28" t="str">
        <f>VLOOKUP(B34,[7]一线员工!$C$3:$CK$7000,1,0)</f>
        <v>刘志平</v>
      </c>
    </row>
    <row r="35" customFormat="1" spans="1:46">
      <c r="A35" s="43">
        <f t="shared" si="0"/>
        <v>30</v>
      </c>
      <c r="B35" s="44" t="s">
        <v>111</v>
      </c>
      <c r="C35" s="44" t="s">
        <v>682</v>
      </c>
      <c r="D35" s="45" t="s">
        <v>467</v>
      </c>
      <c r="E35" s="46">
        <v>43132</v>
      </c>
      <c r="F35" s="44">
        <v>4540</v>
      </c>
      <c r="G35" s="44">
        <v>4540</v>
      </c>
      <c r="H35" s="44">
        <v>4540</v>
      </c>
      <c r="I35" s="44">
        <v>4540</v>
      </c>
      <c r="J35" s="44"/>
      <c r="K35" s="44"/>
      <c r="L35" s="44"/>
      <c r="M35" s="44"/>
      <c r="N35" s="44"/>
      <c r="O35" s="44"/>
      <c r="P35" s="44">
        <f t="shared" si="1"/>
        <v>726.4</v>
      </c>
      <c r="Q35" s="44"/>
      <c r="R35" s="44"/>
      <c r="S35" s="44">
        <f t="shared" si="2"/>
        <v>31.78</v>
      </c>
      <c r="T35" s="44"/>
      <c r="U35" s="44">
        <f t="shared" si="3"/>
        <v>394.98</v>
      </c>
      <c r="V35" s="44"/>
      <c r="W35" s="44">
        <f t="shared" si="4"/>
        <v>54.48</v>
      </c>
      <c r="X35" s="44"/>
      <c r="Y35" s="44"/>
      <c r="Z35" s="44"/>
      <c r="AA35" s="44">
        <f t="shared" si="5"/>
        <v>1207.64</v>
      </c>
      <c r="AB35" s="44">
        <f t="shared" si="6"/>
        <v>363.2</v>
      </c>
      <c r="AC35" s="44"/>
      <c r="AD35" s="44">
        <f t="shared" si="7"/>
        <v>13.62</v>
      </c>
      <c r="AE35" s="44"/>
      <c r="AF35" s="44">
        <f t="shared" si="8"/>
        <v>90.8</v>
      </c>
      <c r="AG35" s="44"/>
      <c r="AH35" s="44"/>
      <c r="AI35" s="44">
        <v>15</v>
      </c>
      <c r="AJ35" s="44">
        <f t="shared" si="9"/>
        <v>482.62</v>
      </c>
      <c r="AK35" s="44">
        <f t="shared" si="10"/>
        <v>1690.26</v>
      </c>
      <c r="AL35" s="45"/>
      <c r="AM35" s="28" t="s">
        <v>533</v>
      </c>
      <c r="AN35" s="71" t="str">
        <f>VLOOKUP(B35,'[9]5月月报'!$B$4:$CO$1800,49,0)</f>
        <v>合同工</v>
      </c>
      <c r="AO35" s="29" t="str">
        <f>VLOOKUP(B35,'[9]5月月报'!$B$4:$CO$1800,51,0)</f>
        <v>湖南红海</v>
      </c>
      <c r="AP35">
        <f>VLOOKUP(B35,'[10]25.5月定稿'!$B$3:$BQ$900,5,0)</f>
        <v>21.5</v>
      </c>
      <c r="AQ35">
        <f>VLOOKUP(B35,'[10]25.5月定稿'!$B$3:$BQ$900,22,0)</f>
        <v>0</v>
      </c>
      <c r="AR35" s="33" t="e">
        <f>_xlfn.XLOOKUP(A35,汇总!B:B,汇总!B:B)</f>
        <v>#N/A</v>
      </c>
      <c r="AS35" s="28"/>
      <c r="AT35" s="28" t="str">
        <f>VLOOKUP(B35,[7]一线员工!$C$3:$CK$7000,1,0)</f>
        <v>李亦斌</v>
      </c>
    </row>
    <row r="36" customFormat="1" spans="1:46">
      <c r="A36" s="43">
        <f t="shared" si="0"/>
        <v>31</v>
      </c>
      <c r="B36" s="44" t="s">
        <v>119</v>
      </c>
      <c r="C36" s="44" t="s">
        <v>682</v>
      </c>
      <c r="D36" s="45" t="s">
        <v>480</v>
      </c>
      <c r="E36" s="46">
        <v>43132</v>
      </c>
      <c r="F36" s="44">
        <v>6320</v>
      </c>
      <c r="G36" s="44">
        <v>6320</v>
      </c>
      <c r="H36" s="44">
        <v>6320</v>
      </c>
      <c r="I36" s="44">
        <v>6320</v>
      </c>
      <c r="J36" s="44"/>
      <c r="K36" s="44"/>
      <c r="L36" s="44"/>
      <c r="M36" s="44"/>
      <c r="N36" s="44"/>
      <c r="O36" s="44"/>
      <c r="P36" s="44">
        <f t="shared" si="1"/>
        <v>1011.2</v>
      </c>
      <c r="Q36" s="44"/>
      <c r="R36" s="44"/>
      <c r="S36" s="44">
        <f t="shared" si="2"/>
        <v>44.24</v>
      </c>
      <c r="T36" s="44"/>
      <c r="U36" s="44">
        <f t="shared" si="3"/>
        <v>549.84</v>
      </c>
      <c r="V36" s="44"/>
      <c r="W36" s="44">
        <f t="shared" si="4"/>
        <v>75.84</v>
      </c>
      <c r="X36" s="44"/>
      <c r="Y36" s="44"/>
      <c r="Z36" s="44"/>
      <c r="AA36" s="44">
        <f t="shared" si="5"/>
        <v>1681.12</v>
      </c>
      <c r="AB36" s="44">
        <f t="shared" si="6"/>
        <v>505.6</v>
      </c>
      <c r="AC36" s="44"/>
      <c r="AD36" s="44">
        <f t="shared" si="7"/>
        <v>18.96</v>
      </c>
      <c r="AE36" s="44"/>
      <c r="AF36" s="44">
        <f t="shared" si="8"/>
        <v>126.4</v>
      </c>
      <c r="AG36" s="44"/>
      <c r="AH36" s="44"/>
      <c r="AI36" s="44">
        <v>15</v>
      </c>
      <c r="AJ36" s="44">
        <f t="shared" si="9"/>
        <v>665.96</v>
      </c>
      <c r="AK36" s="44">
        <f t="shared" si="10"/>
        <v>2347.08</v>
      </c>
      <c r="AL36" s="45"/>
      <c r="AM36" s="28" t="s">
        <v>533</v>
      </c>
      <c r="AN36" s="71" t="str">
        <f>VLOOKUP(B36,'[9]5月月报'!$B$4:$CO$1800,49,0)</f>
        <v>合同工</v>
      </c>
      <c r="AO36" s="29" t="str">
        <f>VLOOKUP(B36,'[9]5月月报'!$B$4:$CO$1800,51,0)</f>
        <v>湖南鑫起</v>
      </c>
      <c r="AP36">
        <f>VLOOKUP(B36,'[10]25.5月定稿'!$B$3:$BQ$900,5,0)</f>
        <v>24</v>
      </c>
      <c r="AQ36">
        <f>VLOOKUP(B36,'[10]25.5月定稿'!$B$3:$BQ$900,22,0)</f>
        <v>0</v>
      </c>
      <c r="AR36" s="33" t="e">
        <f>_xlfn.XLOOKUP(A36,汇总!B:B,汇总!B:B)</f>
        <v>#N/A</v>
      </c>
      <c r="AS36" s="28"/>
      <c r="AT36" s="28" t="str">
        <f>VLOOKUP(B36,[7]一线员工!$C$3:$CK$7000,1,0)</f>
        <v>张周</v>
      </c>
    </row>
    <row r="37" customFormat="1" spans="1:46">
      <c r="A37" s="43">
        <f t="shared" si="0"/>
        <v>32</v>
      </c>
      <c r="B37" s="44" t="s">
        <v>46</v>
      </c>
      <c r="C37" s="44" t="s">
        <v>682</v>
      </c>
      <c r="D37" s="48" t="s">
        <v>349</v>
      </c>
      <c r="E37" s="46">
        <v>42583</v>
      </c>
      <c r="F37" s="44">
        <v>13000</v>
      </c>
      <c r="G37" s="44">
        <v>13000</v>
      </c>
      <c r="H37" s="44">
        <v>13000</v>
      </c>
      <c r="I37" s="44">
        <v>13000</v>
      </c>
      <c r="J37" s="44"/>
      <c r="K37" s="44"/>
      <c r="L37" s="44"/>
      <c r="M37" s="44"/>
      <c r="N37" s="44"/>
      <c r="O37" s="44"/>
      <c r="P37" s="44">
        <f t="shared" si="1"/>
        <v>2080</v>
      </c>
      <c r="Q37" s="44"/>
      <c r="R37" s="44"/>
      <c r="S37" s="44">
        <f t="shared" si="2"/>
        <v>91</v>
      </c>
      <c r="T37" s="44"/>
      <c r="U37" s="44">
        <f t="shared" si="3"/>
        <v>1131</v>
      </c>
      <c r="V37" s="44"/>
      <c r="W37" s="44">
        <f t="shared" si="4"/>
        <v>156</v>
      </c>
      <c r="X37" s="44"/>
      <c r="Y37" s="44"/>
      <c r="Z37" s="44"/>
      <c r="AA37" s="44">
        <f t="shared" si="5"/>
        <v>3458</v>
      </c>
      <c r="AB37" s="44">
        <f t="shared" si="6"/>
        <v>1040</v>
      </c>
      <c r="AC37" s="44"/>
      <c r="AD37" s="44">
        <f t="shared" si="7"/>
        <v>39</v>
      </c>
      <c r="AE37" s="44"/>
      <c r="AF37" s="44">
        <f t="shared" si="8"/>
        <v>260</v>
      </c>
      <c r="AG37" s="44"/>
      <c r="AH37" s="44"/>
      <c r="AI37" s="44">
        <v>15</v>
      </c>
      <c r="AJ37" s="44">
        <f t="shared" si="9"/>
        <v>1354</v>
      </c>
      <c r="AK37" s="44">
        <f t="shared" si="10"/>
        <v>4812</v>
      </c>
      <c r="AL37" s="44"/>
      <c r="AM37" s="28" t="s">
        <v>533</v>
      </c>
      <c r="AN37" s="71" t="str">
        <f>VLOOKUP(B37,'[9]5月月报'!$B$4:$CO$1800,49,0)</f>
        <v>合同工</v>
      </c>
      <c r="AO37" s="29" t="str">
        <f>VLOOKUP(B37,'[9]5月月报'!$B$4:$CO$1800,51,0)</f>
        <v>光华荣昌</v>
      </c>
      <c r="AP37">
        <f>VLOOKUP(B37,'[10]25.5月定稿'!$B$3:$BQ$900,5,0)</f>
        <v>24</v>
      </c>
      <c r="AQ37">
        <f>VLOOKUP(B37,'[10]25.5月定稿'!$B$3:$BQ$900,22,0)</f>
        <v>0</v>
      </c>
      <c r="AR37" s="33" t="e">
        <f>_xlfn.XLOOKUP(A37,汇总!B:B,汇总!B:B)</f>
        <v>#N/A</v>
      </c>
      <c r="AS37" s="28"/>
      <c r="AT37" s="28" t="str">
        <f>VLOOKUP(B37,[7]一线员工!$C$3:$CK$7000,1,0)</f>
        <v>卢中华</v>
      </c>
    </row>
    <row r="38" customFormat="1" spans="1:46">
      <c r="A38" s="43">
        <f t="shared" si="0"/>
        <v>33</v>
      </c>
      <c r="B38" s="44" t="s">
        <v>62</v>
      </c>
      <c r="C38" s="44" t="s">
        <v>682</v>
      </c>
      <c r="D38" s="45" t="s">
        <v>506</v>
      </c>
      <c r="E38" s="46">
        <v>43282</v>
      </c>
      <c r="F38" s="44">
        <v>4760</v>
      </c>
      <c r="G38" s="44">
        <v>4760</v>
      </c>
      <c r="H38" s="44">
        <v>4760</v>
      </c>
      <c r="I38" s="44">
        <v>4760</v>
      </c>
      <c r="J38" s="44"/>
      <c r="K38" s="44"/>
      <c r="L38" s="44"/>
      <c r="M38" s="44"/>
      <c r="N38" s="44"/>
      <c r="O38" s="44"/>
      <c r="P38" s="44">
        <f t="shared" si="1"/>
        <v>761.6</v>
      </c>
      <c r="Q38" s="44"/>
      <c r="R38" s="44"/>
      <c r="S38" s="44">
        <f t="shared" si="2"/>
        <v>33.32</v>
      </c>
      <c r="T38" s="44"/>
      <c r="U38" s="44">
        <f t="shared" si="3"/>
        <v>414.12</v>
      </c>
      <c r="V38" s="44"/>
      <c r="W38" s="44">
        <f t="shared" si="4"/>
        <v>57.12</v>
      </c>
      <c r="X38" s="44"/>
      <c r="Y38" s="44"/>
      <c r="Z38" s="44"/>
      <c r="AA38" s="44">
        <f t="shared" si="5"/>
        <v>1266.16</v>
      </c>
      <c r="AB38" s="44">
        <f t="shared" si="6"/>
        <v>380.8</v>
      </c>
      <c r="AC38" s="44"/>
      <c r="AD38" s="44">
        <f t="shared" si="7"/>
        <v>14.28</v>
      </c>
      <c r="AE38" s="44"/>
      <c r="AF38" s="44">
        <f t="shared" si="8"/>
        <v>95.2</v>
      </c>
      <c r="AG38" s="44"/>
      <c r="AH38" s="44"/>
      <c r="AI38" s="44">
        <v>15</v>
      </c>
      <c r="AJ38" s="44">
        <f t="shared" si="9"/>
        <v>505.28</v>
      </c>
      <c r="AK38" s="44">
        <f t="shared" si="10"/>
        <v>1771.44</v>
      </c>
      <c r="AL38" s="44"/>
      <c r="AM38" s="28" t="s">
        <v>533</v>
      </c>
      <c r="AN38" s="71" t="str">
        <f>VLOOKUP(B38,'[9]5月月报'!$B$4:$CO$1800,49,0)</f>
        <v>合同工</v>
      </c>
      <c r="AO38" s="29" t="str">
        <f>VLOOKUP(B38,'[9]5月月报'!$B$4:$CO$1800,51,0)</f>
        <v>光华荣昌</v>
      </c>
      <c r="AP38">
        <f>VLOOKUP(B38,'[10]25.5月定稿'!$B$3:$BQ$900,5,0)</f>
        <v>22</v>
      </c>
      <c r="AQ38">
        <f>VLOOKUP(B38,'[10]25.5月定稿'!$B$3:$BQ$900,22,0)</f>
        <v>0</v>
      </c>
      <c r="AR38" s="33" t="e">
        <f>_xlfn.XLOOKUP(A38,汇总!B:B,汇总!B:B)</f>
        <v>#N/A</v>
      </c>
      <c r="AS38" s="28"/>
      <c r="AT38" s="28" t="str">
        <f>VLOOKUP(B38,[7]一线员工!$C$3:$CK$7000,1,0)</f>
        <v>赵五祥</v>
      </c>
    </row>
    <row r="39" customFormat="1" spans="1:46">
      <c r="A39" s="43">
        <f t="shared" si="0"/>
        <v>34</v>
      </c>
      <c r="B39" s="44" t="s">
        <v>60</v>
      </c>
      <c r="C39" s="44" t="s">
        <v>683</v>
      </c>
      <c r="D39" s="45" t="s">
        <v>504</v>
      </c>
      <c r="E39" s="46">
        <v>43709</v>
      </c>
      <c r="F39" s="44">
        <v>4600</v>
      </c>
      <c r="G39" s="44">
        <v>4600</v>
      </c>
      <c r="H39" s="44">
        <v>4600</v>
      </c>
      <c r="I39" s="44">
        <v>4600</v>
      </c>
      <c r="J39" s="44"/>
      <c r="K39" s="44"/>
      <c r="L39" s="44"/>
      <c r="M39" s="44"/>
      <c r="N39" s="44"/>
      <c r="O39" s="44"/>
      <c r="P39" s="44">
        <f t="shared" si="1"/>
        <v>736</v>
      </c>
      <c r="Q39" s="44"/>
      <c r="R39" s="44"/>
      <c r="S39" s="44">
        <f t="shared" si="2"/>
        <v>32.2</v>
      </c>
      <c r="T39" s="44"/>
      <c r="U39" s="44">
        <f t="shared" si="3"/>
        <v>400.2</v>
      </c>
      <c r="V39" s="44"/>
      <c r="W39" s="44">
        <f t="shared" si="4"/>
        <v>55.2</v>
      </c>
      <c r="X39" s="44"/>
      <c r="Y39" s="44"/>
      <c r="Z39" s="44"/>
      <c r="AA39" s="44">
        <f t="shared" si="5"/>
        <v>1223.6</v>
      </c>
      <c r="AB39" s="44">
        <f t="shared" si="6"/>
        <v>368</v>
      </c>
      <c r="AC39" s="44"/>
      <c r="AD39" s="44">
        <f t="shared" si="7"/>
        <v>13.8</v>
      </c>
      <c r="AE39" s="44"/>
      <c r="AF39" s="44">
        <f t="shared" si="8"/>
        <v>92</v>
      </c>
      <c r="AG39" s="44"/>
      <c r="AH39" s="44"/>
      <c r="AI39" s="44">
        <v>15</v>
      </c>
      <c r="AJ39" s="44">
        <f t="shared" si="9"/>
        <v>488.8</v>
      </c>
      <c r="AK39" s="44">
        <f t="shared" si="10"/>
        <v>1712.4</v>
      </c>
      <c r="AL39" s="44"/>
      <c r="AM39" s="28" t="s">
        <v>533</v>
      </c>
      <c r="AN39" s="71" t="str">
        <f>VLOOKUP(B39,'[9]5月月报'!$B$4:$CO$1800,49,0)</f>
        <v>合同工</v>
      </c>
      <c r="AO39" s="29" t="str">
        <f>VLOOKUP(B39,'[9]5月月报'!$B$4:$CO$1800,51,0)</f>
        <v>光华荣昌</v>
      </c>
      <c r="AP39">
        <f>VLOOKUP(B39,'[10]25.5月定稿'!$B$3:$BQ$900,5,0)</f>
        <v>19</v>
      </c>
      <c r="AQ39">
        <f>VLOOKUP(B39,'[10]25.5月定稿'!$B$3:$BQ$900,22,0)</f>
        <v>0</v>
      </c>
      <c r="AR39" s="33" t="e">
        <f>_xlfn.XLOOKUP(A39,汇总!B:B,汇总!B:B)</f>
        <v>#N/A</v>
      </c>
      <c r="AS39" s="28"/>
      <c r="AT39" s="28" t="str">
        <f>VLOOKUP(B39,[7]一线员工!$C$3:$CK$7000,1,0)</f>
        <v>肖玲</v>
      </c>
    </row>
    <row r="40" customFormat="1" spans="1:46">
      <c r="A40" s="43">
        <f t="shared" si="0"/>
        <v>35</v>
      </c>
      <c r="B40" s="44" t="s">
        <v>48</v>
      </c>
      <c r="C40" s="44" t="s">
        <v>682</v>
      </c>
      <c r="D40" s="45" t="s">
        <v>352</v>
      </c>
      <c r="E40" s="46">
        <v>43800</v>
      </c>
      <c r="F40" s="44">
        <v>4380</v>
      </c>
      <c r="G40" s="44">
        <v>4380</v>
      </c>
      <c r="H40" s="44">
        <v>4380</v>
      </c>
      <c r="I40" s="44">
        <v>4380</v>
      </c>
      <c r="J40" s="44"/>
      <c r="K40" s="44"/>
      <c r="L40" s="44"/>
      <c r="M40" s="44"/>
      <c r="N40" s="44"/>
      <c r="O40" s="44"/>
      <c r="P40" s="44">
        <f t="shared" si="1"/>
        <v>700.8</v>
      </c>
      <c r="Q40" s="44"/>
      <c r="R40" s="44"/>
      <c r="S40" s="44">
        <f t="shared" si="2"/>
        <v>30.66</v>
      </c>
      <c r="T40" s="44"/>
      <c r="U40" s="44">
        <f t="shared" si="3"/>
        <v>381.06</v>
      </c>
      <c r="V40" s="44"/>
      <c r="W40" s="44">
        <f t="shared" si="4"/>
        <v>52.56</v>
      </c>
      <c r="X40" s="44"/>
      <c r="Y40" s="44"/>
      <c r="Z40" s="44"/>
      <c r="AA40" s="44">
        <f t="shared" si="5"/>
        <v>1165.08</v>
      </c>
      <c r="AB40" s="44">
        <f t="shared" si="6"/>
        <v>350.4</v>
      </c>
      <c r="AC40" s="44"/>
      <c r="AD40" s="44">
        <f t="shared" si="7"/>
        <v>13.14</v>
      </c>
      <c r="AE40" s="44"/>
      <c r="AF40" s="44">
        <f t="shared" si="8"/>
        <v>87.6</v>
      </c>
      <c r="AG40" s="44"/>
      <c r="AH40" s="44"/>
      <c r="AI40" s="44">
        <v>15</v>
      </c>
      <c r="AJ40" s="44">
        <f t="shared" si="9"/>
        <v>466.14</v>
      </c>
      <c r="AK40" s="44">
        <f t="shared" si="10"/>
        <v>1631.22</v>
      </c>
      <c r="AL40" s="45"/>
      <c r="AM40" s="28" t="s">
        <v>533</v>
      </c>
      <c r="AN40" s="71" t="str">
        <f>VLOOKUP(B40,'[9]5月月报'!$B$4:$CO$1800,49,0)</f>
        <v>合同工</v>
      </c>
      <c r="AO40" s="29" t="str">
        <f>VLOOKUP(B40,'[9]5月月报'!$B$4:$CO$1800,51,0)</f>
        <v>光华荣昌</v>
      </c>
      <c r="AP40">
        <f>VLOOKUP(B40,'[10]25.5月定稿'!$B$3:$BQ$900,5,0)</f>
        <v>23</v>
      </c>
      <c r="AQ40">
        <f>VLOOKUP(B40,'[10]25.5月定稿'!$B$3:$BQ$900,22,0)</f>
        <v>0</v>
      </c>
      <c r="AR40" s="33" t="e">
        <f>_xlfn.XLOOKUP(A40,汇总!B:B,汇总!B:B)</f>
        <v>#N/A</v>
      </c>
      <c r="AS40" s="28"/>
      <c r="AT40" s="28" t="str">
        <f>VLOOKUP(B40,[7]一线员工!$C$3:$CK$7000,1,0)</f>
        <v>伍赤诚</v>
      </c>
    </row>
    <row r="41" customFormat="1" spans="1:46">
      <c r="A41" s="43">
        <f t="shared" si="0"/>
        <v>36</v>
      </c>
      <c r="B41" s="44" t="s">
        <v>108</v>
      </c>
      <c r="C41" s="44" t="s">
        <v>682</v>
      </c>
      <c r="D41" s="45" t="s">
        <v>464</v>
      </c>
      <c r="E41" s="46">
        <v>43800</v>
      </c>
      <c r="F41" s="44">
        <v>4440</v>
      </c>
      <c r="G41" s="44">
        <v>4440</v>
      </c>
      <c r="H41" s="44">
        <v>4440</v>
      </c>
      <c r="I41" s="44">
        <v>4440</v>
      </c>
      <c r="J41" s="44"/>
      <c r="K41" s="44"/>
      <c r="L41" s="44"/>
      <c r="M41" s="44"/>
      <c r="N41" s="44"/>
      <c r="O41" s="44"/>
      <c r="P41" s="44">
        <f t="shared" si="1"/>
        <v>710.4</v>
      </c>
      <c r="Q41" s="44"/>
      <c r="R41" s="44"/>
      <c r="S41" s="44">
        <f t="shared" si="2"/>
        <v>31.08</v>
      </c>
      <c r="T41" s="44"/>
      <c r="U41" s="44">
        <f t="shared" si="3"/>
        <v>386.28</v>
      </c>
      <c r="V41" s="44"/>
      <c r="W41" s="44">
        <f t="shared" si="4"/>
        <v>53.28</v>
      </c>
      <c r="X41" s="44"/>
      <c r="Y41" s="44"/>
      <c r="Z41" s="44"/>
      <c r="AA41" s="44">
        <f t="shared" si="5"/>
        <v>1181.04</v>
      </c>
      <c r="AB41" s="44">
        <f t="shared" si="6"/>
        <v>355.2</v>
      </c>
      <c r="AC41" s="44"/>
      <c r="AD41" s="44">
        <f t="shared" si="7"/>
        <v>13.32</v>
      </c>
      <c r="AE41" s="44"/>
      <c r="AF41" s="44">
        <f t="shared" si="8"/>
        <v>88.8</v>
      </c>
      <c r="AG41" s="44"/>
      <c r="AH41" s="44"/>
      <c r="AI41" s="44">
        <v>15</v>
      </c>
      <c r="AJ41" s="44">
        <f t="shared" si="9"/>
        <v>472.32</v>
      </c>
      <c r="AK41" s="44">
        <f t="shared" si="10"/>
        <v>1653.36</v>
      </c>
      <c r="AL41" s="45"/>
      <c r="AM41" s="28" t="s">
        <v>533</v>
      </c>
      <c r="AN41" s="71" t="str">
        <f>VLOOKUP(B41,'[9]5月月报'!$B$4:$CO$1800,49,0)</f>
        <v>合同工</v>
      </c>
      <c r="AO41" s="29" t="str">
        <f>VLOOKUP(B41,'[9]5月月报'!$B$4:$CO$1800,51,0)</f>
        <v>光华荣昌</v>
      </c>
      <c r="AP41">
        <f>VLOOKUP(B41,'[10]25.5月定稿'!$B$3:$BQ$900,5,0)</f>
        <v>21.5</v>
      </c>
      <c r="AQ41">
        <f>VLOOKUP(B41,'[10]25.5月定稿'!$B$3:$BQ$900,22,0)</f>
        <v>0</v>
      </c>
      <c r="AR41" s="33" t="e">
        <f>_xlfn.XLOOKUP(A41,汇总!B:B,汇总!B:B)</f>
        <v>#N/A</v>
      </c>
      <c r="AS41" s="28"/>
      <c r="AT41" s="28" t="str">
        <f>VLOOKUP(B41,[7]一线员工!$C$3:$CK$7000,1,0)</f>
        <v>刘文强</v>
      </c>
    </row>
    <row r="42" customFormat="1" spans="1:46">
      <c r="A42" s="43">
        <f t="shared" si="0"/>
        <v>37</v>
      </c>
      <c r="B42" s="44" t="s">
        <v>109</v>
      </c>
      <c r="C42" s="44" t="s">
        <v>682</v>
      </c>
      <c r="D42" s="45" t="s">
        <v>465</v>
      </c>
      <c r="E42" s="46">
        <v>43800</v>
      </c>
      <c r="F42" s="44">
        <v>4440</v>
      </c>
      <c r="G42" s="44">
        <v>4440</v>
      </c>
      <c r="H42" s="44">
        <v>4440</v>
      </c>
      <c r="I42" s="44">
        <v>4440</v>
      </c>
      <c r="J42" s="44"/>
      <c r="K42" s="44"/>
      <c r="L42" s="44"/>
      <c r="M42" s="44"/>
      <c r="N42" s="44"/>
      <c r="O42" s="44"/>
      <c r="P42" s="44">
        <f t="shared" si="1"/>
        <v>710.4</v>
      </c>
      <c r="Q42" s="44"/>
      <c r="R42" s="44"/>
      <c r="S42" s="44">
        <f t="shared" si="2"/>
        <v>31.08</v>
      </c>
      <c r="T42" s="44"/>
      <c r="U42" s="44">
        <f t="shared" si="3"/>
        <v>386.28</v>
      </c>
      <c r="V42" s="44"/>
      <c r="W42" s="44">
        <f t="shared" si="4"/>
        <v>53.28</v>
      </c>
      <c r="X42" s="44"/>
      <c r="Y42" s="44"/>
      <c r="Z42" s="44"/>
      <c r="AA42" s="44">
        <f t="shared" si="5"/>
        <v>1181.04</v>
      </c>
      <c r="AB42" s="44">
        <f t="shared" si="6"/>
        <v>355.2</v>
      </c>
      <c r="AC42" s="44"/>
      <c r="AD42" s="44">
        <f t="shared" si="7"/>
        <v>13.32</v>
      </c>
      <c r="AE42" s="44"/>
      <c r="AF42" s="44">
        <f t="shared" si="8"/>
        <v>88.8</v>
      </c>
      <c r="AG42" s="44"/>
      <c r="AH42" s="44"/>
      <c r="AI42" s="44">
        <v>15</v>
      </c>
      <c r="AJ42" s="44">
        <f t="shared" si="9"/>
        <v>472.32</v>
      </c>
      <c r="AK42" s="44">
        <f t="shared" si="10"/>
        <v>1653.36</v>
      </c>
      <c r="AL42" s="45"/>
      <c r="AM42" s="28" t="s">
        <v>533</v>
      </c>
      <c r="AN42" s="71" t="str">
        <f>VLOOKUP(B42,'[9]5月月报'!$B$4:$CO$1800,49,0)</f>
        <v>合同工</v>
      </c>
      <c r="AO42" s="29" t="str">
        <f>VLOOKUP(B42,'[9]5月月报'!$B$4:$CO$1800,51,0)</f>
        <v>光华荣昌</v>
      </c>
      <c r="AP42">
        <f>VLOOKUP(B42,'[10]25.5月定稿'!$B$3:$BQ$900,5,0)</f>
        <v>22</v>
      </c>
      <c r="AQ42">
        <f>VLOOKUP(B42,'[10]25.5月定稿'!$B$3:$BQ$900,22,0)</f>
        <v>0</v>
      </c>
      <c r="AR42" s="33" t="e">
        <f>_xlfn.XLOOKUP(A42,汇总!B:B,汇总!B:B)</f>
        <v>#N/A</v>
      </c>
      <c r="AS42" s="28"/>
      <c r="AT42" s="28" t="str">
        <f>VLOOKUP(B42,[7]一线员工!$C$3:$CK$7000,1,0)</f>
        <v>刘谦</v>
      </c>
    </row>
    <row r="43" customFormat="1" spans="1:46">
      <c r="A43" s="43">
        <f t="shared" si="0"/>
        <v>38</v>
      </c>
      <c r="B43" s="44" t="s">
        <v>121</v>
      </c>
      <c r="C43" s="44" t="s">
        <v>682</v>
      </c>
      <c r="D43" s="45" t="s">
        <v>482</v>
      </c>
      <c r="E43" s="46">
        <v>43800</v>
      </c>
      <c r="F43" s="44">
        <v>5820</v>
      </c>
      <c r="G43" s="44">
        <v>5820</v>
      </c>
      <c r="H43" s="44">
        <v>5820</v>
      </c>
      <c r="I43" s="44">
        <v>5820</v>
      </c>
      <c r="J43" s="44"/>
      <c r="K43" s="44"/>
      <c r="L43" s="44"/>
      <c r="M43" s="44"/>
      <c r="N43" s="44"/>
      <c r="O43" s="44"/>
      <c r="P43" s="44">
        <f t="shared" si="1"/>
        <v>931.2</v>
      </c>
      <c r="Q43" s="44"/>
      <c r="R43" s="44"/>
      <c r="S43" s="44">
        <f t="shared" si="2"/>
        <v>40.74</v>
      </c>
      <c r="T43" s="44"/>
      <c r="U43" s="44">
        <f t="shared" si="3"/>
        <v>506.34</v>
      </c>
      <c r="V43" s="44"/>
      <c r="W43" s="44">
        <f t="shared" si="4"/>
        <v>69.84</v>
      </c>
      <c r="X43" s="44"/>
      <c r="Y43" s="44"/>
      <c r="Z43" s="44"/>
      <c r="AA43" s="44">
        <f t="shared" si="5"/>
        <v>1548.12</v>
      </c>
      <c r="AB43" s="44">
        <f t="shared" si="6"/>
        <v>465.6</v>
      </c>
      <c r="AC43" s="44"/>
      <c r="AD43" s="44">
        <f t="shared" si="7"/>
        <v>17.46</v>
      </c>
      <c r="AE43" s="44"/>
      <c r="AF43" s="44">
        <f t="shared" si="8"/>
        <v>116.4</v>
      </c>
      <c r="AG43" s="44"/>
      <c r="AH43" s="44"/>
      <c r="AI43" s="44">
        <v>15</v>
      </c>
      <c r="AJ43" s="44">
        <f t="shared" si="9"/>
        <v>614.46</v>
      </c>
      <c r="AK43" s="44">
        <f t="shared" si="10"/>
        <v>2162.58</v>
      </c>
      <c r="AL43" s="45"/>
      <c r="AM43" s="28" t="s">
        <v>533</v>
      </c>
      <c r="AN43" s="71" t="str">
        <f>VLOOKUP(B43,'[9]5月月报'!$B$4:$CO$1800,49,0)</f>
        <v>合同工</v>
      </c>
      <c r="AO43" s="29" t="str">
        <f>VLOOKUP(B43,'[9]5月月报'!$B$4:$CO$1800,51,0)</f>
        <v>光华荣昌</v>
      </c>
      <c r="AP43">
        <f>VLOOKUP(B43,'[10]25.5月定稿'!$B$3:$BQ$900,5,0)</f>
        <v>22</v>
      </c>
      <c r="AQ43">
        <f>VLOOKUP(B43,'[10]25.5月定稿'!$B$3:$BQ$900,22,0)</f>
        <v>0</v>
      </c>
      <c r="AR43" s="33" t="e">
        <f>_xlfn.XLOOKUP(A43,汇总!B:B,汇总!B:B)</f>
        <v>#N/A</v>
      </c>
      <c r="AS43" s="28"/>
      <c r="AT43" s="28" t="str">
        <f>VLOOKUP(B43,[7]一线员工!$C$3:$CK$7000,1,0)</f>
        <v>谭刚</v>
      </c>
    </row>
    <row r="44" customFormat="1" spans="1:46">
      <c r="A44" s="43">
        <f t="shared" si="0"/>
        <v>39</v>
      </c>
      <c r="B44" s="44" t="s">
        <v>123</v>
      </c>
      <c r="C44" s="44" t="s">
        <v>682</v>
      </c>
      <c r="D44" s="45" t="s">
        <v>484</v>
      </c>
      <c r="E44" s="46">
        <v>43800</v>
      </c>
      <c r="F44" s="44">
        <v>6100</v>
      </c>
      <c r="G44" s="44">
        <v>6100</v>
      </c>
      <c r="H44" s="44">
        <v>6100</v>
      </c>
      <c r="I44" s="44">
        <v>6100</v>
      </c>
      <c r="J44" s="44"/>
      <c r="K44" s="44"/>
      <c r="L44" s="44"/>
      <c r="M44" s="44"/>
      <c r="N44" s="44"/>
      <c r="O44" s="44"/>
      <c r="P44" s="44">
        <f t="shared" si="1"/>
        <v>976</v>
      </c>
      <c r="Q44" s="44"/>
      <c r="R44" s="44"/>
      <c r="S44" s="44">
        <f t="shared" si="2"/>
        <v>42.7</v>
      </c>
      <c r="T44" s="44"/>
      <c r="U44" s="44">
        <f t="shared" si="3"/>
        <v>530.7</v>
      </c>
      <c r="V44" s="44"/>
      <c r="W44" s="44">
        <f t="shared" si="4"/>
        <v>73.2</v>
      </c>
      <c r="X44" s="44"/>
      <c r="Y44" s="44"/>
      <c r="Z44" s="44"/>
      <c r="AA44" s="44">
        <f t="shared" si="5"/>
        <v>1622.6</v>
      </c>
      <c r="AB44" s="44">
        <f t="shared" si="6"/>
        <v>488</v>
      </c>
      <c r="AC44" s="44"/>
      <c r="AD44" s="44">
        <f t="shared" si="7"/>
        <v>18.3</v>
      </c>
      <c r="AE44" s="44"/>
      <c r="AF44" s="44">
        <f t="shared" si="8"/>
        <v>122</v>
      </c>
      <c r="AG44" s="44"/>
      <c r="AH44" s="44"/>
      <c r="AI44" s="44">
        <v>15</v>
      </c>
      <c r="AJ44" s="44">
        <f t="shared" si="9"/>
        <v>643.3</v>
      </c>
      <c r="AK44" s="44">
        <f t="shared" si="10"/>
        <v>2265.9</v>
      </c>
      <c r="AL44" s="45"/>
      <c r="AM44" s="28" t="s">
        <v>533</v>
      </c>
      <c r="AN44" s="71" t="str">
        <f>VLOOKUP(B44,'[9]5月月报'!$B$4:$CO$1800,49,0)</f>
        <v>合同工</v>
      </c>
      <c r="AO44" s="29" t="str">
        <f>VLOOKUP(B44,'[9]5月月报'!$B$4:$CO$1800,51,0)</f>
        <v>光华荣昌</v>
      </c>
      <c r="AP44">
        <f>VLOOKUP(B44,'[10]25.5月定稿'!$B$3:$BQ$900,5,0)</f>
        <v>22</v>
      </c>
      <c r="AQ44">
        <f>VLOOKUP(B44,'[10]25.5月定稿'!$B$3:$BQ$900,22,0)</f>
        <v>0</v>
      </c>
      <c r="AR44" s="33" t="e">
        <f>_xlfn.XLOOKUP(A44,汇总!B:B,汇总!B:B)</f>
        <v>#N/A</v>
      </c>
      <c r="AS44" s="28"/>
      <c r="AT44" s="28" t="str">
        <f>VLOOKUP(B44,[7]一线员工!$C$3:$CK$7000,1,0)</f>
        <v>邹明旺</v>
      </c>
    </row>
    <row r="45" customFormat="1" spans="1:46">
      <c r="A45" s="43">
        <f t="shared" si="0"/>
        <v>40</v>
      </c>
      <c r="B45" s="44" t="s">
        <v>90</v>
      </c>
      <c r="C45" s="44" t="s">
        <v>682</v>
      </c>
      <c r="D45" s="45" t="s">
        <v>436</v>
      </c>
      <c r="E45" s="46">
        <v>43800</v>
      </c>
      <c r="F45" s="44">
        <v>4308</v>
      </c>
      <c r="G45" s="44">
        <v>4308</v>
      </c>
      <c r="H45" s="44">
        <v>4308</v>
      </c>
      <c r="I45" s="44">
        <v>4308</v>
      </c>
      <c r="J45" s="44"/>
      <c r="K45" s="44"/>
      <c r="L45" s="44"/>
      <c r="M45" s="44"/>
      <c r="N45" s="44"/>
      <c r="O45" s="44"/>
      <c r="P45" s="44">
        <f t="shared" si="1"/>
        <v>689.28</v>
      </c>
      <c r="Q45" s="44"/>
      <c r="R45" s="44"/>
      <c r="S45" s="44">
        <f t="shared" si="2"/>
        <v>30.16</v>
      </c>
      <c r="T45" s="44"/>
      <c r="U45" s="44">
        <f t="shared" si="3"/>
        <v>374.8</v>
      </c>
      <c r="V45" s="44"/>
      <c r="W45" s="44">
        <f t="shared" si="4"/>
        <v>51.7</v>
      </c>
      <c r="X45" s="44"/>
      <c r="Y45" s="44"/>
      <c r="Z45" s="44"/>
      <c r="AA45" s="44">
        <f t="shared" si="5"/>
        <v>1145.94</v>
      </c>
      <c r="AB45" s="44">
        <f t="shared" si="6"/>
        <v>344.64</v>
      </c>
      <c r="AC45" s="44"/>
      <c r="AD45" s="44">
        <f t="shared" si="7"/>
        <v>12.92</v>
      </c>
      <c r="AE45" s="44"/>
      <c r="AF45" s="44">
        <f t="shared" si="8"/>
        <v>86.16</v>
      </c>
      <c r="AG45" s="44"/>
      <c r="AH45" s="44"/>
      <c r="AI45" s="44">
        <v>15</v>
      </c>
      <c r="AJ45" s="44">
        <f t="shared" si="9"/>
        <v>458.72</v>
      </c>
      <c r="AK45" s="44">
        <f t="shared" si="10"/>
        <v>1604.66</v>
      </c>
      <c r="AL45" s="45"/>
      <c r="AM45" s="28" t="s">
        <v>533</v>
      </c>
      <c r="AN45" s="71" t="str">
        <f>VLOOKUP(B45,'[9]5月月报'!$B$4:$CO$1800,49,0)</f>
        <v>合同工</v>
      </c>
      <c r="AO45" s="29" t="str">
        <f>VLOOKUP(B45,'[9]5月月报'!$B$4:$CO$1800,51,0)</f>
        <v>光华荣昌</v>
      </c>
      <c r="AP45">
        <f>VLOOKUP(B45,'[10]25.5月定稿'!$B$3:$BQ$900,5,0)</f>
        <v>30</v>
      </c>
      <c r="AQ45">
        <f>VLOOKUP(B45,'[10]25.5月定稿'!$B$3:$BQ$900,22,0)</f>
        <v>0</v>
      </c>
      <c r="AR45" s="33" t="e">
        <f>_xlfn.XLOOKUP(A45,汇总!B:B,汇总!B:B)</f>
        <v>#N/A</v>
      </c>
      <c r="AS45" s="28"/>
      <c r="AT45" s="28" t="str">
        <f>VLOOKUP(B45,[7]一线员工!$C$3:$CK$7000,1,0)</f>
        <v>左昌福</v>
      </c>
    </row>
    <row r="46" customFormat="1" spans="1:46">
      <c r="A46" s="43">
        <f t="shared" si="0"/>
        <v>41</v>
      </c>
      <c r="B46" s="44" t="s">
        <v>105</v>
      </c>
      <c r="C46" s="44" t="s">
        <v>682</v>
      </c>
      <c r="D46" s="45" t="s">
        <v>456</v>
      </c>
      <c r="E46" s="46">
        <v>43800</v>
      </c>
      <c r="F46" s="44">
        <v>4360</v>
      </c>
      <c r="G46" s="44">
        <v>4360</v>
      </c>
      <c r="H46" s="44">
        <v>4360</v>
      </c>
      <c r="I46" s="44">
        <v>4360</v>
      </c>
      <c r="J46" s="44"/>
      <c r="K46" s="44"/>
      <c r="L46" s="44"/>
      <c r="M46" s="44"/>
      <c r="N46" s="44"/>
      <c r="O46" s="44"/>
      <c r="P46" s="44">
        <f t="shared" si="1"/>
        <v>697.6</v>
      </c>
      <c r="Q46" s="44"/>
      <c r="R46" s="44"/>
      <c r="S46" s="44">
        <f t="shared" si="2"/>
        <v>30.52</v>
      </c>
      <c r="T46" s="44"/>
      <c r="U46" s="44">
        <f t="shared" si="3"/>
        <v>379.32</v>
      </c>
      <c r="V46" s="44"/>
      <c r="W46" s="44">
        <f t="shared" si="4"/>
        <v>52.32</v>
      </c>
      <c r="X46" s="44"/>
      <c r="Y46" s="44"/>
      <c r="Z46" s="44"/>
      <c r="AA46" s="44">
        <f t="shared" si="5"/>
        <v>1159.76</v>
      </c>
      <c r="AB46" s="44">
        <f t="shared" si="6"/>
        <v>348.8</v>
      </c>
      <c r="AC46" s="44"/>
      <c r="AD46" s="44">
        <f t="shared" si="7"/>
        <v>13.08</v>
      </c>
      <c r="AE46" s="44"/>
      <c r="AF46" s="44">
        <f t="shared" si="8"/>
        <v>87.2</v>
      </c>
      <c r="AG46" s="44"/>
      <c r="AH46" s="44"/>
      <c r="AI46" s="44">
        <v>15</v>
      </c>
      <c r="AJ46" s="44">
        <f t="shared" si="9"/>
        <v>464.08</v>
      </c>
      <c r="AK46" s="44">
        <f t="shared" si="10"/>
        <v>1623.84</v>
      </c>
      <c r="AL46" s="45"/>
      <c r="AM46" s="28" t="s">
        <v>533</v>
      </c>
      <c r="AN46" s="71" t="str">
        <f>VLOOKUP(B46,'[9]5月月报'!$B$4:$CO$1800,49,0)</f>
        <v>合同工</v>
      </c>
      <c r="AO46" s="29" t="str">
        <f>VLOOKUP(B46,'[9]5月月报'!$B$4:$CO$1800,51,0)</f>
        <v>光华荣昌</v>
      </c>
      <c r="AP46">
        <f>VLOOKUP(B46,'[10]25.5月定稿'!$B$3:$BQ$900,5,0)</f>
        <v>22</v>
      </c>
      <c r="AQ46">
        <f>VLOOKUP(B46,'[10]25.5月定稿'!$B$3:$BQ$900,22,0)</f>
        <v>0</v>
      </c>
      <c r="AR46" s="33" t="e">
        <f>_xlfn.XLOOKUP(A46,汇总!B:B,汇总!B:B)</f>
        <v>#N/A</v>
      </c>
      <c r="AS46" s="28"/>
      <c r="AT46" s="28" t="str">
        <f>VLOOKUP(B46,[7]一线员工!$C$3:$CK$7000,1,0)</f>
        <v>欧响亮</v>
      </c>
    </row>
    <row r="47" customFormat="1" spans="1:46">
      <c r="A47" s="43">
        <f t="shared" si="0"/>
        <v>42</v>
      </c>
      <c r="B47" s="52" t="s">
        <v>113</v>
      </c>
      <c r="C47" s="44" t="s">
        <v>682</v>
      </c>
      <c r="D47" s="45" t="s">
        <v>472</v>
      </c>
      <c r="E47" s="46">
        <v>42278</v>
      </c>
      <c r="F47" s="44">
        <v>5260</v>
      </c>
      <c r="G47" s="44">
        <v>5260</v>
      </c>
      <c r="H47" s="44">
        <v>5260</v>
      </c>
      <c r="I47" s="44">
        <v>5260</v>
      </c>
      <c r="J47" s="44"/>
      <c r="K47" s="44"/>
      <c r="L47" s="44"/>
      <c r="M47" s="44"/>
      <c r="N47" s="44"/>
      <c r="O47" s="44"/>
      <c r="P47" s="44">
        <f t="shared" si="1"/>
        <v>841.6</v>
      </c>
      <c r="Q47" s="44"/>
      <c r="R47" s="44"/>
      <c r="S47" s="44">
        <f t="shared" si="2"/>
        <v>36.82</v>
      </c>
      <c r="T47" s="44"/>
      <c r="U47" s="44">
        <f t="shared" si="3"/>
        <v>457.62</v>
      </c>
      <c r="V47" s="44"/>
      <c r="W47" s="44">
        <f t="shared" si="4"/>
        <v>63.12</v>
      </c>
      <c r="X47" s="44"/>
      <c r="Y47" s="44"/>
      <c r="Z47" s="44"/>
      <c r="AA47" s="44">
        <f t="shared" si="5"/>
        <v>1399.16</v>
      </c>
      <c r="AB47" s="44">
        <f t="shared" si="6"/>
        <v>420.8</v>
      </c>
      <c r="AC47" s="44"/>
      <c r="AD47" s="44">
        <f t="shared" si="7"/>
        <v>15.78</v>
      </c>
      <c r="AE47" s="44"/>
      <c r="AF47" s="44">
        <f t="shared" si="8"/>
        <v>105.2</v>
      </c>
      <c r="AG47" s="44"/>
      <c r="AH47" s="44"/>
      <c r="AI47" s="44">
        <v>15</v>
      </c>
      <c r="AJ47" s="44">
        <f t="shared" si="9"/>
        <v>556.78</v>
      </c>
      <c r="AK47" s="44">
        <f t="shared" si="10"/>
        <v>1955.94</v>
      </c>
      <c r="AL47" s="44"/>
      <c r="AM47" s="28" t="s">
        <v>533</v>
      </c>
      <c r="AN47" s="71" t="str">
        <f>VLOOKUP(B47,'[9]5月月报'!$B$4:$CO$1800,49,0)</f>
        <v>合同工</v>
      </c>
      <c r="AO47" s="29" t="str">
        <f>VLOOKUP(B47,'[9]5月月报'!$B$4:$CO$1800,51,0)</f>
        <v>光华荣昌</v>
      </c>
      <c r="AP47">
        <f>VLOOKUP(B47,'[10]25.5月定稿'!$B$3:$BQ$900,5,0)</f>
        <v>22.5</v>
      </c>
      <c r="AQ47">
        <f>VLOOKUP(B47,'[10]25.5月定稿'!$B$3:$BQ$900,22,0)</f>
        <v>0</v>
      </c>
      <c r="AR47" s="33" t="e">
        <f>_xlfn.XLOOKUP(A47,汇总!B:B,汇总!B:B)</f>
        <v>#N/A</v>
      </c>
      <c r="AS47" s="28"/>
      <c r="AT47" s="28" t="str">
        <f>VLOOKUP(B47,[7]一线员工!$C$3:$CK$7000,1,0)</f>
        <v>罗鹏</v>
      </c>
    </row>
    <row r="48" customFormat="1" spans="1:46">
      <c r="A48" s="43">
        <f t="shared" si="0"/>
        <v>43</v>
      </c>
      <c r="B48" s="44" t="s">
        <v>36</v>
      </c>
      <c r="C48" s="44" t="s">
        <v>682</v>
      </c>
      <c r="D48" s="45" t="s">
        <v>361</v>
      </c>
      <c r="E48" s="46">
        <v>44774</v>
      </c>
      <c r="F48" s="44">
        <v>5700</v>
      </c>
      <c r="G48" s="44">
        <v>5700</v>
      </c>
      <c r="H48" s="44">
        <v>5700</v>
      </c>
      <c r="I48" s="44">
        <v>5700</v>
      </c>
      <c r="J48" s="44"/>
      <c r="K48" s="44"/>
      <c r="L48" s="44"/>
      <c r="M48" s="44"/>
      <c r="N48" s="44"/>
      <c r="O48" s="44"/>
      <c r="P48" s="44">
        <f t="shared" si="1"/>
        <v>912</v>
      </c>
      <c r="Q48" s="44"/>
      <c r="R48" s="44"/>
      <c r="S48" s="44">
        <f t="shared" si="2"/>
        <v>39.9</v>
      </c>
      <c r="T48" s="44"/>
      <c r="U48" s="44">
        <f t="shared" si="3"/>
        <v>495.9</v>
      </c>
      <c r="V48" s="44"/>
      <c r="W48" s="44">
        <f t="shared" si="4"/>
        <v>68.4</v>
      </c>
      <c r="X48" s="44"/>
      <c r="Y48" s="44"/>
      <c r="Z48" s="44"/>
      <c r="AA48" s="44">
        <f t="shared" si="5"/>
        <v>1516.2</v>
      </c>
      <c r="AB48" s="44">
        <f t="shared" si="6"/>
        <v>456</v>
      </c>
      <c r="AC48" s="44"/>
      <c r="AD48" s="44">
        <f t="shared" si="7"/>
        <v>17.1</v>
      </c>
      <c r="AE48" s="44"/>
      <c r="AF48" s="44">
        <f t="shared" si="8"/>
        <v>114</v>
      </c>
      <c r="AG48" s="44"/>
      <c r="AH48" s="44"/>
      <c r="AI48" s="44">
        <v>15</v>
      </c>
      <c r="AJ48" s="44">
        <f t="shared" si="9"/>
        <v>602.1</v>
      </c>
      <c r="AK48" s="44">
        <f t="shared" si="10"/>
        <v>2118.3</v>
      </c>
      <c r="AL48" s="44"/>
      <c r="AM48" s="28" t="s">
        <v>533</v>
      </c>
      <c r="AN48" s="71" t="str">
        <f>VLOOKUP(B48,'[9]5月月报'!$B$4:$CO$1800,49,0)</f>
        <v>合同工</v>
      </c>
      <c r="AO48" s="29" t="str">
        <f>VLOOKUP(B48,'[9]5月月报'!$B$4:$CO$1800,51,0)</f>
        <v>光华荣昌</v>
      </c>
      <c r="AP48">
        <f>VLOOKUP(B48,'[10]25.5月定稿'!$B$3:$BQ$900,5,0)</f>
        <v>19.5</v>
      </c>
      <c r="AQ48">
        <f>VLOOKUP(B48,'[10]25.5月定稿'!$B$3:$BQ$900,22,0)</f>
        <v>0</v>
      </c>
      <c r="AR48" s="33" t="e">
        <f>_xlfn.XLOOKUP(A48,汇总!B:B,汇总!B:B)</f>
        <v>#N/A</v>
      </c>
      <c r="AS48" s="28"/>
      <c r="AT48" s="28" t="str">
        <f>VLOOKUP(B48,[7]一线员工!$C$3:$CK$7000,1,0)</f>
        <v>刘文向</v>
      </c>
    </row>
    <row r="49" customFormat="1" spans="1:46">
      <c r="A49" s="43">
        <f t="shared" si="0"/>
        <v>44</v>
      </c>
      <c r="B49" s="44" t="s">
        <v>38</v>
      </c>
      <c r="C49" s="44" t="s">
        <v>683</v>
      </c>
      <c r="D49" s="44" t="s">
        <v>365</v>
      </c>
      <c r="E49" s="46">
        <v>44835</v>
      </c>
      <c r="F49" s="44">
        <v>5100</v>
      </c>
      <c r="G49" s="44">
        <v>5100</v>
      </c>
      <c r="H49" s="44">
        <v>5100</v>
      </c>
      <c r="I49" s="44">
        <v>5100</v>
      </c>
      <c r="J49" s="44"/>
      <c r="K49" s="44"/>
      <c r="L49" s="44"/>
      <c r="M49" s="44"/>
      <c r="N49" s="44"/>
      <c r="O49" s="44"/>
      <c r="P49" s="44">
        <f t="shared" si="1"/>
        <v>816</v>
      </c>
      <c r="Q49" s="64"/>
      <c r="R49" s="64"/>
      <c r="S49" s="44">
        <f t="shared" si="2"/>
        <v>35.7</v>
      </c>
      <c r="T49" s="64"/>
      <c r="U49" s="44">
        <f t="shared" si="3"/>
        <v>443.7</v>
      </c>
      <c r="V49" s="44"/>
      <c r="W49" s="44">
        <f t="shared" si="4"/>
        <v>61.2</v>
      </c>
      <c r="X49" s="44"/>
      <c r="Y49" s="44"/>
      <c r="Z49" s="44"/>
      <c r="AA49" s="44">
        <f t="shared" si="5"/>
        <v>1356.6</v>
      </c>
      <c r="AB49" s="44">
        <f t="shared" si="6"/>
        <v>408</v>
      </c>
      <c r="AC49" s="64"/>
      <c r="AD49" s="44">
        <f t="shared" si="7"/>
        <v>15.3</v>
      </c>
      <c r="AE49" s="64"/>
      <c r="AF49" s="44">
        <f t="shared" si="8"/>
        <v>102</v>
      </c>
      <c r="AG49" s="44"/>
      <c r="AH49" s="44"/>
      <c r="AI49" s="44">
        <v>15</v>
      </c>
      <c r="AJ49" s="44">
        <f t="shared" si="9"/>
        <v>540.3</v>
      </c>
      <c r="AK49" s="44">
        <f t="shared" si="10"/>
        <v>1896.9</v>
      </c>
      <c r="AL49" s="44"/>
      <c r="AM49" s="28" t="s">
        <v>533</v>
      </c>
      <c r="AN49" s="71" t="str">
        <f>VLOOKUP(B49,'[9]5月月报'!$B$4:$CO$1800,49,0)</f>
        <v>合同工</v>
      </c>
      <c r="AO49" s="29" t="str">
        <f>VLOOKUP(B49,'[9]5月月报'!$B$4:$CO$1800,51,0)</f>
        <v>光华荣昌</v>
      </c>
      <c r="AP49">
        <f>VLOOKUP(B49,'[10]25.5月定稿'!$B$3:$BQ$900,5,0)</f>
        <v>20</v>
      </c>
      <c r="AQ49">
        <f>VLOOKUP(B49,'[10]25.5月定稿'!$B$3:$BQ$900,22,0)</f>
        <v>0</v>
      </c>
      <c r="AR49" s="33" t="e">
        <f>_xlfn.XLOOKUP(A49,汇总!B:B,汇总!B:B)</f>
        <v>#N/A</v>
      </c>
      <c r="AS49" s="28"/>
      <c r="AT49" s="28" t="str">
        <f>VLOOKUP(B49,[7]一线员工!$C$3:$CK$7000,1,0)</f>
        <v>李晶</v>
      </c>
    </row>
    <row r="50" customFormat="1" spans="1:46">
      <c r="A50" s="43">
        <f t="shared" si="0"/>
        <v>45</v>
      </c>
      <c r="B50" s="44" t="s">
        <v>34</v>
      </c>
      <c r="C50" s="44" t="s">
        <v>682</v>
      </c>
      <c r="D50" s="468" t="s">
        <v>347</v>
      </c>
      <c r="E50" s="46">
        <v>44958</v>
      </c>
      <c r="F50" s="44">
        <v>5800</v>
      </c>
      <c r="G50" s="44">
        <v>5800</v>
      </c>
      <c r="H50" s="44">
        <v>5800</v>
      </c>
      <c r="I50" s="44">
        <v>5800</v>
      </c>
      <c r="J50" s="44"/>
      <c r="K50" s="44"/>
      <c r="L50" s="44"/>
      <c r="M50" s="44"/>
      <c r="N50" s="44"/>
      <c r="O50" s="44"/>
      <c r="P50" s="44">
        <f t="shared" si="1"/>
        <v>928</v>
      </c>
      <c r="Q50" s="64"/>
      <c r="R50" s="64"/>
      <c r="S50" s="44">
        <f t="shared" si="2"/>
        <v>40.6</v>
      </c>
      <c r="T50" s="64"/>
      <c r="U50" s="44">
        <f t="shared" si="3"/>
        <v>504.6</v>
      </c>
      <c r="V50" s="44"/>
      <c r="W50" s="44">
        <f t="shared" si="4"/>
        <v>69.6</v>
      </c>
      <c r="X50" s="44"/>
      <c r="Y50" s="44"/>
      <c r="Z50" s="44"/>
      <c r="AA50" s="44">
        <f t="shared" si="5"/>
        <v>1542.8</v>
      </c>
      <c r="AB50" s="44">
        <f t="shared" si="6"/>
        <v>464</v>
      </c>
      <c r="AC50" s="64"/>
      <c r="AD50" s="44">
        <f t="shared" si="7"/>
        <v>17.4</v>
      </c>
      <c r="AE50" s="64"/>
      <c r="AF50" s="44">
        <f t="shared" si="8"/>
        <v>116</v>
      </c>
      <c r="AG50" s="44"/>
      <c r="AH50" s="44"/>
      <c r="AI50" s="44">
        <v>15</v>
      </c>
      <c r="AJ50" s="44">
        <f t="shared" si="9"/>
        <v>612.4</v>
      </c>
      <c r="AK50" s="44">
        <f t="shared" si="10"/>
        <v>2155.2</v>
      </c>
      <c r="AL50" s="44"/>
      <c r="AM50" s="28" t="s">
        <v>533</v>
      </c>
      <c r="AN50" s="71" t="str">
        <f>VLOOKUP(B50,'[9]5月月报'!$B$4:$CO$1800,49,0)</f>
        <v>合同工</v>
      </c>
      <c r="AO50" s="29" t="str">
        <f>VLOOKUP(B50,'[9]5月月报'!$B$4:$CO$1800,51,0)</f>
        <v>光华荣昌</v>
      </c>
      <c r="AP50">
        <f>VLOOKUP(B50,'[10]25.5月定稿'!$B$3:$BQ$900,5,0)</f>
        <v>19</v>
      </c>
      <c r="AQ50">
        <f>VLOOKUP(B50,'[10]25.5月定稿'!$B$3:$BQ$900,22,0)</f>
        <v>0</v>
      </c>
      <c r="AR50" s="33" t="e">
        <f>_xlfn.XLOOKUP(A50,汇总!B:B,汇总!B:B)</f>
        <v>#N/A</v>
      </c>
      <c r="AS50" s="28"/>
      <c r="AT50" s="28" t="str">
        <f>VLOOKUP(B50,[7]一线员工!$C$3:$CK$7000,1,0)</f>
        <v>陈子豪</v>
      </c>
    </row>
    <row r="51" customFormat="1" spans="1:46">
      <c r="A51" s="43">
        <f t="shared" si="0"/>
        <v>46</v>
      </c>
      <c r="B51" s="44" t="s">
        <v>57</v>
      </c>
      <c r="C51" s="47" t="s">
        <v>683</v>
      </c>
      <c r="D51" s="45" t="s">
        <v>404</v>
      </c>
      <c r="E51" s="53">
        <v>44783</v>
      </c>
      <c r="F51" s="47">
        <v>4308</v>
      </c>
      <c r="G51" s="47">
        <v>4308</v>
      </c>
      <c r="H51" s="47">
        <v>4053</v>
      </c>
      <c r="I51" s="47">
        <v>4308</v>
      </c>
      <c r="J51" s="60"/>
      <c r="K51" s="60"/>
      <c r="L51" s="60"/>
      <c r="M51" s="60"/>
      <c r="N51" s="47"/>
      <c r="O51" s="60"/>
      <c r="P51" s="44">
        <f t="shared" si="1"/>
        <v>689.28</v>
      </c>
      <c r="Q51" s="47"/>
      <c r="R51" s="47"/>
      <c r="S51" s="44">
        <f t="shared" si="2"/>
        <v>30.16</v>
      </c>
      <c r="T51" s="47"/>
      <c r="U51" s="44">
        <f t="shared" si="3"/>
        <v>352.61</v>
      </c>
      <c r="V51" s="47"/>
      <c r="W51" s="44">
        <f t="shared" si="4"/>
        <v>51.7</v>
      </c>
      <c r="X51" s="47"/>
      <c r="Y51" s="60"/>
      <c r="Z51" s="47"/>
      <c r="AA51" s="44">
        <f t="shared" si="5"/>
        <v>1123.75</v>
      </c>
      <c r="AB51" s="44">
        <f t="shared" si="6"/>
        <v>344.64</v>
      </c>
      <c r="AC51" s="47"/>
      <c r="AD51" s="44">
        <f t="shared" si="7"/>
        <v>12.92</v>
      </c>
      <c r="AE51" s="47"/>
      <c r="AF51" s="44">
        <f t="shared" si="8"/>
        <v>81.06</v>
      </c>
      <c r="AG51" s="47"/>
      <c r="AH51" s="60"/>
      <c r="AI51" s="44">
        <v>15</v>
      </c>
      <c r="AJ51" s="44">
        <f t="shared" si="9"/>
        <v>453.62</v>
      </c>
      <c r="AK51" s="44">
        <f t="shared" si="10"/>
        <v>1577.37</v>
      </c>
      <c r="AL51" s="72"/>
      <c r="AM51" s="28" t="s">
        <v>533</v>
      </c>
      <c r="AN51" s="71" t="str">
        <f>VLOOKUP(B51,'[9]5月月报'!$B$4:$CO$1800,49,0)</f>
        <v>合同工</v>
      </c>
      <c r="AO51" s="29" t="str">
        <f>VLOOKUP(B51,'[9]5月月报'!$B$4:$CO$1800,51,0)</f>
        <v>光华荣昌</v>
      </c>
      <c r="AP51">
        <f>VLOOKUP(B51,'[10]25.5月定稿'!$B$3:$BQ$900,5,0)</f>
        <v>26</v>
      </c>
      <c r="AQ51">
        <f>VLOOKUP(B51,'[10]25.5月定稿'!$B$3:$BQ$900,22,0)</f>
        <v>0</v>
      </c>
      <c r="AR51" s="33" t="e">
        <f>_xlfn.XLOOKUP(A51,汇总!B:B,汇总!B:B)</f>
        <v>#N/A</v>
      </c>
      <c r="AS51" s="28"/>
      <c r="AT51" s="28" t="str">
        <f>VLOOKUP(B51,[7]一线员工!$C$3:$CK$7000,1,0)</f>
        <v>肖燕丹</v>
      </c>
    </row>
    <row r="52" customFormat="1" spans="1:46">
      <c r="A52" s="43">
        <f t="shared" si="0"/>
        <v>47</v>
      </c>
      <c r="B52" s="44" t="s">
        <v>137</v>
      </c>
      <c r="C52" s="44" t="s">
        <v>682</v>
      </c>
      <c r="D52" s="469" t="s">
        <v>684</v>
      </c>
      <c r="E52" s="53" t="s">
        <v>685</v>
      </c>
      <c r="F52" s="47">
        <v>4308</v>
      </c>
      <c r="G52" s="47">
        <v>4308</v>
      </c>
      <c r="H52" s="47">
        <v>4308</v>
      </c>
      <c r="I52" s="47">
        <v>4308</v>
      </c>
      <c r="J52" s="60"/>
      <c r="K52" s="60"/>
      <c r="L52" s="60"/>
      <c r="M52" s="60"/>
      <c r="N52" s="47"/>
      <c r="O52" s="60"/>
      <c r="P52" s="44">
        <f t="shared" si="1"/>
        <v>689.28</v>
      </c>
      <c r="Q52" s="47"/>
      <c r="R52" s="47"/>
      <c r="S52" s="44">
        <f t="shared" si="2"/>
        <v>30.16</v>
      </c>
      <c r="T52" s="47"/>
      <c r="U52" s="44">
        <f t="shared" si="3"/>
        <v>374.8</v>
      </c>
      <c r="V52" s="44"/>
      <c r="W52" s="44">
        <f t="shared" si="4"/>
        <v>51.7</v>
      </c>
      <c r="X52" s="44"/>
      <c r="Y52" s="60"/>
      <c r="Z52" s="47"/>
      <c r="AA52" s="44">
        <f t="shared" si="5"/>
        <v>1145.94</v>
      </c>
      <c r="AB52" s="44">
        <f t="shared" si="6"/>
        <v>344.64</v>
      </c>
      <c r="AC52" s="47"/>
      <c r="AD52" s="44">
        <f t="shared" si="7"/>
        <v>12.92</v>
      </c>
      <c r="AE52" s="47"/>
      <c r="AF52" s="44">
        <f t="shared" si="8"/>
        <v>86.16</v>
      </c>
      <c r="AG52" s="47"/>
      <c r="AH52" s="60"/>
      <c r="AI52" s="44">
        <v>15</v>
      </c>
      <c r="AJ52" s="44">
        <f t="shared" si="9"/>
        <v>458.72</v>
      </c>
      <c r="AK52" s="44">
        <f t="shared" si="10"/>
        <v>1604.66</v>
      </c>
      <c r="AL52" s="72"/>
      <c r="AM52" s="28" t="s">
        <v>533</v>
      </c>
      <c r="AN52" s="71" t="str">
        <f>VLOOKUP(B52,'[9]5月月报'!$B$4:$CO$1800,49,0)</f>
        <v>合同工</v>
      </c>
      <c r="AO52" s="29" t="str">
        <f>VLOOKUP(B52,'[9]5月月报'!$B$4:$CO$1800,51,0)</f>
        <v>光华荣昌</v>
      </c>
      <c r="AP52">
        <f>VLOOKUP(B52,'[10]25.5月定稿'!$B$3:$BQ$900,5,0)</f>
        <v>23</v>
      </c>
      <c r="AQ52" t="str">
        <f>VLOOKUP(B52,'[10]25.5月定稿'!$B$3:$BQ$900,22,0)</f>
        <v>残疾人安置</v>
      </c>
      <c r="AR52" s="33" t="e">
        <f>_xlfn.XLOOKUP(A52,汇总!B:B,汇总!B:B)</f>
        <v>#N/A</v>
      </c>
      <c r="AS52" s="28"/>
      <c r="AT52" s="28" t="str">
        <f>VLOOKUP(B52,[7]一线员工!$C$3:$CK$7000,1,0)</f>
        <v>高万</v>
      </c>
    </row>
    <row r="53" customFormat="1" spans="1:46">
      <c r="A53" s="43">
        <f t="shared" si="0"/>
        <v>48</v>
      </c>
      <c r="B53" s="44" t="s">
        <v>80</v>
      </c>
      <c r="C53" s="44" t="s">
        <v>682</v>
      </c>
      <c r="D53" s="469" t="s">
        <v>431</v>
      </c>
      <c r="E53" s="54">
        <v>45658</v>
      </c>
      <c r="F53" s="47">
        <v>4308</v>
      </c>
      <c r="G53" s="47">
        <v>4308</v>
      </c>
      <c r="H53" s="47">
        <v>4027</v>
      </c>
      <c r="I53" s="47">
        <v>4308</v>
      </c>
      <c r="J53" s="60"/>
      <c r="K53" s="60"/>
      <c r="L53" s="60"/>
      <c r="M53" s="60"/>
      <c r="N53" s="47"/>
      <c r="O53" s="60"/>
      <c r="P53" s="44">
        <f t="shared" si="1"/>
        <v>689.28</v>
      </c>
      <c r="Q53" s="47"/>
      <c r="R53" s="47"/>
      <c r="S53" s="44">
        <f t="shared" si="2"/>
        <v>30.16</v>
      </c>
      <c r="T53" s="47"/>
      <c r="U53" s="44">
        <f t="shared" si="3"/>
        <v>350.35</v>
      </c>
      <c r="V53" s="44"/>
      <c r="W53" s="44">
        <f t="shared" si="4"/>
        <v>51.7</v>
      </c>
      <c r="X53" s="44"/>
      <c r="Y53" s="60"/>
      <c r="Z53" s="47"/>
      <c r="AA53" s="44">
        <f t="shared" si="5"/>
        <v>1121.49</v>
      </c>
      <c r="AB53" s="44">
        <f t="shared" si="6"/>
        <v>344.64</v>
      </c>
      <c r="AC53" s="47"/>
      <c r="AD53" s="44">
        <f t="shared" si="7"/>
        <v>12.92</v>
      </c>
      <c r="AE53" s="47"/>
      <c r="AF53" s="44">
        <f t="shared" si="8"/>
        <v>80.54</v>
      </c>
      <c r="AG53" s="47"/>
      <c r="AH53" s="60"/>
      <c r="AI53" s="44">
        <v>15</v>
      </c>
      <c r="AJ53" s="44">
        <f t="shared" si="9"/>
        <v>453.1</v>
      </c>
      <c r="AK53" s="44">
        <f t="shared" si="10"/>
        <v>1574.59</v>
      </c>
      <c r="AL53" s="72"/>
      <c r="AM53" s="28" t="s">
        <v>533</v>
      </c>
      <c r="AN53" s="71" t="str">
        <f>VLOOKUP(B53,'[9]5月月报'!$B$4:$CO$1800,49,0)</f>
        <v>合同工</v>
      </c>
      <c r="AO53" s="29" t="str">
        <f>VLOOKUP(B53,'[9]5月月报'!$B$4:$CO$1800,51,0)</f>
        <v>光华荣昌</v>
      </c>
      <c r="AP53">
        <f>VLOOKUP(B53,'[10]25.5月定稿'!$B$3:$BQ$900,5,0)</f>
        <v>31</v>
      </c>
      <c r="AQ53">
        <f>VLOOKUP(B53,'[10]25.5月定稿'!$B$3:$BQ$900,22,0)</f>
        <v>0</v>
      </c>
      <c r="AR53" s="33" t="e">
        <f>_xlfn.XLOOKUP(A53,汇总!B:B,汇总!B:B)</f>
        <v>#N/A</v>
      </c>
      <c r="AS53" s="28"/>
      <c r="AT53" s="28" t="str">
        <f>VLOOKUP(B53,[7]一线员工!$C$3:$CK$7000,1,0)</f>
        <v>何柒林</v>
      </c>
    </row>
    <row r="54" customFormat="1" spans="1:46">
      <c r="A54" s="43">
        <f t="shared" si="0"/>
        <v>49</v>
      </c>
      <c r="B54" s="44" t="s">
        <v>70</v>
      </c>
      <c r="C54" s="44" t="s">
        <v>682</v>
      </c>
      <c r="D54" s="469" t="s">
        <v>363</v>
      </c>
      <c r="E54" s="54">
        <v>45602</v>
      </c>
      <c r="F54" s="47">
        <v>4308</v>
      </c>
      <c r="G54" s="47">
        <v>4308</v>
      </c>
      <c r="H54" s="47">
        <v>4027</v>
      </c>
      <c r="I54" s="47">
        <v>4308</v>
      </c>
      <c r="J54" s="60"/>
      <c r="K54" s="60"/>
      <c r="L54" s="60"/>
      <c r="M54" s="60"/>
      <c r="N54" s="47"/>
      <c r="O54" s="60"/>
      <c r="P54" s="44">
        <f t="shared" si="1"/>
        <v>689.28</v>
      </c>
      <c r="Q54" s="47"/>
      <c r="R54" s="47"/>
      <c r="S54" s="44">
        <f t="shared" si="2"/>
        <v>30.16</v>
      </c>
      <c r="T54" s="47"/>
      <c r="U54" s="44">
        <f t="shared" si="3"/>
        <v>350.35</v>
      </c>
      <c r="V54" s="44"/>
      <c r="W54" s="44">
        <f t="shared" si="4"/>
        <v>51.7</v>
      </c>
      <c r="X54" s="44"/>
      <c r="Y54" s="60"/>
      <c r="Z54" s="47"/>
      <c r="AA54" s="44">
        <f t="shared" si="5"/>
        <v>1121.49</v>
      </c>
      <c r="AB54" s="44">
        <f t="shared" si="6"/>
        <v>344.64</v>
      </c>
      <c r="AC54" s="47"/>
      <c r="AD54" s="44">
        <f t="shared" si="7"/>
        <v>12.92</v>
      </c>
      <c r="AE54" s="47"/>
      <c r="AF54" s="44">
        <f t="shared" si="8"/>
        <v>80.54</v>
      </c>
      <c r="AG54" s="47"/>
      <c r="AH54" s="60"/>
      <c r="AI54" s="44">
        <v>15</v>
      </c>
      <c r="AJ54" s="44">
        <f t="shared" si="9"/>
        <v>453.1</v>
      </c>
      <c r="AK54" s="44">
        <f t="shared" si="10"/>
        <v>1574.59</v>
      </c>
      <c r="AL54" s="72"/>
      <c r="AM54" s="28" t="s">
        <v>533</v>
      </c>
      <c r="AN54" s="71" t="str">
        <f>VLOOKUP(B54,'[9]5月月报'!$B$4:$CO$1800,49,0)</f>
        <v>合同工</v>
      </c>
      <c r="AO54" s="29" t="str">
        <f>VLOOKUP(B54,'[9]5月月报'!$B$4:$CO$1800,51,0)</f>
        <v>光华荣昌</v>
      </c>
      <c r="AP54">
        <f>VLOOKUP(B54,'[10]25.5月定稿'!$B$3:$BQ$900,5,0)</f>
        <v>19</v>
      </c>
      <c r="AQ54">
        <f>VLOOKUP(B54,'[10]25.5月定稿'!$B$3:$BQ$900,22,0)</f>
        <v>0</v>
      </c>
      <c r="AR54" s="33" t="e">
        <f>_xlfn.XLOOKUP(A54,汇总!B:B,汇总!B:B)</f>
        <v>#N/A</v>
      </c>
      <c r="AS54" s="28"/>
      <c r="AT54" s="28" t="str">
        <f>VLOOKUP(B54,[7]一线员工!$C$3:$CK$7000,1,0)</f>
        <v>谭海波</v>
      </c>
    </row>
    <row r="55" customFormat="1" spans="1:46">
      <c r="A55" s="43">
        <f t="shared" si="0"/>
        <v>50</v>
      </c>
      <c r="B55" s="44" t="s">
        <v>141</v>
      </c>
      <c r="C55" s="47" t="s">
        <v>683</v>
      </c>
      <c r="D55" s="45"/>
      <c r="E55" s="28"/>
      <c r="F55" s="47">
        <v>4308</v>
      </c>
      <c r="G55" s="47">
        <v>4308</v>
      </c>
      <c r="H55" s="47">
        <v>4308</v>
      </c>
      <c r="I55" s="47">
        <v>4308</v>
      </c>
      <c r="J55" s="60"/>
      <c r="K55" s="60"/>
      <c r="L55" s="60"/>
      <c r="M55" s="60"/>
      <c r="N55" s="47"/>
      <c r="O55" s="60"/>
      <c r="P55" s="44">
        <f t="shared" si="1"/>
        <v>689.28</v>
      </c>
      <c r="Q55" s="47"/>
      <c r="R55" s="47"/>
      <c r="S55" s="44">
        <f t="shared" si="2"/>
        <v>30.16</v>
      </c>
      <c r="T55" s="47"/>
      <c r="U55" s="44">
        <f t="shared" si="3"/>
        <v>374.8</v>
      </c>
      <c r="V55" s="44"/>
      <c r="W55" s="44">
        <f t="shared" si="4"/>
        <v>51.7</v>
      </c>
      <c r="X55" s="44"/>
      <c r="Y55" s="60"/>
      <c r="Z55" s="47"/>
      <c r="AA55" s="44">
        <f t="shared" si="5"/>
        <v>1145.94</v>
      </c>
      <c r="AB55" s="44">
        <f t="shared" si="6"/>
        <v>344.64</v>
      </c>
      <c r="AC55" s="47"/>
      <c r="AD55" s="44">
        <f t="shared" si="7"/>
        <v>12.92</v>
      </c>
      <c r="AE55" s="47"/>
      <c r="AF55" s="44">
        <f t="shared" si="8"/>
        <v>86.16</v>
      </c>
      <c r="AG55" s="47"/>
      <c r="AH55" s="60"/>
      <c r="AI55" s="44">
        <v>15</v>
      </c>
      <c r="AJ55" s="44">
        <f t="shared" si="9"/>
        <v>458.72</v>
      </c>
      <c r="AK55" s="44">
        <f t="shared" si="10"/>
        <v>1604.66</v>
      </c>
      <c r="AL55" s="72"/>
      <c r="AM55" s="28" t="s">
        <v>533</v>
      </c>
      <c r="AN55" s="71" t="str">
        <f>VLOOKUP(B55,'[9]5月月报'!$B$4:$CO$1800,49,0)</f>
        <v>合同工</v>
      </c>
      <c r="AO55" s="29" t="str">
        <f>VLOOKUP(B55,'[9]5月月报'!$B$4:$CO$1800,51,0)</f>
        <v>湖南诚展</v>
      </c>
      <c r="AP55">
        <f>VLOOKUP(B55,'[10]25.5月定稿'!$B$3:$BQ$900,5,0)</f>
        <v>27</v>
      </c>
      <c r="AQ55">
        <f>VLOOKUP(B55,'[10]25.5月定稿'!$B$3:$BQ$900,22,0)</f>
        <v>0</v>
      </c>
      <c r="AR55" s="33" t="e">
        <f>_xlfn.XLOOKUP(A55,汇总!B:B,汇总!B:B)</f>
        <v>#N/A</v>
      </c>
      <c r="AS55" s="28"/>
      <c r="AT55" s="28" t="str">
        <f>VLOOKUP(B55,[7]一线员工!$C$3:$CK$7000,1,0)</f>
        <v>罗冰</v>
      </c>
    </row>
    <row r="56" customFormat="1" spans="1:46">
      <c r="A56" s="43">
        <f t="shared" si="0"/>
        <v>51</v>
      </c>
      <c r="B56" s="44" t="s">
        <v>136</v>
      </c>
      <c r="C56" s="47"/>
      <c r="D56" s="45"/>
      <c r="E56" s="28"/>
      <c r="F56" s="47">
        <v>4308</v>
      </c>
      <c r="G56" s="47">
        <v>4308</v>
      </c>
      <c r="H56" s="47">
        <v>4308</v>
      </c>
      <c r="I56" s="47">
        <v>4308</v>
      </c>
      <c r="J56" s="60"/>
      <c r="K56" s="60"/>
      <c r="L56" s="60"/>
      <c r="M56" s="60"/>
      <c r="N56" s="47"/>
      <c r="O56" s="60"/>
      <c r="P56" s="44">
        <f t="shared" si="1"/>
        <v>689.28</v>
      </c>
      <c r="Q56" s="47"/>
      <c r="R56" s="47"/>
      <c r="S56" s="44">
        <f t="shared" si="2"/>
        <v>30.16</v>
      </c>
      <c r="T56" s="47"/>
      <c r="U56" s="44">
        <f t="shared" si="3"/>
        <v>374.8</v>
      </c>
      <c r="V56" s="44"/>
      <c r="W56" s="44">
        <f t="shared" si="4"/>
        <v>51.7</v>
      </c>
      <c r="X56" s="44"/>
      <c r="Y56" s="60"/>
      <c r="Z56" s="47"/>
      <c r="AA56" s="44">
        <f t="shared" si="5"/>
        <v>1145.94</v>
      </c>
      <c r="AB56" s="44">
        <f t="shared" si="6"/>
        <v>344.64</v>
      </c>
      <c r="AC56" s="47"/>
      <c r="AD56" s="44">
        <f t="shared" si="7"/>
        <v>12.92</v>
      </c>
      <c r="AE56" s="47"/>
      <c r="AF56" s="44">
        <f t="shared" si="8"/>
        <v>86.16</v>
      </c>
      <c r="AG56" s="47"/>
      <c r="AH56" s="60"/>
      <c r="AI56" s="44">
        <v>15</v>
      </c>
      <c r="AJ56" s="44">
        <f t="shared" si="9"/>
        <v>458.72</v>
      </c>
      <c r="AK56" s="44">
        <f t="shared" si="10"/>
        <v>1604.66</v>
      </c>
      <c r="AL56" s="72"/>
      <c r="AM56" s="28" t="s">
        <v>533</v>
      </c>
      <c r="AN56" s="71" t="str">
        <f>VLOOKUP(B56,'[9]5月月报'!$B$4:$CO$1800,49,0)</f>
        <v>合同工</v>
      </c>
      <c r="AO56" s="29" t="str">
        <f>VLOOKUP(B56,'[9]5月月报'!$B$4:$CO$1800,51,0)</f>
        <v>光华荣昌</v>
      </c>
      <c r="AP56">
        <f>VLOOKUP(B56,'[10]25.5月定稿'!$B$3:$BQ$900,5,0)</f>
        <v>26</v>
      </c>
      <c r="AQ56">
        <f>VLOOKUP(B56,'[10]25.5月定稿'!$B$3:$BQ$900,22,0)</f>
        <v>0</v>
      </c>
      <c r="AR56" s="33" t="e">
        <f>_xlfn.XLOOKUP(A56,汇总!B:B,汇总!B:B)</f>
        <v>#N/A</v>
      </c>
      <c r="AS56" s="28"/>
      <c r="AT56" s="28" t="str">
        <f>VLOOKUP(B56,[7]一线员工!$C$3:$CK$7000,1,0)</f>
        <v>邹彬彬</v>
      </c>
    </row>
    <row r="57" customFormat="1" spans="1:46">
      <c r="A57" s="43">
        <f t="shared" si="0"/>
        <v>52</v>
      </c>
      <c r="B57" s="44" t="s">
        <v>40</v>
      </c>
      <c r="C57" s="47"/>
      <c r="D57" s="45"/>
      <c r="E57" s="28"/>
      <c r="F57" s="47">
        <v>4308</v>
      </c>
      <c r="G57" s="47">
        <v>4308</v>
      </c>
      <c r="H57" s="47">
        <v>4308</v>
      </c>
      <c r="I57" s="47">
        <v>4308</v>
      </c>
      <c r="J57" s="60"/>
      <c r="K57" s="60"/>
      <c r="L57" s="60"/>
      <c r="M57" s="60"/>
      <c r="N57" s="47"/>
      <c r="O57" s="60"/>
      <c r="P57" s="44">
        <f t="shared" si="1"/>
        <v>689.28</v>
      </c>
      <c r="Q57" s="47"/>
      <c r="R57" s="47"/>
      <c r="S57" s="44">
        <f t="shared" si="2"/>
        <v>30.16</v>
      </c>
      <c r="T57" s="47"/>
      <c r="U57" s="44">
        <f t="shared" si="3"/>
        <v>374.8</v>
      </c>
      <c r="V57" s="44"/>
      <c r="W57" s="44">
        <f t="shared" si="4"/>
        <v>51.7</v>
      </c>
      <c r="X57" s="44"/>
      <c r="Y57" s="60"/>
      <c r="Z57" s="47"/>
      <c r="AA57" s="44">
        <f t="shared" si="5"/>
        <v>1145.94</v>
      </c>
      <c r="AB57" s="44">
        <f t="shared" si="6"/>
        <v>344.64</v>
      </c>
      <c r="AC57" s="47"/>
      <c r="AD57" s="44">
        <f t="shared" si="7"/>
        <v>12.92</v>
      </c>
      <c r="AE57" s="47"/>
      <c r="AF57" s="44">
        <f t="shared" si="8"/>
        <v>86.16</v>
      </c>
      <c r="AG57" s="47"/>
      <c r="AH57" s="60"/>
      <c r="AI57" s="44">
        <v>15</v>
      </c>
      <c r="AJ57" s="44">
        <f t="shared" si="9"/>
        <v>458.72</v>
      </c>
      <c r="AK57" s="44">
        <f t="shared" si="10"/>
        <v>1604.66</v>
      </c>
      <c r="AL57" s="72"/>
      <c r="AM57" s="28" t="s">
        <v>533</v>
      </c>
      <c r="AN57" s="71" t="str">
        <f>VLOOKUP(B57,'[9]5月月报'!$B$4:$CO$1800,49,0)</f>
        <v>合同工</v>
      </c>
      <c r="AO57" s="29" t="str">
        <f>VLOOKUP(B57,'[9]5月月报'!$B$4:$CO$1800,51,0)</f>
        <v>光华荣昌</v>
      </c>
      <c r="AP57">
        <f>VLOOKUP(B57,'[10]25.5月定稿'!$B$3:$BQ$900,5,0)</f>
        <v>21</v>
      </c>
      <c r="AQ57">
        <f>VLOOKUP(B57,'[10]25.5月定稿'!$B$3:$BQ$900,22,0)</f>
        <v>0</v>
      </c>
      <c r="AR57" s="33" t="e">
        <f>_xlfn.XLOOKUP(A57,汇总!B:B,汇总!B:B)</f>
        <v>#N/A</v>
      </c>
      <c r="AS57" s="28"/>
      <c r="AT57" s="28" t="str">
        <f>VLOOKUP(B57,[7]一线员工!$C$3:$CK$7000,1,0)</f>
        <v>谭丽平</v>
      </c>
    </row>
    <row r="58" s="28" customFormat="1" spans="1:16384">
      <c r="A58" s="43"/>
      <c r="B58" s="55"/>
      <c r="C58" s="55"/>
      <c r="D58" s="55"/>
      <c r="E58" s="55">
        <v>51</v>
      </c>
      <c r="F58" s="44"/>
      <c r="G58" s="44"/>
      <c r="H58" s="44"/>
      <c r="I58" s="44"/>
      <c r="J58" s="55"/>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64"/>
      <c r="AK58" s="64"/>
      <c r="AL58" s="44"/>
      <c r="AN58" s="71"/>
      <c r="AO58" s="29"/>
      <c r="AP58"/>
      <c r="AQ58"/>
      <c r="AR58" s="33">
        <f>_xlfn.XLOOKUP(A58,汇总!B:B,汇总!B:B)</f>
        <v>0</v>
      </c>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28" customFormat="1" spans="1:16384">
      <c r="A59" s="43"/>
      <c r="B59" s="55"/>
      <c r="C59" s="55"/>
      <c r="D59" s="55"/>
      <c r="E59" s="55">
        <v>0</v>
      </c>
      <c r="F59" s="55"/>
      <c r="G59" s="55"/>
      <c r="H59" s="55"/>
      <c r="I59" s="44"/>
      <c r="J59" s="55"/>
      <c r="K59" s="55"/>
      <c r="L59" s="61"/>
      <c r="M59" s="55"/>
      <c r="N59" s="55"/>
      <c r="O59" s="55"/>
      <c r="P59" s="55"/>
      <c r="Q59" s="55"/>
      <c r="R59" s="55"/>
      <c r="S59" s="44"/>
      <c r="T59" s="44"/>
      <c r="U59" s="44"/>
      <c r="V59" s="44"/>
      <c r="W59" s="44"/>
      <c r="X59" s="55"/>
      <c r="Y59" s="55"/>
      <c r="Z59" s="55"/>
      <c r="AA59" s="55"/>
      <c r="AB59" s="55"/>
      <c r="AC59" s="55"/>
      <c r="AD59" s="66"/>
      <c r="AE59" s="55"/>
      <c r="AF59" s="66"/>
      <c r="AG59" s="55"/>
      <c r="AH59" s="55"/>
      <c r="AI59" s="55"/>
      <c r="AJ59" s="55">
        <v>0</v>
      </c>
      <c r="AK59" s="73"/>
      <c r="AL59" s="55"/>
      <c r="AN59" s="71"/>
      <c r="AO59" s="29"/>
      <c r="AP59"/>
      <c r="AQ59"/>
      <c r="AR59" s="33">
        <f>_xlfn.XLOOKUP(A59,汇总!B:B,汇总!B:B)</f>
        <v>0</v>
      </c>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28" customFormat="1" ht="36" spans="1:16384">
      <c r="A60" s="43"/>
      <c r="B60" s="56"/>
      <c r="C60" s="56"/>
      <c r="D60" s="56"/>
      <c r="E60" s="56"/>
      <c r="F60" s="56"/>
      <c r="G60" s="56"/>
      <c r="H60" s="56"/>
      <c r="I60" s="56"/>
      <c r="J60" s="56"/>
      <c r="K60" s="56"/>
      <c r="L60" s="56"/>
      <c r="M60" s="56"/>
      <c r="N60" s="56"/>
      <c r="O60" s="56"/>
      <c r="P60" s="56">
        <f t="shared" ref="P60:X60" si="11">SUM(P6:P59)</f>
        <v>42856.32</v>
      </c>
      <c r="Q60" s="56">
        <f t="shared" si="11"/>
        <v>0</v>
      </c>
      <c r="R60" s="56">
        <f t="shared" si="11"/>
        <v>0</v>
      </c>
      <c r="S60" s="56">
        <f t="shared" si="11"/>
        <v>1875.02</v>
      </c>
      <c r="T60" s="56">
        <f t="shared" si="11"/>
        <v>0</v>
      </c>
      <c r="U60" s="56">
        <f t="shared" si="11"/>
        <v>24344.99</v>
      </c>
      <c r="V60" s="56">
        <f t="shared" si="11"/>
        <v>0</v>
      </c>
      <c r="W60" s="56">
        <f t="shared" si="11"/>
        <v>3214.28</v>
      </c>
      <c r="X60" s="56">
        <f t="shared" si="11"/>
        <v>0</v>
      </c>
      <c r="Y60" s="56"/>
      <c r="Z60" s="56">
        <f t="shared" ref="Z60:AG60" si="12">SUM(Z6:Z59)</f>
        <v>0</v>
      </c>
      <c r="AA60" s="56">
        <f t="shared" si="12"/>
        <v>72290.61</v>
      </c>
      <c r="AB60" s="67">
        <f t="shared" si="12"/>
        <v>21428.16</v>
      </c>
      <c r="AC60" s="56">
        <f t="shared" si="12"/>
        <v>0</v>
      </c>
      <c r="AD60" s="56">
        <f t="shared" si="12"/>
        <v>803.5</v>
      </c>
      <c r="AE60" s="56">
        <f t="shared" si="12"/>
        <v>0</v>
      </c>
      <c r="AF60" s="56">
        <f t="shared" si="12"/>
        <v>5596.54</v>
      </c>
      <c r="AG60" s="56">
        <f t="shared" si="12"/>
        <v>0</v>
      </c>
      <c r="AH60" s="56"/>
      <c r="AI60" s="56">
        <f t="shared" ref="AI60:AK60" si="13">SUM(AI6:AI59)</f>
        <v>780</v>
      </c>
      <c r="AJ60" s="56">
        <f t="shared" si="13"/>
        <v>28608.2</v>
      </c>
      <c r="AK60" s="56">
        <f t="shared" si="13"/>
        <v>100898.81</v>
      </c>
      <c r="AL60" s="74" t="s">
        <v>686</v>
      </c>
      <c r="AN60" s="71"/>
      <c r="AO60" s="29"/>
      <c r="AP60"/>
      <c r="AQ60"/>
      <c r="AR60" s="33">
        <f>_xlfn.XLOOKUP(A60,汇总!B:B,汇总!B:B)</f>
        <v>0</v>
      </c>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28" customFormat="1" spans="1:44">
      <c r="A61" s="43" t="s">
        <v>35</v>
      </c>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67"/>
      <c r="AC61" s="56"/>
      <c r="AD61" s="56"/>
      <c r="AE61" s="56"/>
      <c r="AF61" s="56"/>
      <c r="AG61" s="56"/>
      <c r="AH61" s="56"/>
      <c r="AI61" s="56"/>
      <c r="AJ61" s="56"/>
      <c r="AK61" s="56"/>
      <c r="AL61" s="74"/>
      <c r="AN61" s="71"/>
      <c r="AO61" s="29"/>
      <c r="AP61"/>
      <c r="AQ61"/>
      <c r="AR61" s="33" t="e">
        <f>_xlfn.XLOOKUP(A61,汇总!B:B,汇总!B:B)</f>
        <v>#N/A</v>
      </c>
    </row>
    <row r="62" s="28" customFormat="1" spans="1:46">
      <c r="A62" s="43">
        <f>A57+1</f>
        <v>53</v>
      </c>
      <c r="B62" s="57" t="s">
        <v>191</v>
      </c>
      <c r="C62" s="58" t="s">
        <v>682</v>
      </c>
      <c r="D62" s="470" t="s">
        <v>687</v>
      </c>
      <c r="E62" s="53">
        <v>45573</v>
      </c>
      <c r="F62" s="56"/>
      <c r="G62" s="56"/>
      <c r="H62" s="56"/>
      <c r="I62" s="56"/>
      <c r="J62" s="58">
        <v>4308</v>
      </c>
      <c r="K62" s="58">
        <v>4308</v>
      </c>
      <c r="L62" s="58">
        <v>4027</v>
      </c>
      <c r="M62" s="58">
        <v>4308</v>
      </c>
      <c r="N62" s="56"/>
      <c r="O62" s="58">
        <v>150</v>
      </c>
      <c r="P62" s="62">
        <v>689.28</v>
      </c>
      <c r="Q62" s="56"/>
      <c r="R62" s="56"/>
      <c r="S62" s="58">
        <v>30.16</v>
      </c>
      <c r="T62" s="56"/>
      <c r="U62" s="58">
        <v>350.35</v>
      </c>
      <c r="V62" s="56"/>
      <c r="W62" s="58">
        <v>90.47</v>
      </c>
      <c r="X62" s="65"/>
      <c r="Y62" s="56"/>
      <c r="Z62" s="56"/>
      <c r="AA62" s="58">
        <v>1160.26</v>
      </c>
      <c r="AB62" s="56"/>
      <c r="AC62" s="56"/>
      <c r="AD62" s="56"/>
      <c r="AE62" s="56"/>
      <c r="AF62" s="56"/>
      <c r="AG62" s="56"/>
      <c r="AH62" s="56"/>
      <c r="AI62" s="56"/>
      <c r="AJ62" s="56">
        <f t="shared" ref="AJ62:AJ119" si="14">SUM(AB62:AI62)</f>
        <v>0</v>
      </c>
      <c r="AK62" s="65">
        <v>1160.26</v>
      </c>
      <c r="AL62" s="74"/>
      <c r="AM62" s="28" t="s">
        <v>35</v>
      </c>
      <c r="AN62" s="71" t="str">
        <f>VLOOKUP(B62,'[9]5月月报'!$B$4:$CO$1800,49,0)</f>
        <v>劳务工</v>
      </c>
      <c r="AO62" s="29" t="str">
        <f>VLOOKUP(B62,'[9]5月月报'!$B$4:$CO$1800,51,0)</f>
        <v>湖南诚展</v>
      </c>
      <c r="AP62">
        <f>VLOOKUP(B62,'[10]25.5月定稿'!$B$3:$BQ$900,5,0)</f>
        <v>28</v>
      </c>
      <c r="AQ62">
        <f>VLOOKUP(B62,'[10]25.5月定稿'!$B$3:$BQ$900,22,0)</f>
        <v>0</v>
      </c>
      <c r="AR62" s="33" t="e">
        <f>_xlfn.XLOOKUP(A62,汇总!B:B,汇总!B:B)</f>
        <v>#N/A</v>
      </c>
      <c r="AT62" s="28" t="str">
        <f>VLOOKUP(B62,[7]一线员工!$C$3:$CK$7000,1,0)</f>
        <v>史双宇</v>
      </c>
    </row>
    <row r="63" s="28" customFormat="1" spans="1:46">
      <c r="A63" s="43">
        <f t="shared" ref="A63:A118" si="15">A62+1</f>
        <v>54</v>
      </c>
      <c r="B63" s="57" t="s">
        <v>193</v>
      </c>
      <c r="C63" s="58" t="s">
        <v>683</v>
      </c>
      <c r="D63" s="470" t="s">
        <v>688</v>
      </c>
      <c r="E63" s="53">
        <v>45579</v>
      </c>
      <c r="F63" s="56"/>
      <c r="G63" s="56"/>
      <c r="H63" s="56"/>
      <c r="I63" s="56"/>
      <c r="J63" s="58">
        <v>4308</v>
      </c>
      <c r="K63" s="58">
        <v>4308</v>
      </c>
      <c r="L63" s="58">
        <v>4027</v>
      </c>
      <c r="M63" s="58">
        <v>4308</v>
      </c>
      <c r="N63" s="56"/>
      <c r="O63" s="58">
        <v>150</v>
      </c>
      <c r="P63" s="62">
        <v>689.28</v>
      </c>
      <c r="Q63" s="56"/>
      <c r="R63" s="56"/>
      <c r="S63" s="58">
        <v>30.16</v>
      </c>
      <c r="T63" s="56"/>
      <c r="U63" s="58">
        <v>350.35</v>
      </c>
      <c r="V63" s="56"/>
      <c r="W63" s="58">
        <v>90.47</v>
      </c>
      <c r="X63" s="65"/>
      <c r="Y63" s="56"/>
      <c r="Z63" s="56"/>
      <c r="AA63" s="58">
        <v>1160.26</v>
      </c>
      <c r="AB63" s="56"/>
      <c r="AC63" s="56"/>
      <c r="AD63" s="56"/>
      <c r="AE63" s="56"/>
      <c r="AF63" s="56"/>
      <c r="AG63" s="56"/>
      <c r="AH63" s="56"/>
      <c r="AI63" s="56"/>
      <c r="AJ63" s="56">
        <f t="shared" si="14"/>
        <v>0</v>
      </c>
      <c r="AK63" s="65">
        <v>1160.26</v>
      </c>
      <c r="AL63" s="74"/>
      <c r="AM63" s="28" t="s">
        <v>35</v>
      </c>
      <c r="AN63" s="71" t="str">
        <f>VLOOKUP(B63,'[9]5月月报'!$B$4:$CO$1800,49,0)</f>
        <v>劳务工</v>
      </c>
      <c r="AO63" s="29" t="str">
        <f>VLOOKUP(B63,'[9]5月月报'!$B$4:$CO$1800,51,0)</f>
        <v>湖南诚展</v>
      </c>
      <c r="AP63">
        <f>VLOOKUP(B63,'[10]25.5月定稿'!$B$3:$BQ$900,5,0)</f>
        <v>26.5</v>
      </c>
      <c r="AQ63">
        <f>VLOOKUP(B63,'[10]25.5月定稿'!$B$3:$BQ$900,22,0)</f>
        <v>0</v>
      </c>
      <c r="AR63" s="33" t="e">
        <f>_xlfn.XLOOKUP(A63,汇总!B:B,汇总!B:B)</f>
        <v>#N/A</v>
      </c>
      <c r="AT63" s="28" t="str">
        <f>VLOOKUP(B63,[7]一线员工!$C$3:$CK$7000,1,0)</f>
        <v>谢桂华</v>
      </c>
    </row>
    <row r="64" s="28" customFormat="1" spans="1:46">
      <c r="A64" s="43">
        <f t="shared" si="15"/>
        <v>55</v>
      </c>
      <c r="B64" s="57" t="s">
        <v>194</v>
      </c>
      <c r="C64" s="58" t="s">
        <v>683</v>
      </c>
      <c r="D64" s="470" t="s">
        <v>689</v>
      </c>
      <c r="E64" s="53">
        <v>45579</v>
      </c>
      <c r="F64" s="56"/>
      <c r="G64" s="56"/>
      <c r="H64" s="56"/>
      <c r="I64" s="56"/>
      <c r="J64" s="58">
        <v>4308</v>
      </c>
      <c r="K64" s="58">
        <v>4308</v>
      </c>
      <c r="L64" s="58">
        <v>4027</v>
      </c>
      <c r="M64" s="58">
        <v>4308</v>
      </c>
      <c r="N64" s="56"/>
      <c r="O64" s="58">
        <v>150</v>
      </c>
      <c r="P64" s="62">
        <v>689.28</v>
      </c>
      <c r="Q64" s="56"/>
      <c r="R64" s="56"/>
      <c r="S64" s="58">
        <v>30.16</v>
      </c>
      <c r="T64" s="56"/>
      <c r="U64" s="58">
        <v>350.35</v>
      </c>
      <c r="V64" s="56"/>
      <c r="W64" s="58">
        <v>90.47</v>
      </c>
      <c r="X64" s="65"/>
      <c r="Y64" s="56"/>
      <c r="Z64" s="56"/>
      <c r="AA64" s="58">
        <v>1160.26</v>
      </c>
      <c r="AB64" s="56"/>
      <c r="AC64" s="56"/>
      <c r="AD64" s="56"/>
      <c r="AE64" s="56"/>
      <c r="AF64" s="56"/>
      <c r="AG64" s="56"/>
      <c r="AH64" s="56"/>
      <c r="AI64" s="56"/>
      <c r="AJ64" s="56">
        <f t="shared" si="14"/>
        <v>0</v>
      </c>
      <c r="AK64" s="65">
        <v>1160.26</v>
      </c>
      <c r="AL64" s="74"/>
      <c r="AM64" s="28" t="s">
        <v>35</v>
      </c>
      <c r="AN64" s="71" t="str">
        <f>VLOOKUP(B64,'[9]5月月报'!$B$4:$CO$1800,49,0)</f>
        <v>劳务工</v>
      </c>
      <c r="AO64" s="29" t="str">
        <f>VLOOKUP(B64,'[9]5月月报'!$B$4:$CO$1800,51,0)</f>
        <v>湖南诚展</v>
      </c>
      <c r="AP64">
        <f>VLOOKUP(B64,'[10]25.5月定稿'!$B$3:$BQ$900,5,0)</f>
        <v>29</v>
      </c>
      <c r="AQ64">
        <f>VLOOKUP(B64,'[10]25.5月定稿'!$B$3:$BQ$900,22,0)</f>
        <v>0</v>
      </c>
      <c r="AR64" s="33" t="e">
        <f>_xlfn.XLOOKUP(A64,汇总!B:B,汇总!B:B)</f>
        <v>#N/A</v>
      </c>
      <c r="AT64" s="28" t="str">
        <f>VLOOKUP(B64,[7]一线员工!$C$3:$CK$7000,1,0)</f>
        <v>董婧雯</v>
      </c>
    </row>
    <row r="65" s="28" customFormat="1" spans="1:46">
      <c r="A65" s="43">
        <f t="shared" si="15"/>
        <v>56</v>
      </c>
      <c r="B65" s="57" t="s">
        <v>144</v>
      </c>
      <c r="C65" s="58" t="s">
        <v>682</v>
      </c>
      <c r="D65" s="470" t="s">
        <v>690</v>
      </c>
      <c r="E65" s="53">
        <v>45587</v>
      </c>
      <c r="F65" s="56"/>
      <c r="G65" s="56"/>
      <c r="H65" s="56"/>
      <c r="I65" s="56"/>
      <c r="J65" s="58">
        <v>4308</v>
      </c>
      <c r="K65" s="58">
        <v>4308</v>
      </c>
      <c r="L65" s="58">
        <v>4027</v>
      </c>
      <c r="M65" s="58">
        <v>4308</v>
      </c>
      <c r="N65" s="56"/>
      <c r="O65" s="58">
        <v>150</v>
      </c>
      <c r="P65" s="62">
        <v>689.28</v>
      </c>
      <c r="Q65" s="56"/>
      <c r="R65" s="56"/>
      <c r="S65" s="58">
        <v>30.16</v>
      </c>
      <c r="T65" s="56"/>
      <c r="U65" s="58">
        <v>350.35</v>
      </c>
      <c r="V65" s="56"/>
      <c r="W65" s="58">
        <v>90.47</v>
      </c>
      <c r="X65" s="65"/>
      <c r="Y65" s="56"/>
      <c r="Z65" s="56"/>
      <c r="AA65" s="58">
        <v>1160.26</v>
      </c>
      <c r="AB65" s="56"/>
      <c r="AC65" s="56"/>
      <c r="AD65" s="56"/>
      <c r="AE65" s="56"/>
      <c r="AF65" s="56"/>
      <c r="AG65" s="56"/>
      <c r="AH65" s="56"/>
      <c r="AI65" s="56"/>
      <c r="AJ65" s="56">
        <f t="shared" si="14"/>
        <v>0</v>
      </c>
      <c r="AK65" s="65">
        <v>1160.26</v>
      </c>
      <c r="AL65" s="74"/>
      <c r="AM65" s="28" t="s">
        <v>35</v>
      </c>
      <c r="AN65" s="71" t="str">
        <f>VLOOKUP(B65,'[9]5月月报'!$B$4:$CO$1800,49,0)</f>
        <v>劳务工</v>
      </c>
      <c r="AO65" s="29" t="str">
        <f>VLOOKUP(B65,'[9]5月月报'!$B$4:$CO$1800,51,0)</f>
        <v>湖南诚展</v>
      </c>
      <c r="AP65">
        <f>VLOOKUP(B65,'[10]25.5月定稿'!$B$3:$BQ$900,5,0)</f>
        <v>28</v>
      </c>
      <c r="AQ65">
        <f>VLOOKUP(B65,'[10]25.5月定稿'!$B$3:$BQ$900,22,0)</f>
        <v>0</v>
      </c>
      <c r="AR65" s="33" t="e">
        <f>_xlfn.XLOOKUP(A65,汇总!B:B,汇总!B:B)</f>
        <v>#N/A</v>
      </c>
      <c r="AT65" s="28" t="str">
        <f>VLOOKUP(B65,[7]一线员工!$C$3:$CK$7000,1,0)</f>
        <v>罗熠鹏</v>
      </c>
    </row>
    <row r="66" s="28" customFormat="1" spans="1:46">
      <c r="A66" s="43">
        <f t="shared" si="15"/>
        <v>57</v>
      </c>
      <c r="B66" s="57" t="s">
        <v>195</v>
      </c>
      <c r="C66" s="58" t="s">
        <v>682</v>
      </c>
      <c r="D66" s="470" t="s">
        <v>691</v>
      </c>
      <c r="E66" s="53">
        <v>45587</v>
      </c>
      <c r="F66" s="56"/>
      <c r="G66" s="56"/>
      <c r="H66" s="56"/>
      <c r="I66" s="56"/>
      <c r="J66" s="58">
        <v>4308</v>
      </c>
      <c r="K66" s="58">
        <v>4308</v>
      </c>
      <c r="L66" s="58">
        <v>4027</v>
      </c>
      <c r="M66" s="58">
        <v>4308</v>
      </c>
      <c r="N66" s="56"/>
      <c r="O66" s="58">
        <v>150</v>
      </c>
      <c r="P66" s="62">
        <v>689.28</v>
      </c>
      <c r="Q66" s="56"/>
      <c r="R66" s="56"/>
      <c r="S66" s="58">
        <v>30.16</v>
      </c>
      <c r="T66" s="56"/>
      <c r="U66" s="58">
        <v>350.35</v>
      </c>
      <c r="V66" s="56"/>
      <c r="W66" s="58">
        <v>90.47</v>
      </c>
      <c r="X66" s="65"/>
      <c r="Y66" s="56"/>
      <c r="Z66" s="56"/>
      <c r="AA66" s="58">
        <v>1160.26</v>
      </c>
      <c r="AB66" s="56"/>
      <c r="AC66" s="56"/>
      <c r="AD66" s="56"/>
      <c r="AE66" s="56"/>
      <c r="AF66" s="56"/>
      <c r="AG66" s="56"/>
      <c r="AH66" s="56"/>
      <c r="AI66" s="56"/>
      <c r="AJ66" s="56">
        <f t="shared" si="14"/>
        <v>0</v>
      </c>
      <c r="AK66" s="65">
        <v>1160.26</v>
      </c>
      <c r="AL66" s="74"/>
      <c r="AM66" s="28" t="s">
        <v>35</v>
      </c>
      <c r="AN66" s="71" t="str">
        <f>VLOOKUP(B66,'[9]5月月报'!$B$4:$CO$1800,49,0)</f>
        <v>劳务工</v>
      </c>
      <c r="AO66" s="29" t="str">
        <f>VLOOKUP(B66,'[9]5月月报'!$B$4:$CO$1800,51,0)</f>
        <v>湖南诚展</v>
      </c>
      <c r="AP66">
        <f>VLOOKUP(B66,'[10]25.5月定稿'!$B$3:$BQ$900,5,0)</f>
        <v>23</v>
      </c>
      <c r="AQ66">
        <f>VLOOKUP(B66,'[10]25.5月定稿'!$B$3:$BQ$900,22,0)</f>
        <v>0</v>
      </c>
      <c r="AR66" s="33" t="e">
        <f>_xlfn.XLOOKUP(A66,汇总!B:B,汇总!B:B)</f>
        <v>#N/A</v>
      </c>
      <c r="AT66" s="28" t="str">
        <f>VLOOKUP(B66,[7]一线员工!$C$3:$CK$7000,1,0)</f>
        <v>张忠宝</v>
      </c>
    </row>
    <row r="67" s="28" customFormat="1" spans="1:46">
      <c r="A67" s="43">
        <f t="shared" si="15"/>
        <v>58</v>
      </c>
      <c r="B67" s="57" t="s">
        <v>199</v>
      </c>
      <c r="C67" s="58" t="s">
        <v>682</v>
      </c>
      <c r="D67" s="470" t="s">
        <v>692</v>
      </c>
      <c r="E67" s="53">
        <v>45587</v>
      </c>
      <c r="F67" s="56"/>
      <c r="G67" s="56"/>
      <c r="H67" s="56"/>
      <c r="I67" s="56"/>
      <c r="J67" s="58">
        <v>4308</v>
      </c>
      <c r="K67" s="58">
        <v>4308</v>
      </c>
      <c r="L67" s="58">
        <v>4027</v>
      </c>
      <c r="M67" s="58">
        <v>4308</v>
      </c>
      <c r="N67" s="56"/>
      <c r="O67" s="58">
        <v>150</v>
      </c>
      <c r="P67" s="62">
        <v>689.28</v>
      </c>
      <c r="Q67" s="56"/>
      <c r="R67" s="56"/>
      <c r="S67" s="58">
        <v>30.16</v>
      </c>
      <c r="T67" s="56"/>
      <c r="U67" s="58">
        <v>350.35</v>
      </c>
      <c r="V67" s="56"/>
      <c r="W67" s="58">
        <v>90.47</v>
      </c>
      <c r="X67" s="65"/>
      <c r="Y67" s="56"/>
      <c r="Z67" s="56"/>
      <c r="AA67" s="58">
        <v>1160.26</v>
      </c>
      <c r="AB67" s="56"/>
      <c r="AC67" s="56"/>
      <c r="AD67" s="56"/>
      <c r="AE67" s="56"/>
      <c r="AF67" s="56"/>
      <c r="AG67" s="56"/>
      <c r="AH67" s="56"/>
      <c r="AI67" s="56"/>
      <c r="AJ67" s="56">
        <f t="shared" si="14"/>
        <v>0</v>
      </c>
      <c r="AK67" s="65">
        <v>1160.26</v>
      </c>
      <c r="AL67" s="74"/>
      <c r="AM67" s="28" t="s">
        <v>35</v>
      </c>
      <c r="AN67" s="71" t="str">
        <f>VLOOKUP(B67,'[9]5月月报'!$B$4:$CO$1800,49,0)</f>
        <v>劳务工</v>
      </c>
      <c r="AO67" s="29" t="str">
        <f>VLOOKUP(B67,'[9]5月月报'!$B$4:$CO$1800,51,0)</f>
        <v>湖南诚展</v>
      </c>
      <c r="AP67">
        <f>VLOOKUP(B67,'[10]25.5月定稿'!$B$3:$BQ$900,5,0)</f>
        <v>29</v>
      </c>
      <c r="AQ67">
        <f>VLOOKUP(B67,'[10]25.5月定稿'!$B$3:$BQ$900,22,0)</f>
        <v>0</v>
      </c>
      <c r="AR67" s="33" t="e">
        <f>_xlfn.XLOOKUP(A67,汇总!B:B,汇总!B:B)</f>
        <v>#N/A</v>
      </c>
      <c r="AT67" s="28" t="str">
        <f>VLOOKUP(B67,[7]一线员工!$C$3:$CK$7000,1,0)</f>
        <v>唐亮</v>
      </c>
    </row>
    <row r="68" s="28" customFormat="1" spans="1:46">
      <c r="A68" s="43">
        <f t="shared" si="15"/>
        <v>59</v>
      </c>
      <c r="B68" s="57" t="s">
        <v>256</v>
      </c>
      <c r="C68" s="58" t="s">
        <v>683</v>
      </c>
      <c r="D68" s="470" t="s">
        <v>693</v>
      </c>
      <c r="E68" s="53">
        <v>45591</v>
      </c>
      <c r="F68" s="56"/>
      <c r="G68" s="56"/>
      <c r="H68" s="56"/>
      <c r="I68" s="56"/>
      <c r="J68" s="58">
        <v>4308</v>
      </c>
      <c r="K68" s="58">
        <v>4308</v>
      </c>
      <c r="L68" s="58">
        <v>4027</v>
      </c>
      <c r="M68" s="58">
        <v>4308</v>
      </c>
      <c r="N68" s="56"/>
      <c r="O68" s="58">
        <v>150</v>
      </c>
      <c r="P68" s="62">
        <v>689.28</v>
      </c>
      <c r="Q68" s="56"/>
      <c r="R68" s="56"/>
      <c r="S68" s="58">
        <v>30.16</v>
      </c>
      <c r="T68" s="56"/>
      <c r="U68" s="58">
        <v>350.35</v>
      </c>
      <c r="V68" s="56"/>
      <c r="W68" s="58">
        <v>90.47</v>
      </c>
      <c r="X68" s="65"/>
      <c r="Y68" s="56"/>
      <c r="Z68" s="56"/>
      <c r="AA68" s="58">
        <v>1160.26</v>
      </c>
      <c r="AB68" s="56"/>
      <c r="AC68" s="56"/>
      <c r="AD68" s="56"/>
      <c r="AE68" s="56"/>
      <c r="AF68" s="56"/>
      <c r="AG68" s="56"/>
      <c r="AH68" s="56"/>
      <c r="AI68" s="56"/>
      <c r="AJ68" s="56">
        <f t="shared" si="14"/>
        <v>0</v>
      </c>
      <c r="AK68" s="65">
        <v>1160.26</v>
      </c>
      <c r="AL68" s="74"/>
      <c r="AM68" s="28" t="s">
        <v>35</v>
      </c>
      <c r="AN68" s="71" t="str">
        <f>VLOOKUP(B68,'[9]5月月报'!$B$4:$CO$1800,49,0)</f>
        <v>劳务工</v>
      </c>
      <c r="AO68" s="29" t="str">
        <f>VLOOKUP(B68,'[9]5月月报'!$B$4:$CO$1800,51,0)</f>
        <v>湖南诚展</v>
      </c>
      <c r="AP68">
        <f>VLOOKUP(B68,'[10]25.5月定稿'!$B$3:$BQ$900,5,0)</f>
        <v>29</v>
      </c>
      <c r="AQ68">
        <f>VLOOKUP(B68,'[10]25.5月定稿'!$B$3:$BQ$900,22,0)</f>
        <v>0</v>
      </c>
      <c r="AR68" s="33" t="e">
        <f>_xlfn.XLOOKUP(A68,汇总!B:B,汇总!B:B)</f>
        <v>#N/A</v>
      </c>
      <c r="AT68" s="28" t="str">
        <f>VLOOKUP(B68,[7]一线员工!$C$3:$CK$7000,1,0)</f>
        <v>李需</v>
      </c>
    </row>
    <row r="69" s="28" customFormat="1" spans="1:46">
      <c r="A69" s="43">
        <f t="shared" si="15"/>
        <v>60</v>
      </c>
      <c r="B69" s="57" t="s">
        <v>196</v>
      </c>
      <c r="C69" s="58" t="s">
        <v>682</v>
      </c>
      <c r="D69" s="470" t="s">
        <v>694</v>
      </c>
      <c r="E69" s="53">
        <v>45591</v>
      </c>
      <c r="F69" s="56"/>
      <c r="G69" s="56"/>
      <c r="H69" s="56"/>
      <c r="I69" s="56"/>
      <c r="J69" s="58">
        <v>4308</v>
      </c>
      <c r="K69" s="58">
        <v>4308</v>
      </c>
      <c r="L69" s="58">
        <v>4027</v>
      </c>
      <c r="M69" s="58">
        <v>4308</v>
      </c>
      <c r="N69" s="56"/>
      <c r="O69" s="58">
        <v>150</v>
      </c>
      <c r="P69" s="62">
        <v>689.28</v>
      </c>
      <c r="Q69" s="56"/>
      <c r="R69" s="56"/>
      <c r="S69" s="58">
        <v>30.16</v>
      </c>
      <c r="T69" s="56"/>
      <c r="U69" s="58">
        <v>350.35</v>
      </c>
      <c r="V69" s="56"/>
      <c r="W69" s="58">
        <v>90.47</v>
      </c>
      <c r="X69" s="65"/>
      <c r="Y69" s="56"/>
      <c r="Z69" s="56"/>
      <c r="AA69" s="58">
        <v>1160.26</v>
      </c>
      <c r="AB69" s="56"/>
      <c r="AC69" s="56"/>
      <c r="AD69" s="56"/>
      <c r="AE69" s="56"/>
      <c r="AF69" s="56"/>
      <c r="AG69" s="56"/>
      <c r="AH69" s="56"/>
      <c r="AI69" s="56"/>
      <c r="AJ69" s="56">
        <f t="shared" si="14"/>
        <v>0</v>
      </c>
      <c r="AK69" s="65">
        <v>1160.26</v>
      </c>
      <c r="AL69" s="74"/>
      <c r="AM69" s="28" t="s">
        <v>35</v>
      </c>
      <c r="AN69" s="71" t="str">
        <f>VLOOKUP(B69,'[9]5月月报'!$B$4:$CO$1800,49,0)</f>
        <v>劳务工</v>
      </c>
      <c r="AO69" s="29" t="str">
        <f>VLOOKUP(B69,'[9]5月月报'!$B$4:$CO$1800,51,0)</f>
        <v>湖南诚展</v>
      </c>
      <c r="AP69">
        <f>VLOOKUP(B69,'[10]25.5月定稿'!$B$3:$BQ$900,5,0)</f>
        <v>16.4</v>
      </c>
      <c r="AQ69">
        <f>VLOOKUP(B69,'[10]25.5月定稿'!$B$3:$BQ$900,22,0)</f>
        <v>0</v>
      </c>
      <c r="AR69" s="33" t="e">
        <f>_xlfn.XLOOKUP(A69,汇总!B:B,汇总!B:B)</f>
        <v>#N/A</v>
      </c>
      <c r="AT69" s="28" t="str">
        <f>VLOOKUP(B69,[7]一线员工!$C$3:$CK$7000,1,0)</f>
        <v>刘湘宇</v>
      </c>
    </row>
    <row r="70" s="28" customFormat="1" spans="1:46">
      <c r="A70" s="43">
        <f t="shared" si="15"/>
        <v>61</v>
      </c>
      <c r="B70" s="57" t="s">
        <v>200</v>
      </c>
      <c r="C70" s="58" t="s">
        <v>682</v>
      </c>
      <c r="D70" s="58" t="s">
        <v>695</v>
      </c>
      <c r="E70" s="53">
        <v>45637</v>
      </c>
      <c r="F70" s="56"/>
      <c r="G70" s="56"/>
      <c r="H70" s="56"/>
      <c r="I70" s="56"/>
      <c r="J70" s="58">
        <v>4308</v>
      </c>
      <c r="K70" s="58">
        <v>4308</v>
      </c>
      <c r="L70" s="58">
        <v>4027</v>
      </c>
      <c r="M70" s="58">
        <v>4308</v>
      </c>
      <c r="N70" s="56"/>
      <c r="O70" s="58">
        <v>150</v>
      </c>
      <c r="P70" s="62">
        <v>689.28</v>
      </c>
      <c r="Q70" s="56"/>
      <c r="R70" s="56"/>
      <c r="S70" s="58">
        <v>30.16</v>
      </c>
      <c r="T70" s="56"/>
      <c r="U70" s="58">
        <v>350.35</v>
      </c>
      <c r="V70" s="56"/>
      <c r="W70" s="58">
        <v>90.47</v>
      </c>
      <c r="X70" s="65"/>
      <c r="Y70" s="56"/>
      <c r="Z70" s="56"/>
      <c r="AA70" s="58">
        <v>1160.26</v>
      </c>
      <c r="AB70" s="56"/>
      <c r="AC70" s="56"/>
      <c r="AD70" s="56"/>
      <c r="AE70" s="56"/>
      <c r="AF70" s="56"/>
      <c r="AG70" s="56"/>
      <c r="AH70" s="56"/>
      <c r="AI70" s="56"/>
      <c r="AJ70" s="56">
        <f t="shared" si="14"/>
        <v>0</v>
      </c>
      <c r="AK70" s="65">
        <v>1160.26</v>
      </c>
      <c r="AL70" s="74"/>
      <c r="AM70" s="28" t="s">
        <v>35</v>
      </c>
      <c r="AN70" s="71" t="str">
        <f>VLOOKUP(B70,'[9]5月月报'!$B$4:$CO$1800,49,0)</f>
        <v>劳务工</v>
      </c>
      <c r="AO70" s="29" t="str">
        <f>VLOOKUP(B70,'[9]5月月报'!$B$4:$CO$1800,51,0)</f>
        <v>湖南诚展</v>
      </c>
      <c r="AP70">
        <f>VLOOKUP(B70,'[10]25.5月定稿'!$B$3:$BQ$900,5,0)</f>
        <v>27</v>
      </c>
      <c r="AQ70">
        <f>VLOOKUP(B70,'[10]25.5月定稿'!$B$3:$BQ$900,22,0)</f>
        <v>0</v>
      </c>
      <c r="AR70" s="33" t="e">
        <f>_xlfn.XLOOKUP(A70,汇总!B:B,汇总!B:B)</f>
        <v>#N/A</v>
      </c>
      <c r="AT70" s="28" t="str">
        <f>VLOOKUP(B70,[7]一线员工!$C$3:$CK$7000,1,0)</f>
        <v>罗向锋</v>
      </c>
    </row>
    <row r="71" s="28" customFormat="1" spans="1:46">
      <c r="A71" s="43">
        <f t="shared" si="15"/>
        <v>62</v>
      </c>
      <c r="B71" s="57" t="s">
        <v>198</v>
      </c>
      <c r="C71" s="58" t="s">
        <v>682</v>
      </c>
      <c r="D71" s="470" t="s">
        <v>696</v>
      </c>
      <c r="E71" s="53">
        <v>45643</v>
      </c>
      <c r="F71" s="56"/>
      <c r="G71" s="56"/>
      <c r="H71" s="56"/>
      <c r="I71" s="56"/>
      <c r="J71" s="58">
        <v>4308</v>
      </c>
      <c r="K71" s="58">
        <v>4308</v>
      </c>
      <c r="L71" s="58">
        <v>4027</v>
      </c>
      <c r="M71" s="58">
        <v>4308</v>
      </c>
      <c r="N71" s="56"/>
      <c r="O71" s="58">
        <v>150</v>
      </c>
      <c r="P71" s="62">
        <v>689.28</v>
      </c>
      <c r="Q71" s="56"/>
      <c r="R71" s="56"/>
      <c r="S71" s="58">
        <v>30.16</v>
      </c>
      <c r="T71" s="56"/>
      <c r="U71" s="58">
        <v>350.35</v>
      </c>
      <c r="V71" s="56"/>
      <c r="W71" s="58">
        <v>90.47</v>
      </c>
      <c r="X71" s="65"/>
      <c r="Y71" s="56"/>
      <c r="Z71" s="56"/>
      <c r="AA71" s="58">
        <v>1160.26</v>
      </c>
      <c r="AB71" s="56"/>
      <c r="AC71" s="56"/>
      <c r="AD71" s="56"/>
      <c r="AE71" s="56"/>
      <c r="AF71" s="56"/>
      <c r="AG71" s="56"/>
      <c r="AH71" s="56"/>
      <c r="AI71" s="56"/>
      <c r="AJ71" s="56">
        <f t="shared" si="14"/>
        <v>0</v>
      </c>
      <c r="AK71" s="65">
        <v>1160.26</v>
      </c>
      <c r="AL71" s="74"/>
      <c r="AM71" s="28" t="s">
        <v>35</v>
      </c>
      <c r="AN71" s="71" t="str">
        <f>VLOOKUP(B71,'[9]5月月报'!$B$4:$CO$1800,49,0)</f>
        <v>劳务工</v>
      </c>
      <c r="AO71" s="29" t="str">
        <f>VLOOKUP(B71,'[9]5月月报'!$B$4:$CO$1800,51,0)</f>
        <v>湖南诚展</v>
      </c>
      <c r="AP71">
        <f>VLOOKUP(B71,'[10]25.5月定稿'!$B$3:$BQ$900,5,0)</f>
        <v>28</v>
      </c>
      <c r="AQ71">
        <f>VLOOKUP(B71,'[10]25.5月定稿'!$B$3:$BQ$900,22,0)</f>
        <v>0</v>
      </c>
      <c r="AR71" s="33" t="e">
        <f>_xlfn.XLOOKUP(A71,汇总!B:B,汇总!B:B)</f>
        <v>#N/A</v>
      </c>
      <c r="AT71" s="28" t="str">
        <f>VLOOKUP(B71,[7]一线员工!$C$3:$CK$7000,1,0)</f>
        <v>李力争</v>
      </c>
    </row>
    <row r="72" s="28" customFormat="1" spans="1:46">
      <c r="A72" s="43">
        <f t="shared" si="15"/>
        <v>63</v>
      </c>
      <c r="B72" s="57" t="s">
        <v>146</v>
      </c>
      <c r="C72" s="58" t="s">
        <v>682</v>
      </c>
      <c r="D72" s="470" t="s">
        <v>697</v>
      </c>
      <c r="E72" s="53">
        <v>45677</v>
      </c>
      <c r="F72" s="56"/>
      <c r="G72" s="56"/>
      <c r="H72" s="56"/>
      <c r="I72" s="56"/>
      <c r="J72" s="58">
        <v>4308</v>
      </c>
      <c r="K72" s="58">
        <v>4308</v>
      </c>
      <c r="L72" s="58">
        <v>4027</v>
      </c>
      <c r="M72" s="58">
        <v>4308</v>
      </c>
      <c r="N72" s="56"/>
      <c r="O72" s="58">
        <v>150</v>
      </c>
      <c r="P72" s="62">
        <v>689.28</v>
      </c>
      <c r="Q72" s="56"/>
      <c r="R72" s="56"/>
      <c r="S72" s="58">
        <v>30.16</v>
      </c>
      <c r="T72" s="56"/>
      <c r="U72" s="58">
        <v>350.35</v>
      </c>
      <c r="V72" s="56"/>
      <c r="W72" s="58">
        <v>90.47</v>
      </c>
      <c r="X72" s="65"/>
      <c r="Y72" s="56"/>
      <c r="Z72" s="56"/>
      <c r="AA72" s="58">
        <v>1160.26</v>
      </c>
      <c r="AB72" s="56"/>
      <c r="AC72" s="56"/>
      <c r="AD72" s="56"/>
      <c r="AE72" s="56"/>
      <c r="AF72" s="56"/>
      <c r="AG72" s="56"/>
      <c r="AH72" s="56"/>
      <c r="AI72" s="56"/>
      <c r="AJ72" s="56">
        <f t="shared" si="14"/>
        <v>0</v>
      </c>
      <c r="AK72" s="65">
        <v>1160.26</v>
      </c>
      <c r="AL72" s="74"/>
      <c r="AM72" s="28" t="s">
        <v>35</v>
      </c>
      <c r="AN72" s="71" t="str">
        <f>VLOOKUP(B72,'[9]5月月报'!$B$4:$CO$1800,49,0)</f>
        <v>劳务工</v>
      </c>
      <c r="AO72" s="29" t="str">
        <f>VLOOKUP(B72,'[9]5月月报'!$B$4:$CO$1800,51,0)</f>
        <v>湖南诚展</v>
      </c>
      <c r="AP72">
        <f>VLOOKUP(B72,'[10]25.5月定稿'!$B$3:$BQ$900,5,0)</f>
        <v>26</v>
      </c>
      <c r="AQ72">
        <f>VLOOKUP(B72,'[10]25.5月定稿'!$B$3:$BQ$900,22,0)</f>
        <v>0</v>
      </c>
      <c r="AR72" s="33" t="e">
        <f>_xlfn.XLOOKUP(A72,汇总!B:B,汇总!B:B)</f>
        <v>#N/A</v>
      </c>
      <c r="AT72" s="28" t="str">
        <f>VLOOKUP(B72,[7]一线员工!$C$3:$CK$7000,1,0)</f>
        <v>王明</v>
      </c>
    </row>
    <row r="73" s="28" customFormat="1" spans="1:46">
      <c r="A73" s="43">
        <f t="shared" si="15"/>
        <v>64</v>
      </c>
      <c r="B73" s="57" t="s">
        <v>186</v>
      </c>
      <c r="C73" s="58" t="s">
        <v>682</v>
      </c>
      <c r="D73" s="470" t="s">
        <v>698</v>
      </c>
      <c r="E73" s="53">
        <v>45693</v>
      </c>
      <c r="F73" s="56"/>
      <c r="G73" s="56"/>
      <c r="H73" s="56"/>
      <c r="I73" s="56"/>
      <c r="J73" s="58">
        <v>4308</v>
      </c>
      <c r="K73" s="58">
        <v>4308</v>
      </c>
      <c r="L73" s="58">
        <v>4027</v>
      </c>
      <c r="M73" s="58">
        <v>4308</v>
      </c>
      <c r="N73" s="56"/>
      <c r="O73" s="58">
        <v>150</v>
      </c>
      <c r="P73" s="62">
        <v>689.28</v>
      </c>
      <c r="Q73" s="56"/>
      <c r="R73" s="56"/>
      <c r="S73" s="58">
        <v>30.16</v>
      </c>
      <c r="T73" s="56"/>
      <c r="U73" s="58">
        <v>350.35</v>
      </c>
      <c r="V73" s="56"/>
      <c r="W73" s="58">
        <v>90.47</v>
      </c>
      <c r="X73" s="65"/>
      <c r="Y73" s="56"/>
      <c r="Z73" s="56"/>
      <c r="AA73" s="58">
        <v>1160.26</v>
      </c>
      <c r="AB73" s="56"/>
      <c r="AC73" s="56"/>
      <c r="AD73" s="56"/>
      <c r="AE73" s="56"/>
      <c r="AF73" s="56"/>
      <c r="AG73" s="56"/>
      <c r="AH73" s="56"/>
      <c r="AI73" s="56"/>
      <c r="AJ73" s="56">
        <f t="shared" si="14"/>
        <v>0</v>
      </c>
      <c r="AK73" s="65">
        <v>1160.26</v>
      </c>
      <c r="AL73" s="74"/>
      <c r="AM73" s="28" t="s">
        <v>35</v>
      </c>
      <c r="AN73" s="71" t="str">
        <f>VLOOKUP(B73,'[9]5月月报'!$B$4:$CO$1800,49,0)</f>
        <v>劳务工</v>
      </c>
      <c r="AO73" s="29" t="str">
        <f>VLOOKUP(B73,'[9]5月月报'!$B$4:$CO$1800,51,0)</f>
        <v>湖南诚展</v>
      </c>
      <c r="AP73">
        <f>VLOOKUP(B73,'[10]25.5月定稿'!$B$3:$BQ$900,5,0)</f>
        <v>26</v>
      </c>
      <c r="AQ73">
        <f>VLOOKUP(B73,'[10]25.5月定稿'!$B$3:$BQ$900,22,0)</f>
        <v>0</v>
      </c>
      <c r="AR73" s="33" t="e">
        <f>_xlfn.XLOOKUP(A73,汇总!B:B,汇总!B:B)</f>
        <v>#N/A</v>
      </c>
      <c r="AT73" s="28" t="str">
        <f>VLOOKUP(B73,[7]一线员工!$C$3:$CK$7000,1,0)</f>
        <v>殷耀华</v>
      </c>
    </row>
    <row r="74" s="28" customFormat="1" spans="1:46">
      <c r="A74" s="43">
        <f t="shared" si="15"/>
        <v>65</v>
      </c>
      <c r="B74" s="77" t="s">
        <v>142</v>
      </c>
      <c r="C74" s="78" t="s">
        <v>682</v>
      </c>
      <c r="D74" s="470" t="s">
        <v>699</v>
      </c>
      <c r="E74" s="53">
        <v>45699</v>
      </c>
      <c r="F74" s="56"/>
      <c r="G74" s="56"/>
      <c r="H74" s="56"/>
      <c r="I74" s="56"/>
      <c r="J74" s="58"/>
      <c r="K74" s="58"/>
      <c r="L74" s="58"/>
      <c r="M74" s="58"/>
      <c r="N74" s="56"/>
      <c r="O74" s="58">
        <v>150</v>
      </c>
      <c r="P74" s="62"/>
      <c r="Q74" s="56"/>
      <c r="R74" s="56"/>
      <c r="S74" s="58"/>
      <c r="T74" s="56"/>
      <c r="U74" s="58"/>
      <c r="V74" s="56"/>
      <c r="W74" s="58">
        <v>180</v>
      </c>
      <c r="X74" s="65"/>
      <c r="Y74" s="56"/>
      <c r="Z74" s="56"/>
      <c r="AA74" s="58">
        <v>180</v>
      </c>
      <c r="AB74" s="56"/>
      <c r="AC74" s="56"/>
      <c r="AD74" s="56"/>
      <c r="AE74" s="56"/>
      <c r="AF74" s="56"/>
      <c r="AG74" s="56"/>
      <c r="AH74" s="56"/>
      <c r="AI74" s="56"/>
      <c r="AJ74" s="56">
        <f t="shared" si="14"/>
        <v>0</v>
      </c>
      <c r="AK74" s="65">
        <v>180</v>
      </c>
      <c r="AL74" s="74"/>
      <c r="AM74" s="28" t="s">
        <v>35</v>
      </c>
      <c r="AN74" s="71" t="e">
        <f>VLOOKUP(B74,'[9]5月月报'!$B$4:$CO$1800,49,0)</f>
        <v>#N/A</v>
      </c>
      <c r="AO74" s="29" t="e">
        <f>VLOOKUP(B74,'[9]5月月报'!$B$4:$CO$1800,51,0)</f>
        <v>#N/A</v>
      </c>
      <c r="AP74" s="89" t="e">
        <f>VLOOKUP(B74,'[10]25.5月定稿'!$B$3:$BQ$900,5,0)</f>
        <v>#N/A</v>
      </c>
      <c r="AQ74" t="e">
        <f>VLOOKUP(B74,'[10]25.5月定稿'!$B$3:$BQ$900,22,0)</f>
        <v>#N/A</v>
      </c>
      <c r="AR74" s="33" t="e">
        <f>_xlfn.XLOOKUP(A74,汇总!B:B,汇总!B:B)</f>
        <v>#N/A</v>
      </c>
      <c r="AT74" s="28" t="e">
        <f>VLOOKUP(B74,[7]一线员工!$C$3:$CK$7000,1,0)</f>
        <v>#N/A</v>
      </c>
    </row>
    <row r="75" s="28" customFormat="1" spans="1:46">
      <c r="A75" s="43">
        <f t="shared" si="15"/>
        <v>66</v>
      </c>
      <c r="B75" s="57" t="s">
        <v>201</v>
      </c>
      <c r="C75" s="78" t="s">
        <v>682</v>
      </c>
      <c r="D75" s="470" t="s">
        <v>700</v>
      </c>
      <c r="E75" s="53">
        <v>45703</v>
      </c>
      <c r="F75" s="56"/>
      <c r="G75" s="56"/>
      <c r="H75" s="56"/>
      <c r="I75" s="56"/>
      <c r="J75" s="58">
        <v>4308</v>
      </c>
      <c r="K75" s="58">
        <v>4308</v>
      </c>
      <c r="L75" s="58">
        <v>4027</v>
      </c>
      <c r="M75" s="58">
        <v>4308</v>
      </c>
      <c r="N75" s="56"/>
      <c r="O75" s="58">
        <v>150</v>
      </c>
      <c r="P75" s="62">
        <v>689.28</v>
      </c>
      <c r="Q75" s="56"/>
      <c r="R75" s="56"/>
      <c r="S75" s="58">
        <v>30.16</v>
      </c>
      <c r="T75" s="56"/>
      <c r="U75" s="58">
        <v>350.35</v>
      </c>
      <c r="V75" s="56"/>
      <c r="W75" s="58">
        <v>90.47</v>
      </c>
      <c r="X75" s="65"/>
      <c r="Y75" s="56"/>
      <c r="Z75" s="56"/>
      <c r="AA75" s="58">
        <v>1160.26</v>
      </c>
      <c r="AB75" s="56"/>
      <c r="AC75" s="56"/>
      <c r="AD75" s="56"/>
      <c r="AE75" s="56"/>
      <c r="AF75" s="56"/>
      <c r="AG75" s="56"/>
      <c r="AH75" s="56"/>
      <c r="AI75" s="56"/>
      <c r="AJ75" s="56">
        <f t="shared" si="14"/>
        <v>0</v>
      </c>
      <c r="AK75" s="65">
        <v>1160.26</v>
      </c>
      <c r="AL75" s="74"/>
      <c r="AM75" s="28" t="s">
        <v>35</v>
      </c>
      <c r="AN75" s="71" t="str">
        <f>VLOOKUP(B75,'[9]5月月报'!$B$4:$CO$1800,49,0)</f>
        <v>劳务工</v>
      </c>
      <c r="AO75" s="29" t="str">
        <f>VLOOKUP(B75,'[9]5月月报'!$B$4:$CO$1800,51,0)</f>
        <v>湖南诚展</v>
      </c>
      <c r="AP75">
        <f>VLOOKUP(B75,'[10]25.5月定稿'!$B$3:$BQ$900,5,0)</f>
        <v>26</v>
      </c>
      <c r="AQ75">
        <f>VLOOKUP(B75,'[10]25.5月定稿'!$B$3:$BQ$900,22,0)</f>
        <v>0</v>
      </c>
      <c r="AR75" s="33" t="e">
        <f>_xlfn.XLOOKUP(A75,汇总!B:B,汇总!B:B)</f>
        <v>#N/A</v>
      </c>
      <c r="AT75" s="28" t="str">
        <f>VLOOKUP(B75,[7]一线员工!$C$3:$CK$7000,1,0)</f>
        <v>谭金祥</v>
      </c>
    </row>
    <row r="76" s="28" customFormat="1" spans="1:46">
      <c r="A76" s="43">
        <f t="shared" si="15"/>
        <v>67</v>
      </c>
      <c r="B76" s="57" t="s">
        <v>203</v>
      </c>
      <c r="C76" s="78" t="s">
        <v>682</v>
      </c>
      <c r="D76" s="470" t="s">
        <v>701</v>
      </c>
      <c r="E76" s="53">
        <v>45713</v>
      </c>
      <c r="F76" s="56"/>
      <c r="G76" s="56"/>
      <c r="H76" s="56"/>
      <c r="I76" s="56"/>
      <c r="J76" s="58">
        <v>4308</v>
      </c>
      <c r="K76" s="58">
        <v>4308</v>
      </c>
      <c r="L76" s="58">
        <v>4027</v>
      </c>
      <c r="M76" s="58">
        <v>4308</v>
      </c>
      <c r="N76" s="56"/>
      <c r="O76" s="58">
        <v>150</v>
      </c>
      <c r="P76" s="58">
        <v>689.28</v>
      </c>
      <c r="Q76" s="56"/>
      <c r="R76" s="56"/>
      <c r="S76" s="58">
        <v>30.16</v>
      </c>
      <c r="T76" s="56"/>
      <c r="U76" s="58">
        <v>350.35</v>
      </c>
      <c r="V76" s="56"/>
      <c r="W76" s="58">
        <v>90.47</v>
      </c>
      <c r="X76" s="65"/>
      <c r="Y76" s="56"/>
      <c r="Z76" s="56"/>
      <c r="AA76" s="58">
        <v>1160.26</v>
      </c>
      <c r="AB76" s="56"/>
      <c r="AC76" s="56"/>
      <c r="AD76" s="56"/>
      <c r="AE76" s="56"/>
      <c r="AF76" s="56"/>
      <c r="AG76" s="56"/>
      <c r="AH76" s="56"/>
      <c r="AI76" s="56"/>
      <c r="AJ76" s="56">
        <f t="shared" si="14"/>
        <v>0</v>
      </c>
      <c r="AK76" s="65">
        <v>1160.26</v>
      </c>
      <c r="AL76" s="74"/>
      <c r="AM76" s="28" t="s">
        <v>35</v>
      </c>
      <c r="AN76" s="71" t="str">
        <f>VLOOKUP(B76,'[9]5月月报'!$B$4:$CO$1800,49,0)</f>
        <v>劳务工</v>
      </c>
      <c r="AO76" s="29" t="str">
        <f>VLOOKUP(B76,'[9]5月月报'!$B$4:$CO$1800,51,0)</f>
        <v>湖南诚展</v>
      </c>
      <c r="AP76">
        <f>VLOOKUP(B76,'[10]25.5月定稿'!$B$3:$BQ$900,5,0)</f>
        <v>29</v>
      </c>
      <c r="AQ76">
        <f>VLOOKUP(B76,'[10]25.5月定稿'!$B$3:$BQ$900,22,0)</f>
        <v>0</v>
      </c>
      <c r="AR76" s="33" t="e">
        <f>_xlfn.XLOOKUP(A76,汇总!B:B,汇总!B:B)</f>
        <v>#N/A</v>
      </c>
      <c r="AT76" s="28" t="str">
        <f>VLOOKUP(B76,[7]一线员工!$C$3:$CK$7000,1,0)</f>
        <v>赵琦</v>
      </c>
    </row>
    <row r="77" s="28" customFormat="1" spans="1:46">
      <c r="A77" s="43">
        <f t="shared" si="15"/>
        <v>68</v>
      </c>
      <c r="B77" s="57" t="s">
        <v>202</v>
      </c>
      <c r="C77" s="78" t="s">
        <v>682</v>
      </c>
      <c r="D77" s="470" t="s">
        <v>702</v>
      </c>
      <c r="E77" s="53">
        <v>45714</v>
      </c>
      <c r="F77" s="56"/>
      <c r="G77" s="56"/>
      <c r="H77" s="56"/>
      <c r="I77" s="56"/>
      <c r="J77" s="58">
        <v>4308</v>
      </c>
      <c r="K77" s="58">
        <v>4308</v>
      </c>
      <c r="L77" s="58">
        <v>4027</v>
      </c>
      <c r="M77" s="58">
        <v>4308</v>
      </c>
      <c r="N77" s="56"/>
      <c r="O77" s="58">
        <v>150</v>
      </c>
      <c r="P77" s="58">
        <v>689.28</v>
      </c>
      <c r="Q77" s="56"/>
      <c r="R77" s="56"/>
      <c r="S77" s="58">
        <v>30.16</v>
      </c>
      <c r="T77" s="56"/>
      <c r="U77" s="58">
        <v>350.35</v>
      </c>
      <c r="V77" s="56"/>
      <c r="W77" s="58">
        <v>90.47</v>
      </c>
      <c r="X77" s="65"/>
      <c r="Y77" s="56"/>
      <c r="Z77" s="56"/>
      <c r="AA77" s="58">
        <v>1160.26</v>
      </c>
      <c r="AB77" s="56"/>
      <c r="AC77" s="56"/>
      <c r="AD77" s="56"/>
      <c r="AE77" s="56"/>
      <c r="AF77" s="56"/>
      <c r="AG77" s="56"/>
      <c r="AH77" s="56"/>
      <c r="AI77" s="56"/>
      <c r="AJ77" s="56">
        <f t="shared" si="14"/>
        <v>0</v>
      </c>
      <c r="AK77" s="65">
        <v>1160.26</v>
      </c>
      <c r="AL77" s="74"/>
      <c r="AM77" s="28" t="s">
        <v>35</v>
      </c>
      <c r="AN77" s="71" t="str">
        <f>VLOOKUP(B77,'[9]5月月报'!$B$4:$CO$1800,49,0)</f>
        <v>劳务工</v>
      </c>
      <c r="AO77" s="29" t="str">
        <f>VLOOKUP(B77,'[9]5月月报'!$B$4:$CO$1800,51,0)</f>
        <v>湖南诚展</v>
      </c>
      <c r="AP77">
        <f>VLOOKUP(B77,'[10]25.5月定稿'!$B$3:$BQ$900,5,0)</f>
        <v>26</v>
      </c>
      <c r="AQ77">
        <f>VLOOKUP(B77,'[10]25.5月定稿'!$B$3:$BQ$900,22,0)</f>
        <v>0</v>
      </c>
      <c r="AR77" s="33" t="e">
        <f>_xlfn.XLOOKUP(A77,汇总!B:B,汇总!B:B)</f>
        <v>#N/A</v>
      </c>
      <c r="AT77" s="28" t="str">
        <f>VLOOKUP(B77,[7]一线员工!$C$3:$CK$7000,1,0)</f>
        <v>王子先</v>
      </c>
    </row>
    <row r="78" s="28" customFormat="1" spans="1:46">
      <c r="A78" s="43">
        <f t="shared" si="15"/>
        <v>69</v>
      </c>
      <c r="B78" s="57" t="s">
        <v>204</v>
      </c>
      <c r="C78" s="78" t="s">
        <v>682</v>
      </c>
      <c r="D78" s="470" t="s">
        <v>703</v>
      </c>
      <c r="E78" s="53">
        <v>45717</v>
      </c>
      <c r="F78" s="56"/>
      <c r="G78" s="56"/>
      <c r="H78" s="56"/>
      <c r="I78" s="56"/>
      <c r="J78" s="58">
        <v>4308</v>
      </c>
      <c r="K78" s="58">
        <v>4308</v>
      </c>
      <c r="L78" s="58">
        <v>4027</v>
      </c>
      <c r="M78" s="58">
        <v>4308</v>
      </c>
      <c r="N78" s="56"/>
      <c r="O78" s="58">
        <v>150</v>
      </c>
      <c r="P78" s="62">
        <v>689.28</v>
      </c>
      <c r="Q78" s="56"/>
      <c r="R78" s="56"/>
      <c r="S78" s="58">
        <v>30.16</v>
      </c>
      <c r="T78" s="56"/>
      <c r="U78" s="58">
        <v>350.35</v>
      </c>
      <c r="V78" s="56"/>
      <c r="W78" s="58">
        <v>90.47</v>
      </c>
      <c r="X78" s="65"/>
      <c r="Y78" s="56"/>
      <c r="Z78" s="56"/>
      <c r="AA78" s="58">
        <v>1160.26</v>
      </c>
      <c r="AB78" s="56"/>
      <c r="AC78" s="56"/>
      <c r="AD78" s="56"/>
      <c r="AE78" s="56"/>
      <c r="AF78" s="56"/>
      <c r="AG78" s="56"/>
      <c r="AH78" s="56"/>
      <c r="AI78" s="56"/>
      <c r="AJ78" s="56">
        <f t="shared" si="14"/>
        <v>0</v>
      </c>
      <c r="AK78" s="65">
        <v>1160.26</v>
      </c>
      <c r="AL78" s="74"/>
      <c r="AM78" s="28" t="s">
        <v>35</v>
      </c>
      <c r="AN78" s="71" t="e">
        <f>VLOOKUP(B78,'[9]5月月报'!$B$4:$CO$1800,49,0)</f>
        <v>#N/A</v>
      </c>
      <c r="AO78" s="29" t="e">
        <f>VLOOKUP(B78,'[9]5月月报'!$B$4:$CO$1800,51,0)</f>
        <v>#N/A</v>
      </c>
      <c r="AP78">
        <f>VLOOKUP(B78,'[10]25.5月定稿'!$B$3:$BQ$900,5,0)</f>
        <v>25</v>
      </c>
      <c r="AQ78" t="str">
        <f>VLOOKUP(B78,'[10]25.5月定稿'!$B$3:$BQ$900,22,0)</f>
        <v>2025/05/31离职</v>
      </c>
      <c r="AR78" s="33" t="e">
        <f>_xlfn.XLOOKUP(A78,汇总!B:B,汇总!B:B)</f>
        <v>#N/A</v>
      </c>
      <c r="AT78" s="28" t="str">
        <f>VLOOKUP(B78,[7]一线员工!$C$3:$CK$7000,1,0)</f>
        <v>凌勤凡</v>
      </c>
    </row>
    <row r="79" s="28" customFormat="1" spans="1:46">
      <c r="A79" s="43">
        <f t="shared" si="15"/>
        <v>70</v>
      </c>
      <c r="B79" s="57" t="s">
        <v>188</v>
      </c>
      <c r="C79" s="78" t="s">
        <v>682</v>
      </c>
      <c r="D79" s="470" t="s">
        <v>704</v>
      </c>
      <c r="E79" s="53">
        <v>45722</v>
      </c>
      <c r="F79" s="56"/>
      <c r="G79" s="56"/>
      <c r="H79" s="56"/>
      <c r="I79" s="56"/>
      <c r="J79" s="58">
        <v>4308</v>
      </c>
      <c r="K79" s="58">
        <v>4308</v>
      </c>
      <c r="L79" s="58">
        <v>4027</v>
      </c>
      <c r="M79" s="58">
        <v>4308</v>
      </c>
      <c r="N79" s="56"/>
      <c r="O79" s="58">
        <v>150</v>
      </c>
      <c r="P79" s="58">
        <v>689.28</v>
      </c>
      <c r="Q79" s="56"/>
      <c r="R79" s="56"/>
      <c r="S79" s="58">
        <v>30.16</v>
      </c>
      <c r="T79" s="56"/>
      <c r="U79" s="58">
        <v>350.35</v>
      </c>
      <c r="V79" s="56"/>
      <c r="W79" s="58">
        <v>90.47</v>
      </c>
      <c r="X79" s="65"/>
      <c r="Y79" s="56"/>
      <c r="Z79" s="56"/>
      <c r="AA79" s="58">
        <v>1160.26</v>
      </c>
      <c r="AB79" s="56"/>
      <c r="AC79" s="56"/>
      <c r="AD79" s="56"/>
      <c r="AE79" s="56"/>
      <c r="AF79" s="56"/>
      <c r="AG79" s="56"/>
      <c r="AH79" s="56"/>
      <c r="AI79" s="56"/>
      <c r="AJ79" s="56">
        <f t="shared" si="14"/>
        <v>0</v>
      </c>
      <c r="AK79" s="65">
        <v>1160.26</v>
      </c>
      <c r="AL79" s="74"/>
      <c r="AM79" s="28" t="s">
        <v>35</v>
      </c>
      <c r="AN79" s="71" t="str">
        <f>VLOOKUP(B79,'[9]5月月报'!$B$4:$CO$1800,49,0)</f>
        <v>劳务工</v>
      </c>
      <c r="AO79" s="29" t="str">
        <f>VLOOKUP(B79,'[9]5月月报'!$B$4:$CO$1800,51,0)</f>
        <v>湖南诚展</v>
      </c>
      <c r="AP79">
        <f>VLOOKUP(B79,'[10]25.5月定稿'!$B$3:$BQ$900,5,0)</f>
        <v>29</v>
      </c>
      <c r="AQ79">
        <f>VLOOKUP(B79,'[10]25.5月定稿'!$B$3:$BQ$900,22,0)</f>
        <v>0</v>
      </c>
      <c r="AR79" s="33" t="e">
        <f>_xlfn.XLOOKUP(A79,汇总!B:B,汇总!B:B)</f>
        <v>#N/A</v>
      </c>
      <c r="AT79" s="28" t="str">
        <f>VLOOKUP(B79,[7]一线员工!$C$3:$CK$7000,1,0)</f>
        <v>李春华</v>
      </c>
    </row>
    <row r="80" s="28" customFormat="1" spans="1:46">
      <c r="A80" s="43">
        <f t="shared" si="15"/>
        <v>71</v>
      </c>
      <c r="B80" s="57" t="s">
        <v>68</v>
      </c>
      <c r="C80" s="78" t="s">
        <v>682</v>
      </c>
      <c r="D80" s="470" t="s">
        <v>512</v>
      </c>
      <c r="E80" s="53">
        <v>45727</v>
      </c>
      <c r="F80" s="56"/>
      <c r="G80" s="56"/>
      <c r="H80" s="56"/>
      <c r="I80" s="56"/>
      <c r="J80" s="58"/>
      <c r="K80" s="58"/>
      <c r="L80" s="58"/>
      <c r="M80" s="58"/>
      <c r="N80" s="56"/>
      <c r="O80" s="58">
        <v>150</v>
      </c>
      <c r="P80" s="62"/>
      <c r="Q80" s="56"/>
      <c r="R80" s="56"/>
      <c r="S80" s="58"/>
      <c r="T80" s="56"/>
      <c r="U80" s="58"/>
      <c r="V80" s="56"/>
      <c r="W80" s="58">
        <v>180</v>
      </c>
      <c r="X80" s="65"/>
      <c r="Y80" s="56"/>
      <c r="Z80" s="56"/>
      <c r="AA80" s="58">
        <v>180</v>
      </c>
      <c r="AB80" s="56"/>
      <c r="AC80" s="56"/>
      <c r="AD80" s="56"/>
      <c r="AE80" s="56"/>
      <c r="AF80" s="56"/>
      <c r="AG80" s="56"/>
      <c r="AH80" s="56"/>
      <c r="AI80" s="56"/>
      <c r="AJ80" s="56">
        <f t="shared" si="14"/>
        <v>0</v>
      </c>
      <c r="AK80" s="65">
        <v>180</v>
      </c>
      <c r="AL80" s="74"/>
      <c r="AM80" s="28" t="s">
        <v>35</v>
      </c>
      <c r="AN80" s="71" t="str">
        <f>VLOOKUP(B80,'[9]5月月报'!$B$4:$CO$1800,49,0)</f>
        <v>合同工</v>
      </c>
      <c r="AO80" s="29" t="str">
        <f>VLOOKUP(B80,'[9]5月月报'!$B$4:$CO$1800,51,0)</f>
        <v>光华荣昌</v>
      </c>
      <c r="AP80">
        <f>VLOOKUP(B80,'[10]25.5月定稿'!$B$3:$BQ$900,5,0)</f>
        <v>28</v>
      </c>
      <c r="AQ80">
        <f>VLOOKUP(B80,'[10]25.5月定稿'!$B$3:$BQ$900,22,0)</f>
        <v>0</v>
      </c>
      <c r="AR80" s="33" t="e">
        <f>_xlfn.XLOOKUP(A80,汇总!B:B,汇总!B:B)</f>
        <v>#N/A</v>
      </c>
      <c r="AT80" s="28" t="str">
        <f>VLOOKUP(B80,[7]一线员工!$C$3:$CK$7000,1,0)</f>
        <v>黄龙</v>
      </c>
    </row>
    <row r="81" s="28" customFormat="1" spans="1:46">
      <c r="A81" s="43">
        <f t="shared" si="15"/>
        <v>72</v>
      </c>
      <c r="B81" s="57" t="s">
        <v>138</v>
      </c>
      <c r="C81" s="78" t="s">
        <v>682</v>
      </c>
      <c r="D81" s="470" t="s">
        <v>428</v>
      </c>
      <c r="E81" s="53">
        <v>45732</v>
      </c>
      <c r="F81" s="56"/>
      <c r="G81" s="56"/>
      <c r="H81" s="56"/>
      <c r="I81" s="56"/>
      <c r="J81" s="58"/>
      <c r="K81" s="58"/>
      <c r="L81" s="58"/>
      <c r="M81" s="58"/>
      <c r="N81" s="56"/>
      <c r="O81" s="58">
        <v>150</v>
      </c>
      <c r="P81" s="62"/>
      <c r="Q81" s="56"/>
      <c r="R81" s="56"/>
      <c r="S81" s="58"/>
      <c r="T81" s="56"/>
      <c r="U81" s="58"/>
      <c r="V81" s="56"/>
      <c r="W81" s="58">
        <v>180</v>
      </c>
      <c r="X81" s="65"/>
      <c r="Y81" s="56"/>
      <c r="Z81" s="56"/>
      <c r="AA81" s="58">
        <v>180</v>
      </c>
      <c r="AB81" s="56"/>
      <c r="AC81" s="56"/>
      <c r="AD81" s="56"/>
      <c r="AE81" s="56"/>
      <c r="AF81" s="56"/>
      <c r="AG81" s="56"/>
      <c r="AH81" s="56"/>
      <c r="AI81" s="56"/>
      <c r="AJ81" s="56">
        <f t="shared" si="14"/>
        <v>0</v>
      </c>
      <c r="AK81" s="65">
        <v>180</v>
      </c>
      <c r="AL81" s="74"/>
      <c r="AM81" s="28" t="s">
        <v>35</v>
      </c>
      <c r="AN81" s="71" t="str">
        <f>VLOOKUP(B81,'[9]5月月报'!$B$4:$CO$1800,49,0)</f>
        <v>劳务工</v>
      </c>
      <c r="AO81" s="29" t="str">
        <f>VLOOKUP(B81,'[9]5月月报'!$B$4:$CO$1800,51,0)</f>
        <v>湖南诚展</v>
      </c>
      <c r="AP81">
        <f>VLOOKUP(B81,'[10]25.5月定稿'!$B$3:$BQ$900,5,0)</f>
        <v>24.5</v>
      </c>
      <c r="AQ81">
        <f>VLOOKUP(B81,'[10]25.5月定稿'!$B$3:$BQ$900,22,0)</f>
        <v>0</v>
      </c>
      <c r="AR81" s="33" t="e">
        <f>_xlfn.XLOOKUP(A81,汇总!B:B,汇总!B:B)</f>
        <v>#N/A</v>
      </c>
      <c r="AT81" s="28" t="str">
        <f>VLOOKUP(B81,[7]一线员工!$C$3:$CK$7000,1,0)</f>
        <v>郭佳</v>
      </c>
    </row>
    <row r="82" s="28" customFormat="1" spans="1:46">
      <c r="A82" s="43">
        <f t="shared" si="15"/>
        <v>73</v>
      </c>
      <c r="B82" s="57" t="s">
        <v>212</v>
      </c>
      <c r="C82" s="78" t="s">
        <v>682</v>
      </c>
      <c r="D82" s="470" t="s">
        <v>705</v>
      </c>
      <c r="E82" s="53">
        <v>45733</v>
      </c>
      <c r="F82" s="56"/>
      <c r="G82" s="56"/>
      <c r="H82" s="56"/>
      <c r="I82" s="56"/>
      <c r="J82" s="58">
        <v>4308</v>
      </c>
      <c r="K82" s="58">
        <v>4308</v>
      </c>
      <c r="L82" s="58">
        <v>4027</v>
      </c>
      <c r="M82" s="58">
        <v>4308</v>
      </c>
      <c r="N82" s="56"/>
      <c r="O82" s="58">
        <v>150</v>
      </c>
      <c r="P82" s="62">
        <v>689.28</v>
      </c>
      <c r="Q82" s="56"/>
      <c r="R82" s="56"/>
      <c r="S82" s="58">
        <v>30.16</v>
      </c>
      <c r="T82" s="56"/>
      <c r="U82" s="58">
        <v>350.35</v>
      </c>
      <c r="V82" s="56"/>
      <c r="W82" s="58">
        <v>90.47</v>
      </c>
      <c r="X82" s="65"/>
      <c r="Y82" s="56"/>
      <c r="Z82" s="56"/>
      <c r="AA82" s="58">
        <v>1160.26</v>
      </c>
      <c r="AB82" s="56"/>
      <c r="AC82" s="56"/>
      <c r="AD82" s="56"/>
      <c r="AE82" s="56"/>
      <c r="AF82" s="56"/>
      <c r="AG82" s="56"/>
      <c r="AH82" s="56"/>
      <c r="AI82" s="56"/>
      <c r="AJ82" s="56">
        <f t="shared" si="14"/>
        <v>0</v>
      </c>
      <c r="AK82" s="65">
        <v>1160.26</v>
      </c>
      <c r="AL82" s="74"/>
      <c r="AM82" s="28" t="s">
        <v>35</v>
      </c>
      <c r="AN82" s="71" t="str">
        <f>VLOOKUP(B82,'[9]5月月报'!$B$4:$CO$1800,49,0)</f>
        <v>劳务工</v>
      </c>
      <c r="AO82" s="29" t="str">
        <f>VLOOKUP(B82,'[9]5月月报'!$B$4:$CO$1800,51,0)</f>
        <v>湖南诚展</v>
      </c>
      <c r="AP82">
        <f>VLOOKUP(B82,'[10]25.5月定稿'!$B$3:$BQ$900,5,0)</f>
        <v>28</v>
      </c>
      <c r="AQ82">
        <f>VLOOKUP(B82,'[10]25.5月定稿'!$B$3:$BQ$900,22,0)</f>
        <v>0</v>
      </c>
      <c r="AR82" s="33" t="e">
        <f>_xlfn.XLOOKUP(A82,汇总!B:B,汇总!B:B)</f>
        <v>#N/A</v>
      </c>
      <c r="AT82" s="28" t="str">
        <f>VLOOKUP(B82,[7]一线员工!$C$3:$CK$7000,1,0)</f>
        <v>齐康杰</v>
      </c>
    </row>
    <row r="83" s="28" customFormat="1" spans="1:46">
      <c r="A83" s="43">
        <f t="shared" si="15"/>
        <v>74</v>
      </c>
      <c r="B83" s="57" t="s">
        <v>213</v>
      </c>
      <c r="C83" s="78" t="s">
        <v>682</v>
      </c>
      <c r="D83" s="470" t="s">
        <v>706</v>
      </c>
      <c r="E83" s="53">
        <v>45734</v>
      </c>
      <c r="F83" s="56"/>
      <c r="G83" s="56"/>
      <c r="H83" s="56"/>
      <c r="I83" s="56"/>
      <c r="J83" s="58">
        <v>4308</v>
      </c>
      <c r="K83" s="58">
        <v>4308</v>
      </c>
      <c r="L83" s="58">
        <v>4027</v>
      </c>
      <c r="M83" s="58">
        <v>4308</v>
      </c>
      <c r="N83" s="56"/>
      <c r="O83" s="58">
        <v>150</v>
      </c>
      <c r="P83" s="62">
        <v>689.28</v>
      </c>
      <c r="Q83" s="56"/>
      <c r="R83" s="56"/>
      <c r="S83" s="58">
        <v>30.16</v>
      </c>
      <c r="T83" s="56"/>
      <c r="U83" s="58">
        <v>350.35</v>
      </c>
      <c r="V83" s="56"/>
      <c r="W83" s="58">
        <v>90.47</v>
      </c>
      <c r="X83" s="65"/>
      <c r="Y83" s="56"/>
      <c r="Z83" s="56"/>
      <c r="AA83" s="58">
        <v>1160.26</v>
      </c>
      <c r="AB83" s="56"/>
      <c r="AC83" s="56"/>
      <c r="AD83" s="56"/>
      <c r="AE83" s="56"/>
      <c r="AF83" s="56"/>
      <c r="AG83" s="56"/>
      <c r="AH83" s="56"/>
      <c r="AI83" s="56"/>
      <c r="AJ83" s="56">
        <f t="shared" si="14"/>
        <v>0</v>
      </c>
      <c r="AK83" s="65">
        <v>1160.26</v>
      </c>
      <c r="AL83" s="74"/>
      <c r="AM83" s="28" t="s">
        <v>35</v>
      </c>
      <c r="AN83" s="71" t="str">
        <f>VLOOKUP(B83,'[9]5月月报'!$B$4:$CO$1800,49,0)</f>
        <v>劳务工</v>
      </c>
      <c r="AO83" s="29" t="str">
        <f>VLOOKUP(B83,'[9]5月月报'!$B$4:$CO$1800,51,0)</f>
        <v>湖南诚展</v>
      </c>
      <c r="AP83">
        <f>VLOOKUP(B83,'[10]25.5月定稿'!$B$3:$BQ$900,5,0)</f>
        <v>28</v>
      </c>
      <c r="AQ83" t="str">
        <f>VLOOKUP(B83,'[10]25.5月定稿'!$B$3:$BQ$900,22,0)</f>
        <v>2025/6/12离职</v>
      </c>
      <c r="AR83" s="33" t="e">
        <f>_xlfn.XLOOKUP(A83,汇总!B:B,汇总!B:B)</f>
        <v>#N/A</v>
      </c>
      <c r="AT83" s="28" t="str">
        <f>VLOOKUP(B83,[7]一线员工!$C$3:$CK$7000,1,0)</f>
        <v>黄希</v>
      </c>
    </row>
    <row r="84" s="28" customFormat="1" spans="1:46">
      <c r="A84" s="43">
        <f t="shared" si="15"/>
        <v>75</v>
      </c>
      <c r="B84" s="57" t="s">
        <v>214</v>
      </c>
      <c r="C84" s="78" t="s">
        <v>682</v>
      </c>
      <c r="D84" s="470" t="s">
        <v>707</v>
      </c>
      <c r="E84" s="53">
        <v>45734</v>
      </c>
      <c r="F84" s="56"/>
      <c r="G84" s="56"/>
      <c r="H84" s="56"/>
      <c r="I84" s="56"/>
      <c r="J84" s="58">
        <v>4308</v>
      </c>
      <c r="K84" s="58">
        <v>4308</v>
      </c>
      <c r="L84" s="58">
        <v>4027</v>
      </c>
      <c r="M84" s="58">
        <v>4308</v>
      </c>
      <c r="N84" s="56"/>
      <c r="O84" s="58">
        <v>150</v>
      </c>
      <c r="P84" s="58">
        <v>689.28</v>
      </c>
      <c r="Q84" s="56"/>
      <c r="R84" s="56"/>
      <c r="S84" s="58">
        <v>30.16</v>
      </c>
      <c r="T84" s="56"/>
      <c r="U84" s="58">
        <v>350.35</v>
      </c>
      <c r="V84" s="56"/>
      <c r="W84" s="58">
        <v>90.47</v>
      </c>
      <c r="X84" s="65"/>
      <c r="Y84" s="56"/>
      <c r="Z84" s="56"/>
      <c r="AA84" s="58">
        <v>1160.26</v>
      </c>
      <c r="AB84" s="56"/>
      <c r="AC84" s="56"/>
      <c r="AD84" s="56"/>
      <c r="AE84" s="56"/>
      <c r="AF84" s="56"/>
      <c r="AG84" s="56"/>
      <c r="AH84" s="56"/>
      <c r="AI84" s="56"/>
      <c r="AJ84" s="56">
        <f t="shared" si="14"/>
        <v>0</v>
      </c>
      <c r="AK84" s="65">
        <v>1160.26</v>
      </c>
      <c r="AL84" s="74"/>
      <c r="AM84" s="28" t="s">
        <v>35</v>
      </c>
      <c r="AN84" s="71" t="str">
        <f>VLOOKUP(B84,'[9]5月月报'!$B$4:$CO$1800,49,0)</f>
        <v>劳务工</v>
      </c>
      <c r="AO84" s="29" t="str">
        <f>VLOOKUP(B84,'[9]5月月报'!$B$4:$CO$1800,51,0)</f>
        <v>湖南诚展</v>
      </c>
      <c r="AP84">
        <f>VLOOKUP(B84,'[10]25.5月定稿'!$B$3:$BQ$900,5,0)</f>
        <v>26.5</v>
      </c>
      <c r="AQ84">
        <f>VLOOKUP(B84,'[10]25.5月定稿'!$B$3:$BQ$900,22,0)</f>
        <v>0</v>
      </c>
      <c r="AR84" s="33" t="e">
        <f>_xlfn.XLOOKUP(A84,汇总!B:B,汇总!B:B)</f>
        <v>#N/A</v>
      </c>
      <c r="AT84" s="28" t="str">
        <f>VLOOKUP(B84,[7]一线员工!$C$3:$CK$7000,1,0)</f>
        <v>李水平</v>
      </c>
    </row>
    <row r="85" s="28" customFormat="1" spans="1:46">
      <c r="A85" s="43">
        <f t="shared" si="15"/>
        <v>76</v>
      </c>
      <c r="B85" s="57" t="s">
        <v>216</v>
      </c>
      <c r="C85" s="78" t="s">
        <v>682</v>
      </c>
      <c r="D85" s="470" t="s">
        <v>708</v>
      </c>
      <c r="E85" s="53">
        <v>45736</v>
      </c>
      <c r="F85" s="56"/>
      <c r="G85" s="56"/>
      <c r="H85" s="56"/>
      <c r="I85" s="56"/>
      <c r="J85" s="58">
        <v>4308</v>
      </c>
      <c r="K85" s="58">
        <v>4308</v>
      </c>
      <c r="L85" s="58">
        <v>4027</v>
      </c>
      <c r="M85" s="58">
        <v>4308</v>
      </c>
      <c r="N85" s="56"/>
      <c r="O85" s="58">
        <v>150</v>
      </c>
      <c r="P85" s="62">
        <v>689.28</v>
      </c>
      <c r="Q85" s="56"/>
      <c r="R85" s="56"/>
      <c r="S85" s="58">
        <v>30.16</v>
      </c>
      <c r="T85" s="56"/>
      <c r="U85" s="58">
        <v>350.35</v>
      </c>
      <c r="V85" s="56"/>
      <c r="W85" s="58">
        <v>90.47</v>
      </c>
      <c r="X85" s="65"/>
      <c r="Y85" s="56"/>
      <c r="Z85" s="56"/>
      <c r="AA85" s="58">
        <v>1160.26</v>
      </c>
      <c r="AB85" s="56"/>
      <c r="AC85" s="56"/>
      <c r="AD85" s="56"/>
      <c r="AE85" s="56"/>
      <c r="AF85" s="56"/>
      <c r="AG85" s="56"/>
      <c r="AH85" s="56"/>
      <c r="AI85" s="56"/>
      <c r="AJ85" s="56">
        <f t="shared" si="14"/>
        <v>0</v>
      </c>
      <c r="AK85" s="65">
        <v>1160.26</v>
      </c>
      <c r="AL85" s="74"/>
      <c r="AM85" s="28" t="s">
        <v>35</v>
      </c>
      <c r="AN85" s="71" t="str">
        <f>VLOOKUP(B85,'[9]5月月报'!$B$4:$CO$1800,49,0)</f>
        <v>劳务工</v>
      </c>
      <c r="AO85" s="29" t="str">
        <f>VLOOKUP(B85,'[9]5月月报'!$B$4:$CO$1800,51,0)</f>
        <v>湖南诚展</v>
      </c>
      <c r="AP85">
        <f>VLOOKUP(B85,'[10]25.5月定稿'!$B$3:$BQ$900,5,0)</f>
        <v>26</v>
      </c>
      <c r="AQ85">
        <f>VLOOKUP(B85,'[10]25.5月定稿'!$B$3:$BQ$900,22,0)</f>
        <v>0</v>
      </c>
      <c r="AR85" s="33" t="e">
        <f>_xlfn.XLOOKUP(A85,汇总!B:B,汇总!B:B)</f>
        <v>#N/A</v>
      </c>
      <c r="AT85" s="28" t="str">
        <f>VLOOKUP(B85,[7]一线员工!$C$3:$CK$7000,1,0)</f>
        <v>吴明贵</v>
      </c>
    </row>
    <row r="86" s="28" customFormat="1" spans="1:46">
      <c r="A86" s="43">
        <f t="shared" si="15"/>
        <v>77</v>
      </c>
      <c r="B86" s="57" t="s">
        <v>224</v>
      </c>
      <c r="C86" s="78" t="s">
        <v>682</v>
      </c>
      <c r="D86" s="470" t="s">
        <v>709</v>
      </c>
      <c r="E86" s="53">
        <v>45741</v>
      </c>
      <c r="F86" s="56"/>
      <c r="G86" s="56"/>
      <c r="H86" s="56"/>
      <c r="I86" s="56"/>
      <c r="J86" s="58">
        <v>4308</v>
      </c>
      <c r="K86" s="58">
        <v>4308</v>
      </c>
      <c r="L86" s="58">
        <v>4027</v>
      </c>
      <c r="M86" s="58">
        <v>4308</v>
      </c>
      <c r="N86" s="56"/>
      <c r="O86" s="58">
        <v>150</v>
      </c>
      <c r="P86" s="62">
        <v>689.28</v>
      </c>
      <c r="Q86" s="56"/>
      <c r="R86" s="56"/>
      <c r="S86" s="58">
        <v>30.16</v>
      </c>
      <c r="T86" s="56"/>
      <c r="U86" s="58">
        <v>350.35</v>
      </c>
      <c r="V86" s="56"/>
      <c r="W86" s="58">
        <v>90.47</v>
      </c>
      <c r="X86" s="65"/>
      <c r="Y86" s="56"/>
      <c r="Z86" s="56"/>
      <c r="AA86" s="58">
        <v>1160.26</v>
      </c>
      <c r="AB86" s="56"/>
      <c r="AC86" s="56"/>
      <c r="AD86" s="56"/>
      <c r="AE86" s="56"/>
      <c r="AF86" s="56"/>
      <c r="AG86" s="56"/>
      <c r="AH86" s="56"/>
      <c r="AI86" s="56"/>
      <c r="AJ86" s="56">
        <f t="shared" si="14"/>
        <v>0</v>
      </c>
      <c r="AK86" s="65">
        <v>1160.26</v>
      </c>
      <c r="AL86" s="74"/>
      <c r="AM86" s="28" t="s">
        <v>35</v>
      </c>
      <c r="AN86" s="71" t="e">
        <f>VLOOKUP(B86,'[9]5月月报'!$B$4:$CO$1800,49,0)</f>
        <v>#N/A</v>
      </c>
      <c r="AO86" s="29" t="e">
        <f>VLOOKUP(B86,'[9]5月月报'!$B$4:$CO$1800,51,0)</f>
        <v>#N/A</v>
      </c>
      <c r="AP86">
        <f>VLOOKUP(B86,'[10]25.5月定稿'!$B$3:$BQ$900,5,0)</f>
        <v>27</v>
      </c>
      <c r="AQ86" t="str">
        <f>VLOOKUP(B86,'[10]25.5月定稿'!$B$3:$BQ$900,22,0)</f>
        <v>2025/05/31离职</v>
      </c>
      <c r="AR86" s="33" t="e">
        <f>_xlfn.XLOOKUP(A86,汇总!B:B,汇总!B:B)</f>
        <v>#N/A</v>
      </c>
      <c r="AT86" s="28" t="str">
        <f>VLOOKUP(B86,[7]一线员工!$C$3:$CK$7000,1,0)</f>
        <v>罗杰</v>
      </c>
    </row>
    <row r="87" s="28" customFormat="1" spans="1:46">
      <c r="A87" s="43">
        <f t="shared" si="15"/>
        <v>78</v>
      </c>
      <c r="B87" s="57" t="s">
        <v>98</v>
      </c>
      <c r="C87" s="78" t="s">
        <v>682</v>
      </c>
      <c r="D87" s="470" t="s">
        <v>710</v>
      </c>
      <c r="E87" s="53">
        <v>45745</v>
      </c>
      <c r="F87" s="56"/>
      <c r="G87" s="56"/>
      <c r="H87" s="56"/>
      <c r="I87" s="56"/>
      <c r="J87" s="58"/>
      <c r="K87" s="58"/>
      <c r="L87" s="58"/>
      <c r="M87" s="58"/>
      <c r="N87" s="56"/>
      <c r="O87" s="58">
        <v>150</v>
      </c>
      <c r="P87" s="62"/>
      <c r="Q87" s="56"/>
      <c r="R87" s="56"/>
      <c r="S87" s="58"/>
      <c r="T87" s="56"/>
      <c r="U87" s="58"/>
      <c r="V87" s="56"/>
      <c r="W87" s="58">
        <v>180</v>
      </c>
      <c r="X87" s="65"/>
      <c r="Y87" s="56"/>
      <c r="Z87" s="56"/>
      <c r="AA87" s="58">
        <v>180</v>
      </c>
      <c r="AB87" s="56"/>
      <c r="AC87" s="56"/>
      <c r="AD87" s="56"/>
      <c r="AE87" s="56"/>
      <c r="AF87" s="56"/>
      <c r="AG87" s="56"/>
      <c r="AH87" s="56"/>
      <c r="AI87" s="56"/>
      <c r="AJ87" s="56">
        <f t="shared" si="14"/>
        <v>0</v>
      </c>
      <c r="AK87" s="65">
        <v>180</v>
      </c>
      <c r="AL87" s="74"/>
      <c r="AM87" s="28" t="s">
        <v>35</v>
      </c>
      <c r="AN87" s="71" t="str">
        <f>VLOOKUP(B87,'[9]5月月报'!$B$4:$CO$1800,49,0)</f>
        <v>劳务工</v>
      </c>
      <c r="AO87" s="29" t="str">
        <f>VLOOKUP(B87,'[9]5月月报'!$B$4:$CO$1800,51,0)</f>
        <v>光华荣昌</v>
      </c>
      <c r="AP87">
        <f>VLOOKUP(B87,'[10]25.5月定稿'!$B$3:$BQ$900,5,0)</f>
        <v>25</v>
      </c>
      <c r="AQ87">
        <f>VLOOKUP(B87,'[10]25.5月定稿'!$B$3:$BQ$900,22,0)</f>
        <v>0</v>
      </c>
      <c r="AR87" s="33" t="e">
        <f>_xlfn.XLOOKUP(A87,汇总!B:B,汇总!B:B)</f>
        <v>#N/A</v>
      </c>
      <c r="AT87" s="28" t="str">
        <f>VLOOKUP(B87,[7]一线员工!$C$3:$CK$7000,1,0)</f>
        <v>卢舟晖</v>
      </c>
    </row>
    <row r="88" s="28" customFormat="1" spans="1:46">
      <c r="A88" s="43">
        <f t="shared" si="15"/>
        <v>79</v>
      </c>
      <c r="B88" s="57" t="s">
        <v>232</v>
      </c>
      <c r="C88" s="78" t="s">
        <v>682</v>
      </c>
      <c r="D88" s="470" t="s">
        <v>711</v>
      </c>
      <c r="E88" s="53">
        <v>45758</v>
      </c>
      <c r="F88" s="56"/>
      <c r="G88" s="56"/>
      <c r="H88" s="56"/>
      <c r="I88" s="56"/>
      <c r="J88" s="58">
        <v>4308</v>
      </c>
      <c r="K88" s="58">
        <v>4308</v>
      </c>
      <c r="L88" s="58">
        <v>4027</v>
      </c>
      <c r="M88" s="58">
        <v>4308</v>
      </c>
      <c r="N88" s="56"/>
      <c r="O88" s="58">
        <v>150</v>
      </c>
      <c r="P88" s="58">
        <v>689.28</v>
      </c>
      <c r="Q88" s="56"/>
      <c r="R88" s="56"/>
      <c r="S88" s="58">
        <v>30.16</v>
      </c>
      <c r="T88" s="56"/>
      <c r="U88" s="58">
        <v>350.35</v>
      </c>
      <c r="V88" s="56"/>
      <c r="W88" s="58">
        <v>90.47</v>
      </c>
      <c r="X88" s="65"/>
      <c r="Y88" s="56"/>
      <c r="Z88" s="56"/>
      <c r="AA88" s="58">
        <v>1160.26</v>
      </c>
      <c r="AB88" s="56"/>
      <c r="AC88" s="56"/>
      <c r="AD88" s="56"/>
      <c r="AE88" s="56"/>
      <c r="AF88" s="56"/>
      <c r="AG88" s="56"/>
      <c r="AH88" s="56"/>
      <c r="AI88" s="56"/>
      <c r="AJ88" s="56">
        <f t="shared" si="14"/>
        <v>0</v>
      </c>
      <c r="AK88" s="65">
        <v>1160.26</v>
      </c>
      <c r="AL88" s="74"/>
      <c r="AM88" s="28" t="s">
        <v>35</v>
      </c>
      <c r="AN88" s="71" t="str">
        <f>VLOOKUP(B88,'[9]5月月报'!$B$4:$CO$1800,49,0)</f>
        <v>劳务工</v>
      </c>
      <c r="AO88" s="29" t="str">
        <f>VLOOKUP(B88,'[9]5月月报'!$B$4:$CO$1800,51,0)</f>
        <v>湖南诚展</v>
      </c>
      <c r="AP88">
        <f>VLOOKUP(B88,'[10]25.5月定稿'!$B$3:$BQ$900,5,0)</f>
        <v>27</v>
      </c>
      <c r="AQ88">
        <f>VLOOKUP(B88,'[10]25.5月定稿'!$B$3:$BQ$900,22,0)</f>
        <v>0</v>
      </c>
      <c r="AR88" s="33" t="e">
        <f>_xlfn.XLOOKUP(A88,汇总!B:B,汇总!B:B)</f>
        <v>#N/A</v>
      </c>
      <c r="AT88" s="28" t="str">
        <f>VLOOKUP(B88,[7]一线员工!$C$3:$CK$7000,1,0)</f>
        <v>马战</v>
      </c>
    </row>
    <row r="89" s="28" customFormat="1" spans="1:46">
      <c r="A89" s="43">
        <f t="shared" si="15"/>
        <v>80</v>
      </c>
      <c r="B89" s="57" t="s">
        <v>235</v>
      </c>
      <c r="C89" s="78" t="s">
        <v>682</v>
      </c>
      <c r="D89" s="470" t="s">
        <v>712</v>
      </c>
      <c r="E89" s="53">
        <v>45759</v>
      </c>
      <c r="F89" s="56"/>
      <c r="G89" s="56"/>
      <c r="H89" s="56"/>
      <c r="I89" s="56"/>
      <c r="J89" s="58">
        <v>4308</v>
      </c>
      <c r="K89" s="58">
        <v>4308</v>
      </c>
      <c r="L89" s="58">
        <v>4027</v>
      </c>
      <c r="M89" s="58">
        <v>4308</v>
      </c>
      <c r="N89" s="56"/>
      <c r="O89" s="58">
        <v>150</v>
      </c>
      <c r="P89" s="62">
        <v>689.28</v>
      </c>
      <c r="Q89" s="56"/>
      <c r="R89" s="56"/>
      <c r="S89" s="58">
        <v>30.16</v>
      </c>
      <c r="T89" s="56"/>
      <c r="U89" s="58">
        <v>350.35</v>
      </c>
      <c r="V89" s="56"/>
      <c r="W89" s="58">
        <v>90.47</v>
      </c>
      <c r="X89" s="65"/>
      <c r="Y89" s="56"/>
      <c r="Z89" s="56"/>
      <c r="AA89" s="58">
        <v>1160.26</v>
      </c>
      <c r="AB89" s="56"/>
      <c r="AC89" s="56"/>
      <c r="AD89" s="56"/>
      <c r="AE89" s="56"/>
      <c r="AF89" s="56"/>
      <c r="AG89" s="56"/>
      <c r="AH89" s="56"/>
      <c r="AI89" s="56"/>
      <c r="AJ89" s="56">
        <f t="shared" si="14"/>
        <v>0</v>
      </c>
      <c r="AK89" s="65">
        <v>1160.26</v>
      </c>
      <c r="AL89" s="74"/>
      <c r="AM89" s="28" t="s">
        <v>35</v>
      </c>
      <c r="AN89" s="71" t="str">
        <f>VLOOKUP(B89,'[9]5月月报'!$B$4:$CO$1800,49,0)</f>
        <v>劳务工</v>
      </c>
      <c r="AO89" s="29" t="str">
        <f>VLOOKUP(B89,'[9]5月月报'!$B$4:$CO$1800,51,0)</f>
        <v>湖南诚展</v>
      </c>
      <c r="AP89">
        <f>VLOOKUP(B89,'[10]25.5月定稿'!$B$3:$BQ$900,5,0)</f>
        <v>28</v>
      </c>
      <c r="AQ89" t="str">
        <f>VLOOKUP(B89,'[10]25.5月定稿'!$B$3:$BQ$900,22,0)</f>
        <v>2025/6/12旷工自离离职</v>
      </c>
      <c r="AR89" s="33" t="e">
        <f>_xlfn.XLOOKUP(A89,汇总!B:B,汇总!B:B)</f>
        <v>#N/A</v>
      </c>
      <c r="AT89" s="28" t="str">
        <f>VLOOKUP(B89,[7]一线员工!$C$3:$CK$7000,1,0)</f>
        <v>林新龙</v>
      </c>
    </row>
    <row r="90" s="28" customFormat="1" spans="1:46">
      <c r="A90" s="43">
        <f t="shared" si="15"/>
        <v>81</v>
      </c>
      <c r="B90" s="57" t="s">
        <v>237</v>
      </c>
      <c r="C90" s="78" t="s">
        <v>682</v>
      </c>
      <c r="D90" s="470" t="s">
        <v>713</v>
      </c>
      <c r="E90" s="53">
        <v>45772</v>
      </c>
      <c r="F90" s="56"/>
      <c r="G90" s="56"/>
      <c r="H90" s="56"/>
      <c r="I90" s="56"/>
      <c r="J90" s="58">
        <v>4308</v>
      </c>
      <c r="K90" s="58">
        <v>4308</v>
      </c>
      <c r="L90" s="58">
        <v>4027</v>
      </c>
      <c r="M90" s="58">
        <v>4308</v>
      </c>
      <c r="N90" s="56"/>
      <c r="O90" s="58">
        <v>150</v>
      </c>
      <c r="P90" s="62">
        <v>689.28</v>
      </c>
      <c r="Q90" s="56"/>
      <c r="R90" s="56"/>
      <c r="S90" s="58">
        <v>30.16</v>
      </c>
      <c r="T90" s="56"/>
      <c r="U90" s="58">
        <v>350.35</v>
      </c>
      <c r="V90" s="56"/>
      <c r="W90" s="58">
        <v>90.47</v>
      </c>
      <c r="X90" s="65"/>
      <c r="Y90" s="56"/>
      <c r="Z90" s="56"/>
      <c r="AA90" s="58">
        <v>1160.26</v>
      </c>
      <c r="AB90" s="56"/>
      <c r="AC90" s="56"/>
      <c r="AD90" s="56"/>
      <c r="AE90" s="56"/>
      <c r="AF90" s="56"/>
      <c r="AG90" s="56"/>
      <c r="AH90" s="56"/>
      <c r="AI90" s="56"/>
      <c r="AJ90" s="56">
        <f t="shared" si="14"/>
        <v>0</v>
      </c>
      <c r="AK90" s="65">
        <v>1160.26</v>
      </c>
      <c r="AL90" s="74"/>
      <c r="AM90" s="28" t="s">
        <v>35</v>
      </c>
      <c r="AN90" s="71" t="str">
        <f>VLOOKUP(B90,'[9]5月月报'!$B$4:$CO$1800,49,0)</f>
        <v>劳务工</v>
      </c>
      <c r="AO90" s="29" t="str">
        <f>VLOOKUP(B90,'[9]5月月报'!$B$4:$CO$1800,51,0)</f>
        <v>湖南诚展</v>
      </c>
      <c r="AP90">
        <f>VLOOKUP(B90,'[10]25.5月定稿'!$B$3:$BQ$900,5,0)</f>
        <v>27.5</v>
      </c>
      <c r="AQ90">
        <f>VLOOKUP(B90,'[10]25.5月定稿'!$B$3:$BQ$900,22,0)</f>
        <v>0</v>
      </c>
      <c r="AR90" s="33" t="e">
        <f>_xlfn.XLOOKUP(A90,汇总!B:B,汇总!B:B)</f>
        <v>#N/A</v>
      </c>
      <c r="AT90" s="28" t="str">
        <f>VLOOKUP(B90,[7]一线员工!$C$3:$CK$7000,1,0)</f>
        <v>唐锋</v>
      </c>
    </row>
    <row r="91" s="28" customFormat="1" spans="1:46">
      <c r="A91" s="43">
        <f t="shared" si="15"/>
        <v>82</v>
      </c>
      <c r="B91" s="57" t="s">
        <v>238</v>
      </c>
      <c r="C91" s="78" t="s">
        <v>682</v>
      </c>
      <c r="D91" s="470" t="s">
        <v>714</v>
      </c>
      <c r="E91" s="53">
        <v>45774</v>
      </c>
      <c r="F91" s="56"/>
      <c r="G91" s="56"/>
      <c r="H91" s="56"/>
      <c r="I91" s="56"/>
      <c r="J91" s="58">
        <v>4308</v>
      </c>
      <c r="K91" s="58">
        <v>4308</v>
      </c>
      <c r="L91" s="58">
        <v>4027</v>
      </c>
      <c r="M91" s="58">
        <v>4308</v>
      </c>
      <c r="N91" s="56"/>
      <c r="O91" s="58">
        <v>150</v>
      </c>
      <c r="P91" s="62">
        <v>689.28</v>
      </c>
      <c r="Q91" s="56"/>
      <c r="R91" s="56"/>
      <c r="S91" s="58">
        <v>30.16</v>
      </c>
      <c r="T91" s="56"/>
      <c r="U91" s="58">
        <v>350.35</v>
      </c>
      <c r="V91" s="56"/>
      <c r="W91" s="58">
        <v>90.47</v>
      </c>
      <c r="X91" s="65"/>
      <c r="Y91" s="56"/>
      <c r="Z91" s="56"/>
      <c r="AA91" s="58">
        <v>1160.26</v>
      </c>
      <c r="AB91" s="56"/>
      <c r="AC91" s="56"/>
      <c r="AD91" s="56"/>
      <c r="AE91" s="56"/>
      <c r="AF91" s="56"/>
      <c r="AG91" s="56"/>
      <c r="AH91" s="56"/>
      <c r="AI91" s="56"/>
      <c r="AJ91" s="56">
        <f t="shared" si="14"/>
        <v>0</v>
      </c>
      <c r="AK91" s="65">
        <v>1160.26</v>
      </c>
      <c r="AL91" s="74"/>
      <c r="AM91" s="28" t="s">
        <v>35</v>
      </c>
      <c r="AN91" s="71" t="str">
        <f>VLOOKUP(B91,'[9]5月月报'!$B$4:$CO$1800,49,0)</f>
        <v>劳务工</v>
      </c>
      <c r="AO91" s="29" t="str">
        <f>VLOOKUP(B91,'[9]5月月报'!$B$4:$CO$1800,51,0)</f>
        <v>湖南诚展</v>
      </c>
      <c r="AP91">
        <f>VLOOKUP(B91,'[10]25.5月定稿'!$B$3:$BQ$900,5,0)</f>
        <v>24.5</v>
      </c>
      <c r="AQ91">
        <f>VLOOKUP(B91,'[10]25.5月定稿'!$B$3:$BQ$900,22,0)</f>
        <v>0</v>
      </c>
      <c r="AR91" s="33" t="e">
        <f>_xlfn.XLOOKUP(A91,汇总!B:B,汇总!B:B)</f>
        <v>#N/A</v>
      </c>
      <c r="AT91" s="28" t="str">
        <f>VLOOKUP(B91,[7]一线员工!$C$3:$CK$7000,1,0)</f>
        <v>刘红勇</v>
      </c>
    </row>
    <row r="92" s="28" customFormat="1" spans="1:46">
      <c r="A92" s="43">
        <f t="shared" si="15"/>
        <v>83</v>
      </c>
      <c r="B92" s="57" t="s">
        <v>239</v>
      </c>
      <c r="C92" s="78" t="s">
        <v>682</v>
      </c>
      <c r="D92" s="470" t="s">
        <v>715</v>
      </c>
      <c r="E92" s="53">
        <v>45775</v>
      </c>
      <c r="F92" s="56"/>
      <c r="G92" s="56"/>
      <c r="H92" s="56"/>
      <c r="I92" s="56"/>
      <c r="J92" s="58">
        <v>4308</v>
      </c>
      <c r="K92" s="58">
        <v>4308</v>
      </c>
      <c r="L92" s="58">
        <v>4027</v>
      </c>
      <c r="M92" s="58">
        <v>4308</v>
      </c>
      <c r="N92" s="56"/>
      <c r="O92" s="58">
        <v>150</v>
      </c>
      <c r="P92" s="62">
        <v>689.28</v>
      </c>
      <c r="Q92" s="56"/>
      <c r="R92" s="56"/>
      <c r="S92" s="58">
        <v>30.16</v>
      </c>
      <c r="T92" s="56"/>
      <c r="U92" s="58">
        <v>350.35</v>
      </c>
      <c r="V92" s="56"/>
      <c r="W92" s="58">
        <v>90.47</v>
      </c>
      <c r="X92" s="65"/>
      <c r="Y92" s="56"/>
      <c r="Z92" s="56"/>
      <c r="AA92" s="58">
        <v>1160.26</v>
      </c>
      <c r="AB92" s="56"/>
      <c r="AC92" s="56"/>
      <c r="AD92" s="56"/>
      <c r="AE92" s="56"/>
      <c r="AF92" s="56"/>
      <c r="AG92" s="56"/>
      <c r="AH92" s="56"/>
      <c r="AI92" s="56"/>
      <c r="AJ92" s="56">
        <f t="shared" si="14"/>
        <v>0</v>
      </c>
      <c r="AK92" s="65">
        <v>1160.26</v>
      </c>
      <c r="AL92" s="74"/>
      <c r="AM92" s="28" t="s">
        <v>35</v>
      </c>
      <c r="AN92" s="71" t="e">
        <f>VLOOKUP(B92,'[9]5月月报'!$B$4:$CO$1800,49,0)</f>
        <v>#N/A</v>
      </c>
      <c r="AO92" s="29" t="e">
        <f>VLOOKUP(B92,'[9]5月月报'!$B$4:$CO$1800,51,0)</f>
        <v>#N/A</v>
      </c>
      <c r="AP92">
        <f>VLOOKUP(B92,'[10]25.5月定稿'!$B$3:$BQ$900,5,0)</f>
        <v>25</v>
      </c>
      <c r="AQ92" t="str">
        <f>VLOOKUP(B92,'[10]25.5月定稿'!$B$3:$BQ$900,22,0)</f>
        <v>2025/6/2退回</v>
      </c>
      <c r="AR92" s="33" t="e">
        <f>_xlfn.XLOOKUP(A92,汇总!B:B,汇总!B:B)</f>
        <v>#N/A</v>
      </c>
      <c r="AT92" s="28" t="str">
        <f>VLOOKUP(B92,[7]一线员工!$C$3:$CK$7000,1,0)</f>
        <v>周忠有</v>
      </c>
    </row>
    <row r="93" s="28" customFormat="1" spans="1:46">
      <c r="A93" s="43">
        <f t="shared" si="15"/>
        <v>84</v>
      </c>
      <c r="B93" s="57" t="s">
        <v>241</v>
      </c>
      <c r="C93" s="78" t="s">
        <v>682</v>
      </c>
      <c r="D93" s="470" t="s">
        <v>716</v>
      </c>
      <c r="E93" s="53">
        <v>45777</v>
      </c>
      <c r="F93" s="56"/>
      <c r="G93" s="56"/>
      <c r="H93" s="56"/>
      <c r="I93" s="56"/>
      <c r="J93" s="58">
        <v>4308</v>
      </c>
      <c r="K93" s="58">
        <v>4308</v>
      </c>
      <c r="L93" s="58">
        <v>4027</v>
      </c>
      <c r="M93" s="58">
        <v>4308</v>
      </c>
      <c r="N93" s="56"/>
      <c r="O93" s="58">
        <v>150</v>
      </c>
      <c r="P93" s="58">
        <v>689.28</v>
      </c>
      <c r="Q93" s="56"/>
      <c r="R93" s="56"/>
      <c r="S93" s="58">
        <v>30.16</v>
      </c>
      <c r="T93" s="56"/>
      <c r="U93" s="58">
        <v>350.35</v>
      </c>
      <c r="V93" s="56"/>
      <c r="W93" s="58">
        <v>90.47</v>
      </c>
      <c r="X93" s="65"/>
      <c r="Y93" s="56"/>
      <c r="Z93" s="56"/>
      <c r="AA93" s="58">
        <v>1160.26</v>
      </c>
      <c r="AB93" s="56"/>
      <c r="AC93" s="56"/>
      <c r="AD93" s="56"/>
      <c r="AE93" s="56"/>
      <c r="AF93" s="56"/>
      <c r="AG93" s="56"/>
      <c r="AH93" s="56"/>
      <c r="AI93" s="56"/>
      <c r="AJ93" s="56">
        <f t="shared" si="14"/>
        <v>0</v>
      </c>
      <c r="AK93" s="65">
        <v>1160.26</v>
      </c>
      <c r="AL93" s="74"/>
      <c r="AM93" s="28" t="s">
        <v>35</v>
      </c>
      <c r="AN93" s="71" t="str">
        <f>VLOOKUP(B93,'[9]5月月报'!$B$4:$CO$1800,49,0)</f>
        <v>劳务工</v>
      </c>
      <c r="AO93" s="29" t="str">
        <f>VLOOKUP(B93,'[9]5月月报'!$B$4:$CO$1800,51,0)</f>
        <v>湖南诚展</v>
      </c>
      <c r="AP93">
        <f>VLOOKUP(B93,'[10]25.5月定稿'!$B$3:$BQ$900,5,0)</f>
        <v>27</v>
      </c>
      <c r="AQ93">
        <f>VLOOKUP(B93,'[10]25.5月定稿'!$B$3:$BQ$900,22,0)</f>
        <v>0</v>
      </c>
      <c r="AR93" s="33" t="e">
        <f>_xlfn.XLOOKUP(A93,汇总!B:B,汇总!B:B)</f>
        <v>#N/A</v>
      </c>
      <c r="AT93" s="28" t="str">
        <f>VLOOKUP(B93,[7]一线员工!$C$3:$CK$7000,1,0)</f>
        <v>刘顺新</v>
      </c>
    </row>
    <row r="94" s="28" customFormat="1" spans="1:46">
      <c r="A94" s="43">
        <f t="shared" si="15"/>
        <v>85</v>
      </c>
      <c r="B94" s="57" t="s">
        <v>635</v>
      </c>
      <c r="C94" s="78" t="s">
        <v>682</v>
      </c>
      <c r="D94" s="470" t="s">
        <v>717</v>
      </c>
      <c r="E94" s="53">
        <v>45784</v>
      </c>
      <c r="F94" s="56"/>
      <c r="G94" s="56"/>
      <c r="H94" s="56"/>
      <c r="I94" s="56"/>
      <c r="J94" s="58">
        <v>4308</v>
      </c>
      <c r="K94" s="58">
        <v>4308</v>
      </c>
      <c r="L94" s="58">
        <v>4027</v>
      </c>
      <c r="M94" s="58">
        <v>4308</v>
      </c>
      <c r="N94" s="56"/>
      <c r="O94" s="58">
        <v>150</v>
      </c>
      <c r="P94" s="58">
        <v>689.28</v>
      </c>
      <c r="Q94" s="56"/>
      <c r="R94" s="56"/>
      <c r="S94" s="58">
        <v>30.16</v>
      </c>
      <c r="T94" s="56"/>
      <c r="U94" s="58">
        <v>350.35</v>
      </c>
      <c r="V94" s="56"/>
      <c r="W94" s="58">
        <v>90.47</v>
      </c>
      <c r="X94" s="65"/>
      <c r="Y94" s="56"/>
      <c r="Z94" s="56"/>
      <c r="AA94" s="58">
        <v>1160.26</v>
      </c>
      <c r="AB94" s="56"/>
      <c r="AC94" s="56"/>
      <c r="AD94" s="56"/>
      <c r="AE94" s="56"/>
      <c r="AF94" s="56"/>
      <c r="AG94" s="56"/>
      <c r="AH94" s="56"/>
      <c r="AI94" s="56"/>
      <c r="AJ94" s="56">
        <f t="shared" si="14"/>
        <v>0</v>
      </c>
      <c r="AK94" s="65">
        <v>1160.26</v>
      </c>
      <c r="AL94" s="74"/>
      <c r="AM94" s="28" t="s">
        <v>35</v>
      </c>
      <c r="AN94" s="71" t="e">
        <f>VLOOKUP(B94,'[9]5月月报'!$B$4:$CO$1800,49,0)</f>
        <v>#N/A</v>
      </c>
      <c r="AO94" s="29" t="e">
        <f>VLOOKUP(B94,'[9]5月月报'!$B$4:$CO$1800,51,0)</f>
        <v>#N/A</v>
      </c>
      <c r="AP94">
        <f>VLOOKUP(B94,'[10]25.5月定稿'!$B$3:$BQ$900,5,0)</f>
        <v>23</v>
      </c>
      <c r="AQ94" t="str">
        <f>VLOOKUP(B94,'[10]25.5月定稿'!$B$3:$BQ$900,22,0)</f>
        <v>2025/6/5离职</v>
      </c>
      <c r="AR94" s="33" t="e">
        <f>_xlfn.XLOOKUP(A94,汇总!B:B,汇总!B:B)</f>
        <v>#N/A</v>
      </c>
      <c r="AT94" s="28" t="str">
        <f>VLOOKUP(B94,[7]一线员工!$C$3:$CK$7000,1,0)</f>
        <v>向友发</v>
      </c>
    </row>
    <row r="95" s="28" customFormat="1" spans="1:46">
      <c r="A95" s="43">
        <f t="shared" si="15"/>
        <v>86</v>
      </c>
      <c r="B95" s="57" t="s">
        <v>629</v>
      </c>
      <c r="C95" s="78" t="s">
        <v>682</v>
      </c>
      <c r="D95" s="470" t="s">
        <v>718</v>
      </c>
      <c r="E95" s="53">
        <v>45789</v>
      </c>
      <c r="F95" s="56"/>
      <c r="G95" s="56"/>
      <c r="H95" s="56"/>
      <c r="I95" s="56"/>
      <c r="J95" s="58">
        <v>4308</v>
      </c>
      <c r="K95" s="58">
        <v>4308</v>
      </c>
      <c r="L95" s="58">
        <v>4027</v>
      </c>
      <c r="M95" s="58">
        <v>4308</v>
      </c>
      <c r="N95" s="56"/>
      <c r="O95" s="58">
        <v>150</v>
      </c>
      <c r="P95" s="58">
        <v>689.28</v>
      </c>
      <c r="Q95" s="56"/>
      <c r="R95" s="56"/>
      <c r="S95" s="58">
        <v>30.16</v>
      </c>
      <c r="T95" s="56"/>
      <c r="U95" s="58">
        <v>350.35</v>
      </c>
      <c r="V95" s="56"/>
      <c r="W95" s="58">
        <v>90.47</v>
      </c>
      <c r="X95" s="65"/>
      <c r="Y95" s="56"/>
      <c r="Z95" s="56"/>
      <c r="AA95" s="58">
        <v>1160.26</v>
      </c>
      <c r="AB95" s="56"/>
      <c r="AC95" s="56"/>
      <c r="AD95" s="56"/>
      <c r="AE95" s="56"/>
      <c r="AF95" s="56"/>
      <c r="AG95" s="56"/>
      <c r="AH95" s="56"/>
      <c r="AI95" s="56"/>
      <c r="AJ95" s="56">
        <f t="shared" si="14"/>
        <v>0</v>
      </c>
      <c r="AK95" s="56">
        <v>1160.26</v>
      </c>
      <c r="AL95" s="74"/>
      <c r="AM95" s="28" t="s">
        <v>35</v>
      </c>
      <c r="AN95" s="71" t="e">
        <f>VLOOKUP(B95,'[9]5月月报'!$B$4:$CO$1800,49,0)</f>
        <v>#N/A</v>
      </c>
      <c r="AO95" s="29" t="e">
        <f>VLOOKUP(B95,'[9]5月月报'!$B$4:$CO$1800,51,0)</f>
        <v>#N/A</v>
      </c>
      <c r="AP95">
        <f>VLOOKUP(B95,'[10]25.5月定稿'!$B$3:$BQ$900,5,0)</f>
        <v>17</v>
      </c>
      <c r="AQ95" t="str">
        <f>VLOOKUP(B95,'[10]25.5月定稿'!$B$3:$BQ$900,22,0)</f>
        <v>2025/05/29离职</v>
      </c>
      <c r="AR95" s="33" t="e">
        <f>_xlfn.XLOOKUP(A95,汇总!B:B,汇总!B:B)</f>
        <v>#N/A</v>
      </c>
      <c r="AT95" s="28" t="str">
        <f>VLOOKUP(B95,[7]一线员工!$C$3:$CK$7000,1,0)</f>
        <v>朱友谊</v>
      </c>
    </row>
    <row r="96" s="28" customFormat="1" spans="1:46">
      <c r="A96" s="43">
        <f t="shared" si="15"/>
        <v>87</v>
      </c>
      <c r="B96" s="79" t="s">
        <v>631</v>
      </c>
      <c r="C96" s="78" t="s">
        <v>682</v>
      </c>
      <c r="D96" s="470" t="s">
        <v>719</v>
      </c>
      <c r="E96" s="53">
        <v>45789</v>
      </c>
      <c r="F96" s="56"/>
      <c r="G96" s="56"/>
      <c r="H96" s="56"/>
      <c r="I96" s="56"/>
      <c r="J96" s="58">
        <v>4308</v>
      </c>
      <c r="K96" s="58">
        <v>4308</v>
      </c>
      <c r="L96" s="58">
        <v>4027</v>
      </c>
      <c r="M96" s="58">
        <v>4308</v>
      </c>
      <c r="N96" s="56"/>
      <c r="O96" s="58">
        <v>150</v>
      </c>
      <c r="P96" s="58">
        <v>689.28</v>
      </c>
      <c r="Q96" s="56"/>
      <c r="R96" s="56"/>
      <c r="S96" s="58">
        <v>30.16</v>
      </c>
      <c r="T96" s="56"/>
      <c r="U96" s="58">
        <v>350.35</v>
      </c>
      <c r="V96" s="56"/>
      <c r="W96" s="58">
        <v>90.47</v>
      </c>
      <c r="X96" s="65"/>
      <c r="Y96" s="56"/>
      <c r="Z96" s="56"/>
      <c r="AA96" s="58">
        <v>1160.26</v>
      </c>
      <c r="AB96" s="56"/>
      <c r="AC96" s="56"/>
      <c r="AD96" s="56"/>
      <c r="AE96" s="56"/>
      <c r="AF96" s="56"/>
      <c r="AG96" s="56"/>
      <c r="AH96" s="56"/>
      <c r="AI96" s="56"/>
      <c r="AJ96" s="56">
        <f t="shared" si="14"/>
        <v>0</v>
      </c>
      <c r="AK96" s="56">
        <v>1160.26</v>
      </c>
      <c r="AL96" s="74"/>
      <c r="AM96" s="28" t="s">
        <v>35</v>
      </c>
      <c r="AN96" s="71" t="e">
        <f>VLOOKUP(B96,'[9]5月月报'!$B$4:$CO$1800,49,0)</f>
        <v>#N/A</v>
      </c>
      <c r="AO96" s="29" t="e">
        <f>VLOOKUP(B96,'[9]5月月报'!$B$4:$CO$1800,51,0)</f>
        <v>#N/A</v>
      </c>
      <c r="AP96">
        <f>VLOOKUP(B96,'[10]25.5月定稿'!$B$3:$BQ$900,5,0)</f>
        <v>11.3</v>
      </c>
      <c r="AQ96" t="str">
        <f>VLOOKUP(B96,'[10]25.5月定稿'!$B$3:$BQ$900,22,0)</f>
        <v>2025/05/27离职</v>
      </c>
      <c r="AR96" s="33" t="e">
        <f>_xlfn.XLOOKUP(A96,汇总!B:B,汇总!B:B)</f>
        <v>#N/A</v>
      </c>
      <c r="AT96" s="28" t="str">
        <f>VLOOKUP(B96,[7]一线员工!$C$3:$CK$7000,1,0)</f>
        <v>熊宇涛</v>
      </c>
    </row>
    <row r="97" s="28" customFormat="1" spans="1:46">
      <c r="A97" s="43">
        <f t="shared" si="15"/>
        <v>88</v>
      </c>
      <c r="B97" s="79" t="s">
        <v>557</v>
      </c>
      <c r="C97" s="78" t="s">
        <v>682</v>
      </c>
      <c r="D97" s="470" t="s">
        <v>720</v>
      </c>
      <c r="E97" s="53">
        <v>45789</v>
      </c>
      <c r="F97" s="56"/>
      <c r="G97" s="56"/>
      <c r="H97" s="56"/>
      <c r="I97" s="56"/>
      <c r="J97" s="58">
        <v>4308</v>
      </c>
      <c r="K97" s="58">
        <v>4308</v>
      </c>
      <c r="L97" s="58">
        <v>4027</v>
      </c>
      <c r="M97" s="58">
        <v>4308</v>
      </c>
      <c r="N97" s="56"/>
      <c r="O97" s="58">
        <v>150</v>
      </c>
      <c r="P97" s="58">
        <v>689.28</v>
      </c>
      <c r="Q97" s="56"/>
      <c r="R97" s="56"/>
      <c r="S97" s="58">
        <v>30.16</v>
      </c>
      <c r="T97" s="56"/>
      <c r="U97" s="58">
        <v>350.35</v>
      </c>
      <c r="V97" s="56"/>
      <c r="W97" s="58">
        <v>90.47</v>
      </c>
      <c r="X97" s="65"/>
      <c r="Y97" s="56"/>
      <c r="Z97" s="56"/>
      <c r="AA97" s="58">
        <v>1160.26</v>
      </c>
      <c r="AB97" s="56"/>
      <c r="AC97" s="56"/>
      <c r="AD97" s="56"/>
      <c r="AE97" s="56"/>
      <c r="AF97" s="56"/>
      <c r="AG97" s="56"/>
      <c r="AH97" s="56"/>
      <c r="AI97" s="56"/>
      <c r="AJ97" s="56">
        <f t="shared" si="14"/>
        <v>0</v>
      </c>
      <c r="AK97" s="56">
        <v>1160.26</v>
      </c>
      <c r="AL97" s="74"/>
      <c r="AM97" s="28" t="s">
        <v>35</v>
      </c>
      <c r="AN97" s="71" t="str">
        <f>VLOOKUP(B97,'[9]5月月报'!$B$4:$CO$1800,49,0)</f>
        <v>劳务工</v>
      </c>
      <c r="AO97" s="29" t="str">
        <f>VLOOKUP(B97,'[9]5月月报'!$B$4:$CO$1800,51,0)</f>
        <v>湖南诚展</v>
      </c>
      <c r="AP97">
        <f>VLOOKUP(B97,'[10]25.5月定稿'!$B$3:$BQ$900,5,0)</f>
        <v>18</v>
      </c>
      <c r="AQ97">
        <f>VLOOKUP(B97,'[10]25.5月定稿'!$B$3:$BQ$900,22,0)</f>
        <v>0</v>
      </c>
      <c r="AR97" s="33" t="e">
        <f>_xlfn.XLOOKUP(A97,汇总!B:B,汇总!B:B)</f>
        <v>#N/A</v>
      </c>
      <c r="AT97" s="28" t="str">
        <f>VLOOKUP(B97,[7]一线员工!$C$3:$CK$7000,1,0)</f>
        <v>聂松华</v>
      </c>
    </row>
    <row r="98" s="28" customFormat="1" spans="1:46">
      <c r="A98" s="43">
        <f t="shared" si="15"/>
        <v>89</v>
      </c>
      <c r="B98" s="79" t="s">
        <v>553</v>
      </c>
      <c r="C98" s="78" t="s">
        <v>682</v>
      </c>
      <c r="D98" s="470" t="s">
        <v>721</v>
      </c>
      <c r="E98" s="53">
        <v>45790</v>
      </c>
      <c r="F98" s="56"/>
      <c r="G98" s="56"/>
      <c r="H98" s="56"/>
      <c r="I98" s="56"/>
      <c r="J98" s="58">
        <v>4308</v>
      </c>
      <c r="K98" s="58">
        <v>4308</v>
      </c>
      <c r="L98" s="58">
        <v>4027</v>
      </c>
      <c r="M98" s="58">
        <v>4308</v>
      </c>
      <c r="N98" s="56"/>
      <c r="O98" s="58">
        <v>150</v>
      </c>
      <c r="P98" s="62">
        <v>689.28</v>
      </c>
      <c r="Q98" s="56"/>
      <c r="R98" s="56"/>
      <c r="S98" s="58">
        <v>30.16</v>
      </c>
      <c r="T98" s="56"/>
      <c r="U98" s="58">
        <v>350.35</v>
      </c>
      <c r="V98" s="56"/>
      <c r="W98" s="58">
        <v>90.47</v>
      </c>
      <c r="X98" s="65"/>
      <c r="Y98" s="56"/>
      <c r="Z98" s="56"/>
      <c r="AA98" s="58">
        <v>1160.26</v>
      </c>
      <c r="AB98" s="56"/>
      <c r="AC98" s="56"/>
      <c r="AD98" s="56"/>
      <c r="AE98" s="56"/>
      <c r="AF98" s="56"/>
      <c r="AG98" s="56"/>
      <c r="AH98" s="56"/>
      <c r="AI98" s="56"/>
      <c r="AJ98" s="56">
        <f t="shared" si="14"/>
        <v>0</v>
      </c>
      <c r="AK98" s="56">
        <v>1160.26</v>
      </c>
      <c r="AL98" s="74"/>
      <c r="AM98" s="28" t="s">
        <v>35</v>
      </c>
      <c r="AN98" s="71" t="str">
        <f>VLOOKUP(B98,'[9]5月月报'!$B$4:$CO$1800,49,0)</f>
        <v>劳务工</v>
      </c>
      <c r="AO98" s="29" t="str">
        <f>VLOOKUP(B98,'[9]5月月报'!$B$4:$CO$1800,51,0)</f>
        <v>湖南诚展</v>
      </c>
      <c r="AP98">
        <f>VLOOKUP(B98,'[10]25.5月定稿'!$B$3:$BQ$900,5,0)</f>
        <v>18</v>
      </c>
      <c r="AQ98">
        <f>VLOOKUP(B98,'[10]25.5月定稿'!$B$3:$BQ$900,22,0)</f>
        <v>0</v>
      </c>
      <c r="AR98" s="33" t="e">
        <f>_xlfn.XLOOKUP(A98,汇总!B:B,汇总!B:B)</f>
        <v>#N/A</v>
      </c>
      <c r="AT98" s="28" t="str">
        <f>VLOOKUP(B98,[7]一线员工!$C$3:$CK$7000,1,0)</f>
        <v>龙意倩</v>
      </c>
    </row>
    <row r="99" s="28" customFormat="1" spans="1:46">
      <c r="A99" s="43">
        <f t="shared" si="15"/>
        <v>90</v>
      </c>
      <c r="B99" s="80" t="s">
        <v>568</v>
      </c>
      <c r="C99" s="78" t="s">
        <v>682</v>
      </c>
      <c r="D99" s="470" t="s">
        <v>722</v>
      </c>
      <c r="E99" s="53">
        <v>45804</v>
      </c>
      <c r="F99" s="56"/>
      <c r="G99" s="56"/>
      <c r="H99" s="56"/>
      <c r="I99" s="56"/>
      <c r="J99" s="58"/>
      <c r="K99" s="58"/>
      <c r="L99" s="58"/>
      <c r="M99" s="58"/>
      <c r="N99" s="56"/>
      <c r="O99" s="58">
        <v>150</v>
      </c>
      <c r="P99" s="58"/>
      <c r="Q99" s="56"/>
      <c r="R99" s="56"/>
      <c r="S99" s="58"/>
      <c r="T99" s="56"/>
      <c r="U99" s="58"/>
      <c r="V99" s="56"/>
      <c r="W99" s="58">
        <v>180</v>
      </c>
      <c r="X99" s="65"/>
      <c r="Y99" s="56"/>
      <c r="Z99" s="56"/>
      <c r="AA99" s="58">
        <v>180</v>
      </c>
      <c r="AB99" s="56"/>
      <c r="AC99" s="56"/>
      <c r="AD99" s="56"/>
      <c r="AE99" s="56"/>
      <c r="AF99" s="56"/>
      <c r="AG99" s="56"/>
      <c r="AH99" s="56"/>
      <c r="AI99" s="56"/>
      <c r="AJ99" s="56">
        <f t="shared" si="14"/>
        <v>0</v>
      </c>
      <c r="AK99" s="56">
        <v>180</v>
      </c>
      <c r="AL99" s="74"/>
      <c r="AM99" s="28" t="s">
        <v>35</v>
      </c>
      <c r="AN99" s="71" t="str">
        <f>VLOOKUP(B99,'[9]5月月报'!$B$4:$CO$1800,49,0)</f>
        <v>劳务工</v>
      </c>
      <c r="AO99" s="29" t="str">
        <f>VLOOKUP(B99,'[9]5月月报'!$B$4:$CO$1800,51,0)</f>
        <v>湖南诚展</v>
      </c>
      <c r="AP99">
        <f>VLOOKUP(B99,'[10]25.5月定稿'!$B$3:$BQ$900,5,0)</f>
        <v>4</v>
      </c>
      <c r="AQ99">
        <f>VLOOKUP(B99,'[10]25.5月定稿'!$B$3:$BQ$900,22,0)</f>
        <v>0</v>
      </c>
      <c r="AR99" s="33" t="e">
        <f>_xlfn.XLOOKUP(A99,汇总!B:B,汇总!B:B)</f>
        <v>#N/A</v>
      </c>
      <c r="AT99" s="28" t="str">
        <f>VLOOKUP(B99,[7]一线员工!$C$3:$CK$7000,1,0)</f>
        <v>佘军</v>
      </c>
    </row>
    <row r="100" s="28" customFormat="1" spans="1:46">
      <c r="A100" s="43">
        <f t="shared" si="15"/>
        <v>91</v>
      </c>
      <c r="B100" s="79" t="s">
        <v>594</v>
      </c>
      <c r="C100" s="78" t="s">
        <v>682</v>
      </c>
      <c r="D100" s="470" t="s">
        <v>723</v>
      </c>
      <c r="E100" s="53">
        <v>45805</v>
      </c>
      <c r="F100" s="56"/>
      <c r="G100" s="56"/>
      <c r="H100" s="56"/>
      <c r="I100" s="56"/>
      <c r="J100" s="58"/>
      <c r="K100" s="58"/>
      <c r="L100" s="58"/>
      <c r="M100" s="58"/>
      <c r="N100" s="56"/>
      <c r="O100" s="58">
        <v>150</v>
      </c>
      <c r="P100" s="62"/>
      <c r="Q100" s="56"/>
      <c r="R100" s="56"/>
      <c r="S100" s="58"/>
      <c r="T100" s="56"/>
      <c r="U100" s="58"/>
      <c r="V100" s="56"/>
      <c r="W100" s="58">
        <v>180</v>
      </c>
      <c r="X100" s="65"/>
      <c r="Y100" s="56"/>
      <c r="Z100" s="56"/>
      <c r="AA100" s="58">
        <v>180</v>
      </c>
      <c r="AB100" s="56"/>
      <c r="AC100" s="56"/>
      <c r="AD100" s="56"/>
      <c r="AE100" s="56"/>
      <c r="AF100" s="56"/>
      <c r="AG100" s="56"/>
      <c r="AH100" s="56"/>
      <c r="AI100" s="56"/>
      <c r="AJ100" s="56">
        <f t="shared" si="14"/>
        <v>0</v>
      </c>
      <c r="AK100" s="56">
        <v>180</v>
      </c>
      <c r="AL100" s="74"/>
      <c r="AM100" s="28" t="s">
        <v>35</v>
      </c>
      <c r="AN100" s="71" t="e">
        <f>VLOOKUP(B100,'[9]5月月报'!$B$4:$CO$1800,49,0)</f>
        <v>#N/A</v>
      </c>
      <c r="AO100" s="29" t="e">
        <f>VLOOKUP(B100,'[9]5月月报'!$B$4:$CO$1800,51,0)</f>
        <v>#N/A</v>
      </c>
      <c r="AP100">
        <f>VLOOKUP(B100,'[10]25.5月定稿'!$B$3:$BQ$900,5,0)</f>
        <v>3</v>
      </c>
      <c r="AQ100" t="str">
        <f>VLOOKUP(B100,'[10]25.5月定稿'!$B$3:$BQ$900,22,0)</f>
        <v>2025/6/10离职</v>
      </c>
      <c r="AR100" s="33" t="e">
        <f>_xlfn.XLOOKUP(A100,汇总!B:B,汇总!B:B)</f>
        <v>#N/A</v>
      </c>
      <c r="AT100" s="28" t="str">
        <f>VLOOKUP(B100,[7]一线员工!$C$3:$CK$7000,1,0)</f>
        <v>伍星</v>
      </c>
    </row>
    <row r="101" s="28" customFormat="1" spans="1:46">
      <c r="A101" s="43">
        <f t="shared" si="15"/>
        <v>92</v>
      </c>
      <c r="B101" s="81" t="s">
        <v>253</v>
      </c>
      <c r="C101" s="78" t="s">
        <v>682</v>
      </c>
      <c r="D101" s="470" t="s">
        <v>724</v>
      </c>
      <c r="E101" s="53">
        <v>45774</v>
      </c>
      <c r="F101" s="56"/>
      <c r="G101" s="56"/>
      <c r="H101" s="56"/>
      <c r="I101" s="56"/>
      <c r="J101" s="58"/>
      <c r="K101" s="58"/>
      <c r="L101" s="58"/>
      <c r="M101" s="58"/>
      <c r="N101" s="56"/>
      <c r="O101" s="58">
        <v>150</v>
      </c>
      <c r="P101" s="62"/>
      <c r="Q101" s="56"/>
      <c r="R101" s="56"/>
      <c r="S101" s="58"/>
      <c r="T101" s="56"/>
      <c r="U101" s="58"/>
      <c r="V101" s="56"/>
      <c r="W101" s="58">
        <v>180</v>
      </c>
      <c r="X101" s="65"/>
      <c r="Y101" s="56"/>
      <c r="Z101" s="56"/>
      <c r="AA101" s="58">
        <v>180</v>
      </c>
      <c r="AB101" s="56"/>
      <c r="AC101" s="56"/>
      <c r="AD101" s="56"/>
      <c r="AE101" s="56"/>
      <c r="AF101" s="56"/>
      <c r="AG101" s="56"/>
      <c r="AH101" s="56"/>
      <c r="AI101" s="56"/>
      <c r="AJ101" s="56">
        <f t="shared" si="14"/>
        <v>0</v>
      </c>
      <c r="AK101" s="56">
        <v>180</v>
      </c>
      <c r="AL101" s="74"/>
      <c r="AM101" s="28" t="s">
        <v>35</v>
      </c>
      <c r="AN101" s="71" t="e">
        <f>VLOOKUP(B101,'[9]5月月报'!$B$4:$CO$1800,49,0)</f>
        <v>#N/A</v>
      </c>
      <c r="AO101" s="29" t="e">
        <f>VLOOKUP(B101,'[9]5月月报'!$B$4:$CO$1800,51,0)</f>
        <v>#N/A</v>
      </c>
      <c r="AP101" s="89">
        <v>3</v>
      </c>
      <c r="AQ101" t="e">
        <f>VLOOKUP(B101,'[10]25.5月定稿'!$B$3:$BQ$900,22,0)</f>
        <v>#N/A</v>
      </c>
      <c r="AR101" s="33" t="e">
        <f>_xlfn.XLOOKUP(A101,汇总!B:B,汇总!B:B)</f>
        <v>#N/A</v>
      </c>
      <c r="AT101" s="28" t="e">
        <f>VLOOKUP(B101,[7]一线员工!$C$3:$CK$7000,1,0)</f>
        <v>#N/A</v>
      </c>
    </row>
    <row r="102" s="28" customFormat="1" spans="1:46">
      <c r="A102" s="43">
        <f t="shared" si="15"/>
        <v>93</v>
      </c>
      <c r="B102" s="81" t="s">
        <v>249</v>
      </c>
      <c r="C102" s="78" t="s">
        <v>683</v>
      </c>
      <c r="D102" s="470" t="s">
        <v>725</v>
      </c>
      <c r="E102" s="53">
        <v>45772</v>
      </c>
      <c r="F102" s="56"/>
      <c r="G102" s="56"/>
      <c r="H102" s="56"/>
      <c r="I102" s="56"/>
      <c r="J102" s="58"/>
      <c r="K102" s="58"/>
      <c r="L102" s="58"/>
      <c r="M102" s="58"/>
      <c r="N102" s="56"/>
      <c r="O102" s="58">
        <v>150</v>
      </c>
      <c r="P102" s="62"/>
      <c r="Q102" s="56"/>
      <c r="R102" s="56"/>
      <c r="S102" s="58"/>
      <c r="T102" s="56"/>
      <c r="U102" s="58"/>
      <c r="V102" s="56"/>
      <c r="W102" s="58">
        <v>180</v>
      </c>
      <c r="X102" s="65"/>
      <c r="Y102" s="56"/>
      <c r="Z102" s="56"/>
      <c r="AA102" s="58">
        <v>180</v>
      </c>
      <c r="AB102" s="56"/>
      <c r="AC102" s="56"/>
      <c r="AD102" s="56"/>
      <c r="AE102" s="56"/>
      <c r="AF102" s="56"/>
      <c r="AG102" s="56"/>
      <c r="AH102" s="56"/>
      <c r="AI102" s="56"/>
      <c r="AJ102" s="56">
        <f t="shared" si="14"/>
        <v>0</v>
      </c>
      <c r="AK102" s="56">
        <v>180</v>
      </c>
      <c r="AL102" s="74"/>
      <c r="AM102" s="28" t="s">
        <v>35</v>
      </c>
      <c r="AN102" s="71" t="e">
        <f>VLOOKUP(B102,'[9]5月月报'!$B$4:$CO$1800,49,0)</f>
        <v>#N/A</v>
      </c>
      <c r="AO102" s="29" t="e">
        <f>VLOOKUP(B102,'[9]5月月报'!$B$4:$CO$1800,51,0)</f>
        <v>#N/A</v>
      </c>
      <c r="AP102" s="89">
        <v>5</v>
      </c>
      <c r="AQ102" t="e">
        <f>VLOOKUP(B102,'[10]25.5月定稿'!$B$3:$BQ$900,22,0)</f>
        <v>#N/A</v>
      </c>
      <c r="AR102" s="33" t="e">
        <f>_xlfn.XLOOKUP(A102,汇总!B:B,汇总!B:B)</f>
        <v>#N/A</v>
      </c>
      <c r="AT102" s="28" t="e">
        <f>VLOOKUP(B102,[7]一线员工!$C$3:$CK$7000,1,0)</f>
        <v>#N/A</v>
      </c>
    </row>
    <row r="103" s="28" customFormat="1" spans="1:46">
      <c r="A103" s="43">
        <f t="shared" si="15"/>
        <v>94</v>
      </c>
      <c r="B103" s="81" t="s">
        <v>252</v>
      </c>
      <c r="C103" s="78" t="s">
        <v>682</v>
      </c>
      <c r="D103" s="470" t="s">
        <v>726</v>
      </c>
      <c r="E103" s="53">
        <v>45775</v>
      </c>
      <c r="F103" s="56"/>
      <c r="G103" s="56"/>
      <c r="H103" s="56"/>
      <c r="I103" s="56"/>
      <c r="J103" s="58"/>
      <c r="K103" s="58"/>
      <c r="L103" s="58"/>
      <c r="M103" s="58"/>
      <c r="N103" s="56"/>
      <c r="O103" s="58">
        <v>150</v>
      </c>
      <c r="P103" s="62"/>
      <c r="Q103" s="56"/>
      <c r="R103" s="56"/>
      <c r="S103" s="58"/>
      <c r="T103" s="56"/>
      <c r="U103" s="58"/>
      <c r="V103" s="56"/>
      <c r="W103" s="58">
        <v>180</v>
      </c>
      <c r="X103" s="65"/>
      <c r="Y103" s="56"/>
      <c r="Z103" s="56"/>
      <c r="AA103" s="58">
        <v>180</v>
      </c>
      <c r="AB103" s="56"/>
      <c r="AC103" s="56"/>
      <c r="AD103" s="56"/>
      <c r="AE103" s="56"/>
      <c r="AF103" s="56"/>
      <c r="AG103" s="56"/>
      <c r="AH103" s="56"/>
      <c r="AI103" s="56"/>
      <c r="AJ103" s="56">
        <f t="shared" si="14"/>
        <v>0</v>
      </c>
      <c r="AK103" s="56">
        <v>180</v>
      </c>
      <c r="AL103" s="74"/>
      <c r="AM103" s="28" t="s">
        <v>35</v>
      </c>
      <c r="AN103" s="71" t="e">
        <f>VLOOKUP(B103,'[9]5月月报'!$B$4:$CO$1800,49,0)</f>
        <v>#N/A</v>
      </c>
      <c r="AO103" s="29" t="e">
        <f>VLOOKUP(B103,'[9]5月月报'!$B$4:$CO$1800,51,0)</f>
        <v>#N/A</v>
      </c>
      <c r="AP103" s="89">
        <v>4</v>
      </c>
      <c r="AQ103" t="e">
        <f>VLOOKUP(B103,'[10]25.5月定稿'!$B$3:$BQ$900,22,0)</f>
        <v>#N/A</v>
      </c>
      <c r="AR103" s="33" t="e">
        <f>_xlfn.XLOOKUP(A103,汇总!B:B,汇总!B:B)</f>
        <v>#N/A</v>
      </c>
      <c r="AT103" s="28" t="str">
        <f>VLOOKUP(B103,[7]一线员工!$C$3:$CK$7000,1,0)</f>
        <v>谭剑</v>
      </c>
    </row>
    <row r="104" s="28" customFormat="1" spans="1:46">
      <c r="A104" s="43">
        <f t="shared" si="15"/>
        <v>95</v>
      </c>
      <c r="B104" s="79" t="s">
        <v>258</v>
      </c>
      <c r="C104" s="78" t="s">
        <v>682</v>
      </c>
      <c r="D104" s="470" t="s">
        <v>727</v>
      </c>
      <c r="E104" s="53">
        <v>45594</v>
      </c>
      <c r="F104" s="56"/>
      <c r="G104" s="56"/>
      <c r="H104" s="56"/>
      <c r="I104" s="56"/>
      <c r="J104" s="58">
        <v>4308</v>
      </c>
      <c r="K104" s="58">
        <v>4308</v>
      </c>
      <c r="L104" s="58">
        <v>4027</v>
      </c>
      <c r="M104" s="58">
        <v>4308</v>
      </c>
      <c r="N104" s="56"/>
      <c r="O104" s="58">
        <v>150</v>
      </c>
      <c r="P104" s="62">
        <v>689.28</v>
      </c>
      <c r="Q104" s="56"/>
      <c r="R104" s="56"/>
      <c r="S104" s="58">
        <v>30.16</v>
      </c>
      <c r="T104" s="56"/>
      <c r="U104" s="58">
        <v>350.35</v>
      </c>
      <c r="V104" s="56"/>
      <c r="W104" s="58">
        <v>90.47</v>
      </c>
      <c r="X104" s="65"/>
      <c r="Y104" s="56"/>
      <c r="Z104" s="56"/>
      <c r="AA104" s="58">
        <v>1160.26</v>
      </c>
      <c r="AB104" s="56"/>
      <c r="AC104" s="56"/>
      <c r="AD104" s="56"/>
      <c r="AE104" s="56"/>
      <c r="AF104" s="56"/>
      <c r="AG104" s="56"/>
      <c r="AH104" s="56"/>
      <c r="AI104" s="56"/>
      <c r="AJ104" s="56">
        <f t="shared" si="14"/>
        <v>0</v>
      </c>
      <c r="AK104" s="56">
        <v>1160.26</v>
      </c>
      <c r="AL104" s="74"/>
      <c r="AM104" s="28" t="s">
        <v>35</v>
      </c>
      <c r="AN104" s="71" t="e">
        <f>VLOOKUP(B104,'[9]5月月报'!$B$4:$CO$1800,49,0)</f>
        <v>#N/A</v>
      </c>
      <c r="AO104" s="29" t="e">
        <f>VLOOKUP(B104,'[9]5月月报'!$B$4:$CO$1800,51,0)</f>
        <v>#N/A</v>
      </c>
      <c r="AP104">
        <f>VLOOKUP(B104,'[10]25.5月定稿'!$B$3:$BQ$900,5,0)</f>
        <v>4</v>
      </c>
      <c r="AQ104" t="str">
        <f>VLOOKUP(B104,'[10]25.5月定稿'!$B$3:$BQ$900,22,0)</f>
        <v>2025/5/8离职</v>
      </c>
      <c r="AR104" s="33" t="e">
        <f>_xlfn.XLOOKUP(A104,汇总!B:B,汇总!B:B)</f>
        <v>#N/A</v>
      </c>
      <c r="AT104" s="28" t="str">
        <f>VLOOKUP(B104,[7]一线员工!$C$3:$CK$7000,1,0)</f>
        <v>蔡归仓</v>
      </c>
    </row>
    <row r="105" s="28" customFormat="1" spans="1:46">
      <c r="A105" s="43">
        <f t="shared" si="15"/>
        <v>96</v>
      </c>
      <c r="B105" s="79" t="s">
        <v>147</v>
      </c>
      <c r="C105" s="78" t="s">
        <v>683</v>
      </c>
      <c r="D105" s="470" t="s">
        <v>728</v>
      </c>
      <c r="E105" s="53">
        <v>45693</v>
      </c>
      <c r="F105" s="56"/>
      <c r="G105" s="56"/>
      <c r="H105" s="56"/>
      <c r="I105" s="56"/>
      <c r="J105" s="58">
        <v>4308</v>
      </c>
      <c r="K105" s="58">
        <v>4308</v>
      </c>
      <c r="L105" s="58">
        <v>4027</v>
      </c>
      <c r="M105" s="58">
        <v>4308</v>
      </c>
      <c r="N105" s="56"/>
      <c r="O105" s="58">
        <v>150</v>
      </c>
      <c r="P105" s="62">
        <v>689.28</v>
      </c>
      <c r="Q105" s="56"/>
      <c r="R105" s="56"/>
      <c r="S105" s="58">
        <v>30.16</v>
      </c>
      <c r="T105" s="56"/>
      <c r="U105" s="58">
        <v>350.35</v>
      </c>
      <c r="V105" s="56"/>
      <c r="W105" s="58">
        <v>90.47</v>
      </c>
      <c r="X105" s="65"/>
      <c r="Y105" s="56"/>
      <c r="Z105" s="56"/>
      <c r="AA105" s="58">
        <v>1160.26</v>
      </c>
      <c r="AB105" s="56"/>
      <c r="AC105" s="56"/>
      <c r="AD105" s="56"/>
      <c r="AE105" s="56"/>
      <c r="AF105" s="56"/>
      <c r="AG105" s="56"/>
      <c r="AH105" s="56"/>
      <c r="AI105" s="56"/>
      <c r="AJ105" s="56">
        <f t="shared" si="14"/>
        <v>0</v>
      </c>
      <c r="AK105" s="56">
        <v>1160.26</v>
      </c>
      <c r="AL105" s="74"/>
      <c r="AM105" s="28" t="s">
        <v>35</v>
      </c>
      <c r="AN105" s="71" t="e">
        <f>VLOOKUP(B105,'[9]5月月报'!$B$4:$CO$1800,49,0)</f>
        <v>#N/A</v>
      </c>
      <c r="AO105" s="29" t="e">
        <f>VLOOKUP(B105,'[9]5月月报'!$B$4:$CO$1800,51,0)</f>
        <v>#N/A</v>
      </c>
      <c r="AP105">
        <f>VLOOKUP(B105,'[10]25.5月定稿'!$B$3:$BQ$900,5,0)</f>
        <v>7</v>
      </c>
      <c r="AQ105" t="str">
        <f>VLOOKUP(B105,'[10]25.5月定稿'!$B$3:$BQ$900,22,0)</f>
        <v>2025/05/09号离职</v>
      </c>
      <c r="AR105" s="33" t="e">
        <f>_xlfn.XLOOKUP(A105,汇总!B:B,汇总!B:B)</f>
        <v>#N/A</v>
      </c>
      <c r="AT105" s="28" t="str">
        <f>VLOOKUP(B105,[7]一线员工!$C$3:$CK$7000,1,0)</f>
        <v>龙必香</v>
      </c>
    </row>
    <row r="106" s="28" customFormat="1" spans="1:46">
      <c r="A106" s="43">
        <f t="shared" si="15"/>
        <v>97</v>
      </c>
      <c r="B106" s="79" t="s">
        <v>242</v>
      </c>
      <c r="C106" s="78" t="s">
        <v>682</v>
      </c>
      <c r="D106" s="470" t="s">
        <v>729</v>
      </c>
      <c r="E106" s="53">
        <v>45777</v>
      </c>
      <c r="F106" s="56"/>
      <c r="G106" s="56"/>
      <c r="H106" s="56"/>
      <c r="I106" s="56"/>
      <c r="J106" s="58">
        <v>4308</v>
      </c>
      <c r="K106" s="58">
        <v>4308</v>
      </c>
      <c r="L106" s="58">
        <v>4027</v>
      </c>
      <c r="M106" s="58">
        <v>4308</v>
      </c>
      <c r="N106" s="56"/>
      <c r="O106" s="58">
        <v>150</v>
      </c>
      <c r="P106" s="62">
        <v>689.28</v>
      </c>
      <c r="Q106" s="56"/>
      <c r="R106" s="56"/>
      <c r="S106" s="58">
        <v>30.16</v>
      </c>
      <c r="T106" s="56"/>
      <c r="U106" s="58">
        <v>350.35</v>
      </c>
      <c r="V106" s="56"/>
      <c r="W106" s="58">
        <v>90.47</v>
      </c>
      <c r="X106" s="65"/>
      <c r="Y106" s="56"/>
      <c r="Z106" s="56"/>
      <c r="AA106" s="58">
        <v>1160.26</v>
      </c>
      <c r="AB106" s="56"/>
      <c r="AC106" s="56"/>
      <c r="AD106" s="56"/>
      <c r="AE106" s="56"/>
      <c r="AF106" s="56"/>
      <c r="AG106" s="56"/>
      <c r="AH106" s="56"/>
      <c r="AI106" s="56"/>
      <c r="AJ106" s="56">
        <f t="shared" si="14"/>
        <v>0</v>
      </c>
      <c r="AK106" s="56">
        <v>1160.26</v>
      </c>
      <c r="AL106" s="74"/>
      <c r="AM106" s="28" t="s">
        <v>35</v>
      </c>
      <c r="AN106" s="71" t="e">
        <f>VLOOKUP(B106,'[9]5月月报'!$B$4:$CO$1800,49,0)</f>
        <v>#N/A</v>
      </c>
      <c r="AO106" s="29" t="e">
        <f>VLOOKUP(B106,'[9]5月月报'!$B$4:$CO$1800,51,0)</f>
        <v>#N/A</v>
      </c>
      <c r="AP106">
        <f>VLOOKUP(B106,'[10]25.5月定稿'!$B$3:$BQ$900,5,0)</f>
        <v>6</v>
      </c>
      <c r="AQ106" t="str">
        <f>VLOOKUP(B106,'[10]25.5月定稿'!$B$3:$BQ$900,22,0)</f>
        <v>2025/5/9离职</v>
      </c>
      <c r="AR106" s="33" t="e">
        <f>_xlfn.XLOOKUP(A106,汇总!B:B,汇总!B:B)</f>
        <v>#N/A</v>
      </c>
      <c r="AT106" s="28" t="str">
        <f>VLOOKUP(B106,[7]一线员工!$C$3:$CK$7000,1,0)</f>
        <v>廖益家</v>
      </c>
    </row>
    <row r="107" s="28" customFormat="1" spans="1:46">
      <c r="A107" s="43">
        <f t="shared" si="15"/>
        <v>98</v>
      </c>
      <c r="B107" s="79" t="s">
        <v>610</v>
      </c>
      <c r="C107" s="78" t="s">
        <v>682</v>
      </c>
      <c r="D107" s="470" t="s">
        <v>730</v>
      </c>
      <c r="E107" s="53">
        <v>45784</v>
      </c>
      <c r="F107" s="56"/>
      <c r="G107" s="56"/>
      <c r="H107" s="56"/>
      <c r="I107" s="56"/>
      <c r="J107" s="58"/>
      <c r="K107" s="58"/>
      <c r="L107" s="58"/>
      <c r="M107" s="58"/>
      <c r="N107" s="56"/>
      <c r="O107" s="58">
        <v>150</v>
      </c>
      <c r="P107" s="62"/>
      <c r="Q107" s="56"/>
      <c r="R107" s="56"/>
      <c r="S107" s="58"/>
      <c r="T107" s="56"/>
      <c r="U107" s="58"/>
      <c r="V107" s="56"/>
      <c r="W107" s="58">
        <v>180</v>
      </c>
      <c r="X107" s="65"/>
      <c r="Y107" s="56"/>
      <c r="Z107" s="56"/>
      <c r="AA107" s="58">
        <v>180</v>
      </c>
      <c r="AB107" s="56"/>
      <c r="AC107" s="56"/>
      <c r="AD107" s="56"/>
      <c r="AE107" s="56"/>
      <c r="AF107" s="56"/>
      <c r="AG107" s="56"/>
      <c r="AH107" s="56"/>
      <c r="AI107" s="56"/>
      <c r="AJ107" s="56">
        <f t="shared" si="14"/>
        <v>0</v>
      </c>
      <c r="AK107" s="56">
        <v>180</v>
      </c>
      <c r="AL107" s="74"/>
      <c r="AM107" s="28" t="s">
        <v>35</v>
      </c>
      <c r="AN107" s="71" t="e">
        <f>VLOOKUP(B107,'[9]5月月报'!$B$4:$CO$1800,49,0)</f>
        <v>#N/A</v>
      </c>
      <c r="AO107" s="29" t="e">
        <f>VLOOKUP(B107,'[9]5月月报'!$B$4:$CO$1800,51,0)</f>
        <v>#N/A</v>
      </c>
      <c r="AP107">
        <f>VLOOKUP(B107,'[10]25.5月定稿'!$B$3:$BQ$900,5,0)</f>
        <v>5</v>
      </c>
      <c r="AQ107" t="str">
        <f>VLOOKUP(B107,'[10]25.5月定稿'!$B$3:$BQ$900,22,0)</f>
        <v>2025/5/12离职</v>
      </c>
      <c r="AR107" s="33" t="e">
        <f>_xlfn.XLOOKUP(A107,汇总!B:B,汇总!B:B)</f>
        <v>#N/A</v>
      </c>
      <c r="AT107" s="28" t="str">
        <f>VLOOKUP(B107,[7]一线员工!$C$3:$CK$7000,1,0)</f>
        <v>向鹏</v>
      </c>
    </row>
    <row r="108" s="28" customFormat="1" spans="1:46">
      <c r="A108" s="43">
        <f t="shared" si="15"/>
        <v>99</v>
      </c>
      <c r="B108" s="79" t="s">
        <v>609</v>
      </c>
      <c r="C108" s="78" t="s">
        <v>682</v>
      </c>
      <c r="D108" s="470" t="s">
        <v>731</v>
      </c>
      <c r="E108" s="53">
        <v>45784</v>
      </c>
      <c r="F108" s="56"/>
      <c r="G108" s="56"/>
      <c r="H108" s="56"/>
      <c r="I108" s="56"/>
      <c r="J108" s="58"/>
      <c r="K108" s="58"/>
      <c r="L108" s="58"/>
      <c r="M108" s="58"/>
      <c r="N108" s="56"/>
      <c r="O108" s="58">
        <v>150</v>
      </c>
      <c r="P108" s="62"/>
      <c r="Q108" s="56"/>
      <c r="R108" s="56"/>
      <c r="S108" s="58"/>
      <c r="T108" s="56"/>
      <c r="U108" s="58"/>
      <c r="V108" s="56"/>
      <c r="W108" s="58">
        <v>180</v>
      </c>
      <c r="X108" s="65"/>
      <c r="Y108" s="56"/>
      <c r="Z108" s="56"/>
      <c r="AA108" s="58">
        <v>180</v>
      </c>
      <c r="AB108" s="56"/>
      <c r="AC108" s="56"/>
      <c r="AD108" s="56"/>
      <c r="AE108" s="56"/>
      <c r="AF108" s="56"/>
      <c r="AG108" s="56"/>
      <c r="AH108" s="56"/>
      <c r="AI108" s="56"/>
      <c r="AJ108" s="56">
        <f t="shared" si="14"/>
        <v>0</v>
      </c>
      <c r="AK108" s="56">
        <v>180</v>
      </c>
      <c r="AL108" s="74"/>
      <c r="AM108" s="28" t="s">
        <v>35</v>
      </c>
      <c r="AN108" s="71" t="e">
        <f>VLOOKUP(B108,'[9]5月月报'!$B$4:$CO$1800,49,0)</f>
        <v>#N/A</v>
      </c>
      <c r="AO108" s="29" t="e">
        <f>VLOOKUP(B108,'[9]5月月报'!$B$4:$CO$1800,51,0)</f>
        <v>#N/A</v>
      </c>
      <c r="AP108">
        <f>VLOOKUP(B108,'[10]25.5月定稿'!$B$3:$BQ$900,5,0)</f>
        <v>5</v>
      </c>
      <c r="AQ108" t="str">
        <f>VLOOKUP(B108,'[10]25.5月定稿'!$B$3:$BQ$900,22,0)</f>
        <v>2025/5/12离职</v>
      </c>
      <c r="AR108" s="33" t="e">
        <f>_xlfn.XLOOKUP(A108,汇总!B:B,汇总!B:B)</f>
        <v>#N/A</v>
      </c>
      <c r="AT108" s="28" t="str">
        <f>VLOOKUP(B108,[7]一线员工!$C$3:$CK$7000,1,0)</f>
        <v>刘长江</v>
      </c>
    </row>
    <row r="109" s="28" customFormat="1" spans="1:46">
      <c r="A109" s="43">
        <f t="shared" si="15"/>
        <v>100</v>
      </c>
      <c r="B109" s="79" t="s">
        <v>633</v>
      </c>
      <c r="C109" s="78" t="s">
        <v>682</v>
      </c>
      <c r="D109" s="470" t="s">
        <v>732</v>
      </c>
      <c r="E109" s="53">
        <v>45784</v>
      </c>
      <c r="F109" s="56"/>
      <c r="G109" s="56"/>
      <c r="H109" s="56"/>
      <c r="I109" s="56"/>
      <c r="J109" s="58">
        <v>4308</v>
      </c>
      <c r="K109" s="58">
        <v>4308</v>
      </c>
      <c r="L109" s="58">
        <v>4027</v>
      </c>
      <c r="M109" s="58">
        <v>4308</v>
      </c>
      <c r="N109" s="56"/>
      <c r="O109" s="58">
        <v>150</v>
      </c>
      <c r="P109" s="62">
        <v>689.28</v>
      </c>
      <c r="Q109" s="56"/>
      <c r="R109" s="56"/>
      <c r="S109" s="58">
        <v>30.16</v>
      </c>
      <c r="T109" s="56"/>
      <c r="U109" s="58">
        <v>350.35</v>
      </c>
      <c r="V109" s="56"/>
      <c r="W109" s="58">
        <v>90.47</v>
      </c>
      <c r="X109" s="65"/>
      <c r="Y109" s="56"/>
      <c r="Z109" s="56"/>
      <c r="AA109" s="58">
        <v>1160.26</v>
      </c>
      <c r="AB109" s="56"/>
      <c r="AC109" s="56"/>
      <c r="AD109" s="56"/>
      <c r="AE109" s="56"/>
      <c r="AF109" s="56"/>
      <c r="AG109" s="56"/>
      <c r="AH109" s="56"/>
      <c r="AI109" s="56"/>
      <c r="AJ109" s="56">
        <f t="shared" si="14"/>
        <v>0</v>
      </c>
      <c r="AK109" s="56">
        <v>1160.26</v>
      </c>
      <c r="AL109" s="74"/>
      <c r="AM109" s="28" t="s">
        <v>35</v>
      </c>
      <c r="AN109" s="71" t="e">
        <f>VLOOKUP(B109,'[9]5月月报'!$B$4:$CO$1800,49,0)</f>
        <v>#N/A</v>
      </c>
      <c r="AO109" s="29" t="e">
        <f>VLOOKUP(B109,'[9]5月月报'!$B$4:$CO$1800,51,0)</f>
        <v>#N/A</v>
      </c>
      <c r="AP109">
        <f>VLOOKUP(B109,'[10]25.5月定稿'!$B$3:$BQ$900,5,0)</f>
        <v>8</v>
      </c>
      <c r="AQ109" t="str">
        <f>VLOOKUP(B109,'[10]25.5月定稿'!$B$3:$BQ$900,22,0)</f>
        <v>2025/5/15离职</v>
      </c>
      <c r="AR109" s="33" t="e">
        <f>_xlfn.XLOOKUP(A109,汇总!B:B,汇总!B:B)</f>
        <v>#N/A</v>
      </c>
      <c r="AT109" s="28" t="str">
        <f>VLOOKUP(B109,[7]一线员工!$C$3:$CK$7000,1,0)</f>
        <v>郭朝阳</v>
      </c>
    </row>
    <row r="110" s="28" customFormat="1" spans="1:46">
      <c r="A110" s="43">
        <f t="shared" si="15"/>
        <v>101</v>
      </c>
      <c r="B110" s="81" t="s">
        <v>733</v>
      </c>
      <c r="C110" s="78" t="s">
        <v>682</v>
      </c>
      <c r="D110" s="470" t="s">
        <v>734</v>
      </c>
      <c r="E110" s="53">
        <v>45789</v>
      </c>
      <c r="F110" s="56"/>
      <c r="G110" s="56"/>
      <c r="H110" s="56"/>
      <c r="I110" s="56"/>
      <c r="J110" s="58"/>
      <c r="K110" s="58"/>
      <c r="L110" s="58"/>
      <c r="M110" s="58"/>
      <c r="N110" s="56"/>
      <c r="O110" s="81">
        <v>0</v>
      </c>
      <c r="P110" s="62"/>
      <c r="Q110" s="56"/>
      <c r="R110" s="56"/>
      <c r="S110" s="58"/>
      <c r="T110" s="56"/>
      <c r="U110" s="58"/>
      <c r="V110" s="56"/>
      <c r="W110" s="58">
        <v>180</v>
      </c>
      <c r="X110" s="65"/>
      <c r="Y110" s="56"/>
      <c r="Z110" s="56"/>
      <c r="AA110" s="58">
        <v>180</v>
      </c>
      <c r="AB110" s="56"/>
      <c r="AC110" s="56"/>
      <c r="AD110" s="56"/>
      <c r="AE110" s="56"/>
      <c r="AF110" s="56"/>
      <c r="AG110" s="56"/>
      <c r="AH110" s="56"/>
      <c r="AI110" s="56"/>
      <c r="AJ110" s="56">
        <f t="shared" si="14"/>
        <v>0</v>
      </c>
      <c r="AK110" s="56">
        <v>180</v>
      </c>
      <c r="AL110" s="74"/>
      <c r="AM110" s="28" t="s">
        <v>35</v>
      </c>
      <c r="AN110" s="71" t="e">
        <f>VLOOKUP(B110,'[9]5月月报'!$B$4:$CO$1800,49,0)</f>
        <v>#N/A</v>
      </c>
      <c r="AO110" s="29" t="e">
        <f>VLOOKUP(B110,'[9]5月月报'!$B$4:$CO$1800,51,0)</f>
        <v>#N/A</v>
      </c>
      <c r="AP110" s="89">
        <v>2</v>
      </c>
      <c r="AQ110" s="90" t="s">
        <v>735</v>
      </c>
      <c r="AR110" s="33" t="e">
        <f>_xlfn.XLOOKUP(A110,汇总!B:B,汇总!B:B)</f>
        <v>#N/A</v>
      </c>
      <c r="AT110" s="28" t="e">
        <f>VLOOKUP(B110,[7]一线员工!$C$3:$CK$7000,1,0)</f>
        <v>#N/A</v>
      </c>
    </row>
    <row r="111" s="28" customFormat="1" spans="1:46">
      <c r="A111" s="43">
        <f t="shared" si="15"/>
        <v>102</v>
      </c>
      <c r="B111" s="79" t="s">
        <v>209</v>
      </c>
      <c r="C111" s="78" t="s">
        <v>683</v>
      </c>
      <c r="D111" s="470" t="s">
        <v>736</v>
      </c>
      <c r="E111" s="53">
        <v>45729</v>
      </c>
      <c r="F111" s="56"/>
      <c r="G111" s="56"/>
      <c r="H111" s="56"/>
      <c r="I111" s="56"/>
      <c r="J111" s="58">
        <v>4308</v>
      </c>
      <c r="K111" s="58">
        <v>4308</v>
      </c>
      <c r="L111" s="58">
        <v>4027</v>
      </c>
      <c r="M111" s="58">
        <v>4308</v>
      </c>
      <c r="N111" s="56"/>
      <c r="O111" s="58">
        <v>150</v>
      </c>
      <c r="P111" s="62">
        <v>689.28</v>
      </c>
      <c r="Q111" s="56"/>
      <c r="R111" s="56"/>
      <c r="S111" s="58">
        <v>30.16</v>
      </c>
      <c r="T111" s="56"/>
      <c r="U111" s="58">
        <v>350.35</v>
      </c>
      <c r="V111" s="56"/>
      <c r="W111" s="58">
        <v>90.47</v>
      </c>
      <c r="X111" s="65"/>
      <c r="Y111" s="56"/>
      <c r="Z111" s="56"/>
      <c r="AA111" s="58">
        <v>1160.26</v>
      </c>
      <c r="AB111" s="56"/>
      <c r="AC111" s="56"/>
      <c r="AD111" s="56"/>
      <c r="AE111" s="56"/>
      <c r="AF111" s="56"/>
      <c r="AG111" s="56"/>
      <c r="AH111" s="56"/>
      <c r="AI111" s="56"/>
      <c r="AJ111" s="56">
        <f t="shared" si="14"/>
        <v>0</v>
      </c>
      <c r="AK111" s="56">
        <v>1160.26</v>
      </c>
      <c r="AL111" s="74"/>
      <c r="AM111" s="28" t="s">
        <v>35</v>
      </c>
      <c r="AN111" s="71" t="e">
        <f>VLOOKUP(B111,'[9]5月月报'!$B$4:$CO$1800,49,0)</f>
        <v>#N/A</v>
      </c>
      <c r="AO111" s="29" t="e">
        <f>VLOOKUP(B111,'[9]5月月报'!$B$4:$CO$1800,51,0)</f>
        <v>#N/A</v>
      </c>
      <c r="AP111">
        <f>VLOOKUP(B111,'[10]25.5月定稿'!$B$3:$BQ$900,5,0)</f>
        <v>15</v>
      </c>
      <c r="AQ111" t="str">
        <f>VLOOKUP(B111,'[10]25.5月定稿'!$B$3:$BQ$900,22,0)</f>
        <v>2025/05/17号离职</v>
      </c>
      <c r="AR111" s="33" t="e">
        <f>_xlfn.XLOOKUP(A111,汇总!B:B,汇总!B:B)</f>
        <v>#N/A</v>
      </c>
      <c r="AT111" s="28" t="str">
        <f>VLOOKUP(B111,[7]一线员工!$C$3:$CK$7000,1,0)</f>
        <v>黄金容</v>
      </c>
    </row>
    <row r="112" s="28" customFormat="1" spans="1:46">
      <c r="A112" s="43">
        <f t="shared" si="15"/>
        <v>103</v>
      </c>
      <c r="B112" s="79" t="s">
        <v>210</v>
      </c>
      <c r="C112" s="78" t="s">
        <v>682</v>
      </c>
      <c r="D112" s="470" t="s">
        <v>737</v>
      </c>
      <c r="E112" s="53">
        <v>45729</v>
      </c>
      <c r="F112" s="56"/>
      <c r="G112" s="56"/>
      <c r="H112" s="56"/>
      <c r="I112" s="56"/>
      <c r="J112" s="58">
        <v>4308</v>
      </c>
      <c r="K112" s="58">
        <v>4308</v>
      </c>
      <c r="L112" s="58">
        <v>4027</v>
      </c>
      <c r="M112" s="58">
        <v>4308</v>
      </c>
      <c r="N112" s="56"/>
      <c r="O112" s="58">
        <v>150</v>
      </c>
      <c r="P112" s="62">
        <v>689.28</v>
      </c>
      <c r="Q112" s="56"/>
      <c r="R112" s="56"/>
      <c r="S112" s="58">
        <v>30.16</v>
      </c>
      <c r="T112" s="56"/>
      <c r="U112" s="58">
        <v>350.35</v>
      </c>
      <c r="V112" s="56"/>
      <c r="W112" s="58">
        <v>90.47</v>
      </c>
      <c r="X112" s="65"/>
      <c r="Y112" s="56"/>
      <c r="Z112" s="56"/>
      <c r="AA112" s="58">
        <v>1160.26</v>
      </c>
      <c r="AB112" s="56"/>
      <c r="AC112" s="56"/>
      <c r="AD112" s="56"/>
      <c r="AE112" s="56"/>
      <c r="AF112" s="56"/>
      <c r="AG112" s="56"/>
      <c r="AH112" s="56"/>
      <c r="AI112" s="56"/>
      <c r="AJ112" s="56">
        <f t="shared" si="14"/>
        <v>0</v>
      </c>
      <c r="AK112" s="56">
        <v>1160.26</v>
      </c>
      <c r="AL112" s="74"/>
      <c r="AM112" s="28" t="s">
        <v>35</v>
      </c>
      <c r="AN112" s="71" t="e">
        <f>VLOOKUP(B112,'[9]5月月报'!$B$4:$CO$1800,49,0)</f>
        <v>#N/A</v>
      </c>
      <c r="AO112" s="29" t="e">
        <f>VLOOKUP(B112,'[9]5月月报'!$B$4:$CO$1800,51,0)</f>
        <v>#N/A</v>
      </c>
      <c r="AP112">
        <f>VLOOKUP(B112,'[10]25.5月定稿'!$B$3:$BQ$900,5,0)</f>
        <v>13</v>
      </c>
      <c r="AQ112" t="str">
        <f>VLOOKUP(B112,'[10]25.5月定稿'!$B$3:$BQ$900,22,0)</f>
        <v>2025/05/16离职</v>
      </c>
      <c r="AR112" s="33" t="e">
        <f>_xlfn.XLOOKUP(A112,汇总!B:B,汇总!B:B)</f>
        <v>#N/A</v>
      </c>
      <c r="AT112" s="28" t="str">
        <f>VLOOKUP(B112,[7]一线员工!$C$3:$CK$7000,1,0)</f>
        <v>谢波</v>
      </c>
    </row>
    <row r="113" s="28" customFormat="1" spans="1:46">
      <c r="A113" s="43">
        <f t="shared" si="15"/>
        <v>104</v>
      </c>
      <c r="B113" s="79" t="s">
        <v>630</v>
      </c>
      <c r="C113" s="78" t="s">
        <v>683</v>
      </c>
      <c r="D113" s="470" t="s">
        <v>738</v>
      </c>
      <c r="E113" s="53">
        <v>45789</v>
      </c>
      <c r="F113" s="56"/>
      <c r="G113" s="56"/>
      <c r="H113" s="56"/>
      <c r="I113" s="56"/>
      <c r="J113" s="58">
        <v>4308</v>
      </c>
      <c r="K113" s="58">
        <v>4308</v>
      </c>
      <c r="L113" s="58">
        <v>4027</v>
      </c>
      <c r="M113" s="58">
        <v>4308</v>
      </c>
      <c r="N113" s="56"/>
      <c r="O113" s="58">
        <v>150</v>
      </c>
      <c r="P113" s="62">
        <v>689.28</v>
      </c>
      <c r="Q113" s="56"/>
      <c r="R113" s="56"/>
      <c r="S113" s="58">
        <v>30.16</v>
      </c>
      <c r="T113" s="56"/>
      <c r="U113" s="58">
        <v>350.35</v>
      </c>
      <c r="V113" s="56"/>
      <c r="W113" s="58">
        <v>90.47</v>
      </c>
      <c r="X113" s="65"/>
      <c r="Y113" s="56"/>
      <c r="Z113" s="56"/>
      <c r="AA113" s="58">
        <v>1160.26</v>
      </c>
      <c r="AB113" s="56"/>
      <c r="AC113" s="56"/>
      <c r="AD113" s="56"/>
      <c r="AE113" s="56"/>
      <c r="AF113" s="56"/>
      <c r="AG113" s="56"/>
      <c r="AH113" s="56"/>
      <c r="AI113" s="56"/>
      <c r="AJ113" s="56">
        <f t="shared" si="14"/>
        <v>0</v>
      </c>
      <c r="AK113" s="56">
        <v>1160.26</v>
      </c>
      <c r="AL113" s="74"/>
      <c r="AM113" s="28" t="s">
        <v>35</v>
      </c>
      <c r="AN113" s="71" t="e">
        <f>VLOOKUP(B113,'[9]5月月报'!$B$4:$CO$1800,49,0)</f>
        <v>#N/A</v>
      </c>
      <c r="AO113" s="29" t="e">
        <f>VLOOKUP(B113,'[9]5月月报'!$B$4:$CO$1800,51,0)</f>
        <v>#N/A</v>
      </c>
      <c r="AP113">
        <f>VLOOKUP(B113,'[10]25.5月定稿'!$B$3:$BQ$900,5,0)</f>
        <v>7</v>
      </c>
      <c r="AQ113" t="str">
        <f>VLOOKUP(B113,'[10]25.5月定稿'!$B$3:$BQ$900,22,0)</f>
        <v>2025/05/20离职</v>
      </c>
      <c r="AR113" s="33" t="e">
        <f>_xlfn.XLOOKUP(A113,汇总!B:B,汇总!B:B)</f>
        <v>#N/A</v>
      </c>
      <c r="AT113" s="28" t="str">
        <f>VLOOKUP(B113,[7]一线员工!$C$3:$CK$7000,1,0)</f>
        <v>阳香娇</v>
      </c>
    </row>
    <row r="114" s="28" customFormat="1" spans="1:46">
      <c r="A114" s="43">
        <f t="shared" si="15"/>
        <v>105</v>
      </c>
      <c r="B114" s="79" t="s">
        <v>197</v>
      </c>
      <c r="C114" s="78" t="s">
        <v>682</v>
      </c>
      <c r="D114" s="470" t="s">
        <v>739</v>
      </c>
      <c r="E114" s="53">
        <v>45637</v>
      </c>
      <c r="F114" s="56"/>
      <c r="G114" s="56"/>
      <c r="H114" s="56"/>
      <c r="I114" s="56"/>
      <c r="J114" s="58">
        <v>4308</v>
      </c>
      <c r="K114" s="58">
        <v>4308</v>
      </c>
      <c r="L114" s="58">
        <v>4027</v>
      </c>
      <c r="M114" s="58">
        <v>4308</v>
      </c>
      <c r="N114" s="56"/>
      <c r="O114" s="58">
        <v>150</v>
      </c>
      <c r="P114" s="62">
        <v>689.28</v>
      </c>
      <c r="Q114" s="56"/>
      <c r="R114" s="56"/>
      <c r="S114" s="58">
        <v>30.16</v>
      </c>
      <c r="T114" s="56"/>
      <c r="U114" s="58">
        <v>350.35</v>
      </c>
      <c r="V114" s="56"/>
      <c r="W114" s="58">
        <v>90.47</v>
      </c>
      <c r="X114" s="65"/>
      <c r="Y114" s="56"/>
      <c r="Z114" s="56"/>
      <c r="AA114" s="58">
        <v>1160.26</v>
      </c>
      <c r="AB114" s="56"/>
      <c r="AC114" s="56"/>
      <c r="AD114" s="56"/>
      <c r="AE114" s="56"/>
      <c r="AF114" s="56"/>
      <c r="AG114" s="56"/>
      <c r="AH114" s="56"/>
      <c r="AI114" s="56"/>
      <c r="AJ114" s="56">
        <f t="shared" si="14"/>
        <v>0</v>
      </c>
      <c r="AK114" s="56">
        <v>1160.26</v>
      </c>
      <c r="AL114" s="74"/>
      <c r="AM114" s="28" t="s">
        <v>35</v>
      </c>
      <c r="AN114" s="71" t="e">
        <f>VLOOKUP(B114,'[9]5月月报'!$B$4:$CO$1800,49,0)</f>
        <v>#N/A</v>
      </c>
      <c r="AO114" s="29" t="e">
        <f>VLOOKUP(B114,'[9]5月月报'!$B$4:$CO$1800,51,0)</f>
        <v>#N/A</v>
      </c>
      <c r="AP114">
        <f>VLOOKUP(B114,'[10]25.5月定稿'!$B$3:$BQ$900,5,0)</f>
        <v>16</v>
      </c>
      <c r="AQ114" t="str">
        <f>VLOOKUP(B114,'[10]25.5月定稿'!$B$3:$BQ$900,22,0)</f>
        <v>2025/05/20离职</v>
      </c>
      <c r="AR114" s="33" t="e">
        <f>_xlfn.XLOOKUP(A114,汇总!B:B,汇总!B:B)</f>
        <v>#N/A</v>
      </c>
      <c r="AT114" s="28" t="str">
        <f>VLOOKUP(B114,[7]一线员工!$C$3:$CK$7000,1,0)</f>
        <v>刘伟</v>
      </c>
    </row>
    <row r="115" s="28" customFormat="1" spans="1:46">
      <c r="A115" s="43">
        <f t="shared" si="15"/>
        <v>106</v>
      </c>
      <c r="B115" s="79" t="s">
        <v>637</v>
      </c>
      <c r="C115" s="78" t="s">
        <v>682</v>
      </c>
      <c r="D115" s="470" t="s">
        <v>740</v>
      </c>
      <c r="E115" s="53">
        <v>45784</v>
      </c>
      <c r="F115" s="56"/>
      <c r="G115" s="56"/>
      <c r="H115" s="56"/>
      <c r="I115" s="56"/>
      <c r="J115" s="58">
        <v>4308</v>
      </c>
      <c r="K115" s="58">
        <v>4308</v>
      </c>
      <c r="L115" s="58">
        <v>4027</v>
      </c>
      <c r="M115" s="58">
        <v>4308</v>
      </c>
      <c r="N115" s="56"/>
      <c r="O115" s="58">
        <v>150</v>
      </c>
      <c r="P115" s="62">
        <v>689.28</v>
      </c>
      <c r="Q115" s="56"/>
      <c r="R115" s="56"/>
      <c r="S115" s="58">
        <v>30.16</v>
      </c>
      <c r="T115" s="56"/>
      <c r="U115" s="58">
        <v>350.35</v>
      </c>
      <c r="V115" s="56"/>
      <c r="W115" s="58">
        <v>90.47</v>
      </c>
      <c r="X115" s="65"/>
      <c r="Y115" s="56"/>
      <c r="Z115" s="56"/>
      <c r="AA115" s="58">
        <v>1160.26</v>
      </c>
      <c r="AB115" s="56"/>
      <c r="AC115" s="56"/>
      <c r="AD115" s="56"/>
      <c r="AE115" s="56"/>
      <c r="AF115" s="56"/>
      <c r="AG115" s="56"/>
      <c r="AH115" s="56"/>
      <c r="AI115" s="56"/>
      <c r="AJ115" s="56">
        <f t="shared" si="14"/>
        <v>0</v>
      </c>
      <c r="AK115" s="56">
        <v>1160.26</v>
      </c>
      <c r="AL115" s="74"/>
      <c r="AM115" s="28" t="s">
        <v>35</v>
      </c>
      <c r="AN115" s="71" t="e">
        <f>VLOOKUP(B115,'[9]5月月报'!$B$4:$CO$1800,49,0)</f>
        <v>#N/A</v>
      </c>
      <c r="AO115" s="29" t="e">
        <f>VLOOKUP(B115,'[9]5月月报'!$B$4:$CO$1800,51,0)</f>
        <v>#N/A</v>
      </c>
      <c r="AP115">
        <f>VLOOKUP(B115,'[10]25.5月定稿'!$B$3:$BQ$900,5,0)</f>
        <v>12</v>
      </c>
      <c r="AQ115" t="str">
        <f>VLOOKUP(B115,'[10]25.5月定稿'!$B$3:$BQ$900,22,0)</f>
        <v>2025/5/20离职</v>
      </c>
      <c r="AR115" s="33" t="e">
        <f>_xlfn.XLOOKUP(A115,汇总!B:B,汇总!B:B)</f>
        <v>#N/A</v>
      </c>
      <c r="AT115" s="28" t="str">
        <f>VLOOKUP(B115,[7]一线员工!$C$3:$CK$7000,1,0)</f>
        <v>万冯</v>
      </c>
    </row>
    <row r="116" s="28" customFormat="1" spans="1:46">
      <c r="A116" s="43">
        <f t="shared" si="15"/>
        <v>107</v>
      </c>
      <c r="B116" s="79" t="s">
        <v>616</v>
      </c>
      <c r="C116" s="78" t="s">
        <v>682</v>
      </c>
      <c r="D116" s="470" t="s">
        <v>741</v>
      </c>
      <c r="E116" s="53">
        <v>45784</v>
      </c>
      <c r="F116" s="56"/>
      <c r="G116" s="56"/>
      <c r="H116" s="56"/>
      <c r="I116" s="56"/>
      <c r="J116" s="58">
        <v>4308</v>
      </c>
      <c r="K116" s="58">
        <v>4308</v>
      </c>
      <c r="L116" s="58">
        <v>4027</v>
      </c>
      <c r="M116" s="58">
        <v>4308</v>
      </c>
      <c r="N116" s="56"/>
      <c r="O116" s="58">
        <v>150</v>
      </c>
      <c r="P116" s="62">
        <v>689.28</v>
      </c>
      <c r="Q116" s="56"/>
      <c r="R116" s="56"/>
      <c r="S116" s="58">
        <v>30.16</v>
      </c>
      <c r="T116" s="56"/>
      <c r="U116" s="58">
        <v>350.35</v>
      </c>
      <c r="V116" s="56"/>
      <c r="W116" s="58">
        <v>90.47</v>
      </c>
      <c r="X116" s="65"/>
      <c r="Y116" s="56"/>
      <c r="Z116" s="56"/>
      <c r="AA116" s="58">
        <v>1160.26</v>
      </c>
      <c r="AB116" s="56"/>
      <c r="AC116" s="56"/>
      <c r="AD116" s="56"/>
      <c r="AE116" s="56"/>
      <c r="AF116" s="56"/>
      <c r="AG116" s="56"/>
      <c r="AH116" s="56"/>
      <c r="AI116" s="56"/>
      <c r="AJ116" s="56">
        <f t="shared" si="14"/>
        <v>0</v>
      </c>
      <c r="AK116" s="56">
        <v>1160.26</v>
      </c>
      <c r="AL116" s="74"/>
      <c r="AM116" s="28" t="s">
        <v>35</v>
      </c>
      <c r="AN116" s="71" t="e">
        <f>VLOOKUP(B116,'[9]5月月报'!$B$4:$CO$1800,49,0)</f>
        <v>#N/A</v>
      </c>
      <c r="AO116" s="29" t="e">
        <f>VLOOKUP(B116,'[9]5月月报'!$B$4:$CO$1800,51,0)</f>
        <v>#N/A</v>
      </c>
      <c r="AP116">
        <f>VLOOKUP(B116,'[10]25.5月定稿'!$B$3:$BQ$900,5,0)</f>
        <v>11</v>
      </c>
      <c r="AQ116" t="str">
        <f>VLOOKUP(B116,'[10]25.5月定稿'!$B$3:$BQ$900,22,0)</f>
        <v>2025/5/20离职</v>
      </c>
      <c r="AR116" s="33" t="e">
        <f>_xlfn.XLOOKUP(A116,汇总!B:B,汇总!B:B)</f>
        <v>#N/A</v>
      </c>
      <c r="AT116" s="28" t="str">
        <f>VLOOKUP(B116,[7]一线员工!$C$3:$CK$7000,1,0)</f>
        <v>唐文志</v>
      </c>
    </row>
    <row r="117" s="28" customFormat="1" spans="1:46">
      <c r="A117" s="43">
        <f t="shared" si="15"/>
        <v>108</v>
      </c>
      <c r="B117" s="79" t="s">
        <v>148</v>
      </c>
      <c r="C117" s="78" t="s">
        <v>682</v>
      </c>
      <c r="D117" s="470" t="s">
        <v>742</v>
      </c>
      <c r="E117" s="53">
        <v>45694</v>
      </c>
      <c r="F117" s="56"/>
      <c r="G117" s="56"/>
      <c r="H117" s="56"/>
      <c r="I117" s="56"/>
      <c r="J117" s="58">
        <v>4308</v>
      </c>
      <c r="K117" s="58">
        <v>4308</v>
      </c>
      <c r="L117" s="58">
        <v>4027</v>
      </c>
      <c r="M117" s="58">
        <v>4308</v>
      </c>
      <c r="N117" s="56"/>
      <c r="O117" s="58">
        <v>150</v>
      </c>
      <c r="P117" s="62">
        <v>689.28</v>
      </c>
      <c r="Q117" s="56"/>
      <c r="R117" s="56"/>
      <c r="S117" s="58">
        <v>30.16</v>
      </c>
      <c r="T117" s="56"/>
      <c r="U117" s="58">
        <v>350.35</v>
      </c>
      <c r="V117" s="56"/>
      <c r="W117" s="58">
        <v>90.47</v>
      </c>
      <c r="X117" s="65"/>
      <c r="Y117" s="56"/>
      <c r="Z117" s="56"/>
      <c r="AA117" s="58">
        <v>1160.26</v>
      </c>
      <c r="AB117" s="56"/>
      <c r="AC117" s="56"/>
      <c r="AD117" s="56"/>
      <c r="AE117" s="56"/>
      <c r="AF117" s="56"/>
      <c r="AG117" s="56"/>
      <c r="AH117" s="56"/>
      <c r="AI117" s="56"/>
      <c r="AJ117" s="56">
        <f t="shared" si="14"/>
        <v>0</v>
      </c>
      <c r="AK117" s="56">
        <v>1160.26</v>
      </c>
      <c r="AL117" s="74"/>
      <c r="AM117" s="28" t="s">
        <v>35</v>
      </c>
      <c r="AN117" s="71" t="e">
        <f>VLOOKUP(B117,'[9]5月月报'!$B$4:$CO$1800,49,0)</f>
        <v>#N/A</v>
      </c>
      <c r="AO117" s="29" t="e">
        <f>VLOOKUP(B117,'[9]5月月报'!$B$4:$CO$1800,51,0)</f>
        <v>#N/A</v>
      </c>
      <c r="AP117">
        <f>VLOOKUP(B117,'[10]25.5月定稿'!$B$3:$BQ$900,5,0)</f>
        <v>20</v>
      </c>
      <c r="AQ117" t="str">
        <f>VLOOKUP(B117,'[10]25.5月定稿'!$B$3:$BQ$900,22,0)</f>
        <v>2025/05/23号离职</v>
      </c>
      <c r="AR117" s="33" t="e">
        <f>_xlfn.XLOOKUP(A117,汇总!B:B,汇总!B:B)</f>
        <v>#N/A</v>
      </c>
      <c r="AT117" s="28" t="str">
        <f>VLOOKUP(B117,[7]一线员工!$C$3:$CK$7000,1,0)</f>
        <v>吴建明</v>
      </c>
    </row>
    <row r="118" s="28" customFormat="1" spans="1:46">
      <c r="A118" s="43">
        <f t="shared" si="15"/>
        <v>109</v>
      </c>
      <c r="B118" s="79" t="s">
        <v>607</v>
      </c>
      <c r="C118" s="78" t="s">
        <v>683</v>
      </c>
      <c r="D118" s="58" t="s">
        <v>743</v>
      </c>
      <c r="E118" s="53">
        <v>45792</v>
      </c>
      <c r="F118" s="56"/>
      <c r="G118" s="56"/>
      <c r="H118" s="56"/>
      <c r="I118" s="56"/>
      <c r="J118" s="58">
        <v>4308</v>
      </c>
      <c r="K118" s="58">
        <v>4308</v>
      </c>
      <c r="L118" s="58">
        <v>4027</v>
      </c>
      <c r="M118" s="58">
        <v>4308</v>
      </c>
      <c r="N118" s="56"/>
      <c r="O118" s="58">
        <v>150</v>
      </c>
      <c r="P118" s="62">
        <v>689.28</v>
      </c>
      <c r="Q118" s="56"/>
      <c r="R118" s="56"/>
      <c r="S118" s="58">
        <v>30.16</v>
      </c>
      <c r="T118" s="56"/>
      <c r="U118" s="58">
        <v>350.35</v>
      </c>
      <c r="V118" s="56"/>
      <c r="W118" s="58">
        <v>90.47</v>
      </c>
      <c r="X118" s="65"/>
      <c r="Y118" s="56"/>
      <c r="Z118" s="56"/>
      <c r="AA118" s="58">
        <v>1160.26</v>
      </c>
      <c r="AB118" s="56"/>
      <c r="AC118" s="56"/>
      <c r="AD118" s="56"/>
      <c r="AE118" s="56"/>
      <c r="AF118" s="56"/>
      <c r="AG118" s="56"/>
      <c r="AH118" s="56"/>
      <c r="AI118" s="56"/>
      <c r="AJ118" s="56">
        <f t="shared" si="14"/>
        <v>0</v>
      </c>
      <c r="AK118" s="56">
        <v>1160.26</v>
      </c>
      <c r="AL118" s="74"/>
      <c r="AM118" s="28" t="s">
        <v>35</v>
      </c>
      <c r="AN118" s="71" t="e">
        <f>VLOOKUP(B118,'[9]5月月报'!$B$4:$CO$1800,49,0)</f>
        <v>#N/A</v>
      </c>
      <c r="AO118" s="29" t="e">
        <f>VLOOKUP(B118,'[9]5月月报'!$B$4:$CO$1800,51,0)</f>
        <v>#N/A</v>
      </c>
      <c r="AP118">
        <f>VLOOKUP(B118,'[10]25.5月定稿'!$B$3:$BQ$900,5,0)</f>
        <v>6</v>
      </c>
      <c r="AQ118" t="str">
        <f>VLOOKUP(B118,'[10]25.5月定稿'!$B$3:$BQ$900,22,0)</f>
        <v>2025/05/21离职</v>
      </c>
      <c r="AR118" s="33" t="e">
        <f>_xlfn.XLOOKUP(A118,汇总!B:B,汇总!B:B)</f>
        <v>#N/A</v>
      </c>
      <c r="AT118" s="28" t="str">
        <f>VLOOKUP(B118,[7]一线员工!$C$3:$CK$7000,1,0)</f>
        <v>彭龄萱</v>
      </c>
    </row>
    <row r="119" s="28" customFormat="1" spans="1:44">
      <c r="A119" s="43"/>
      <c r="B119" s="56"/>
      <c r="C119" s="56"/>
      <c r="D119" s="56"/>
      <c r="E119" s="56">
        <v>110</v>
      </c>
      <c r="F119" s="82"/>
      <c r="G119" s="82"/>
      <c r="H119" s="82"/>
      <c r="I119" s="82"/>
      <c r="J119" s="56"/>
      <c r="K119" s="82"/>
      <c r="L119" s="82"/>
      <c r="M119" s="82"/>
      <c r="N119" s="82"/>
      <c r="O119" s="82"/>
      <c r="P119" s="82"/>
      <c r="Q119" s="82"/>
      <c r="R119" s="82"/>
      <c r="S119" s="82"/>
      <c r="T119" s="82"/>
      <c r="U119" s="82"/>
      <c r="V119" s="82"/>
      <c r="W119" s="82"/>
      <c r="X119" s="82"/>
      <c r="Y119" s="82"/>
      <c r="Z119" s="82"/>
      <c r="AA119" s="56"/>
      <c r="AB119" s="82"/>
      <c r="AC119" s="82"/>
      <c r="AD119" s="82"/>
      <c r="AE119" s="82"/>
      <c r="AF119" s="82"/>
      <c r="AG119" s="82"/>
      <c r="AH119" s="82"/>
      <c r="AI119" s="82"/>
      <c r="AJ119" s="56">
        <f t="shared" si="14"/>
        <v>0</v>
      </c>
      <c r="AK119" s="87"/>
      <c r="AL119" s="82"/>
      <c r="AN119" s="71"/>
      <c r="AO119" s="29"/>
      <c r="AP119"/>
      <c r="AQ119"/>
      <c r="AR119" s="33">
        <f>_xlfn.XLOOKUP(A119,汇总!B:B,汇总!B:B)</f>
        <v>0</v>
      </c>
    </row>
    <row r="120" s="28" customFormat="1" spans="1:44">
      <c r="A120" s="43"/>
      <c r="B120" s="56"/>
      <c r="C120" s="56"/>
      <c r="D120" s="56"/>
      <c r="E120" s="56">
        <v>0</v>
      </c>
      <c r="F120" s="56"/>
      <c r="G120" s="56"/>
      <c r="H120" s="56"/>
      <c r="I120" s="82"/>
      <c r="J120" s="56"/>
      <c r="K120" s="56"/>
      <c r="L120" s="86"/>
      <c r="M120" s="56"/>
      <c r="N120" s="56"/>
      <c r="O120" s="56"/>
      <c r="P120" s="56"/>
      <c r="Q120" s="56"/>
      <c r="R120" s="56"/>
      <c r="S120" s="87"/>
      <c r="T120" s="56"/>
      <c r="U120" s="87"/>
      <c r="V120" s="56"/>
      <c r="W120" s="87"/>
      <c r="X120" s="56"/>
      <c r="Y120" s="56"/>
      <c r="Z120" s="56"/>
      <c r="AA120" s="87"/>
      <c r="AB120" s="56"/>
      <c r="AC120" s="56"/>
      <c r="AD120" s="87"/>
      <c r="AE120" s="56"/>
      <c r="AF120" s="87"/>
      <c r="AG120" s="56"/>
      <c r="AH120" s="56"/>
      <c r="AI120" s="56"/>
      <c r="AJ120" s="56">
        <v>0</v>
      </c>
      <c r="AK120" s="88">
        <v>0</v>
      </c>
      <c r="AL120" s="56"/>
      <c r="AN120" s="71"/>
      <c r="AO120" s="29"/>
      <c r="AP120"/>
      <c r="AQ120"/>
      <c r="AR120" s="33">
        <f>_xlfn.XLOOKUP(A120,汇总!B:B,汇总!B:B)</f>
        <v>0</v>
      </c>
    </row>
    <row r="121" s="28" customFormat="1" ht="36" spans="1:44">
      <c r="A121" s="43"/>
      <c r="B121" s="56"/>
      <c r="C121" s="56"/>
      <c r="D121" s="56"/>
      <c r="E121" s="56"/>
      <c r="F121" s="56"/>
      <c r="G121" s="56"/>
      <c r="H121" s="56"/>
      <c r="I121" s="56"/>
      <c r="J121" s="56"/>
      <c r="K121" s="56"/>
      <c r="L121" s="56"/>
      <c r="M121" s="56"/>
      <c r="N121" s="56"/>
      <c r="O121" s="56">
        <f t="shared" ref="O121:X121" si="16">SUM(O62:O120)</f>
        <v>8400</v>
      </c>
      <c r="P121" s="56">
        <f t="shared" si="16"/>
        <v>31017.6</v>
      </c>
      <c r="Q121" s="56">
        <f t="shared" si="16"/>
        <v>0</v>
      </c>
      <c r="R121" s="56">
        <f t="shared" si="16"/>
        <v>0</v>
      </c>
      <c r="S121" s="56">
        <f t="shared" si="16"/>
        <v>1357.2</v>
      </c>
      <c r="T121" s="56">
        <f t="shared" si="16"/>
        <v>0</v>
      </c>
      <c r="U121" s="56">
        <f t="shared" si="16"/>
        <v>15765.75</v>
      </c>
      <c r="V121" s="56">
        <f t="shared" si="16"/>
        <v>0</v>
      </c>
      <c r="W121" s="56">
        <f t="shared" si="16"/>
        <v>6231.15</v>
      </c>
      <c r="X121" s="56">
        <f t="shared" si="16"/>
        <v>0</v>
      </c>
      <c r="Y121" s="56"/>
      <c r="Z121" s="56">
        <f t="shared" ref="Z121:AK121" si="17">SUM(Z62:Z120)</f>
        <v>0</v>
      </c>
      <c r="AA121" s="56">
        <f t="shared" si="17"/>
        <v>54371.7</v>
      </c>
      <c r="AB121" s="56">
        <f t="shared" si="17"/>
        <v>0</v>
      </c>
      <c r="AC121" s="56">
        <f t="shared" si="17"/>
        <v>0</v>
      </c>
      <c r="AD121" s="56">
        <f t="shared" si="17"/>
        <v>0</v>
      </c>
      <c r="AE121" s="56">
        <f t="shared" si="17"/>
        <v>0</v>
      </c>
      <c r="AF121" s="56">
        <f t="shared" si="17"/>
        <v>0</v>
      </c>
      <c r="AG121" s="56">
        <f t="shared" si="17"/>
        <v>0</v>
      </c>
      <c r="AH121" s="56">
        <f t="shared" si="17"/>
        <v>0</v>
      </c>
      <c r="AI121" s="56">
        <f t="shared" si="17"/>
        <v>0</v>
      </c>
      <c r="AJ121" s="56">
        <f t="shared" si="17"/>
        <v>0</v>
      </c>
      <c r="AK121" s="56">
        <f t="shared" si="17"/>
        <v>54371.7</v>
      </c>
      <c r="AL121" s="74" t="s">
        <v>686</v>
      </c>
      <c r="AN121" s="71"/>
      <c r="AO121" s="29"/>
      <c r="AP121"/>
      <c r="AQ121"/>
      <c r="AR121" s="33">
        <f>_xlfn.XLOOKUP(A121,汇总!B:B,汇总!B:B)</f>
        <v>0</v>
      </c>
    </row>
    <row r="122" customFormat="1" spans="1:46">
      <c r="A122" s="43" t="s">
        <v>37</v>
      </c>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74"/>
      <c r="AM122" s="28"/>
      <c r="AN122" s="71"/>
      <c r="AO122" s="29"/>
      <c r="AR122" s="33" t="e">
        <f>_xlfn.XLOOKUP(A122,汇总!B:B,汇总!B:B)</f>
        <v>#N/A</v>
      </c>
      <c r="AS122" s="28"/>
      <c r="AT122" s="28"/>
    </row>
    <row r="123" s="28" customFormat="1" spans="1:46">
      <c r="A123" s="43">
        <f>A118+1</f>
        <v>110</v>
      </c>
      <c r="B123" s="83" t="s">
        <v>151</v>
      </c>
      <c r="C123" s="58" t="s">
        <v>682</v>
      </c>
      <c r="D123" s="471" t="s">
        <v>744</v>
      </c>
      <c r="E123" s="53">
        <v>45702</v>
      </c>
      <c r="F123" s="56"/>
      <c r="G123" s="56"/>
      <c r="H123" s="56"/>
      <c r="I123" s="56"/>
      <c r="J123" s="58">
        <v>4308</v>
      </c>
      <c r="K123" s="58">
        <v>4308</v>
      </c>
      <c r="L123" s="58">
        <v>4308</v>
      </c>
      <c r="M123" s="58">
        <v>4308</v>
      </c>
      <c r="N123" s="56"/>
      <c r="O123" s="62">
        <v>150</v>
      </c>
      <c r="P123" s="62">
        <v>689.3</v>
      </c>
      <c r="Q123" s="56"/>
      <c r="R123" s="56"/>
      <c r="S123" s="58">
        <v>30.16</v>
      </c>
      <c r="T123" s="56"/>
      <c r="U123" s="58">
        <v>374.8</v>
      </c>
      <c r="V123" s="56"/>
      <c r="W123" s="58">
        <v>51.7</v>
      </c>
      <c r="X123" s="65"/>
      <c r="Y123" s="56"/>
      <c r="Z123" s="56"/>
      <c r="AA123" s="58">
        <v>1145.96</v>
      </c>
      <c r="AB123" s="56"/>
      <c r="AC123" s="56"/>
      <c r="AD123" s="56"/>
      <c r="AE123" s="56"/>
      <c r="AF123" s="56"/>
      <c r="AG123" s="56"/>
      <c r="AH123" s="56"/>
      <c r="AI123" s="56"/>
      <c r="AJ123" s="56">
        <f t="shared" ref="AJ123:AJ167" si="18">SUM(AB123:AI123)</f>
        <v>0</v>
      </c>
      <c r="AK123" s="58">
        <v>1145.96</v>
      </c>
      <c r="AL123" s="74"/>
      <c r="AM123" s="28" t="s">
        <v>37</v>
      </c>
      <c r="AN123" s="71" t="str">
        <f>VLOOKUP(B123,'[9]5月月报'!$B$4:$CO$1800,49,0)</f>
        <v>劳务工</v>
      </c>
      <c r="AO123" s="29" t="str">
        <f>VLOOKUP(B123,'[9]5月月报'!$B$4:$CO$1800,51,0)</f>
        <v>湘潭思泉</v>
      </c>
      <c r="AP123">
        <f>VLOOKUP(B123,'[10]25.5月定稿'!$B$3:$BQ$900,5,0)</f>
        <v>28</v>
      </c>
      <c r="AQ123">
        <f>VLOOKUP(B123,'[10]25.5月定稿'!$B$3:$BQ$900,22,0)</f>
        <v>0</v>
      </c>
      <c r="AR123" s="33" t="e">
        <f>_xlfn.XLOOKUP(A123,汇总!B:B,汇总!B:B)</f>
        <v>#N/A</v>
      </c>
      <c r="AT123" s="28" t="str">
        <f>VLOOKUP(B123,[7]一线员工!$C$3:$CK$7000,1,0)</f>
        <v>马凤</v>
      </c>
    </row>
    <row r="124" s="28" customFormat="1" spans="1:46">
      <c r="A124" s="43">
        <f t="shared" ref="A124:A167" si="19">A123+1</f>
        <v>111</v>
      </c>
      <c r="B124" s="83" t="s">
        <v>207</v>
      </c>
      <c r="C124" s="58" t="s">
        <v>682</v>
      </c>
      <c r="D124" s="471" t="s">
        <v>745</v>
      </c>
      <c r="E124" s="53">
        <v>45718</v>
      </c>
      <c r="F124" s="56"/>
      <c r="G124" s="56"/>
      <c r="H124" s="56"/>
      <c r="I124" s="56"/>
      <c r="J124" s="58">
        <v>4308</v>
      </c>
      <c r="K124" s="58">
        <v>4308</v>
      </c>
      <c r="L124" s="58">
        <v>4308</v>
      </c>
      <c r="M124" s="58">
        <v>4308</v>
      </c>
      <c r="N124" s="56"/>
      <c r="O124" s="62">
        <v>150</v>
      </c>
      <c r="P124" s="62">
        <v>689.3</v>
      </c>
      <c r="Q124" s="56"/>
      <c r="R124" s="56"/>
      <c r="S124" s="58">
        <v>30.16</v>
      </c>
      <c r="T124" s="56"/>
      <c r="U124" s="58">
        <v>374.8</v>
      </c>
      <c r="V124" s="56"/>
      <c r="W124" s="58">
        <v>51.7</v>
      </c>
      <c r="X124" s="65"/>
      <c r="Y124" s="56"/>
      <c r="Z124" s="56"/>
      <c r="AA124" s="58">
        <v>1145.96</v>
      </c>
      <c r="AB124" s="56"/>
      <c r="AC124" s="56"/>
      <c r="AD124" s="56"/>
      <c r="AE124" s="56"/>
      <c r="AF124" s="56"/>
      <c r="AG124" s="56"/>
      <c r="AH124" s="56"/>
      <c r="AI124" s="56"/>
      <c r="AJ124" s="56">
        <f t="shared" si="18"/>
        <v>0</v>
      </c>
      <c r="AK124" s="58">
        <v>1145.96</v>
      </c>
      <c r="AL124" s="74"/>
      <c r="AM124" s="28" t="s">
        <v>37</v>
      </c>
      <c r="AN124" s="71" t="e">
        <f>VLOOKUP(B124,'[9]5月月报'!$B$4:$CO$1800,49,0)</f>
        <v>#N/A</v>
      </c>
      <c r="AO124" s="29" t="e">
        <f>VLOOKUP(B124,'[9]5月月报'!$B$4:$CO$1800,51,0)</f>
        <v>#N/A</v>
      </c>
      <c r="AP124">
        <f>VLOOKUP(B124,'[10]25.5月定稿'!$B$3:$BQ$900,5,0)</f>
        <v>15.4</v>
      </c>
      <c r="AQ124" t="str">
        <f>VLOOKUP(B124,'[10]25.5月定稿'!$B$3:$BQ$900,22,0)</f>
        <v>2025/05/24离职</v>
      </c>
      <c r="AR124" s="33" t="e">
        <f>_xlfn.XLOOKUP(A124,汇总!B:B,汇总!B:B)</f>
        <v>#N/A</v>
      </c>
      <c r="AT124" s="28" t="str">
        <f>VLOOKUP(B124,[7]一线员工!$C$3:$CK$7000,1,0)</f>
        <v>贺振杰</v>
      </c>
    </row>
    <row r="125" s="28" customFormat="1" spans="1:46">
      <c r="A125" s="43">
        <f t="shared" si="19"/>
        <v>112</v>
      </c>
      <c r="B125" s="83" t="s">
        <v>206</v>
      </c>
      <c r="C125" s="58" t="s">
        <v>682</v>
      </c>
      <c r="D125" s="471" t="s">
        <v>746</v>
      </c>
      <c r="E125" s="53">
        <v>45721</v>
      </c>
      <c r="F125" s="56"/>
      <c r="G125" s="56"/>
      <c r="H125" s="56"/>
      <c r="I125" s="56"/>
      <c r="J125" s="58">
        <v>4308</v>
      </c>
      <c r="K125" s="58">
        <v>4308</v>
      </c>
      <c r="L125" s="58">
        <v>4308</v>
      </c>
      <c r="M125" s="58">
        <v>4308</v>
      </c>
      <c r="N125" s="56"/>
      <c r="O125" s="62">
        <v>150</v>
      </c>
      <c r="P125" s="62">
        <v>689.3</v>
      </c>
      <c r="Q125" s="56"/>
      <c r="R125" s="56"/>
      <c r="S125" s="58">
        <v>30.16</v>
      </c>
      <c r="T125" s="56"/>
      <c r="U125" s="58">
        <v>374.8</v>
      </c>
      <c r="V125" s="56"/>
      <c r="W125" s="58">
        <v>51.7</v>
      </c>
      <c r="X125" s="65"/>
      <c r="Y125" s="56"/>
      <c r="Z125" s="56"/>
      <c r="AA125" s="58">
        <v>1145.96</v>
      </c>
      <c r="AB125" s="56"/>
      <c r="AC125" s="56"/>
      <c r="AD125" s="56"/>
      <c r="AE125" s="56"/>
      <c r="AF125" s="56"/>
      <c r="AG125" s="56"/>
      <c r="AH125" s="56"/>
      <c r="AI125" s="56"/>
      <c r="AJ125" s="56">
        <f t="shared" si="18"/>
        <v>0</v>
      </c>
      <c r="AK125" s="58">
        <v>1145.96</v>
      </c>
      <c r="AL125" s="74"/>
      <c r="AM125" s="28" t="s">
        <v>37</v>
      </c>
      <c r="AN125" s="71" t="str">
        <f>VLOOKUP(B125,'[9]5月月报'!$B$4:$CO$1800,49,0)</f>
        <v>劳务工</v>
      </c>
      <c r="AO125" s="29" t="str">
        <f>VLOOKUP(B125,'[9]5月月报'!$B$4:$CO$1800,51,0)</f>
        <v>湘潭思泉</v>
      </c>
      <c r="AP125">
        <f>VLOOKUP(B125,'[10]25.5月定稿'!$B$3:$BQ$900,5,0)</f>
        <v>28</v>
      </c>
      <c r="AQ125" t="str">
        <f>VLOOKUP(B125,'[10]25.5月定稿'!$B$3:$BQ$900,22,0)</f>
        <v>2025/6/13离职</v>
      </c>
      <c r="AR125" s="33" t="e">
        <f>_xlfn.XLOOKUP(A125,汇总!B:B,汇总!B:B)</f>
        <v>#N/A</v>
      </c>
      <c r="AT125" s="28" t="str">
        <f>VLOOKUP(B125,[7]一线员工!$C$3:$CK$7000,1,0)</f>
        <v>袁登宇</v>
      </c>
    </row>
    <row r="126" s="28" customFormat="1" spans="1:46">
      <c r="A126" s="43">
        <f t="shared" si="19"/>
        <v>113</v>
      </c>
      <c r="B126" s="84" t="s">
        <v>217</v>
      </c>
      <c r="C126" s="58" t="s">
        <v>682</v>
      </c>
      <c r="D126" s="472" t="s">
        <v>747</v>
      </c>
      <c r="E126" s="53">
        <v>45726</v>
      </c>
      <c r="F126" s="56"/>
      <c r="G126" s="56"/>
      <c r="H126" s="56"/>
      <c r="I126" s="56"/>
      <c r="J126" s="58">
        <v>4308</v>
      </c>
      <c r="K126" s="58">
        <v>4308</v>
      </c>
      <c r="L126" s="58">
        <v>4308</v>
      </c>
      <c r="M126" s="58">
        <v>4308</v>
      </c>
      <c r="N126" s="56"/>
      <c r="O126" s="62">
        <v>150</v>
      </c>
      <c r="P126" s="62">
        <v>689.3</v>
      </c>
      <c r="Q126" s="56"/>
      <c r="R126" s="56"/>
      <c r="S126" s="58">
        <v>30.16</v>
      </c>
      <c r="T126" s="56"/>
      <c r="U126" s="58">
        <v>374.8</v>
      </c>
      <c r="V126" s="56"/>
      <c r="W126" s="58">
        <v>51.7</v>
      </c>
      <c r="X126" s="65"/>
      <c r="Y126" s="56"/>
      <c r="Z126" s="56"/>
      <c r="AA126" s="58">
        <v>1145.96</v>
      </c>
      <c r="AB126" s="56"/>
      <c r="AC126" s="56"/>
      <c r="AD126" s="56"/>
      <c r="AE126" s="56"/>
      <c r="AF126" s="56"/>
      <c r="AG126" s="56"/>
      <c r="AH126" s="56"/>
      <c r="AI126" s="56"/>
      <c r="AJ126" s="56">
        <f t="shared" si="18"/>
        <v>0</v>
      </c>
      <c r="AK126" s="58">
        <v>1145.96</v>
      </c>
      <c r="AL126" s="74"/>
      <c r="AM126" s="28" t="s">
        <v>37</v>
      </c>
      <c r="AN126" s="71" t="str">
        <f>VLOOKUP(B126,'[9]5月月报'!$B$4:$CO$1800,49,0)</f>
        <v>劳务工</v>
      </c>
      <c r="AO126" s="29" t="str">
        <f>VLOOKUP(B126,'[9]5月月报'!$B$4:$CO$1800,51,0)</f>
        <v>湘潭思泉</v>
      </c>
      <c r="AP126">
        <f>VLOOKUP(B126,'[10]25.5月定稿'!$B$3:$BQ$900,5,0)</f>
        <v>27</v>
      </c>
      <c r="AQ126">
        <f>VLOOKUP(B126,'[10]25.5月定稿'!$B$3:$BQ$900,22,0)</f>
        <v>0</v>
      </c>
      <c r="AR126" s="33" t="e">
        <f>_xlfn.XLOOKUP(A126,汇总!B:B,汇总!B:B)</f>
        <v>#N/A</v>
      </c>
      <c r="AT126" s="28" t="str">
        <f>VLOOKUP(B126,[7]一线员工!$C$3:$CK$7000,1,0)</f>
        <v>刘俊杰</v>
      </c>
    </row>
    <row r="127" s="28" customFormat="1" spans="1:46">
      <c r="A127" s="43">
        <f t="shared" si="19"/>
        <v>114</v>
      </c>
      <c r="B127" s="83" t="s">
        <v>218</v>
      </c>
      <c r="C127" s="58" t="s">
        <v>682</v>
      </c>
      <c r="D127" s="471" t="s">
        <v>748</v>
      </c>
      <c r="E127" s="53">
        <v>45726</v>
      </c>
      <c r="F127" s="56"/>
      <c r="G127" s="56"/>
      <c r="H127" s="56"/>
      <c r="I127" s="56"/>
      <c r="J127" s="58">
        <v>4308</v>
      </c>
      <c r="K127" s="58">
        <v>4308</v>
      </c>
      <c r="L127" s="58">
        <v>4308</v>
      </c>
      <c r="M127" s="58">
        <v>4308</v>
      </c>
      <c r="N127" s="56"/>
      <c r="O127" s="62">
        <v>150</v>
      </c>
      <c r="P127" s="62">
        <v>689.3</v>
      </c>
      <c r="Q127" s="56"/>
      <c r="R127" s="56"/>
      <c r="S127" s="58">
        <v>30.16</v>
      </c>
      <c r="T127" s="56"/>
      <c r="U127" s="58">
        <v>374.8</v>
      </c>
      <c r="V127" s="56"/>
      <c r="W127" s="58">
        <v>51.7</v>
      </c>
      <c r="X127" s="65"/>
      <c r="Y127" s="56"/>
      <c r="Z127" s="56"/>
      <c r="AA127" s="58">
        <v>1145.96</v>
      </c>
      <c r="AB127" s="56"/>
      <c r="AC127" s="56"/>
      <c r="AD127" s="56"/>
      <c r="AE127" s="56"/>
      <c r="AF127" s="56"/>
      <c r="AG127" s="56"/>
      <c r="AH127" s="56"/>
      <c r="AI127" s="56"/>
      <c r="AJ127" s="56">
        <f t="shared" si="18"/>
        <v>0</v>
      </c>
      <c r="AK127" s="58">
        <v>1145.96</v>
      </c>
      <c r="AL127" s="74"/>
      <c r="AM127" s="28" t="s">
        <v>37</v>
      </c>
      <c r="AN127" s="71" t="str">
        <f>VLOOKUP(B127,'[9]5月月报'!$B$4:$CO$1800,49,0)</f>
        <v>劳务工</v>
      </c>
      <c r="AO127" s="29" t="str">
        <f>VLOOKUP(B127,'[9]5月月报'!$B$4:$CO$1800,51,0)</f>
        <v>湘潭思泉</v>
      </c>
      <c r="AP127">
        <f>VLOOKUP(B127,'[10]25.5月定稿'!$B$3:$BQ$900,5,0)</f>
        <v>27</v>
      </c>
      <c r="AQ127">
        <f>VLOOKUP(B127,'[10]25.5月定稿'!$B$3:$BQ$900,22,0)</f>
        <v>0</v>
      </c>
      <c r="AR127" s="33" t="e">
        <f>_xlfn.XLOOKUP(A127,汇总!B:B,汇总!B:B)</f>
        <v>#N/A</v>
      </c>
      <c r="AT127" s="28" t="str">
        <f>VLOOKUP(B127,[7]一线员工!$C$3:$CK$7000,1,0)</f>
        <v>瞿芬</v>
      </c>
    </row>
    <row r="128" s="28" customFormat="1" spans="1:46">
      <c r="A128" s="43">
        <f t="shared" si="19"/>
        <v>115</v>
      </c>
      <c r="B128" s="85" t="s">
        <v>219</v>
      </c>
      <c r="C128" s="58" t="s">
        <v>682</v>
      </c>
      <c r="D128" s="473" t="s">
        <v>749</v>
      </c>
      <c r="E128" s="53">
        <v>45726</v>
      </c>
      <c r="F128" s="56"/>
      <c r="G128" s="56"/>
      <c r="H128" s="56"/>
      <c r="I128" s="56"/>
      <c r="J128" s="58">
        <v>4308</v>
      </c>
      <c r="K128" s="58">
        <v>4308</v>
      </c>
      <c r="L128" s="58">
        <v>4308</v>
      </c>
      <c r="M128" s="58">
        <v>4308</v>
      </c>
      <c r="N128" s="56"/>
      <c r="O128" s="62">
        <v>150</v>
      </c>
      <c r="P128" s="62">
        <v>689.3</v>
      </c>
      <c r="Q128" s="56"/>
      <c r="R128" s="56"/>
      <c r="S128" s="58">
        <v>30.16</v>
      </c>
      <c r="T128" s="56"/>
      <c r="U128" s="58">
        <v>374.8</v>
      </c>
      <c r="V128" s="56"/>
      <c r="W128" s="58">
        <v>51.7</v>
      </c>
      <c r="X128" s="65"/>
      <c r="Y128" s="56"/>
      <c r="Z128" s="56"/>
      <c r="AA128" s="58">
        <v>1145.96</v>
      </c>
      <c r="AB128" s="56"/>
      <c r="AC128" s="56"/>
      <c r="AD128" s="56"/>
      <c r="AE128" s="56"/>
      <c r="AF128" s="56"/>
      <c r="AG128" s="56"/>
      <c r="AH128" s="56"/>
      <c r="AI128" s="56"/>
      <c r="AJ128" s="56">
        <f t="shared" si="18"/>
        <v>0</v>
      </c>
      <c r="AK128" s="58">
        <v>1145.96</v>
      </c>
      <c r="AL128" s="74"/>
      <c r="AM128" s="28" t="s">
        <v>37</v>
      </c>
      <c r="AN128" s="71" t="str">
        <f>VLOOKUP(B128,'[9]5月月报'!$B$4:$CO$1800,49,0)</f>
        <v>劳务工</v>
      </c>
      <c r="AO128" s="29" t="str">
        <f>VLOOKUP(B128,'[9]5月月报'!$B$4:$CO$1800,51,0)</f>
        <v>湘潭思泉</v>
      </c>
      <c r="AP128">
        <f>VLOOKUP(B128,'[10]25.5月定稿'!$B$3:$BQ$900,5,0)</f>
        <v>27</v>
      </c>
      <c r="AQ128">
        <f>VLOOKUP(B128,'[10]25.5月定稿'!$B$3:$BQ$900,22,0)</f>
        <v>0</v>
      </c>
      <c r="AR128" s="33" t="e">
        <f>_xlfn.XLOOKUP(A128,汇总!B:B,汇总!B:B)</f>
        <v>#N/A</v>
      </c>
      <c r="AT128" s="28" t="str">
        <f>VLOOKUP(B128,[7]一线员工!$C$3:$CK$7000,1,0)</f>
        <v>瞿欢</v>
      </c>
    </row>
    <row r="129" s="28" customFormat="1" spans="1:46">
      <c r="A129" s="43">
        <f t="shared" si="19"/>
        <v>116</v>
      </c>
      <c r="B129" s="85" t="s">
        <v>220</v>
      </c>
      <c r="C129" s="58" t="s">
        <v>682</v>
      </c>
      <c r="D129" s="85" t="s">
        <v>750</v>
      </c>
      <c r="E129" s="53">
        <v>45726</v>
      </c>
      <c r="F129" s="56"/>
      <c r="G129" s="56"/>
      <c r="H129" s="56"/>
      <c r="I129" s="56"/>
      <c r="J129" s="58">
        <v>4308</v>
      </c>
      <c r="K129" s="58">
        <v>4308</v>
      </c>
      <c r="L129" s="58">
        <v>4308</v>
      </c>
      <c r="M129" s="58">
        <v>4308</v>
      </c>
      <c r="N129" s="56"/>
      <c r="O129" s="62">
        <v>150</v>
      </c>
      <c r="P129" s="62">
        <v>689.3</v>
      </c>
      <c r="Q129" s="56"/>
      <c r="R129" s="56"/>
      <c r="S129" s="58">
        <v>30.16</v>
      </c>
      <c r="T129" s="56"/>
      <c r="U129" s="58">
        <v>374.8</v>
      </c>
      <c r="V129" s="56"/>
      <c r="W129" s="58">
        <v>51.7</v>
      </c>
      <c r="X129" s="65"/>
      <c r="Y129" s="56"/>
      <c r="Z129" s="56"/>
      <c r="AA129" s="58">
        <v>1145.96</v>
      </c>
      <c r="AB129" s="56"/>
      <c r="AC129" s="56"/>
      <c r="AD129" s="56"/>
      <c r="AE129" s="56"/>
      <c r="AF129" s="56"/>
      <c r="AG129" s="56"/>
      <c r="AH129" s="56"/>
      <c r="AI129" s="56"/>
      <c r="AJ129" s="56">
        <f t="shared" si="18"/>
        <v>0</v>
      </c>
      <c r="AK129" s="58">
        <v>1145.96</v>
      </c>
      <c r="AL129" s="74"/>
      <c r="AM129" s="28" t="s">
        <v>37</v>
      </c>
      <c r="AN129" s="71" t="str">
        <f>VLOOKUP(B129,'[9]5月月报'!$B$4:$CO$1800,49,0)</f>
        <v>劳务工</v>
      </c>
      <c r="AO129" s="29" t="str">
        <f>VLOOKUP(B129,'[9]5月月报'!$B$4:$CO$1800,51,0)</f>
        <v>湘潭思泉</v>
      </c>
      <c r="AP129">
        <f>VLOOKUP(B129,'[10]25.5月定稿'!$B$3:$BQ$900,5,0)</f>
        <v>28</v>
      </c>
      <c r="AQ129">
        <f>VLOOKUP(B129,'[10]25.5月定稿'!$B$3:$BQ$900,22,0)</f>
        <v>0</v>
      </c>
      <c r="AR129" s="33" t="e">
        <f>_xlfn.XLOOKUP(A129,汇总!B:B,汇总!B:B)</f>
        <v>#N/A</v>
      </c>
      <c r="AT129" s="28" t="str">
        <f>VLOOKUP(B129,[7]一线员工!$C$3:$CK$7000,1,0)</f>
        <v>彭智勇</v>
      </c>
    </row>
    <row r="130" s="28" customFormat="1" spans="1:46">
      <c r="A130" s="43">
        <f t="shared" si="19"/>
        <v>117</v>
      </c>
      <c r="B130" s="83" t="s">
        <v>221</v>
      </c>
      <c r="C130" s="58" t="s">
        <v>682</v>
      </c>
      <c r="D130" s="471" t="s">
        <v>751</v>
      </c>
      <c r="E130" s="53">
        <v>45731</v>
      </c>
      <c r="F130" s="56"/>
      <c r="G130" s="56"/>
      <c r="H130" s="56"/>
      <c r="I130" s="56"/>
      <c r="J130" s="58">
        <v>4308</v>
      </c>
      <c r="K130" s="58">
        <v>4308</v>
      </c>
      <c r="L130" s="58">
        <v>4308</v>
      </c>
      <c r="M130" s="58">
        <v>4308</v>
      </c>
      <c r="N130" s="56"/>
      <c r="O130" s="62">
        <v>150</v>
      </c>
      <c r="P130" s="62">
        <v>689.3</v>
      </c>
      <c r="Q130" s="56"/>
      <c r="R130" s="56"/>
      <c r="S130" s="58">
        <v>30.16</v>
      </c>
      <c r="T130" s="56"/>
      <c r="U130" s="58">
        <v>374.8</v>
      </c>
      <c r="V130" s="56"/>
      <c r="W130" s="58">
        <v>51.7</v>
      </c>
      <c r="X130" s="65"/>
      <c r="Y130" s="56"/>
      <c r="Z130" s="56"/>
      <c r="AA130" s="58">
        <v>1145.96</v>
      </c>
      <c r="AB130" s="56"/>
      <c r="AC130" s="56"/>
      <c r="AD130" s="56"/>
      <c r="AE130" s="56"/>
      <c r="AF130" s="56"/>
      <c r="AG130" s="56"/>
      <c r="AH130" s="56"/>
      <c r="AI130" s="56"/>
      <c r="AJ130" s="56">
        <f t="shared" si="18"/>
        <v>0</v>
      </c>
      <c r="AK130" s="58">
        <v>1145.96</v>
      </c>
      <c r="AL130" s="74"/>
      <c r="AM130" s="28" t="s">
        <v>37</v>
      </c>
      <c r="AN130" s="71" t="e">
        <f>VLOOKUP(B130,'[9]5月月报'!$B$4:$CO$1800,49,0)</f>
        <v>#N/A</v>
      </c>
      <c r="AO130" s="29" t="e">
        <f>VLOOKUP(B130,'[9]5月月报'!$B$4:$CO$1800,51,0)</f>
        <v>#N/A</v>
      </c>
      <c r="AP130">
        <f>VLOOKUP(B130,'[10]25.5月定稿'!$B$3:$BQ$900,5,0)</f>
        <v>27</v>
      </c>
      <c r="AQ130" t="str">
        <f>VLOOKUP(B130,'[10]25.5月定稿'!$B$3:$BQ$900,22,0)</f>
        <v>2025/6/2离职</v>
      </c>
      <c r="AR130" s="33" t="e">
        <f>_xlfn.XLOOKUP(A130,汇总!B:B,汇总!B:B)</f>
        <v>#N/A</v>
      </c>
      <c r="AT130" s="28" t="str">
        <f>VLOOKUP(B130,[7]一线员工!$C$3:$CK$7000,1,0)</f>
        <v>张伟</v>
      </c>
    </row>
    <row r="131" s="28" customFormat="1" spans="1:46">
      <c r="A131" s="43">
        <f t="shared" si="19"/>
        <v>118</v>
      </c>
      <c r="B131" s="85" t="s">
        <v>226</v>
      </c>
      <c r="C131" s="58" t="s">
        <v>682</v>
      </c>
      <c r="D131" s="473" t="s">
        <v>752</v>
      </c>
      <c r="E131" s="53">
        <v>45741</v>
      </c>
      <c r="F131" s="56"/>
      <c r="G131" s="56"/>
      <c r="H131" s="56"/>
      <c r="I131" s="56"/>
      <c r="J131" s="58">
        <v>4308</v>
      </c>
      <c r="K131" s="58">
        <v>4308</v>
      </c>
      <c r="L131" s="58">
        <v>4308</v>
      </c>
      <c r="M131" s="58">
        <v>4308</v>
      </c>
      <c r="N131" s="56"/>
      <c r="O131" s="62">
        <v>150</v>
      </c>
      <c r="P131" s="62">
        <v>689.3</v>
      </c>
      <c r="Q131" s="56"/>
      <c r="R131" s="56"/>
      <c r="S131" s="58">
        <v>30.16</v>
      </c>
      <c r="T131" s="56"/>
      <c r="U131" s="58">
        <v>374.8</v>
      </c>
      <c r="V131" s="56"/>
      <c r="W131" s="58">
        <v>51.7</v>
      </c>
      <c r="X131" s="65"/>
      <c r="Y131" s="56"/>
      <c r="Z131" s="56"/>
      <c r="AA131" s="58">
        <v>1145.96</v>
      </c>
      <c r="AB131" s="56"/>
      <c r="AC131" s="56"/>
      <c r="AD131" s="56"/>
      <c r="AE131" s="56"/>
      <c r="AF131" s="56"/>
      <c r="AG131" s="56"/>
      <c r="AH131" s="56"/>
      <c r="AI131" s="56"/>
      <c r="AJ131" s="56">
        <f t="shared" si="18"/>
        <v>0</v>
      </c>
      <c r="AK131" s="58">
        <v>1145.96</v>
      </c>
      <c r="AL131" s="74"/>
      <c r="AM131" s="28" t="s">
        <v>37</v>
      </c>
      <c r="AN131" s="71" t="str">
        <f>VLOOKUP(B131,'[9]5月月报'!$B$4:$CO$1800,49,0)</f>
        <v>劳务工</v>
      </c>
      <c r="AO131" s="29" t="str">
        <f>VLOOKUP(B131,'[9]5月月报'!$B$4:$CO$1800,51,0)</f>
        <v>湘潭思泉</v>
      </c>
      <c r="AP131">
        <f>VLOOKUP(B131,'[10]25.5月定稿'!$B$3:$BQ$900,5,0)</f>
        <v>27</v>
      </c>
      <c r="AQ131">
        <f>VLOOKUP(B131,'[10]25.5月定稿'!$B$3:$BQ$900,22,0)</f>
        <v>0</v>
      </c>
      <c r="AR131" s="33" t="e">
        <f>_xlfn.XLOOKUP(A131,汇总!B:B,汇总!B:B)</f>
        <v>#N/A</v>
      </c>
      <c r="AT131" s="28" t="str">
        <f>VLOOKUP(B131,[7]一线员工!$C$3:$CK$7000,1,0)</f>
        <v>冯新宇</v>
      </c>
    </row>
    <row r="132" s="28" customFormat="1" spans="1:46">
      <c r="A132" s="43">
        <f t="shared" si="19"/>
        <v>119</v>
      </c>
      <c r="B132" s="85" t="s">
        <v>230</v>
      </c>
      <c r="C132" s="58" t="s">
        <v>683</v>
      </c>
      <c r="D132" s="473" t="s">
        <v>753</v>
      </c>
      <c r="E132" s="53">
        <v>45743</v>
      </c>
      <c r="F132" s="56"/>
      <c r="G132" s="56"/>
      <c r="H132" s="56"/>
      <c r="I132" s="56"/>
      <c r="J132" s="58">
        <v>4308</v>
      </c>
      <c r="K132" s="58">
        <v>4308</v>
      </c>
      <c r="L132" s="58">
        <v>4308</v>
      </c>
      <c r="M132" s="58">
        <v>4308</v>
      </c>
      <c r="N132" s="56"/>
      <c r="O132" s="62">
        <v>150</v>
      </c>
      <c r="P132" s="62">
        <v>689.3</v>
      </c>
      <c r="Q132" s="56"/>
      <c r="R132" s="56"/>
      <c r="S132" s="58">
        <v>30.16</v>
      </c>
      <c r="T132" s="56"/>
      <c r="U132" s="58">
        <v>374.8</v>
      </c>
      <c r="V132" s="56"/>
      <c r="W132" s="58">
        <v>51.7</v>
      </c>
      <c r="X132" s="65"/>
      <c r="Y132" s="56"/>
      <c r="Z132" s="56"/>
      <c r="AA132" s="58">
        <v>1145.96</v>
      </c>
      <c r="AB132" s="56"/>
      <c r="AC132" s="56"/>
      <c r="AD132" s="56"/>
      <c r="AE132" s="56"/>
      <c r="AF132" s="56"/>
      <c r="AG132" s="56"/>
      <c r="AH132" s="56"/>
      <c r="AI132" s="56"/>
      <c r="AJ132" s="56">
        <f t="shared" si="18"/>
        <v>0</v>
      </c>
      <c r="AK132" s="58">
        <v>1145.96</v>
      </c>
      <c r="AL132" s="74"/>
      <c r="AM132" s="28" t="s">
        <v>37</v>
      </c>
      <c r="AN132" s="71" t="str">
        <f>VLOOKUP(B132,'[9]5月月报'!$B$4:$CO$1800,49,0)</f>
        <v>劳务工</v>
      </c>
      <c r="AO132" s="29" t="str">
        <f>VLOOKUP(B132,'[9]5月月报'!$B$4:$CO$1800,51,0)</f>
        <v>湘潭思泉</v>
      </c>
      <c r="AP132">
        <f>VLOOKUP(B132,'[10]25.5月定稿'!$B$3:$BQ$900,5,0)</f>
        <v>28</v>
      </c>
      <c r="AQ132">
        <f>VLOOKUP(B132,'[10]25.5月定稿'!$B$3:$BQ$900,22,0)</f>
        <v>0</v>
      </c>
      <c r="AR132" s="33" t="e">
        <f>_xlfn.XLOOKUP(A132,汇总!B:B,汇总!B:B)</f>
        <v>#N/A</v>
      </c>
      <c r="AT132" s="28" t="str">
        <f>VLOOKUP(B132,[7]一线员工!$C$3:$CK$7000,1,0)</f>
        <v>游围广</v>
      </c>
    </row>
    <row r="133" s="28" customFormat="1" spans="1:46">
      <c r="A133" s="43">
        <f t="shared" si="19"/>
        <v>120</v>
      </c>
      <c r="B133" s="85" t="s">
        <v>250</v>
      </c>
      <c r="C133" s="58" t="s">
        <v>683</v>
      </c>
      <c r="D133" s="473" t="s">
        <v>754</v>
      </c>
      <c r="E133" s="53">
        <v>45756</v>
      </c>
      <c r="F133" s="56"/>
      <c r="G133" s="56"/>
      <c r="H133" s="56"/>
      <c r="I133" s="56"/>
      <c r="J133" s="58"/>
      <c r="K133" s="58"/>
      <c r="L133" s="58"/>
      <c r="M133" s="58"/>
      <c r="N133" s="56"/>
      <c r="O133" s="62">
        <v>150</v>
      </c>
      <c r="P133" s="62"/>
      <c r="Q133" s="56"/>
      <c r="R133" s="56"/>
      <c r="S133" s="58"/>
      <c r="T133" s="56"/>
      <c r="U133" s="58"/>
      <c r="V133" s="56"/>
      <c r="W133" s="58">
        <v>75</v>
      </c>
      <c r="X133" s="65"/>
      <c r="Y133" s="56"/>
      <c r="Z133" s="56"/>
      <c r="AA133" s="58">
        <v>75</v>
      </c>
      <c r="AB133" s="56"/>
      <c r="AC133" s="56"/>
      <c r="AD133" s="56"/>
      <c r="AE133" s="56"/>
      <c r="AF133" s="56"/>
      <c r="AG133" s="56"/>
      <c r="AH133" s="56"/>
      <c r="AI133" s="56"/>
      <c r="AJ133" s="56">
        <f t="shared" si="18"/>
        <v>0</v>
      </c>
      <c r="AK133" s="58">
        <v>75</v>
      </c>
      <c r="AL133" s="74"/>
      <c r="AM133" s="28" t="s">
        <v>37</v>
      </c>
      <c r="AN133" s="71" t="e">
        <f>VLOOKUP(B133,'[9]5月月报'!$B$4:$CO$1800,49,0)</f>
        <v>#N/A</v>
      </c>
      <c r="AO133" s="29" t="e">
        <f>VLOOKUP(B133,'[9]5月月报'!$B$4:$CO$1800,51,0)</f>
        <v>#N/A</v>
      </c>
      <c r="AP133" s="89">
        <v>1</v>
      </c>
      <c r="AQ133" s="97">
        <v>45783</v>
      </c>
      <c r="AR133" s="33" t="e">
        <f>_xlfn.XLOOKUP(A133,汇总!B:B,汇总!B:B)</f>
        <v>#N/A</v>
      </c>
      <c r="AS133" s="98" t="s">
        <v>755</v>
      </c>
      <c r="AT133" s="28" t="e">
        <f>VLOOKUP(B133,[7]一线员工!$C$3:$CK$7000,1,0)</f>
        <v>#N/A</v>
      </c>
    </row>
    <row r="134" s="28" customFormat="1" spans="1:46">
      <c r="A134" s="43">
        <f t="shared" si="19"/>
        <v>121</v>
      </c>
      <c r="B134" s="85" t="s">
        <v>233</v>
      </c>
      <c r="C134" s="58" t="s">
        <v>682</v>
      </c>
      <c r="D134" s="473" t="s">
        <v>756</v>
      </c>
      <c r="E134" s="53">
        <v>45758</v>
      </c>
      <c r="F134" s="56"/>
      <c r="G134" s="56"/>
      <c r="H134" s="56"/>
      <c r="I134" s="56"/>
      <c r="J134" s="58">
        <v>4308</v>
      </c>
      <c r="K134" s="58">
        <v>4308</v>
      </c>
      <c r="L134" s="58">
        <v>4308</v>
      </c>
      <c r="M134" s="58">
        <v>4308</v>
      </c>
      <c r="N134" s="56"/>
      <c r="O134" s="62">
        <v>150</v>
      </c>
      <c r="P134" s="62">
        <v>689.3</v>
      </c>
      <c r="Q134" s="56"/>
      <c r="R134" s="56"/>
      <c r="S134" s="58">
        <v>30.16</v>
      </c>
      <c r="T134" s="56"/>
      <c r="U134" s="58">
        <v>374.8</v>
      </c>
      <c r="V134" s="56"/>
      <c r="W134" s="58">
        <v>51.7</v>
      </c>
      <c r="X134" s="65"/>
      <c r="Y134" s="56"/>
      <c r="Z134" s="56"/>
      <c r="AA134" s="58">
        <v>1145.96</v>
      </c>
      <c r="AB134" s="56"/>
      <c r="AC134" s="56"/>
      <c r="AD134" s="56"/>
      <c r="AE134" s="56"/>
      <c r="AF134" s="56"/>
      <c r="AG134" s="56"/>
      <c r="AH134" s="56"/>
      <c r="AI134" s="56"/>
      <c r="AJ134" s="56">
        <f t="shared" si="18"/>
        <v>0</v>
      </c>
      <c r="AK134" s="58">
        <v>1145.96</v>
      </c>
      <c r="AL134" s="74"/>
      <c r="AM134" s="28" t="s">
        <v>37</v>
      </c>
      <c r="AN134" s="71" t="str">
        <f>VLOOKUP(B134,'[9]5月月报'!$B$4:$CO$1800,49,0)</f>
        <v>劳务工</v>
      </c>
      <c r="AO134" s="29" t="str">
        <f>VLOOKUP(B134,'[9]5月月报'!$B$4:$CO$1800,51,0)</f>
        <v>湘潭思泉</v>
      </c>
      <c r="AP134">
        <f>VLOOKUP(B134,'[10]25.5月定稿'!$B$3:$BQ$900,5,0)</f>
        <v>26</v>
      </c>
      <c r="AQ134">
        <f>VLOOKUP(B134,'[10]25.5月定稿'!$B$3:$BQ$900,22,0)</f>
        <v>0</v>
      </c>
      <c r="AR134" s="33" t="e">
        <f>_xlfn.XLOOKUP(A134,汇总!B:B,汇总!B:B)</f>
        <v>#N/A</v>
      </c>
      <c r="AT134" s="28" t="str">
        <f>VLOOKUP(B134,[7]一线员工!$C$3:$CK$7000,1,0)</f>
        <v>曾选泽</v>
      </c>
    </row>
    <row r="135" s="28" customFormat="1" spans="1:46">
      <c r="A135" s="43">
        <f t="shared" si="19"/>
        <v>122</v>
      </c>
      <c r="B135" s="85" t="s">
        <v>234</v>
      </c>
      <c r="C135" s="58" t="s">
        <v>683</v>
      </c>
      <c r="D135" s="473" t="s">
        <v>757</v>
      </c>
      <c r="E135" s="53">
        <v>45763</v>
      </c>
      <c r="F135" s="56"/>
      <c r="G135" s="56"/>
      <c r="H135" s="56"/>
      <c r="I135" s="56"/>
      <c r="J135" s="58">
        <v>4308</v>
      </c>
      <c r="K135" s="58">
        <v>4308</v>
      </c>
      <c r="L135" s="58">
        <v>4308</v>
      </c>
      <c r="M135" s="58">
        <v>4308</v>
      </c>
      <c r="N135" s="56"/>
      <c r="O135" s="62">
        <v>150</v>
      </c>
      <c r="P135" s="62">
        <v>689.3</v>
      </c>
      <c r="Q135" s="56"/>
      <c r="R135" s="56"/>
      <c r="S135" s="58">
        <v>30.16</v>
      </c>
      <c r="T135" s="56"/>
      <c r="U135" s="58">
        <v>374.8</v>
      </c>
      <c r="V135" s="56"/>
      <c r="W135" s="58">
        <v>51.7</v>
      </c>
      <c r="X135" s="65"/>
      <c r="Y135" s="56"/>
      <c r="Z135" s="56"/>
      <c r="AA135" s="58">
        <v>1145.96</v>
      </c>
      <c r="AB135" s="56"/>
      <c r="AC135" s="56"/>
      <c r="AD135" s="56"/>
      <c r="AE135" s="56"/>
      <c r="AF135" s="56"/>
      <c r="AG135" s="56"/>
      <c r="AH135" s="56"/>
      <c r="AI135" s="56"/>
      <c r="AJ135" s="56">
        <f t="shared" si="18"/>
        <v>0</v>
      </c>
      <c r="AK135" s="58">
        <v>1145.96</v>
      </c>
      <c r="AL135" s="74"/>
      <c r="AM135" s="28" t="s">
        <v>37</v>
      </c>
      <c r="AN135" s="71" t="e">
        <f>VLOOKUP(B135,'[9]5月月报'!$B$4:$CO$1800,49,0)</f>
        <v>#N/A</v>
      </c>
      <c r="AO135" s="29" t="e">
        <f>VLOOKUP(B135,'[9]5月月报'!$B$4:$CO$1800,51,0)</f>
        <v>#N/A</v>
      </c>
      <c r="AP135">
        <f>VLOOKUP(B135,'[10]25.5月定稿'!$B$3:$BQ$900,5,0)</f>
        <v>26</v>
      </c>
      <c r="AQ135" t="str">
        <f>VLOOKUP(B135,'[10]25.5月定稿'!$B$3:$BQ$900,22,0)</f>
        <v>2025/5/30离职</v>
      </c>
      <c r="AR135" s="33" t="e">
        <f>_xlfn.XLOOKUP(A135,汇总!B:B,汇总!B:B)</f>
        <v>#N/A</v>
      </c>
      <c r="AT135" s="28" t="str">
        <f>VLOOKUP(B135,[7]一线员工!$C$3:$CK$7000,1,0)</f>
        <v>张建伟</v>
      </c>
    </row>
    <row r="136" s="28" customFormat="1" spans="1:46">
      <c r="A136" s="43">
        <f t="shared" si="19"/>
        <v>123</v>
      </c>
      <c r="B136" s="83" t="s">
        <v>236</v>
      </c>
      <c r="C136" s="58" t="s">
        <v>682</v>
      </c>
      <c r="D136" s="471" t="s">
        <v>758</v>
      </c>
      <c r="E136" s="53">
        <v>45770</v>
      </c>
      <c r="F136" s="56"/>
      <c r="G136" s="56"/>
      <c r="H136" s="56"/>
      <c r="I136" s="56"/>
      <c r="J136" s="58">
        <v>4308</v>
      </c>
      <c r="K136" s="58">
        <v>4308</v>
      </c>
      <c r="L136" s="58">
        <v>4308</v>
      </c>
      <c r="M136" s="58">
        <v>4308</v>
      </c>
      <c r="N136" s="56"/>
      <c r="O136" s="62">
        <v>150</v>
      </c>
      <c r="P136" s="62">
        <v>689.3</v>
      </c>
      <c r="Q136" s="56"/>
      <c r="R136" s="56"/>
      <c r="S136" s="58">
        <v>30.16</v>
      </c>
      <c r="T136" s="56"/>
      <c r="U136" s="58">
        <v>374.8</v>
      </c>
      <c r="V136" s="56"/>
      <c r="W136" s="58">
        <v>51.7</v>
      </c>
      <c r="X136" s="65"/>
      <c r="Y136" s="56"/>
      <c r="Z136" s="56"/>
      <c r="AA136" s="58">
        <v>1145.96</v>
      </c>
      <c r="AB136" s="56"/>
      <c r="AC136" s="56"/>
      <c r="AD136" s="56"/>
      <c r="AE136" s="56"/>
      <c r="AF136" s="56"/>
      <c r="AG136" s="56"/>
      <c r="AH136" s="56"/>
      <c r="AI136" s="56"/>
      <c r="AJ136" s="56">
        <f t="shared" si="18"/>
        <v>0</v>
      </c>
      <c r="AK136" s="58">
        <v>1145.96</v>
      </c>
      <c r="AL136" s="74"/>
      <c r="AM136" s="28" t="s">
        <v>37</v>
      </c>
      <c r="AN136" s="71" t="str">
        <f>VLOOKUP(B136,'[9]5月月报'!$B$4:$CO$1800,49,0)</f>
        <v>劳务工</v>
      </c>
      <c r="AO136" s="29" t="str">
        <f>VLOOKUP(B136,'[9]5月月报'!$B$4:$CO$1800,51,0)</f>
        <v>湘潭思泉</v>
      </c>
      <c r="AP136">
        <f>VLOOKUP(B136,'[10]25.5月定稿'!$B$3:$BQ$900,5,0)</f>
        <v>27</v>
      </c>
      <c r="AQ136">
        <f>VLOOKUP(B136,'[10]25.5月定稿'!$B$3:$BQ$900,22,0)</f>
        <v>0</v>
      </c>
      <c r="AR136" s="33" t="e">
        <f>_xlfn.XLOOKUP(A136,汇总!B:B,汇总!B:B)</f>
        <v>#N/A</v>
      </c>
      <c r="AT136" s="28" t="str">
        <f>VLOOKUP(B136,[7]一线员工!$C$3:$CK$7000,1,0)</f>
        <v>卫伟伟</v>
      </c>
    </row>
    <row r="137" s="28" customFormat="1" spans="1:46">
      <c r="A137" s="43">
        <f t="shared" si="19"/>
        <v>124</v>
      </c>
      <c r="B137" s="83" t="s">
        <v>248</v>
      </c>
      <c r="C137" s="58" t="s">
        <v>683</v>
      </c>
      <c r="D137" s="471" t="s">
        <v>759</v>
      </c>
      <c r="E137" s="53">
        <v>45770</v>
      </c>
      <c r="F137" s="56"/>
      <c r="G137" s="56"/>
      <c r="H137" s="56"/>
      <c r="I137" s="56"/>
      <c r="J137" s="58"/>
      <c r="K137" s="58"/>
      <c r="L137" s="58"/>
      <c r="M137" s="58"/>
      <c r="N137" s="56"/>
      <c r="O137" s="62">
        <v>150</v>
      </c>
      <c r="P137" s="62"/>
      <c r="Q137" s="56"/>
      <c r="R137" s="56"/>
      <c r="S137" s="58"/>
      <c r="T137" s="56"/>
      <c r="U137" s="58"/>
      <c r="V137" s="56"/>
      <c r="W137" s="58">
        <v>75</v>
      </c>
      <c r="X137" s="65"/>
      <c r="Y137" s="56"/>
      <c r="Z137" s="56"/>
      <c r="AA137" s="58">
        <v>75</v>
      </c>
      <c r="AB137" s="56"/>
      <c r="AC137" s="56"/>
      <c r="AD137" s="56"/>
      <c r="AE137" s="56"/>
      <c r="AF137" s="56"/>
      <c r="AG137" s="56"/>
      <c r="AH137" s="56"/>
      <c r="AI137" s="56"/>
      <c r="AJ137" s="56">
        <f t="shared" si="18"/>
        <v>0</v>
      </c>
      <c r="AK137" s="58">
        <v>75</v>
      </c>
      <c r="AL137" s="74"/>
      <c r="AM137" s="28" t="s">
        <v>37</v>
      </c>
      <c r="AN137" s="71" t="e">
        <f>VLOOKUP(B137,'[9]5月月报'!$B$4:$CO$1800,49,0)</f>
        <v>#N/A</v>
      </c>
      <c r="AO137" s="29" t="e">
        <f>VLOOKUP(B137,'[9]5月月报'!$B$4:$CO$1800,51,0)</f>
        <v>#N/A</v>
      </c>
      <c r="AP137" s="89">
        <v>4</v>
      </c>
      <c r="AQ137" s="97">
        <v>45783</v>
      </c>
      <c r="AR137" s="33" t="e">
        <f>_xlfn.XLOOKUP(A137,汇总!B:B,汇总!B:B)</f>
        <v>#N/A</v>
      </c>
      <c r="AS137" s="98" t="s">
        <v>755</v>
      </c>
      <c r="AT137" s="28" t="e">
        <f>VLOOKUP(B137,[7]一线员工!$C$3:$CK$7000,1,0)</f>
        <v>#N/A</v>
      </c>
    </row>
    <row r="138" s="28" customFormat="1" spans="1:46">
      <c r="A138" s="43">
        <f t="shared" si="19"/>
        <v>125</v>
      </c>
      <c r="B138" s="85" t="s">
        <v>240</v>
      </c>
      <c r="C138" s="58" t="s">
        <v>682</v>
      </c>
      <c r="D138" s="473" t="s">
        <v>760</v>
      </c>
      <c r="E138" s="53">
        <v>45774</v>
      </c>
      <c r="F138" s="56"/>
      <c r="G138" s="56"/>
      <c r="H138" s="56"/>
      <c r="I138" s="56"/>
      <c r="J138" s="58">
        <v>4308</v>
      </c>
      <c r="K138" s="58">
        <v>4308</v>
      </c>
      <c r="L138" s="58">
        <v>4308</v>
      </c>
      <c r="M138" s="58">
        <v>4308</v>
      </c>
      <c r="N138" s="56"/>
      <c r="O138" s="62">
        <v>150</v>
      </c>
      <c r="P138" s="62">
        <v>689.3</v>
      </c>
      <c r="Q138" s="56"/>
      <c r="R138" s="56"/>
      <c r="S138" s="58">
        <v>30.16</v>
      </c>
      <c r="T138" s="56"/>
      <c r="U138" s="58">
        <v>374.8</v>
      </c>
      <c r="V138" s="56"/>
      <c r="W138" s="58">
        <v>51.7</v>
      </c>
      <c r="X138" s="65"/>
      <c r="Y138" s="56"/>
      <c r="Z138" s="56"/>
      <c r="AA138" s="58">
        <v>1145.96</v>
      </c>
      <c r="AB138" s="56"/>
      <c r="AC138" s="56"/>
      <c r="AD138" s="56"/>
      <c r="AE138" s="56"/>
      <c r="AF138" s="56"/>
      <c r="AG138" s="56"/>
      <c r="AH138" s="56"/>
      <c r="AI138" s="56"/>
      <c r="AJ138" s="56">
        <f t="shared" si="18"/>
        <v>0</v>
      </c>
      <c r="AK138" s="58">
        <v>1145.96</v>
      </c>
      <c r="AL138" s="74"/>
      <c r="AM138" s="28" t="s">
        <v>37</v>
      </c>
      <c r="AN138" s="71" t="str">
        <f>VLOOKUP(B138,'[9]5月月报'!$B$4:$CO$1800,49,0)</f>
        <v>劳务工</v>
      </c>
      <c r="AO138" s="29" t="str">
        <f>VLOOKUP(B138,'[9]5月月报'!$B$4:$CO$1800,51,0)</f>
        <v>湘潭思泉</v>
      </c>
      <c r="AP138">
        <f>VLOOKUP(B138,'[10]25.5月定稿'!$B$3:$BQ$900,5,0)</f>
        <v>26.2</v>
      </c>
      <c r="AQ138">
        <f>VLOOKUP(B138,'[10]25.5月定稿'!$B$3:$BQ$900,22,0)</f>
        <v>0</v>
      </c>
      <c r="AR138" s="33"/>
      <c r="AT138" s="28" t="str">
        <f>VLOOKUP(B138,[7]一线员工!$C$3:$CK$7000,1,0)</f>
        <v>谢宗伏</v>
      </c>
    </row>
    <row r="139" s="28" customFormat="1" spans="1:46">
      <c r="A139" s="43">
        <f t="shared" si="19"/>
        <v>126</v>
      </c>
      <c r="B139" s="85" t="s">
        <v>251</v>
      </c>
      <c r="C139" s="58" t="s">
        <v>682</v>
      </c>
      <c r="D139" s="473" t="s">
        <v>761</v>
      </c>
      <c r="E139" s="53">
        <v>45776</v>
      </c>
      <c r="F139" s="56"/>
      <c r="G139" s="56"/>
      <c r="H139" s="56"/>
      <c r="I139" s="56"/>
      <c r="J139" s="58">
        <v>4308</v>
      </c>
      <c r="K139" s="58">
        <v>4308</v>
      </c>
      <c r="L139" s="58">
        <v>4308</v>
      </c>
      <c r="M139" s="58">
        <v>4308</v>
      </c>
      <c r="N139" s="56"/>
      <c r="O139" s="62">
        <v>150</v>
      </c>
      <c r="P139" s="62">
        <v>689.3</v>
      </c>
      <c r="Q139" s="56"/>
      <c r="R139" s="56"/>
      <c r="S139" s="58">
        <v>30.16</v>
      </c>
      <c r="T139" s="56"/>
      <c r="U139" s="58">
        <v>374.8</v>
      </c>
      <c r="V139" s="56"/>
      <c r="W139" s="58">
        <v>51.7</v>
      </c>
      <c r="X139" s="65"/>
      <c r="Y139" s="56"/>
      <c r="Z139" s="56"/>
      <c r="AA139" s="58">
        <v>1145.96</v>
      </c>
      <c r="AB139" s="56"/>
      <c r="AC139" s="56"/>
      <c r="AD139" s="56"/>
      <c r="AE139" s="56"/>
      <c r="AF139" s="56"/>
      <c r="AG139" s="56"/>
      <c r="AH139" s="56"/>
      <c r="AI139" s="56"/>
      <c r="AJ139" s="56">
        <f t="shared" si="18"/>
        <v>0</v>
      </c>
      <c r="AK139" s="58">
        <v>1145.96</v>
      </c>
      <c r="AL139" s="74"/>
      <c r="AM139" s="28" t="s">
        <v>37</v>
      </c>
      <c r="AN139" s="71" t="e">
        <f>VLOOKUP(B139,'[9]5月月报'!$B$4:$CO$1800,49,0)</f>
        <v>#N/A</v>
      </c>
      <c r="AO139" s="29" t="e">
        <f>VLOOKUP(B139,'[9]5月月报'!$B$4:$CO$1800,51,0)</f>
        <v>#N/A</v>
      </c>
      <c r="AP139" s="99">
        <v>5</v>
      </c>
      <c r="AQ139" s="100" t="s">
        <v>762</v>
      </c>
      <c r="AR139" s="33"/>
      <c r="AS139" s="98" t="s">
        <v>755</v>
      </c>
      <c r="AT139" s="28" t="e">
        <f>VLOOKUP(B139,[7]一线员工!$C$3:$CK$7000,1,0)</f>
        <v>#N/A</v>
      </c>
    </row>
    <row r="140" s="28" customFormat="1" spans="1:46">
      <c r="A140" s="43">
        <f t="shared" si="19"/>
        <v>127</v>
      </c>
      <c r="B140" s="85" t="s">
        <v>620</v>
      </c>
      <c r="C140" s="58" t="s">
        <v>683</v>
      </c>
      <c r="D140" s="473" t="s">
        <v>763</v>
      </c>
      <c r="E140" s="53">
        <v>45784</v>
      </c>
      <c r="F140" s="56"/>
      <c r="G140" s="56"/>
      <c r="H140" s="56"/>
      <c r="I140" s="56"/>
      <c r="J140" s="58">
        <v>4308</v>
      </c>
      <c r="K140" s="58">
        <v>4308</v>
      </c>
      <c r="L140" s="58">
        <v>4308</v>
      </c>
      <c r="M140" s="58">
        <v>4308</v>
      </c>
      <c r="N140" s="56"/>
      <c r="O140" s="62">
        <v>150</v>
      </c>
      <c r="P140" s="62">
        <v>689.3</v>
      </c>
      <c r="Q140" s="56"/>
      <c r="R140" s="56"/>
      <c r="S140" s="58">
        <v>30.16</v>
      </c>
      <c r="T140" s="56"/>
      <c r="U140" s="58">
        <v>374.8</v>
      </c>
      <c r="V140" s="56"/>
      <c r="W140" s="58">
        <v>51.7</v>
      </c>
      <c r="X140" s="65"/>
      <c r="Y140" s="56"/>
      <c r="Z140" s="56"/>
      <c r="AA140" s="58">
        <v>1145.96</v>
      </c>
      <c r="AB140" s="56"/>
      <c r="AC140" s="56"/>
      <c r="AD140" s="56"/>
      <c r="AE140" s="56"/>
      <c r="AF140" s="56"/>
      <c r="AG140" s="56"/>
      <c r="AH140" s="56"/>
      <c r="AI140" s="56"/>
      <c r="AJ140" s="56">
        <f t="shared" si="18"/>
        <v>0</v>
      </c>
      <c r="AK140" s="58">
        <v>1145.96</v>
      </c>
      <c r="AL140" s="74"/>
      <c r="AM140" s="28" t="s">
        <v>37</v>
      </c>
      <c r="AN140" s="71" t="e">
        <f>VLOOKUP(B140,'[9]5月月报'!$B$4:$CO$1800,49,0)</f>
        <v>#N/A</v>
      </c>
      <c r="AO140" s="29" t="e">
        <f>VLOOKUP(B140,'[9]5月月报'!$B$4:$CO$1800,51,0)</f>
        <v>#N/A</v>
      </c>
      <c r="AP140">
        <f>VLOOKUP(B140,'[10]25.5月定稿'!$B$3:$BQ$900,5,0)</f>
        <v>23</v>
      </c>
      <c r="AQ140" t="str">
        <f>VLOOKUP(B140,'[10]25.5月定稿'!$B$3:$BQ$900,22,0)</f>
        <v>2025/05/31离职</v>
      </c>
      <c r="AR140" s="33"/>
      <c r="AT140" s="28" t="str">
        <f>VLOOKUP(B140,[7]一线员工!$C$3:$CK$7000,1,0)</f>
        <v>宋飞翔</v>
      </c>
    </row>
    <row r="141" s="28" customFormat="1" spans="1:46">
      <c r="A141" s="43">
        <f t="shared" si="19"/>
        <v>128</v>
      </c>
      <c r="B141" s="83" t="s">
        <v>618</v>
      </c>
      <c r="C141" s="58" t="s">
        <v>682</v>
      </c>
      <c r="D141" s="471" t="s">
        <v>764</v>
      </c>
      <c r="E141" s="53">
        <v>45784</v>
      </c>
      <c r="F141" s="56"/>
      <c r="G141" s="56"/>
      <c r="H141" s="56"/>
      <c r="I141" s="56"/>
      <c r="J141" s="58">
        <v>4308</v>
      </c>
      <c r="K141" s="58">
        <v>4308</v>
      </c>
      <c r="L141" s="58">
        <v>4308</v>
      </c>
      <c r="M141" s="58">
        <v>4308</v>
      </c>
      <c r="N141" s="56"/>
      <c r="O141" s="62">
        <v>150</v>
      </c>
      <c r="P141" s="62">
        <v>689.3</v>
      </c>
      <c r="Q141" s="56"/>
      <c r="R141" s="56"/>
      <c r="S141" s="58">
        <v>30.16</v>
      </c>
      <c r="T141" s="56"/>
      <c r="U141" s="58">
        <v>374.8</v>
      </c>
      <c r="V141" s="56"/>
      <c r="W141" s="58">
        <v>51.7</v>
      </c>
      <c r="X141" s="65"/>
      <c r="Y141" s="56"/>
      <c r="Z141" s="56"/>
      <c r="AA141" s="58">
        <v>1145.96</v>
      </c>
      <c r="AB141" s="56"/>
      <c r="AC141" s="56"/>
      <c r="AD141" s="56"/>
      <c r="AE141" s="56"/>
      <c r="AF141" s="56"/>
      <c r="AG141" s="56"/>
      <c r="AH141" s="56"/>
      <c r="AI141" s="56"/>
      <c r="AJ141" s="56">
        <f t="shared" si="18"/>
        <v>0</v>
      </c>
      <c r="AK141" s="58">
        <v>1145.96</v>
      </c>
      <c r="AL141" s="74"/>
      <c r="AM141" s="28" t="s">
        <v>37</v>
      </c>
      <c r="AN141" s="71" t="e">
        <f>VLOOKUP(B141,'[9]5月月报'!$B$4:$CO$1800,49,0)</f>
        <v>#N/A</v>
      </c>
      <c r="AO141" s="29" t="e">
        <f>VLOOKUP(B141,'[9]5月月报'!$B$4:$CO$1800,51,0)</f>
        <v>#N/A</v>
      </c>
      <c r="AP141">
        <f>VLOOKUP(B141,'[10]25.5月定稿'!$B$3:$BQ$900,5,0)</f>
        <v>9</v>
      </c>
      <c r="AQ141" t="str">
        <f>VLOOKUP(B141,'[10]25.5月定稿'!$B$3:$BQ$900,22,0)</f>
        <v>2025/05/16号离职</v>
      </c>
      <c r="AR141" s="33"/>
      <c r="AT141" s="28" t="str">
        <f>VLOOKUP(B141,[7]一线员工!$C$3:$CK$7000,1,0)</f>
        <v>刘双军</v>
      </c>
    </row>
    <row r="142" s="28" customFormat="1" spans="1:46">
      <c r="A142" s="43">
        <f t="shared" si="19"/>
        <v>129</v>
      </c>
      <c r="B142" s="85" t="s">
        <v>765</v>
      </c>
      <c r="C142" s="58" t="s">
        <v>682</v>
      </c>
      <c r="D142" s="473" t="s">
        <v>766</v>
      </c>
      <c r="E142" s="53">
        <v>45784</v>
      </c>
      <c r="F142" s="56"/>
      <c r="G142" s="56"/>
      <c r="H142" s="56"/>
      <c r="I142" s="56"/>
      <c r="J142" s="58"/>
      <c r="K142" s="58"/>
      <c r="L142" s="58"/>
      <c r="M142" s="58"/>
      <c r="N142" s="56"/>
      <c r="O142" s="62">
        <v>150</v>
      </c>
      <c r="P142" s="62"/>
      <c r="Q142" s="56"/>
      <c r="R142" s="56"/>
      <c r="S142" s="58"/>
      <c r="T142" s="56"/>
      <c r="U142" s="58"/>
      <c r="V142" s="56"/>
      <c r="W142" s="58">
        <v>75</v>
      </c>
      <c r="X142" s="65"/>
      <c r="Y142" s="56"/>
      <c r="Z142" s="56"/>
      <c r="AA142" s="58">
        <v>75</v>
      </c>
      <c r="AB142" s="56"/>
      <c r="AC142" s="56"/>
      <c r="AD142" s="56"/>
      <c r="AE142" s="56"/>
      <c r="AF142" s="56"/>
      <c r="AG142" s="56"/>
      <c r="AH142" s="56"/>
      <c r="AI142" s="56"/>
      <c r="AJ142" s="56">
        <f t="shared" si="18"/>
        <v>0</v>
      </c>
      <c r="AK142" s="58">
        <v>75</v>
      </c>
      <c r="AL142" s="74"/>
      <c r="AM142" s="28" t="s">
        <v>37</v>
      </c>
      <c r="AN142" s="71" t="e">
        <f>VLOOKUP(B142,'[9]5月月报'!$B$4:$CO$1800,49,0)</f>
        <v>#N/A</v>
      </c>
      <c r="AO142" s="29" t="e">
        <f>VLOOKUP(B142,'[9]5月月报'!$B$4:$CO$1800,51,0)</f>
        <v>#N/A</v>
      </c>
      <c r="AP142" s="101">
        <v>2</v>
      </c>
      <c r="AQ142" s="102" t="s">
        <v>762</v>
      </c>
      <c r="AR142" s="33"/>
      <c r="AS142" s="28" t="s">
        <v>767</v>
      </c>
      <c r="AT142" s="28" t="e">
        <f>VLOOKUP(B142,[7]一线员工!$C$3:$CK$7000,1,0)</f>
        <v>#N/A</v>
      </c>
    </row>
    <row r="143" s="28" customFormat="1" spans="1:46">
      <c r="A143" s="43">
        <f t="shared" si="19"/>
        <v>130</v>
      </c>
      <c r="B143" s="91" t="s">
        <v>627</v>
      </c>
      <c r="C143" s="58" t="s">
        <v>682</v>
      </c>
      <c r="D143" s="85" t="s">
        <v>768</v>
      </c>
      <c r="E143" s="53">
        <v>45783</v>
      </c>
      <c r="F143" s="56"/>
      <c r="G143" s="56"/>
      <c r="H143" s="56"/>
      <c r="I143" s="56"/>
      <c r="J143" s="58">
        <v>4308</v>
      </c>
      <c r="K143" s="58">
        <v>4308</v>
      </c>
      <c r="L143" s="58">
        <v>4308</v>
      </c>
      <c r="M143" s="58">
        <v>4308</v>
      </c>
      <c r="N143" s="56"/>
      <c r="O143" s="62">
        <v>150</v>
      </c>
      <c r="P143" s="62">
        <v>689.3</v>
      </c>
      <c r="Q143" s="56"/>
      <c r="R143" s="56"/>
      <c r="S143" s="58">
        <v>30.16</v>
      </c>
      <c r="T143" s="56"/>
      <c r="U143" s="58">
        <v>374.8</v>
      </c>
      <c r="V143" s="56"/>
      <c r="W143" s="58">
        <v>51.7</v>
      </c>
      <c r="X143" s="65"/>
      <c r="Y143" s="56"/>
      <c r="Z143" s="56"/>
      <c r="AA143" s="58">
        <v>1145.96</v>
      </c>
      <c r="AB143" s="56"/>
      <c r="AC143" s="56"/>
      <c r="AD143" s="56"/>
      <c r="AE143" s="56"/>
      <c r="AF143" s="56"/>
      <c r="AG143" s="56"/>
      <c r="AH143" s="56"/>
      <c r="AI143" s="56"/>
      <c r="AJ143" s="56">
        <f t="shared" si="18"/>
        <v>0</v>
      </c>
      <c r="AK143" s="58">
        <v>1145.96</v>
      </c>
      <c r="AL143" s="74"/>
      <c r="AM143" s="28" t="s">
        <v>37</v>
      </c>
      <c r="AN143" s="71" t="e">
        <f>VLOOKUP(B143,'[9]5月月报'!$B$4:$CO$1800,49,0)</f>
        <v>#N/A</v>
      </c>
      <c r="AO143" s="29" t="e">
        <f>VLOOKUP(B143,'[9]5月月报'!$B$4:$CO$1800,51,0)</f>
        <v>#N/A</v>
      </c>
      <c r="AP143">
        <f>VLOOKUP(B143,'[10]25.5月定稿'!$B$3:$BQ$900,5,0)</f>
        <v>11</v>
      </c>
      <c r="AQ143" t="str">
        <f>VLOOKUP(B143,'[10]25.5月定稿'!$B$3:$BQ$900,22,0)</f>
        <v>2025/05/21退回</v>
      </c>
      <c r="AR143" s="33"/>
      <c r="AT143" s="28" t="str">
        <f>VLOOKUP(B143,[7]一线员工!$C$3:$CK$7000,1,0)</f>
        <v>曾维</v>
      </c>
    </row>
    <row r="144" s="28" customFormat="1" spans="1:46">
      <c r="A144" s="43">
        <f t="shared" si="19"/>
        <v>131</v>
      </c>
      <c r="B144" s="83" t="s">
        <v>552</v>
      </c>
      <c r="C144" s="58" t="s">
        <v>682</v>
      </c>
      <c r="D144" s="471" t="s">
        <v>769</v>
      </c>
      <c r="E144" s="53">
        <v>45783</v>
      </c>
      <c r="F144" s="56"/>
      <c r="G144" s="56"/>
      <c r="H144" s="56"/>
      <c r="I144" s="56"/>
      <c r="J144" s="58">
        <v>4308</v>
      </c>
      <c r="K144" s="58">
        <v>4308</v>
      </c>
      <c r="L144" s="58">
        <v>4308</v>
      </c>
      <c r="M144" s="58">
        <v>4308</v>
      </c>
      <c r="N144" s="56"/>
      <c r="O144" s="62">
        <v>150</v>
      </c>
      <c r="P144" s="62">
        <v>689.3</v>
      </c>
      <c r="Q144" s="56"/>
      <c r="R144" s="56"/>
      <c r="S144" s="58">
        <v>30.16</v>
      </c>
      <c r="T144" s="56"/>
      <c r="U144" s="58">
        <v>374.8</v>
      </c>
      <c r="V144" s="56"/>
      <c r="W144" s="58">
        <v>51.7</v>
      </c>
      <c r="X144" s="65"/>
      <c r="Y144" s="56"/>
      <c r="Z144" s="56"/>
      <c r="AA144" s="58">
        <v>1145.96</v>
      </c>
      <c r="AB144" s="56"/>
      <c r="AC144" s="56"/>
      <c r="AD144" s="56"/>
      <c r="AE144" s="56"/>
      <c r="AF144" s="56"/>
      <c r="AG144" s="56"/>
      <c r="AH144" s="56"/>
      <c r="AI144" s="56"/>
      <c r="AJ144" s="56">
        <f t="shared" si="18"/>
        <v>0</v>
      </c>
      <c r="AK144" s="58">
        <v>1145.96</v>
      </c>
      <c r="AL144" s="74"/>
      <c r="AM144" s="28" t="s">
        <v>37</v>
      </c>
      <c r="AN144" s="71" t="str">
        <f>VLOOKUP(B144,'[9]5月月报'!$B$4:$CO$1800,49,0)</f>
        <v>劳务工</v>
      </c>
      <c r="AO144" s="29" t="str">
        <f>VLOOKUP(B144,'[9]5月月报'!$B$4:$CO$1800,51,0)</f>
        <v>湘潭思泉</v>
      </c>
      <c r="AP144">
        <f>VLOOKUP(B144,'[10]25.5月定稿'!$B$3:$BQ$900,5,0)</f>
        <v>23</v>
      </c>
      <c r="AQ144">
        <f>VLOOKUP(B144,'[10]25.5月定稿'!$B$3:$BQ$900,22,0)</f>
        <v>0</v>
      </c>
      <c r="AR144" s="33"/>
      <c r="AT144" s="28" t="str">
        <f>VLOOKUP(B144,[7]一线员工!$C$3:$CK$7000,1,0)</f>
        <v>杨文</v>
      </c>
    </row>
    <row r="145" s="28" customFormat="1" spans="1:46">
      <c r="A145" s="43">
        <f t="shared" si="19"/>
        <v>132</v>
      </c>
      <c r="B145" s="85" t="s">
        <v>613</v>
      </c>
      <c r="C145" s="58" t="s">
        <v>682</v>
      </c>
      <c r="D145" s="473" t="s">
        <v>770</v>
      </c>
      <c r="E145" s="53">
        <v>45785</v>
      </c>
      <c r="F145" s="56"/>
      <c r="G145" s="56"/>
      <c r="H145" s="56"/>
      <c r="I145" s="56"/>
      <c r="J145" s="58">
        <v>4308</v>
      </c>
      <c r="K145" s="58">
        <v>4308</v>
      </c>
      <c r="L145" s="58">
        <v>4308</v>
      </c>
      <c r="M145" s="58">
        <v>4308</v>
      </c>
      <c r="N145" s="56"/>
      <c r="O145" s="62">
        <v>150</v>
      </c>
      <c r="P145" s="62">
        <v>689.3</v>
      </c>
      <c r="Q145" s="56"/>
      <c r="R145" s="56"/>
      <c r="S145" s="58">
        <v>30.16</v>
      </c>
      <c r="T145" s="56"/>
      <c r="U145" s="58">
        <v>374.8</v>
      </c>
      <c r="V145" s="56"/>
      <c r="W145" s="58">
        <v>75</v>
      </c>
      <c r="X145" s="65"/>
      <c r="Y145" s="56"/>
      <c r="Z145" s="56"/>
      <c r="AA145" s="58">
        <v>75</v>
      </c>
      <c r="AB145" s="56"/>
      <c r="AC145" s="56"/>
      <c r="AD145" s="56"/>
      <c r="AE145" s="56"/>
      <c r="AF145" s="56"/>
      <c r="AG145" s="56"/>
      <c r="AH145" s="56"/>
      <c r="AI145" s="56"/>
      <c r="AJ145" s="56">
        <f t="shared" si="18"/>
        <v>0</v>
      </c>
      <c r="AK145" s="58">
        <v>75</v>
      </c>
      <c r="AL145" s="74"/>
      <c r="AM145" s="28" t="s">
        <v>37</v>
      </c>
      <c r="AN145" s="71" t="e">
        <f>VLOOKUP(B145,'[9]5月月报'!$B$4:$CO$1800,49,0)</f>
        <v>#N/A</v>
      </c>
      <c r="AO145" s="29" t="e">
        <f>VLOOKUP(B145,'[9]5月月报'!$B$4:$CO$1800,51,0)</f>
        <v>#N/A</v>
      </c>
      <c r="AP145">
        <f>VLOOKUP(B145,'[10]25.5月定稿'!$B$3:$BQ$900,5,0)</f>
        <v>6</v>
      </c>
      <c r="AQ145" t="str">
        <f>VLOOKUP(B145,'[10]25.5月定稿'!$B$3:$BQ$900,22,0)</f>
        <v>2025/05/12自离</v>
      </c>
      <c r="AR145" s="33"/>
      <c r="AT145" s="28" t="str">
        <f>VLOOKUP(B145,[7]一线员工!$C$3:$CK$7000,1,0)</f>
        <v>程金娥</v>
      </c>
    </row>
    <row r="146" s="28" customFormat="1" spans="1:46">
      <c r="A146" s="43">
        <f t="shared" si="19"/>
        <v>133</v>
      </c>
      <c r="B146" s="85" t="s">
        <v>771</v>
      </c>
      <c r="C146" s="58"/>
      <c r="D146" s="473" t="s">
        <v>772</v>
      </c>
      <c r="E146" s="53">
        <v>45783</v>
      </c>
      <c r="F146" s="56"/>
      <c r="G146" s="56"/>
      <c r="H146" s="56"/>
      <c r="I146" s="56"/>
      <c r="J146" s="58"/>
      <c r="K146" s="58"/>
      <c r="L146" s="58"/>
      <c r="M146" s="58"/>
      <c r="N146" s="56"/>
      <c r="O146" s="62">
        <v>150</v>
      </c>
      <c r="P146" s="62"/>
      <c r="Q146" s="56"/>
      <c r="R146" s="56"/>
      <c r="S146" s="58"/>
      <c r="T146" s="56"/>
      <c r="U146" s="58"/>
      <c r="V146" s="56"/>
      <c r="W146" s="58">
        <v>75</v>
      </c>
      <c r="X146" s="65"/>
      <c r="Y146" s="56"/>
      <c r="Z146" s="56"/>
      <c r="AA146" s="58">
        <v>75</v>
      </c>
      <c r="AB146" s="56"/>
      <c r="AC146" s="56"/>
      <c r="AD146" s="56"/>
      <c r="AE146" s="56"/>
      <c r="AF146" s="56"/>
      <c r="AG146" s="56"/>
      <c r="AH146" s="56"/>
      <c r="AI146" s="56"/>
      <c r="AJ146" s="56">
        <f t="shared" si="18"/>
        <v>0</v>
      </c>
      <c r="AK146" s="58">
        <v>75</v>
      </c>
      <c r="AL146" s="74"/>
      <c r="AM146" s="28" t="s">
        <v>37</v>
      </c>
      <c r="AN146" s="71" t="e">
        <f>VLOOKUP(B146,'[9]5月月报'!$B$4:$CO$1800,49,0)</f>
        <v>#N/A</v>
      </c>
      <c r="AO146" s="29" t="e">
        <f>VLOOKUP(B146,'[9]5月月报'!$B$4:$CO$1800,51,0)</f>
        <v>#N/A</v>
      </c>
      <c r="AP146" s="101">
        <v>2</v>
      </c>
      <c r="AQ146" s="102" t="s">
        <v>615</v>
      </c>
      <c r="AR146" s="33"/>
      <c r="AS146" s="28" t="s">
        <v>767</v>
      </c>
      <c r="AT146" s="28" t="e">
        <f>VLOOKUP(B146,[7]一线员工!$C$3:$CK$7000,1,0)</f>
        <v>#N/A</v>
      </c>
    </row>
    <row r="147" s="28" customFormat="1" spans="1:46">
      <c r="A147" s="43">
        <f t="shared" si="19"/>
        <v>134</v>
      </c>
      <c r="B147" s="85" t="s">
        <v>626</v>
      </c>
      <c r="C147" s="58"/>
      <c r="D147" s="473" t="s">
        <v>773</v>
      </c>
      <c r="E147" s="53">
        <v>45789</v>
      </c>
      <c r="F147" s="56"/>
      <c r="G147" s="56"/>
      <c r="H147" s="56"/>
      <c r="I147" s="56"/>
      <c r="J147" s="58">
        <v>4308</v>
      </c>
      <c r="K147" s="58">
        <v>4308</v>
      </c>
      <c r="L147" s="58">
        <v>4308</v>
      </c>
      <c r="M147" s="58">
        <v>4308</v>
      </c>
      <c r="N147" s="56"/>
      <c r="O147" s="62">
        <v>150</v>
      </c>
      <c r="P147" s="62">
        <v>689.3</v>
      </c>
      <c r="Q147" s="56"/>
      <c r="R147" s="56"/>
      <c r="S147" s="58">
        <v>30.16</v>
      </c>
      <c r="T147" s="56"/>
      <c r="U147" s="58">
        <v>374.8</v>
      </c>
      <c r="V147" s="56"/>
      <c r="W147" s="58">
        <v>51.7</v>
      </c>
      <c r="X147" s="65"/>
      <c r="Y147" s="56"/>
      <c r="Z147" s="56"/>
      <c r="AA147" s="58">
        <v>1145.96</v>
      </c>
      <c r="AB147" s="56"/>
      <c r="AC147" s="56"/>
      <c r="AD147" s="56"/>
      <c r="AE147" s="56"/>
      <c r="AF147" s="56"/>
      <c r="AG147" s="56"/>
      <c r="AH147" s="56"/>
      <c r="AI147" s="56"/>
      <c r="AJ147" s="56">
        <f t="shared" si="18"/>
        <v>0</v>
      </c>
      <c r="AK147" s="58">
        <v>1145.96</v>
      </c>
      <c r="AL147" s="74"/>
      <c r="AM147" s="28" t="s">
        <v>37</v>
      </c>
      <c r="AN147" s="71" t="e">
        <f>VLOOKUP(B147,'[9]5月月报'!$B$4:$CO$1800,49,0)</f>
        <v>#N/A</v>
      </c>
      <c r="AO147" s="29" t="e">
        <f>VLOOKUP(B147,'[9]5月月报'!$B$4:$CO$1800,51,0)</f>
        <v>#N/A</v>
      </c>
      <c r="AP147">
        <f>VLOOKUP(B147,'[10]25.5月定稿'!$B$3:$BQ$900,5,0)</f>
        <v>11</v>
      </c>
      <c r="AQ147" t="str">
        <f>VLOOKUP(B147,'[10]25.5月定稿'!$B$3:$BQ$900,22,0)</f>
        <v>2025/05/23离职</v>
      </c>
      <c r="AR147" s="33"/>
      <c r="AT147" s="28" t="str">
        <f>VLOOKUP(B147,[7]一线员工!$C$3:$CK$7000,1,0)</f>
        <v>李锦华</v>
      </c>
    </row>
    <row r="148" s="28" customFormat="1" spans="1:46">
      <c r="A148" s="43">
        <f t="shared" si="19"/>
        <v>135</v>
      </c>
      <c r="B148" s="85" t="s">
        <v>596</v>
      </c>
      <c r="C148" s="58"/>
      <c r="D148" s="473" t="s">
        <v>774</v>
      </c>
      <c r="E148" s="53">
        <v>45789</v>
      </c>
      <c r="F148" s="56"/>
      <c r="G148" s="56"/>
      <c r="H148" s="56"/>
      <c r="I148" s="56"/>
      <c r="J148" s="58"/>
      <c r="K148" s="58"/>
      <c r="L148" s="58"/>
      <c r="M148" s="58"/>
      <c r="N148" s="56"/>
      <c r="O148" s="62">
        <v>150</v>
      </c>
      <c r="P148" s="62"/>
      <c r="Q148" s="56"/>
      <c r="R148" s="56"/>
      <c r="S148" s="58"/>
      <c r="T148" s="56"/>
      <c r="U148" s="58"/>
      <c r="V148" s="56"/>
      <c r="W148" s="58">
        <v>75</v>
      </c>
      <c r="X148" s="65"/>
      <c r="Y148" s="56"/>
      <c r="Z148" s="56"/>
      <c r="AA148" s="58">
        <v>75</v>
      </c>
      <c r="AB148" s="56"/>
      <c r="AC148" s="56"/>
      <c r="AD148" s="56"/>
      <c r="AE148" s="56"/>
      <c r="AF148" s="56"/>
      <c r="AG148" s="56"/>
      <c r="AH148" s="56"/>
      <c r="AI148" s="56"/>
      <c r="AJ148" s="56">
        <f t="shared" si="18"/>
        <v>0</v>
      </c>
      <c r="AK148" s="58">
        <v>75</v>
      </c>
      <c r="AL148" s="74"/>
      <c r="AM148" s="28" t="s">
        <v>37</v>
      </c>
      <c r="AN148" s="71" t="e">
        <f>VLOOKUP(B148,'[9]5月月报'!$B$4:$CO$1800,49,0)</f>
        <v>#N/A</v>
      </c>
      <c r="AO148" s="29" t="e">
        <f>VLOOKUP(B148,'[9]5月月报'!$B$4:$CO$1800,51,0)</f>
        <v>#N/A</v>
      </c>
      <c r="AP148">
        <f>VLOOKUP(B148,'[10]25.5月定稿'!$B$3:$BQ$900,5,0)</f>
        <v>4</v>
      </c>
      <c r="AQ148" t="str">
        <f>VLOOKUP(B148,'[10]25.5月定稿'!$B$3:$BQ$900,22,0)</f>
        <v>2025/05/16退回</v>
      </c>
      <c r="AR148" s="33"/>
      <c r="AT148" s="28" t="str">
        <f>VLOOKUP(B148,[7]一线员工!$C$3:$CK$7000,1,0)</f>
        <v>唐镇宇</v>
      </c>
    </row>
    <row r="149" s="28" customFormat="1" spans="1:46">
      <c r="A149" s="43">
        <f t="shared" si="19"/>
        <v>136</v>
      </c>
      <c r="B149" s="85" t="s">
        <v>611</v>
      </c>
      <c r="C149" s="58"/>
      <c r="D149" s="85"/>
      <c r="E149" s="53">
        <v>45789</v>
      </c>
      <c r="F149" s="56"/>
      <c r="G149" s="56"/>
      <c r="H149" s="56"/>
      <c r="I149" s="56"/>
      <c r="J149" s="58"/>
      <c r="K149" s="58"/>
      <c r="L149" s="58"/>
      <c r="M149" s="58"/>
      <c r="N149" s="56"/>
      <c r="O149" s="62">
        <v>150</v>
      </c>
      <c r="P149" s="62"/>
      <c r="Q149" s="56"/>
      <c r="R149" s="56"/>
      <c r="S149" s="58"/>
      <c r="T149" s="56"/>
      <c r="U149" s="58"/>
      <c r="V149" s="56"/>
      <c r="W149" s="58">
        <v>75</v>
      </c>
      <c r="X149" s="65"/>
      <c r="Y149" s="56"/>
      <c r="Z149" s="56"/>
      <c r="AA149" s="58">
        <v>75</v>
      </c>
      <c r="AB149" s="56"/>
      <c r="AC149" s="56"/>
      <c r="AD149" s="56"/>
      <c r="AE149" s="56"/>
      <c r="AF149" s="56"/>
      <c r="AG149" s="56"/>
      <c r="AH149" s="56"/>
      <c r="AI149" s="56"/>
      <c r="AJ149" s="56">
        <f t="shared" si="18"/>
        <v>0</v>
      </c>
      <c r="AK149" s="58">
        <v>75</v>
      </c>
      <c r="AL149" s="74"/>
      <c r="AM149" s="28" t="s">
        <v>37</v>
      </c>
      <c r="AN149" s="71" t="e">
        <f>VLOOKUP(B149,'[9]5月月报'!$B$4:$CO$1800,49,0)</f>
        <v>#N/A</v>
      </c>
      <c r="AO149" s="29" t="e">
        <f>VLOOKUP(B149,'[9]5月月报'!$B$4:$CO$1800,51,0)</f>
        <v>#N/A</v>
      </c>
      <c r="AP149">
        <f>VLOOKUP(B149,'[10]25.5月定稿'!$B$3:$BQ$900,5,0)</f>
        <v>2.5</v>
      </c>
      <c r="AQ149" t="str">
        <f>VLOOKUP(B149,'[10]25.5月定稿'!$B$3:$BQ$900,22,0)</f>
        <v>2025/05/16号退回</v>
      </c>
      <c r="AR149" s="33"/>
      <c r="AT149" s="28" t="str">
        <f>VLOOKUP(B149,[7]一线员工!$C$3:$CK$7000,1,0)</f>
        <v>游思法</v>
      </c>
    </row>
    <row r="150" s="28" customFormat="1" spans="1:46">
      <c r="A150" s="43">
        <f t="shared" si="19"/>
        <v>137</v>
      </c>
      <c r="B150" s="85" t="s">
        <v>591</v>
      </c>
      <c r="C150" s="58"/>
      <c r="D150" s="473" t="s">
        <v>775</v>
      </c>
      <c r="E150" s="53">
        <v>45789</v>
      </c>
      <c r="F150" s="56"/>
      <c r="G150" s="56"/>
      <c r="H150" s="56"/>
      <c r="I150" s="56"/>
      <c r="J150" s="58">
        <v>4308</v>
      </c>
      <c r="K150" s="58">
        <v>4308</v>
      </c>
      <c r="L150" s="58">
        <v>4308</v>
      </c>
      <c r="M150" s="58">
        <v>4308</v>
      </c>
      <c r="N150" s="56"/>
      <c r="O150" s="62">
        <v>150</v>
      </c>
      <c r="P150" s="62">
        <v>689.3</v>
      </c>
      <c r="Q150" s="56"/>
      <c r="R150" s="56"/>
      <c r="S150" s="58">
        <v>30.16</v>
      </c>
      <c r="T150" s="56"/>
      <c r="U150" s="58">
        <v>374.8</v>
      </c>
      <c r="V150" s="56"/>
      <c r="W150" s="58">
        <v>51.7</v>
      </c>
      <c r="X150" s="65"/>
      <c r="Y150" s="56"/>
      <c r="Z150" s="56"/>
      <c r="AA150" s="58">
        <v>1145.96</v>
      </c>
      <c r="AB150" s="56"/>
      <c r="AC150" s="56"/>
      <c r="AD150" s="56"/>
      <c r="AE150" s="56"/>
      <c r="AF150" s="56"/>
      <c r="AG150" s="56"/>
      <c r="AH150" s="56"/>
      <c r="AI150" s="56"/>
      <c r="AJ150" s="56">
        <f t="shared" si="18"/>
        <v>0</v>
      </c>
      <c r="AK150" s="58">
        <v>1145.96</v>
      </c>
      <c r="AL150" s="74"/>
      <c r="AM150" s="28" t="s">
        <v>37</v>
      </c>
      <c r="AN150" s="71" t="str">
        <f>VLOOKUP(B150,'[9]5月月报'!$B$4:$CO$1800,49,0)</f>
        <v>劳务工</v>
      </c>
      <c r="AO150" s="29" t="str">
        <f>VLOOKUP(B150,'[9]5月月报'!$B$4:$CO$1800,51,0)</f>
        <v>湘潭思泉</v>
      </c>
      <c r="AP150">
        <f>VLOOKUP(B150,'[10]25.5月定稿'!$B$3:$BQ$900,5,0)</f>
        <v>19</v>
      </c>
      <c r="AQ150" t="str">
        <f>VLOOKUP(B150,'[10]25.5月定稿'!$B$3:$BQ$900,22,0)</f>
        <v>2025/6/11离职</v>
      </c>
      <c r="AR150" s="33"/>
      <c r="AT150" s="28" t="str">
        <f>VLOOKUP(B150,[7]一线员工!$C$3:$CK$7000,1,0)</f>
        <v>肖星</v>
      </c>
    </row>
    <row r="151" s="28" customFormat="1" spans="1:46">
      <c r="A151" s="43">
        <f t="shared" si="19"/>
        <v>138</v>
      </c>
      <c r="B151" s="85" t="s">
        <v>621</v>
      </c>
      <c r="C151" s="58"/>
      <c r="D151" s="473" t="s">
        <v>776</v>
      </c>
      <c r="E151" s="53">
        <v>45789</v>
      </c>
      <c r="F151" s="56"/>
      <c r="G151" s="56"/>
      <c r="H151" s="56"/>
      <c r="I151" s="56"/>
      <c r="J151" s="58">
        <v>4308</v>
      </c>
      <c r="K151" s="58">
        <v>4308</v>
      </c>
      <c r="L151" s="58">
        <v>4308</v>
      </c>
      <c r="M151" s="58">
        <v>4308</v>
      </c>
      <c r="N151" s="56"/>
      <c r="O151" s="62">
        <v>150</v>
      </c>
      <c r="P151" s="62">
        <v>689.3</v>
      </c>
      <c r="Q151" s="56"/>
      <c r="R151" s="56"/>
      <c r="S151" s="58">
        <v>30.16</v>
      </c>
      <c r="T151" s="56"/>
      <c r="U151" s="58">
        <v>374.8</v>
      </c>
      <c r="V151" s="56"/>
      <c r="W151" s="58">
        <v>51.7</v>
      </c>
      <c r="X151" s="65"/>
      <c r="Y151" s="56"/>
      <c r="Z151" s="56"/>
      <c r="AA151" s="58">
        <v>1145.96</v>
      </c>
      <c r="AB151" s="56"/>
      <c r="AC151" s="56"/>
      <c r="AD151" s="56"/>
      <c r="AE151" s="56"/>
      <c r="AF151" s="56"/>
      <c r="AG151" s="56"/>
      <c r="AH151" s="56"/>
      <c r="AI151" s="56"/>
      <c r="AJ151" s="56">
        <f t="shared" si="18"/>
        <v>0</v>
      </c>
      <c r="AK151" s="58">
        <v>1145.96</v>
      </c>
      <c r="AL151" s="74"/>
      <c r="AM151" s="28" t="s">
        <v>37</v>
      </c>
      <c r="AN151" s="71" t="e">
        <f>VLOOKUP(B151,'[9]5月月报'!$B$4:$CO$1800,49,0)</f>
        <v>#N/A</v>
      </c>
      <c r="AO151" s="29" t="e">
        <f>VLOOKUP(B151,'[9]5月月报'!$B$4:$CO$1800,51,0)</f>
        <v>#N/A</v>
      </c>
      <c r="AP151">
        <f>VLOOKUP(B151,'[10]25.5月定稿'!$B$3:$BQ$900,5,0)</f>
        <v>10.5</v>
      </c>
      <c r="AQ151" t="str">
        <f>VLOOKUP(B151,'[10]25.5月定稿'!$B$3:$BQ$900,22,0)</f>
        <v>2025/05/23离职</v>
      </c>
      <c r="AR151" s="33"/>
      <c r="AT151" s="28" t="str">
        <f>VLOOKUP(B151,[7]一线员工!$C$3:$CK$7000,1,0)</f>
        <v>张俊</v>
      </c>
    </row>
    <row r="152" s="28" customFormat="1" spans="1:46">
      <c r="A152" s="43">
        <f t="shared" si="19"/>
        <v>139</v>
      </c>
      <c r="B152" s="91" t="s">
        <v>638</v>
      </c>
      <c r="C152" s="58"/>
      <c r="D152" s="85"/>
      <c r="E152" s="53">
        <v>45789</v>
      </c>
      <c r="F152" s="56"/>
      <c r="G152" s="56"/>
      <c r="H152" s="56"/>
      <c r="I152" s="56"/>
      <c r="J152" s="58">
        <v>4308</v>
      </c>
      <c r="K152" s="58">
        <v>4308</v>
      </c>
      <c r="L152" s="58">
        <v>4308</v>
      </c>
      <c r="M152" s="58">
        <v>4308</v>
      </c>
      <c r="N152" s="56"/>
      <c r="O152" s="62">
        <v>150</v>
      </c>
      <c r="P152" s="62">
        <v>689.3</v>
      </c>
      <c r="Q152" s="56"/>
      <c r="R152" s="56"/>
      <c r="S152" s="58">
        <v>30.16</v>
      </c>
      <c r="T152" s="56"/>
      <c r="U152" s="58">
        <v>374.8</v>
      </c>
      <c r="V152" s="56"/>
      <c r="W152" s="58">
        <v>51.7</v>
      </c>
      <c r="X152" s="65"/>
      <c r="Y152" s="56"/>
      <c r="Z152" s="56"/>
      <c r="AA152" s="58">
        <v>1145.96</v>
      </c>
      <c r="AB152" s="56"/>
      <c r="AC152" s="56"/>
      <c r="AD152" s="56"/>
      <c r="AE152" s="56"/>
      <c r="AF152" s="56"/>
      <c r="AG152" s="56"/>
      <c r="AH152" s="56"/>
      <c r="AI152" s="56"/>
      <c r="AJ152" s="56">
        <f t="shared" si="18"/>
        <v>0</v>
      </c>
      <c r="AK152" s="58">
        <v>1145.96</v>
      </c>
      <c r="AL152" s="74"/>
      <c r="AM152" s="28" t="s">
        <v>37</v>
      </c>
      <c r="AN152" s="71" t="e">
        <f>VLOOKUP(B152,'[9]5月月报'!$B$4:$CO$1800,49,0)</f>
        <v>#N/A</v>
      </c>
      <c r="AO152" s="29" t="e">
        <f>VLOOKUP(B152,'[9]5月月报'!$B$4:$CO$1800,51,0)</f>
        <v>#N/A</v>
      </c>
      <c r="AP152">
        <f>VLOOKUP(B152,'[10]25.5月定稿'!$B$3:$BQ$900,5,0)</f>
        <v>12</v>
      </c>
      <c r="AQ152" t="str">
        <f>VLOOKUP(B152,'[10]25.5月定稿'!$B$3:$BQ$900,22,0)</f>
        <v>2025/5/24离职</v>
      </c>
      <c r="AR152" s="33"/>
      <c r="AT152" s="28" t="str">
        <f>VLOOKUP(B152,[7]一线员工!$C$3:$CK$7000,1,0)</f>
        <v>易铃仙</v>
      </c>
    </row>
    <row r="153" s="28" customFormat="1" spans="1:46">
      <c r="A153" s="43">
        <f t="shared" si="19"/>
        <v>140</v>
      </c>
      <c r="B153" s="85" t="s">
        <v>229</v>
      </c>
      <c r="C153" s="58"/>
      <c r="D153" s="473" t="s">
        <v>777</v>
      </c>
      <c r="E153" s="53">
        <v>45743</v>
      </c>
      <c r="F153" s="56"/>
      <c r="G153" s="56"/>
      <c r="H153" s="56"/>
      <c r="I153" s="56"/>
      <c r="J153" s="58"/>
      <c r="K153" s="58"/>
      <c r="L153" s="58"/>
      <c r="M153" s="58"/>
      <c r="N153" s="56"/>
      <c r="O153" s="62">
        <v>150</v>
      </c>
      <c r="P153" s="62"/>
      <c r="Q153" s="56"/>
      <c r="R153" s="56"/>
      <c r="S153" s="58"/>
      <c r="T153" s="56"/>
      <c r="U153" s="58"/>
      <c r="V153" s="56"/>
      <c r="W153" s="58">
        <v>75</v>
      </c>
      <c r="X153" s="65"/>
      <c r="Y153" s="56"/>
      <c r="Z153" s="56"/>
      <c r="AA153" s="58">
        <v>75</v>
      </c>
      <c r="AB153" s="56"/>
      <c r="AC153" s="56"/>
      <c r="AD153" s="56"/>
      <c r="AE153" s="56"/>
      <c r="AF153" s="56"/>
      <c r="AG153" s="56"/>
      <c r="AH153" s="56"/>
      <c r="AI153" s="56"/>
      <c r="AJ153" s="56">
        <f t="shared" si="18"/>
        <v>0</v>
      </c>
      <c r="AK153" s="58">
        <v>75</v>
      </c>
      <c r="AL153" s="74"/>
      <c r="AM153" s="28" t="s">
        <v>37</v>
      </c>
      <c r="AN153" s="71" t="e">
        <f>VLOOKUP(B153,'[9]5月月报'!$B$4:$CO$1800,49,0)</f>
        <v>#N/A</v>
      </c>
      <c r="AO153" s="29" t="e">
        <f>VLOOKUP(B153,'[9]5月月报'!$B$4:$CO$1800,51,0)</f>
        <v>#N/A</v>
      </c>
      <c r="AP153" s="103">
        <v>0</v>
      </c>
      <c r="AQ153" s="102" t="s">
        <v>778</v>
      </c>
      <c r="AR153" s="33"/>
      <c r="AS153" s="98" t="s">
        <v>779</v>
      </c>
      <c r="AT153" s="28" t="e">
        <f>VLOOKUP(B153,[7]一线员工!$C$3:$CK$7000,1,0)</f>
        <v>#N/A</v>
      </c>
    </row>
    <row r="154" s="28" customFormat="1" spans="1:46">
      <c r="A154" s="43">
        <f t="shared" si="19"/>
        <v>141</v>
      </c>
      <c r="B154" s="85" t="s">
        <v>558</v>
      </c>
      <c r="C154" s="58"/>
      <c r="D154" s="473" t="s">
        <v>780</v>
      </c>
      <c r="E154" s="53">
        <v>45791</v>
      </c>
      <c r="F154" s="56"/>
      <c r="G154" s="56"/>
      <c r="H154" s="56"/>
      <c r="I154" s="56"/>
      <c r="J154" s="58">
        <v>4308</v>
      </c>
      <c r="K154" s="58">
        <v>4308</v>
      </c>
      <c r="L154" s="58">
        <v>4308</v>
      </c>
      <c r="M154" s="58">
        <v>4308</v>
      </c>
      <c r="N154" s="56"/>
      <c r="O154" s="62">
        <v>150</v>
      </c>
      <c r="P154" s="62">
        <v>689.3</v>
      </c>
      <c r="Q154" s="56"/>
      <c r="R154" s="56"/>
      <c r="S154" s="58">
        <v>30.16</v>
      </c>
      <c r="T154" s="56"/>
      <c r="U154" s="58">
        <v>374.8</v>
      </c>
      <c r="V154" s="56"/>
      <c r="W154" s="58">
        <v>51.7</v>
      </c>
      <c r="X154" s="65"/>
      <c r="Y154" s="56"/>
      <c r="Z154" s="56"/>
      <c r="AA154" s="58">
        <v>1145.96</v>
      </c>
      <c r="AB154" s="56"/>
      <c r="AC154" s="56"/>
      <c r="AD154" s="56"/>
      <c r="AE154" s="56"/>
      <c r="AF154" s="56"/>
      <c r="AG154" s="56"/>
      <c r="AH154" s="56"/>
      <c r="AI154" s="56"/>
      <c r="AJ154" s="56">
        <f t="shared" si="18"/>
        <v>0</v>
      </c>
      <c r="AK154" s="58">
        <v>1145.96</v>
      </c>
      <c r="AL154" s="74"/>
      <c r="AM154" s="28" t="s">
        <v>37</v>
      </c>
      <c r="AN154" s="71" t="str">
        <f>VLOOKUP(B154,'[9]5月月报'!$B$4:$CO$1800,49,0)</f>
        <v>劳务工</v>
      </c>
      <c r="AO154" s="29" t="str">
        <f>VLOOKUP(B154,'[9]5月月报'!$B$4:$CO$1800,51,0)</f>
        <v>湘潭思泉</v>
      </c>
      <c r="AP154">
        <f>VLOOKUP(B154,'[10]25.5月定稿'!$B$3:$BQ$900,5,0)</f>
        <v>17</v>
      </c>
      <c r="AQ154">
        <f>VLOOKUP(B154,'[10]25.5月定稿'!$B$3:$BQ$900,22,0)</f>
        <v>0</v>
      </c>
      <c r="AR154" s="33"/>
      <c r="AT154" s="28" t="str">
        <f>VLOOKUP(B154,[7]一线员工!$C$3:$CK$7000,1,0)</f>
        <v>郭鹏</v>
      </c>
    </row>
    <row r="155" s="28" customFormat="1" spans="1:46">
      <c r="A155" s="43">
        <f t="shared" si="19"/>
        <v>142</v>
      </c>
      <c r="B155" s="85" t="s">
        <v>781</v>
      </c>
      <c r="C155" s="58"/>
      <c r="D155" s="473" t="s">
        <v>782</v>
      </c>
      <c r="E155" s="53">
        <v>45796</v>
      </c>
      <c r="F155" s="56"/>
      <c r="G155" s="56"/>
      <c r="H155" s="56"/>
      <c r="I155" s="56"/>
      <c r="J155" s="58"/>
      <c r="K155" s="58"/>
      <c r="L155" s="58"/>
      <c r="M155" s="58"/>
      <c r="N155" s="56"/>
      <c r="O155" s="62"/>
      <c r="P155" s="62"/>
      <c r="Q155" s="56"/>
      <c r="R155" s="56"/>
      <c r="S155" s="58"/>
      <c r="T155" s="56"/>
      <c r="U155" s="58"/>
      <c r="V155" s="56"/>
      <c r="W155" s="58"/>
      <c r="X155" s="65"/>
      <c r="Y155" s="56"/>
      <c r="Z155" s="56"/>
      <c r="AA155" s="58"/>
      <c r="AB155" s="56"/>
      <c r="AC155" s="56"/>
      <c r="AD155" s="56"/>
      <c r="AE155" s="56"/>
      <c r="AF155" s="56"/>
      <c r="AG155" s="56"/>
      <c r="AH155" s="56"/>
      <c r="AI155" s="56"/>
      <c r="AJ155" s="56">
        <f t="shared" si="18"/>
        <v>0</v>
      </c>
      <c r="AK155" s="58"/>
      <c r="AL155" s="74"/>
      <c r="AM155" s="28" t="s">
        <v>37</v>
      </c>
      <c r="AN155" s="71" t="e">
        <f>VLOOKUP(B155,'[9]5月月报'!$B$4:$CO$1800,49,0)</f>
        <v>#N/A</v>
      </c>
      <c r="AO155" s="29" t="e">
        <f>VLOOKUP(B155,'[9]5月月报'!$B$4:$CO$1800,51,0)</f>
        <v>#N/A</v>
      </c>
      <c r="AP155" s="101">
        <v>2</v>
      </c>
      <c r="AQ155" s="104" t="s">
        <v>783</v>
      </c>
      <c r="AR155" s="33"/>
      <c r="AS155" s="98" t="s">
        <v>767</v>
      </c>
      <c r="AT155" s="28" t="e">
        <f>VLOOKUP(B155,[7]一线员工!$C$3:$CK$7000,1,0)</f>
        <v>#N/A</v>
      </c>
    </row>
    <row r="156" s="28" customFormat="1" spans="1:46">
      <c r="A156" s="43">
        <f t="shared" si="19"/>
        <v>143</v>
      </c>
      <c r="B156" s="85" t="s">
        <v>624</v>
      </c>
      <c r="C156" s="58"/>
      <c r="D156" s="473" t="s">
        <v>784</v>
      </c>
      <c r="E156" s="53">
        <v>45796</v>
      </c>
      <c r="F156" s="56"/>
      <c r="G156" s="56"/>
      <c r="H156" s="56"/>
      <c r="I156" s="56"/>
      <c r="J156" s="58"/>
      <c r="K156" s="58"/>
      <c r="L156" s="58"/>
      <c r="M156" s="58"/>
      <c r="N156" s="56"/>
      <c r="O156" s="62">
        <v>150</v>
      </c>
      <c r="P156" s="62"/>
      <c r="Q156" s="56"/>
      <c r="R156" s="56"/>
      <c r="S156" s="58"/>
      <c r="T156" s="56"/>
      <c r="U156" s="58"/>
      <c r="V156" s="56"/>
      <c r="W156" s="58">
        <v>75</v>
      </c>
      <c r="X156" s="65"/>
      <c r="Y156" s="56"/>
      <c r="Z156" s="56"/>
      <c r="AA156" s="58">
        <v>75</v>
      </c>
      <c r="AB156" s="56"/>
      <c r="AC156" s="56"/>
      <c r="AD156" s="56"/>
      <c r="AE156" s="56"/>
      <c r="AF156" s="56"/>
      <c r="AG156" s="56"/>
      <c r="AH156" s="56"/>
      <c r="AI156" s="56"/>
      <c r="AJ156" s="56">
        <f t="shared" si="18"/>
        <v>0</v>
      </c>
      <c r="AK156" s="58">
        <v>75</v>
      </c>
      <c r="AL156" s="74"/>
      <c r="AM156" s="28" t="s">
        <v>37</v>
      </c>
      <c r="AN156" s="71" t="e">
        <f>VLOOKUP(B156,'[9]5月月报'!$B$4:$CO$1800,49,0)</f>
        <v>#N/A</v>
      </c>
      <c r="AO156" s="29" t="e">
        <f>VLOOKUP(B156,'[9]5月月报'!$B$4:$CO$1800,51,0)</f>
        <v>#N/A</v>
      </c>
      <c r="AP156">
        <f>VLOOKUP(B156,'[10]25.5月定稿'!$B$3:$BQ$900,5,0)</f>
        <v>7</v>
      </c>
      <c r="AQ156" t="str">
        <f>VLOOKUP(B156,'[10]25.5月定稿'!$B$3:$BQ$900,22,0)</f>
        <v>2025/05/25离职</v>
      </c>
      <c r="AR156" s="33"/>
      <c r="AT156" s="28" t="str">
        <f>VLOOKUP(B156,[7]一线员工!$C$3:$CK$7000,1,0)</f>
        <v>唐志加</v>
      </c>
    </row>
    <row r="157" s="28" customFormat="1" spans="1:46">
      <c r="A157" s="43">
        <f t="shared" si="19"/>
        <v>144</v>
      </c>
      <c r="B157" s="85" t="s">
        <v>589</v>
      </c>
      <c r="C157" s="58"/>
      <c r="D157" s="473" t="s">
        <v>785</v>
      </c>
      <c r="E157" s="53">
        <v>45793</v>
      </c>
      <c r="F157" s="56"/>
      <c r="G157" s="56"/>
      <c r="H157" s="56"/>
      <c r="I157" s="56"/>
      <c r="J157" s="58">
        <v>4308</v>
      </c>
      <c r="K157" s="58">
        <v>4308</v>
      </c>
      <c r="L157" s="58">
        <v>4308</v>
      </c>
      <c r="M157" s="58">
        <v>4308</v>
      </c>
      <c r="N157" s="56"/>
      <c r="O157" s="62">
        <v>150</v>
      </c>
      <c r="P157" s="62">
        <v>689.3</v>
      </c>
      <c r="Q157" s="56"/>
      <c r="R157" s="56"/>
      <c r="S157" s="58">
        <v>30.16</v>
      </c>
      <c r="T157" s="56"/>
      <c r="U157" s="58">
        <v>374.8</v>
      </c>
      <c r="V157" s="56"/>
      <c r="W157" s="58">
        <v>51.7</v>
      </c>
      <c r="X157" s="65"/>
      <c r="Y157" s="56"/>
      <c r="Z157" s="56"/>
      <c r="AA157" s="58">
        <v>1145.96</v>
      </c>
      <c r="AB157" s="56"/>
      <c r="AC157" s="56"/>
      <c r="AD157" s="56"/>
      <c r="AE157" s="56"/>
      <c r="AF157" s="56"/>
      <c r="AG157" s="56"/>
      <c r="AH157" s="56"/>
      <c r="AI157" s="56"/>
      <c r="AJ157" s="56">
        <f t="shared" si="18"/>
        <v>0</v>
      </c>
      <c r="AK157" s="58">
        <v>1145.96</v>
      </c>
      <c r="AL157" s="74"/>
      <c r="AM157" s="28" t="s">
        <v>37</v>
      </c>
      <c r="AN157" s="71" t="e">
        <f>VLOOKUP(B157,'[9]5月月报'!$B$4:$CO$1800,49,0)</f>
        <v>#N/A</v>
      </c>
      <c r="AO157" s="29" t="e">
        <f>VLOOKUP(B157,'[9]5月月报'!$B$4:$CO$1800,51,0)</f>
        <v>#N/A</v>
      </c>
      <c r="AP157">
        <f>VLOOKUP(B157,'[10]25.5月定稿'!$B$3:$BQ$900,5,0)</f>
        <v>14</v>
      </c>
      <c r="AQ157" t="str">
        <f>VLOOKUP(B157,'[10]25.5月定稿'!$B$3:$BQ$900,22,0)</f>
        <v>2025/6/6退回</v>
      </c>
      <c r="AR157" s="33"/>
      <c r="AT157" s="28" t="str">
        <f>VLOOKUP(B157,[7]一线员工!$C$3:$CK$7000,1,0)</f>
        <v>文志辉</v>
      </c>
    </row>
    <row r="158" s="28" customFormat="1" spans="1:46">
      <c r="A158" s="43">
        <f t="shared" si="19"/>
        <v>145</v>
      </c>
      <c r="B158" s="85" t="s">
        <v>556</v>
      </c>
      <c r="C158" s="58"/>
      <c r="D158" s="473" t="s">
        <v>786</v>
      </c>
      <c r="E158" s="53">
        <v>45801</v>
      </c>
      <c r="F158" s="56"/>
      <c r="G158" s="56"/>
      <c r="H158" s="56"/>
      <c r="I158" s="56"/>
      <c r="J158" s="58"/>
      <c r="K158" s="58"/>
      <c r="L158" s="58"/>
      <c r="M158" s="58"/>
      <c r="N158" s="56"/>
      <c r="O158" s="62">
        <v>150</v>
      </c>
      <c r="P158" s="62"/>
      <c r="Q158" s="56"/>
      <c r="R158" s="56"/>
      <c r="S158" s="58"/>
      <c r="T158" s="56"/>
      <c r="U158" s="58"/>
      <c r="V158" s="56"/>
      <c r="W158" s="58">
        <v>75</v>
      </c>
      <c r="X158" s="65"/>
      <c r="Y158" s="56"/>
      <c r="Z158" s="56"/>
      <c r="AA158" s="58">
        <v>75</v>
      </c>
      <c r="AB158" s="56"/>
      <c r="AC158" s="56"/>
      <c r="AD158" s="56"/>
      <c r="AE158" s="56"/>
      <c r="AF158" s="56"/>
      <c r="AG158" s="56"/>
      <c r="AH158" s="56"/>
      <c r="AI158" s="56"/>
      <c r="AJ158" s="56">
        <f t="shared" si="18"/>
        <v>0</v>
      </c>
      <c r="AK158" s="58">
        <v>75</v>
      </c>
      <c r="AL158" s="74"/>
      <c r="AM158" s="28" t="s">
        <v>37</v>
      </c>
      <c r="AN158" s="71" t="str">
        <f>VLOOKUP(B158,'[9]5月月报'!$B$4:$CO$1800,49,0)</f>
        <v>劳务工</v>
      </c>
      <c r="AO158" s="29" t="str">
        <f>VLOOKUP(B158,'[9]5月月报'!$B$4:$CO$1800,51,0)</f>
        <v>湘潭思泉</v>
      </c>
      <c r="AP158">
        <f>VLOOKUP(B158,'[10]25.5月定稿'!$B$3:$BQ$900,5,0)</f>
        <v>7</v>
      </c>
      <c r="AQ158">
        <f>VLOOKUP(B158,'[10]25.5月定稿'!$B$3:$BQ$900,22,0)</f>
        <v>0</v>
      </c>
      <c r="AR158" s="33"/>
      <c r="AT158" s="28" t="str">
        <f>VLOOKUP(B158,[7]一线员工!$C$3:$CK$7000,1,0)</f>
        <v>付志勇</v>
      </c>
    </row>
    <row r="159" s="28" customFormat="1" spans="1:46">
      <c r="A159" s="43">
        <f t="shared" si="19"/>
        <v>146</v>
      </c>
      <c r="B159" s="85" t="s">
        <v>555</v>
      </c>
      <c r="C159" s="58"/>
      <c r="D159" s="473" t="s">
        <v>787</v>
      </c>
      <c r="E159" s="53">
        <v>45801</v>
      </c>
      <c r="F159" s="56"/>
      <c r="G159" s="56"/>
      <c r="H159" s="56"/>
      <c r="I159" s="56"/>
      <c r="J159" s="58"/>
      <c r="K159" s="58"/>
      <c r="L159" s="58"/>
      <c r="M159" s="58"/>
      <c r="N159" s="56"/>
      <c r="O159" s="62">
        <v>150</v>
      </c>
      <c r="P159" s="62"/>
      <c r="Q159" s="56"/>
      <c r="R159" s="56"/>
      <c r="S159" s="58"/>
      <c r="T159" s="56"/>
      <c r="U159" s="58"/>
      <c r="V159" s="56"/>
      <c r="W159" s="58">
        <v>75</v>
      </c>
      <c r="X159" s="65"/>
      <c r="Y159" s="56"/>
      <c r="Z159" s="56"/>
      <c r="AA159" s="58">
        <v>75</v>
      </c>
      <c r="AB159" s="56"/>
      <c r="AC159" s="56"/>
      <c r="AD159" s="56"/>
      <c r="AE159" s="56"/>
      <c r="AF159" s="56"/>
      <c r="AG159" s="56"/>
      <c r="AH159" s="56"/>
      <c r="AI159" s="56"/>
      <c r="AJ159" s="56">
        <f t="shared" si="18"/>
        <v>0</v>
      </c>
      <c r="AK159" s="58">
        <v>75</v>
      </c>
      <c r="AL159" s="74"/>
      <c r="AM159" s="28" t="s">
        <v>37</v>
      </c>
      <c r="AN159" s="71" t="str">
        <f>VLOOKUP(B159,'[9]5月月报'!$B$4:$CO$1800,49,0)</f>
        <v>劳务工</v>
      </c>
      <c r="AO159" s="29" t="str">
        <f>VLOOKUP(B159,'[9]5月月报'!$B$4:$CO$1800,51,0)</f>
        <v>湘潭思泉</v>
      </c>
      <c r="AP159">
        <f>VLOOKUP(B159,'[10]25.5月定稿'!$B$3:$BQ$900,5,0)</f>
        <v>7</v>
      </c>
      <c r="AQ159">
        <f>VLOOKUP(B159,'[10]25.5月定稿'!$B$3:$BQ$900,22,0)</f>
        <v>0</v>
      </c>
      <c r="AR159" s="33"/>
      <c r="AT159" s="28" t="str">
        <f>VLOOKUP(B159,[7]一线员工!$C$3:$CK$7000,1,0)</f>
        <v>肖军奇</v>
      </c>
    </row>
    <row r="160" s="28" customFormat="1" spans="1:46">
      <c r="A160" s="43">
        <f t="shared" si="19"/>
        <v>147</v>
      </c>
      <c r="B160" s="85" t="s">
        <v>587</v>
      </c>
      <c r="C160" s="58"/>
      <c r="D160" s="473" t="s">
        <v>788</v>
      </c>
      <c r="E160" s="53">
        <v>45801</v>
      </c>
      <c r="F160" s="56"/>
      <c r="G160" s="56"/>
      <c r="H160" s="56"/>
      <c r="I160" s="56"/>
      <c r="J160" s="58"/>
      <c r="K160" s="58"/>
      <c r="L160" s="58"/>
      <c r="M160" s="58"/>
      <c r="N160" s="56"/>
      <c r="O160" s="62">
        <v>150</v>
      </c>
      <c r="P160" s="62"/>
      <c r="Q160" s="56"/>
      <c r="R160" s="56"/>
      <c r="S160" s="58"/>
      <c r="T160" s="56"/>
      <c r="U160" s="58"/>
      <c r="V160" s="56"/>
      <c r="W160" s="58">
        <v>75</v>
      </c>
      <c r="X160" s="65"/>
      <c r="Y160" s="56"/>
      <c r="Z160" s="56"/>
      <c r="AA160" s="58">
        <v>75</v>
      </c>
      <c r="AB160" s="56"/>
      <c r="AC160" s="56"/>
      <c r="AD160" s="56"/>
      <c r="AE160" s="56"/>
      <c r="AF160" s="56"/>
      <c r="AG160" s="56"/>
      <c r="AH160" s="56"/>
      <c r="AI160" s="56"/>
      <c r="AJ160" s="56">
        <f t="shared" si="18"/>
        <v>0</v>
      </c>
      <c r="AK160" s="58">
        <v>75</v>
      </c>
      <c r="AL160" s="74"/>
      <c r="AM160" s="28" t="s">
        <v>37</v>
      </c>
      <c r="AN160" s="71" t="e">
        <f>VLOOKUP(B160,'[9]5月月报'!$B$4:$CO$1800,49,0)</f>
        <v>#N/A</v>
      </c>
      <c r="AO160" s="29" t="e">
        <f>VLOOKUP(B160,'[9]5月月报'!$B$4:$CO$1800,51,0)</f>
        <v>#N/A</v>
      </c>
      <c r="AP160">
        <f>VLOOKUP(B160,'[10]25.5月定稿'!$B$3:$BQ$900,5,0)</f>
        <v>7</v>
      </c>
      <c r="AQ160" t="str">
        <f>VLOOKUP(B160,'[10]25.5月定稿'!$B$3:$BQ$900,22,0)</f>
        <v>2025/6/10退回</v>
      </c>
      <c r="AR160" s="33"/>
      <c r="AT160" s="28" t="str">
        <f>VLOOKUP(B160,[7]一线员工!$C$3:$CK$7000,1,0)</f>
        <v>黄晚娇</v>
      </c>
    </row>
    <row r="161" s="28" customFormat="1" spans="1:46">
      <c r="A161" s="43">
        <f t="shared" si="19"/>
        <v>148</v>
      </c>
      <c r="B161" s="85" t="s">
        <v>585</v>
      </c>
      <c r="C161" s="58"/>
      <c r="D161" s="473" t="s">
        <v>789</v>
      </c>
      <c r="E161" s="53">
        <v>45799</v>
      </c>
      <c r="F161" s="56"/>
      <c r="G161" s="56"/>
      <c r="H161" s="56"/>
      <c r="I161" s="56"/>
      <c r="J161" s="58"/>
      <c r="K161" s="58"/>
      <c r="L161" s="58"/>
      <c r="M161" s="58"/>
      <c r="N161" s="56"/>
      <c r="O161" s="62">
        <v>150</v>
      </c>
      <c r="P161" s="62"/>
      <c r="Q161" s="56"/>
      <c r="R161" s="56"/>
      <c r="S161" s="58"/>
      <c r="T161" s="56"/>
      <c r="U161" s="58"/>
      <c r="V161" s="56"/>
      <c r="W161" s="58">
        <v>75</v>
      </c>
      <c r="X161" s="65"/>
      <c r="Y161" s="56"/>
      <c r="Z161" s="56"/>
      <c r="AA161" s="58">
        <v>75</v>
      </c>
      <c r="AB161" s="56"/>
      <c r="AC161" s="56"/>
      <c r="AD161" s="56"/>
      <c r="AE161" s="56"/>
      <c r="AF161" s="56"/>
      <c r="AG161" s="56"/>
      <c r="AH161" s="56"/>
      <c r="AI161" s="56"/>
      <c r="AJ161" s="56">
        <f t="shared" si="18"/>
        <v>0</v>
      </c>
      <c r="AK161" s="58">
        <v>75</v>
      </c>
      <c r="AL161" s="74"/>
      <c r="AM161" s="28" t="s">
        <v>37</v>
      </c>
      <c r="AN161" s="71" t="e">
        <f>VLOOKUP(B161,'[9]5月月报'!$B$4:$CO$1800,49,0)</f>
        <v>#N/A</v>
      </c>
      <c r="AO161" s="29" t="e">
        <f>VLOOKUP(B161,'[9]5月月报'!$B$4:$CO$1800,51,0)</f>
        <v>#N/A</v>
      </c>
      <c r="AP161">
        <f>VLOOKUP(B161,'[10]25.5月定稿'!$B$3:$BQ$900,5,0)</f>
        <v>9</v>
      </c>
      <c r="AQ161" t="str">
        <f>VLOOKUP(B161,'[10]25.5月定稿'!$B$3:$BQ$900,22,0)</f>
        <v>2025/6/11离职</v>
      </c>
      <c r="AR161" s="33"/>
      <c r="AT161" s="28" t="str">
        <f>VLOOKUP(B161,[7]一线员工!$C$3:$CK$7000,1,0)</f>
        <v>汤建惟</v>
      </c>
    </row>
    <row r="162" s="28" customFormat="1" spans="1:46">
      <c r="A162" s="43">
        <f t="shared" si="19"/>
        <v>149</v>
      </c>
      <c r="B162" s="85" t="s">
        <v>563</v>
      </c>
      <c r="C162" s="58"/>
      <c r="D162" s="85"/>
      <c r="E162" s="53">
        <v>45804</v>
      </c>
      <c r="F162" s="56"/>
      <c r="G162" s="56"/>
      <c r="H162" s="56"/>
      <c r="I162" s="56"/>
      <c r="J162" s="58"/>
      <c r="K162" s="58"/>
      <c r="L162" s="58"/>
      <c r="M162" s="58"/>
      <c r="N162" s="56"/>
      <c r="O162" s="62">
        <v>150</v>
      </c>
      <c r="P162" s="62"/>
      <c r="Q162" s="56"/>
      <c r="R162" s="56"/>
      <c r="S162" s="58"/>
      <c r="T162" s="56"/>
      <c r="U162" s="58"/>
      <c r="V162" s="56"/>
      <c r="W162" s="58">
        <v>75</v>
      </c>
      <c r="X162" s="65"/>
      <c r="Y162" s="56"/>
      <c r="Z162" s="56"/>
      <c r="AA162" s="58">
        <v>75</v>
      </c>
      <c r="AB162" s="56"/>
      <c r="AC162" s="56"/>
      <c r="AD162" s="56"/>
      <c r="AE162" s="56"/>
      <c r="AF162" s="56"/>
      <c r="AG162" s="56"/>
      <c r="AH162" s="56"/>
      <c r="AI162" s="56"/>
      <c r="AJ162" s="56">
        <f t="shared" si="18"/>
        <v>0</v>
      </c>
      <c r="AK162" s="58">
        <v>75</v>
      </c>
      <c r="AL162" s="74"/>
      <c r="AM162" s="28" t="s">
        <v>37</v>
      </c>
      <c r="AN162" s="71" t="str">
        <f>VLOOKUP(B162,'[9]5月月报'!$B$4:$CO$1800,49,0)</f>
        <v>劳务工</v>
      </c>
      <c r="AO162" s="29">
        <f>VLOOKUP(B162,'[9]5月月报'!$B$4:$CO$1800,51,0)</f>
        <v>0</v>
      </c>
      <c r="AP162">
        <f>VLOOKUP(B162,'[10]25.5月定稿'!$B$3:$BQ$900,5,0)</f>
        <v>4</v>
      </c>
      <c r="AQ162">
        <f>VLOOKUP(B162,'[10]25.5月定稿'!$B$3:$BQ$900,22,0)</f>
        <v>0</v>
      </c>
      <c r="AR162" s="33"/>
      <c r="AT162" s="28" t="str">
        <f>VLOOKUP(B162,[7]一线员工!$C$3:$CK$7000,1,0)</f>
        <v>陈波</v>
      </c>
    </row>
    <row r="163" s="28" customFormat="1" spans="1:46">
      <c r="A163" s="43">
        <f t="shared" si="19"/>
        <v>150</v>
      </c>
      <c r="B163" s="85" t="s">
        <v>564</v>
      </c>
      <c r="C163" s="58"/>
      <c r="D163" s="473" t="s">
        <v>790</v>
      </c>
      <c r="E163" s="53">
        <v>45804</v>
      </c>
      <c r="F163" s="56"/>
      <c r="G163" s="56"/>
      <c r="H163" s="56"/>
      <c r="I163" s="56"/>
      <c r="J163" s="58"/>
      <c r="K163" s="58"/>
      <c r="L163" s="58"/>
      <c r="M163" s="58"/>
      <c r="N163" s="56"/>
      <c r="O163" s="62">
        <v>150</v>
      </c>
      <c r="P163" s="62"/>
      <c r="Q163" s="56"/>
      <c r="R163" s="56"/>
      <c r="S163" s="58"/>
      <c r="T163" s="56"/>
      <c r="U163" s="58"/>
      <c r="V163" s="56"/>
      <c r="W163" s="58">
        <v>75</v>
      </c>
      <c r="X163" s="65"/>
      <c r="Y163" s="56"/>
      <c r="Z163" s="56"/>
      <c r="AA163" s="58">
        <v>75</v>
      </c>
      <c r="AB163" s="56"/>
      <c r="AC163" s="56"/>
      <c r="AD163" s="56"/>
      <c r="AE163" s="56"/>
      <c r="AF163" s="56"/>
      <c r="AG163" s="56"/>
      <c r="AH163" s="56"/>
      <c r="AI163" s="56"/>
      <c r="AJ163" s="56">
        <f t="shared" si="18"/>
        <v>0</v>
      </c>
      <c r="AK163" s="58">
        <v>75</v>
      </c>
      <c r="AL163" s="74"/>
      <c r="AM163" s="28" t="s">
        <v>37</v>
      </c>
      <c r="AN163" s="71" t="str">
        <f>VLOOKUP(B163,'[9]5月月报'!$B$4:$CO$1800,49,0)</f>
        <v>劳务工</v>
      </c>
      <c r="AO163" s="29" t="str">
        <f>VLOOKUP(B163,'[9]5月月报'!$B$4:$CO$1800,51,0)</f>
        <v>湘潭思泉</v>
      </c>
      <c r="AP163">
        <f>VLOOKUP(B163,'[10]25.5月定稿'!$B$3:$BQ$900,5,0)</f>
        <v>4</v>
      </c>
      <c r="AQ163">
        <f>VLOOKUP(B163,'[10]25.5月定稿'!$B$3:$BQ$900,22,0)</f>
        <v>0</v>
      </c>
      <c r="AR163" s="33"/>
      <c r="AT163" s="28" t="str">
        <f>VLOOKUP(B163,[7]一线员工!$C$3:$CK$7000,1,0)</f>
        <v>何林</v>
      </c>
    </row>
    <row r="164" s="28" customFormat="1" spans="1:46">
      <c r="A164" s="43">
        <f t="shared" si="19"/>
        <v>151</v>
      </c>
      <c r="B164" s="85" t="s">
        <v>598</v>
      </c>
      <c r="C164" s="58"/>
      <c r="D164" s="85" t="s">
        <v>791</v>
      </c>
      <c r="E164" s="53">
        <v>45799</v>
      </c>
      <c r="F164" s="56"/>
      <c r="G164" s="56"/>
      <c r="H164" s="56"/>
      <c r="I164" s="56"/>
      <c r="J164" s="58"/>
      <c r="K164" s="58"/>
      <c r="L164" s="58"/>
      <c r="M164" s="58"/>
      <c r="N164" s="56"/>
      <c r="O164" s="62">
        <v>150</v>
      </c>
      <c r="P164" s="62"/>
      <c r="Q164" s="56"/>
      <c r="R164" s="56"/>
      <c r="S164" s="58"/>
      <c r="T164" s="56"/>
      <c r="U164" s="58"/>
      <c r="V164" s="56"/>
      <c r="W164" s="58">
        <v>75</v>
      </c>
      <c r="X164" s="65"/>
      <c r="Y164" s="56"/>
      <c r="Z164" s="56"/>
      <c r="AA164" s="58">
        <v>75</v>
      </c>
      <c r="AB164" s="56"/>
      <c r="AC164" s="56"/>
      <c r="AD164" s="56"/>
      <c r="AE164" s="56"/>
      <c r="AF164" s="56"/>
      <c r="AG164" s="56"/>
      <c r="AH164" s="56"/>
      <c r="AI164" s="56"/>
      <c r="AJ164" s="56">
        <f t="shared" si="18"/>
        <v>0</v>
      </c>
      <c r="AK164" s="58">
        <v>75</v>
      </c>
      <c r="AL164" s="74"/>
      <c r="AM164" s="28" t="s">
        <v>37</v>
      </c>
      <c r="AN164" s="71" t="e">
        <f>VLOOKUP(B164,'[9]5月月报'!$B$4:$CO$1800,49,0)</f>
        <v>#N/A</v>
      </c>
      <c r="AO164" s="29" t="e">
        <f>VLOOKUP(B164,'[9]5月月报'!$B$4:$CO$1800,51,0)</f>
        <v>#N/A</v>
      </c>
      <c r="AP164">
        <f>VLOOKUP(B164,'[10]25.5月定稿'!$B$3:$BQ$900,5,0)</f>
        <v>5</v>
      </c>
      <c r="AQ164" t="str">
        <f>VLOOKUP(B164,'[10]25.5月定稿'!$B$3:$BQ$900,22,0)</f>
        <v>2025/05/28离职</v>
      </c>
      <c r="AR164" s="33"/>
      <c r="AT164" s="28" t="str">
        <f>VLOOKUP(B164,[7]一线员工!$C$3:$CK$7000,1,0)</f>
        <v>黄旭坤</v>
      </c>
    </row>
    <row r="165" s="28" customFormat="1" spans="1:46">
      <c r="A165" s="43">
        <f t="shared" si="19"/>
        <v>152</v>
      </c>
      <c r="B165" s="85" t="s">
        <v>562</v>
      </c>
      <c r="C165" s="58"/>
      <c r="D165" s="85"/>
      <c r="E165" s="53">
        <v>45805</v>
      </c>
      <c r="F165" s="56"/>
      <c r="G165" s="56"/>
      <c r="H165" s="56"/>
      <c r="I165" s="56"/>
      <c r="J165" s="58"/>
      <c r="K165" s="58"/>
      <c r="L165" s="58"/>
      <c r="M165" s="58"/>
      <c r="N165" s="56"/>
      <c r="O165" s="62">
        <v>150</v>
      </c>
      <c r="P165" s="62"/>
      <c r="Q165" s="56"/>
      <c r="R165" s="56"/>
      <c r="S165" s="58"/>
      <c r="T165" s="56"/>
      <c r="U165" s="58"/>
      <c r="V165" s="56"/>
      <c r="W165" s="58">
        <v>75</v>
      </c>
      <c r="X165" s="65"/>
      <c r="Y165" s="56"/>
      <c r="Z165" s="56"/>
      <c r="AA165" s="58">
        <v>75</v>
      </c>
      <c r="AB165" s="56"/>
      <c r="AC165" s="56"/>
      <c r="AD165" s="56"/>
      <c r="AE165" s="56"/>
      <c r="AF165" s="56"/>
      <c r="AG165" s="56"/>
      <c r="AH165" s="56"/>
      <c r="AI165" s="56"/>
      <c r="AJ165" s="56">
        <f t="shared" si="18"/>
        <v>0</v>
      </c>
      <c r="AK165" s="58">
        <v>75</v>
      </c>
      <c r="AL165" s="74"/>
      <c r="AM165" s="28" t="s">
        <v>37</v>
      </c>
      <c r="AN165" s="71" t="str">
        <f>VLOOKUP(B165,'[9]5月月报'!$B$4:$CO$1800,49,0)</f>
        <v>劳务工</v>
      </c>
      <c r="AO165" s="29" t="str">
        <f>VLOOKUP(B165,'[9]5月月报'!$B$4:$CO$1800,51,0)</f>
        <v>湘潭思泉</v>
      </c>
      <c r="AP165">
        <f>VLOOKUP(B165,'[10]25.5月定稿'!$B$3:$BQ$900,5,0)</f>
        <v>3</v>
      </c>
      <c r="AQ165">
        <f>VLOOKUP(B165,'[10]25.5月定稿'!$B$3:$BQ$900,22,0)</f>
        <v>0</v>
      </c>
      <c r="AR165" s="33"/>
      <c r="AT165" s="28" t="str">
        <f>VLOOKUP(B165,[7]一线员工!$C$3:$CK$7000,1,0)</f>
        <v>齐水斌</v>
      </c>
    </row>
    <row r="166" s="28" customFormat="1" spans="1:46">
      <c r="A166" s="43">
        <f t="shared" si="19"/>
        <v>153</v>
      </c>
      <c r="B166" s="85" t="s">
        <v>569</v>
      </c>
      <c r="C166" s="58"/>
      <c r="D166" s="85" t="s">
        <v>792</v>
      </c>
      <c r="E166" s="53">
        <v>45805</v>
      </c>
      <c r="F166" s="56"/>
      <c r="G166" s="56"/>
      <c r="H166" s="56"/>
      <c r="I166" s="56"/>
      <c r="J166" s="58"/>
      <c r="K166" s="58"/>
      <c r="L166" s="58"/>
      <c r="M166" s="58"/>
      <c r="N166" s="56"/>
      <c r="O166" s="62">
        <v>150</v>
      </c>
      <c r="P166" s="62"/>
      <c r="Q166" s="56"/>
      <c r="R166" s="56"/>
      <c r="S166" s="58"/>
      <c r="T166" s="56"/>
      <c r="U166" s="58"/>
      <c r="V166" s="56"/>
      <c r="W166" s="58">
        <v>75</v>
      </c>
      <c r="X166" s="65"/>
      <c r="Y166" s="56"/>
      <c r="Z166" s="56"/>
      <c r="AA166" s="58">
        <v>75</v>
      </c>
      <c r="AB166" s="56"/>
      <c r="AC166" s="56"/>
      <c r="AD166" s="56"/>
      <c r="AE166" s="56"/>
      <c r="AF166" s="56"/>
      <c r="AG166" s="56"/>
      <c r="AH166" s="56"/>
      <c r="AI166" s="56"/>
      <c r="AJ166" s="56">
        <f t="shared" si="18"/>
        <v>0</v>
      </c>
      <c r="AK166" s="58">
        <v>75</v>
      </c>
      <c r="AL166" s="74"/>
      <c r="AM166" s="28" t="s">
        <v>37</v>
      </c>
      <c r="AN166" s="71" t="str">
        <f>VLOOKUP(B166,'[9]5月月报'!$B$4:$CO$1800,49,0)</f>
        <v>劳务工</v>
      </c>
      <c r="AO166" s="29" t="str">
        <f>VLOOKUP(B166,'[9]5月月报'!$B$4:$CO$1800,51,0)</f>
        <v>湘潭思泉</v>
      </c>
      <c r="AP166">
        <f>VLOOKUP(B166,'[10]25.5月定稿'!$B$3:$BQ$900,5,0)</f>
        <v>3</v>
      </c>
      <c r="AQ166">
        <f>VLOOKUP(B166,'[10]25.5月定稿'!$B$3:$BQ$900,22,0)</f>
        <v>0</v>
      </c>
      <c r="AR166" s="33"/>
      <c r="AT166" s="28" t="str">
        <f>VLOOKUP(B166,[7]一线员工!$C$3:$CK$7000,1,0)</f>
        <v>刘爱国</v>
      </c>
    </row>
    <row r="167" s="28" customFormat="1" spans="1:46">
      <c r="A167" s="43">
        <f t="shared" si="19"/>
        <v>154</v>
      </c>
      <c r="B167" s="85" t="s">
        <v>559</v>
      </c>
      <c r="C167" s="58"/>
      <c r="D167" s="473" t="s">
        <v>793</v>
      </c>
      <c r="E167" s="53">
        <v>45805</v>
      </c>
      <c r="F167" s="56"/>
      <c r="G167" s="56"/>
      <c r="H167" s="56"/>
      <c r="I167" s="56"/>
      <c r="J167" s="58"/>
      <c r="K167" s="58"/>
      <c r="L167" s="58"/>
      <c r="M167" s="58"/>
      <c r="N167" s="56"/>
      <c r="O167" s="62">
        <v>150</v>
      </c>
      <c r="P167" s="62"/>
      <c r="Q167" s="56"/>
      <c r="R167" s="56"/>
      <c r="S167" s="58"/>
      <c r="T167" s="56"/>
      <c r="U167" s="58"/>
      <c r="V167" s="56"/>
      <c r="W167" s="58">
        <v>75</v>
      </c>
      <c r="X167" s="65"/>
      <c r="Y167" s="56"/>
      <c r="Z167" s="56"/>
      <c r="AA167" s="58">
        <v>75</v>
      </c>
      <c r="AB167" s="56"/>
      <c r="AC167" s="56"/>
      <c r="AD167" s="56"/>
      <c r="AE167" s="56"/>
      <c r="AF167" s="56"/>
      <c r="AG167" s="56"/>
      <c r="AH167" s="56"/>
      <c r="AI167" s="56"/>
      <c r="AJ167" s="56">
        <f t="shared" si="18"/>
        <v>0</v>
      </c>
      <c r="AK167" s="58">
        <v>75</v>
      </c>
      <c r="AL167" s="74"/>
      <c r="AM167" s="28" t="s">
        <v>37</v>
      </c>
      <c r="AN167" s="71" t="str">
        <f>VLOOKUP(B167,'[9]5月月报'!$B$4:$CO$1800,49,0)</f>
        <v>劳务工</v>
      </c>
      <c r="AO167" s="29" t="str">
        <f>VLOOKUP(B167,'[9]5月月报'!$B$4:$CO$1800,51,0)</f>
        <v>湘潭思泉</v>
      </c>
      <c r="AP167">
        <f>VLOOKUP(B167,'[10]25.5月定稿'!$B$3:$BQ$900,5,0)</f>
        <v>3</v>
      </c>
      <c r="AQ167">
        <f>VLOOKUP(B167,'[10]25.5月定稿'!$B$3:$BQ$900,22,0)</f>
        <v>0</v>
      </c>
      <c r="AR167" s="33"/>
      <c r="AT167" s="28" t="str">
        <f>VLOOKUP(B167,[7]一线员工!$C$3:$CK$7000,1,0)</f>
        <v>彭梅芳</v>
      </c>
    </row>
    <row r="168" s="28" customFormat="1" spans="1:44">
      <c r="A168" s="43"/>
      <c r="B168" s="56"/>
      <c r="C168" s="56"/>
      <c r="D168" s="56"/>
      <c r="E168" s="56">
        <v>155</v>
      </c>
      <c r="F168" s="82"/>
      <c r="G168" s="82"/>
      <c r="H168" s="82"/>
      <c r="I168" s="82"/>
      <c r="J168" s="56"/>
      <c r="K168" s="82"/>
      <c r="L168" s="82"/>
      <c r="M168" s="82"/>
      <c r="N168" s="82"/>
      <c r="O168" s="82"/>
      <c r="P168" s="82"/>
      <c r="Q168" s="82"/>
      <c r="R168" s="82"/>
      <c r="S168" s="82"/>
      <c r="T168" s="82"/>
      <c r="U168" s="82"/>
      <c r="V168" s="82"/>
      <c r="W168" s="82"/>
      <c r="X168" s="82"/>
      <c r="Y168" s="82"/>
      <c r="Z168" s="82"/>
      <c r="AA168" s="56"/>
      <c r="AB168" s="82"/>
      <c r="AC168" s="82"/>
      <c r="AD168" s="82"/>
      <c r="AE168" s="82"/>
      <c r="AF168" s="82"/>
      <c r="AG168" s="82"/>
      <c r="AH168" s="82"/>
      <c r="AI168" s="82"/>
      <c r="AJ168" s="96"/>
      <c r="AK168" s="87"/>
      <c r="AL168" s="82"/>
      <c r="AN168" s="71"/>
      <c r="AO168" s="29"/>
      <c r="AP168"/>
      <c r="AQ168"/>
      <c r="AR168" s="33"/>
    </row>
    <row r="169" s="28" customFormat="1" spans="1:44">
      <c r="A169" s="43"/>
      <c r="B169" s="56"/>
      <c r="C169" s="56"/>
      <c r="D169" s="56"/>
      <c r="E169" s="56">
        <v>0</v>
      </c>
      <c r="F169" s="56"/>
      <c r="G169" s="56"/>
      <c r="H169" s="56"/>
      <c r="I169" s="82"/>
      <c r="J169" s="56"/>
      <c r="K169" s="56"/>
      <c r="L169" s="86"/>
      <c r="M169" s="56"/>
      <c r="N169" s="56"/>
      <c r="O169" s="56"/>
      <c r="P169" s="56"/>
      <c r="Q169" s="56"/>
      <c r="R169" s="56"/>
      <c r="S169" s="87"/>
      <c r="T169" s="56"/>
      <c r="U169" s="87"/>
      <c r="V169" s="56"/>
      <c r="W169" s="87"/>
      <c r="X169" s="56"/>
      <c r="Y169" s="56"/>
      <c r="Z169" s="56"/>
      <c r="AA169" s="87"/>
      <c r="AB169" s="56"/>
      <c r="AC169" s="56"/>
      <c r="AD169" s="87"/>
      <c r="AE169" s="56"/>
      <c r="AF169" s="87"/>
      <c r="AG169" s="56"/>
      <c r="AH169" s="56"/>
      <c r="AI169" s="56"/>
      <c r="AJ169" s="56">
        <v>0</v>
      </c>
      <c r="AK169" s="88">
        <v>0</v>
      </c>
      <c r="AL169" s="56"/>
      <c r="AN169" s="71"/>
      <c r="AO169" s="29"/>
      <c r="AP169"/>
      <c r="AQ169"/>
      <c r="AR169" s="33"/>
    </row>
    <row r="170" s="28" customFormat="1" ht="36" spans="1:44">
      <c r="A170" s="43"/>
      <c r="B170" s="56"/>
      <c r="C170" s="56"/>
      <c r="D170" s="56"/>
      <c r="E170" s="56"/>
      <c r="F170" s="56"/>
      <c r="G170" s="56"/>
      <c r="H170" s="56"/>
      <c r="I170" s="56"/>
      <c r="J170" s="56"/>
      <c r="K170" s="56"/>
      <c r="L170" s="56"/>
      <c r="M170" s="56"/>
      <c r="N170" s="56"/>
      <c r="O170" s="56">
        <f t="shared" ref="O170:X170" si="20">SUM(O123:O169)</f>
        <v>6600</v>
      </c>
      <c r="P170" s="56">
        <f t="shared" si="20"/>
        <v>17921.8</v>
      </c>
      <c r="Q170" s="56">
        <f t="shared" si="20"/>
        <v>0</v>
      </c>
      <c r="R170" s="56">
        <f t="shared" si="20"/>
        <v>0</v>
      </c>
      <c r="S170" s="56">
        <f t="shared" si="20"/>
        <v>784.16</v>
      </c>
      <c r="T170" s="56">
        <f t="shared" si="20"/>
        <v>0</v>
      </c>
      <c r="U170" s="56">
        <f t="shared" si="20"/>
        <v>9744.8</v>
      </c>
      <c r="V170" s="56">
        <f t="shared" si="20"/>
        <v>0</v>
      </c>
      <c r="W170" s="56">
        <f t="shared" si="20"/>
        <v>2717.5</v>
      </c>
      <c r="X170" s="56">
        <f t="shared" si="20"/>
        <v>0</v>
      </c>
      <c r="Y170" s="56"/>
      <c r="Z170" s="56">
        <f t="shared" ref="Z170:AK170" si="21">SUM(Z123:Z169)</f>
        <v>0</v>
      </c>
      <c r="AA170" s="56">
        <f t="shared" si="21"/>
        <v>30074</v>
      </c>
      <c r="AB170" s="56">
        <f t="shared" si="21"/>
        <v>0</v>
      </c>
      <c r="AC170" s="56">
        <f t="shared" si="21"/>
        <v>0</v>
      </c>
      <c r="AD170" s="56">
        <f t="shared" si="21"/>
        <v>0</v>
      </c>
      <c r="AE170" s="56">
        <f t="shared" si="21"/>
        <v>0</v>
      </c>
      <c r="AF170" s="56">
        <f t="shared" si="21"/>
        <v>0</v>
      </c>
      <c r="AG170" s="56">
        <f t="shared" si="21"/>
        <v>0</v>
      </c>
      <c r="AH170" s="56">
        <f t="shared" si="21"/>
        <v>0</v>
      </c>
      <c r="AI170" s="56">
        <f t="shared" si="21"/>
        <v>0</v>
      </c>
      <c r="AJ170" s="56">
        <f t="shared" si="21"/>
        <v>0</v>
      </c>
      <c r="AK170" s="56">
        <f t="shared" si="21"/>
        <v>30074</v>
      </c>
      <c r="AL170" s="74" t="s">
        <v>686</v>
      </c>
      <c r="AN170" s="71"/>
      <c r="AO170" s="29"/>
      <c r="AP170"/>
      <c r="AQ170"/>
      <c r="AR170" s="33"/>
    </row>
    <row r="171" s="28" customFormat="1" spans="1:44">
      <c r="A171" s="43" t="s">
        <v>39</v>
      </c>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74"/>
      <c r="AN171" s="71"/>
      <c r="AO171" s="29"/>
      <c r="AP171"/>
      <c r="AQ171"/>
      <c r="AR171" s="33"/>
    </row>
    <row r="172" s="28" customFormat="1" spans="1:46">
      <c r="A172" s="43">
        <f>A167+1</f>
        <v>155</v>
      </c>
      <c r="B172" s="92" t="s">
        <v>134</v>
      </c>
      <c r="C172" s="58" t="s">
        <v>682</v>
      </c>
      <c r="D172" s="93" t="s">
        <v>473</v>
      </c>
      <c r="E172" s="53">
        <v>45718</v>
      </c>
      <c r="F172" s="56"/>
      <c r="G172" s="56"/>
      <c r="H172" s="56"/>
      <c r="I172" s="56"/>
      <c r="J172" s="95">
        <v>4308</v>
      </c>
      <c r="K172" s="95">
        <v>4308</v>
      </c>
      <c r="L172" s="95">
        <v>4308</v>
      </c>
      <c r="M172" s="95">
        <v>4308</v>
      </c>
      <c r="N172" s="56"/>
      <c r="O172" s="62">
        <v>60</v>
      </c>
      <c r="P172" s="60">
        <v>689.28</v>
      </c>
      <c r="Q172" s="56"/>
      <c r="R172" s="56"/>
      <c r="S172" s="60">
        <v>30.156</v>
      </c>
      <c r="T172" s="56"/>
      <c r="U172" s="60">
        <v>374.796</v>
      </c>
      <c r="V172" s="56"/>
      <c r="W172" s="60">
        <v>48.2496</v>
      </c>
      <c r="X172" s="65"/>
      <c r="Y172" s="56"/>
      <c r="Z172" s="56"/>
      <c r="AA172" s="58">
        <v>1142.4816</v>
      </c>
      <c r="AB172" s="56">
        <v>344.64</v>
      </c>
      <c r="AC172" s="56"/>
      <c r="AD172" s="56">
        <v>12.924</v>
      </c>
      <c r="AE172" s="56"/>
      <c r="AF172" s="56">
        <v>86.16</v>
      </c>
      <c r="AG172" s="56"/>
      <c r="AH172" s="56"/>
      <c r="AI172" s="56">
        <v>15</v>
      </c>
      <c r="AJ172" s="56">
        <v>458.724</v>
      </c>
      <c r="AK172" s="58">
        <v>1601.2056</v>
      </c>
      <c r="AL172" s="74"/>
      <c r="AM172" s="28" t="s">
        <v>39</v>
      </c>
      <c r="AN172" s="71" t="str">
        <f>VLOOKUP(B172,'[9]5月月报'!$B$4:$CO$1800,49,0)</f>
        <v>劳务工</v>
      </c>
      <c r="AO172" s="29" t="str">
        <f>VLOOKUP(B172,'[9]5月月报'!$B$4:$CO$1800,51,0)</f>
        <v>诚展</v>
      </c>
      <c r="AP172">
        <f>VLOOKUP(B172,'[10]25.5月定稿'!$B$3:$BQ$900,5,0)</f>
        <v>21</v>
      </c>
      <c r="AQ172">
        <f>VLOOKUP(B172,'[10]25.5月定稿'!$B$3:$BQ$900,22,0)</f>
        <v>0</v>
      </c>
      <c r="AR172" s="33"/>
      <c r="AT172" s="28" t="str">
        <f>VLOOKUP(B172,[7]一线员工!$C$3:$CK$7000,1,0)</f>
        <v>王锋卡</v>
      </c>
    </row>
    <row r="173" s="28" customFormat="1" spans="1:46">
      <c r="A173" s="43">
        <f t="shared" ref="A173:A179" si="22">A172+1</f>
        <v>156</v>
      </c>
      <c r="B173" s="60" t="s">
        <v>135</v>
      </c>
      <c r="C173" s="58" t="s">
        <v>682</v>
      </c>
      <c r="D173" s="93" t="s">
        <v>471</v>
      </c>
      <c r="E173" s="53">
        <v>45719</v>
      </c>
      <c r="F173" s="56"/>
      <c r="G173" s="56"/>
      <c r="H173" s="56"/>
      <c r="I173" s="56"/>
      <c r="J173" s="95">
        <v>4308</v>
      </c>
      <c r="K173" s="95">
        <v>4308</v>
      </c>
      <c r="L173" s="95">
        <v>4308</v>
      </c>
      <c r="M173" s="95">
        <v>4308</v>
      </c>
      <c r="N173" s="56"/>
      <c r="O173" s="62">
        <v>60</v>
      </c>
      <c r="P173" s="60">
        <v>689.28</v>
      </c>
      <c r="Q173" s="56"/>
      <c r="R173" s="56"/>
      <c r="S173" s="60">
        <v>30.156</v>
      </c>
      <c r="T173" s="56"/>
      <c r="U173" s="60">
        <v>374.796</v>
      </c>
      <c r="V173" s="56"/>
      <c r="W173" s="60">
        <v>48.2496</v>
      </c>
      <c r="X173" s="65"/>
      <c r="Y173" s="56"/>
      <c r="Z173" s="56"/>
      <c r="AA173" s="58">
        <v>1142.4816</v>
      </c>
      <c r="AB173" s="56">
        <v>344.64</v>
      </c>
      <c r="AC173" s="56"/>
      <c r="AD173" s="56">
        <v>12.924</v>
      </c>
      <c r="AE173" s="56"/>
      <c r="AF173" s="56">
        <v>86.16</v>
      </c>
      <c r="AG173" s="56"/>
      <c r="AH173" s="56"/>
      <c r="AI173" s="56">
        <v>15</v>
      </c>
      <c r="AJ173" s="56">
        <v>458.724</v>
      </c>
      <c r="AK173" s="58">
        <v>1601.2056</v>
      </c>
      <c r="AL173" s="74"/>
      <c r="AM173" s="28" t="s">
        <v>39</v>
      </c>
      <c r="AN173" s="71" t="str">
        <f>VLOOKUP(B173,'[9]5月月报'!$B$4:$CO$1800,49,0)</f>
        <v>劳务工</v>
      </c>
      <c r="AO173" s="29" t="str">
        <f>VLOOKUP(B173,'[9]5月月报'!$B$4:$CO$1800,51,0)</f>
        <v>诚展</v>
      </c>
      <c r="AP173">
        <f>VLOOKUP(B173,'[10]25.5月定稿'!$B$3:$BQ$900,5,0)</f>
        <v>22.5</v>
      </c>
      <c r="AQ173">
        <f>VLOOKUP(B173,'[10]25.5月定稿'!$B$3:$BQ$900,22,0)</f>
        <v>0</v>
      </c>
      <c r="AR173" s="33"/>
      <c r="AT173" s="28" t="str">
        <f>VLOOKUP(B173,[7]一线员工!$C$3:$CK$7000,1,0)</f>
        <v>曾李文</v>
      </c>
    </row>
    <row r="174" s="28" customFormat="1" spans="1:46">
      <c r="A174" s="43">
        <f t="shared" si="22"/>
        <v>157</v>
      </c>
      <c r="B174" s="94" t="s">
        <v>128</v>
      </c>
      <c r="C174" s="58" t="s">
        <v>682</v>
      </c>
      <c r="D174" s="60" t="s">
        <v>487</v>
      </c>
      <c r="E174" s="53">
        <v>45720</v>
      </c>
      <c r="F174" s="56"/>
      <c r="G174" s="56"/>
      <c r="H174" s="56"/>
      <c r="I174" s="56"/>
      <c r="J174" s="95">
        <v>4308</v>
      </c>
      <c r="K174" s="95">
        <v>4308</v>
      </c>
      <c r="L174" s="95">
        <v>4308</v>
      </c>
      <c r="M174" s="95">
        <v>4308</v>
      </c>
      <c r="N174" s="56"/>
      <c r="O174" s="62">
        <v>60</v>
      </c>
      <c r="P174" s="60">
        <v>689.28</v>
      </c>
      <c r="Q174" s="56"/>
      <c r="R174" s="56"/>
      <c r="S174" s="60">
        <v>30.156</v>
      </c>
      <c r="T174" s="56"/>
      <c r="U174" s="60">
        <v>374.796</v>
      </c>
      <c r="V174" s="56"/>
      <c r="W174" s="60">
        <v>48.2496</v>
      </c>
      <c r="X174" s="65"/>
      <c r="Y174" s="56"/>
      <c r="Z174" s="56"/>
      <c r="AA174" s="58">
        <v>1142.4816</v>
      </c>
      <c r="AB174" s="56">
        <v>344.64</v>
      </c>
      <c r="AC174" s="56"/>
      <c r="AD174" s="56">
        <v>12.924</v>
      </c>
      <c r="AE174" s="56"/>
      <c r="AF174" s="56">
        <v>86.16</v>
      </c>
      <c r="AG174" s="56"/>
      <c r="AH174" s="56"/>
      <c r="AI174" s="56">
        <v>15</v>
      </c>
      <c r="AJ174" s="56">
        <v>458.724</v>
      </c>
      <c r="AK174" s="58">
        <v>1601.2056</v>
      </c>
      <c r="AL174" s="74"/>
      <c r="AM174" s="28" t="s">
        <v>39</v>
      </c>
      <c r="AN174" s="71" t="str">
        <f>VLOOKUP(B174,'[9]5月月报'!$B$4:$CO$1800,49,0)</f>
        <v>劳务工</v>
      </c>
      <c r="AO174" s="29" t="str">
        <f>VLOOKUP(B174,'[9]5月月报'!$B$4:$CO$1800,51,0)</f>
        <v>诚展</v>
      </c>
      <c r="AP174">
        <f>VLOOKUP(B174,'[10]25.5月定稿'!$B$3:$BQ$900,5,0)</f>
        <v>21</v>
      </c>
      <c r="AQ174">
        <f>VLOOKUP(B174,'[10]25.5月定稿'!$B$3:$BQ$900,22,0)</f>
        <v>0</v>
      </c>
      <c r="AR174" s="33"/>
      <c r="AT174" s="28" t="str">
        <f>VLOOKUP(B174,[7]一线员工!$C$3:$CK$7000,1,0)</f>
        <v>吴朗</v>
      </c>
    </row>
    <row r="175" s="28" customFormat="1" spans="1:46">
      <c r="A175" s="43">
        <f t="shared" si="22"/>
        <v>158</v>
      </c>
      <c r="B175" s="94" t="s">
        <v>122</v>
      </c>
      <c r="C175" s="58" t="s">
        <v>682</v>
      </c>
      <c r="D175" s="93" t="s">
        <v>485</v>
      </c>
      <c r="E175" s="53">
        <v>45721</v>
      </c>
      <c r="F175" s="56"/>
      <c r="G175" s="56"/>
      <c r="H175" s="56"/>
      <c r="I175" s="56"/>
      <c r="J175" s="95">
        <v>6889</v>
      </c>
      <c r="K175" s="95">
        <v>6889</v>
      </c>
      <c r="L175" s="95">
        <v>6889</v>
      </c>
      <c r="M175" s="95">
        <v>6889</v>
      </c>
      <c r="N175" s="56"/>
      <c r="O175" s="62">
        <v>60</v>
      </c>
      <c r="P175" s="60">
        <v>1102.24</v>
      </c>
      <c r="Q175" s="56"/>
      <c r="R175" s="56"/>
      <c r="S175" s="60">
        <v>48.223</v>
      </c>
      <c r="T175" s="56"/>
      <c r="U175" s="60">
        <v>599.34</v>
      </c>
      <c r="V175" s="56"/>
      <c r="W175" s="60">
        <v>82.67</v>
      </c>
      <c r="X175" s="65"/>
      <c r="Y175" s="56"/>
      <c r="Z175" s="56"/>
      <c r="AA175" s="58">
        <v>1832.473</v>
      </c>
      <c r="AB175" s="56">
        <v>551.12</v>
      </c>
      <c r="AC175" s="56"/>
      <c r="AD175" s="56">
        <v>20.67</v>
      </c>
      <c r="AE175" s="56"/>
      <c r="AF175" s="56">
        <v>137.78</v>
      </c>
      <c r="AG175" s="56"/>
      <c r="AH175" s="56"/>
      <c r="AI175" s="56">
        <v>15</v>
      </c>
      <c r="AJ175" s="56">
        <v>724.57</v>
      </c>
      <c r="AK175" s="58">
        <v>2557.043</v>
      </c>
      <c r="AL175" s="74"/>
      <c r="AM175" s="28" t="s">
        <v>39</v>
      </c>
      <c r="AN175" s="71" t="str">
        <f>VLOOKUP(B175,'[9]5月月报'!$B$4:$CO$1800,49,0)</f>
        <v>劳务工</v>
      </c>
      <c r="AO175" s="29" t="str">
        <f>VLOOKUP(B175,'[9]5月月报'!$B$4:$CO$1800,51,0)</f>
        <v>光华荣昌</v>
      </c>
      <c r="AP175">
        <f>VLOOKUP(B175,'[10]25.5月定稿'!$B$3:$BQ$900,5,0)</f>
        <v>18</v>
      </c>
      <c r="AQ175">
        <f>VLOOKUP(B175,'[10]25.5月定稿'!$B$3:$BQ$900,22,0)</f>
        <v>0</v>
      </c>
      <c r="AR175" s="33"/>
      <c r="AT175" s="28" t="str">
        <f>VLOOKUP(B175,[7]一线员工!$C$3:$CK$7000,1,0)</f>
        <v>伍志强</v>
      </c>
    </row>
    <row r="176" s="28" customFormat="1" spans="1:46">
      <c r="A176" s="43">
        <f t="shared" si="22"/>
        <v>159</v>
      </c>
      <c r="B176" s="94" t="s">
        <v>130</v>
      </c>
      <c r="C176" s="58" t="s">
        <v>682</v>
      </c>
      <c r="D176" s="93" t="s">
        <v>488</v>
      </c>
      <c r="E176" s="53">
        <v>45722</v>
      </c>
      <c r="F176" s="56"/>
      <c r="G176" s="56"/>
      <c r="H176" s="56"/>
      <c r="I176" s="56"/>
      <c r="J176" s="95">
        <v>4308</v>
      </c>
      <c r="K176" s="95">
        <v>4308</v>
      </c>
      <c r="L176" s="95">
        <v>4308</v>
      </c>
      <c r="M176" s="95">
        <v>4308</v>
      </c>
      <c r="N176" s="56"/>
      <c r="O176" s="62">
        <v>60</v>
      </c>
      <c r="P176" s="60">
        <v>689.28</v>
      </c>
      <c r="Q176" s="56"/>
      <c r="R176" s="56"/>
      <c r="S176" s="60">
        <v>30.156</v>
      </c>
      <c r="T176" s="56"/>
      <c r="U176" s="60">
        <v>374.796</v>
      </c>
      <c r="V176" s="56"/>
      <c r="W176" s="60">
        <v>48.2496</v>
      </c>
      <c r="X176" s="65"/>
      <c r="Y176" s="56"/>
      <c r="Z176" s="56"/>
      <c r="AA176" s="58">
        <v>1142.4816</v>
      </c>
      <c r="AB176" s="56">
        <v>344.64</v>
      </c>
      <c r="AC176" s="56"/>
      <c r="AD176" s="56">
        <v>12.924</v>
      </c>
      <c r="AE176" s="56"/>
      <c r="AF176" s="56">
        <v>86.16</v>
      </c>
      <c r="AG176" s="56"/>
      <c r="AH176" s="56"/>
      <c r="AI176" s="56">
        <v>15</v>
      </c>
      <c r="AJ176" s="56">
        <v>458.724</v>
      </c>
      <c r="AK176" s="58">
        <v>1601.2056</v>
      </c>
      <c r="AL176" s="74"/>
      <c r="AM176" s="28" t="s">
        <v>39</v>
      </c>
      <c r="AN176" s="71" t="str">
        <f>VLOOKUP(B176,'[9]5月月报'!$B$4:$CO$1800,49,0)</f>
        <v>劳务工</v>
      </c>
      <c r="AO176" s="29" t="str">
        <f>VLOOKUP(B176,'[9]5月月报'!$B$4:$CO$1800,51,0)</f>
        <v>光华荣昌</v>
      </c>
      <c r="AP176">
        <f>VLOOKUP(B176,'[10]25.5月定稿'!$B$3:$BQ$900,5,0)</f>
        <v>14</v>
      </c>
      <c r="AQ176">
        <f>VLOOKUP(B176,'[10]25.5月定稿'!$B$3:$BQ$900,22,0)</f>
        <v>0</v>
      </c>
      <c r="AR176" s="33"/>
      <c r="AT176" s="28" t="str">
        <f>VLOOKUP(B176,[7]一线员工!$C$3:$CK$7000,1,0)</f>
        <v>李石云</v>
      </c>
    </row>
    <row r="177" s="28" customFormat="1" spans="1:46">
      <c r="A177" s="43">
        <f t="shared" si="22"/>
        <v>160</v>
      </c>
      <c r="B177" s="94" t="s">
        <v>69</v>
      </c>
      <c r="C177" s="58" t="s">
        <v>682</v>
      </c>
      <c r="D177" s="93" t="s">
        <v>514</v>
      </c>
      <c r="E177" s="53">
        <v>45722</v>
      </c>
      <c r="F177" s="56"/>
      <c r="G177" s="56"/>
      <c r="H177" s="56"/>
      <c r="I177" s="56"/>
      <c r="J177" s="95">
        <v>4308</v>
      </c>
      <c r="K177" s="95">
        <v>4308</v>
      </c>
      <c r="L177" s="95">
        <v>4308</v>
      </c>
      <c r="M177" s="95">
        <v>4308</v>
      </c>
      <c r="N177" s="56"/>
      <c r="O177" s="62">
        <v>60</v>
      </c>
      <c r="P177" s="60">
        <v>689.28</v>
      </c>
      <c r="Q177" s="56"/>
      <c r="R177" s="56"/>
      <c r="S177" s="60">
        <v>30.156</v>
      </c>
      <c r="T177" s="56"/>
      <c r="U177" s="60">
        <v>374.796</v>
      </c>
      <c r="V177" s="56"/>
      <c r="W177" s="60">
        <v>48.2496</v>
      </c>
      <c r="X177" s="65"/>
      <c r="Y177" s="56"/>
      <c r="Z177" s="56"/>
      <c r="AA177" s="58">
        <v>1142.4816</v>
      </c>
      <c r="AB177" s="56">
        <v>344.64</v>
      </c>
      <c r="AC177" s="56"/>
      <c r="AD177" s="56">
        <v>12.924</v>
      </c>
      <c r="AE177" s="56"/>
      <c r="AF177" s="56">
        <v>86.16</v>
      </c>
      <c r="AG177" s="56"/>
      <c r="AH177" s="56"/>
      <c r="AI177" s="56">
        <v>15</v>
      </c>
      <c r="AJ177" s="56">
        <v>458.724</v>
      </c>
      <c r="AK177" s="58">
        <v>1601.2056</v>
      </c>
      <c r="AL177" s="74"/>
      <c r="AM177" s="28" t="s">
        <v>39</v>
      </c>
      <c r="AN177" s="71" t="str">
        <f>VLOOKUP(B177,'[9]5月月报'!$B$4:$CO$1800,49,0)</f>
        <v>劳务工</v>
      </c>
      <c r="AO177" s="29" t="str">
        <f>VLOOKUP(B177,'[9]5月月报'!$B$4:$CO$1800,51,0)</f>
        <v>光华荣昌</v>
      </c>
      <c r="AP177">
        <f>VLOOKUP(B177,'[10]25.5月定稿'!$B$3:$BQ$900,5,0)</f>
        <v>20</v>
      </c>
      <c r="AQ177" t="str">
        <f>VLOOKUP(B177,'[10]25.5月定稿'!$B$3:$BQ$900,22,0)</f>
        <v>长沙现服</v>
      </c>
      <c r="AR177" s="33"/>
      <c r="AT177" s="28" t="str">
        <f>VLOOKUP(B177,[7]一线员工!$C$3:$CK$7000,1,0)</f>
        <v>谭建文</v>
      </c>
    </row>
    <row r="178" s="28" customFormat="1" spans="1:46">
      <c r="A178" s="43">
        <f t="shared" si="22"/>
        <v>161</v>
      </c>
      <c r="B178" s="94" t="s">
        <v>26</v>
      </c>
      <c r="C178" s="58" t="s">
        <v>682</v>
      </c>
      <c r="D178" s="93" t="s">
        <v>794</v>
      </c>
      <c r="E178" s="53">
        <v>45722</v>
      </c>
      <c r="F178" s="56"/>
      <c r="G178" s="56"/>
      <c r="H178" s="56"/>
      <c r="I178" s="56"/>
      <c r="J178" s="95"/>
      <c r="K178" s="95"/>
      <c r="L178" s="95"/>
      <c r="M178" s="95"/>
      <c r="N178" s="56"/>
      <c r="O178" s="62">
        <v>60</v>
      </c>
      <c r="P178" s="60"/>
      <c r="Q178" s="56"/>
      <c r="R178" s="56"/>
      <c r="S178" s="60"/>
      <c r="T178" s="56"/>
      <c r="U178" s="60"/>
      <c r="V178" s="56"/>
      <c r="W178" s="60">
        <v>100</v>
      </c>
      <c r="X178" s="65"/>
      <c r="Y178" s="56"/>
      <c r="Z178" s="56"/>
      <c r="AA178" s="58">
        <v>100</v>
      </c>
      <c r="AB178" s="56"/>
      <c r="AC178" s="56"/>
      <c r="AD178" s="56"/>
      <c r="AE178" s="56"/>
      <c r="AF178" s="56"/>
      <c r="AG178" s="56"/>
      <c r="AH178" s="56"/>
      <c r="AI178" s="56"/>
      <c r="AJ178" s="56">
        <v>0</v>
      </c>
      <c r="AK178" s="58">
        <v>100</v>
      </c>
      <c r="AL178" s="74"/>
      <c r="AM178" s="28" t="s">
        <v>39</v>
      </c>
      <c r="AN178" s="71" t="str">
        <f>VLOOKUP(B178,'[9]5月月报'!$B$4:$CO$1800,49,0)</f>
        <v>合同工</v>
      </c>
      <c r="AO178" s="29" t="str">
        <f>VLOOKUP(B178,'[9]5月月报'!$B$4:$CO$1800,51,0)</f>
        <v>光华荣昌</v>
      </c>
      <c r="AP178">
        <f>VLOOKUP(B178,'[10]25.5月定稿'!$B$3:$BQ$900,5,0)</f>
        <v>19</v>
      </c>
      <c r="AQ178">
        <f>VLOOKUP(B178,'[10]25.5月定稿'!$B$3:$BQ$900,22,0)</f>
        <v>0</v>
      </c>
      <c r="AR178" s="33"/>
      <c r="AT178" s="28" t="str">
        <f>VLOOKUP(B178,[7]一线员工!$C$3:$CK$7000,1,0)</f>
        <v>李开阳</v>
      </c>
    </row>
    <row r="179" s="28" customFormat="1" spans="1:46">
      <c r="A179" s="43">
        <f t="shared" si="22"/>
        <v>162</v>
      </c>
      <c r="B179" s="60" t="s">
        <v>260</v>
      </c>
      <c r="C179" s="58" t="s">
        <v>682</v>
      </c>
      <c r="D179" s="93" t="s">
        <v>795</v>
      </c>
      <c r="E179" s="53">
        <v>45727</v>
      </c>
      <c r="F179" s="56"/>
      <c r="G179" s="56"/>
      <c r="H179" s="56"/>
      <c r="I179" s="56"/>
      <c r="J179" s="95"/>
      <c r="K179" s="95"/>
      <c r="L179" s="95"/>
      <c r="M179" s="95"/>
      <c r="N179" s="56"/>
      <c r="O179" s="62">
        <v>60</v>
      </c>
      <c r="P179" s="60"/>
      <c r="Q179" s="56"/>
      <c r="R179" s="56"/>
      <c r="S179" s="60"/>
      <c r="T179" s="56"/>
      <c r="U179" s="60"/>
      <c r="V179" s="56"/>
      <c r="W179" s="60">
        <v>100</v>
      </c>
      <c r="X179" s="65"/>
      <c r="Y179" s="56"/>
      <c r="Z179" s="56"/>
      <c r="AA179" s="58">
        <v>100</v>
      </c>
      <c r="AB179" s="56"/>
      <c r="AC179" s="56"/>
      <c r="AD179" s="56"/>
      <c r="AE179" s="56"/>
      <c r="AF179" s="56"/>
      <c r="AG179" s="56"/>
      <c r="AH179" s="56"/>
      <c r="AI179" s="56"/>
      <c r="AJ179" s="56"/>
      <c r="AK179" s="58">
        <v>100</v>
      </c>
      <c r="AL179" s="74"/>
      <c r="AM179" s="28" t="s">
        <v>39</v>
      </c>
      <c r="AN179" s="71" t="e">
        <f>VLOOKUP(B179,'[9]5月月报'!$B$4:$CO$1800,49,0)</f>
        <v>#N/A</v>
      </c>
      <c r="AO179" s="29" t="e">
        <f>VLOOKUP(B179,'[9]5月月报'!$B$4:$CO$1800,51,0)</f>
        <v>#N/A</v>
      </c>
      <c r="AP179">
        <f>VLOOKUP(B179,'[10]25.5月定稿'!$B$3:$BQ$900,5,0)</f>
        <v>4</v>
      </c>
      <c r="AQ179" t="str">
        <f>VLOOKUP(B179,'[10]25.5月定稿'!$B$3:$BQ$900,22,0)</f>
        <v>2025/5/8离职</v>
      </c>
      <c r="AR179" s="33"/>
      <c r="AT179" s="28" t="str">
        <f>VLOOKUP(B179,[7]一线员工!$C$3:$CK$7000,1,0)</f>
        <v>黄杰</v>
      </c>
    </row>
    <row r="180" s="28" customFormat="1" spans="1:44">
      <c r="A180" s="43"/>
      <c r="B180" s="56"/>
      <c r="C180" s="56"/>
      <c r="D180" s="56"/>
      <c r="E180" s="56">
        <v>163</v>
      </c>
      <c r="F180" s="82"/>
      <c r="G180" s="82"/>
      <c r="H180" s="82"/>
      <c r="I180" s="82"/>
      <c r="J180" s="56"/>
      <c r="K180" s="82"/>
      <c r="L180" s="82"/>
      <c r="M180" s="82"/>
      <c r="N180" s="82"/>
      <c r="O180" s="82"/>
      <c r="P180" s="82"/>
      <c r="Q180" s="82"/>
      <c r="R180" s="82"/>
      <c r="S180" s="82"/>
      <c r="T180" s="82"/>
      <c r="U180" s="82"/>
      <c r="V180" s="82"/>
      <c r="W180" s="82"/>
      <c r="X180" s="82"/>
      <c r="Y180" s="82"/>
      <c r="Z180" s="82"/>
      <c r="AA180" s="56"/>
      <c r="AB180" s="82"/>
      <c r="AC180" s="82"/>
      <c r="AD180" s="82"/>
      <c r="AE180" s="82"/>
      <c r="AF180" s="82"/>
      <c r="AG180" s="82"/>
      <c r="AH180" s="82"/>
      <c r="AI180" s="82"/>
      <c r="AJ180" s="96"/>
      <c r="AK180" s="87"/>
      <c r="AL180" s="82"/>
      <c r="AN180" s="71"/>
      <c r="AO180" s="29"/>
      <c r="AP180"/>
      <c r="AQ180"/>
      <c r="AR180" s="33"/>
    </row>
    <row r="181" s="28" customFormat="1" spans="1:44">
      <c r="A181" s="43"/>
      <c r="B181" s="56"/>
      <c r="C181" s="56"/>
      <c r="D181" s="56"/>
      <c r="E181" s="56">
        <v>0</v>
      </c>
      <c r="F181" s="56"/>
      <c r="G181" s="56"/>
      <c r="H181" s="56"/>
      <c r="I181" s="82"/>
      <c r="J181" s="56"/>
      <c r="K181" s="56"/>
      <c r="L181" s="86"/>
      <c r="M181" s="56"/>
      <c r="N181" s="56"/>
      <c r="O181" s="56"/>
      <c r="P181" s="56"/>
      <c r="Q181" s="56"/>
      <c r="R181" s="56"/>
      <c r="S181" s="87"/>
      <c r="T181" s="56"/>
      <c r="U181" s="87"/>
      <c r="V181" s="56"/>
      <c r="W181" s="87"/>
      <c r="X181" s="56"/>
      <c r="Y181" s="56"/>
      <c r="Z181" s="56"/>
      <c r="AA181" s="87"/>
      <c r="AB181" s="56"/>
      <c r="AC181" s="56"/>
      <c r="AD181" s="87"/>
      <c r="AE181" s="56"/>
      <c r="AF181" s="87"/>
      <c r="AG181" s="56"/>
      <c r="AH181" s="56"/>
      <c r="AI181" s="56"/>
      <c r="AJ181" s="56">
        <v>0</v>
      </c>
      <c r="AK181" s="88">
        <v>0</v>
      </c>
      <c r="AL181" s="56"/>
      <c r="AN181" s="71"/>
      <c r="AO181" s="29"/>
      <c r="AP181"/>
      <c r="AQ181"/>
      <c r="AR181" s="33"/>
    </row>
    <row r="182" s="28" customFormat="1" ht="36" spans="1:44">
      <c r="A182" s="43"/>
      <c r="B182" s="56"/>
      <c r="C182" s="56"/>
      <c r="D182" s="56"/>
      <c r="E182" s="56"/>
      <c r="F182" s="56"/>
      <c r="G182" s="56"/>
      <c r="H182" s="56"/>
      <c r="I182" s="56"/>
      <c r="J182" s="56"/>
      <c r="K182" s="56"/>
      <c r="L182" s="56"/>
      <c r="M182" s="56"/>
      <c r="N182" s="56"/>
      <c r="O182" s="56">
        <f t="shared" ref="O182:X182" si="23">SUM(O172:O181)</f>
        <v>480</v>
      </c>
      <c r="P182" s="56">
        <f t="shared" si="23"/>
        <v>4548.64</v>
      </c>
      <c r="Q182" s="56">
        <f t="shared" si="23"/>
        <v>0</v>
      </c>
      <c r="R182" s="56">
        <f t="shared" si="23"/>
        <v>0</v>
      </c>
      <c r="S182" s="56">
        <f t="shared" si="23"/>
        <v>199.003</v>
      </c>
      <c r="T182" s="56">
        <f t="shared" si="23"/>
        <v>0</v>
      </c>
      <c r="U182" s="56">
        <f t="shared" si="23"/>
        <v>2473.32</v>
      </c>
      <c r="V182" s="56">
        <f t="shared" si="23"/>
        <v>0</v>
      </c>
      <c r="W182" s="56">
        <f t="shared" si="23"/>
        <v>523.918</v>
      </c>
      <c r="X182" s="56">
        <f t="shared" si="23"/>
        <v>0</v>
      </c>
      <c r="Y182" s="56"/>
      <c r="Z182" s="56">
        <f t="shared" ref="Z182:AK182" si="24">SUM(Z172:Z181)</f>
        <v>0</v>
      </c>
      <c r="AA182" s="56">
        <f t="shared" si="24"/>
        <v>7744.881</v>
      </c>
      <c r="AB182" s="56">
        <f t="shared" si="24"/>
        <v>2274.32</v>
      </c>
      <c r="AC182" s="56">
        <f t="shared" si="24"/>
        <v>0</v>
      </c>
      <c r="AD182" s="56">
        <f t="shared" si="24"/>
        <v>85.29</v>
      </c>
      <c r="AE182" s="56">
        <f t="shared" si="24"/>
        <v>0</v>
      </c>
      <c r="AF182" s="56">
        <f t="shared" si="24"/>
        <v>568.58</v>
      </c>
      <c r="AG182" s="56">
        <f t="shared" si="24"/>
        <v>0</v>
      </c>
      <c r="AH182" s="56">
        <f t="shared" si="24"/>
        <v>0</v>
      </c>
      <c r="AI182" s="56">
        <f t="shared" si="24"/>
        <v>90</v>
      </c>
      <c r="AJ182" s="56">
        <f t="shared" si="24"/>
        <v>3018.19</v>
      </c>
      <c r="AK182" s="56">
        <f t="shared" si="24"/>
        <v>10763.071</v>
      </c>
      <c r="AL182" s="74" t="s">
        <v>686</v>
      </c>
      <c r="AN182" s="71"/>
      <c r="AO182" s="29"/>
      <c r="AP182"/>
      <c r="AQ182"/>
      <c r="AR182" s="33"/>
    </row>
    <row r="183" s="28" customFormat="1" spans="1:44">
      <c r="A183" s="43" t="s">
        <v>293</v>
      </c>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74"/>
      <c r="AN183" s="71"/>
      <c r="AO183" s="29"/>
      <c r="AP183"/>
      <c r="AQ183"/>
      <c r="AR183" s="33"/>
    </row>
    <row r="184" s="28" customFormat="1" spans="1:46">
      <c r="A184" s="43">
        <f>A179+1</f>
        <v>163</v>
      </c>
      <c r="B184" s="92" t="s">
        <v>567</v>
      </c>
      <c r="C184" s="58" t="s">
        <v>682</v>
      </c>
      <c r="D184" s="93" t="s">
        <v>473</v>
      </c>
      <c r="E184" s="53" t="s">
        <v>796</v>
      </c>
      <c r="F184" s="56"/>
      <c r="G184" s="56"/>
      <c r="H184" s="56"/>
      <c r="I184" s="56"/>
      <c r="J184" s="56"/>
      <c r="K184" s="56"/>
      <c r="L184" s="56"/>
      <c r="M184" s="56"/>
      <c r="N184" s="56"/>
      <c r="O184" s="62">
        <v>150</v>
      </c>
      <c r="P184" s="60"/>
      <c r="Q184" s="56"/>
      <c r="R184" s="56"/>
      <c r="S184" s="60"/>
      <c r="T184" s="56"/>
      <c r="U184" s="60"/>
      <c r="V184" s="56"/>
      <c r="W184" s="60">
        <v>38.77</v>
      </c>
      <c r="X184" s="65"/>
      <c r="Y184" s="56"/>
      <c r="Z184" s="56"/>
      <c r="AA184" s="58">
        <v>38.77</v>
      </c>
      <c r="AB184" s="56"/>
      <c r="AC184" s="56"/>
      <c r="AD184" s="56"/>
      <c r="AE184" s="56"/>
      <c r="AF184" s="56"/>
      <c r="AG184" s="56"/>
      <c r="AH184" s="56"/>
      <c r="AI184" s="56"/>
      <c r="AJ184" s="56"/>
      <c r="AK184" s="58">
        <v>38.77</v>
      </c>
      <c r="AL184" s="74"/>
      <c r="AM184" s="28" t="s">
        <v>293</v>
      </c>
      <c r="AN184" s="71" t="str">
        <f>VLOOKUP(B184,'[9]5月月报'!$B$4:$CO$1800,49,0)</f>
        <v>劳务工</v>
      </c>
      <c r="AO184" s="29" t="str">
        <f>VLOOKUP(B184,'[9]5月月报'!$B$4:$CO$1800,51,0)</f>
        <v>湘潭宏顺</v>
      </c>
      <c r="AP184">
        <f>VLOOKUP(B184,'[10]25.5月定稿'!$B$3:$BQ$900,5,0)</f>
        <v>6</v>
      </c>
      <c r="AQ184">
        <f>VLOOKUP(B184,'[10]25.5月定稿'!$B$3:$BQ$900,22,0)</f>
        <v>0</v>
      </c>
      <c r="AR184" s="33"/>
      <c r="AT184" s="28" t="str">
        <f>VLOOKUP(B184,[7]一线员工!$C$3:$CK$7000,1,0)</f>
        <v>卢喜春</v>
      </c>
    </row>
    <row r="185" s="28" customFormat="1" spans="1:46">
      <c r="A185" s="43">
        <f t="shared" ref="A185:A187" si="25">A184+1</f>
        <v>164</v>
      </c>
      <c r="B185" s="60" t="s">
        <v>565</v>
      </c>
      <c r="C185" s="58" t="s">
        <v>682</v>
      </c>
      <c r="D185" s="93" t="s">
        <v>471</v>
      </c>
      <c r="E185" s="53" t="s">
        <v>796</v>
      </c>
      <c r="F185" s="56"/>
      <c r="G185" s="56"/>
      <c r="H185" s="56"/>
      <c r="I185" s="56"/>
      <c r="J185" s="56"/>
      <c r="K185" s="56"/>
      <c r="L185" s="56"/>
      <c r="M185" s="56"/>
      <c r="N185" s="56"/>
      <c r="O185" s="62">
        <v>150</v>
      </c>
      <c r="P185" s="60"/>
      <c r="Q185" s="56"/>
      <c r="R185" s="56"/>
      <c r="S185" s="60"/>
      <c r="T185" s="56"/>
      <c r="U185" s="60"/>
      <c r="V185" s="56"/>
      <c r="W185" s="60">
        <v>38.77</v>
      </c>
      <c r="X185" s="65"/>
      <c r="Y185" s="56"/>
      <c r="Z185" s="56"/>
      <c r="AA185" s="58">
        <v>38.77</v>
      </c>
      <c r="AB185" s="56"/>
      <c r="AC185" s="56"/>
      <c r="AD185" s="56"/>
      <c r="AE185" s="56"/>
      <c r="AF185" s="56"/>
      <c r="AG185" s="56"/>
      <c r="AH185" s="56"/>
      <c r="AI185" s="56"/>
      <c r="AJ185" s="56"/>
      <c r="AK185" s="58">
        <v>38.77</v>
      </c>
      <c r="AL185" s="74"/>
      <c r="AM185" s="28" t="s">
        <v>293</v>
      </c>
      <c r="AN185" s="71" t="str">
        <f>VLOOKUP(B185,'[9]5月月报'!$B$4:$CO$1800,49,0)</f>
        <v>劳务工</v>
      </c>
      <c r="AO185" s="29" t="str">
        <f>VLOOKUP(B185,'[9]5月月报'!$B$4:$CO$1800,51,0)</f>
        <v>湘潭宏顺</v>
      </c>
      <c r="AP185">
        <f>VLOOKUP(B185,'[10]25.5月定稿'!$B$3:$BQ$900,5,0)</f>
        <v>6</v>
      </c>
      <c r="AQ185">
        <f>VLOOKUP(B185,'[10]25.5月定稿'!$B$3:$BQ$900,22,0)</f>
        <v>0</v>
      </c>
      <c r="AR185" s="33"/>
      <c r="AT185" s="28" t="str">
        <f>VLOOKUP(B185,[7]一线员工!$C$3:$CK$7000,1,0)</f>
        <v>张永桂</v>
      </c>
    </row>
    <row r="186" s="28" customFormat="1" spans="1:46">
      <c r="A186" s="43">
        <f t="shared" si="25"/>
        <v>165</v>
      </c>
      <c r="B186" s="60" t="s">
        <v>549</v>
      </c>
      <c r="C186" s="58" t="s">
        <v>682</v>
      </c>
      <c r="D186" s="60" t="s">
        <v>487</v>
      </c>
      <c r="E186" s="53" t="s">
        <v>796</v>
      </c>
      <c r="F186" s="56"/>
      <c r="G186" s="56"/>
      <c r="H186" s="56"/>
      <c r="I186" s="56"/>
      <c r="J186" s="56"/>
      <c r="K186" s="56"/>
      <c r="L186" s="56"/>
      <c r="M186" s="56"/>
      <c r="N186" s="56"/>
      <c r="O186" s="62">
        <v>150</v>
      </c>
      <c r="P186" s="60"/>
      <c r="Q186" s="56"/>
      <c r="R186" s="56"/>
      <c r="S186" s="60"/>
      <c r="T186" s="56"/>
      <c r="U186" s="60"/>
      <c r="V186" s="56"/>
      <c r="W186" s="60">
        <v>38.77</v>
      </c>
      <c r="X186" s="65"/>
      <c r="Y186" s="56"/>
      <c r="Z186" s="56"/>
      <c r="AA186" s="58">
        <v>38.77</v>
      </c>
      <c r="AB186" s="56"/>
      <c r="AC186" s="56"/>
      <c r="AD186" s="56"/>
      <c r="AE186" s="56"/>
      <c r="AF186" s="56"/>
      <c r="AG186" s="56"/>
      <c r="AH186" s="56"/>
      <c r="AI186" s="56"/>
      <c r="AJ186" s="56"/>
      <c r="AK186" s="58">
        <v>38.77</v>
      </c>
      <c r="AL186" s="74"/>
      <c r="AM186" s="28" t="s">
        <v>293</v>
      </c>
      <c r="AN186" s="71" t="str">
        <f>VLOOKUP(B186,'[9]5月月报'!$B$4:$CO$1800,49,0)</f>
        <v>劳务工</v>
      </c>
      <c r="AO186" s="29" t="str">
        <f>VLOOKUP(B186,'[9]5月月报'!$B$4:$CO$1800,51,0)</f>
        <v>湘潭宏顺</v>
      </c>
      <c r="AP186">
        <f>VLOOKUP(B186,'[10]25.5月定稿'!$B$3:$BQ$900,5,0)</f>
        <v>7</v>
      </c>
      <c r="AQ186">
        <f>VLOOKUP(B186,'[10]25.5月定稿'!$B$3:$BQ$900,22,0)</f>
        <v>0</v>
      </c>
      <c r="AR186" s="33"/>
      <c r="AT186" s="28" t="str">
        <f>VLOOKUP(B186,[7]一线员工!$C$3:$CK$7000,1,0)</f>
        <v>周建华</v>
      </c>
    </row>
    <row r="187" s="28" customFormat="1" spans="1:46">
      <c r="A187" s="43">
        <f t="shared" si="25"/>
        <v>166</v>
      </c>
      <c r="B187" s="60" t="s">
        <v>561</v>
      </c>
      <c r="C187" s="58" t="s">
        <v>682</v>
      </c>
      <c r="D187" s="93" t="s">
        <v>485</v>
      </c>
      <c r="E187" s="53" t="s">
        <v>797</v>
      </c>
      <c r="F187" s="56"/>
      <c r="G187" s="56"/>
      <c r="H187" s="56"/>
      <c r="I187" s="56"/>
      <c r="J187" s="56"/>
      <c r="K187" s="56"/>
      <c r="L187" s="56"/>
      <c r="M187" s="56"/>
      <c r="N187" s="56"/>
      <c r="O187" s="62">
        <v>150</v>
      </c>
      <c r="P187" s="60"/>
      <c r="Q187" s="56"/>
      <c r="R187" s="56"/>
      <c r="S187" s="60"/>
      <c r="T187" s="56"/>
      <c r="U187" s="60"/>
      <c r="V187" s="56"/>
      <c r="W187" s="60">
        <v>38.77</v>
      </c>
      <c r="X187" s="65"/>
      <c r="Y187" s="56"/>
      <c r="Z187" s="56"/>
      <c r="AA187" s="58">
        <v>38.77</v>
      </c>
      <c r="AB187" s="56"/>
      <c r="AC187" s="56"/>
      <c r="AD187" s="56"/>
      <c r="AE187" s="56"/>
      <c r="AF187" s="56"/>
      <c r="AG187" s="56"/>
      <c r="AH187" s="56"/>
      <c r="AI187" s="56"/>
      <c r="AJ187" s="56"/>
      <c r="AK187" s="58">
        <v>38.77</v>
      </c>
      <c r="AL187" s="74"/>
      <c r="AM187" s="28" t="s">
        <v>293</v>
      </c>
      <c r="AN187" s="71" t="str">
        <f>VLOOKUP(B187,'[9]5月月报'!$B$4:$CO$1800,49,0)</f>
        <v>劳务工</v>
      </c>
      <c r="AO187" s="29" t="str">
        <f>VLOOKUP(B187,'[9]5月月报'!$B$4:$CO$1800,51,0)</f>
        <v>湘潭宏顺</v>
      </c>
      <c r="AP187">
        <f>VLOOKUP(B187,'[10]25.5月定稿'!$B$3:$BQ$900,5,0)</f>
        <v>2</v>
      </c>
      <c r="AQ187">
        <f>VLOOKUP(B187,'[10]25.5月定稿'!$B$3:$BQ$900,22,0)</f>
        <v>0</v>
      </c>
      <c r="AR187" s="33"/>
      <c r="AT187" s="28" t="str">
        <f>VLOOKUP(B187,[7]一线员工!$C$3:$CK$7000,1,0)</f>
        <v>高玉霞</v>
      </c>
    </row>
    <row r="188" s="28" customFormat="1" spans="1:46">
      <c r="A188" s="43">
        <f>A276+1</f>
        <v>168</v>
      </c>
      <c r="B188" s="60" t="s">
        <v>566</v>
      </c>
      <c r="C188" s="58" t="s">
        <v>682</v>
      </c>
      <c r="D188" s="93" t="s">
        <v>514</v>
      </c>
      <c r="E188" s="53" t="s">
        <v>797</v>
      </c>
      <c r="F188" s="56"/>
      <c r="G188" s="56"/>
      <c r="H188" s="56"/>
      <c r="I188" s="56"/>
      <c r="J188" s="56"/>
      <c r="K188" s="56"/>
      <c r="L188" s="56"/>
      <c r="M188" s="56"/>
      <c r="N188" s="56"/>
      <c r="O188" s="62">
        <v>150</v>
      </c>
      <c r="P188" s="60"/>
      <c r="Q188" s="56"/>
      <c r="R188" s="56"/>
      <c r="S188" s="60"/>
      <c r="T188" s="56"/>
      <c r="U188" s="60"/>
      <c r="V188" s="56"/>
      <c r="W188" s="60">
        <v>38.77</v>
      </c>
      <c r="X188" s="65"/>
      <c r="Y188" s="56"/>
      <c r="Z188" s="56"/>
      <c r="AA188" s="58">
        <v>38.77</v>
      </c>
      <c r="AB188" s="56"/>
      <c r="AC188" s="56"/>
      <c r="AD188" s="56"/>
      <c r="AE188" s="56"/>
      <c r="AF188" s="56"/>
      <c r="AG188" s="56"/>
      <c r="AH188" s="56"/>
      <c r="AI188" s="56"/>
      <c r="AJ188" s="56"/>
      <c r="AK188" s="58">
        <v>38.77</v>
      </c>
      <c r="AL188" s="74"/>
      <c r="AM188" s="28" t="s">
        <v>293</v>
      </c>
      <c r="AN188" s="71" t="str">
        <f>VLOOKUP(B188,'[9]5月月报'!$B$4:$CO$1800,49,0)</f>
        <v>劳务工</v>
      </c>
      <c r="AO188" s="29" t="str">
        <f>VLOOKUP(B188,'[9]5月月报'!$B$4:$CO$1800,51,0)</f>
        <v>湘潭宏顺</v>
      </c>
      <c r="AP188">
        <f>VLOOKUP(B188,'[10]25.5月定稿'!$B$3:$BQ$900,5,0)</f>
        <v>5</v>
      </c>
      <c r="AQ188">
        <f>VLOOKUP(B188,'[10]25.5月定稿'!$B$3:$BQ$900,22,0)</f>
        <v>0</v>
      </c>
      <c r="AR188" s="33"/>
      <c r="AT188" s="28" t="str">
        <f>VLOOKUP(B188,[7]一线员工!$C$3:$CK$7000,1,0)</f>
        <v>张小双</v>
      </c>
    </row>
    <row r="189" s="28" customFormat="1" spans="1:46">
      <c r="A189" s="43">
        <f>A188+1</f>
        <v>169</v>
      </c>
      <c r="B189" s="60" t="s">
        <v>603</v>
      </c>
      <c r="C189" s="58" t="s">
        <v>682</v>
      </c>
      <c r="D189" s="93" t="s">
        <v>794</v>
      </c>
      <c r="E189" s="53" t="s">
        <v>798</v>
      </c>
      <c r="F189" s="56"/>
      <c r="G189" s="56"/>
      <c r="H189" s="56"/>
      <c r="I189" s="56"/>
      <c r="J189" s="56"/>
      <c r="K189" s="56"/>
      <c r="L189" s="56"/>
      <c r="M189" s="56"/>
      <c r="N189" s="56"/>
      <c r="O189" s="62">
        <v>150</v>
      </c>
      <c r="P189" s="60"/>
      <c r="Q189" s="56"/>
      <c r="R189" s="56"/>
      <c r="S189" s="60"/>
      <c r="T189" s="56"/>
      <c r="U189" s="60"/>
      <c r="V189" s="56"/>
      <c r="W189" s="60">
        <v>38.77</v>
      </c>
      <c r="X189" s="65"/>
      <c r="Y189" s="56"/>
      <c r="Z189" s="56"/>
      <c r="AA189" s="58">
        <v>38.77</v>
      </c>
      <c r="AB189" s="56"/>
      <c r="AC189" s="56"/>
      <c r="AD189" s="56"/>
      <c r="AE189" s="56"/>
      <c r="AF189" s="56"/>
      <c r="AG189" s="56"/>
      <c r="AH189" s="56"/>
      <c r="AI189" s="56"/>
      <c r="AJ189" s="56"/>
      <c r="AK189" s="58">
        <v>38.77</v>
      </c>
      <c r="AL189" s="74"/>
      <c r="AM189" s="28" t="s">
        <v>293</v>
      </c>
      <c r="AN189" s="71" t="e">
        <f>VLOOKUP(B189,'[9]5月月报'!$B$4:$CO$1800,49,0)</f>
        <v>#N/A</v>
      </c>
      <c r="AO189" s="29" t="e">
        <f>VLOOKUP(B189,'[9]5月月报'!$B$4:$CO$1800,51,0)</f>
        <v>#N/A</v>
      </c>
      <c r="AP189">
        <f>VLOOKUP(B189,'[10]25.5月定稿'!$B$3:$BQ$900,5,0)</f>
        <v>4</v>
      </c>
      <c r="AQ189" t="str">
        <f>VLOOKUP(B189,'[10]25.5月定稿'!$B$3:$BQ$900,22,0)</f>
        <v>2025/6/4离职</v>
      </c>
      <c r="AR189" s="105"/>
      <c r="AT189" s="28" t="str">
        <f>VLOOKUP(B189,[7]一线员工!$C$3:$CK$7000,1,0)</f>
        <v>贺钢</v>
      </c>
    </row>
    <row r="190" s="28" customFormat="1" spans="1:46">
      <c r="A190" s="43">
        <f>A189+1</f>
        <v>170</v>
      </c>
      <c r="B190" s="60" t="s">
        <v>605</v>
      </c>
      <c r="C190" s="58" t="s">
        <v>682</v>
      </c>
      <c r="D190" s="93" t="s">
        <v>795</v>
      </c>
      <c r="E190" s="53" t="s">
        <v>798</v>
      </c>
      <c r="F190" s="56"/>
      <c r="G190" s="56"/>
      <c r="H190" s="56"/>
      <c r="I190" s="56"/>
      <c r="J190" s="56"/>
      <c r="K190" s="56"/>
      <c r="L190" s="56"/>
      <c r="M190" s="56"/>
      <c r="N190" s="56"/>
      <c r="O190" s="62">
        <v>150</v>
      </c>
      <c r="P190" s="60"/>
      <c r="Q190" s="56"/>
      <c r="R190" s="56"/>
      <c r="S190" s="60"/>
      <c r="T190" s="56"/>
      <c r="U190" s="60"/>
      <c r="V190" s="56"/>
      <c r="W190" s="60">
        <v>38.77</v>
      </c>
      <c r="X190" s="65"/>
      <c r="Y190" s="56"/>
      <c r="Z190" s="56"/>
      <c r="AA190" s="58">
        <v>38.77</v>
      </c>
      <c r="AB190" s="56"/>
      <c r="AC190" s="56"/>
      <c r="AD190" s="56"/>
      <c r="AE190" s="56"/>
      <c r="AF190" s="56"/>
      <c r="AG190" s="56"/>
      <c r="AH190" s="56"/>
      <c r="AI190" s="56"/>
      <c r="AJ190" s="56"/>
      <c r="AK190" s="58">
        <v>38.77</v>
      </c>
      <c r="AL190" s="74"/>
      <c r="AM190" s="28" t="s">
        <v>293</v>
      </c>
      <c r="AN190" s="71" t="e">
        <f>VLOOKUP(B190,'[9]5月月报'!$B$4:$CO$1800,49,0)</f>
        <v>#N/A</v>
      </c>
      <c r="AO190" s="29" t="e">
        <f>VLOOKUP(B190,'[9]5月月报'!$B$4:$CO$1800,51,0)</f>
        <v>#N/A</v>
      </c>
      <c r="AP190">
        <f>VLOOKUP(B190,'[10]25.5月定稿'!$B$3:$BQ$900,5,0)</f>
        <v>8</v>
      </c>
      <c r="AQ190" t="str">
        <f>VLOOKUP(B190,'[10]25.5月定稿'!$B$3:$BQ$900,22,0)</f>
        <v>2025/6/6离职</v>
      </c>
      <c r="AR190" s="105"/>
      <c r="AT190" s="28" t="str">
        <f>VLOOKUP(B190,[7]一线员工!$C$3:$CK$7000,1,0)</f>
        <v>陈纪龙</v>
      </c>
    </row>
    <row r="191" s="28" customFormat="1" spans="1:44">
      <c r="A191" s="43"/>
      <c r="B191" s="56"/>
      <c r="C191" s="56"/>
      <c r="D191" s="56"/>
      <c r="E191" s="56">
        <v>172</v>
      </c>
      <c r="F191" s="82"/>
      <c r="G191" s="82"/>
      <c r="H191" s="82"/>
      <c r="I191" s="82"/>
      <c r="J191" s="56"/>
      <c r="K191" s="82"/>
      <c r="L191" s="82"/>
      <c r="M191" s="82"/>
      <c r="N191" s="82"/>
      <c r="O191" s="82"/>
      <c r="P191" s="82"/>
      <c r="Q191" s="82"/>
      <c r="R191" s="82"/>
      <c r="S191" s="82"/>
      <c r="T191" s="82"/>
      <c r="U191" s="82"/>
      <c r="V191" s="82"/>
      <c r="W191" s="82"/>
      <c r="X191" s="82"/>
      <c r="Y191" s="82"/>
      <c r="Z191" s="82"/>
      <c r="AA191" s="56"/>
      <c r="AB191" s="82"/>
      <c r="AC191" s="82"/>
      <c r="AD191" s="82"/>
      <c r="AE191" s="82"/>
      <c r="AF191" s="82"/>
      <c r="AG191" s="82"/>
      <c r="AH191" s="82"/>
      <c r="AI191" s="82"/>
      <c r="AJ191" s="96"/>
      <c r="AK191" s="87"/>
      <c r="AL191" s="82"/>
      <c r="AN191" s="71"/>
      <c r="AO191" s="29"/>
      <c r="AP191"/>
      <c r="AQ191"/>
      <c r="AR191" s="105"/>
    </row>
    <row r="192" s="28" customFormat="1" spans="1:44">
      <c r="A192" s="43"/>
      <c r="B192" s="56"/>
      <c r="C192" s="56"/>
      <c r="D192" s="56"/>
      <c r="E192" s="56">
        <v>0</v>
      </c>
      <c r="F192" s="56"/>
      <c r="G192" s="56"/>
      <c r="H192" s="56"/>
      <c r="I192" s="82"/>
      <c r="J192" s="56"/>
      <c r="K192" s="56"/>
      <c r="L192" s="86"/>
      <c r="M192" s="56"/>
      <c r="N192" s="56"/>
      <c r="O192" s="56"/>
      <c r="P192" s="56"/>
      <c r="Q192" s="56"/>
      <c r="R192" s="56"/>
      <c r="S192" s="87"/>
      <c r="T192" s="56"/>
      <c r="U192" s="87"/>
      <c r="V192" s="56"/>
      <c r="W192" s="87"/>
      <c r="X192" s="56"/>
      <c r="Y192" s="56"/>
      <c r="Z192" s="56"/>
      <c r="AA192" s="87"/>
      <c r="AB192" s="56"/>
      <c r="AC192" s="56"/>
      <c r="AD192" s="87"/>
      <c r="AE192" s="56"/>
      <c r="AF192" s="87"/>
      <c r="AG192" s="56"/>
      <c r="AH192" s="56"/>
      <c r="AI192" s="56"/>
      <c r="AJ192" s="56">
        <v>0</v>
      </c>
      <c r="AK192" s="88">
        <v>0</v>
      </c>
      <c r="AL192" s="56"/>
      <c r="AN192" s="71"/>
      <c r="AO192" s="29"/>
      <c r="AP192"/>
      <c r="AQ192"/>
      <c r="AR192" s="105"/>
    </row>
    <row r="193" s="28" customFormat="1" ht="36" spans="1:44">
      <c r="A193" s="43"/>
      <c r="B193" s="56"/>
      <c r="C193" s="56"/>
      <c r="D193" s="56"/>
      <c r="E193" s="56"/>
      <c r="F193" s="56"/>
      <c r="G193" s="56"/>
      <c r="H193" s="56"/>
      <c r="I193" s="56"/>
      <c r="J193" s="56"/>
      <c r="K193" s="56"/>
      <c r="L193" s="56"/>
      <c r="M193" s="56"/>
      <c r="N193" s="56"/>
      <c r="O193" s="56">
        <f t="shared" ref="O193:X193" si="26">SUM(O184:O192)</f>
        <v>1050</v>
      </c>
      <c r="P193" s="56">
        <f t="shared" si="26"/>
        <v>0</v>
      </c>
      <c r="Q193" s="56">
        <f t="shared" si="26"/>
        <v>0</v>
      </c>
      <c r="R193" s="56">
        <f t="shared" si="26"/>
        <v>0</v>
      </c>
      <c r="S193" s="56">
        <f t="shared" si="26"/>
        <v>0</v>
      </c>
      <c r="T193" s="56">
        <f t="shared" si="26"/>
        <v>0</v>
      </c>
      <c r="U193" s="56">
        <f t="shared" si="26"/>
        <v>0</v>
      </c>
      <c r="V193" s="56">
        <f t="shared" si="26"/>
        <v>0</v>
      </c>
      <c r="W193" s="56">
        <f t="shared" si="26"/>
        <v>271.39</v>
      </c>
      <c r="X193" s="56">
        <f t="shared" si="26"/>
        <v>0</v>
      </c>
      <c r="Y193" s="56"/>
      <c r="Z193" s="56">
        <f t="shared" ref="Z193:AK193" si="27">SUM(Z184:Z192)</f>
        <v>0</v>
      </c>
      <c r="AA193" s="56">
        <f t="shared" si="27"/>
        <v>271.39</v>
      </c>
      <c r="AB193" s="56">
        <f t="shared" si="27"/>
        <v>0</v>
      </c>
      <c r="AC193" s="56">
        <f t="shared" si="27"/>
        <v>0</v>
      </c>
      <c r="AD193" s="56">
        <f t="shared" si="27"/>
        <v>0</v>
      </c>
      <c r="AE193" s="56">
        <f t="shared" si="27"/>
        <v>0</v>
      </c>
      <c r="AF193" s="56">
        <f t="shared" si="27"/>
        <v>0</v>
      </c>
      <c r="AG193" s="56">
        <f t="shared" si="27"/>
        <v>0</v>
      </c>
      <c r="AH193" s="56">
        <f t="shared" si="27"/>
        <v>0</v>
      </c>
      <c r="AI193" s="56">
        <f t="shared" si="27"/>
        <v>0</v>
      </c>
      <c r="AJ193" s="56">
        <f t="shared" si="27"/>
        <v>0</v>
      </c>
      <c r="AK193" s="56">
        <f t="shared" si="27"/>
        <v>271.39</v>
      </c>
      <c r="AL193" s="74" t="s">
        <v>686</v>
      </c>
      <c r="AN193" s="71"/>
      <c r="AO193" s="29"/>
      <c r="AP193"/>
      <c r="AQ193"/>
      <c r="AR193" s="105"/>
    </row>
    <row r="194" s="28" customFormat="1" spans="1:44">
      <c r="A194" s="43" t="s">
        <v>45</v>
      </c>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74"/>
      <c r="AN194" s="71"/>
      <c r="AO194" s="29"/>
      <c r="AP194"/>
      <c r="AQ194"/>
      <c r="AR194" s="105"/>
    </row>
    <row r="195" s="28" customFormat="1" spans="1:46">
      <c r="A195" s="43">
        <f>A277+1</f>
        <v>172</v>
      </c>
      <c r="B195" s="92" t="s">
        <v>592</v>
      </c>
      <c r="C195" s="58"/>
      <c r="D195" s="93"/>
      <c r="E195" s="53" t="s">
        <v>799</v>
      </c>
      <c r="F195" s="56"/>
      <c r="G195" s="56"/>
      <c r="H195" s="56"/>
      <c r="I195" s="56"/>
      <c r="J195" s="95"/>
      <c r="K195" s="95"/>
      <c r="L195" s="95"/>
      <c r="M195" s="95"/>
      <c r="N195" s="56"/>
      <c r="O195" s="62">
        <v>150</v>
      </c>
      <c r="P195" s="60">
        <v>0</v>
      </c>
      <c r="Q195" s="56"/>
      <c r="R195" s="56"/>
      <c r="S195" s="56">
        <v>0</v>
      </c>
      <c r="T195" s="56"/>
      <c r="U195" s="56">
        <v>0</v>
      </c>
      <c r="V195" s="56"/>
      <c r="W195" s="60">
        <v>60.31</v>
      </c>
      <c r="X195" s="65"/>
      <c r="Y195" s="56"/>
      <c r="Z195" s="56"/>
      <c r="AA195" s="58">
        <v>60.31</v>
      </c>
      <c r="AB195" s="56"/>
      <c r="AC195" s="56"/>
      <c r="AD195" s="56"/>
      <c r="AE195" s="56"/>
      <c r="AF195" s="56"/>
      <c r="AG195" s="56"/>
      <c r="AH195" s="56"/>
      <c r="AI195" s="56"/>
      <c r="AJ195" s="56"/>
      <c r="AK195" s="58">
        <v>60.31</v>
      </c>
      <c r="AL195" s="74"/>
      <c r="AM195" s="43" t="s">
        <v>45</v>
      </c>
      <c r="AN195" s="71" t="e">
        <f>VLOOKUP(B195,'[9]5月月报'!$B$4:$CO$1800,49,0)</f>
        <v>#N/A</v>
      </c>
      <c r="AO195" s="29" t="e">
        <f>VLOOKUP(B195,'[9]5月月报'!$B$4:$CO$1800,51,0)</f>
        <v>#N/A</v>
      </c>
      <c r="AP195">
        <f>VLOOKUP(B195,'[10]25.5月定稿'!$B$3:$BQ$900,5,0)</f>
        <v>3</v>
      </c>
      <c r="AQ195" t="str">
        <f>VLOOKUP(B195,'[10]25.5月定稿'!$B$3:$BQ$900,22,0)</f>
        <v>2025/6/9离职</v>
      </c>
      <c r="AR195" s="105"/>
      <c r="AT195" s="28" t="str">
        <f>VLOOKUP(B195,[7]一线员工!$C$3:$CK$7000,1,0)</f>
        <v>颜俊杰</v>
      </c>
    </row>
    <row r="196" s="28" customFormat="1" spans="1:46">
      <c r="A196" s="43">
        <f t="shared" ref="A196:A212" si="28">A195+1</f>
        <v>173</v>
      </c>
      <c r="B196" s="60" t="s">
        <v>554</v>
      </c>
      <c r="C196" s="58"/>
      <c r="D196" s="93"/>
      <c r="E196" s="53" t="s">
        <v>800</v>
      </c>
      <c r="F196" s="56"/>
      <c r="G196" s="56"/>
      <c r="H196" s="56"/>
      <c r="I196" s="56"/>
      <c r="J196" s="95"/>
      <c r="K196" s="95"/>
      <c r="L196" s="95"/>
      <c r="M196" s="95"/>
      <c r="N196" s="56"/>
      <c r="O196" s="62">
        <v>150</v>
      </c>
      <c r="P196" s="60">
        <v>0</v>
      </c>
      <c r="Q196" s="56"/>
      <c r="R196" s="56"/>
      <c r="S196" s="56">
        <v>0</v>
      </c>
      <c r="T196" s="56"/>
      <c r="U196" s="56">
        <v>0</v>
      </c>
      <c r="V196" s="56"/>
      <c r="W196" s="60">
        <v>60.31</v>
      </c>
      <c r="X196" s="65"/>
      <c r="Y196" s="56"/>
      <c r="Z196" s="56"/>
      <c r="AA196" s="58">
        <v>60.31</v>
      </c>
      <c r="AB196" s="56"/>
      <c r="AC196" s="56"/>
      <c r="AD196" s="56"/>
      <c r="AE196" s="56"/>
      <c r="AF196" s="56"/>
      <c r="AG196" s="56"/>
      <c r="AH196" s="56"/>
      <c r="AI196" s="56"/>
      <c r="AJ196" s="56"/>
      <c r="AK196" s="58">
        <v>60.31</v>
      </c>
      <c r="AL196" s="74"/>
      <c r="AM196" s="43" t="s">
        <v>45</v>
      </c>
      <c r="AN196" s="71" t="str">
        <f>VLOOKUP(B196,'[9]5月月报'!$B$4:$CO$1800,49,0)</f>
        <v>劳务工</v>
      </c>
      <c r="AO196" s="29" t="str">
        <f>VLOOKUP(B196,'[9]5月月报'!$B$4:$CO$1800,51,0)</f>
        <v>德顺</v>
      </c>
      <c r="AP196">
        <f>VLOOKUP(B196,'[10]25.5月定稿'!$B$3:$BQ$900,5,0)</f>
        <v>8</v>
      </c>
      <c r="AQ196">
        <f>VLOOKUP(B196,'[10]25.5月定稿'!$B$3:$BQ$900,22,0)</f>
        <v>0</v>
      </c>
      <c r="AR196" s="105"/>
      <c r="AT196" s="28" t="str">
        <f>VLOOKUP(B196,[7]一线员工!$C$3:$CK$7000,1,0)</f>
        <v>蒋鹏</v>
      </c>
    </row>
    <row r="197" s="28" customFormat="1" spans="1:46">
      <c r="A197" s="43">
        <f t="shared" si="28"/>
        <v>174</v>
      </c>
      <c r="B197" s="60" t="s">
        <v>179</v>
      </c>
      <c r="C197" s="58"/>
      <c r="D197" s="60"/>
      <c r="E197" s="53" t="s">
        <v>801</v>
      </c>
      <c r="F197" s="56"/>
      <c r="G197" s="56"/>
      <c r="H197" s="56"/>
      <c r="I197" s="56"/>
      <c r="J197" s="95">
        <v>4308</v>
      </c>
      <c r="K197" s="95">
        <v>4308</v>
      </c>
      <c r="L197" s="95">
        <v>4308</v>
      </c>
      <c r="M197" s="95">
        <v>4308</v>
      </c>
      <c r="N197" s="56"/>
      <c r="O197" s="62">
        <v>150</v>
      </c>
      <c r="P197" s="60">
        <v>689.28</v>
      </c>
      <c r="Q197" s="56"/>
      <c r="R197" s="56"/>
      <c r="S197" s="56">
        <v>30.16</v>
      </c>
      <c r="T197" s="56"/>
      <c r="U197" s="56">
        <v>352.61</v>
      </c>
      <c r="V197" s="56"/>
      <c r="W197" s="60">
        <v>60.31</v>
      </c>
      <c r="X197" s="65"/>
      <c r="Y197" s="56"/>
      <c r="Z197" s="56"/>
      <c r="AA197" s="58">
        <v>1132.36</v>
      </c>
      <c r="AB197" s="56"/>
      <c r="AC197" s="56"/>
      <c r="AD197" s="56"/>
      <c r="AE197" s="56"/>
      <c r="AF197" s="56"/>
      <c r="AG197" s="56"/>
      <c r="AH197" s="56"/>
      <c r="AI197" s="56"/>
      <c r="AJ197" s="56"/>
      <c r="AK197" s="58">
        <v>1132.36</v>
      </c>
      <c r="AL197" s="74"/>
      <c r="AM197" s="43" t="s">
        <v>45</v>
      </c>
      <c r="AN197" s="71" t="str">
        <f>VLOOKUP(B197,'[9]5月月报'!$B$4:$CO$1800,49,0)</f>
        <v>劳务工</v>
      </c>
      <c r="AO197" s="29" t="str">
        <f>VLOOKUP(B197,'[9]5月月报'!$B$4:$CO$1800,51,0)</f>
        <v>德顺</v>
      </c>
      <c r="AP197">
        <f>VLOOKUP(B197,'[10]25.5月定稿'!$B$3:$BQ$900,5,0)</f>
        <v>24</v>
      </c>
      <c r="AQ197">
        <f>VLOOKUP(B197,'[10]25.5月定稿'!$B$3:$BQ$900,22,0)</f>
        <v>0</v>
      </c>
      <c r="AR197" s="105"/>
      <c r="AT197" s="28" t="str">
        <f>VLOOKUP(B197,[7]一线员工!$C$3:$CK$7000,1,0)</f>
        <v>张超锋</v>
      </c>
    </row>
    <row r="198" s="28" customFormat="1" spans="1:46">
      <c r="A198" s="43">
        <f t="shared" si="28"/>
        <v>175</v>
      </c>
      <c r="B198" s="60" t="s">
        <v>178</v>
      </c>
      <c r="C198" s="58"/>
      <c r="D198" s="93"/>
      <c r="E198" s="53" t="s">
        <v>802</v>
      </c>
      <c r="F198" s="56"/>
      <c r="G198" s="56"/>
      <c r="H198" s="56"/>
      <c r="I198" s="56"/>
      <c r="J198" s="118">
        <v>6889</v>
      </c>
      <c r="K198" s="118">
        <v>6889</v>
      </c>
      <c r="L198" s="118">
        <v>6889</v>
      </c>
      <c r="M198" s="118">
        <v>6889</v>
      </c>
      <c r="N198" s="56"/>
      <c r="O198" s="62">
        <v>150</v>
      </c>
      <c r="P198" s="60">
        <v>689.28</v>
      </c>
      <c r="Q198" s="56"/>
      <c r="R198" s="56"/>
      <c r="S198" s="56">
        <v>30.16</v>
      </c>
      <c r="T198" s="56"/>
      <c r="U198" s="56">
        <v>352.61</v>
      </c>
      <c r="V198" s="56"/>
      <c r="W198" s="60">
        <v>60.31</v>
      </c>
      <c r="X198" s="65"/>
      <c r="Y198" s="56"/>
      <c r="Z198" s="56"/>
      <c r="AA198" s="58">
        <v>1132.36</v>
      </c>
      <c r="AB198" s="56"/>
      <c r="AC198" s="56"/>
      <c r="AD198" s="56"/>
      <c r="AE198" s="56"/>
      <c r="AF198" s="56"/>
      <c r="AG198" s="56"/>
      <c r="AH198" s="56"/>
      <c r="AI198" s="56"/>
      <c r="AJ198" s="56"/>
      <c r="AK198" s="58">
        <v>1132.36</v>
      </c>
      <c r="AL198" s="74"/>
      <c r="AM198" s="43" t="s">
        <v>45</v>
      </c>
      <c r="AN198" s="71" t="str">
        <f>VLOOKUP(B198,'[9]5月月报'!$B$4:$CO$1800,49,0)</f>
        <v>劳务工</v>
      </c>
      <c r="AO198" s="29" t="str">
        <f>VLOOKUP(B198,'[9]5月月报'!$B$4:$CO$1800,51,0)</f>
        <v>德顺</v>
      </c>
      <c r="AP198">
        <f>VLOOKUP(B198,'[10]25.5月定稿'!$B$3:$BQ$900,5,0)</f>
        <v>27</v>
      </c>
      <c r="AQ198">
        <f>VLOOKUP(B198,'[10]25.5月定稿'!$B$3:$BQ$900,22,0)</f>
        <v>0</v>
      </c>
      <c r="AR198" s="105"/>
      <c r="AT198" s="28" t="str">
        <f>VLOOKUP(B198,[7]一线员工!$C$3:$CK$7000,1,0)</f>
        <v>何杰</v>
      </c>
    </row>
    <row r="199" s="28" customFormat="1" spans="1:46">
      <c r="A199" s="43">
        <f t="shared" si="28"/>
        <v>176</v>
      </c>
      <c r="B199" s="60" t="s">
        <v>177</v>
      </c>
      <c r="C199" s="58"/>
      <c r="D199" s="93"/>
      <c r="E199" s="53" t="s">
        <v>802</v>
      </c>
      <c r="F199" s="56"/>
      <c r="G199" s="56"/>
      <c r="H199" s="56"/>
      <c r="I199" s="56"/>
      <c r="J199" s="95">
        <v>4308</v>
      </c>
      <c r="K199" s="95">
        <v>4308</v>
      </c>
      <c r="L199" s="95">
        <v>4308</v>
      </c>
      <c r="M199" s="95">
        <v>4308</v>
      </c>
      <c r="N199" s="56"/>
      <c r="O199" s="62">
        <v>150</v>
      </c>
      <c r="P199" s="60">
        <v>689.28</v>
      </c>
      <c r="Q199" s="56"/>
      <c r="R199" s="56"/>
      <c r="S199" s="56">
        <v>30.16</v>
      </c>
      <c r="T199" s="56"/>
      <c r="U199" s="56">
        <v>352.61</v>
      </c>
      <c r="V199" s="56"/>
      <c r="W199" s="60">
        <v>60.31</v>
      </c>
      <c r="X199" s="65"/>
      <c r="Y199" s="56"/>
      <c r="Z199" s="56"/>
      <c r="AA199" s="58">
        <v>1132.36</v>
      </c>
      <c r="AB199" s="56"/>
      <c r="AC199" s="56"/>
      <c r="AD199" s="56"/>
      <c r="AE199" s="56"/>
      <c r="AF199" s="56"/>
      <c r="AG199" s="56"/>
      <c r="AH199" s="56"/>
      <c r="AI199" s="56"/>
      <c r="AJ199" s="56"/>
      <c r="AK199" s="58">
        <v>1132.36</v>
      </c>
      <c r="AL199" s="74"/>
      <c r="AM199" s="43" t="s">
        <v>45</v>
      </c>
      <c r="AN199" s="71" t="str">
        <f>VLOOKUP(B199,'[9]5月月报'!$B$4:$CO$1800,49,0)</f>
        <v>劳务工</v>
      </c>
      <c r="AO199" s="29" t="str">
        <f>VLOOKUP(B199,'[9]5月月报'!$B$4:$CO$1800,51,0)</f>
        <v>德顺</v>
      </c>
      <c r="AP199">
        <f>VLOOKUP(B199,'[10]25.5月定稿'!$B$3:$BQ$900,5,0)</f>
        <v>26</v>
      </c>
      <c r="AQ199">
        <f>VLOOKUP(B199,'[10]25.5月定稿'!$B$3:$BQ$900,22,0)</f>
        <v>0</v>
      </c>
      <c r="AR199" s="105"/>
      <c r="AT199" s="28" t="str">
        <f>VLOOKUP(B199,[7]一线员工!$C$3:$CK$7000,1,0)</f>
        <v>刘军玲</v>
      </c>
    </row>
    <row r="200" s="28" customFormat="1" spans="1:46">
      <c r="A200" s="43">
        <f t="shared" si="28"/>
        <v>177</v>
      </c>
      <c r="B200" s="60" t="s">
        <v>172</v>
      </c>
      <c r="C200" s="58"/>
      <c r="D200" s="93"/>
      <c r="E200" s="53" t="s">
        <v>803</v>
      </c>
      <c r="F200" s="56"/>
      <c r="G200" s="56"/>
      <c r="H200" s="56"/>
      <c r="I200" s="56"/>
      <c r="J200" s="95">
        <v>4308</v>
      </c>
      <c r="K200" s="95">
        <v>4308</v>
      </c>
      <c r="L200" s="95">
        <v>4308</v>
      </c>
      <c r="M200" s="95">
        <v>4308</v>
      </c>
      <c r="N200" s="56"/>
      <c r="O200" s="62">
        <v>150</v>
      </c>
      <c r="P200" s="60">
        <v>689.28</v>
      </c>
      <c r="Q200" s="56"/>
      <c r="R200" s="56"/>
      <c r="S200" s="56">
        <v>30.16</v>
      </c>
      <c r="T200" s="56"/>
      <c r="U200" s="56">
        <v>352.61</v>
      </c>
      <c r="V200" s="56"/>
      <c r="W200" s="60">
        <v>60.31</v>
      </c>
      <c r="X200" s="65"/>
      <c r="Y200" s="56"/>
      <c r="Z200" s="56"/>
      <c r="AA200" s="58">
        <v>1132.36</v>
      </c>
      <c r="AB200" s="56"/>
      <c r="AC200" s="56"/>
      <c r="AD200" s="56"/>
      <c r="AE200" s="56"/>
      <c r="AF200" s="56"/>
      <c r="AG200" s="56"/>
      <c r="AH200" s="56"/>
      <c r="AI200" s="56"/>
      <c r="AJ200" s="56"/>
      <c r="AK200" s="58">
        <v>1132.36</v>
      </c>
      <c r="AL200" s="74"/>
      <c r="AM200" s="43" t="s">
        <v>45</v>
      </c>
      <c r="AN200" s="71" t="e">
        <f>VLOOKUP(B200,'[9]5月月报'!$B$4:$CO$1800,49,0)</f>
        <v>#N/A</v>
      </c>
      <c r="AO200" s="29" t="e">
        <f>VLOOKUP(B200,'[9]5月月报'!$B$4:$CO$1800,51,0)</f>
        <v>#N/A</v>
      </c>
      <c r="AP200">
        <f>VLOOKUP(B200,'[10]25.5月定稿'!$B$3:$BQ$900,5,0)</f>
        <v>11</v>
      </c>
      <c r="AQ200" t="str">
        <f>VLOOKUP(B200,'[10]25.5月定稿'!$B$3:$BQ$900,22,0)</f>
        <v>2025/5/17离职</v>
      </c>
      <c r="AR200" s="105"/>
      <c r="AT200" s="28" t="str">
        <f>VLOOKUP(B200,[7]一线员工!$C$3:$CK$7000,1,0)</f>
        <v>韩海</v>
      </c>
    </row>
    <row r="201" s="28" customFormat="1" spans="1:46">
      <c r="A201" s="43">
        <f t="shared" si="28"/>
        <v>178</v>
      </c>
      <c r="B201" s="60" t="s">
        <v>165</v>
      </c>
      <c r="C201" s="58"/>
      <c r="D201" s="93"/>
      <c r="E201" s="53" t="s">
        <v>804</v>
      </c>
      <c r="F201" s="56"/>
      <c r="G201" s="56"/>
      <c r="H201" s="56"/>
      <c r="I201" s="56"/>
      <c r="J201" s="95">
        <v>4308</v>
      </c>
      <c r="K201" s="95">
        <v>4308</v>
      </c>
      <c r="L201" s="95">
        <v>4308</v>
      </c>
      <c r="M201" s="95">
        <v>4308</v>
      </c>
      <c r="N201" s="56"/>
      <c r="O201" s="62">
        <v>150</v>
      </c>
      <c r="P201" s="60">
        <v>689.28</v>
      </c>
      <c r="Q201" s="56"/>
      <c r="R201" s="56"/>
      <c r="S201" s="56">
        <v>30.16</v>
      </c>
      <c r="T201" s="56"/>
      <c r="U201" s="56">
        <v>352.61</v>
      </c>
      <c r="V201" s="56"/>
      <c r="W201" s="60">
        <v>60.31</v>
      </c>
      <c r="X201" s="65"/>
      <c r="Y201" s="56"/>
      <c r="Z201" s="56"/>
      <c r="AA201" s="58">
        <v>1132.36</v>
      </c>
      <c r="AB201" s="56"/>
      <c r="AC201" s="56"/>
      <c r="AD201" s="56"/>
      <c r="AE201" s="56"/>
      <c r="AF201" s="56"/>
      <c r="AG201" s="56"/>
      <c r="AH201" s="56"/>
      <c r="AI201" s="56"/>
      <c r="AJ201" s="56"/>
      <c r="AK201" s="58">
        <v>1132.36</v>
      </c>
      <c r="AL201" s="74"/>
      <c r="AM201" s="43" t="s">
        <v>45</v>
      </c>
      <c r="AN201" s="71" t="str">
        <f>VLOOKUP(B201,'[9]5月月报'!$B$4:$CO$1800,49,0)</f>
        <v>劳务工</v>
      </c>
      <c r="AO201" s="29" t="str">
        <f>VLOOKUP(B201,'[9]5月月报'!$B$4:$CO$1800,51,0)</f>
        <v>德顺</v>
      </c>
      <c r="AP201">
        <f>VLOOKUP(B201,'[10]25.5月定稿'!$B$3:$BQ$900,5,0)</f>
        <v>29</v>
      </c>
      <c r="AQ201">
        <f>VLOOKUP(B201,'[10]25.5月定稿'!$B$3:$BQ$900,22,0)</f>
        <v>0</v>
      </c>
      <c r="AR201" s="105"/>
      <c r="AT201" s="28" t="str">
        <f>VLOOKUP(B201,[7]一线员工!$C$3:$CK$7000,1,0)</f>
        <v>彭洪准</v>
      </c>
    </row>
    <row r="202" s="28" customFormat="1" spans="1:46">
      <c r="A202" s="43">
        <f t="shared" si="28"/>
        <v>179</v>
      </c>
      <c r="B202" s="60" t="s">
        <v>163</v>
      </c>
      <c r="C202" s="58"/>
      <c r="D202" s="93"/>
      <c r="E202" s="53" t="s">
        <v>805</v>
      </c>
      <c r="F202" s="56"/>
      <c r="G202" s="56"/>
      <c r="H202" s="56"/>
      <c r="I202" s="56"/>
      <c r="J202" s="95">
        <v>4308</v>
      </c>
      <c r="K202" s="95">
        <v>4308</v>
      </c>
      <c r="L202" s="95">
        <v>4308</v>
      </c>
      <c r="M202" s="95">
        <v>4308</v>
      </c>
      <c r="N202" s="56"/>
      <c r="O202" s="62">
        <v>150</v>
      </c>
      <c r="P202" s="60">
        <v>689.28</v>
      </c>
      <c r="Q202" s="56"/>
      <c r="R202" s="56"/>
      <c r="S202" s="56">
        <v>30.16</v>
      </c>
      <c r="T202" s="56"/>
      <c r="U202" s="56">
        <v>352.61</v>
      </c>
      <c r="V202" s="56"/>
      <c r="W202" s="60">
        <v>60.31</v>
      </c>
      <c r="X202" s="65"/>
      <c r="Y202" s="56"/>
      <c r="Z202" s="56"/>
      <c r="AA202" s="58">
        <v>1132.36</v>
      </c>
      <c r="AB202" s="56"/>
      <c r="AC202" s="56"/>
      <c r="AD202" s="56"/>
      <c r="AE202" s="56"/>
      <c r="AF202" s="56"/>
      <c r="AG202" s="56"/>
      <c r="AH202" s="56"/>
      <c r="AI202" s="56"/>
      <c r="AJ202" s="56"/>
      <c r="AK202" s="58">
        <v>1132.36</v>
      </c>
      <c r="AL202" s="74"/>
      <c r="AM202" s="43" t="s">
        <v>45</v>
      </c>
      <c r="AN202" s="71" t="e">
        <f>VLOOKUP(B202,'[9]5月月报'!$B$4:$CO$1800,49,0)</f>
        <v>#N/A</v>
      </c>
      <c r="AO202" s="29" t="e">
        <f>VLOOKUP(B202,'[9]5月月报'!$B$4:$CO$1800,51,0)</f>
        <v>#N/A</v>
      </c>
      <c r="AP202">
        <f>VLOOKUP(B202,'[10]25.5月定稿'!$B$3:$BQ$900,5,0)</f>
        <v>28</v>
      </c>
      <c r="AQ202" t="str">
        <f>VLOOKUP(B202,'[10]25.5月定稿'!$B$3:$BQ$900,22,0)</f>
        <v>2025/5/19离职</v>
      </c>
      <c r="AR202" s="105"/>
      <c r="AT202" s="28" t="str">
        <f>VLOOKUP(B202,[7]一线员工!$C$3:$CK$7000,1,0)</f>
        <v>罗铁</v>
      </c>
    </row>
    <row r="203" s="28" customFormat="1" spans="1:46">
      <c r="A203" s="43">
        <f t="shared" si="28"/>
        <v>180</v>
      </c>
      <c r="B203" s="106" t="s">
        <v>551</v>
      </c>
      <c r="C203" s="58"/>
      <c r="D203" s="93"/>
      <c r="E203" s="53" t="s">
        <v>806</v>
      </c>
      <c r="F203" s="56"/>
      <c r="G203" s="56"/>
      <c r="H203" s="56"/>
      <c r="I203" s="56"/>
      <c r="J203" s="95">
        <v>4308</v>
      </c>
      <c r="K203" s="95">
        <v>4308</v>
      </c>
      <c r="L203" s="95">
        <v>4308</v>
      </c>
      <c r="M203" s="95">
        <v>4308</v>
      </c>
      <c r="N203" s="56"/>
      <c r="O203" s="62">
        <v>150</v>
      </c>
      <c r="P203" s="60">
        <v>689.28</v>
      </c>
      <c r="Q203" s="56"/>
      <c r="R203" s="56"/>
      <c r="S203" s="56">
        <v>30.16</v>
      </c>
      <c r="T203" s="56"/>
      <c r="U203" s="56">
        <v>352.61</v>
      </c>
      <c r="V203" s="56"/>
      <c r="W203" s="60">
        <v>60.31</v>
      </c>
      <c r="X203" s="65"/>
      <c r="Y203" s="56"/>
      <c r="Z203" s="56"/>
      <c r="AA203" s="58">
        <v>1132.36</v>
      </c>
      <c r="AB203" s="56"/>
      <c r="AC203" s="56"/>
      <c r="AD203" s="56"/>
      <c r="AE203" s="56"/>
      <c r="AF203" s="56"/>
      <c r="AG203" s="56"/>
      <c r="AH203" s="56"/>
      <c r="AI203" s="56"/>
      <c r="AJ203" s="56"/>
      <c r="AK203" s="58">
        <v>1132.36</v>
      </c>
      <c r="AL203" s="74"/>
      <c r="AM203" s="43" t="s">
        <v>45</v>
      </c>
      <c r="AN203" s="71" t="str">
        <f>VLOOKUP(B203,'[9]5月月报'!$B$4:$CO$1800,49,0)</f>
        <v>劳务工</v>
      </c>
      <c r="AO203" s="29" t="str">
        <f>VLOOKUP(B203,'[9]5月月报'!$B$4:$CO$1800,51,0)</f>
        <v>德顺</v>
      </c>
      <c r="AP203">
        <f>VLOOKUP(B203,'[10]25.5月定稿'!$B$3:$BQ$900,5,0)</f>
        <v>26</v>
      </c>
      <c r="AQ203">
        <f>VLOOKUP(B203,'[10]25.5月定稿'!$B$3:$BQ$900,22,0)</f>
        <v>0</v>
      </c>
      <c r="AR203" s="105"/>
      <c r="AT203" s="28" t="str">
        <f>VLOOKUP(B203,[7]一线员工!$C$3:$CK$7000,1,0)</f>
        <v>贺翌昂</v>
      </c>
    </row>
    <row r="204" s="28" customFormat="1" spans="1:46">
      <c r="A204" s="43">
        <f t="shared" si="28"/>
        <v>181</v>
      </c>
      <c r="B204" s="106" t="s">
        <v>158</v>
      </c>
      <c r="C204" s="58"/>
      <c r="D204" s="93"/>
      <c r="E204" s="53" t="s">
        <v>806</v>
      </c>
      <c r="F204" s="56"/>
      <c r="G204" s="56"/>
      <c r="H204" s="56"/>
      <c r="I204" s="56"/>
      <c r="J204" s="118">
        <v>6889</v>
      </c>
      <c r="K204" s="118">
        <v>6889</v>
      </c>
      <c r="L204" s="118">
        <v>6889</v>
      </c>
      <c r="M204" s="118">
        <v>6889</v>
      </c>
      <c r="N204" s="56"/>
      <c r="O204" s="62">
        <v>150</v>
      </c>
      <c r="P204" s="60">
        <v>689.28</v>
      </c>
      <c r="Q204" s="56"/>
      <c r="R204" s="56"/>
      <c r="S204" s="56">
        <v>30.16</v>
      </c>
      <c r="T204" s="56"/>
      <c r="U204" s="56">
        <v>352.61</v>
      </c>
      <c r="V204" s="56"/>
      <c r="W204" s="60">
        <v>60.31</v>
      </c>
      <c r="X204" s="65"/>
      <c r="Y204" s="56"/>
      <c r="Z204" s="56"/>
      <c r="AA204" s="58">
        <v>1132.36</v>
      </c>
      <c r="AB204" s="56"/>
      <c r="AC204" s="56"/>
      <c r="AD204" s="56"/>
      <c r="AE204" s="56"/>
      <c r="AF204" s="56"/>
      <c r="AG204" s="56"/>
      <c r="AH204" s="56"/>
      <c r="AI204" s="56"/>
      <c r="AJ204" s="56"/>
      <c r="AK204" s="58">
        <v>1132.36</v>
      </c>
      <c r="AL204" s="74"/>
      <c r="AM204" s="43" t="s">
        <v>45</v>
      </c>
      <c r="AN204" s="71" t="str">
        <f>VLOOKUP(B204,'[9]5月月报'!$B$4:$CO$1800,49,0)</f>
        <v>劳务工</v>
      </c>
      <c r="AO204" s="29" t="str">
        <f>VLOOKUP(B204,'[9]5月月报'!$B$4:$CO$1800,51,0)</f>
        <v>德顺</v>
      </c>
      <c r="AP204">
        <f>VLOOKUP(B204,'[10]25.5月定稿'!$B$3:$BQ$900,5,0)</f>
        <v>26.4</v>
      </c>
      <c r="AQ204">
        <f>VLOOKUP(B204,'[10]25.5月定稿'!$B$3:$BQ$900,22,0)</f>
        <v>0</v>
      </c>
      <c r="AR204" s="105"/>
      <c r="AT204" s="28" t="str">
        <f>VLOOKUP(B204,[7]一线员工!$C$3:$CK$7000,1,0)</f>
        <v>袁珊珊</v>
      </c>
    </row>
    <row r="205" s="28" customFormat="1" spans="1:46">
      <c r="A205" s="43">
        <f t="shared" si="28"/>
        <v>182</v>
      </c>
      <c r="B205" s="106" t="s">
        <v>153</v>
      </c>
      <c r="C205" s="58"/>
      <c r="D205" s="93"/>
      <c r="E205" s="53" t="s">
        <v>807</v>
      </c>
      <c r="F205" s="56"/>
      <c r="G205" s="56"/>
      <c r="H205" s="56"/>
      <c r="I205" s="56"/>
      <c r="J205" s="95">
        <v>4308</v>
      </c>
      <c r="K205" s="95">
        <v>4308</v>
      </c>
      <c r="L205" s="95">
        <v>4308</v>
      </c>
      <c r="M205" s="95">
        <v>4308</v>
      </c>
      <c r="N205" s="56"/>
      <c r="O205" s="62">
        <v>150</v>
      </c>
      <c r="P205" s="60">
        <v>689.28</v>
      </c>
      <c r="Q205" s="56"/>
      <c r="R205" s="56"/>
      <c r="S205" s="56">
        <v>30.16</v>
      </c>
      <c r="T205" s="56"/>
      <c r="U205" s="56">
        <v>352.61</v>
      </c>
      <c r="V205" s="56"/>
      <c r="W205" s="60">
        <v>60.31</v>
      </c>
      <c r="X205" s="65"/>
      <c r="Y205" s="56"/>
      <c r="Z205" s="56"/>
      <c r="AA205" s="58">
        <v>1132.36</v>
      </c>
      <c r="AB205" s="56"/>
      <c r="AC205" s="56"/>
      <c r="AD205" s="56"/>
      <c r="AE205" s="56"/>
      <c r="AF205" s="56"/>
      <c r="AG205" s="56"/>
      <c r="AH205" s="56"/>
      <c r="AI205" s="56"/>
      <c r="AJ205" s="56"/>
      <c r="AK205" s="58">
        <v>1132.36</v>
      </c>
      <c r="AL205" s="74"/>
      <c r="AM205" s="43" t="s">
        <v>45</v>
      </c>
      <c r="AN205" s="71" t="str">
        <f>VLOOKUP(B205,'[9]5月月报'!$B$4:$CO$1800,49,0)</f>
        <v>劳务工</v>
      </c>
      <c r="AO205" s="29" t="str">
        <f>VLOOKUP(B205,'[9]5月月报'!$B$4:$CO$1800,51,0)</f>
        <v>德顺</v>
      </c>
      <c r="AP205">
        <f>VLOOKUP(B205,'[10]25.5月定稿'!$B$3:$BQ$900,5,0)</f>
        <v>24</v>
      </c>
      <c r="AQ205">
        <f>VLOOKUP(B205,'[10]25.5月定稿'!$B$3:$BQ$900,22,0)</f>
        <v>0</v>
      </c>
      <c r="AR205" s="105"/>
      <c r="AT205" s="28" t="str">
        <f>VLOOKUP(B205,[7]一线员工!$C$3:$CK$7000,1,0)</f>
        <v>袁建平</v>
      </c>
    </row>
    <row r="206" s="28" customFormat="1" spans="1:46">
      <c r="A206" s="43">
        <f t="shared" si="28"/>
        <v>183</v>
      </c>
      <c r="B206" s="106" t="s">
        <v>623</v>
      </c>
      <c r="C206" s="58"/>
      <c r="D206" s="93"/>
      <c r="E206" s="53" t="s">
        <v>808</v>
      </c>
      <c r="F206" s="56"/>
      <c r="G206" s="56"/>
      <c r="H206" s="56"/>
      <c r="I206" s="56"/>
      <c r="J206" s="95"/>
      <c r="K206" s="95"/>
      <c r="L206" s="95"/>
      <c r="M206" s="95"/>
      <c r="N206" s="56"/>
      <c r="O206" s="62">
        <v>150</v>
      </c>
      <c r="P206" s="60">
        <v>0</v>
      </c>
      <c r="Q206" s="56"/>
      <c r="R206" s="56"/>
      <c r="S206" s="56">
        <v>0</v>
      </c>
      <c r="T206" s="56"/>
      <c r="U206" s="56">
        <v>0</v>
      </c>
      <c r="V206" s="56"/>
      <c r="W206" s="60">
        <v>60.31</v>
      </c>
      <c r="X206" s="65"/>
      <c r="Y206" s="56"/>
      <c r="Z206" s="56"/>
      <c r="AA206" s="58">
        <v>60.31</v>
      </c>
      <c r="AB206" s="56"/>
      <c r="AC206" s="56"/>
      <c r="AD206" s="56"/>
      <c r="AE206" s="56"/>
      <c r="AF206" s="56"/>
      <c r="AG206" s="56"/>
      <c r="AH206" s="56"/>
      <c r="AI206" s="56"/>
      <c r="AJ206" s="56"/>
      <c r="AK206" s="58">
        <v>60.31</v>
      </c>
      <c r="AL206" s="74"/>
      <c r="AM206" s="43" t="s">
        <v>45</v>
      </c>
      <c r="AN206" s="71" t="e">
        <f>VLOOKUP(B206,'[9]5月月报'!$B$4:$CO$1800,49,0)</f>
        <v>#N/A</v>
      </c>
      <c r="AO206" s="29" t="e">
        <f>VLOOKUP(B206,'[9]5月月报'!$B$4:$CO$1800,51,0)</f>
        <v>#N/A</v>
      </c>
      <c r="AP206">
        <f>VLOOKUP(B206,'[10]25.5月定稿'!$B$3:$BQ$900,5,0)</f>
        <v>7</v>
      </c>
      <c r="AQ206" t="str">
        <f>VLOOKUP(B206,'[10]25.5月定稿'!$B$3:$BQ$900,22,0)</f>
        <v>2025/05/31离职</v>
      </c>
      <c r="AR206" s="105"/>
      <c r="AT206" s="28" t="str">
        <f>VLOOKUP(B206,[7]一线员工!$C$3:$CK$7000,1,0)</f>
        <v>栾建强</v>
      </c>
    </row>
    <row r="207" s="28" customFormat="1" spans="1:46">
      <c r="A207" s="43">
        <f t="shared" si="28"/>
        <v>184</v>
      </c>
      <c r="B207" s="106" t="s">
        <v>600</v>
      </c>
      <c r="C207" s="58"/>
      <c r="D207" s="93"/>
      <c r="E207" s="53" t="s">
        <v>808</v>
      </c>
      <c r="F207" s="56"/>
      <c r="G207" s="56"/>
      <c r="H207" s="56"/>
      <c r="I207" s="56"/>
      <c r="J207" s="95"/>
      <c r="K207" s="95"/>
      <c r="L207" s="95"/>
      <c r="M207" s="95"/>
      <c r="N207" s="56"/>
      <c r="O207" s="62">
        <v>150</v>
      </c>
      <c r="P207" s="60">
        <v>0</v>
      </c>
      <c r="Q207" s="56"/>
      <c r="R207" s="56"/>
      <c r="S207" s="56">
        <v>0</v>
      </c>
      <c r="T207" s="56"/>
      <c r="U207" s="56">
        <v>0</v>
      </c>
      <c r="V207" s="56"/>
      <c r="W207" s="60">
        <v>60.31</v>
      </c>
      <c r="X207" s="65"/>
      <c r="Y207" s="56"/>
      <c r="Z207" s="56"/>
      <c r="AA207" s="58">
        <v>60.31</v>
      </c>
      <c r="AB207" s="56"/>
      <c r="AC207" s="56"/>
      <c r="AD207" s="56"/>
      <c r="AE207" s="56"/>
      <c r="AF207" s="56"/>
      <c r="AG207" s="56"/>
      <c r="AH207" s="56"/>
      <c r="AI207" s="56"/>
      <c r="AJ207" s="56"/>
      <c r="AK207" s="58">
        <v>60.31</v>
      </c>
      <c r="AL207" s="74"/>
      <c r="AM207" s="43" t="s">
        <v>45</v>
      </c>
      <c r="AN207" s="71" t="e">
        <f>VLOOKUP(B207,'[9]5月月报'!$B$4:$CO$1800,49,0)</f>
        <v>#N/A</v>
      </c>
      <c r="AO207" s="29" t="e">
        <f>VLOOKUP(B207,'[9]5月月报'!$B$4:$CO$1800,51,0)</f>
        <v>#N/A</v>
      </c>
      <c r="AP207">
        <f>VLOOKUP(B207,'[10]25.5月定稿'!$B$3:$BQ$900,5,0)</f>
        <v>4</v>
      </c>
      <c r="AQ207" t="str">
        <f>VLOOKUP(B207,'[10]25.5月定稿'!$B$3:$BQ$900,22,0)</f>
        <v>2025/5/27离职</v>
      </c>
      <c r="AR207" s="105"/>
      <c r="AT207" s="28" t="str">
        <f>VLOOKUP(B207,[7]一线员工!$C$3:$CK$7000,1,0)</f>
        <v>石红华</v>
      </c>
    </row>
    <row r="208" s="28" customFormat="1" spans="1:46">
      <c r="A208" s="43">
        <f t="shared" si="28"/>
        <v>185</v>
      </c>
      <c r="B208" s="106" t="s">
        <v>180</v>
      </c>
      <c r="C208" s="58"/>
      <c r="D208" s="93"/>
      <c r="E208" s="53" t="s">
        <v>801</v>
      </c>
      <c r="F208" s="56"/>
      <c r="G208" s="56"/>
      <c r="H208" s="56"/>
      <c r="I208" s="56"/>
      <c r="J208" s="95">
        <v>4308</v>
      </c>
      <c r="K208" s="95">
        <v>4308</v>
      </c>
      <c r="L208" s="95">
        <v>4308</v>
      </c>
      <c r="M208" s="95">
        <v>4308</v>
      </c>
      <c r="N208" s="56"/>
      <c r="O208" s="62">
        <v>150</v>
      </c>
      <c r="P208" s="60">
        <v>689.28</v>
      </c>
      <c r="Q208" s="56"/>
      <c r="R208" s="56"/>
      <c r="S208" s="56">
        <v>30.16</v>
      </c>
      <c r="T208" s="56"/>
      <c r="U208" s="56">
        <v>352.61</v>
      </c>
      <c r="V208" s="56"/>
      <c r="W208" s="60">
        <v>60.31</v>
      </c>
      <c r="X208" s="65"/>
      <c r="Y208" s="56"/>
      <c r="Z208" s="56"/>
      <c r="AA208" s="58">
        <v>1132.36</v>
      </c>
      <c r="AB208" s="56"/>
      <c r="AC208" s="56"/>
      <c r="AD208" s="56"/>
      <c r="AE208" s="56"/>
      <c r="AF208" s="56"/>
      <c r="AG208" s="56"/>
      <c r="AH208" s="56"/>
      <c r="AI208" s="56"/>
      <c r="AJ208" s="56"/>
      <c r="AK208" s="58">
        <v>1132.36</v>
      </c>
      <c r="AL208" s="74"/>
      <c r="AM208" s="43" t="s">
        <v>45</v>
      </c>
      <c r="AN208" s="71" t="e">
        <f>VLOOKUP(B208,'[9]5月月报'!$B$4:$CO$1800,49,0)</f>
        <v>#N/A</v>
      </c>
      <c r="AO208" s="29" t="e">
        <f>VLOOKUP(B208,'[9]5月月报'!$B$4:$CO$1800,51,0)</f>
        <v>#N/A</v>
      </c>
      <c r="AP208">
        <f>VLOOKUP(B208,'[10]25.5月定稿'!$B$3:$BQ$900,5,0)</f>
        <v>7</v>
      </c>
      <c r="AQ208" t="str">
        <f>VLOOKUP(B208,'[10]25.5月定稿'!$B$3:$BQ$900,22,0)</f>
        <v>2025/5/12离职</v>
      </c>
      <c r="AR208" s="105"/>
      <c r="AT208" s="28" t="str">
        <f>VLOOKUP(B208,[7]一线员工!$C$3:$CK$7000,1,0)</f>
        <v>朱孟希</v>
      </c>
    </row>
    <row r="209" s="28" customFormat="1" spans="1:46">
      <c r="A209" s="43">
        <f t="shared" si="28"/>
        <v>186</v>
      </c>
      <c r="B209" s="106" t="s">
        <v>181</v>
      </c>
      <c r="C209" s="58"/>
      <c r="D209" s="93"/>
      <c r="E209" s="53" t="s">
        <v>801</v>
      </c>
      <c r="F209" s="56"/>
      <c r="G209" s="56"/>
      <c r="H209" s="56"/>
      <c r="I209" s="56"/>
      <c r="J209" s="95">
        <v>4308</v>
      </c>
      <c r="K209" s="95">
        <v>4308</v>
      </c>
      <c r="L209" s="95">
        <v>4308</v>
      </c>
      <c r="M209" s="95">
        <v>4308</v>
      </c>
      <c r="N209" s="56"/>
      <c r="O209" s="62">
        <v>150</v>
      </c>
      <c r="P209" s="60">
        <v>689.28</v>
      </c>
      <c r="Q209" s="56"/>
      <c r="R209" s="56"/>
      <c r="S209" s="56">
        <v>30.16</v>
      </c>
      <c r="T209" s="56"/>
      <c r="U209" s="56">
        <v>352.61</v>
      </c>
      <c r="V209" s="56"/>
      <c r="W209" s="60">
        <v>60.31</v>
      </c>
      <c r="X209" s="65"/>
      <c r="Y209" s="56"/>
      <c r="Z209" s="56"/>
      <c r="AA209" s="58">
        <v>1132.36</v>
      </c>
      <c r="AB209" s="56"/>
      <c r="AC209" s="56"/>
      <c r="AD209" s="56"/>
      <c r="AE209" s="56"/>
      <c r="AF209" s="56"/>
      <c r="AG209" s="56"/>
      <c r="AH209" s="56"/>
      <c r="AI209" s="56"/>
      <c r="AJ209" s="56"/>
      <c r="AK209" s="58">
        <v>1132.36</v>
      </c>
      <c r="AL209" s="74"/>
      <c r="AM209" s="43" t="s">
        <v>45</v>
      </c>
      <c r="AN209" s="71" t="e">
        <f>VLOOKUP(B209,'[9]5月月报'!$B$4:$CO$1800,49,0)</f>
        <v>#N/A</v>
      </c>
      <c r="AO209" s="29" t="e">
        <f>VLOOKUP(B209,'[9]5月月报'!$B$4:$CO$1800,51,0)</f>
        <v>#N/A</v>
      </c>
      <c r="AP209">
        <f>VLOOKUP(B209,'[10]25.5月定稿'!$B$3:$BQ$900,5,0)</f>
        <v>19.5</v>
      </c>
      <c r="AQ209" t="str">
        <f>VLOOKUP(B209,'[10]25.5月定稿'!$B$3:$BQ$900,22,0)</f>
        <v>2025/5/23离职</v>
      </c>
      <c r="AR209" s="105"/>
      <c r="AT209" s="28" t="str">
        <f>VLOOKUP(B209,[7]一线员工!$C$3:$CK$7000,1,0)</f>
        <v>黎湘云</v>
      </c>
    </row>
    <row r="210" s="28" customFormat="1" spans="1:46">
      <c r="A210" s="43">
        <f t="shared" si="28"/>
        <v>187</v>
      </c>
      <c r="B210" s="106" t="s">
        <v>170</v>
      </c>
      <c r="C210" s="58"/>
      <c r="D210" s="93"/>
      <c r="E210" s="53" t="s">
        <v>803</v>
      </c>
      <c r="F210" s="56"/>
      <c r="G210" s="56"/>
      <c r="H210" s="56"/>
      <c r="I210" s="56"/>
      <c r="J210" s="118">
        <v>6889</v>
      </c>
      <c r="K210" s="118">
        <v>6889</v>
      </c>
      <c r="L210" s="118">
        <v>6889</v>
      </c>
      <c r="M210" s="118">
        <v>6889</v>
      </c>
      <c r="N210" s="56"/>
      <c r="O210" s="62">
        <v>150</v>
      </c>
      <c r="P210" s="60">
        <v>689.28</v>
      </c>
      <c r="Q210" s="56"/>
      <c r="R210" s="56"/>
      <c r="S210" s="56">
        <v>30.16</v>
      </c>
      <c r="T210" s="56"/>
      <c r="U210" s="56">
        <v>352.61</v>
      </c>
      <c r="V210" s="56"/>
      <c r="W210" s="60">
        <v>60.31</v>
      </c>
      <c r="X210" s="65"/>
      <c r="Y210" s="56"/>
      <c r="Z210" s="56"/>
      <c r="AA210" s="58">
        <v>1132.36</v>
      </c>
      <c r="AB210" s="56"/>
      <c r="AC210" s="56"/>
      <c r="AD210" s="56"/>
      <c r="AE210" s="56"/>
      <c r="AF210" s="56"/>
      <c r="AG210" s="56"/>
      <c r="AH210" s="56"/>
      <c r="AI210" s="56"/>
      <c r="AJ210" s="56"/>
      <c r="AK210" s="58">
        <v>1132.36</v>
      </c>
      <c r="AL210" s="74"/>
      <c r="AM210" s="43" t="s">
        <v>45</v>
      </c>
      <c r="AN210" s="71" t="e">
        <f>VLOOKUP(B210,'[9]5月月报'!$B$4:$CO$1800,49,0)</f>
        <v>#N/A</v>
      </c>
      <c r="AO210" s="29" t="e">
        <f>VLOOKUP(B210,'[9]5月月报'!$B$4:$CO$1800,51,0)</f>
        <v>#N/A</v>
      </c>
      <c r="AP210">
        <f>VLOOKUP(B210,'[10]25.5月定稿'!$B$3:$BQ$900,5,0)</f>
        <v>11</v>
      </c>
      <c r="AQ210" t="str">
        <f>VLOOKUP(B210,'[10]25.5月定稿'!$B$3:$BQ$900,22,0)</f>
        <v>2025/5/12离职</v>
      </c>
      <c r="AR210" s="105"/>
      <c r="AT210" s="28" t="str">
        <f>VLOOKUP(B210,[7]一线员工!$C$3:$CK$7000,1,0)</f>
        <v>丁晓玲</v>
      </c>
    </row>
    <row r="211" s="28" customFormat="1" spans="1:46">
      <c r="A211" s="43">
        <f t="shared" si="28"/>
        <v>188</v>
      </c>
      <c r="B211" s="106" t="s">
        <v>156</v>
      </c>
      <c r="C211" s="58"/>
      <c r="D211" s="93"/>
      <c r="E211" s="53" t="s">
        <v>809</v>
      </c>
      <c r="F211" s="56"/>
      <c r="G211" s="56"/>
      <c r="H211" s="56"/>
      <c r="I211" s="56"/>
      <c r="J211" s="95">
        <v>4308</v>
      </c>
      <c r="K211" s="95">
        <v>4308</v>
      </c>
      <c r="L211" s="95">
        <v>4308</v>
      </c>
      <c r="M211" s="95">
        <v>4308</v>
      </c>
      <c r="N211" s="56"/>
      <c r="O211" s="62">
        <v>150</v>
      </c>
      <c r="P211" s="60">
        <v>689.28</v>
      </c>
      <c r="Q211" s="56"/>
      <c r="R211" s="56"/>
      <c r="S211" s="56">
        <v>30.16</v>
      </c>
      <c r="T211" s="56"/>
      <c r="U211" s="56">
        <v>352.61</v>
      </c>
      <c r="V211" s="56"/>
      <c r="W211" s="60">
        <v>60.31</v>
      </c>
      <c r="X211" s="65"/>
      <c r="Y211" s="56"/>
      <c r="Z211" s="56"/>
      <c r="AA211" s="58">
        <v>1132.36</v>
      </c>
      <c r="AB211" s="56"/>
      <c r="AC211" s="56"/>
      <c r="AD211" s="56"/>
      <c r="AE211" s="56"/>
      <c r="AF211" s="56"/>
      <c r="AG211" s="56"/>
      <c r="AH211" s="56"/>
      <c r="AI211" s="56"/>
      <c r="AJ211" s="56"/>
      <c r="AK211" s="58">
        <v>1132.36</v>
      </c>
      <c r="AL211" s="74"/>
      <c r="AM211" s="43" t="s">
        <v>45</v>
      </c>
      <c r="AN211" s="71" t="e">
        <f>VLOOKUP(B211,'[9]5月月报'!$B$4:$CO$1800,49,0)</f>
        <v>#N/A</v>
      </c>
      <c r="AO211" s="29" t="e">
        <f>VLOOKUP(B211,'[9]5月月报'!$B$4:$CO$1800,51,0)</f>
        <v>#N/A</v>
      </c>
      <c r="AP211">
        <f>VLOOKUP(B211,'[10]25.5月定稿'!$B$3:$BQ$900,5,0)</f>
        <v>5.4</v>
      </c>
      <c r="AQ211" t="str">
        <f>VLOOKUP(B211,'[10]25.5月定稿'!$B$3:$BQ$900,22,0)</f>
        <v>2025/05/09号离职</v>
      </c>
      <c r="AR211" s="105"/>
      <c r="AT211" s="28" t="str">
        <f>VLOOKUP(B211,[7]一线员工!$C$3:$CK$7000,1,0)</f>
        <v>陈德文</v>
      </c>
    </row>
    <row r="212" s="28" customFormat="1" spans="1:46">
      <c r="A212" s="43">
        <f t="shared" si="28"/>
        <v>189</v>
      </c>
      <c r="B212" s="106" t="s">
        <v>154</v>
      </c>
      <c r="C212" s="58"/>
      <c r="D212" s="93"/>
      <c r="E212" s="53" t="s">
        <v>807</v>
      </c>
      <c r="F212" s="56"/>
      <c r="G212" s="56"/>
      <c r="H212" s="56"/>
      <c r="I212" s="56"/>
      <c r="J212" s="95">
        <v>4308</v>
      </c>
      <c r="K212" s="95">
        <v>4308</v>
      </c>
      <c r="L212" s="95">
        <v>4308</v>
      </c>
      <c r="M212" s="95">
        <v>4308</v>
      </c>
      <c r="N212" s="56"/>
      <c r="O212" s="62">
        <v>150</v>
      </c>
      <c r="P212" s="60">
        <v>689.28</v>
      </c>
      <c r="Q212" s="56"/>
      <c r="R212" s="56"/>
      <c r="S212" s="56">
        <v>30.16</v>
      </c>
      <c r="T212" s="56"/>
      <c r="U212" s="56">
        <v>352.61</v>
      </c>
      <c r="V212" s="56"/>
      <c r="W212" s="60">
        <v>60.31</v>
      </c>
      <c r="X212" s="65"/>
      <c r="Y212" s="56"/>
      <c r="Z212" s="56"/>
      <c r="AA212" s="58">
        <v>1132.36</v>
      </c>
      <c r="AB212" s="56"/>
      <c r="AC212" s="56"/>
      <c r="AD212" s="56"/>
      <c r="AE212" s="56"/>
      <c r="AF212" s="56"/>
      <c r="AG212" s="56"/>
      <c r="AH212" s="56"/>
      <c r="AI212" s="56"/>
      <c r="AJ212" s="56"/>
      <c r="AK212" s="58">
        <v>1132.36</v>
      </c>
      <c r="AL212" s="74"/>
      <c r="AM212" s="43" t="s">
        <v>45</v>
      </c>
      <c r="AN212" s="71" t="e">
        <f>VLOOKUP(B212,'[9]5月月报'!$B$4:$CO$1800,49,0)</f>
        <v>#N/A</v>
      </c>
      <c r="AO212" s="29" t="e">
        <f>VLOOKUP(B212,'[9]5月月报'!$B$4:$CO$1800,51,0)</f>
        <v>#N/A</v>
      </c>
      <c r="AP212">
        <f>VLOOKUP(B212,'[10]25.5月定稿'!$B$3:$BQ$900,5,0)</f>
        <v>6</v>
      </c>
      <c r="AQ212" t="str">
        <f>VLOOKUP(B212,'[10]25.5月定稿'!$B$3:$BQ$900,22,0)</f>
        <v>2025/5/12离职</v>
      </c>
      <c r="AR212" s="105"/>
      <c r="AT212" s="28" t="str">
        <f>VLOOKUP(B212,[7]一线员工!$C$3:$CK$7000,1,0)</f>
        <v>戴新亮</v>
      </c>
    </row>
    <row r="213" s="28" customFormat="1" spans="1:44">
      <c r="A213" s="43"/>
      <c r="B213" s="56"/>
      <c r="C213" s="56"/>
      <c r="D213" s="56"/>
      <c r="E213" s="56">
        <v>172</v>
      </c>
      <c r="F213" s="82"/>
      <c r="G213" s="82"/>
      <c r="H213" s="82"/>
      <c r="I213" s="82"/>
      <c r="J213" s="56"/>
      <c r="K213" s="82"/>
      <c r="L213" s="82"/>
      <c r="M213" s="82"/>
      <c r="N213" s="82"/>
      <c r="O213" s="82"/>
      <c r="P213" s="82"/>
      <c r="Q213" s="82"/>
      <c r="R213" s="82"/>
      <c r="S213" s="82"/>
      <c r="T213" s="82"/>
      <c r="U213" s="82"/>
      <c r="V213" s="82"/>
      <c r="W213" s="82"/>
      <c r="X213" s="82"/>
      <c r="Y213" s="82"/>
      <c r="Z213" s="82"/>
      <c r="AA213" s="56"/>
      <c r="AB213" s="82"/>
      <c r="AC213" s="82"/>
      <c r="AD213" s="82"/>
      <c r="AE213" s="82"/>
      <c r="AF213" s="82"/>
      <c r="AG213" s="82"/>
      <c r="AH213" s="82"/>
      <c r="AI213" s="82"/>
      <c r="AJ213" s="96"/>
      <c r="AK213" s="87"/>
      <c r="AL213" s="82"/>
      <c r="AN213" s="71"/>
      <c r="AO213" s="29"/>
      <c r="AP213"/>
      <c r="AQ213"/>
      <c r="AR213" s="33"/>
    </row>
    <row r="214" s="28" customFormat="1" spans="1:44">
      <c r="A214" s="43"/>
      <c r="B214" s="56"/>
      <c r="C214" s="56"/>
      <c r="D214" s="56"/>
      <c r="E214" s="56">
        <v>0</v>
      </c>
      <c r="F214" s="56"/>
      <c r="G214" s="56"/>
      <c r="H214" s="56"/>
      <c r="I214" s="82"/>
      <c r="J214" s="56"/>
      <c r="K214" s="56"/>
      <c r="L214" s="86"/>
      <c r="M214" s="56"/>
      <c r="N214" s="56"/>
      <c r="O214" s="56"/>
      <c r="P214" s="56"/>
      <c r="Q214" s="56"/>
      <c r="R214" s="56"/>
      <c r="S214" s="87"/>
      <c r="T214" s="56"/>
      <c r="U214" s="87"/>
      <c r="V214" s="56"/>
      <c r="W214" s="87"/>
      <c r="X214" s="56"/>
      <c r="Y214" s="56"/>
      <c r="Z214" s="56"/>
      <c r="AA214" s="87"/>
      <c r="AB214" s="56"/>
      <c r="AC214" s="56"/>
      <c r="AD214" s="87"/>
      <c r="AE214" s="56"/>
      <c r="AF214" s="87"/>
      <c r="AG214" s="56"/>
      <c r="AH214" s="56"/>
      <c r="AI214" s="56"/>
      <c r="AJ214" s="56">
        <v>0</v>
      </c>
      <c r="AK214" s="88">
        <v>0</v>
      </c>
      <c r="AL214" s="56"/>
      <c r="AN214" s="71"/>
      <c r="AO214" s="29"/>
      <c r="AP214"/>
      <c r="AQ214"/>
      <c r="AR214" s="33"/>
    </row>
    <row r="215" s="28" customFormat="1" ht="36" spans="1:44">
      <c r="A215" s="43"/>
      <c r="B215" s="56"/>
      <c r="C215" s="56"/>
      <c r="D215" s="56"/>
      <c r="E215" s="56"/>
      <c r="F215" s="56"/>
      <c r="G215" s="56"/>
      <c r="H215" s="56"/>
      <c r="I215" s="56"/>
      <c r="J215" s="56"/>
      <c r="K215" s="56"/>
      <c r="L215" s="56"/>
      <c r="M215" s="56"/>
      <c r="N215" s="56"/>
      <c r="O215" s="56">
        <f t="shared" ref="O215:X215" si="29">SUM(O195:O214)</f>
        <v>2700</v>
      </c>
      <c r="P215" s="56">
        <f t="shared" si="29"/>
        <v>9649.92</v>
      </c>
      <c r="Q215" s="56">
        <f t="shared" si="29"/>
        <v>0</v>
      </c>
      <c r="R215" s="56">
        <f t="shared" si="29"/>
        <v>0</v>
      </c>
      <c r="S215" s="56">
        <f t="shared" si="29"/>
        <v>422.24</v>
      </c>
      <c r="T215" s="56">
        <f t="shared" si="29"/>
        <v>0</v>
      </c>
      <c r="U215" s="56">
        <f t="shared" si="29"/>
        <v>4936.54</v>
      </c>
      <c r="V215" s="56">
        <f t="shared" si="29"/>
        <v>0</v>
      </c>
      <c r="W215" s="56">
        <f t="shared" si="29"/>
        <v>1085.58</v>
      </c>
      <c r="X215" s="56">
        <f t="shared" si="29"/>
        <v>0</v>
      </c>
      <c r="Y215" s="56"/>
      <c r="Z215" s="56">
        <f t="shared" ref="Z215:AK215" si="30">SUM(Z195:Z214)</f>
        <v>0</v>
      </c>
      <c r="AA215" s="56">
        <f t="shared" si="30"/>
        <v>16094.28</v>
      </c>
      <c r="AB215" s="56">
        <f t="shared" si="30"/>
        <v>0</v>
      </c>
      <c r="AC215" s="56">
        <f t="shared" si="30"/>
        <v>0</v>
      </c>
      <c r="AD215" s="56">
        <f t="shared" si="30"/>
        <v>0</v>
      </c>
      <c r="AE215" s="56">
        <f t="shared" si="30"/>
        <v>0</v>
      </c>
      <c r="AF215" s="56">
        <f t="shared" si="30"/>
        <v>0</v>
      </c>
      <c r="AG215" s="56">
        <f t="shared" si="30"/>
        <v>0</v>
      </c>
      <c r="AH215" s="56">
        <f t="shared" si="30"/>
        <v>0</v>
      </c>
      <c r="AI215" s="56">
        <f t="shared" si="30"/>
        <v>0</v>
      </c>
      <c r="AJ215" s="56">
        <f t="shared" si="30"/>
        <v>0</v>
      </c>
      <c r="AK215" s="56">
        <f t="shared" si="30"/>
        <v>16094.28</v>
      </c>
      <c r="AL215" s="74" t="s">
        <v>686</v>
      </c>
      <c r="AN215" s="71"/>
      <c r="AO215" s="29"/>
      <c r="AP215"/>
      <c r="AQ215"/>
      <c r="AR215" s="33"/>
    </row>
    <row r="216" s="28" customFormat="1" ht="12" customHeight="1" spans="1:44">
      <c r="A216" s="43" t="s">
        <v>41</v>
      </c>
      <c r="B216" s="107"/>
      <c r="C216" s="56"/>
      <c r="D216" s="56"/>
      <c r="E216" s="56"/>
      <c r="F216" s="56"/>
      <c r="G216" s="56"/>
      <c r="H216" s="56"/>
      <c r="I216" s="56"/>
      <c r="J216" s="56"/>
      <c r="K216" s="56"/>
      <c r="L216" s="56"/>
      <c r="M216" s="56"/>
      <c r="N216" s="56"/>
      <c r="O216" s="107"/>
      <c r="P216" s="107"/>
      <c r="Q216" s="56"/>
      <c r="R216" s="56"/>
      <c r="S216" s="107"/>
      <c r="T216" s="56"/>
      <c r="U216" s="107"/>
      <c r="V216" s="56"/>
      <c r="W216" s="107"/>
      <c r="X216" s="56"/>
      <c r="Y216" s="56"/>
      <c r="Z216" s="56"/>
      <c r="AA216" s="107"/>
      <c r="AB216" s="56"/>
      <c r="AC216" s="56"/>
      <c r="AD216" s="56"/>
      <c r="AE216" s="56"/>
      <c r="AF216" s="56"/>
      <c r="AG216" s="56"/>
      <c r="AH216" s="56"/>
      <c r="AI216" s="56"/>
      <c r="AJ216" s="56"/>
      <c r="AK216" s="107"/>
      <c r="AL216" s="74"/>
      <c r="AN216" s="71"/>
      <c r="AO216" s="29"/>
      <c r="AP216"/>
      <c r="AQ216"/>
      <c r="AR216" s="33"/>
    </row>
    <row r="217" s="28" customFormat="1" spans="1:46">
      <c r="A217" s="43">
        <f>A212+1</f>
        <v>190</v>
      </c>
      <c r="B217" s="108" t="s">
        <v>222</v>
      </c>
      <c r="C217" s="58" t="s">
        <v>682</v>
      </c>
      <c r="D217" s="474" t="s">
        <v>810</v>
      </c>
      <c r="E217" s="109">
        <v>45729</v>
      </c>
      <c r="F217" s="56"/>
      <c r="G217" s="56"/>
      <c r="H217" s="56"/>
      <c r="I217" s="56"/>
      <c r="J217" s="95">
        <v>4308</v>
      </c>
      <c r="K217" s="95">
        <v>4308</v>
      </c>
      <c r="L217" s="95">
        <v>4308</v>
      </c>
      <c r="M217" s="95">
        <v>4308</v>
      </c>
      <c r="N217" s="56"/>
      <c r="O217" s="119">
        <v>150</v>
      </c>
      <c r="P217" s="119">
        <v>689.28</v>
      </c>
      <c r="Q217" s="56"/>
      <c r="R217" s="56"/>
      <c r="S217" s="119">
        <v>30.16</v>
      </c>
      <c r="T217" s="56"/>
      <c r="U217" s="119">
        <v>374.8</v>
      </c>
      <c r="V217" s="56"/>
      <c r="W217" s="119">
        <v>60.31</v>
      </c>
      <c r="X217" s="56"/>
      <c r="Y217" s="56"/>
      <c r="Z217" s="56"/>
      <c r="AA217" s="119">
        <v>1154.55</v>
      </c>
      <c r="AB217" s="56"/>
      <c r="AC217" s="56"/>
      <c r="AD217" s="56"/>
      <c r="AE217" s="56"/>
      <c r="AF217" s="56"/>
      <c r="AG217" s="56"/>
      <c r="AH217" s="56"/>
      <c r="AI217" s="56"/>
      <c r="AJ217" s="56"/>
      <c r="AK217" s="119">
        <v>1154.55</v>
      </c>
      <c r="AL217" s="74"/>
      <c r="AM217" s="28" t="s">
        <v>41</v>
      </c>
      <c r="AN217" s="71" t="str">
        <f>VLOOKUP(B217,'[9]5月月报'!$B$4:$CO$1800,49,0)</f>
        <v>劳务工</v>
      </c>
      <c r="AO217" s="29" t="str">
        <f>VLOOKUP(B217,'[9]5月月报'!$B$4:$CO$1800,51,0)</f>
        <v>东方人才</v>
      </c>
      <c r="AP217">
        <f>VLOOKUP(B217,'[10]25.5月定稿'!$B$3:$BQ$900,5,0)</f>
        <v>29</v>
      </c>
      <c r="AQ217">
        <f>VLOOKUP(B217,'[10]25.5月定稿'!$B$3:$BQ$900,22,0)</f>
        <v>0</v>
      </c>
      <c r="AR217" s="33"/>
      <c r="AT217" s="28" t="str">
        <f>VLOOKUP(B217,[7]一线员工!$C$3:$CK$7000,1,0)</f>
        <v>周孝勇</v>
      </c>
    </row>
    <row r="218" s="28" customFormat="1" spans="1:46">
      <c r="A218" s="43">
        <f>A217+1</f>
        <v>191</v>
      </c>
      <c r="B218" s="110" t="s">
        <v>602</v>
      </c>
      <c r="C218" s="58" t="s">
        <v>682</v>
      </c>
      <c r="D218" s="475" t="s">
        <v>811</v>
      </c>
      <c r="E218" s="112">
        <v>45804</v>
      </c>
      <c r="F218" s="56"/>
      <c r="G218" s="56"/>
      <c r="H218" s="56"/>
      <c r="I218" s="56"/>
      <c r="J218" s="95"/>
      <c r="K218" s="95"/>
      <c r="L218" s="95"/>
      <c r="M218" s="95"/>
      <c r="N218" s="56"/>
      <c r="O218" s="119">
        <v>150</v>
      </c>
      <c r="P218" s="119"/>
      <c r="Q218" s="56"/>
      <c r="R218" s="56"/>
      <c r="S218" s="119"/>
      <c r="T218" s="56"/>
      <c r="U218" s="119"/>
      <c r="V218" s="56"/>
      <c r="W218" s="119"/>
      <c r="X218" s="56"/>
      <c r="Y218" s="56"/>
      <c r="Z218" s="56"/>
      <c r="AA218" s="119"/>
      <c r="AB218" s="56"/>
      <c r="AC218" s="56"/>
      <c r="AD218" s="56"/>
      <c r="AE218" s="56"/>
      <c r="AF218" s="56"/>
      <c r="AG218" s="56"/>
      <c r="AH218" s="56"/>
      <c r="AI218" s="56"/>
      <c r="AJ218" s="56"/>
      <c r="AK218" s="119">
        <v>0</v>
      </c>
      <c r="AL218" s="74"/>
      <c r="AM218" s="28" t="s">
        <v>41</v>
      </c>
      <c r="AN218" s="71" t="e">
        <f>VLOOKUP(B218,'[9]5月月报'!$B$4:$CO$1800,49,0)</f>
        <v>#N/A</v>
      </c>
      <c r="AO218" s="29" t="e">
        <f>VLOOKUP(B218,'[9]5月月报'!$B$4:$CO$1800,51,0)</f>
        <v>#N/A</v>
      </c>
      <c r="AP218">
        <f>VLOOKUP(B218,'[10]25.5月定稿'!$B$3:$BQ$900,5,0)</f>
        <v>5</v>
      </c>
      <c r="AQ218" t="str">
        <f>VLOOKUP(B218,'[10]25.5月定稿'!$B$3:$BQ$900,22,0)</f>
        <v>2025/6/2离职</v>
      </c>
      <c r="AR218" s="33"/>
      <c r="AT218" s="28" t="str">
        <f>VLOOKUP(B218,[7]一线员工!$C$3:$CK$7000,1,0)</f>
        <v>郭庆</v>
      </c>
    </row>
    <row r="219" s="28" customFormat="1" spans="1:44">
      <c r="A219" s="43"/>
      <c r="B219" s="56"/>
      <c r="C219" s="56"/>
      <c r="D219" s="56"/>
      <c r="E219" s="56">
        <v>174</v>
      </c>
      <c r="F219" s="82"/>
      <c r="G219" s="82"/>
      <c r="H219" s="82"/>
      <c r="I219" s="82"/>
      <c r="J219" s="56"/>
      <c r="K219" s="82"/>
      <c r="L219" s="82"/>
      <c r="M219" s="82"/>
      <c r="N219" s="82"/>
      <c r="O219" s="82"/>
      <c r="P219" s="82"/>
      <c r="Q219" s="82"/>
      <c r="R219" s="82"/>
      <c r="S219" s="82"/>
      <c r="T219" s="82"/>
      <c r="U219" s="82"/>
      <c r="V219" s="82"/>
      <c r="W219" s="82"/>
      <c r="X219" s="82"/>
      <c r="Y219" s="82"/>
      <c r="Z219" s="82"/>
      <c r="AA219" s="56"/>
      <c r="AB219" s="82"/>
      <c r="AC219" s="82"/>
      <c r="AD219" s="82"/>
      <c r="AE219" s="82"/>
      <c r="AF219" s="82"/>
      <c r="AG219" s="82"/>
      <c r="AH219" s="82"/>
      <c r="AI219" s="82"/>
      <c r="AJ219" s="96"/>
      <c r="AK219" s="87"/>
      <c r="AL219" s="82"/>
      <c r="AN219" s="71"/>
      <c r="AO219" s="29"/>
      <c r="AP219"/>
      <c r="AQ219"/>
      <c r="AR219" s="33"/>
    </row>
    <row r="220" s="28" customFormat="1" spans="1:44">
      <c r="A220" s="43"/>
      <c r="B220" s="56"/>
      <c r="C220" s="56"/>
      <c r="D220" s="56"/>
      <c r="E220" s="56">
        <v>0</v>
      </c>
      <c r="F220" s="56"/>
      <c r="G220" s="56"/>
      <c r="H220" s="56"/>
      <c r="I220" s="82"/>
      <c r="J220" s="56"/>
      <c r="K220" s="56"/>
      <c r="L220" s="86"/>
      <c r="M220" s="56"/>
      <c r="N220" s="56"/>
      <c r="O220" s="56"/>
      <c r="P220" s="56"/>
      <c r="Q220" s="56"/>
      <c r="R220" s="56"/>
      <c r="S220" s="87"/>
      <c r="T220" s="56"/>
      <c r="U220" s="87"/>
      <c r="V220" s="56"/>
      <c r="W220" s="87"/>
      <c r="X220" s="56"/>
      <c r="Y220" s="56"/>
      <c r="Z220" s="56"/>
      <c r="AA220" s="87"/>
      <c r="AB220" s="56"/>
      <c r="AC220" s="56"/>
      <c r="AD220" s="87"/>
      <c r="AE220" s="56"/>
      <c r="AF220" s="87"/>
      <c r="AG220" s="56"/>
      <c r="AH220" s="56"/>
      <c r="AI220" s="56"/>
      <c r="AJ220" s="56">
        <v>0</v>
      </c>
      <c r="AK220" s="88">
        <v>0</v>
      </c>
      <c r="AL220" s="56"/>
      <c r="AN220" s="71"/>
      <c r="AO220" s="29"/>
      <c r="AP220"/>
      <c r="AQ220"/>
      <c r="AR220" s="33"/>
    </row>
    <row r="221" s="28" customFormat="1" ht="36" spans="1:44">
      <c r="A221" s="43"/>
      <c r="B221" s="56"/>
      <c r="C221" s="56"/>
      <c r="D221" s="56"/>
      <c r="E221" s="56"/>
      <c r="F221" s="56"/>
      <c r="G221" s="56"/>
      <c r="H221" s="56"/>
      <c r="I221" s="56"/>
      <c r="J221" s="56"/>
      <c r="K221" s="56"/>
      <c r="L221" s="56"/>
      <c r="M221" s="56"/>
      <c r="N221" s="56"/>
      <c r="O221" s="56">
        <f t="shared" ref="O221:S221" si="31">SUM(O217:O220)</f>
        <v>300</v>
      </c>
      <c r="P221" s="56">
        <f t="shared" si="31"/>
        <v>689.28</v>
      </c>
      <c r="Q221" s="56">
        <f t="shared" ref="Q221:V221" si="32">SUM(Q216:Q220)</f>
        <v>0</v>
      </c>
      <c r="R221" s="56">
        <f t="shared" si="32"/>
        <v>0</v>
      </c>
      <c r="S221" s="56">
        <f t="shared" si="31"/>
        <v>30.16</v>
      </c>
      <c r="T221" s="56">
        <f t="shared" si="32"/>
        <v>0</v>
      </c>
      <c r="U221" s="56">
        <f t="shared" si="32"/>
        <v>374.8</v>
      </c>
      <c r="V221" s="56">
        <f t="shared" si="32"/>
        <v>0</v>
      </c>
      <c r="W221" s="56">
        <f t="shared" ref="W221:AB221" si="33">SUM(W217:W220)</f>
        <v>60.31</v>
      </c>
      <c r="X221" s="56">
        <f t="shared" ref="X221:AC221" si="34">SUM(X216:X220)</f>
        <v>0</v>
      </c>
      <c r="Y221" s="56"/>
      <c r="Z221" s="56">
        <f t="shared" si="34"/>
        <v>0</v>
      </c>
      <c r="AA221" s="56">
        <f t="shared" si="33"/>
        <v>1154.55</v>
      </c>
      <c r="AB221" s="56">
        <f t="shared" si="33"/>
        <v>0</v>
      </c>
      <c r="AC221" s="56">
        <f t="shared" si="34"/>
        <v>0</v>
      </c>
      <c r="AD221" s="56">
        <f t="shared" ref="AD221:AK221" si="35">SUM(AD217:AD220)</f>
        <v>0</v>
      </c>
      <c r="AE221" s="56">
        <f>SUM(AE216:AE220)</f>
        <v>0</v>
      </c>
      <c r="AF221" s="56">
        <f t="shared" si="35"/>
        <v>0</v>
      </c>
      <c r="AG221" s="56">
        <f>SUM(AG216:AG220)</f>
        <v>0</v>
      </c>
      <c r="AH221" s="56">
        <f t="shared" si="35"/>
        <v>0</v>
      </c>
      <c r="AI221" s="56">
        <f t="shared" si="35"/>
        <v>0</v>
      </c>
      <c r="AJ221" s="56">
        <f t="shared" si="35"/>
        <v>0</v>
      </c>
      <c r="AK221" s="56">
        <f t="shared" si="35"/>
        <v>1154.55</v>
      </c>
      <c r="AL221" s="74" t="s">
        <v>686</v>
      </c>
      <c r="AN221" s="71"/>
      <c r="AO221" s="29"/>
      <c r="AP221"/>
      <c r="AQ221"/>
      <c r="AR221" s="33"/>
    </row>
    <row r="222" s="28" customFormat="1" spans="1:44">
      <c r="A222" s="43" t="s">
        <v>43</v>
      </c>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74"/>
      <c r="AN222" s="71"/>
      <c r="AO222" s="29"/>
      <c r="AP222"/>
      <c r="AQ222"/>
      <c r="AR222" s="33"/>
    </row>
    <row r="223" s="28" customFormat="1" spans="1:46">
      <c r="A223" s="43">
        <f>A218+1</f>
        <v>192</v>
      </c>
      <c r="B223" s="60" t="s">
        <v>104</v>
      </c>
      <c r="C223" s="47" t="s">
        <v>682</v>
      </c>
      <c r="D223" s="60" t="s">
        <v>461</v>
      </c>
      <c r="E223" s="53">
        <v>42403</v>
      </c>
      <c r="F223" s="47"/>
      <c r="G223" s="47"/>
      <c r="H223" s="47"/>
      <c r="I223" s="47"/>
      <c r="J223" s="60"/>
      <c r="K223" s="60"/>
      <c r="L223" s="60">
        <v>4826</v>
      </c>
      <c r="M223" s="60">
        <v>4826</v>
      </c>
      <c r="N223" s="47"/>
      <c r="O223" s="60">
        <v>60</v>
      </c>
      <c r="P223" s="60"/>
      <c r="Q223" s="47"/>
      <c r="R223" s="47"/>
      <c r="S223" s="60"/>
      <c r="T223" s="121"/>
      <c r="U223" s="60">
        <v>419.86</v>
      </c>
      <c r="V223" s="122"/>
      <c r="W223" s="47">
        <v>121.62</v>
      </c>
      <c r="X223" s="47"/>
      <c r="Y223" s="60"/>
      <c r="Z223" s="47"/>
      <c r="AA223" s="47">
        <v>541.48</v>
      </c>
      <c r="AB223" s="60"/>
      <c r="AC223" s="47"/>
      <c r="AD223" s="47"/>
      <c r="AE223" s="47"/>
      <c r="AF223" s="47">
        <v>96.52</v>
      </c>
      <c r="AG223" s="122"/>
      <c r="AH223" s="60"/>
      <c r="AI223" s="47">
        <v>15</v>
      </c>
      <c r="AJ223" s="47">
        <v>111.52</v>
      </c>
      <c r="AK223" s="60">
        <v>653</v>
      </c>
      <c r="AL223" s="128"/>
      <c r="AM223" s="28" t="s">
        <v>43</v>
      </c>
      <c r="AN223" s="71" t="str">
        <f>VLOOKUP(B223,'[9]5月月报'!$B$4:$CO$1800,49,0)</f>
        <v>劳务工</v>
      </c>
      <c r="AO223" s="29" t="str">
        <f>VLOOKUP(B223,'[9]5月月报'!$B$4:$CO$1800,51,0)</f>
        <v>湖南红海</v>
      </c>
      <c r="AP223">
        <f>VLOOKUP(B223,'[10]25.5月定稿'!$B$3:$BQ$900,5,0)</f>
        <v>21.5</v>
      </c>
      <c r="AQ223">
        <f>VLOOKUP(B223,'[10]25.5月定稿'!$B$3:$BQ$900,22,0)</f>
        <v>0</v>
      </c>
      <c r="AR223" s="33"/>
      <c r="AT223" s="28" t="str">
        <f>VLOOKUP(B223,[7]一线员工!$C$3:$CK$7000,1,0)</f>
        <v>易任红</v>
      </c>
    </row>
    <row r="224" s="28" customFormat="1" spans="1:46">
      <c r="A224" s="43">
        <f t="shared" ref="A224:A247" si="36">A223+1</f>
        <v>193</v>
      </c>
      <c r="B224" s="60" t="s">
        <v>88</v>
      </c>
      <c r="C224" s="47" t="s">
        <v>682</v>
      </c>
      <c r="D224" s="60" t="s">
        <v>440</v>
      </c>
      <c r="E224" s="53">
        <v>42403</v>
      </c>
      <c r="F224" s="47"/>
      <c r="G224" s="47"/>
      <c r="H224" s="47"/>
      <c r="I224" s="47"/>
      <c r="J224" s="60">
        <v>4308</v>
      </c>
      <c r="K224" s="60">
        <v>4308</v>
      </c>
      <c r="L224" s="60">
        <v>4308</v>
      </c>
      <c r="M224" s="60">
        <v>4308</v>
      </c>
      <c r="N224" s="47"/>
      <c r="O224" s="60">
        <v>60</v>
      </c>
      <c r="P224" s="60">
        <v>689.28</v>
      </c>
      <c r="Q224" s="47"/>
      <c r="R224" s="47"/>
      <c r="S224" s="60">
        <v>30.16</v>
      </c>
      <c r="T224" s="121"/>
      <c r="U224" s="60">
        <v>374.8</v>
      </c>
      <c r="V224" s="122"/>
      <c r="W224" s="47">
        <v>108.56</v>
      </c>
      <c r="X224" s="47"/>
      <c r="Y224" s="60"/>
      <c r="Z224" s="47"/>
      <c r="AA224" s="47">
        <v>1202.8</v>
      </c>
      <c r="AB224" s="60">
        <v>344.64</v>
      </c>
      <c r="AC224" s="47"/>
      <c r="AD224" s="47">
        <v>12.92</v>
      </c>
      <c r="AE224" s="47"/>
      <c r="AF224" s="47">
        <v>86.16</v>
      </c>
      <c r="AG224" s="122"/>
      <c r="AH224" s="60"/>
      <c r="AI224" s="47">
        <v>15</v>
      </c>
      <c r="AJ224" s="47">
        <v>458.72</v>
      </c>
      <c r="AK224" s="60">
        <v>1661.52</v>
      </c>
      <c r="AL224" s="128"/>
      <c r="AM224" s="28" t="s">
        <v>43</v>
      </c>
      <c r="AN224" s="71" t="str">
        <f>VLOOKUP(B224,'[9]5月月报'!$B$4:$CO$1800,49,0)</f>
        <v>劳务工</v>
      </c>
      <c r="AO224" s="29" t="str">
        <f>VLOOKUP(B224,'[9]5月月报'!$B$4:$CO$1800,51,0)</f>
        <v>湖南红海</v>
      </c>
      <c r="AP224">
        <f>VLOOKUP(B224,'[10]25.5月定稿'!$B$3:$BQ$900,5,0)</f>
        <v>29</v>
      </c>
      <c r="AQ224">
        <f>VLOOKUP(B224,'[10]25.5月定稿'!$B$3:$BQ$900,22,0)</f>
        <v>0</v>
      </c>
      <c r="AR224" s="33"/>
      <c r="AT224" s="28" t="str">
        <f>VLOOKUP(B224,[7]一线员工!$C$3:$CK$7000,1,0)</f>
        <v>毛伟</v>
      </c>
    </row>
    <row r="225" s="28" customFormat="1" spans="1:46">
      <c r="A225" s="43">
        <f t="shared" si="36"/>
        <v>194</v>
      </c>
      <c r="B225" s="60" t="s">
        <v>132</v>
      </c>
      <c r="C225" s="47" t="s">
        <v>682</v>
      </c>
      <c r="D225" s="60" t="s">
        <v>494</v>
      </c>
      <c r="E225" s="53">
        <v>43191</v>
      </c>
      <c r="F225" s="47"/>
      <c r="G225" s="47"/>
      <c r="H225" s="47"/>
      <c r="I225" s="47"/>
      <c r="J225" s="60"/>
      <c r="K225" s="60"/>
      <c r="L225" s="60"/>
      <c r="M225" s="60"/>
      <c r="N225" s="47"/>
      <c r="O225" s="60">
        <v>60</v>
      </c>
      <c r="P225" s="60"/>
      <c r="Q225" s="47"/>
      <c r="R225" s="47"/>
      <c r="S225" s="60"/>
      <c r="T225" s="121"/>
      <c r="U225" s="60"/>
      <c r="V225" s="122"/>
      <c r="W225" s="47">
        <v>100</v>
      </c>
      <c r="X225" s="47"/>
      <c r="Y225" s="60"/>
      <c r="Z225" s="47"/>
      <c r="AA225" s="47">
        <v>100</v>
      </c>
      <c r="AB225" s="60"/>
      <c r="AC225" s="47"/>
      <c r="AD225" s="47"/>
      <c r="AE225" s="47"/>
      <c r="AF225" s="47"/>
      <c r="AG225" s="122"/>
      <c r="AH225" s="60"/>
      <c r="AI225" s="47"/>
      <c r="AJ225" s="47">
        <v>0</v>
      </c>
      <c r="AK225" s="60">
        <v>100</v>
      </c>
      <c r="AL225" s="128"/>
      <c r="AM225" s="28" t="s">
        <v>43</v>
      </c>
      <c r="AN225" s="71" t="str">
        <f>VLOOKUP(B225,'[9]5月月报'!$B$4:$CO$1800,49,0)</f>
        <v>劳务工</v>
      </c>
      <c r="AO225" s="29" t="str">
        <f>VLOOKUP(B225,'[9]5月月报'!$B$4:$CO$1800,51,0)</f>
        <v>光华荣昌</v>
      </c>
      <c r="AP225">
        <f>VLOOKUP(B225,'[10]25.5月定稿'!$B$3:$BQ$900,5,0)</f>
        <v>26.5</v>
      </c>
      <c r="AQ225">
        <f>VLOOKUP(B225,'[10]25.5月定稿'!$B$3:$BQ$900,22,0)</f>
        <v>0</v>
      </c>
      <c r="AR225" s="33"/>
      <c r="AT225" s="28" t="str">
        <f>VLOOKUP(B225,[7]一线员工!$C$3:$CK$7000,1,0)</f>
        <v>黄清梅</v>
      </c>
    </row>
    <row r="226" s="28" customFormat="1" spans="1:46">
      <c r="A226" s="43">
        <f t="shared" si="36"/>
        <v>195</v>
      </c>
      <c r="B226" s="60" t="s">
        <v>89</v>
      </c>
      <c r="C226" s="47" t="s">
        <v>682</v>
      </c>
      <c r="D226" s="60" t="s">
        <v>475</v>
      </c>
      <c r="E226" s="53">
        <v>43191</v>
      </c>
      <c r="F226" s="47"/>
      <c r="G226" s="47"/>
      <c r="H226" s="47"/>
      <c r="I226" s="47"/>
      <c r="J226" s="60">
        <v>4308</v>
      </c>
      <c r="K226" s="60">
        <v>4308</v>
      </c>
      <c r="L226" s="60">
        <v>4308</v>
      </c>
      <c r="M226" s="60">
        <v>4308</v>
      </c>
      <c r="N226" s="47"/>
      <c r="O226" s="60">
        <v>60</v>
      </c>
      <c r="P226" s="60">
        <v>689.28</v>
      </c>
      <c r="Q226" s="47"/>
      <c r="R226" s="47"/>
      <c r="S226" s="60">
        <v>30.16</v>
      </c>
      <c r="T226" s="121"/>
      <c r="U226" s="60">
        <v>374.8</v>
      </c>
      <c r="V226" s="122"/>
      <c r="W226" s="47">
        <v>108.56</v>
      </c>
      <c r="X226" s="47"/>
      <c r="Y226" s="60"/>
      <c r="Z226" s="47"/>
      <c r="AA226" s="47">
        <v>1202.8</v>
      </c>
      <c r="AB226" s="60">
        <v>344.64</v>
      </c>
      <c r="AC226" s="47"/>
      <c r="AD226" s="47">
        <v>12.92</v>
      </c>
      <c r="AE226" s="47"/>
      <c r="AF226" s="47">
        <v>86.16</v>
      </c>
      <c r="AG226" s="122"/>
      <c r="AH226" s="60"/>
      <c r="AI226" s="47">
        <v>15</v>
      </c>
      <c r="AJ226" s="47">
        <v>458.72</v>
      </c>
      <c r="AK226" s="60">
        <v>1661.52</v>
      </c>
      <c r="AL226" s="128"/>
      <c r="AM226" s="28" t="s">
        <v>43</v>
      </c>
      <c r="AN226" s="71" t="str">
        <f>VLOOKUP(B226,'[9]5月月报'!$B$4:$CO$1800,49,0)</f>
        <v>劳务工</v>
      </c>
      <c r="AO226" s="29" t="str">
        <f>VLOOKUP(B226,'[9]5月月报'!$B$4:$CO$1800,51,0)</f>
        <v>湖南红海</v>
      </c>
      <c r="AP226">
        <f>VLOOKUP(B226,'[10]25.5月定稿'!$B$3:$BQ$900,5,0)</f>
        <v>25</v>
      </c>
      <c r="AQ226">
        <f>VLOOKUP(B226,'[10]25.5月定稿'!$B$3:$BQ$900,22,0)</f>
        <v>0</v>
      </c>
      <c r="AR226" s="33"/>
      <c r="AT226" s="28" t="str">
        <f>VLOOKUP(B226,[7]一线员工!$C$3:$CK$7000,1,0)</f>
        <v>蒋正林</v>
      </c>
    </row>
    <row r="227" s="28" customFormat="1" spans="1:46">
      <c r="A227" s="43">
        <f t="shared" si="36"/>
        <v>196</v>
      </c>
      <c r="B227" s="60" t="s">
        <v>72</v>
      </c>
      <c r="C227" s="47" t="s">
        <v>682</v>
      </c>
      <c r="D227" s="60" t="s">
        <v>422</v>
      </c>
      <c r="E227" s="53">
        <v>43641</v>
      </c>
      <c r="F227" s="47"/>
      <c r="G227" s="47"/>
      <c r="H227" s="47"/>
      <c r="I227" s="47"/>
      <c r="J227" s="60">
        <v>4308</v>
      </c>
      <c r="K227" s="60">
        <v>4308</v>
      </c>
      <c r="L227" s="60">
        <v>4308</v>
      </c>
      <c r="M227" s="60">
        <v>4308</v>
      </c>
      <c r="N227" s="47"/>
      <c r="O227" s="60">
        <v>60</v>
      </c>
      <c r="P227" s="60">
        <v>689.28</v>
      </c>
      <c r="Q227" s="47"/>
      <c r="R227" s="47"/>
      <c r="S227" s="60">
        <v>30.16</v>
      </c>
      <c r="T227" s="121"/>
      <c r="U227" s="60">
        <v>374.8</v>
      </c>
      <c r="V227" s="122"/>
      <c r="W227" s="47">
        <v>108.56</v>
      </c>
      <c r="X227" s="47"/>
      <c r="Y227" s="60"/>
      <c r="Z227" s="47"/>
      <c r="AA227" s="47">
        <v>1202.8</v>
      </c>
      <c r="AB227" s="60">
        <v>344.64</v>
      </c>
      <c r="AC227" s="47"/>
      <c r="AD227" s="47">
        <v>12.92</v>
      </c>
      <c r="AE227" s="47"/>
      <c r="AF227" s="47">
        <v>86.16</v>
      </c>
      <c r="AG227" s="122"/>
      <c r="AH227" s="60"/>
      <c r="AI227" s="47">
        <v>15</v>
      </c>
      <c r="AJ227" s="47">
        <v>458.72</v>
      </c>
      <c r="AK227" s="60">
        <v>1661.52</v>
      </c>
      <c r="AL227" s="128"/>
      <c r="AM227" s="28" t="s">
        <v>43</v>
      </c>
      <c r="AN227" s="71" t="str">
        <f>VLOOKUP(B227,'[9]5月月报'!$B$4:$CO$1800,49,0)</f>
        <v>劳务工</v>
      </c>
      <c r="AO227" s="29" t="str">
        <f>VLOOKUP(B227,'[9]5月月报'!$B$4:$CO$1800,51,0)</f>
        <v>光华荣昌</v>
      </c>
      <c r="AP227">
        <f>VLOOKUP(B227,'[10]25.5月定稿'!$B$3:$BQ$900,5,0)</f>
        <v>25.5</v>
      </c>
      <c r="AQ227">
        <f>VLOOKUP(B227,'[10]25.5月定稿'!$B$3:$BQ$900,22,0)</f>
        <v>0</v>
      </c>
      <c r="AR227" s="33"/>
      <c r="AT227" s="28" t="str">
        <f>VLOOKUP(B227,[7]一线员工!$C$3:$CK$7000,1,0)</f>
        <v>高贤勇</v>
      </c>
    </row>
    <row r="228" s="28" customFormat="1" spans="1:46">
      <c r="A228" s="43">
        <f t="shared" si="36"/>
        <v>197</v>
      </c>
      <c r="B228" s="60" t="s">
        <v>85</v>
      </c>
      <c r="C228" s="47" t="s">
        <v>682</v>
      </c>
      <c r="D228" s="60" t="s">
        <v>438</v>
      </c>
      <c r="E228" s="53">
        <v>43668</v>
      </c>
      <c r="F228" s="47"/>
      <c r="G228" s="47"/>
      <c r="H228" s="47"/>
      <c r="I228" s="47"/>
      <c r="J228" s="60">
        <v>4308</v>
      </c>
      <c r="K228" s="60">
        <v>4308</v>
      </c>
      <c r="L228" s="60">
        <v>4308</v>
      </c>
      <c r="M228" s="60">
        <v>4308</v>
      </c>
      <c r="N228" s="47"/>
      <c r="O228" s="60">
        <v>60</v>
      </c>
      <c r="P228" s="60">
        <v>689.28</v>
      </c>
      <c r="Q228" s="47"/>
      <c r="R228" s="47"/>
      <c r="S228" s="60">
        <v>30.16</v>
      </c>
      <c r="T228" s="121"/>
      <c r="U228" s="60">
        <v>374.8</v>
      </c>
      <c r="V228" s="122"/>
      <c r="W228" s="47">
        <v>108.56</v>
      </c>
      <c r="X228" s="47"/>
      <c r="Y228" s="60"/>
      <c r="Z228" s="47"/>
      <c r="AA228" s="47">
        <v>1202.8</v>
      </c>
      <c r="AB228" s="60">
        <v>344.64</v>
      </c>
      <c r="AC228" s="47"/>
      <c r="AD228" s="47">
        <v>12.92</v>
      </c>
      <c r="AE228" s="47"/>
      <c r="AF228" s="47">
        <v>86.16</v>
      </c>
      <c r="AG228" s="122"/>
      <c r="AH228" s="60"/>
      <c r="AI228" s="47">
        <v>15</v>
      </c>
      <c r="AJ228" s="47">
        <v>458.72</v>
      </c>
      <c r="AK228" s="60">
        <v>1661.52</v>
      </c>
      <c r="AL228" s="128"/>
      <c r="AM228" s="28" t="s">
        <v>43</v>
      </c>
      <c r="AN228" s="71" t="str">
        <f>VLOOKUP(B228,'[9]5月月报'!$B$4:$CO$1800,49,0)</f>
        <v>劳务工</v>
      </c>
      <c r="AO228" s="29" t="str">
        <f>VLOOKUP(B228,'[9]5月月报'!$B$4:$CO$1800,51,0)</f>
        <v>光华荣昌</v>
      </c>
      <c r="AP228">
        <f>VLOOKUP(B228,'[10]25.5月定稿'!$B$3:$BQ$900,5,0)</f>
        <v>29</v>
      </c>
      <c r="AQ228">
        <f>VLOOKUP(B228,'[10]25.5月定稿'!$B$3:$BQ$900,22,0)</f>
        <v>0</v>
      </c>
      <c r="AR228" s="33"/>
      <c r="AT228" s="28" t="str">
        <f>VLOOKUP(B228,[7]一线员工!$C$3:$CK$7000,1,0)</f>
        <v>张迪辉</v>
      </c>
    </row>
    <row r="229" s="28" customFormat="1" spans="1:46">
      <c r="A229" s="43">
        <f t="shared" si="36"/>
        <v>198</v>
      </c>
      <c r="B229" s="60" t="s">
        <v>124</v>
      </c>
      <c r="C229" s="47" t="s">
        <v>682</v>
      </c>
      <c r="D229" s="60" t="s">
        <v>486</v>
      </c>
      <c r="E229" s="53">
        <v>43675</v>
      </c>
      <c r="F229" s="47"/>
      <c r="G229" s="47"/>
      <c r="H229" s="47"/>
      <c r="I229" s="47"/>
      <c r="J229" s="60">
        <v>5485</v>
      </c>
      <c r="K229" s="60">
        <v>5485</v>
      </c>
      <c r="L229" s="60">
        <v>5485</v>
      </c>
      <c r="M229" s="60">
        <v>5485</v>
      </c>
      <c r="N229" s="47"/>
      <c r="O229" s="60">
        <v>60</v>
      </c>
      <c r="P229" s="60">
        <v>877.6</v>
      </c>
      <c r="Q229" s="47"/>
      <c r="R229" s="47"/>
      <c r="S229" s="60">
        <v>38.4</v>
      </c>
      <c r="T229" s="121"/>
      <c r="U229" s="60">
        <v>477.2</v>
      </c>
      <c r="V229" s="122"/>
      <c r="W229" s="47">
        <v>138.23</v>
      </c>
      <c r="X229" s="47"/>
      <c r="Y229" s="60"/>
      <c r="Z229" s="47"/>
      <c r="AA229" s="47">
        <v>1531.43</v>
      </c>
      <c r="AB229" s="60">
        <v>438.8</v>
      </c>
      <c r="AC229" s="47"/>
      <c r="AD229" s="47">
        <v>16.46</v>
      </c>
      <c r="AE229" s="47"/>
      <c r="AF229" s="47">
        <v>109.7</v>
      </c>
      <c r="AG229" s="122"/>
      <c r="AH229" s="60"/>
      <c r="AI229" s="47">
        <v>15</v>
      </c>
      <c r="AJ229" s="47">
        <v>579.96</v>
      </c>
      <c r="AK229" s="60">
        <v>2111.39</v>
      </c>
      <c r="AL229" s="128"/>
      <c r="AM229" s="28" t="s">
        <v>43</v>
      </c>
      <c r="AN229" s="71" t="str">
        <f>VLOOKUP(B229,'[9]5月月报'!$B$4:$CO$1800,49,0)</f>
        <v>劳务工</v>
      </c>
      <c r="AO229" s="29" t="str">
        <f>VLOOKUP(B229,'[9]5月月报'!$B$4:$CO$1800,51,0)</f>
        <v>光华荣昌</v>
      </c>
      <c r="AP229">
        <f>VLOOKUP(B229,'[10]25.5月定稿'!$B$3:$BQ$900,5,0)</f>
        <v>23</v>
      </c>
      <c r="AQ229">
        <f>VLOOKUP(B229,'[10]25.5月定稿'!$B$3:$BQ$900,22,0)</f>
        <v>0</v>
      </c>
      <c r="AR229" s="33"/>
      <c r="AT229" s="28" t="str">
        <f>VLOOKUP(B229,[7]一线员工!$C$3:$CK$7000,1,0)</f>
        <v>彭孜刚</v>
      </c>
    </row>
    <row r="230" s="28" customFormat="1" spans="1:46">
      <c r="A230" s="43">
        <f t="shared" si="36"/>
        <v>199</v>
      </c>
      <c r="B230" s="60" t="s">
        <v>101</v>
      </c>
      <c r="C230" s="47" t="s">
        <v>683</v>
      </c>
      <c r="D230" s="60" t="s">
        <v>457</v>
      </c>
      <c r="E230" s="53">
        <v>43684</v>
      </c>
      <c r="F230" s="47"/>
      <c r="G230" s="47"/>
      <c r="H230" s="47"/>
      <c r="I230" s="47"/>
      <c r="J230" s="60">
        <v>4479</v>
      </c>
      <c r="K230" s="60">
        <v>4479</v>
      </c>
      <c r="L230" s="60">
        <v>4479</v>
      </c>
      <c r="M230" s="60">
        <v>4479</v>
      </c>
      <c r="N230" s="47"/>
      <c r="O230" s="60">
        <v>60</v>
      </c>
      <c r="P230" s="60">
        <v>716.64</v>
      </c>
      <c r="Q230" s="47"/>
      <c r="R230" s="47"/>
      <c r="S230" s="60">
        <v>31.35</v>
      </c>
      <c r="T230" s="121"/>
      <c r="U230" s="60">
        <v>389.67</v>
      </c>
      <c r="V230" s="122"/>
      <c r="W230" s="47">
        <v>112.87</v>
      </c>
      <c r="X230" s="47"/>
      <c r="Y230" s="60"/>
      <c r="Z230" s="47"/>
      <c r="AA230" s="47">
        <v>1250.53</v>
      </c>
      <c r="AB230" s="60">
        <v>358.32</v>
      </c>
      <c r="AC230" s="47"/>
      <c r="AD230" s="47">
        <v>13.44</v>
      </c>
      <c r="AE230" s="47"/>
      <c r="AF230" s="47">
        <v>89.58</v>
      </c>
      <c r="AG230" s="122"/>
      <c r="AH230" s="60"/>
      <c r="AI230" s="47">
        <v>15</v>
      </c>
      <c r="AJ230" s="47">
        <v>476.34</v>
      </c>
      <c r="AK230" s="60">
        <v>1726.87</v>
      </c>
      <c r="AL230" s="128"/>
      <c r="AM230" s="28" t="s">
        <v>43</v>
      </c>
      <c r="AN230" s="71" t="str">
        <f>VLOOKUP(B230,'[9]5月月报'!$B$4:$CO$1800,49,0)</f>
        <v>劳务工</v>
      </c>
      <c r="AO230" s="29" t="str">
        <f>VLOOKUP(B230,'[9]5月月报'!$B$4:$CO$1800,51,0)</f>
        <v>湖南鑫起</v>
      </c>
      <c r="AP230">
        <f>VLOOKUP(B230,'[10]25.5月定稿'!$B$3:$BQ$900,5,0)</f>
        <v>22.5</v>
      </c>
      <c r="AQ230">
        <f>VLOOKUP(B230,'[10]25.5月定稿'!$B$3:$BQ$900,22,0)</f>
        <v>0</v>
      </c>
      <c r="AR230" s="33"/>
      <c r="AT230" s="28" t="str">
        <f>VLOOKUP(B230,[7]一线员工!$C$3:$CK$7000,1,0)</f>
        <v>杨亮亮</v>
      </c>
    </row>
    <row r="231" s="28" customFormat="1" spans="1:46">
      <c r="A231" s="43">
        <f t="shared" si="36"/>
        <v>200</v>
      </c>
      <c r="B231" s="60" t="s">
        <v>87</v>
      </c>
      <c r="C231" s="47" t="s">
        <v>682</v>
      </c>
      <c r="D231" s="60" t="s">
        <v>439</v>
      </c>
      <c r="E231" s="53">
        <v>43685</v>
      </c>
      <c r="F231" s="47"/>
      <c r="G231" s="47"/>
      <c r="H231" s="47"/>
      <c r="I231" s="47"/>
      <c r="J231" s="60">
        <v>4308</v>
      </c>
      <c r="K231" s="60">
        <v>4308</v>
      </c>
      <c r="L231" s="60">
        <v>4308</v>
      </c>
      <c r="M231" s="60">
        <v>4308</v>
      </c>
      <c r="N231" s="47"/>
      <c r="O231" s="60">
        <v>60</v>
      </c>
      <c r="P231" s="60">
        <v>689.28</v>
      </c>
      <c r="Q231" s="47"/>
      <c r="R231" s="47"/>
      <c r="S231" s="60">
        <v>30.16</v>
      </c>
      <c r="T231" s="121"/>
      <c r="U231" s="60">
        <v>374.8</v>
      </c>
      <c r="V231" s="122"/>
      <c r="W231" s="47">
        <v>108.56</v>
      </c>
      <c r="X231" s="47"/>
      <c r="Y231" s="60"/>
      <c r="Z231" s="47"/>
      <c r="AA231" s="47">
        <v>1202.8</v>
      </c>
      <c r="AB231" s="60">
        <v>344.64</v>
      </c>
      <c r="AC231" s="47"/>
      <c r="AD231" s="47">
        <v>12.92</v>
      </c>
      <c r="AE231" s="47"/>
      <c r="AF231" s="47">
        <v>86.16</v>
      </c>
      <c r="AG231" s="122"/>
      <c r="AH231" s="60"/>
      <c r="AI231" s="47">
        <v>15</v>
      </c>
      <c r="AJ231" s="47">
        <v>458.72</v>
      </c>
      <c r="AK231" s="60">
        <v>1661.52</v>
      </c>
      <c r="AL231" s="128"/>
      <c r="AM231" s="28" t="s">
        <v>43</v>
      </c>
      <c r="AN231" s="71" t="str">
        <f>VLOOKUP(B231,'[9]5月月报'!$B$4:$CO$1800,49,0)</f>
        <v>劳务工</v>
      </c>
      <c r="AO231" s="29" t="str">
        <f>VLOOKUP(B231,'[9]5月月报'!$B$4:$CO$1800,51,0)</f>
        <v>光华荣昌</v>
      </c>
      <c r="AP231">
        <f>VLOOKUP(B231,'[10]25.5月定稿'!$B$3:$BQ$900,5,0)</f>
        <v>23</v>
      </c>
      <c r="AQ231">
        <f>VLOOKUP(B231,'[10]25.5月定稿'!$B$3:$BQ$900,22,0)</f>
        <v>0</v>
      </c>
      <c r="AR231" s="33"/>
      <c r="AT231" s="28" t="str">
        <f>VLOOKUP(B231,[7]一线员工!$C$3:$CK$7000,1,0)</f>
        <v>李慧玲</v>
      </c>
    </row>
    <row r="232" s="28" customFormat="1" spans="1:46">
      <c r="A232" s="43">
        <f t="shared" si="36"/>
        <v>201</v>
      </c>
      <c r="B232" s="60" t="s">
        <v>106</v>
      </c>
      <c r="C232" s="47" t="s">
        <v>682</v>
      </c>
      <c r="D232" s="60" t="s">
        <v>463</v>
      </c>
      <c r="E232" s="53">
        <v>43725</v>
      </c>
      <c r="F232" s="47"/>
      <c r="G232" s="47"/>
      <c r="H232" s="47"/>
      <c r="I232" s="47"/>
      <c r="J232" s="60">
        <v>4311</v>
      </c>
      <c r="K232" s="60">
        <v>4311</v>
      </c>
      <c r="L232" s="60">
        <v>4311</v>
      </c>
      <c r="M232" s="60">
        <v>4311</v>
      </c>
      <c r="N232" s="47"/>
      <c r="O232" s="60">
        <v>60</v>
      </c>
      <c r="P232" s="60">
        <v>689.76</v>
      </c>
      <c r="Q232" s="47"/>
      <c r="R232" s="47"/>
      <c r="S232" s="60">
        <v>30.18</v>
      </c>
      <c r="T232" s="121"/>
      <c r="U232" s="60">
        <v>375.06</v>
      </c>
      <c r="V232" s="122"/>
      <c r="W232" s="47">
        <v>108.64</v>
      </c>
      <c r="X232" s="47"/>
      <c r="Y232" s="60"/>
      <c r="Z232" s="47"/>
      <c r="AA232" s="47">
        <v>1203.64</v>
      </c>
      <c r="AB232" s="60">
        <v>344.88</v>
      </c>
      <c r="AC232" s="47"/>
      <c r="AD232" s="47">
        <v>12.93</v>
      </c>
      <c r="AE232" s="47"/>
      <c r="AF232" s="47">
        <v>86.22</v>
      </c>
      <c r="AG232" s="122"/>
      <c r="AH232" s="60"/>
      <c r="AI232" s="47">
        <v>15</v>
      </c>
      <c r="AJ232" s="47">
        <v>459.03</v>
      </c>
      <c r="AK232" s="60">
        <v>1662.67</v>
      </c>
      <c r="AL232" s="128"/>
      <c r="AM232" s="28" t="s">
        <v>43</v>
      </c>
      <c r="AN232" s="71" t="str">
        <f>VLOOKUP(B232,'[9]5月月报'!$B$4:$CO$1800,49,0)</f>
        <v>劳务工</v>
      </c>
      <c r="AO232" s="29" t="str">
        <f>VLOOKUP(B232,'[9]5月月报'!$B$4:$CO$1800,51,0)</f>
        <v>光华荣昌</v>
      </c>
      <c r="AP232">
        <f>VLOOKUP(B232,'[10]25.5月定稿'!$B$3:$BQ$900,5,0)</f>
        <v>21.5</v>
      </c>
      <c r="AQ232">
        <f>VLOOKUP(B232,'[10]25.5月定稿'!$B$3:$BQ$900,22,0)</f>
        <v>0</v>
      </c>
      <c r="AR232" s="33"/>
      <c r="AT232" s="28" t="str">
        <f>VLOOKUP(B232,[7]一线员工!$C$3:$CK$7000,1,0)</f>
        <v>刘明</v>
      </c>
    </row>
    <row r="233" s="28" customFormat="1" spans="1:46">
      <c r="A233" s="43">
        <f t="shared" si="36"/>
        <v>202</v>
      </c>
      <c r="B233" s="60" t="s">
        <v>92</v>
      </c>
      <c r="C233" s="47" t="s">
        <v>682</v>
      </c>
      <c r="D233" s="60" t="s">
        <v>452</v>
      </c>
      <c r="E233" s="53">
        <v>44306</v>
      </c>
      <c r="F233" s="47"/>
      <c r="G233" s="47"/>
      <c r="H233" s="47"/>
      <c r="I233" s="47"/>
      <c r="J233" s="60">
        <v>4308</v>
      </c>
      <c r="K233" s="60">
        <v>4308</v>
      </c>
      <c r="L233" s="60">
        <v>4308</v>
      </c>
      <c r="M233" s="60">
        <v>4308</v>
      </c>
      <c r="N233" s="47"/>
      <c r="O233" s="60">
        <v>60</v>
      </c>
      <c r="P233" s="60">
        <v>689.28</v>
      </c>
      <c r="Q233" s="47"/>
      <c r="R233" s="47"/>
      <c r="S233" s="60">
        <v>30.16</v>
      </c>
      <c r="T233" s="121"/>
      <c r="U233" s="60">
        <v>374.8</v>
      </c>
      <c r="V233" s="122"/>
      <c r="W233" s="47">
        <v>108.56</v>
      </c>
      <c r="X233" s="47"/>
      <c r="Y233" s="60"/>
      <c r="Z233" s="47"/>
      <c r="AA233" s="47">
        <v>1202.8</v>
      </c>
      <c r="AB233" s="60">
        <v>344.64</v>
      </c>
      <c r="AC233" s="47"/>
      <c r="AD233" s="47">
        <v>12.92</v>
      </c>
      <c r="AE233" s="47"/>
      <c r="AF233" s="47">
        <v>86.16</v>
      </c>
      <c r="AG233" s="122"/>
      <c r="AH233" s="60"/>
      <c r="AI233" s="47">
        <v>15</v>
      </c>
      <c r="AJ233" s="47">
        <v>458.72</v>
      </c>
      <c r="AK233" s="60">
        <v>1661.52</v>
      </c>
      <c r="AL233" s="128"/>
      <c r="AM233" s="28" t="s">
        <v>43</v>
      </c>
      <c r="AN233" s="71" t="str">
        <f>VLOOKUP(B233,'[9]5月月报'!$B$4:$CO$1800,49,0)</f>
        <v>劳务工</v>
      </c>
      <c r="AO233" s="29" t="str">
        <f>VLOOKUP(B233,'[9]5月月报'!$B$4:$CO$1800,51,0)</f>
        <v>光华荣昌</v>
      </c>
      <c r="AP233">
        <f>VLOOKUP(B233,'[10]25.5月定稿'!$B$3:$BQ$900,5,0)</f>
        <v>26</v>
      </c>
      <c r="AQ233">
        <f>VLOOKUP(B233,'[10]25.5月定稿'!$B$3:$BQ$900,22,0)</f>
        <v>0</v>
      </c>
      <c r="AR233" s="33"/>
      <c r="AT233" s="28" t="str">
        <f>VLOOKUP(B233,[7]一线员工!$C$3:$CK$7000,1,0)</f>
        <v>郭正军</v>
      </c>
    </row>
    <row r="234" s="28" customFormat="1" spans="1:46">
      <c r="A234" s="43">
        <f t="shared" si="36"/>
        <v>203</v>
      </c>
      <c r="B234" s="60" t="s">
        <v>83</v>
      </c>
      <c r="C234" s="47" t="s">
        <v>683</v>
      </c>
      <c r="D234" s="60" t="s">
        <v>435</v>
      </c>
      <c r="E234" s="53">
        <v>44621</v>
      </c>
      <c r="F234" s="47"/>
      <c r="G234" s="47"/>
      <c r="H234" s="47"/>
      <c r="I234" s="47"/>
      <c r="J234" s="60">
        <v>5500</v>
      </c>
      <c r="K234" s="60">
        <v>5500</v>
      </c>
      <c r="L234" s="60">
        <v>5500</v>
      </c>
      <c r="M234" s="60">
        <v>5500</v>
      </c>
      <c r="N234" s="47"/>
      <c r="O234" s="60">
        <v>60</v>
      </c>
      <c r="P234" s="60">
        <v>880</v>
      </c>
      <c r="Q234" s="47"/>
      <c r="R234" s="47"/>
      <c r="S234" s="60">
        <v>38.5</v>
      </c>
      <c r="T234" s="121"/>
      <c r="U234" s="60">
        <v>478.5</v>
      </c>
      <c r="V234" s="122"/>
      <c r="W234" s="47">
        <v>138.6</v>
      </c>
      <c r="X234" s="47"/>
      <c r="Y234" s="60"/>
      <c r="Z234" s="47"/>
      <c r="AA234" s="47">
        <v>1535.6</v>
      </c>
      <c r="AB234" s="60">
        <v>440</v>
      </c>
      <c r="AC234" s="47"/>
      <c r="AD234" s="47">
        <v>16.5</v>
      </c>
      <c r="AE234" s="47"/>
      <c r="AF234" s="47">
        <v>110</v>
      </c>
      <c r="AG234" s="122"/>
      <c r="AH234" s="60"/>
      <c r="AI234" s="47">
        <v>15</v>
      </c>
      <c r="AJ234" s="47">
        <v>581.5</v>
      </c>
      <c r="AK234" s="60">
        <v>2117.1</v>
      </c>
      <c r="AL234" s="128"/>
      <c r="AM234" s="28" t="s">
        <v>43</v>
      </c>
      <c r="AN234" s="71" t="str">
        <f>VLOOKUP(B234,'[9]5月月报'!$B$4:$CO$1800,49,0)</f>
        <v>劳务工</v>
      </c>
      <c r="AO234" s="29" t="str">
        <f>VLOOKUP(B234,'[9]5月月报'!$B$4:$CO$1800,51,0)</f>
        <v>光华荣昌</v>
      </c>
      <c r="AP234">
        <f>VLOOKUP(B234,'[10]25.5月定稿'!$B$3:$BQ$900,5,0)</f>
        <v>28</v>
      </c>
      <c r="AQ234">
        <f>VLOOKUP(B234,'[10]25.5月定稿'!$B$3:$BQ$900,22,0)</f>
        <v>0</v>
      </c>
      <c r="AR234" s="33"/>
      <c r="AT234" s="28" t="str">
        <f>VLOOKUP(B234,[7]一线员工!$C$3:$CK$7000,1,0)</f>
        <v>麻志超</v>
      </c>
    </row>
    <row r="235" s="28" customFormat="1" spans="1:46">
      <c r="A235" s="43">
        <f t="shared" si="36"/>
        <v>204</v>
      </c>
      <c r="B235" s="60" t="s">
        <v>82</v>
      </c>
      <c r="C235" s="47" t="s">
        <v>682</v>
      </c>
      <c r="D235" s="60" t="s">
        <v>433</v>
      </c>
      <c r="E235" s="53">
        <v>44712</v>
      </c>
      <c r="F235" s="47"/>
      <c r="G235" s="47"/>
      <c r="H235" s="47"/>
      <c r="I235" s="47"/>
      <c r="J235" s="60">
        <v>4308</v>
      </c>
      <c r="K235" s="60">
        <v>4308</v>
      </c>
      <c r="L235" s="60">
        <v>4308</v>
      </c>
      <c r="M235" s="60">
        <v>4308</v>
      </c>
      <c r="N235" s="47"/>
      <c r="O235" s="60">
        <v>60</v>
      </c>
      <c r="P235" s="60">
        <v>689.28</v>
      </c>
      <c r="Q235" s="47"/>
      <c r="R235" s="47"/>
      <c r="S235" s="60">
        <v>30.16</v>
      </c>
      <c r="T235" s="121"/>
      <c r="U235" s="60">
        <v>374.8</v>
      </c>
      <c r="V235" s="122"/>
      <c r="W235" s="47">
        <v>108.56</v>
      </c>
      <c r="X235" s="47"/>
      <c r="Y235" s="60"/>
      <c r="Z235" s="47"/>
      <c r="AA235" s="47">
        <v>1202.8</v>
      </c>
      <c r="AB235" s="60">
        <v>344.64</v>
      </c>
      <c r="AC235" s="47"/>
      <c r="AD235" s="47">
        <v>12.92</v>
      </c>
      <c r="AE235" s="47"/>
      <c r="AF235" s="47">
        <v>86.16</v>
      </c>
      <c r="AG235" s="122"/>
      <c r="AH235" s="60"/>
      <c r="AI235" s="47">
        <v>15</v>
      </c>
      <c r="AJ235" s="47">
        <v>458.72</v>
      </c>
      <c r="AK235" s="60">
        <v>1661.52</v>
      </c>
      <c r="AL235" s="128"/>
      <c r="AM235" s="28" t="s">
        <v>43</v>
      </c>
      <c r="AN235" s="71" t="str">
        <f>VLOOKUP(B235,'[9]5月月报'!$B$4:$CO$1800,49,0)</f>
        <v>劳务工</v>
      </c>
      <c r="AO235" s="29" t="str">
        <f>VLOOKUP(B235,'[9]5月月报'!$B$4:$CO$1800,51,0)</f>
        <v>光华荣昌</v>
      </c>
      <c r="AP235">
        <f>VLOOKUP(B235,'[10]25.5月定稿'!$B$3:$BQ$900,5,0)</f>
        <v>29</v>
      </c>
      <c r="AQ235">
        <f>VLOOKUP(B235,'[10]25.5月定稿'!$B$3:$BQ$900,22,0)</f>
        <v>0</v>
      </c>
      <c r="AR235" s="33"/>
      <c r="AT235" s="28" t="str">
        <f>VLOOKUP(B235,[7]一线员工!$C$3:$CK$7000,1,0)</f>
        <v>王虎彪</v>
      </c>
    </row>
    <row r="236" s="28" customFormat="1" spans="1:46">
      <c r="A236" s="43">
        <f t="shared" si="36"/>
        <v>205</v>
      </c>
      <c r="B236" s="60" t="s">
        <v>114</v>
      </c>
      <c r="C236" s="47" t="s">
        <v>683</v>
      </c>
      <c r="D236" s="60" t="s">
        <v>468</v>
      </c>
      <c r="E236" s="53">
        <v>44741</v>
      </c>
      <c r="F236" s="47"/>
      <c r="G236" s="47"/>
      <c r="H236" s="47"/>
      <c r="I236" s="47"/>
      <c r="J236" s="60">
        <v>4308</v>
      </c>
      <c r="K236" s="60">
        <v>4308</v>
      </c>
      <c r="L236" s="60">
        <v>4308</v>
      </c>
      <c r="M236" s="60">
        <v>4308</v>
      </c>
      <c r="N236" s="47"/>
      <c r="O236" s="60">
        <v>60</v>
      </c>
      <c r="P236" s="60">
        <v>689.28</v>
      </c>
      <c r="Q236" s="47"/>
      <c r="R236" s="47"/>
      <c r="S236" s="60">
        <v>30.16</v>
      </c>
      <c r="T236" s="121"/>
      <c r="U236" s="60">
        <v>374.8</v>
      </c>
      <c r="V236" s="122"/>
      <c r="W236" s="47">
        <v>108.56</v>
      </c>
      <c r="X236" s="47"/>
      <c r="Y236" s="60"/>
      <c r="Z236" s="47"/>
      <c r="AA236" s="47">
        <v>1202.8</v>
      </c>
      <c r="AB236" s="60">
        <v>344.64</v>
      </c>
      <c r="AC236" s="47"/>
      <c r="AD236" s="47">
        <v>12.92</v>
      </c>
      <c r="AE236" s="47"/>
      <c r="AF236" s="47">
        <v>86.16</v>
      </c>
      <c r="AG236" s="122"/>
      <c r="AH236" s="60"/>
      <c r="AI236" s="47">
        <v>15</v>
      </c>
      <c r="AJ236" s="47">
        <v>458.72</v>
      </c>
      <c r="AK236" s="60">
        <v>1661.52</v>
      </c>
      <c r="AL236" s="128"/>
      <c r="AM236" s="28" t="s">
        <v>43</v>
      </c>
      <c r="AN236" s="71" t="str">
        <f>VLOOKUP(B236,'[9]5月月报'!$B$4:$CO$1800,49,0)</f>
        <v>劳务工</v>
      </c>
      <c r="AO236" s="29" t="str">
        <f>VLOOKUP(B236,'[9]5月月报'!$B$4:$CO$1800,51,0)</f>
        <v>光华荣昌</v>
      </c>
      <c r="AP236">
        <f>VLOOKUP(B236,'[10]25.5月定稿'!$B$3:$BQ$900,5,0)</f>
        <v>20.5</v>
      </c>
      <c r="AQ236">
        <f>VLOOKUP(B236,'[10]25.5月定稿'!$B$3:$BQ$900,22,0)</f>
        <v>0</v>
      </c>
      <c r="AR236" s="33"/>
      <c r="AT236" s="28" t="str">
        <f>VLOOKUP(B236,[7]一线员工!$C$3:$CK$7000,1,0)</f>
        <v>曹卫清</v>
      </c>
    </row>
    <row r="237" s="28" customFormat="1" spans="1:46">
      <c r="A237" s="43">
        <f t="shared" si="36"/>
        <v>206</v>
      </c>
      <c r="B237" s="60" t="s">
        <v>93</v>
      </c>
      <c r="C237" s="47" t="s">
        <v>682</v>
      </c>
      <c r="D237" s="60" t="s">
        <v>441</v>
      </c>
      <c r="E237" s="53">
        <v>44743</v>
      </c>
      <c r="F237" s="47"/>
      <c r="G237" s="47"/>
      <c r="H237" s="47"/>
      <c r="I237" s="47"/>
      <c r="J237" s="60">
        <v>4308</v>
      </c>
      <c r="K237" s="60">
        <v>4308</v>
      </c>
      <c r="L237" s="60">
        <v>4308</v>
      </c>
      <c r="M237" s="60">
        <v>4308</v>
      </c>
      <c r="N237" s="47"/>
      <c r="O237" s="60">
        <v>60</v>
      </c>
      <c r="P237" s="60">
        <v>689.28</v>
      </c>
      <c r="Q237" s="47"/>
      <c r="R237" s="47"/>
      <c r="S237" s="60">
        <v>30.16</v>
      </c>
      <c r="T237" s="121"/>
      <c r="U237" s="60">
        <v>374.8</v>
      </c>
      <c r="V237" s="122"/>
      <c r="W237" s="47">
        <v>108.56</v>
      </c>
      <c r="X237" s="47"/>
      <c r="Y237" s="60"/>
      <c r="Z237" s="47"/>
      <c r="AA237" s="47">
        <v>1202.8</v>
      </c>
      <c r="AB237" s="60">
        <v>344.64</v>
      </c>
      <c r="AC237" s="47"/>
      <c r="AD237" s="47">
        <v>12.92</v>
      </c>
      <c r="AE237" s="47"/>
      <c r="AF237" s="47">
        <v>86.16</v>
      </c>
      <c r="AG237" s="122"/>
      <c r="AH237" s="60"/>
      <c r="AI237" s="47">
        <v>15</v>
      </c>
      <c r="AJ237" s="47">
        <v>458.72</v>
      </c>
      <c r="AK237" s="60">
        <v>1661.52</v>
      </c>
      <c r="AL237" s="128"/>
      <c r="AM237" s="28" t="s">
        <v>43</v>
      </c>
      <c r="AN237" s="71" t="str">
        <f>VLOOKUP(B237,'[9]5月月报'!$B$4:$CO$1800,49,0)</f>
        <v>劳务工</v>
      </c>
      <c r="AO237" s="29" t="str">
        <f>VLOOKUP(B237,'[9]5月月报'!$B$4:$CO$1800,51,0)</f>
        <v>光华荣昌</v>
      </c>
      <c r="AP237">
        <f>VLOOKUP(B237,'[10]25.5月定稿'!$B$3:$BQ$900,5,0)</f>
        <v>29</v>
      </c>
      <c r="AQ237">
        <f>VLOOKUP(B237,'[10]25.5月定稿'!$B$3:$BQ$900,22,0)</f>
        <v>0</v>
      </c>
      <c r="AR237" s="33"/>
      <c r="AT237" s="28" t="str">
        <f>VLOOKUP(B237,[7]一线员工!$C$3:$CK$7000,1,0)</f>
        <v>王西明</v>
      </c>
    </row>
    <row r="238" s="28" customFormat="1" spans="1:46">
      <c r="A238" s="43">
        <f t="shared" si="36"/>
        <v>207</v>
      </c>
      <c r="B238" s="60" t="s">
        <v>73</v>
      </c>
      <c r="C238" s="47" t="s">
        <v>682</v>
      </c>
      <c r="D238" s="60" t="s">
        <v>424</v>
      </c>
      <c r="E238" s="53">
        <v>44753</v>
      </c>
      <c r="F238" s="47"/>
      <c r="G238" s="47"/>
      <c r="H238" s="47"/>
      <c r="I238" s="47"/>
      <c r="J238" s="60">
        <v>4308</v>
      </c>
      <c r="K238" s="60">
        <v>4308</v>
      </c>
      <c r="L238" s="60">
        <v>4308</v>
      </c>
      <c r="M238" s="60">
        <v>4308</v>
      </c>
      <c r="N238" s="47"/>
      <c r="O238" s="60">
        <v>60</v>
      </c>
      <c r="P238" s="60">
        <v>689.28</v>
      </c>
      <c r="Q238" s="47"/>
      <c r="R238" s="47"/>
      <c r="S238" s="60">
        <v>30.16</v>
      </c>
      <c r="T238" s="121"/>
      <c r="U238" s="60">
        <v>374.8</v>
      </c>
      <c r="V238" s="122"/>
      <c r="W238" s="47">
        <v>108.56</v>
      </c>
      <c r="X238" s="47"/>
      <c r="Y238" s="60"/>
      <c r="Z238" s="47"/>
      <c r="AA238" s="47">
        <v>1202.8</v>
      </c>
      <c r="AB238" s="60">
        <v>344.64</v>
      </c>
      <c r="AC238" s="47"/>
      <c r="AD238" s="47">
        <v>12.92</v>
      </c>
      <c r="AE238" s="47"/>
      <c r="AF238" s="47">
        <v>86.16</v>
      </c>
      <c r="AG238" s="122"/>
      <c r="AH238" s="60"/>
      <c r="AI238" s="47">
        <v>15</v>
      </c>
      <c r="AJ238" s="47">
        <v>458.72</v>
      </c>
      <c r="AK238" s="60">
        <v>1661.52</v>
      </c>
      <c r="AL238" s="128"/>
      <c r="AM238" s="28" t="s">
        <v>43</v>
      </c>
      <c r="AN238" s="71" t="str">
        <f>VLOOKUP(B238,'[9]5月月报'!$B$4:$CO$1800,49,0)</f>
        <v>劳务工</v>
      </c>
      <c r="AO238" s="29" t="str">
        <f>VLOOKUP(B238,'[9]5月月报'!$B$4:$CO$1800,51,0)</f>
        <v>光华荣昌</v>
      </c>
      <c r="AP238">
        <f>VLOOKUP(B238,'[10]25.5月定稿'!$B$3:$BQ$900,5,0)</f>
        <v>26</v>
      </c>
      <c r="AQ238">
        <f>VLOOKUP(B238,'[10]25.5月定稿'!$B$3:$BQ$900,22,0)</f>
        <v>0</v>
      </c>
      <c r="AR238" s="33"/>
      <c r="AT238" s="28" t="str">
        <f>VLOOKUP(B238,[7]一线员工!$C$3:$CK$7000,1,0)</f>
        <v>贺楚平</v>
      </c>
    </row>
    <row r="239" s="28" customFormat="1" spans="1:46">
      <c r="A239" s="43">
        <f t="shared" si="36"/>
        <v>208</v>
      </c>
      <c r="B239" s="60" t="s">
        <v>95</v>
      </c>
      <c r="C239" s="47" t="s">
        <v>682</v>
      </c>
      <c r="D239" s="60" t="s">
        <v>443</v>
      </c>
      <c r="E239" s="53">
        <v>44754</v>
      </c>
      <c r="F239" s="47"/>
      <c r="G239" s="47"/>
      <c r="H239" s="47"/>
      <c r="I239" s="47"/>
      <c r="J239" s="60">
        <v>4308</v>
      </c>
      <c r="K239" s="60">
        <v>4308</v>
      </c>
      <c r="L239" s="60">
        <v>4308</v>
      </c>
      <c r="M239" s="60">
        <v>4308</v>
      </c>
      <c r="N239" s="47"/>
      <c r="O239" s="60">
        <v>60</v>
      </c>
      <c r="P239" s="60">
        <v>689.28</v>
      </c>
      <c r="Q239" s="47"/>
      <c r="R239" s="47"/>
      <c r="S239" s="60">
        <v>30.16</v>
      </c>
      <c r="T239" s="121"/>
      <c r="U239" s="60">
        <v>374.8</v>
      </c>
      <c r="V239" s="122"/>
      <c r="W239" s="47">
        <v>108.56</v>
      </c>
      <c r="X239" s="47"/>
      <c r="Y239" s="60"/>
      <c r="Z239" s="47"/>
      <c r="AA239" s="47">
        <v>1202.8</v>
      </c>
      <c r="AB239" s="60">
        <v>344.64</v>
      </c>
      <c r="AC239" s="47"/>
      <c r="AD239" s="47">
        <v>12.92</v>
      </c>
      <c r="AE239" s="47"/>
      <c r="AF239" s="47">
        <v>86.16</v>
      </c>
      <c r="AG239" s="122"/>
      <c r="AH239" s="60"/>
      <c r="AI239" s="47">
        <v>15</v>
      </c>
      <c r="AJ239" s="47">
        <v>458.72</v>
      </c>
      <c r="AK239" s="60">
        <v>1661.52</v>
      </c>
      <c r="AL239" s="128"/>
      <c r="AM239" s="28" t="s">
        <v>43</v>
      </c>
      <c r="AN239" s="71" t="str">
        <f>VLOOKUP(B239,'[9]5月月报'!$B$4:$CO$1800,49,0)</f>
        <v>劳务工</v>
      </c>
      <c r="AO239" s="29" t="str">
        <f>VLOOKUP(B239,'[9]5月月报'!$B$4:$CO$1800,51,0)</f>
        <v>湖南鑫起</v>
      </c>
      <c r="AP239">
        <f>VLOOKUP(B239,'[10]25.5月定稿'!$B$3:$BQ$900,5,0)</f>
        <v>28</v>
      </c>
      <c r="AQ239">
        <f>VLOOKUP(B239,'[10]25.5月定稿'!$B$3:$BQ$900,22,0)</f>
        <v>0</v>
      </c>
      <c r="AR239" s="33"/>
      <c r="AT239" s="28" t="str">
        <f>VLOOKUP(B239,[7]一线员工!$C$3:$CK$7000,1,0)</f>
        <v>戴立娟</v>
      </c>
    </row>
    <row r="240" s="28" customFormat="1" spans="1:46">
      <c r="A240" s="43">
        <f t="shared" si="36"/>
        <v>209</v>
      </c>
      <c r="B240" s="60" t="s">
        <v>94</v>
      </c>
      <c r="C240" s="47" t="s">
        <v>683</v>
      </c>
      <c r="D240" s="60" t="s">
        <v>442</v>
      </c>
      <c r="E240" s="53">
        <v>44760</v>
      </c>
      <c r="F240" s="47"/>
      <c r="G240" s="47"/>
      <c r="H240" s="47"/>
      <c r="I240" s="47"/>
      <c r="J240" s="60">
        <v>4308</v>
      </c>
      <c r="K240" s="60">
        <v>4308</v>
      </c>
      <c r="L240" s="60">
        <v>4308</v>
      </c>
      <c r="M240" s="60">
        <v>4308</v>
      </c>
      <c r="N240" s="47"/>
      <c r="O240" s="60">
        <v>60</v>
      </c>
      <c r="P240" s="60">
        <v>689.28</v>
      </c>
      <c r="Q240" s="47"/>
      <c r="R240" s="47"/>
      <c r="S240" s="60">
        <v>30.16</v>
      </c>
      <c r="T240" s="121"/>
      <c r="U240" s="60">
        <v>374.8</v>
      </c>
      <c r="V240" s="122"/>
      <c r="W240" s="47">
        <v>108.56</v>
      </c>
      <c r="X240" s="47"/>
      <c r="Y240" s="60"/>
      <c r="Z240" s="47"/>
      <c r="AA240" s="47">
        <v>1202.8</v>
      </c>
      <c r="AB240" s="60">
        <v>344.64</v>
      </c>
      <c r="AC240" s="47"/>
      <c r="AD240" s="47">
        <v>12.92</v>
      </c>
      <c r="AE240" s="47"/>
      <c r="AF240" s="47">
        <v>86.16</v>
      </c>
      <c r="AG240" s="122"/>
      <c r="AH240" s="60"/>
      <c r="AI240" s="47">
        <v>15</v>
      </c>
      <c r="AJ240" s="47">
        <v>458.72</v>
      </c>
      <c r="AK240" s="60">
        <v>1661.52</v>
      </c>
      <c r="AL240" s="128"/>
      <c r="AM240" s="28" t="s">
        <v>43</v>
      </c>
      <c r="AN240" s="71" t="str">
        <f>VLOOKUP(B240,'[9]5月月报'!$B$4:$CO$1800,49,0)</f>
        <v>劳务工</v>
      </c>
      <c r="AO240" s="29" t="str">
        <f>VLOOKUP(B240,'[9]5月月报'!$B$4:$CO$1800,51,0)</f>
        <v>湖南鑫起</v>
      </c>
      <c r="AP240">
        <f>VLOOKUP(B240,'[10]25.5月定稿'!$B$3:$BQ$900,5,0)</f>
        <v>28</v>
      </c>
      <c r="AQ240">
        <f>VLOOKUP(B240,'[10]25.5月定稿'!$B$3:$BQ$900,22,0)</f>
        <v>0</v>
      </c>
      <c r="AR240" s="33"/>
      <c r="AT240" s="28" t="str">
        <f>VLOOKUP(B240,[7]一线员工!$C$3:$CK$7000,1,0)</f>
        <v>申喜华</v>
      </c>
    </row>
    <row r="241" s="28" customFormat="1" spans="1:46">
      <c r="A241" s="43">
        <f t="shared" si="36"/>
        <v>210</v>
      </c>
      <c r="B241" s="60" t="s">
        <v>115</v>
      </c>
      <c r="C241" s="47" t="s">
        <v>682</v>
      </c>
      <c r="D241" s="60" t="s">
        <v>469</v>
      </c>
      <c r="E241" s="53">
        <v>44760</v>
      </c>
      <c r="F241" s="47"/>
      <c r="G241" s="47"/>
      <c r="H241" s="47"/>
      <c r="I241" s="47"/>
      <c r="J241" s="60">
        <v>4308</v>
      </c>
      <c r="K241" s="60">
        <v>4308</v>
      </c>
      <c r="L241" s="60">
        <v>4308</v>
      </c>
      <c r="M241" s="60">
        <v>4308</v>
      </c>
      <c r="N241" s="47"/>
      <c r="O241" s="60">
        <v>60</v>
      </c>
      <c r="P241" s="60">
        <v>689.28</v>
      </c>
      <c r="Q241" s="47"/>
      <c r="R241" s="47"/>
      <c r="S241" s="60">
        <v>30.16</v>
      </c>
      <c r="T241" s="121"/>
      <c r="U241" s="60">
        <v>374.8</v>
      </c>
      <c r="V241" s="122"/>
      <c r="W241" s="47">
        <v>108.56</v>
      </c>
      <c r="X241" s="47"/>
      <c r="Y241" s="60"/>
      <c r="Z241" s="47"/>
      <c r="AA241" s="47">
        <v>1202.8</v>
      </c>
      <c r="AB241" s="60">
        <v>344.64</v>
      </c>
      <c r="AC241" s="47"/>
      <c r="AD241" s="47">
        <v>12.92</v>
      </c>
      <c r="AE241" s="47"/>
      <c r="AF241" s="47">
        <v>86.16</v>
      </c>
      <c r="AG241" s="122"/>
      <c r="AH241" s="60"/>
      <c r="AI241" s="47">
        <v>15</v>
      </c>
      <c r="AJ241" s="47">
        <v>458.72</v>
      </c>
      <c r="AK241" s="60">
        <v>1661.52</v>
      </c>
      <c r="AL241" s="128"/>
      <c r="AM241" s="28" t="s">
        <v>43</v>
      </c>
      <c r="AN241" s="71" t="str">
        <f>VLOOKUP(B241,'[9]5月月报'!$B$4:$CO$1800,49,0)</f>
        <v>劳务工</v>
      </c>
      <c r="AO241" s="29" t="str">
        <f>VLOOKUP(B241,'[9]5月月报'!$B$4:$CO$1800,51,0)</f>
        <v>光华荣昌</v>
      </c>
      <c r="AP241">
        <f>VLOOKUP(B241,'[10]25.5月定稿'!$B$3:$BQ$900,5,0)</f>
        <v>22.5</v>
      </c>
      <c r="AQ241">
        <f>VLOOKUP(B241,'[10]25.5月定稿'!$B$3:$BQ$900,22,0)</f>
        <v>0</v>
      </c>
      <c r="AR241" s="33"/>
      <c r="AT241" s="28" t="str">
        <f>VLOOKUP(B241,[7]一线员工!$C$3:$CK$7000,1,0)</f>
        <v>李知洋</v>
      </c>
    </row>
    <row r="242" s="28" customFormat="1" spans="1:46">
      <c r="A242" s="43">
        <f t="shared" si="36"/>
        <v>211</v>
      </c>
      <c r="B242" s="60" t="s">
        <v>97</v>
      </c>
      <c r="C242" s="47" t="s">
        <v>683</v>
      </c>
      <c r="D242" s="60" t="s">
        <v>445</v>
      </c>
      <c r="E242" s="53">
        <v>44772</v>
      </c>
      <c r="F242" s="47"/>
      <c r="G242" s="47"/>
      <c r="H242" s="47"/>
      <c r="I242" s="47"/>
      <c r="J242" s="60">
        <v>4308</v>
      </c>
      <c r="K242" s="60">
        <v>4308</v>
      </c>
      <c r="L242" s="60">
        <v>4308</v>
      </c>
      <c r="M242" s="60">
        <v>4308</v>
      </c>
      <c r="N242" s="47"/>
      <c r="O242" s="60">
        <v>60</v>
      </c>
      <c r="P242" s="60">
        <v>689.28</v>
      </c>
      <c r="Q242" s="47"/>
      <c r="R242" s="47"/>
      <c r="S242" s="60">
        <v>30.16</v>
      </c>
      <c r="T242" s="121"/>
      <c r="U242" s="60">
        <v>374.8</v>
      </c>
      <c r="V242" s="122"/>
      <c r="W242" s="47">
        <v>108.56</v>
      </c>
      <c r="X242" s="47"/>
      <c r="Y242" s="60"/>
      <c r="Z242" s="47"/>
      <c r="AA242" s="47">
        <v>1202.8</v>
      </c>
      <c r="AB242" s="60">
        <v>344.64</v>
      </c>
      <c r="AC242" s="47"/>
      <c r="AD242" s="47">
        <v>12.92</v>
      </c>
      <c r="AE242" s="47"/>
      <c r="AF242" s="47">
        <v>86.16</v>
      </c>
      <c r="AG242" s="122"/>
      <c r="AH242" s="60"/>
      <c r="AI242" s="47">
        <v>15</v>
      </c>
      <c r="AJ242" s="47">
        <v>458.72</v>
      </c>
      <c r="AK242" s="60">
        <v>1661.52</v>
      </c>
      <c r="AL242" s="128"/>
      <c r="AM242" s="28" t="s">
        <v>43</v>
      </c>
      <c r="AN242" s="71" t="str">
        <f>VLOOKUP(B242,'[9]5月月报'!$B$4:$CO$1800,49,0)</f>
        <v>劳务工</v>
      </c>
      <c r="AO242" s="29" t="str">
        <f>VLOOKUP(B242,'[9]5月月报'!$B$4:$CO$1800,51,0)</f>
        <v>湖南鑫起</v>
      </c>
      <c r="AP242">
        <f>VLOOKUP(B242,'[10]25.5月定稿'!$B$3:$BQ$900,5,0)</f>
        <v>29</v>
      </c>
      <c r="AQ242">
        <f>VLOOKUP(B242,'[10]25.5月定稿'!$B$3:$BQ$900,22,0)</f>
        <v>0</v>
      </c>
      <c r="AR242" s="33"/>
      <c r="AT242" s="28" t="str">
        <f>VLOOKUP(B242,[7]一线员工!$C$3:$CK$7000,1,0)</f>
        <v>肖春菊</v>
      </c>
    </row>
    <row r="243" s="28" customFormat="1" spans="1:46">
      <c r="A243" s="43">
        <f t="shared" si="36"/>
        <v>212</v>
      </c>
      <c r="B243" s="60" t="s">
        <v>96</v>
      </c>
      <c r="C243" s="47" t="s">
        <v>682</v>
      </c>
      <c r="D243" s="60" t="s">
        <v>444</v>
      </c>
      <c r="E243" s="53">
        <v>44772</v>
      </c>
      <c r="F243" s="47"/>
      <c r="G243" s="47"/>
      <c r="H243" s="47"/>
      <c r="I243" s="47"/>
      <c r="J243" s="60">
        <v>4308</v>
      </c>
      <c r="K243" s="60">
        <v>4308</v>
      </c>
      <c r="L243" s="60">
        <v>4308</v>
      </c>
      <c r="M243" s="60">
        <v>4308</v>
      </c>
      <c r="N243" s="47"/>
      <c r="O243" s="60">
        <v>60</v>
      </c>
      <c r="P243" s="60">
        <v>689.28</v>
      </c>
      <c r="Q243" s="47"/>
      <c r="R243" s="47"/>
      <c r="S243" s="60">
        <v>30.16</v>
      </c>
      <c r="T243" s="121"/>
      <c r="U243" s="60">
        <v>374.8</v>
      </c>
      <c r="V243" s="122"/>
      <c r="W243" s="47">
        <v>108.56</v>
      </c>
      <c r="X243" s="47"/>
      <c r="Y243" s="60"/>
      <c r="Z243" s="47"/>
      <c r="AA243" s="47">
        <v>1202.8</v>
      </c>
      <c r="AB243" s="60">
        <v>344.64</v>
      </c>
      <c r="AC243" s="47"/>
      <c r="AD243" s="47">
        <v>12.92</v>
      </c>
      <c r="AE243" s="47"/>
      <c r="AF243" s="47">
        <v>86.16</v>
      </c>
      <c r="AG243" s="122"/>
      <c r="AH243" s="60"/>
      <c r="AI243" s="47">
        <v>15</v>
      </c>
      <c r="AJ243" s="47">
        <v>458.72</v>
      </c>
      <c r="AK243" s="60">
        <v>1661.52</v>
      </c>
      <c r="AL243" s="128"/>
      <c r="AM243" s="28" t="s">
        <v>43</v>
      </c>
      <c r="AN243" s="71" t="str">
        <f>VLOOKUP(B243,'[9]5月月报'!$B$4:$CO$1800,49,0)</f>
        <v>劳务工</v>
      </c>
      <c r="AO243" s="29" t="str">
        <f>VLOOKUP(B243,'[9]5月月报'!$B$4:$CO$1800,51,0)</f>
        <v>光华荣昌</v>
      </c>
      <c r="AP243">
        <f>VLOOKUP(B243,'[10]25.5月定稿'!$B$3:$BQ$900,5,0)</f>
        <v>29</v>
      </c>
      <c r="AQ243">
        <f>VLOOKUP(B243,'[10]25.5月定稿'!$B$3:$BQ$900,22,0)</f>
        <v>0</v>
      </c>
      <c r="AR243" s="33"/>
      <c r="AT243" s="28" t="str">
        <f>VLOOKUP(B243,[7]一线员工!$C$3:$CK$7000,1,0)</f>
        <v>陈爱军</v>
      </c>
    </row>
    <row r="244" s="28" customFormat="1" spans="1:46">
      <c r="A244" s="43">
        <f t="shared" si="36"/>
        <v>213</v>
      </c>
      <c r="B244" s="60" t="s">
        <v>129</v>
      </c>
      <c r="C244" s="47" t="s">
        <v>682</v>
      </c>
      <c r="D244" s="60" t="s">
        <v>483</v>
      </c>
      <c r="E244" s="53">
        <v>44788</v>
      </c>
      <c r="F244" s="47"/>
      <c r="G244" s="47"/>
      <c r="H244" s="47"/>
      <c r="I244" s="47"/>
      <c r="J244" s="60">
        <v>4308</v>
      </c>
      <c r="K244" s="60">
        <v>4308</v>
      </c>
      <c r="L244" s="60">
        <v>4308</v>
      </c>
      <c r="M244" s="60">
        <v>4308</v>
      </c>
      <c r="N244" s="47"/>
      <c r="O244" s="60">
        <v>60</v>
      </c>
      <c r="P244" s="60">
        <v>689.28</v>
      </c>
      <c r="Q244" s="47"/>
      <c r="R244" s="47"/>
      <c r="S244" s="60">
        <v>30.16</v>
      </c>
      <c r="T244" s="121"/>
      <c r="U244" s="60">
        <v>374.8</v>
      </c>
      <c r="V244" s="122"/>
      <c r="W244" s="47">
        <v>108.56</v>
      </c>
      <c r="X244" s="47"/>
      <c r="Y244" s="60"/>
      <c r="Z244" s="47"/>
      <c r="AA244" s="47">
        <v>1202.8</v>
      </c>
      <c r="AB244" s="60">
        <v>344.64</v>
      </c>
      <c r="AC244" s="47"/>
      <c r="AD244" s="47">
        <v>12.92</v>
      </c>
      <c r="AE244" s="47"/>
      <c r="AF244" s="47">
        <v>86.16</v>
      </c>
      <c r="AG244" s="122"/>
      <c r="AH244" s="60"/>
      <c r="AI244" s="47">
        <v>15</v>
      </c>
      <c r="AJ244" s="47">
        <v>458.72</v>
      </c>
      <c r="AK244" s="60">
        <v>1661.52</v>
      </c>
      <c r="AL244" s="128"/>
      <c r="AM244" s="28" t="s">
        <v>43</v>
      </c>
      <c r="AN244" s="71" t="str">
        <f>VLOOKUP(B244,'[9]5月月报'!$B$4:$CO$1800,49,0)</f>
        <v>劳务工</v>
      </c>
      <c r="AO244" s="29" t="str">
        <f>VLOOKUP(B244,'[9]5月月报'!$B$4:$CO$1800,51,0)</f>
        <v>湖南鑫起</v>
      </c>
      <c r="AP244">
        <f>VLOOKUP(B244,'[10]25.5月定稿'!$B$3:$BQ$900,5,0)</f>
        <v>10.5</v>
      </c>
      <c r="AQ244">
        <f>VLOOKUP(B244,'[10]25.5月定稿'!$B$3:$BQ$900,22,0)</f>
        <v>0</v>
      </c>
      <c r="AR244" s="33"/>
      <c r="AT244" s="28" t="str">
        <f>VLOOKUP(B244,[7]一线员工!$C$3:$CK$7000,1,0)</f>
        <v>彭光宏</v>
      </c>
    </row>
    <row r="245" s="28" customFormat="1" spans="1:46">
      <c r="A245" s="43">
        <f t="shared" si="36"/>
        <v>214</v>
      </c>
      <c r="B245" s="60" t="s">
        <v>131</v>
      </c>
      <c r="C245" s="47" t="s">
        <v>682</v>
      </c>
      <c r="D245" s="60" t="s">
        <v>489</v>
      </c>
      <c r="E245" s="53">
        <v>44805</v>
      </c>
      <c r="F245" s="47"/>
      <c r="G245" s="47"/>
      <c r="H245" s="47"/>
      <c r="I245" s="47"/>
      <c r="J245" s="60">
        <v>4308</v>
      </c>
      <c r="K245" s="60">
        <v>4308</v>
      </c>
      <c r="L245" s="60">
        <v>4308</v>
      </c>
      <c r="M245" s="60">
        <v>4308</v>
      </c>
      <c r="N245" s="47"/>
      <c r="O245" s="60">
        <v>60</v>
      </c>
      <c r="P245" s="60">
        <v>689.28</v>
      </c>
      <c r="Q245" s="47"/>
      <c r="R245" s="47"/>
      <c r="S245" s="60">
        <v>30.16</v>
      </c>
      <c r="T245" s="121"/>
      <c r="U245" s="60">
        <v>374.8</v>
      </c>
      <c r="V245" s="122"/>
      <c r="W245" s="47">
        <v>108.56</v>
      </c>
      <c r="X245" s="47"/>
      <c r="Y245" s="60"/>
      <c r="Z245" s="47"/>
      <c r="AA245" s="47">
        <v>1202.8</v>
      </c>
      <c r="AB245" s="60">
        <v>344.64</v>
      </c>
      <c r="AC245" s="47"/>
      <c r="AD245" s="47">
        <v>12.92</v>
      </c>
      <c r="AE245" s="47"/>
      <c r="AF245" s="47">
        <v>86.16</v>
      </c>
      <c r="AG245" s="122"/>
      <c r="AH245" s="60"/>
      <c r="AI245" s="47">
        <v>15</v>
      </c>
      <c r="AJ245" s="47">
        <v>458.72</v>
      </c>
      <c r="AK245" s="60">
        <v>1661.52</v>
      </c>
      <c r="AL245" s="128"/>
      <c r="AM245" s="28" t="s">
        <v>43</v>
      </c>
      <c r="AN245" s="71" t="str">
        <f>VLOOKUP(B245,'[9]5月月报'!$B$4:$CO$1800,49,0)</f>
        <v>劳务工</v>
      </c>
      <c r="AO245" s="29" t="str">
        <f>VLOOKUP(B245,'[9]5月月报'!$B$4:$CO$1800,51,0)</f>
        <v>光华荣昌</v>
      </c>
      <c r="AP245">
        <f>VLOOKUP(B245,'[10]25.5月定稿'!$B$3:$BQ$900,5,0)</f>
        <v>14</v>
      </c>
      <c r="AQ245">
        <f>VLOOKUP(B245,'[10]25.5月定稿'!$B$3:$BQ$900,22,0)</f>
        <v>0</v>
      </c>
      <c r="AR245" s="33"/>
      <c r="AT245" s="28" t="str">
        <f>VLOOKUP(B245,[7]一线员工!$C$3:$CK$7000,1,0)</f>
        <v>付雄</v>
      </c>
    </row>
    <row r="246" s="28" customFormat="1" spans="1:46">
      <c r="A246" s="43">
        <f t="shared" si="36"/>
        <v>215</v>
      </c>
      <c r="B246" s="60" t="s">
        <v>133</v>
      </c>
      <c r="C246" s="47" t="s">
        <v>682</v>
      </c>
      <c r="D246" s="60" t="s">
        <v>447</v>
      </c>
      <c r="E246" s="53">
        <v>44803</v>
      </c>
      <c r="F246" s="47"/>
      <c r="G246" s="47"/>
      <c r="H246" s="47"/>
      <c r="I246" s="47"/>
      <c r="J246" s="60">
        <v>4308</v>
      </c>
      <c r="K246" s="60">
        <v>4308</v>
      </c>
      <c r="L246" s="60">
        <v>4308</v>
      </c>
      <c r="M246" s="60">
        <v>4308</v>
      </c>
      <c r="N246" s="47"/>
      <c r="O246" s="60">
        <v>60</v>
      </c>
      <c r="P246" s="60">
        <v>689.28</v>
      </c>
      <c r="Q246" s="47"/>
      <c r="R246" s="47"/>
      <c r="S246" s="60">
        <v>30.16</v>
      </c>
      <c r="T246" s="121"/>
      <c r="U246" s="60">
        <v>374.8</v>
      </c>
      <c r="V246" s="122"/>
      <c r="W246" s="47">
        <v>108.56</v>
      </c>
      <c r="X246" s="47"/>
      <c r="Y246" s="60"/>
      <c r="Z246" s="47"/>
      <c r="AA246" s="47">
        <v>1202.8</v>
      </c>
      <c r="AB246" s="60">
        <v>344.64</v>
      </c>
      <c r="AC246" s="47"/>
      <c r="AD246" s="47">
        <v>12.92</v>
      </c>
      <c r="AE246" s="47"/>
      <c r="AF246" s="47">
        <v>86.16</v>
      </c>
      <c r="AG246" s="122"/>
      <c r="AH246" s="60"/>
      <c r="AI246" s="47">
        <v>15</v>
      </c>
      <c r="AJ246" s="47">
        <v>458.72</v>
      </c>
      <c r="AK246" s="60">
        <v>1661.52</v>
      </c>
      <c r="AL246" s="128"/>
      <c r="AM246" s="28" t="s">
        <v>43</v>
      </c>
      <c r="AN246" s="71" t="e">
        <f>VLOOKUP(B246,'[9]5月月报'!$B$4:$CO$1800,49,0)</f>
        <v>#N/A</v>
      </c>
      <c r="AO246" s="29" t="e">
        <f>VLOOKUP(B246,'[9]5月月报'!$B$4:$CO$1800,51,0)</f>
        <v>#N/A</v>
      </c>
      <c r="AP246">
        <f>VLOOKUP(B246,'[10]25.5月定稿'!$B$3:$BQ$900,5,0)</f>
        <v>25</v>
      </c>
      <c r="AQ246" t="str">
        <f>VLOOKUP(B246,'[10]25.5月定稿'!$B$3:$BQ$900,22,0)</f>
        <v>2025/05/29离职</v>
      </c>
      <c r="AR246" s="33"/>
      <c r="AT246" s="28" t="str">
        <f>VLOOKUP(B246,[7]一线员工!$C$3:$CK$7000,1,0)</f>
        <v>王运凤</v>
      </c>
    </row>
    <row r="247" s="28" customFormat="1" spans="1:46">
      <c r="A247" s="43">
        <f t="shared" si="36"/>
        <v>216</v>
      </c>
      <c r="B247" s="60" t="s">
        <v>67</v>
      </c>
      <c r="C247" s="47" t="s">
        <v>682</v>
      </c>
      <c r="D247" s="60" t="s">
        <v>511</v>
      </c>
      <c r="E247" s="53">
        <v>44805</v>
      </c>
      <c r="F247" s="47"/>
      <c r="G247" s="47"/>
      <c r="H247" s="47"/>
      <c r="I247" s="47"/>
      <c r="J247" s="60">
        <v>4308</v>
      </c>
      <c r="K247" s="60">
        <v>4308</v>
      </c>
      <c r="L247" s="60">
        <v>4308</v>
      </c>
      <c r="M247" s="60">
        <v>4308</v>
      </c>
      <c r="N247" s="47"/>
      <c r="O247" s="60">
        <v>60</v>
      </c>
      <c r="P247" s="60">
        <v>689.28</v>
      </c>
      <c r="Q247" s="47"/>
      <c r="R247" s="47"/>
      <c r="S247" s="60">
        <v>30.16</v>
      </c>
      <c r="T247" s="121"/>
      <c r="U247" s="60">
        <v>374.8</v>
      </c>
      <c r="V247" s="122"/>
      <c r="W247" s="47">
        <v>108.56</v>
      </c>
      <c r="X247" s="47"/>
      <c r="Y247" s="60"/>
      <c r="Z247" s="47"/>
      <c r="AA247" s="47">
        <v>1202.8</v>
      </c>
      <c r="AB247" s="60">
        <v>344.64</v>
      </c>
      <c r="AC247" s="47"/>
      <c r="AD247" s="47">
        <v>12.92</v>
      </c>
      <c r="AE247" s="47"/>
      <c r="AF247" s="47">
        <v>86.16</v>
      </c>
      <c r="AG247" s="122"/>
      <c r="AH247" s="60"/>
      <c r="AI247" s="47">
        <v>15</v>
      </c>
      <c r="AJ247" s="47">
        <v>458.72</v>
      </c>
      <c r="AK247" s="60">
        <v>1661.52</v>
      </c>
      <c r="AL247" s="128"/>
      <c r="AM247" s="28" t="s">
        <v>43</v>
      </c>
      <c r="AN247" s="71" t="str">
        <f>VLOOKUP(B247,'[9]5月月报'!$B$4:$CO$1800,49,0)</f>
        <v>劳务工</v>
      </c>
      <c r="AO247" s="29" t="str">
        <f>VLOOKUP(B247,'[9]5月月报'!$B$4:$CO$1800,51,0)</f>
        <v>光华荣昌</v>
      </c>
      <c r="AP247">
        <f>VLOOKUP(B247,'[10]25.5月定稿'!$B$3:$BQ$900,5,0)</f>
        <v>28</v>
      </c>
      <c r="AQ247">
        <f>VLOOKUP(B247,'[10]25.5月定稿'!$B$3:$BQ$900,22,0)</f>
        <v>0</v>
      </c>
      <c r="AR247" s="33"/>
      <c r="AT247" s="28" t="str">
        <f>VLOOKUP(B247,[7]一线员工!$C$3:$CK$7000,1,0)</f>
        <v>李松辉</v>
      </c>
    </row>
    <row r="248" s="28" customFormat="1" spans="1:44">
      <c r="A248" s="113"/>
      <c r="B248" s="60"/>
      <c r="C248" s="47"/>
      <c r="D248" s="60"/>
      <c r="E248" s="60"/>
      <c r="F248" s="60"/>
      <c r="G248" s="60"/>
      <c r="H248" s="60"/>
      <c r="I248" s="60"/>
      <c r="J248" s="60"/>
      <c r="K248" s="60"/>
      <c r="L248" s="60"/>
      <c r="M248" s="60"/>
      <c r="N248" s="60"/>
      <c r="O248" s="60"/>
      <c r="P248" s="60"/>
      <c r="Q248" s="123"/>
      <c r="R248" s="123"/>
      <c r="S248" s="60"/>
      <c r="T248" s="60"/>
      <c r="U248" s="60"/>
      <c r="V248" s="60"/>
      <c r="W248" s="47"/>
      <c r="X248" s="60"/>
      <c r="Y248" s="60"/>
      <c r="Z248" s="60"/>
      <c r="AA248" s="47"/>
      <c r="AB248" s="60"/>
      <c r="AC248" s="60"/>
      <c r="AD248" s="47"/>
      <c r="AE248" s="60"/>
      <c r="AF248" s="47"/>
      <c r="AG248" s="60"/>
      <c r="AH248" s="60"/>
      <c r="AI248" s="47"/>
      <c r="AJ248" s="47"/>
      <c r="AK248" s="60"/>
      <c r="AL248" s="60"/>
      <c r="AN248" s="30"/>
      <c r="AO248" s="29"/>
      <c r="AP248"/>
      <c r="AQ248"/>
      <c r="AR248" s="33"/>
    </row>
    <row r="249" s="28" customFormat="1" spans="1:44">
      <c r="A249" s="114" t="s">
        <v>812</v>
      </c>
      <c r="B249" s="115"/>
      <c r="C249" s="115"/>
      <c r="D249" s="115"/>
      <c r="E249" s="56">
        <v>158</v>
      </c>
      <c r="F249" s="47"/>
      <c r="G249" s="47"/>
      <c r="H249" s="47"/>
      <c r="I249" s="47"/>
      <c r="J249" s="115"/>
      <c r="K249" s="47"/>
      <c r="L249" s="47"/>
      <c r="M249" s="47"/>
      <c r="N249" s="47"/>
      <c r="O249" s="47"/>
      <c r="P249" s="47"/>
      <c r="Q249" s="47"/>
      <c r="R249" s="47"/>
      <c r="S249" s="47"/>
      <c r="T249" s="47"/>
      <c r="U249" s="47"/>
      <c r="V249" s="47"/>
      <c r="W249" s="47"/>
      <c r="X249" s="47"/>
      <c r="Y249" s="60"/>
      <c r="Z249" s="47"/>
      <c r="AA249" s="47"/>
      <c r="AB249" s="47"/>
      <c r="AC249" s="47"/>
      <c r="AD249" s="47"/>
      <c r="AE249" s="47"/>
      <c r="AF249" s="47"/>
      <c r="AG249" s="47"/>
      <c r="AH249" s="60"/>
      <c r="AI249" s="47"/>
      <c r="AJ249" s="121"/>
      <c r="AK249" s="124"/>
      <c r="AL249" s="47"/>
      <c r="AN249" s="30"/>
      <c r="AO249" s="29"/>
      <c r="AP249"/>
      <c r="AQ249"/>
      <c r="AR249" s="33"/>
    </row>
    <row r="250" s="28" customFormat="1" spans="1:44">
      <c r="A250" s="114" t="s">
        <v>813</v>
      </c>
      <c r="B250" s="115"/>
      <c r="C250" s="115"/>
      <c r="D250" s="115"/>
      <c r="E250" s="115">
        <v>0</v>
      </c>
      <c r="F250" s="115"/>
      <c r="G250" s="115"/>
      <c r="H250" s="115"/>
      <c r="I250" s="47"/>
      <c r="J250" s="115"/>
      <c r="K250" s="115"/>
      <c r="L250" s="120"/>
      <c r="M250" s="115"/>
      <c r="N250" s="115"/>
      <c r="O250" s="115"/>
      <c r="P250" s="115"/>
      <c r="Q250" s="115"/>
      <c r="R250" s="115"/>
      <c r="S250" s="124"/>
      <c r="T250" s="115"/>
      <c r="U250" s="124"/>
      <c r="V250" s="115"/>
      <c r="W250" s="124"/>
      <c r="X250" s="115"/>
      <c r="Y250" s="115"/>
      <c r="Z250" s="115"/>
      <c r="AA250" s="124"/>
      <c r="AB250" s="115"/>
      <c r="AC250" s="115"/>
      <c r="AD250" s="115"/>
      <c r="AE250" s="115"/>
      <c r="AF250" s="115"/>
      <c r="AG250" s="115"/>
      <c r="AH250" s="115"/>
      <c r="AI250" s="115"/>
      <c r="AJ250" s="115"/>
      <c r="AK250" s="129">
        <v>0</v>
      </c>
      <c r="AL250" s="115"/>
      <c r="AN250" s="30"/>
      <c r="AO250" s="29"/>
      <c r="AP250"/>
      <c r="AQ250"/>
      <c r="AR250" s="33"/>
    </row>
    <row r="251" s="28" customFormat="1" ht="36" spans="1:44">
      <c r="A251" s="114" t="s">
        <v>814</v>
      </c>
      <c r="B251" s="115"/>
      <c r="C251" s="115"/>
      <c r="D251" s="115"/>
      <c r="E251" s="115"/>
      <c r="F251" s="115"/>
      <c r="G251" s="115"/>
      <c r="H251" s="115"/>
      <c r="I251" s="115"/>
      <c r="J251" s="115"/>
      <c r="K251" s="115"/>
      <c r="L251" s="115"/>
      <c r="M251" s="115"/>
      <c r="N251" s="115"/>
      <c r="O251" s="115">
        <f t="shared" ref="O251:X251" si="37">SUM(O223:O250)</f>
        <v>1500</v>
      </c>
      <c r="P251" s="60">
        <f t="shared" si="37"/>
        <v>16260.32</v>
      </c>
      <c r="Q251" s="115">
        <f t="shared" si="37"/>
        <v>0</v>
      </c>
      <c r="R251" s="115">
        <f t="shared" si="37"/>
        <v>0</v>
      </c>
      <c r="S251" s="115">
        <f t="shared" si="37"/>
        <v>711.47</v>
      </c>
      <c r="T251" s="115">
        <f t="shared" si="37"/>
        <v>0</v>
      </c>
      <c r="U251" s="115">
        <f t="shared" si="37"/>
        <v>9261.49</v>
      </c>
      <c r="V251" s="115">
        <f t="shared" si="37"/>
        <v>0</v>
      </c>
      <c r="W251" s="115">
        <f t="shared" si="37"/>
        <v>2782.6</v>
      </c>
      <c r="X251" s="115">
        <f t="shared" si="37"/>
        <v>0</v>
      </c>
      <c r="Y251" s="60">
        <f>SUM(Y225:Y250)</f>
        <v>0</v>
      </c>
      <c r="Z251" s="115">
        <f t="shared" ref="Z251:AG251" si="38">SUM(Z223:Z250)</f>
        <v>0</v>
      </c>
      <c r="AA251" s="115">
        <f t="shared" si="38"/>
        <v>29015.88</v>
      </c>
      <c r="AB251" s="115">
        <f t="shared" si="38"/>
        <v>8130.16</v>
      </c>
      <c r="AC251" s="115">
        <f t="shared" si="38"/>
        <v>0</v>
      </c>
      <c r="AD251" s="115">
        <f t="shared" si="38"/>
        <v>304.81</v>
      </c>
      <c r="AE251" s="115">
        <f t="shared" si="38"/>
        <v>0</v>
      </c>
      <c r="AF251" s="115">
        <f t="shared" si="38"/>
        <v>2129.06</v>
      </c>
      <c r="AG251" s="115">
        <f t="shared" si="38"/>
        <v>0</v>
      </c>
      <c r="AH251" s="60">
        <f>SUM(AH225:AH250)</f>
        <v>0</v>
      </c>
      <c r="AI251" s="115">
        <f t="shared" ref="AI251:AK251" si="39">SUM(AI223:AI250)</f>
        <v>360</v>
      </c>
      <c r="AJ251" s="115">
        <f t="shared" si="39"/>
        <v>10924.03</v>
      </c>
      <c r="AK251" s="115">
        <f t="shared" si="39"/>
        <v>39939.91</v>
      </c>
      <c r="AL251" s="130" t="s">
        <v>686</v>
      </c>
      <c r="AN251" s="30"/>
      <c r="AO251" s="29"/>
      <c r="AP251"/>
      <c r="AQ251"/>
      <c r="AR251" s="33"/>
    </row>
    <row r="252" s="28" customFormat="1" spans="1:44">
      <c r="A252" s="116" t="s">
        <v>14</v>
      </c>
      <c r="B252" s="117"/>
      <c r="C252" s="117"/>
      <c r="D252" s="117"/>
      <c r="E252" s="117"/>
      <c r="F252" s="117"/>
      <c r="G252" s="117"/>
      <c r="H252" s="117"/>
      <c r="I252" s="117"/>
      <c r="J252" s="117"/>
      <c r="K252" s="117"/>
      <c r="L252" s="117"/>
      <c r="M252" s="117"/>
      <c r="N252" s="117"/>
      <c r="O252" s="117">
        <f t="shared" ref="O252:AK252" si="40">O251+O221+O215+O193+O182+O170+O121+O60</f>
        <v>21030</v>
      </c>
      <c r="P252" s="117">
        <f t="shared" si="40"/>
        <v>122943.88</v>
      </c>
      <c r="Q252" s="117">
        <f t="shared" si="40"/>
        <v>0</v>
      </c>
      <c r="R252" s="117">
        <f t="shared" si="40"/>
        <v>0</v>
      </c>
      <c r="S252" s="117">
        <f t="shared" si="40"/>
        <v>5379.253</v>
      </c>
      <c r="T252" s="117">
        <f t="shared" si="40"/>
        <v>0</v>
      </c>
      <c r="U252" s="117">
        <f t="shared" si="40"/>
        <v>66901.69</v>
      </c>
      <c r="V252" s="117">
        <f t="shared" si="40"/>
        <v>0</v>
      </c>
      <c r="W252" s="117">
        <f t="shared" si="40"/>
        <v>16886.728</v>
      </c>
      <c r="X252" s="117">
        <f t="shared" si="40"/>
        <v>0</v>
      </c>
      <c r="Y252" s="117">
        <f t="shared" si="40"/>
        <v>0</v>
      </c>
      <c r="Z252" s="117">
        <f t="shared" si="40"/>
        <v>0</v>
      </c>
      <c r="AA252" s="117">
        <f t="shared" si="40"/>
        <v>211017.291</v>
      </c>
      <c r="AB252" s="117">
        <f t="shared" si="40"/>
        <v>31832.64</v>
      </c>
      <c r="AC252" s="117">
        <f t="shared" si="40"/>
        <v>0</v>
      </c>
      <c r="AD252" s="117">
        <f t="shared" si="40"/>
        <v>1193.6</v>
      </c>
      <c r="AE252" s="117">
        <f t="shared" si="40"/>
        <v>0</v>
      </c>
      <c r="AF252" s="117">
        <f t="shared" si="40"/>
        <v>8294.18</v>
      </c>
      <c r="AG252" s="117">
        <f t="shared" si="40"/>
        <v>0</v>
      </c>
      <c r="AH252" s="117">
        <f t="shared" si="40"/>
        <v>0</v>
      </c>
      <c r="AI252" s="117">
        <f t="shared" si="40"/>
        <v>1230</v>
      </c>
      <c r="AJ252" s="117">
        <f t="shared" si="40"/>
        <v>42550.42</v>
      </c>
      <c r="AK252" s="117">
        <f t="shared" si="40"/>
        <v>253567.711</v>
      </c>
      <c r="AL252" s="38"/>
      <c r="AN252" s="30"/>
      <c r="AO252" s="29"/>
      <c r="AP252"/>
      <c r="AQ252"/>
      <c r="AR252" s="33"/>
    </row>
    <row r="253" s="29" customFormat="1" spans="19:56">
      <c r="S253" s="29" t="s">
        <v>410</v>
      </c>
      <c r="T253" s="29">
        <f t="shared" ref="T253:Z253" si="41">T252-T169</f>
        <v>0</v>
      </c>
      <c r="V253" s="29">
        <f t="shared" si="41"/>
        <v>0</v>
      </c>
      <c r="W253" s="29">
        <f t="shared" si="41"/>
        <v>16886.728</v>
      </c>
      <c r="X253" s="29">
        <f t="shared" si="41"/>
        <v>0</v>
      </c>
      <c r="Y253" s="29">
        <f t="shared" si="41"/>
        <v>0</v>
      </c>
      <c r="Z253" s="29">
        <f t="shared" si="41"/>
        <v>0</v>
      </c>
      <c r="AE253" s="29">
        <f t="shared" ref="AE253:AG253" si="42">AE252-AE169</f>
        <v>0</v>
      </c>
      <c r="AF253" s="29">
        <f t="shared" si="42"/>
        <v>8294.18</v>
      </c>
      <c r="AG253" s="29">
        <f t="shared" si="42"/>
        <v>0</v>
      </c>
      <c r="AI253" s="29">
        <f t="shared" ref="AI253:AO253" si="43">AI252-AI169</f>
        <v>1230</v>
      </c>
      <c r="AJ253" s="29">
        <f t="shared" si="43"/>
        <v>42550.42</v>
      </c>
      <c r="AL253" s="29">
        <f t="shared" si="43"/>
        <v>0</v>
      </c>
      <c r="AM253" s="29">
        <f t="shared" si="43"/>
        <v>0</v>
      </c>
      <c r="AN253" s="29">
        <f t="shared" si="43"/>
        <v>0</v>
      </c>
      <c r="AO253" s="29">
        <f t="shared" si="43"/>
        <v>0</v>
      </c>
      <c r="AQ253" s="132"/>
      <c r="AR253" s="33"/>
      <c r="AS253" s="71"/>
      <c r="AV253" s="70"/>
      <c r="AY253" s="134"/>
      <c r="AZ253" s="70"/>
      <c r="BA253" s="70"/>
      <c r="BB253" s="135"/>
      <c r="BC253" s="135"/>
      <c r="BD253" s="136"/>
    </row>
    <row r="254" s="29" customFormat="1" spans="43:56">
      <c r="AQ254" s="132">
        <f>AH252+AK252+AN252+AP252</f>
        <v>253567.711</v>
      </c>
      <c r="AR254" s="33"/>
      <c r="AS254" s="71"/>
      <c r="AV254" s="70"/>
      <c r="AY254" s="134"/>
      <c r="AZ254" s="70"/>
      <c r="BA254" s="70"/>
      <c r="BB254" s="135"/>
      <c r="BC254" s="135"/>
      <c r="BD254" s="137"/>
    </row>
    <row r="255" s="30" customFormat="1" spans="26:61">
      <c r="Z255" s="30"/>
      <c r="AA255" s="125"/>
      <c r="AK255" s="30">
        <v>12303</v>
      </c>
      <c r="AL255" s="125"/>
      <c r="AM255" s="30">
        <v>12303</v>
      </c>
      <c r="AQ255" s="132"/>
      <c r="AR255" s="33"/>
      <c r="AS255" s="71"/>
      <c r="AT255" s="29"/>
      <c r="AV255" s="133"/>
      <c r="AW255" s="134"/>
      <c r="AX255" s="134">
        <f>AM255+T255</f>
        <v>12303</v>
      </c>
      <c r="AY255" s="70"/>
      <c r="AZ255" s="70"/>
      <c r="BA255" s="135"/>
      <c r="BB255" s="135"/>
      <c r="BC255" s="136"/>
      <c r="BD255" s="29"/>
      <c r="BE255" s="70"/>
      <c r="BF255" s="70"/>
      <c r="BG255" s="135"/>
      <c r="BH255" s="135"/>
      <c r="BI255" s="136"/>
    </row>
    <row r="256" s="30" customFormat="1" spans="27:61">
      <c r="AA256" s="126" t="s">
        <v>815</v>
      </c>
      <c r="AB256" s="127" t="s">
        <v>9</v>
      </c>
      <c r="AC256" s="127"/>
      <c r="AD256" s="127" t="s">
        <v>10</v>
      </c>
      <c r="AE256" s="127"/>
      <c r="AF256" s="127" t="s">
        <v>11</v>
      </c>
      <c r="AG256" s="127"/>
      <c r="AH256" s="127" t="s">
        <v>326</v>
      </c>
      <c r="AI256" s="127" t="s">
        <v>325</v>
      </c>
      <c r="AJ256" s="131"/>
      <c r="AM256" s="30">
        <f>AO252+S252</f>
        <v>5379.253</v>
      </c>
      <c r="AQ256" s="132"/>
      <c r="AR256" s="33"/>
      <c r="AS256" s="71"/>
      <c r="AT256" s="29"/>
      <c r="AV256" s="133"/>
      <c r="AW256" s="134"/>
      <c r="AX256" s="134">
        <v>156134.97</v>
      </c>
      <c r="AY256" s="70"/>
      <c r="AZ256" s="70"/>
      <c r="BA256" s="135"/>
      <c r="BB256" s="135"/>
      <c r="BC256" s="136"/>
      <c r="BD256" s="29"/>
      <c r="BE256" s="70"/>
      <c r="BF256" s="70"/>
      <c r="BG256" s="135"/>
      <c r="BH256" s="135"/>
      <c r="BI256" s="136"/>
    </row>
    <row r="257" s="30" customFormat="1" spans="19:61">
      <c r="S257" s="30" t="s">
        <v>297</v>
      </c>
      <c r="T257" s="30">
        <f>AA252</f>
        <v>211017.291</v>
      </c>
      <c r="AA257" s="156" t="s">
        <v>816</v>
      </c>
      <c r="AB257" s="157">
        <f>[7]科室人员!$Y$21</f>
        <v>7605.12</v>
      </c>
      <c r="AC257" s="158"/>
      <c r="AD257" s="157">
        <f>[7]科室人员!$AA$21</f>
        <v>285.18</v>
      </c>
      <c r="AE257" s="158"/>
      <c r="AF257" s="157">
        <f>[7]科室人员!$Z$21</f>
        <v>2155.66</v>
      </c>
      <c r="AG257" s="166"/>
      <c r="AH257" s="157">
        <f>[8]科室人员!$AC$21</f>
        <v>4517</v>
      </c>
      <c r="AI257" s="157">
        <f>[7]科室人员!$AB$21</f>
        <v>240</v>
      </c>
      <c r="AJ257" s="157">
        <f>[7]科室人员!$AY$21</f>
        <v>14562.96</v>
      </c>
      <c r="AQ257" s="132">
        <f>AQ252-AQ254</f>
        <v>-253567.711</v>
      </c>
      <c r="AR257" s="33"/>
      <c r="AS257" s="71"/>
      <c r="AT257" s="29"/>
      <c r="AV257" s="133"/>
      <c r="AW257" s="134"/>
      <c r="AX257" s="134"/>
      <c r="AY257" s="70"/>
      <c r="AZ257" s="70"/>
      <c r="BA257" s="135"/>
      <c r="BB257" s="135"/>
      <c r="BC257" s="136"/>
      <c r="BE257" s="70"/>
      <c r="BF257" s="70"/>
      <c r="BG257" s="135"/>
      <c r="BH257" s="135"/>
      <c r="BI257" s="136"/>
    </row>
    <row r="258" s="30" customFormat="1" spans="19:61">
      <c r="S258" s="30" t="s">
        <v>13</v>
      </c>
      <c r="T258" s="30">
        <v>12303</v>
      </c>
      <c r="AA258" s="159" t="s">
        <v>17</v>
      </c>
      <c r="AB258" s="157"/>
      <c r="AC258" s="158"/>
      <c r="AD258" s="157"/>
      <c r="AE258" s="158"/>
      <c r="AF258" s="157"/>
      <c r="AG258" s="166"/>
      <c r="AH258" s="157"/>
      <c r="AI258" s="157"/>
      <c r="AJ258" s="157"/>
      <c r="AK258" s="30" t="s">
        <v>817</v>
      </c>
      <c r="AQ258" s="132"/>
      <c r="AR258" s="33"/>
      <c r="AS258" s="71"/>
      <c r="AT258" s="29"/>
      <c r="AV258" s="69"/>
      <c r="AW258" s="134"/>
      <c r="AX258" s="134"/>
      <c r="AY258" s="70"/>
      <c r="AZ258" s="70"/>
      <c r="BA258" s="135"/>
      <c r="BB258" s="135"/>
      <c r="BC258" s="136"/>
      <c r="BE258" s="70"/>
      <c r="BF258" s="70"/>
      <c r="BG258" s="135"/>
      <c r="BH258" s="135"/>
      <c r="BI258" s="136"/>
    </row>
    <row r="259" s="30" customFormat="1" spans="20:61">
      <c r="T259" s="154">
        <f>SUM(T257:T258)</f>
        <v>223320.291</v>
      </c>
      <c r="AA259" s="156" t="s">
        <v>414</v>
      </c>
      <c r="AB259" s="157">
        <f>[7]一线员工!$AN$188</f>
        <v>22444.8</v>
      </c>
      <c r="AC259" s="158"/>
      <c r="AD259" s="157">
        <f>[7]一线员工!$AP$188</f>
        <v>841.575999999999</v>
      </c>
      <c r="AE259" s="158"/>
      <c r="AF259" s="157">
        <f>[7]一线员工!$AO$188</f>
        <v>5692.84</v>
      </c>
      <c r="AG259" s="166"/>
      <c r="AH259" s="157">
        <f>[8]一线员工!$AR$143</f>
        <v>7028</v>
      </c>
      <c r="AI259" s="157">
        <f>[7]一线员工!$AQ$188</f>
        <v>915</v>
      </c>
      <c r="AJ259" s="157">
        <f>[7]一线员工!$BQ$188</f>
        <v>36007.216</v>
      </c>
      <c r="AQ259" s="132"/>
      <c r="AR259" s="33"/>
      <c r="AS259" s="71"/>
      <c r="AT259" s="29"/>
      <c r="AW259" s="134"/>
      <c r="AX259" s="134"/>
      <c r="AY259" s="70"/>
      <c r="AZ259" s="70"/>
      <c r="BA259" s="135"/>
      <c r="BB259" s="135"/>
      <c r="BC259" s="136"/>
      <c r="BE259" s="70"/>
      <c r="BF259" s="70"/>
      <c r="BG259" s="135"/>
      <c r="BH259" s="135"/>
      <c r="BI259" s="136"/>
    </row>
    <row r="260" s="30" customFormat="1" spans="27:61">
      <c r="AA260" s="160" t="s">
        <v>18</v>
      </c>
      <c r="AB260" s="157">
        <f>[8]销售人员!$AK$12</f>
        <v>1782.72</v>
      </c>
      <c r="AC260" s="158"/>
      <c r="AD260" s="157">
        <f>[8]销售人员!$AM$12</f>
        <v>66.844</v>
      </c>
      <c r="AE260" s="158"/>
      <c r="AF260" s="157">
        <f>[8]销售人员!$AL$12</f>
        <v>445.68</v>
      </c>
      <c r="AG260" s="166"/>
      <c r="AH260" s="157">
        <f>[8]销售人员!$AO$12</f>
        <v>758</v>
      </c>
      <c r="AI260" s="157">
        <f>[8]销售人员!$AN$12</f>
        <v>75</v>
      </c>
      <c r="AJ260" s="157">
        <f>[8]销售人员!$BJ$12</f>
        <v>3053.244</v>
      </c>
      <c r="AQ260" s="132"/>
      <c r="AR260" s="33"/>
      <c r="AS260" s="71"/>
      <c r="AT260" s="29"/>
      <c r="AW260" s="134"/>
      <c r="AX260" s="134"/>
      <c r="AY260" s="70"/>
      <c r="AZ260" s="70"/>
      <c r="BA260" s="135"/>
      <c r="BB260" s="135"/>
      <c r="BC260" s="136"/>
      <c r="BE260" s="70"/>
      <c r="BF260" s="70"/>
      <c r="BG260" s="135"/>
      <c r="BH260" s="135"/>
      <c r="BI260" s="136"/>
    </row>
    <row r="261" s="30" customFormat="1" spans="18:61">
      <c r="R261" s="30">
        <v>1</v>
      </c>
      <c r="S261" s="30" t="s">
        <v>43</v>
      </c>
      <c r="T261" s="30">
        <f>AA251</f>
        <v>29015.88</v>
      </c>
      <c r="U261" s="30">
        <f>O251</f>
        <v>1500</v>
      </c>
      <c r="AA261" s="161" t="s">
        <v>14</v>
      </c>
      <c r="AB261" s="162">
        <f t="shared" ref="AB261:AJ261" si="44">SUM(AB257:AB260)</f>
        <v>31832.64</v>
      </c>
      <c r="AC261" s="158"/>
      <c r="AD261" s="162">
        <f t="shared" si="44"/>
        <v>1193.6</v>
      </c>
      <c r="AE261" s="158">
        <f t="shared" si="44"/>
        <v>0</v>
      </c>
      <c r="AF261" s="162">
        <f t="shared" si="44"/>
        <v>8294.18</v>
      </c>
      <c r="AG261" s="166">
        <f t="shared" si="44"/>
        <v>0</v>
      </c>
      <c r="AH261" s="167">
        <f t="shared" si="44"/>
        <v>12303</v>
      </c>
      <c r="AI261" s="162">
        <f t="shared" si="44"/>
        <v>1230</v>
      </c>
      <c r="AJ261" s="162">
        <f t="shared" si="44"/>
        <v>53623.42</v>
      </c>
      <c r="AQ261" s="132"/>
      <c r="AR261" s="33"/>
      <c r="AS261" s="71"/>
      <c r="AT261" s="29"/>
      <c r="AW261" s="134"/>
      <c r="AX261" s="134"/>
      <c r="AY261" s="70"/>
      <c r="AZ261" s="70"/>
      <c r="BA261" s="135"/>
      <c r="BB261" s="135"/>
      <c r="BC261" s="136"/>
      <c r="BE261" s="70"/>
      <c r="BF261" s="70"/>
      <c r="BG261" s="135"/>
      <c r="BH261" s="135"/>
      <c r="BI261" s="136"/>
    </row>
    <row r="262" s="30" customFormat="1" spans="1:61">
      <c r="A262" s="30" t="s">
        <v>818</v>
      </c>
      <c r="B262" s="30" t="s">
        <v>819</v>
      </c>
      <c r="I262" s="142"/>
      <c r="R262" s="30">
        <v>2</v>
      </c>
      <c r="S262" s="30" t="s">
        <v>820</v>
      </c>
      <c r="T262" s="30">
        <f>AA121</f>
        <v>54371.7</v>
      </c>
      <c r="U262" s="30">
        <f>O121</f>
        <v>8400</v>
      </c>
      <c r="AQ262" s="132"/>
      <c r="AR262" s="33"/>
      <c r="AS262" s="71"/>
      <c r="AT262" s="29"/>
      <c r="AW262" s="134"/>
      <c r="AX262" s="134"/>
      <c r="AY262" s="70"/>
      <c r="AZ262" s="70"/>
      <c r="BA262" s="135"/>
      <c r="BB262" s="135"/>
      <c r="BC262" s="136"/>
      <c r="BE262" s="70"/>
      <c r="BF262" s="70"/>
      <c r="BG262" s="135"/>
      <c r="BH262" s="135"/>
      <c r="BI262" s="136"/>
    </row>
    <row r="263" s="30" customFormat="1" spans="9:61">
      <c r="I263" s="142"/>
      <c r="J263" s="151"/>
      <c r="K263" s="151"/>
      <c r="R263" s="30">
        <v>3</v>
      </c>
      <c r="S263" s="30" t="s">
        <v>821</v>
      </c>
      <c r="T263" s="30">
        <f>AA182</f>
        <v>7744.881</v>
      </c>
      <c r="U263" s="30">
        <f>O182</f>
        <v>480</v>
      </c>
      <c r="AC263" s="163"/>
      <c r="AQ263" s="132"/>
      <c r="AR263" s="33"/>
      <c r="AS263" s="71"/>
      <c r="AT263" s="29"/>
      <c r="AW263" s="134"/>
      <c r="AX263" s="134"/>
      <c r="AY263" s="70"/>
      <c r="AZ263" s="70"/>
      <c r="BA263" s="135"/>
      <c r="BB263" s="135"/>
      <c r="BC263" s="136"/>
      <c r="BE263" s="178" t="e">
        <f>AA263+S266</f>
        <v>#VALUE!</v>
      </c>
      <c r="BG263" s="135"/>
      <c r="BH263" s="135"/>
      <c r="BI263" s="136"/>
    </row>
    <row r="264" s="30" customFormat="1" spans="1:61">
      <c r="A264" s="138"/>
      <c r="B264" s="138" t="s">
        <v>822</v>
      </c>
      <c r="C264" s="138"/>
      <c r="D264" s="139"/>
      <c r="E264" s="140"/>
      <c r="I264" s="142"/>
      <c r="J264" s="151"/>
      <c r="K264" s="151"/>
      <c r="R264" s="30">
        <v>4</v>
      </c>
      <c r="S264" s="30" t="s">
        <v>823</v>
      </c>
      <c r="T264" s="30">
        <f>AA170</f>
        <v>30074</v>
      </c>
      <c r="U264" s="30">
        <f>O170</f>
        <v>6600</v>
      </c>
      <c r="AA264" s="161" t="s">
        <v>824</v>
      </c>
      <c r="AB264" s="164">
        <f t="shared" ref="AB264:AG264" si="45">AB252-AB261</f>
        <v>0</v>
      </c>
      <c r="AC264" s="163"/>
      <c r="AD264" s="164">
        <f t="shared" si="45"/>
        <v>0</v>
      </c>
      <c r="AF264" s="164">
        <f t="shared" si="45"/>
        <v>0</v>
      </c>
      <c r="AG264" s="164">
        <f t="shared" si="45"/>
        <v>0</v>
      </c>
      <c r="AH264" s="168">
        <f>AH261-AM255</f>
        <v>0</v>
      </c>
      <c r="AI264" s="164">
        <f>AI252-AI261</f>
        <v>0</v>
      </c>
      <c r="AJ264" s="164">
        <f>AJ252-AJ261+AK255</f>
        <v>1230.00000000001</v>
      </c>
      <c r="AK264" s="30" t="s">
        <v>825</v>
      </c>
      <c r="AQ264" s="132">
        <f>AQ254+AM255-AP252</f>
        <v>265870.711</v>
      </c>
      <c r="AR264" s="33"/>
      <c r="AS264" s="71"/>
      <c r="AT264" s="29"/>
      <c r="AW264" s="134"/>
      <c r="AX264" s="134"/>
      <c r="AY264" s="70"/>
      <c r="AZ264" s="70"/>
      <c r="BA264" s="135"/>
      <c r="BB264" s="135"/>
      <c r="BC264" s="136"/>
      <c r="BE264" s="70"/>
      <c r="BF264" s="70"/>
      <c r="BG264" s="135"/>
      <c r="BH264" s="135"/>
      <c r="BI264" s="136"/>
    </row>
    <row r="265" s="30" customFormat="1" spans="1:61">
      <c r="A265" s="139"/>
      <c r="B265" s="139"/>
      <c r="C265" s="139"/>
      <c r="D265" s="139"/>
      <c r="E265" s="141"/>
      <c r="G265" s="30" t="s">
        <v>826</v>
      </c>
      <c r="H265" s="30" t="s">
        <v>827</v>
      </c>
      <c r="I265" s="142"/>
      <c r="J265" s="151"/>
      <c r="K265" s="151"/>
      <c r="R265" s="30">
        <v>5</v>
      </c>
      <c r="S265" s="30" t="s">
        <v>828</v>
      </c>
      <c r="T265" s="30">
        <f>AA221</f>
        <v>1154.55</v>
      </c>
      <c r="U265" s="30">
        <f>O221</f>
        <v>300</v>
      </c>
      <c r="W265" s="30">
        <f>SUM(T261:T267)</f>
        <v>138726.681</v>
      </c>
      <c r="AQ265" s="132"/>
      <c r="AR265" s="33"/>
      <c r="AS265" s="71"/>
      <c r="AT265" s="29"/>
      <c r="AW265" s="174"/>
      <c r="AX265" s="134"/>
      <c r="AY265" s="178" t="e">
        <f>AB265+#REF!</f>
        <v>#REF!</v>
      </c>
      <c r="BA265" s="135"/>
      <c r="BB265" s="135"/>
      <c r="BC265" s="136"/>
      <c r="BE265" s="179"/>
      <c r="BF265" s="70"/>
      <c r="BG265" s="135"/>
      <c r="BH265" s="135"/>
      <c r="BI265" s="136"/>
    </row>
    <row r="266" s="30" customFormat="1" spans="1:58">
      <c r="A266" s="142"/>
      <c r="H266" s="143" t="s">
        <v>560</v>
      </c>
      <c r="I266" s="142"/>
      <c r="J266" s="151"/>
      <c r="K266" s="151"/>
      <c r="R266" s="30">
        <v>6</v>
      </c>
      <c r="S266" s="30" t="s">
        <v>45</v>
      </c>
      <c r="T266" s="30">
        <f>AA215</f>
        <v>16094.28</v>
      </c>
      <c r="U266" s="30">
        <f>O215</f>
        <v>2700</v>
      </c>
      <c r="AA266" s="160" t="s">
        <v>816</v>
      </c>
      <c r="AB266" s="165">
        <v>7605.12</v>
      </c>
      <c r="AC266" s="158"/>
      <c r="AD266" s="165">
        <v>285.18</v>
      </c>
      <c r="AE266" s="158"/>
      <c r="AF266" s="165">
        <v>2155.66</v>
      </c>
      <c r="AG266" s="166"/>
      <c r="AH266" s="169">
        <v>4517</v>
      </c>
      <c r="AI266" s="165">
        <v>240</v>
      </c>
      <c r="AJ266" s="165">
        <v>14562.96</v>
      </c>
      <c r="AQ266" s="132"/>
      <c r="AR266" s="33"/>
      <c r="AS266" s="71"/>
      <c r="AT266" s="29"/>
      <c r="AW266" s="175"/>
      <c r="AX266" s="134"/>
      <c r="AY266" s="70"/>
      <c r="AZ266" s="70"/>
      <c r="BA266" s="135"/>
      <c r="BB266" s="135"/>
      <c r="BC266" s="136"/>
      <c r="BE266" s="69"/>
      <c r="BF266" s="70"/>
    </row>
    <row r="267" s="30" customFormat="1" spans="1:61">
      <c r="A267" s="144" t="s">
        <v>829</v>
      </c>
      <c r="B267" s="29"/>
      <c r="D267" s="30" t="s">
        <v>830</v>
      </c>
      <c r="H267" s="145" t="s">
        <v>266</v>
      </c>
      <c r="I267" s="142"/>
      <c r="J267" s="151"/>
      <c r="K267" s="151"/>
      <c r="R267" s="30">
        <v>7</v>
      </c>
      <c r="S267" s="30" t="s">
        <v>644</v>
      </c>
      <c r="T267" s="30">
        <f>AA193</f>
        <v>271.39</v>
      </c>
      <c r="U267" s="30">
        <f>O193</f>
        <v>1050</v>
      </c>
      <c r="AA267" s="159" t="s">
        <v>17</v>
      </c>
      <c r="AB267" s="165"/>
      <c r="AC267" s="158"/>
      <c r="AD267" s="165"/>
      <c r="AE267" s="158"/>
      <c r="AF267" s="165"/>
      <c r="AG267" s="166"/>
      <c r="AH267" s="169"/>
      <c r="AI267" s="165"/>
      <c r="AJ267" s="165"/>
      <c r="AQ267" s="132"/>
      <c r="AR267" s="33"/>
      <c r="AS267" s="71"/>
      <c r="AT267" s="29"/>
      <c r="AW267" s="176"/>
      <c r="AX267" s="174"/>
      <c r="AY267" s="179"/>
      <c r="AZ267" s="70"/>
      <c r="BA267" s="135"/>
      <c r="BB267" s="135"/>
      <c r="BC267" s="136"/>
      <c r="BE267" s="133"/>
      <c r="BF267" s="133"/>
      <c r="BG267" s="180"/>
      <c r="BH267" s="180"/>
      <c r="BI267" s="180"/>
    </row>
    <row r="268" s="30" customFormat="1" spans="2:61">
      <c r="B268" s="30">
        <v>216</v>
      </c>
      <c r="D268" s="30" t="s">
        <v>831</v>
      </c>
      <c r="H268" s="145" t="s">
        <v>265</v>
      </c>
      <c r="I268" s="142"/>
      <c r="S268" s="30" t="s">
        <v>832</v>
      </c>
      <c r="T268" s="30">
        <f>AA60</f>
        <v>72290.61</v>
      </c>
      <c r="AA268" s="159" t="s">
        <v>414</v>
      </c>
      <c r="AB268" s="165">
        <v>22444.8</v>
      </c>
      <c r="AC268" s="158"/>
      <c r="AD268" s="165">
        <v>841.575999999999</v>
      </c>
      <c r="AE268" s="158"/>
      <c r="AF268" s="165">
        <v>5692.84</v>
      </c>
      <c r="AG268" s="166"/>
      <c r="AH268" s="169">
        <v>7028</v>
      </c>
      <c r="AI268" s="165">
        <v>915</v>
      </c>
      <c r="AJ268" s="165">
        <v>36007.216</v>
      </c>
      <c r="AQ268" s="132"/>
      <c r="AR268" s="33"/>
      <c r="AS268" s="71"/>
      <c r="AT268" s="29"/>
      <c r="AW268" s="177"/>
      <c r="AX268" s="175"/>
      <c r="AY268" s="69"/>
      <c r="AZ268" s="70"/>
      <c r="BE268" s="133"/>
      <c r="BF268" s="133"/>
      <c r="BG268" s="180"/>
      <c r="BH268" s="180"/>
      <c r="BI268" s="180"/>
    </row>
    <row r="269" s="29" customFormat="1" spans="2:61">
      <c r="B269" s="29">
        <v>13</v>
      </c>
      <c r="D269" s="29" t="s">
        <v>833</v>
      </c>
      <c r="H269" t="s">
        <v>66</v>
      </c>
      <c r="I269" s="152"/>
      <c r="AA269" s="160" t="s">
        <v>18</v>
      </c>
      <c r="AB269" s="165">
        <v>1782.72</v>
      </c>
      <c r="AC269" s="158"/>
      <c r="AD269" s="165">
        <v>66.844</v>
      </c>
      <c r="AE269" s="158"/>
      <c r="AF269" s="165">
        <v>445.68</v>
      </c>
      <c r="AG269" s="166"/>
      <c r="AH269" s="169">
        <v>758</v>
      </c>
      <c r="AI269" s="165">
        <v>75</v>
      </c>
      <c r="AJ269" s="165">
        <v>3053.244</v>
      </c>
      <c r="AQ269" s="132"/>
      <c r="AR269" s="33"/>
      <c r="AS269" s="71"/>
      <c r="AV269" s="30"/>
      <c r="AW269" s="134"/>
      <c r="AX269" s="176"/>
      <c r="AY269" s="133"/>
      <c r="AZ269" s="133"/>
      <c r="BA269" s="180"/>
      <c r="BB269" s="180"/>
      <c r="BC269" s="180"/>
      <c r="BD269" s="30"/>
      <c r="BE269" s="70"/>
      <c r="BF269" s="70"/>
      <c r="BG269" s="135"/>
      <c r="BH269" s="135"/>
      <c r="BI269" s="136"/>
    </row>
    <row r="270" s="29" customFormat="1" spans="2:48">
      <c r="B270" s="29">
        <v>4</v>
      </c>
      <c r="D270" s="146" t="s">
        <v>834</v>
      </c>
      <c r="E270" s="144"/>
      <c r="S270" s="30" t="s">
        <v>14</v>
      </c>
      <c r="T270" s="30">
        <f>SUM(T261:T269)</f>
        <v>211017.291</v>
      </c>
      <c r="U270" s="30">
        <f>SUM(U261:U269)</f>
        <v>21030</v>
      </c>
      <c r="AA270" s="161" t="s">
        <v>14</v>
      </c>
      <c r="AB270" s="29">
        <v>31832.64</v>
      </c>
      <c r="AD270" s="29">
        <v>1193.6</v>
      </c>
      <c r="AE270" s="29">
        <v>0</v>
      </c>
      <c r="AF270" s="29">
        <v>8294.18</v>
      </c>
      <c r="AG270" s="29">
        <v>0</v>
      </c>
      <c r="AH270" s="29">
        <v>12303</v>
      </c>
      <c r="AI270" s="29">
        <v>1230</v>
      </c>
      <c r="AJ270" s="29">
        <v>53623.42</v>
      </c>
      <c r="AQ270" s="132"/>
      <c r="AR270" s="33"/>
      <c r="AS270" s="71"/>
      <c r="AV270" s="30"/>
    </row>
    <row r="271" s="29" customFormat="1" spans="5:48">
      <c r="E271" s="144"/>
      <c r="AQ271" s="132"/>
      <c r="AR271" s="33"/>
      <c r="AS271" s="71"/>
      <c r="AV271" s="30"/>
    </row>
    <row r="272" s="29" customFormat="1" spans="1:48">
      <c r="A272" s="29" t="s">
        <v>835</v>
      </c>
      <c r="B272" s="147">
        <f>B268-B269+B270-1</f>
        <v>206</v>
      </c>
      <c r="D272" s="29" t="s">
        <v>836</v>
      </c>
      <c r="E272" s="144"/>
      <c r="F272" s="29" t="s">
        <v>826</v>
      </c>
      <c r="AA272" s="161" t="s">
        <v>824</v>
      </c>
      <c r="AB272" s="29">
        <f t="shared" ref="AB272:AI272" si="46">AB252-AB270</f>
        <v>0</v>
      </c>
      <c r="AC272" s="29">
        <f t="shared" si="46"/>
        <v>0</v>
      </c>
      <c r="AD272" s="29">
        <f t="shared" si="46"/>
        <v>0</v>
      </c>
      <c r="AE272" s="29">
        <f t="shared" si="46"/>
        <v>0</v>
      </c>
      <c r="AF272" s="29">
        <f t="shared" si="46"/>
        <v>0</v>
      </c>
      <c r="AG272" s="29">
        <f t="shared" si="46"/>
        <v>0</v>
      </c>
      <c r="AH272" s="29">
        <f t="shared" si="46"/>
        <v>-12303</v>
      </c>
      <c r="AI272" s="29">
        <f t="shared" si="46"/>
        <v>0</v>
      </c>
      <c r="AJ272" s="29">
        <f>AJ252-AJ270+AK255</f>
        <v>1229.99999999999</v>
      </c>
      <c r="AK272" s="30" t="s">
        <v>825</v>
      </c>
      <c r="AQ272" s="132"/>
      <c r="AR272" s="33"/>
      <c r="AS272" s="71"/>
      <c r="AV272" s="30"/>
    </row>
    <row r="273" customFormat="1" spans="39:46">
      <c r="AM273" s="30">
        <v>12513</v>
      </c>
      <c r="AN273" s="30"/>
      <c r="AO273" s="30"/>
      <c r="AP273" s="30"/>
      <c r="AQ273" s="132"/>
      <c r="AR273" s="33"/>
      <c r="AS273" s="71"/>
      <c r="AT273" s="29"/>
    </row>
    <row r="274" s="31" customFormat="1" spans="1:16384">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s="28"/>
      <c r="AN274" s="30"/>
      <c r="AO274" s="29"/>
      <c r="AP274"/>
      <c r="AQ274"/>
      <c r="AR274" s="33"/>
      <c r="AS274" s="28"/>
      <c r="AT274" s="28"/>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c r="AMK274"/>
      <c r="AML274"/>
      <c r="AMM274"/>
      <c r="AMN274"/>
      <c r="AMO274"/>
      <c r="AMP274"/>
      <c r="AMQ274"/>
      <c r="AMR274"/>
      <c r="AMS274"/>
      <c r="AMT274"/>
      <c r="AMU274"/>
      <c r="AMV274"/>
      <c r="AMW274"/>
      <c r="AMX274"/>
      <c r="AMY274"/>
      <c r="AMZ274"/>
      <c r="ANA274"/>
      <c r="ANB274"/>
      <c r="ANC274"/>
      <c r="AND274"/>
      <c r="ANE274"/>
      <c r="ANF274"/>
      <c r="ANG274"/>
      <c r="ANH274"/>
      <c r="ANI274"/>
      <c r="ANJ274"/>
      <c r="ANK274"/>
      <c r="ANL274"/>
      <c r="ANM274"/>
      <c r="ANN274"/>
      <c r="ANO274"/>
      <c r="ANP274"/>
      <c r="ANQ274"/>
      <c r="ANR274"/>
      <c r="ANS274"/>
      <c r="ANT274"/>
      <c r="ANU274"/>
      <c r="ANV274"/>
      <c r="ANW274"/>
      <c r="ANX274"/>
      <c r="ANY274"/>
      <c r="ANZ274"/>
      <c r="AOA274"/>
      <c r="AOB274"/>
      <c r="AOC274"/>
      <c r="AOD274"/>
      <c r="AOE274"/>
      <c r="AOF274"/>
      <c r="AOG274"/>
      <c r="AOH274"/>
      <c r="AOI274"/>
      <c r="AOJ274"/>
      <c r="AOK274"/>
      <c r="AOL274"/>
      <c r="AOM274"/>
      <c r="AON274"/>
      <c r="AOO274"/>
      <c r="AOP274"/>
      <c r="AOQ274"/>
      <c r="AOR274"/>
      <c r="AOS274"/>
      <c r="AOT274"/>
      <c r="AOU274"/>
      <c r="AOV274"/>
      <c r="AOW274"/>
      <c r="AOX274"/>
      <c r="AOY274"/>
      <c r="AOZ274"/>
      <c r="APA274"/>
      <c r="APB274"/>
      <c r="APC274"/>
      <c r="APD274"/>
      <c r="APE274"/>
      <c r="APF274"/>
      <c r="APG274"/>
      <c r="APH274"/>
      <c r="API274"/>
      <c r="APJ274"/>
      <c r="APK274"/>
      <c r="APL274"/>
      <c r="APM274"/>
      <c r="APN274"/>
      <c r="APO274"/>
      <c r="APP274"/>
      <c r="APQ274"/>
      <c r="APR274"/>
      <c r="APS274"/>
      <c r="APT274"/>
      <c r="APU274"/>
      <c r="APV274"/>
      <c r="APW274"/>
      <c r="APX274"/>
      <c r="APY274"/>
      <c r="APZ274"/>
      <c r="AQA274"/>
      <c r="AQB274"/>
      <c r="AQC274"/>
      <c r="AQD274"/>
      <c r="AQE274"/>
      <c r="AQF274"/>
      <c r="AQG274"/>
      <c r="AQH274"/>
      <c r="AQI274"/>
      <c r="AQJ274"/>
      <c r="AQK274"/>
      <c r="AQL274"/>
      <c r="AQM274"/>
      <c r="AQN274"/>
      <c r="AQO274"/>
      <c r="AQP274"/>
      <c r="AQQ274"/>
      <c r="AQR274"/>
      <c r="AQS274"/>
      <c r="AQT274"/>
      <c r="AQU274"/>
      <c r="AQV274"/>
      <c r="AQW274"/>
      <c r="AQX274"/>
      <c r="AQY274"/>
      <c r="AQZ274"/>
      <c r="ARA274"/>
      <c r="ARB274"/>
      <c r="ARC274"/>
      <c r="ARD274"/>
      <c r="ARE274"/>
      <c r="ARF274"/>
      <c r="ARG274"/>
      <c r="ARH274"/>
      <c r="ARI274"/>
      <c r="ARJ274"/>
      <c r="ARK274"/>
      <c r="ARL274"/>
      <c r="ARM274"/>
      <c r="ARN274"/>
      <c r="ARO274"/>
      <c r="ARP274"/>
      <c r="ARQ274"/>
      <c r="ARR274"/>
      <c r="ARS274"/>
      <c r="ART274"/>
      <c r="ARU274"/>
      <c r="ARV274"/>
      <c r="ARW274"/>
      <c r="ARX274"/>
      <c r="ARY274"/>
      <c r="ARZ274"/>
      <c r="ASA274"/>
      <c r="ASB274"/>
      <c r="ASC274"/>
      <c r="ASD274"/>
      <c r="ASE274"/>
      <c r="ASF274"/>
      <c r="ASG274"/>
      <c r="ASH274"/>
      <c r="ASI274"/>
      <c r="ASJ274"/>
      <c r="ASK274"/>
      <c r="ASL274"/>
      <c r="ASM274"/>
      <c r="ASN274"/>
      <c r="ASO274"/>
      <c r="ASP274"/>
      <c r="ASQ274"/>
      <c r="ASR274"/>
      <c r="ASS274"/>
      <c r="AST274"/>
      <c r="ASU274"/>
      <c r="ASV274"/>
      <c r="ASW274"/>
      <c r="ASX274"/>
      <c r="ASY274"/>
      <c r="ASZ274"/>
      <c r="ATA274"/>
      <c r="ATB274"/>
      <c r="ATC274"/>
      <c r="ATD274"/>
      <c r="ATE274"/>
      <c r="ATF274"/>
      <c r="ATG274"/>
      <c r="ATH274"/>
      <c r="ATI274"/>
      <c r="ATJ274"/>
      <c r="ATK274"/>
      <c r="ATL274"/>
      <c r="ATM274"/>
      <c r="ATN274"/>
      <c r="ATO274"/>
      <c r="ATP274"/>
      <c r="ATQ274"/>
      <c r="ATR274"/>
      <c r="ATS274"/>
      <c r="ATT274"/>
      <c r="ATU274"/>
      <c r="ATV274"/>
      <c r="ATW274"/>
      <c r="ATX274"/>
      <c r="ATY274"/>
      <c r="ATZ274"/>
      <c r="AUA274"/>
      <c r="AUB274"/>
      <c r="AUC274"/>
      <c r="AUD274"/>
      <c r="AUE274"/>
      <c r="AUF274"/>
      <c r="AUG274"/>
      <c r="AUH274"/>
      <c r="AUI274"/>
      <c r="AUJ274"/>
      <c r="AUK274"/>
      <c r="AUL274"/>
      <c r="AUM274"/>
      <c r="AUN274"/>
      <c r="AUO274"/>
      <c r="AUP274"/>
      <c r="AUQ274"/>
      <c r="AUR274"/>
      <c r="AUS274"/>
      <c r="AUT274"/>
      <c r="AUU274"/>
      <c r="AUV274"/>
      <c r="AUW274"/>
      <c r="AUX274"/>
      <c r="AUY274"/>
      <c r="AUZ274"/>
      <c r="AVA274"/>
      <c r="AVB274"/>
      <c r="AVC274"/>
      <c r="AVD274"/>
      <c r="AVE274"/>
      <c r="AVF274"/>
      <c r="AVG274"/>
      <c r="AVH274"/>
      <c r="AVI274"/>
      <c r="AVJ274"/>
      <c r="AVK274"/>
      <c r="AVL274"/>
      <c r="AVM274"/>
      <c r="AVN274"/>
      <c r="AVO274"/>
      <c r="AVP274"/>
      <c r="AVQ274"/>
      <c r="AVR274"/>
      <c r="AVS274"/>
      <c r="AVT274"/>
      <c r="AVU274"/>
      <c r="AVV274"/>
      <c r="AVW274"/>
      <c r="AVX274"/>
      <c r="AVY274"/>
      <c r="AVZ274"/>
      <c r="AWA274"/>
      <c r="AWB274"/>
      <c r="AWC274"/>
      <c r="AWD274"/>
      <c r="AWE274"/>
      <c r="AWF274"/>
      <c r="AWG274"/>
      <c r="AWH274"/>
      <c r="AWI274"/>
      <c r="AWJ274"/>
      <c r="AWK274"/>
      <c r="AWL274"/>
      <c r="AWM274"/>
      <c r="AWN274"/>
      <c r="AWO274"/>
      <c r="AWP274"/>
      <c r="AWQ274"/>
      <c r="AWR274"/>
      <c r="AWS274"/>
      <c r="AWT274"/>
      <c r="AWU274"/>
      <c r="AWV274"/>
      <c r="AWW274"/>
      <c r="AWX274"/>
      <c r="AWY274"/>
      <c r="AWZ274"/>
      <c r="AXA274"/>
      <c r="AXB274"/>
      <c r="AXC274"/>
      <c r="AXD274"/>
      <c r="AXE274"/>
      <c r="AXF274"/>
      <c r="AXG274"/>
      <c r="AXH274"/>
      <c r="AXI274"/>
      <c r="AXJ274"/>
      <c r="AXK274"/>
      <c r="AXL274"/>
      <c r="AXM274"/>
      <c r="AXN274"/>
      <c r="AXO274"/>
      <c r="AXP274"/>
      <c r="AXQ274"/>
      <c r="AXR274"/>
      <c r="AXS274"/>
      <c r="AXT274"/>
      <c r="AXU274"/>
      <c r="AXV274"/>
      <c r="AXW274"/>
      <c r="AXX274"/>
      <c r="AXY274"/>
      <c r="AXZ274"/>
      <c r="AYA274"/>
      <c r="AYB274"/>
      <c r="AYC274"/>
      <c r="AYD274"/>
      <c r="AYE274"/>
      <c r="AYF274"/>
      <c r="AYG274"/>
      <c r="AYH274"/>
      <c r="AYI274"/>
      <c r="AYJ274"/>
      <c r="AYK274"/>
      <c r="AYL274"/>
      <c r="AYM274"/>
      <c r="AYN274"/>
      <c r="AYO274"/>
      <c r="AYP274"/>
      <c r="AYQ274"/>
      <c r="AYR274"/>
      <c r="AYS274"/>
      <c r="AYT274"/>
      <c r="AYU274"/>
      <c r="AYV274"/>
      <c r="AYW274"/>
      <c r="AYX274"/>
      <c r="AYY274"/>
      <c r="AYZ274"/>
      <c r="AZA274"/>
      <c r="AZB274"/>
      <c r="AZC274"/>
      <c r="AZD274"/>
      <c r="AZE274"/>
      <c r="AZF274"/>
      <c r="AZG274"/>
      <c r="AZH274"/>
      <c r="AZI274"/>
      <c r="AZJ274"/>
      <c r="AZK274"/>
      <c r="AZL274"/>
      <c r="AZM274"/>
      <c r="AZN274"/>
      <c r="AZO274"/>
      <c r="AZP274"/>
      <c r="AZQ274"/>
      <c r="AZR274"/>
      <c r="AZS274"/>
      <c r="AZT274"/>
      <c r="AZU274"/>
      <c r="AZV274"/>
      <c r="AZW274"/>
      <c r="AZX274"/>
      <c r="AZY274"/>
      <c r="AZZ274"/>
      <c r="BAA274"/>
      <c r="BAB274"/>
      <c r="BAC274"/>
      <c r="BAD274"/>
      <c r="BAE274"/>
      <c r="BAF274"/>
      <c r="BAG274"/>
      <c r="BAH274"/>
      <c r="BAI274"/>
      <c r="BAJ274"/>
      <c r="BAK274"/>
      <c r="BAL274"/>
      <c r="BAM274"/>
      <c r="BAN274"/>
      <c r="BAO274"/>
      <c r="BAP274"/>
      <c r="BAQ274"/>
      <c r="BAR274"/>
      <c r="BAS274"/>
      <c r="BAT274"/>
      <c r="BAU274"/>
      <c r="BAV274"/>
      <c r="BAW274"/>
      <c r="BAX274"/>
      <c r="BAY274"/>
      <c r="BAZ274"/>
      <c r="BBA274"/>
      <c r="BBB274"/>
      <c r="BBC274"/>
      <c r="BBD274"/>
      <c r="BBE274"/>
      <c r="BBF274"/>
      <c r="BBG274"/>
      <c r="BBH274"/>
      <c r="BBI274"/>
      <c r="BBJ274"/>
      <c r="BBK274"/>
      <c r="BBL274"/>
      <c r="BBM274"/>
      <c r="BBN274"/>
      <c r="BBO274"/>
      <c r="BBP274"/>
      <c r="BBQ274"/>
      <c r="BBR274"/>
      <c r="BBS274"/>
      <c r="BBT274"/>
      <c r="BBU274"/>
      <c r="BBV274"/>
      <c r="BBW274"/>
      <c r="BBX274"/>
      <c r="BBY274"/>
      <c r="BBZ274"/>
      <c r="BCA274"/>
      <c r="BCB274"/>
      <c r="BCC274"/>
      <c r="BCD274"/>
      <c r="BCE274"/>
      <c r="BCF274"/>
      <c r="BCG274"/>
      <c r="BCH274"/>
      <c r="BCI274"/>
      <c r="BCJ274"/>
      <c r="BCK274"/>
      <c r="BCL274"/>
      <c r="BCM274"/>
      <c r="BCN274"/>
      <c r="BCO274"/>
      <c r="BCP274"/>
      <c r="BCQ274"/>
      <c r="BCR274"/>
      <c r="BCS274"/>
      <c r="BCT274"/>
      <c r="BCU274"/>
      <c r="BCV274"/>
      <c r="BCW274"/>
      <c r="BCX274"/>
      <c r="BCY274"/>
      <c r="BCZ274"/>
      <c r="BDA274"/>
      <c r="BDB274"/>
      <c r="BDC274"/>
      <c r="BDD274"/>
      <c r="BDE274"/>
      <c r="BDF274"/>
      <c r="BDG274"/>
      <c r="BDH274"/>
      <c r="BDI274"/>
      <c r="BDJ274"/>
      <c r="BDK274"/>
      <c r="BDL274"/>
      <c r="BDM274"/>
      <c r="BDN274"/>
      <c r="BDO274"/>
      <c r="BDP274"/>
      <c r="BDQ274"/>
      <c r="BDR274"/>
      <c r="BDS274"/>
      <c r="BDT274"/>
      <c r="BDU274"/>
      <c r="BDV274"/>
      <c r="BDW274"/>
      <c r="BDX274"/>
      <c r="BDY274"/>
      <c r="BDZ274"/>
      <c r="BEA274"/>
      <c r="BEB274"/>
      <c r="BEC274"/>
      <c r="BED274"/>
      <c r="BEE274"/>
      <c r="BEF274"/>
      <c r="BEG274"/>
      <c r="BEH274"/>
      <c r="BEI274"/>
      <c r="BEJ274"/>
      <c r="BEK274"/>
      <c r="BEL274"/>
      <c r="BEM274"/>
      <c r="BEN274"/>
      <c r="BEO274"/>
      <c r="BEP274"/>
      <c r="BEQ274"/>
      <c r="BER274"/>
      <c r="BES274"/>
      <c r="BET274"/>
      <c r="BEU274"/>
      <c r="BEV274"/>
      <c r="BEW274"/>
      <c r="BEX274"/>
      <c r="BEY274"/>
      <c r="BEZ274"/>
      <c r="BFA274"/>
      <c r="BFB274"/>
      <c r="BFC274"/>
      <c r="BFD274"/>
      <c r="BFE274"/>
      <c r="BFF274"/>
      <c r="BFG274"/>
      <c r="BFH274"/>
      <c r="BFI274"/>
      <c r="BFJ274"/>
      <c r="BFK274"/>
      <c r="BFL274"/>
      <c r="BFM274"/>
      <c r="BFN274"/>
      <c r="BFO274"/>
      <c r="BFP274"/>
      <c r="BFQ274"/>
      <c r="BFR274"/>
      <c r="BFS274"/>
      <c r="BFT274"/>
      <c r="BFU274"/>
      <c r="BFV274"/>
      <c r="BFW274"/>
      <c r="BFX274"/>
      <c r="BFY274"/>
      <c r="BFZ274"/>
      <c r="BGA274"/>
      <c r="BGB274"/>
      <c r="BGC274"/>
      <c r="BGD274"/>
      <c r="BGE274"/>
      <c r="BGF274"/>
      <c r="BGG274"/>
      <c r="BGH274"/>
      <c r="BGI274"/>
      <c r="BGJ274"/>
      <c r="BGK274"/>
      <c r="BGL274"/>
      <c r="BGM274"/>
      <c r="BGN274"/>
      <c r="BGO274"/>
      <c r="BGP274"/>
      <c r="BGQ274"/>
      <c r="BGR274"/>
      <c r="BGS274"/>
      <c r="BGT274"/>
      <c r="BGU274"/>
      <c r="BGV274"/>
      <c r="BGW274"/>
      <c r="BGX274"/>
      <c r="BGY274"/>
      <c r="BGZ274"/>
      <c r="BHA274"/>
      <c r="BHB274"/>
      <c r="BHC274"/>
      <c r="BHD274"/>
      <c r="BHE274"/>
      <c r="BHF274"/>
      <c r="BHG274"/>
      <c r="BHH274"/>
      <c r="BHI274"/>
      <c r="BHJ274"/>
      <c r="BHK274"/>
      <c r="BHL274"/>
      <c r="BHM274"/>
      <c r="BHN274"/>
      <c r="BHO274"/>
      <c r="BHP274"/>
      <c r="BHQ274"/>
      <c r="BHR274"/>
      <c r="BHS274"/>
      <c r="BHT274"/>
      <c r="BHU274"/>
      <c r="BHV274"/>
      <c r="BHW274"/>
      <c r="BHX274"/>
      <c r="BHY274"/>
      <c r="BHZ274"/>
      <c r="BIA274"/>
      <c r="BIB274"/>
      <c r="BIC274"/>
      <c r="BID274"/>
      <c r="BIE274"/>
      <c r="BIF274"/>
      <c r="BIG274"/>
      <c r="BIH274"/>
      <c r="BII274"/>
      <c r="BIJ274"/>
      <c r="BIK274"/>
      <c r="BIL274"/>
      <c r="BIM274"/>
      <c r="BIN274"/>
      <c r="BIO274"/>
      <c r="BIP274"/>
      <c r="BIQ274"/>
      <c r="BIR274"/>
      <c r="BIS274"/>
      <c r="BIT274"/>
      <c r="BIU274"/>
      <c r="BIV274"/>
      <c r="BIW274"/>
      <c r="BIX274"/>
      <c r="BIY274"/>
      <c r="BIZ274"/>
      <c r="BJA274"/>
      <c r="BJB274"/>
      <c r="BJC274"/>
      <c r="BJD274"/>
      <c r="BJE274"/>
      <c r="BJF274"/>
      <c r="BJG274"/>
      <c r="BJH274"/>
      <c r="BJI274"/>
      <c r="BJJ274"/>
      <c r="BJK274"/>
      <c r="BJL274"/>
      <c r="BJM274"/>
      <c r="BJN274"/>
      <c r="BJO274"/>
      <c r="BJP274"/>
      <c r="BJQ274"/>
      <c r="BJR274"/>
      <c r="BJS274"/>
      <c r="BJT274"/>
      <c r="BJU274"/>
      <c r="BJV274"/>
      <c r="BJW274"/>
      <c r="BJX274"/>
      <c r="BJY274"/>
      <c r="BJZ274"/>
      <c r="BKA274"/>
      <c r="BKB274"/>
      <c r="BKC274"/>
      <c r="BKD274"/>
      <c r="BKE274"/>
      <c r="BKF274"/>
      <c r="BKG274"/>
      <c r="BKH274"/>
      <c r="BKI274"/>
      <c r="BKJ274"/>
      <c r="BKK274"/>
      <c r="BKL274"/>
      <c r="BKM274"/>
      <c r="BKN274"/>
      <c r="BKO274"/>
      <c r="BKP274"/>
      <c r="BKQ274"/>
      <c r="BKR274"/>
      <c r="BKS274"/>
      <c r="BKT274"/>
      <c r="BKU274"/>
      <c r="BKV274"/>
      <c r="BKW274"/>
      <c r="BKX274"/>
      <c r="BKY274"/>
      <c r="BKZ274"/>
      <c r="BLA274"/>
      <c r="BLB274"/>
      <c r="BLC274"/>
      <c r="BLD274"/>
      <c r="BLE274"/>
      <c r="BLF274"/>
      <c r="BLG274"/>
      <c r="BLH274"/>
      <c r="BLI274"/>
      <c r="BLJ274"/>
      <c r="BLK274"/>
      <c r="BLL274"/>
      <c r="BLM274"/>
      <c r="BLN274"/>
      <c r="BLO274"/>
      <c r="BLP274"/>
      <c r="BLQ274"/>
      <c r="BLR274"/>
      <c r="BLS274"/>
      <c r="BLT274"/>
      <c r="BLU274"/>
      <c r="BLV274"/>
      <c r="BLW274"/>
      <c r="BLX274"/>
      <c r="BLY274"/>
      <c r="BLZ274"/>
      <c r="BMA274"/>
      <c r="BMB274"/>
      <c r="BMC274"/>
      <c r="BMD274"/>
      <c r="BME274"/>
      <c r="BMF274"/>
      <c r="BMG274"/>
      <c r="BMH274"/>
      <c r="BMI274"/>
      <c r="BMJ274"/>
      <c r="BMK274"/>
      <c r="BML274"/>
      <c r="BMM274"/>
      <c r="BMN274"/>
      <c r="BMO274"/>
      <c r="BMP274"/>
      <c r="BMQ274"/>
      <c r="BMR274"/>
      <c r="BMS274"/>
      <c r="BMT274"/>
      <c r="BMU274"/>
      <c r="BMV274"/>
      <c r="BMW274"/>
      <c r="BMX274"/>
      <c r="BMY274"/>
      <c r="BMZ274"/>
      <c r="BNA274"/>
      <c r="BNB274"/>
      <c r="BNC274"/>
      <c r="BND274"/>
      <c r="BNE274"/>
      <c r="BNF274"/>
      <c r="BNG274"/>
      <c r="BNH274"/>
      <c r="BNI274"/>
      <c r="BNJ274"/>
      <c r="BNK274"/>
      <c r="BNL274"/>
      <c r="BNM274"/>
      <c r="BNN274"/>
      <c r="BNO274"/>
      <c r="BNP274"/>
      <c r="BNQ274"/>
      <c r="BNR274"/>
      <c r="BNS274"/>
      <c r="BNT274"/>
      <c r="BNU274"/>
      <c r="BNV274"/>
      <c r="BNW274"/>
      <c r="BNX274"/>
      <c r="BNY274"/>
      <c r="BNZ274"/>
      <c r="BOA274"/>
      <c r="BOB274"/>
      <c r="BOC274"/>
      <c r="BOD274"/>
      <c r="BOE274"/>
      <c r="BOF274"/>
      <c r="BOG274"/>
      <c r="BOH274"/>
      <c r="BOI274"/>
      <c r="BOJ274"/>
      <c r="BOK274"/>
      <c r="BOL274"/>
      <c r="BOM274"/>
      <c r="BON274"/>
      <c r="BOO274"/>
      <c r="BOP274"/>
      <c r="BOQ274"/>
      <c r="BOR274"/>
      <c r="BOS274"/>
      <c r="BOT274"/>
      <c r="BOU274"/>
      <c r="BOV274"/>
      <c r="BOW274"/>
      <c r="BOX274"/>
      <c r="BOY274"/>
      <c r="BOZ274"/>
      <c r="BPA274"/>
      <c r="BPB274"/>
      <c r="BPC274"/>
      <c r="BPD274"/>
      <c r="BPE274"/>
      <c r="BPF274"/>
      <c r="BPG274"/>
      <c r="BPH274"/>
      <c r="BPI274"/>
      <c r="BPJ274"/>
      <c r="BPK274"/>
      <c r="BPL274"/>
      <c r="BPM274"/>
      <c r="BPN274"/>
      <c r="BPO274"/>
      <c r="BPP274"/>
      <c r="BPQ274"/>
      <c r="BPR274"/>
      <c r="BPS274"/>
      <c r="BPT274"/>
      <c r="BPU274"/>
      <c r="BPV274"/>
      <c r="BPW274"/>
      <c r="BPX274"/>
      <c r="BPY274"/>
      <c r="BPZ274"/>
      <c r="BQA274"/>
      <c r="BQB274"/>
      <c r="BQC274"/>
      <c r="BQD274"/>
      <c r="BQE274"/>
      <c r="BQF274"/>
      <c r="BQG274"/>
      <c r="BQH274"/>
      <c r="BQI274"/>
      <c r="BQJ274"/>
      <c r="BQK274"/>
      <c r="BQL274"/>
      <c r="BQM274"/>
      <c r="BQN274"/>
      <c r="BQO274"/>
      <c r="BQP274"/>
      <c r="BQQ274"/>
      <c r="BQR274"/>
      <c r="BQS274"/>
      <c r="BQT274"/>
      <c r="BQU274"/>
      <c r="BQV274"/>
      <c r="BQW274"/>
      <c r="BQX274"/>
      <c r="BQY274"/>
      <c r="BQZ274"/>
      <c r="BRA274"/>
      <c r="BRB274"/>
      <c r="BRC274"/>
      <c r="BRD274"/>
      <c r="BRE274"/>
      <c r="BRF274"/>
      <c r="BRG274"/>
      <c r="BRH274"/>
      <c r="BRI274"/>
      <c r="BRJ274"/>
      <c r="BRK274"/>
      <c r="BRL274"/>
      <c r="BRM274"/>
      <c r="BRN274"/>
      <c r="BRO274"/>
      <c r="BRP274"/>
      <c r="BRQ274"/>
      <c r="BRR274"/>
      <c r="BRS274"/>
      <c r="BRT274"/>
      <c r="BRU274"/>
      <c r="BRV274"/>
      <c r="BRW274"/>
      <c r="BRX274"/>
      <c r="BRY274"/>
      <c r="BRZ274"/>
      <c r="BSA274"/>
      <c r="BSB274"/>
      <c r="BSC274"/>
      <c r="BSD274"/>
      <c r="BSE274"/>
      <c r="BSF274"/>
      <c r="BSG274"/>
      <c r="BSH274"/>
      <c r="BSI274"/>
      <c r="BSJ274"/>
      <c r="BSK274"/>
      <c r="BSL274"/>
      <c r="BSM274"/>
      <c r="BSN274"/>
      <c r="BSO274"/>
      <c r="BSP274"/>
      <c r="BSQ274"/>
      <c r="BSR274"/>
      <c r="BSS274"/>
      <c r="BST274"/>
      <c r="BSU274"/>
      <c r="BSV274"/>
      <c r="BSW274"/>
      <c r="BSX274"/>
      <c r="BSY274"/>
      <c r="BSZ274"/>
      <c r="BTA274"/>
      <c r="BTB274"/>
      <c r="BTC274"/>
      <c r="BTD274"/>
      <c r="BTE274"/>
      <c r="BTF274"/>
      <c r="BTG274"/>
      <c r="BTH274"/>
      <c r="BTI274"/>
      <c r="BTJ274"/>
      <c r="BTK274"/>
      <c r="BTL274"/>
      <c r="BTM274"/>
      <c r="BTN274"/>
      <c r="BTO274"/>
      <c r="BTP274"/>
      <c r="BTQ274"/>
      <c r="BTR274"/>
      <c r="BTS274"/>
      <c r="BTT274"/>
      <c r="BTU274"/>
      <c r="BTV274"/>
      <c r="BTW274"/>
      <c r="BTX274"/>
      <c r="BTY274"/>
      <c r="BTZ274"/>
      <c r="BUA274"/>
      <c r="BUB274"/>
      <c r="BUC274"/>
      <c r="BUD274"/>
      <c r="BUE274"/>
      <c r="BUF274"/>
      <c r="BUG274"/>
      <c r="BUH274"/>
      <c r="BUI274"/>
      <c r="BUJ274"/>
      <c r="BUK274"/>
      <c r="BUL274"/>
      <c r="BUM274"/>
      <c r="BUN274"/>
      <c r="BUO274"/>
      <c r="BUP274"/>
      <c r="BUQ274"/>
      <c r="BUR274"/>
      <c r="BUS274"/>
      <c r="BUT274"/>
      <c r="BUU274"/>
      <c r="BUV274"/>
      <c r="BUW274"/>
      <c r="BUX274"/>
      <c r="BUY274"/>
      <c r="BUZ274"/>
      <c r="BVA274"/>
      <c r="BVB274"/>
      <c r="BVC274"/>
      <c r="BVD274"/>
      <c r="BVE274"/>
      <c r="BVF274"/>
      <c r="BVG274"/>
      <c r="BVH274"/>
      <c r="BVI274"/>
      <c r="BVJ274"/>
      <c r="BVK274"/>
      <c r="BVL274"/>
      <c r="BVM274"/>
      <c r="BVN274"/>
      <c r="BVO274"/>
      <c r="BVP274"/>
      <c r="BVQ274"/>
      <c r="BVR274"/>
      <c r="BVS274"/>
      <c r="BVT274"/>
      <c r="BVU274"/>
      <c r="BVV274"/>
      <c r="BVW274"/>
      <c r="BVX274"/>
      <c r="BVY274"/>
      <c r="BVZ274"/>
      <c r="BWA274"/>
      <c r="BWB274"/>
      <c r="BWC274"/>
      <c r="BWD274"/>
      <c r="BWE274"/>
      <c r="BWF274"/>
      <c r="BWG274"/>
      <c r="BWH274"/>
      <c r="BWI274"/>
      <c r="BWJ274"/>
      <c r="BWK274"/>
      <c r="BWL274"/>
      <c r="BWM274"/>
      <c r="BWN274"/>
      <c r="BWO274"/>
      <c r="BWP274"/>
      <c r="BWQ274"/>
      <c r="BWR274"/>
      <c r="BWS274"/>
      <c r="BWT274"/>
      <c r="BWU274"/>
      <c r="BWV274"/>
      <c r="BWW274"/>
      <c r="BWX274"/>
      <c r="BWY274"/>
      <c r="BWZ274"/>
      <c r="BXA274"/>
      <c r="BXB274"/>
      <c r="BXC274"/>
      <c r="BXD274"/>
      <c r="BXE274"/>
      <c r="BXF274"/>
      <c r="BXG274"/>
      <c r="BXH274"/>
      <c r="BXI274"/>
      <c r="BXJ274"/>
      <c r="BXK274"/>
      <c r="BXL274"/>
      <c r="BXM274"/>
      <c r="BXN274"/>
      <c r="BXO274"/>
      <c r="BXP274"/>
      <c r="BXQ274"/>
      <c r="BXR274"/>
      <c r="BXS274"/>
      <c r="BXT274"/>
      <c r="BXU274"/>
      <c r="BXV274"/>
      <c r="BXW274"/>
      <c r="BXX274"/>
      <c r="BXY274"/>
      <c r="BXZ274"/>
      <c r="BYA274"/>
      <c r="BYB274"/>
      <c r="BYC274"/>
      <c r="BYD274"/>
      <c r="BYE274"/>
      <c r="BYF274"/>
      <c r="BYG274"/>
      <c r="BYH274"/>
      <c r="BYI274"/>
      <c r="BYJ274"/>
      <c r="BYK274"/>
      <c r="BYL274"/>
      <c r="BYM274"/>
      <c r="BYN274"/>
      <c r="BYO274"/>
      <c r="BYP274"/>
      <c r="BYQ274"/>
      <c r="BYR274"/>
      <c r="BYS274"/>
      <c r="BYT274"/>
      <c r="BYU274"/>
      <c r="BYV274"/>
      <c r="BYW274"/>
      <c r="BYX274"/>
      <c r="BYY274"/>
      <c r="BYZ274"/>
      <c r="BZA274"/>
      <c r="BZB274"/>
      <c r="BZC274"/>
      <c r="BZD274"/>
      <c r="BZE274"/>
      <c r="BZF274"/>
      <c r="BZG274"/>
      <c r="BZH274"/>
      <c r="BZI274"/>
      <c r="BZJ274"/>
      <c r="BZK274"/>
      <c r="BZL274"/>
      <c r="BZM274"/>
      <c r="BZN274"/>
      <c r="BZO274"/>
      <c r="BZP274"/>
      <c r="BZQ274"/>
      <c r="BZR274"/>
      <c r="BZS274"/>
      <c r="BZT274"/>
      <c r="BZU274"/>
      <c r="BZV274"/>
      <c r="BZW274"/>
      <c r="BZX274"/>
      <c r="BZY274"/>
      <c r="BZZ274"/>
      <c r="CAA274"/>
      <c r="CAB274"/>
      <c r="CAC274"/>
      <c r="CAD274"/>
      <c r="CAE274"/>
      <c r="CAF274"/>
      <c r="CAG274"/>
      <c r="CAH274"/>
      <c r="CAI274"/>
      <c r="CAJ274"/>
      <c r="CAK274"/>
      <c r="CAL274"/>
      <c r="CAM274"/>
      <c r="CAN274"/>
      <c r="CAO274"/>
      <c r="CAP274"/>
      <c r="CAQ274"/>
      <c r="CAR274"/>
      <c r="CAS274"/>
      <c r="CAT274"/>
      <c r="CAU274"/>
      <c r="CAV274"/>
      <c r="CAW274"/>
      <c r="CAX274"/>
      <c r="CAY274"/>
      <c r="CAZ274"/>
      <c r="CBA274"/>
      <c r="CBB274"/>
      <c r="CBC274"/>
      <c r="CBD274"/>
      <c r="CBE274"/>
      <c r="CBF274"/>
      <c r="CBG274"/>
      <c r="CBH274"/>
      <c r="CBI274"/>
      <c r="CBJ274"/>
      <c r="CBK274"/>
      <c r="CBL274"/>
      <c r="CBM274"/>
      <c r="CBN274"/>
      <c r="CBO274"/>
      <c r="CBP274"/>
      <c r="CBQ274"/>
      <c r="CBR274"/>
      <c r="CBS274"/>
      <c r="CBT274"/>
      <c r="CBU274"/>
      <c r="CBV274"/>
      <c r="CBW274"/>
      <c r="CBX274"/>
      <c r="CBY274"/>
      <c r="CBZ274"/>
      <c r="CCA274"/>
      <c r="CCB274"/>
      <c r="CCC274"/>
      <c r="CCD274"/>
      <c r="CCE274"/>
      <c r="CCF274"/>
      <c r="CCG274"/>
      <c r="CCH274"/>
      <c r="CCI274"/>
      <c r="CCJ274"/>
      <c r="CCK274"/>
      <c r="CCL274"/>
      <c r="CCM274"/>
      <c r="CCN274"/>
      <c r="CCO274"/>
      <c r="CCP274"/>
      <c r="CCQ274"/>
      <c r="CCR274"/>
      <c r="CCS274"/>
      <c r="CCT274"/>
      <c r="CCU274"/>
      <c r="CCV274"/>
      <c r="CCW274"/>
      <c r="CCX274"/>
      <c r="CCY274"/>
      <c r="CCZ274"/>
      <c r="CDA274"/>
      <c r="CDB274"/>
      <c r="CDC274"/>
      <c r="CDD274"/>
      <c r="CDE274"/>
      <c r="CDF274"/>
      <c r="CDG274"/>
      <c r="CDH274"/>
      <c r="CDI274"/>
      <c r="CDJ274"/>
      <c r="CDK274"/>
      <c r="CDL274"/>
      <c r="CDM274"/>
      <c r="CDN274"/>
      <c r="CDO274"/>
      <c r="CDP274"/>
      <c r="CDQ274"/>
      <c r="CDR274"/>
      <c r="CDS274"/>
      <c r="CDT274"/>
      <c r="CDU274"/>
      <c r="CDV274"/>
      <c r="CDW274"/>
      <c r="CDX274"/>
      <c r="CDY274"/>
      <c r="CDZ274"/>
      <c r="CEA274"/>
      <c r="CEB274"/>
      <c r="CEC274"/>
      <c r="CED274"/>
      <c r="CEE274"/>
      <c r="CEF274"/>
      <c r="CEG274"/>
      <c r="CEH274"/>
      <c r="CEI274"/>
      <c r="CEJ274"/>
      <c r="CEK274"/>
      <c r="CEL274"/>
      <c r="CEM274"/>
      <c r="CEN274"/>
      <c r="CEO274"/>
      <c r="CEP274"/>
      <c r="CEQ274"/>
      <c r="CER274"/>
      <c r="CES274"/>
      <c r="CET274"/>
      <c r="CEU274"/>
      <c r="CEV274"/>
      <c r="CEW274"/>
      <c r="CEX274"/>
      <c r="CEY274"/>
      <c r="CEZ274"/>
      <c r="CFA274"/>
      <c r="CFB274"/>
      <c r="CFC274"/>
      <c r="CFD274"/>
      <c r="CFE274"/>
      <c r="CFF274"/>
      <c r="CFG274"/>
      <c r="CFH274"/>
      <c r="CFI274"/>
      <c r="CFJ274"/>
      <c r="CFK274"/>
      <c r="CFL274"/>
      <c r="CFM274"/>
      <c r="CFN274"/>
      <c r="CFO274"/>
      <c r="CFP274"/>
      <c r="CFQ274"/>
      <c r="CFR274"/>
      <c r="CFS274"/>
      <c r="CFT274"/>
      <c r="CFU274"/>
      <c r="CFV274"/>
      <c r="CFW274"/>
      <c r="CFX274"/>
      <c r="CFY274"/>
      <c r="CFZ274"/>
      <c r="CGA274"/>
      <c r="CGB274"/>
      <c r="CGC274"/>
      <c r="CGD274"/>
      <c r="CGE274"/>
      <c r="CGF274"/>
      <c r="CGG274"/>
      <c r="CGH274"/>
      <c r="CGI274"/>
      <c r="CGJ274"/>
      <c r="CGK274"/>
      <c r="CGL274"/>
      <c r="CGM274"/>
      <c r="CGN274"/>
      <c r="CGO274"/>
      <c r="CGP274"/>
      <c r="CGQ274"/>
      <c r="CGR274"/>
      <c r="CGS274"/>
      <c r="CGT274"/>
      <c r="CGU274"/>
      <c r="CGV274"/>
      <c r="CGW274"/>
      <c r="CGX274"/>
      <c r="CGY274"/>
      <c r="CGZ274"/>
      <c r="CHA274"/>
      <c r="CHB274"/>
      <c r="CHC274"/>
      <c r="CHD274"/>
      <c r="CHE274"/>
      <c r="CHF274"/>
      <c r="CHG274"/>
      <c r="CHH274"/>
      <c r="CHI274"/>
      <c r="CHJ274"/>
      <c r="CHK274"/>
      <c r="CHL274"/>
      <c r="CHM274"/>
      <c r="CHN274"/>
      <c r="CHO274"/>
      <c r="CHP274"/>
      <c r="CHQ274"/>
      <c r="CHR274"/>
      <c r="CHS274"/>
      <c r="CHT274"/>
      <c r="CHU274"/>
      <c r="CHV274"/>
      <c r="CHW274"/>
      <c r="CHX274"/>
      <c r="CHY274"/>
      <c r="CHZ274"/>
      <c r="CIA274"/>
      <c r="CIB274"/>
      <c r="CIC274"/>
      <c r="CID274"/>
      <c r="CIE274"/>
      <c r="CIF274"/>
      <c r="CIG274"/>
      <c r="CIH274"/>
      <c r="CII274"/>
      <c r="CIJ274"/>
      <c r="CIK274"/>
      <c r="CIL274"/>
      <c r="CIM274"/>
      <c r="CIN274"/>
      <c r="CIO274"/>
      <c r="CIP274"/>
      <c r="CIQ274"/>
      <c r="CIR274"/>
      <c r="CIS274"/>
      <c r="CIT274"/>
      <c r="CIU274"/>
      <c r="CIV274"/>
      <c r="CIW274"/>
      <c r="CIX274"/>
      <c r="CIY274"/>
      <c r="CIZ274"/>
      <c r="CJA274"/>
      <c r="CJB274"/>
      <c r="CJC274"/>
      <c r="CJD274"/>
      <c r="CJE274"/>
      <c r="CJF274"/>
      <c r="CJG274"/>
      <c r="CJH274"/>
      <c r="CJI274"/>
      <c r="CJJ274"/>
      <c r="CJK274"/>
      <c r="CJL274"/>
      <c r="CJM274"/>
      <c r="CJN274"/>
      <c r="CJO274"/>
      <c r="CJP274"/>
      <c r="CJQ274"/>
      <c r="CJR274"/>
      <c r="CJS274"/>
      <c r="CJT274"/>
      <c r="CJU274"/>
      <c r="CJV274"/>
      <c r="CJW274"/>
      <c r="CJX274"/>
      <c r="CJY274"/>
      <c r="CJZ274"/>
      <c r="CKA274"/>
      <c r="CKB274"/>
      <c r="CKC274"/>
      <c r="CKD274"/>
      <c r="CKE274"/>
      <c r="CKF274"/>
      <c r="CKG274"/>
      <c r="CKH274"/>
      <c r="CKI274"/>
      <c r="CKJ274"/>
      <c r="CKK274"/>
      <c r="CKL274"/>
      <c r="CKM274"/>
      <c r="CKN274"/>
      <c r="CKO274"/>
      <c r="CKP274"/>
      <c r="CKQ274"/>
      <c r="CKR274"/>
      <c r="CKS274"/>
      <c r="CKT274"/>
      <c r="CKU274"/>
      <c r="CKV274"/>
      <c r="CKW274"/>
      <c r="CKX274"/>
      <c r="CKY274"/>
      <c r="CKZ274"/>
      <c r="CLA274"/>
      <c r="CLB274"/>
      <c r="CLC274"/>
      <c r="CLD274"/>
      <c r="CLE274"/>
      <c r="CLF274"/>
      <c r="CLG274"/>
      <c r="CLH274"/>
      <c r="CLI274"/>
      <c r="CLJ274"/>
      <c r="CLK274"/>
      <c r="CLL274"/>
      <c r="CLM274"/>
      <c r="CLN274"/>
      <c r="CLO274"/>
      <c r="CLP274"/>
      <c r="CLQ274"/>
      <c r="CLR274"/>
      <c r="CLS274"/>
      <c r="CLT274"/>
      <c r="CLU274"/>
      <c r="CLV274"/>
      <c r="CLW274"/>
      <c r="CLX274"/>
      <c r="CLY274"/>
      <c r="CLZ274"/>
      <c r="CMA274"/>
      <c r="CMB274"/>
      <c r="CMC274"/>
      <c r="CMD274"/>
      <c r="CME274"/>
      <c r="CMF274"/>
      <c r="CMG274"/>
      <c r="CMH274"/>
      <c r="CMI274"/>
      <c r="CMJ274"/>
      <c r="CMK274"/>
      <c r="CML274"/>
      <c r="CMM274"/>
      <c r="CMN274"/>
      <c r="CMO274"/>
      <c r="CMP274"/>
      <c r="CMQ274"/>
      <c r="CMR274"/>
      <c r="CMS274"/>
      <c r="CMT274"/>
      <c r="CMU274"/>
      <c r="CMV274"/>
      <c r="CMW274"/>
      <c r="CMX274"/>
      <c r="CMY274"/>
      <c r="CMZ274"/>
      <c r="CNA274"/>
      <c r="CNB274"/>
      <c r="CNC274"/>
      <c r="CND274"/>
      <c r="CNE274"/>
      <c r="CNF274"/>
      <c r="CNG274"/>
      <c r="CNH274"/>
      <c r="CNI274"/>
      <c r="CNJ274"/>
      <c r="CNK274"/>
      <c r="CNL274"/>
      <c r="CNM274"/>
      <c r="CNN274"/>
      <c r="CNO274"/>
      <c r="CNP274"/>
      <c r="CNQ274"/>
      <c r="CNR274"/>
      <c r="CNS274"/>
      <c r="CNT274"/>
      <c r="CNU274"/>
      <c r="CNV274"/>
      <c r="CNW274"/>
      <c r="CNX274"/>
      <c r="CNY274"/>
      <c r="CNZ274"/>
      <c r="COA274"/>
      <c r="COB274"/>
      <c r="COC274"/>
      <c r="COD274"/>
      <c r="COE274"/>
      <c r="COF274"/>
      <c r="COG274"/>
      <c r="COH274"/>
      <c r="COI274"/>
      <c r="COJ274"/>
      <c r="COK274"/>
      <c r="COL274"/>
      <c r="COM274"/>
      <c r="CON274"/>
      <c r="COO274"/>
      <c r="COP274"/>
      <c r="COQ274"/>
      <c r="COR274"/>
      <c r="COS274"/>
      <c r="COT274"/>
      <c r="COU274"/>
      <c r="COV274"/>
      <c r="COW274"/>
      <c r="COX274"/>
      <c r="COY274"/>
      <c r="COZ274"/>
      <c r="CPA274"/>
      <c r="CPB274"/>
      <c r="CPC274"/>
      <c r="CPD274"/>
      <c r="CPE274"/>
      <c r="CPF274"/>
      <c r="CPG274"/>
      <c r="CPH274"/>
      <c r="CPI274"/>
      <c r="CPJ274"/>
      <c r="CPK274"/>
      <c r="CPL274"/>
      <c r="CPM274"/>
      <c r="CPN274"/>
      <c r="CPO274"/>
      <c r="CPP274"/>
      <c r="CPQ274"/>
      <c r="CPR274"/>
      <c r="CPS274"/>
      <c r="CPT274"/>
      <c r="CPU274"/>
      <c r="CPV274"/>
      <c r="CPW274"/>
      <c r="CPX274"/>
      <c r="CPY274"/>
      <c r="CPZ274"/>
      <c r="CQA274"/>
      <c r="CQB274"/>
      <c r="CQC274"/>
      <c r="CQD274"/>
      <c r="CQE274"/>
      <c r="CQF274"/>
      <c r="CQG274"/>
      <c r="CQH274"/>
      <c r="CQI274"/>
      <c r="CQJ274"/>
      <c r="CQK274"/>
      <c r="CQL274"/>
      <c r="CQM274"/>
      <c r="CQN274"/>
      <c r="CQO274"/>
      <c r="CQP274"/>
      <c r="CQQ274"/>
      <c r="CQR274"/>
      <c r="CQS274"/>
      <c r="CQT274"/>
      <c r="CQU274"/>
      <c r="CQV274"/>
      <c r="CQW274"/>
      <c r="CQX274"/>
      <c r="CQY274"/>
      <c r="CQZ274"/>
      <c r="CRA274"/>
      <c r="CRB274"/>
      <c r="CRC274"/>
      <c r="CRD274"/>
      <c r="CRE274"/>
      <c r="CRF274"/>
      <c r="CRG274"/>
      <c r="CRH274"/>
      <c r="CRI274"/>
      <c r="CRJ274"/>
      <c r="CRK274"/>
      <c r="CRL274"/>
      <c r="CRM274"/>
      <c r="CRN274"/>
      <c r="CRO274"/>
      <c r="CRP274"/>
      <c r="CRQ274"/>
      <c r="CRR274"/>
      <c r="CRS274"/>
      <c r="CRT274"/>
      <c r="CRU274"/>
      <c r="CRV274"/>
      <c r="CRW274"/>
      <c r="CRX274"/>
      <c r="CRY274"/>
      <c r="CRZ274"/>
      <c r="CSA274"/>
      <c r="CSB274"/>
      <c r="CSC274"/>
      <c r="CSD274"/>
      <c r="CSE274"/>
      <c r="CSF274"/>
      <c r="CSG274"/>
      <c r="CSH274"/>
      <c r="CSI274"/>
      <c r="CSJ274"/>
      <c r="CSK274"/>
      <c r="CSL274"/>
      <c r="CSM274"/>
      <c r="CSN274"/>
      <c r="CSO274"/>
      <c r="CSP274"/>
      <c r="CSQ274"/>
      <c r="CSR274"/>
      <c r="CSS274"/>
      <c r="CST274"/>
      <c r="CSU274"/>
      <c r="CSV274"/>
      <c r="CSW274"/>
      <c r="CSX274"/>
      <c r="CSY274"/>
      <c r="CSZ274"/>
      <c r="CTA274"/>
      <c r="CTB274"/>
      <c r="CTC274"/>
      <c r="CTD274"/>
      <c r="CTE274"/>
      <c r="CTF274"/>
      <c r="CTG274"/>
      <c r="CTH274"/>
      <c r="CTI274"/>
      <c r="CTJ274"/>
      <c r="CTK274"/>
      <c r="CTL274"/>
      <c r="CTM274"/>
      <c r="CTN274"/>
      <c r="CTO274"/>
      <c r="CTP274"/>
      <c r="CTQ274"/>
      <c r="CTR274"/>
      <c r="CTS274"/>
      <c r="CTT274"/>
      <c r="CTU274"/>
      <c r="CTV274"/>
      <c r="CTW274"/>
      <c r="CTX274"/>
      <c r="CTY274"/>
      <c r="CTZ274"/>
      <c r="CUA274"/>
      <c r="CUB274"/>
      <c r="CUC274"/>
      <c r="CUD274"/>
      <c r="CUE274"/>
      <c r="CUF274"/>
      <c r="CUG274"/>
      <c r="CUH274"/>
      <c r="CUI274"/>
      <c r="CUJ274"/>
      <c r="CUK274"/>
      <c r="CUL274"/>
      <c r="CUM274"/>
      <c r="CUN274"/>
      <c r="CUO274"/>
      <c r="CUP274"/>
      <c r="CUQ274"/>
      <c r="CUR274"/>
      <c r="CUS274"/>
      <c r="CUT274"/>
      <c r="CUU274"/>
      <c r="CUV274"/>
      <c r="CUW274"/>
      <c r="CUX274"/>
      <c r="CUY274"/>
      <c r="CUZ274"/>
      <c r="CVA274"/>
      <c r="CVB274"/>
      <c r="CVC274"/>
      <c r="CVD274"/>
      <c r="CVE274"/>
      <c r="CVF274"/>
      <c r="CVG274"/>
      <c r="CVH274"/>
      <c r="CVI274"/>
      <c r="CVJ274"/>
      <c r="CVK274"/>
      <c r="CVL274"/>
      <c r="CVM274"/>
      <c r="CVN274"/>
      <c r="CVO274"/>
      <c r="CVP274"/>
      <c r="CVQ274"/>
      <c r="CVR274"/>
      <c r="CVS274"/>
      <c r="CVT274"/>
      <c r="CVU274"/>
      <c r="CVV274"/>
      <c r="CVW274"/>
      <c r="CVX274"/>
      <c r="CVY274"/>
      <c r="CVZ274"/>
      <c r="CWA274"/>
      <c r="CWB274"/>
      <c r="CWC274"/>
      <c r="CWD274"/>
      <c r="CWE274"/>
      <c r="CWF274"/>
      <c r="CWG274"/>
      <c r="CWH274"/>
      <c r="CWI274"/>
      <c r="CWJ274"/>
      <c r="CWK274"/>
      <c r="CWL274"/>
      <c r="CWM274"/>
      <c r="CWN274"/>
      <c r="CWO274"/>
      <c r="CWP274"/>
      <c r="CWQ274"/>
      <c r="CWR274"/>
      <c r="CWS274"/>
      <c r="CWT274"/>
      <c r="CWU274"/>
      <c r="CWV274"/>
      <c r="CWW274"/>
      <c r="CWX274"/>
      <c r="CWY274"/>
      <c r="CWZ274"/>
      <c r="CXA274"/>
      <c r="CXB274"/>
      <c r="CXC274"/>
      <c r="CXD274"/>
      <c r="CXE274"/>
      <c r="CXF274"/>
      <c r="CXG274"/>
      <c r="CXH274"/>
      <c r="CXI274"/>
      <c r="CXJ274"/>
      <c r="CXK274"/>
      <c r="CXL274"/>
      <c r="CXM274"/>
      <c r="CXN274"/>
      <c r="CXO274"/>
      <c r="CXP274"/>
      <c r="CXQ274"/>
      <c r="CXR274"/>
      <c r="CXS274"/>
      <c r="CXT274"/>
      <c r="CXU274"/>
      <c r="CXV274"/>
      <c r="CXW274"/>
      <c r="CXX274"/>
      <c r="CXY274"/>
      <c r="CXZ274"/>
      <c r="CYA274"/>
      <c r="CYB274"/>
      <c r="CYC274"/>
      <c r="CYD274"/>
      <c r="CYE274"/>
      <c r="CYF274"/>
      <c r="CYG274"/>
      <c r="CYH274"/>
      <c r="CYI274"/>
      <c r="CYJ274"/>
      <c r="CYK274"/>
      <c r="CYL274"/>
      <c r="CYM274"/>
      <c r="CYN274"/>
      <c r="CYO274"/>
      <c r="CYP274"/>
      <c r="CYQ274"/>
      <c r="CYR274"/>
      <c r="CYS274"/>
      <c r="CYT274"/>
      <c r="CYU274"/>
      <c r="CYV274"/>
      <c r="CYW274"/>
      <c r="CYX274"/>
      <c r="CYY274"/>
      <c r="CYZ274"/>
      <c r="CZA274"/>
      <c r="CZB274"/>
      <c r="CZC274"/>
      <c r="CZD274"/>
      <c r="CZE274"/>
      <c r="CZF274"/>
      <c r="CZG274"/>
      <c r="CZH274"/>
      <c r="CZI274"/>
      <c r="CZJ274"/>
      <c r="CZK274"/>
      <c r="CZL274"/>
      <c r="CZM274"/>
      <c r="CZN274"/>
      <c r="CZO274"/>
      <c r="CZP274"/>
      <c r="CZQ274"/>
      <c r="CZR274"/>
      <c r="CZS274"/>
      <c r="CZT274"/>
      <c r="CZU274"/>
      <c r="CZV274"/>
      <c r="CZW274"/>
      <c r="CZX274"/>
      <c r="CZY274"/>
      <c r="CZZ274"/>
      <c r="DAA274"/>
      <c r="DAB274"/>
      <c r="DAC274"/>
      <c r="DAD274"/>
      <c r="DAE274"/>
      <c r="DAF274"/>
      <c r="DAG274"/>
      <c r="DAH274"/>
      <c r="DAI274"/>
      <c r="DAJ274"/>
      <c r="DAK274"/>
      <c r="DAL274"/>
      <c r="DAM274"/>
      <c r="DAN274"/>
      <c r="DAO274"/>
      <c r="DAP274"/>
      <c r="DAQ274"/>
      <c r="DAR274"/>
      <c r="DAS274"/>
      <c r="DAT274"/>
      <c r="DAU274"/>
      <c r="DAV274"/>
      <c r="DAW274"/>
      <c r="DAX274"/>
      <c r="DAY274"/>
      <c r="DAZ274"/>
      <c r="DBA274"/>
      <c r="DBB274"/>
      <c r="DBC274"/>
      <c r="DBD274"/>
      <c r="DBE274"/>
      <c r="DBF274"/>
      <c r="DBG274"/>
      <c r="DBH274"/>
      <c r="DBI274"/>
      <c r="DBJ274"/>
      <c r="DBK274"/>
      <c r="DBL274"/>
      <c r="DBM274"/>
      <c r="DBN274"/>
      <c r="DBO274"/>
      <c r="DBP274"/>
      <c r="DBQ274"/>
      <c r="DBR274"/>
      <c r="DBS274"/>
      <c r="DBT274"/>
      <c r="DBU274"/>
      <c r="DBV274"/>
      <c r="DBW274"/>
      <c r="DBX274"/>
      <c r="DBY274"/>
      <c r="DBZ274"/>
      <c r="DCA274"/>
      <c r="DCB274"/>
      <c r="DCC274"/>
      <c r="DCD274"/>
      <c r="DCE274"/>
      <c r="DCF274"/>
      <c r="DCG274"/>
      <c r="DCH274"/>
      <c r="DCI274"/>
      <c r="DCJ274"/>
      <c r="DCK274"/>
      <c r="DCL274"/>
      <c r="DCM274"/>
      <c r="DCN274"/>
      <c r="DCO274"/>
      <c r="DCP274"/>
      <c r="DCQ274"/>
      <c r="DCR274"/>
      <c r="DCS274"/>
      <c r="DCT274"/>
      <c r="DCU274"/>
      <c r="DCV274"/>
      <c r="DCW274"/>
      <c r="DCX274"/>
      <c r="DCY274"/>
      <c r="DCZ274"/>
      <c r="DDA274"/>
      <c r="DDB274"/>
      <c r="DDC274"/>
      <c r="DDD274"/>
      <c r="DDE274"/>
      <c r="DDF274"/>
      <c r="DDG274"/>
      <c r="DDH274"/>
      <c r="DDI274"/>
      <c r="DDJ274"/>
      <c r="DDK274"/>
      <c r="DDL274"/>
      <c r="DDM274"/>
      <c r="DDN274"/>
      <c r="DDO274"/>
      <c r="DDP274"/>
      <c r="DDQ274"/>
      <c r="DDR274"/>
      <c r="DDS274"/>
      <c r="DDT274"/>
      <c r="DDU274"/>
      <c r="DDV274"/>
      <c r="DDW274"/>
      <c r="DDX274"/>
      <c r="DDY274"/>
      <c r="DDZ274"/>
      <c r="DEA274"/>
      <c r="DEB274"/>
      <c r="DEC274"/>
      <c r="DED274"/>
      <c r="DEE274"/>
      <c r="DEF274"/>
      <c r="DEG274"/>
      <c r="DEH274"/>
      <c r="DEI274"/>
      <c r="DEJ274"/>
      <c r="DEK274"/>
      <c r="DEL274"/>
      <c r="DEM274"/>
      <c r="DEN274"/>
      <c r="DEO274"/>
      <c r="DEP274"/>
      <c r="DEQ274"/>
      <c r="DER274"/>
      <c r="DES274"/>
      <c r="DET274"/>
      <c r="DEU274"/>
      <c r="DEV274"/>
      <c r="DEW274"/>
      <c r="DEX274"/>
      <c r="DEY274"/>
      <c r="DEZ274"/>
      <c r="DFA274"/>
      <c r="DFB274"/>
      <c r="DFC274"/>
      <c r="DFD274"/>
      <c r="DFE274"/>
      <c r="DFF274"/>
      <c r="DFG274"/>
      <c r="DFH274"/>
      <c r="DFI274"/>
      <c r="DFJ274"/>
      <c r="DFK274"/>
      <c r="DFL274"/>
      <c r="DFM274"/>
      <c r="DFN274"/>
      <c r="DFO274"/>
      <c r="DFP274"/>
      <c r="DFQ274"/>
      <c r="DFR274"/>
      <c r="DFS274"/>
      <c r="DFT274"/>
      <c r="DFU274"/>
      <c r="DFV274"/>
      <c r="DFW274"/>
      <c r="DFX274"/>
      <c r="DFY274"/>
      <c r="DFZ274"/>
      <c r="DGA274"/>
      <c r="DGB274"/>
      <c r="DGC274"/>
      <c r="DGD274"/>
      <c r="DGE274"/>
      <c r="DGF274"/>
      <c r="DGG274"/>
      <c r="DGH274"/>
      <c r="DGI274"/>
      <c r="DGJ274"/>
      <c r="DGK274"/>
      <c r="DGL274"/>
      <c r="DGM274"/>
      <c r="DGN274"/>
      <c r="DGO274"/>
      <c r="DGP274"/>
      <c r="DGQ274"/>
      <c r="DGR274"/>
      <c r="DGS274"/>
      <c r="DGT274"/>
      <c r="DGU274"/>
      <c r="DGV274"/>
      <c r="DGW274"/>
      <c r="DGX274"/>
      <c r="DGY274"/>
      <c r="DGZ274"/>
      <c r="DHA274"/>
      <c r="DHB274"/>
      <c r="DHC274"/>
      <c r="DHD274"/>
      <c r="DHE274"/>
      <c r="DHF274"/>
      <c r="DHG274"/>
      <c r="DHH274"/>
      <c r="DHI274"/>
      <c r="DHJ274"/>
      <c r="DHK274"/>
      <c r="DHL274"/>
      <c r="DHM274"/>
      <c r="DHN274"/>
      <c r="DHO274"/>
      <c r="DHP274"/>
      <c r="DHQ274"/>
      <c r="DHR274"/>
      <c r="DHS274"/>
      <c r="DHT274"/>
      <c r="DHU274"/>
      <c r="DHV274"/>
      <c r="DHW274"/>
      <c r="DHX274"/>
      <c r="DHY274"/>
      <c r="DHZ274"/>
      <c r="DIA274"/>
      <c r="DIB274"/>
      <c r="DIC274"/>
      <c r="DID274"/>
      <c r="DIE274"/>
      <c r="DIF274"/>
      <c r="DIG274"/>
      <c r="DIH274"/>
      <c r="DII274"/>
      <c r="DIJ274"/>
      <c r="DIK274"/>
      <c r="DIL274"/>
      <c r="DIM274"/>
      <c r="DIN274"/>
      <c r="DIO274"/>
      <c r="DIP274"/>
      <c r="DIQ274"/>
      <c r="DIR274"/>
      <c r="DIS274"/>
      <c r="DIT274"/>
      <c r="DIU274"/>
      <c r="DIV274"/>
      <c r="DIW274"/>
      <c r="DIX274"/>
      <c r="DIY274"/>
      <c r="DIZ274"/>
      <c r="DJA274"/>
      <c r="DJB274"/>
      <c r="DJC274"/>
      <c r="DJD274"/>
      <c r="DJE274"/>
      <c r="DJF274"/>
      <c r="DJG274"/>
      <c r="DJH274"/>
      <c r="DJI274"/>
      <c r="DJJ274"/>
      <c r="DJK274"/>
      <c r="DJL274"/>
      <c r="DJM274"/>
      <c r="DJN274"/>
      <c r="DJO274"/>
      <c r="DJP274"/>
      <c r="DJQ274"/>
      <c r="DJR274"/>
      <c r="DJS274"/>
      <c r="DJT274"/>
      <c r="DJU274"/>
      <c r="DJV274"/>
      <c r="DJW274"/>
      <c r="DJX274"/>
      <c r="DJY274"/>
      <c r="DJZ274"/>
      <c r="DKA274"/>
      <c r="DKB274"/>
      <c r="DKC274"/>
      <c r="DKD274"/>
      <c r="DKE274"/>
      <c r="DKF274"/>
      <c r="DKG274"/>
      <c r="DKH274"/>
      <c r="DKI274"/>
      <c r="DKJ274"/>
      <c r="DKK274"/>
      <c r="DKL274"/>
      <c r="DKM274"/>
      <c r="DKN274"/>
      <c r="DKO274"/>
      <c r="DKP274"/>
      <c r="DKQ274"/>
      <c r="DKR274"/>
      <c r="DKS274"/>
      <c r="DKT274"/>
      <c r="DKU274"/>
      <c r="DKV274"/>
      <c r="DKW274"/>
      <c r="DKX274"/>
      <c r="DKY274"/>
      <c r="DKZ274"/>
      <c r="DLA274"/>
      <c r="DLB274"/>
      <c r="DLC274"/>
      <c r="DLD274"/>
      <c r="DLE274"/>
      <c r="DLF274"/>
      <c r="DLG274"/>
      <c r="DLH274"/>
      <c r="DLI274"/>
      <c r="DLJ274"/>
      <c r="DLK274"/>
      <c r="DLL274"/>
      <c r="DLM274"/>
      <c r="DLN274"/>
      <c r="DLO274"/>
      <c r="DLP274"/>
      <c r="DLQ274"/>
      <c r="DLR274"/>
      <c r="DLS274"/>
      <c r="DLT274"/>
      <c r="DLU274"/>
      <c r="DLV274"/>
      <c r="DLW274"/>
      <c r="DLX274"/>
      <c r="DLY274"/>
      <c r="DLZ274"/>
      <c r="DMA274"/>
      <c r="DMB274"/>
      <c r="DMC274"/>
      <c r="DMD274"/>
      <c r="DME274"/>
      <c r="DMF274"/>
      <c r="DMG274"/>
      <c r="DMH274"/>
      <c r="DMI274"/>
      <c r="DMJ274"/>
      <c r="DMK274"/>
      <c r="DML274"/>
      <c r="DMM274"/>
      <c r="DMN274"/>
      <c r="DMO274"/>
      <c r="DMP274"/>
      <c r="DMQ274"/>
      <c r="DMR274"/>
      <c r="DMS274"/>
      <c r="DMT274"/>
      <c r="DMU274"/>
      <c r="DMV274"/>
      <c r="DMW274"/>
      <c r="DMX274"/>
      <c r="DMY274"/>
      <c r="DMZ274"/>
      <c r="DNA274"/>
      <c r="DNB274"/>
      <c r="DNC274"/>
      <c r="DND274"/>
      <c r="DNE274"/>
      <c r="DNF274"/>
      <c r="DNG274"/>
      <c r="DNH274"/>
      <c r="DNI274"/>
      <c r="DNJ274"/>
      <c r="DNK274"/>
      <c r="DNL274"/>
      <c r="DNM274"/>
      <c r="DNN274"/>
      <c r="DNO274"/>
      <c r="DNP274"/>
      <c r="DNQ274"/>
      <c r="DNR274"/>
      <c r="DNS274"/>
      <c r="DNT274"/>
      <c r="DNU274"/>
      <c r="DNV274"/>
      <c r="DNW274"/>
      <c r="DNX274"/>
      <c r="DNY274"/>
      <c r="DNZ274"/>
      <c r="DOA274"/>
      <c r="DOB274"/>
      <c r="DOC274"/>
      <c r="DOD274"/>
      <c r="DOE274"/>
      <c r="DOF274"/>
      <c r="DOG274"/>
      <c r="DOH274"/>
      <c r="DOI274"/>
      <c r="DOJ274"/>
      <c r="DOK274"/>
      <c r="DOL274"/>
      <c r="DOM274"/>
      <c r="DON274"/>
      <c r="DOO274"/>
      <c r="DOP274"/>
      <c r="DOQ274"/>
      <c r="DOR274"/>
      <c r="DOS274"/>
      <c r="DOT274"/>
      <c r="DOU274"/>
      <c r="DOV274"/>
      <c r="DOW274"/>
      <c r="DOX274"/>
      <c r="DOY274"/>
      <c r="DOZ274"/>
      <c r="DPA274"/>
      <c r="DPB274"/>
      <c r="DPC274"/>
      <c r="DPD274"/>
      <c r="DPE274"/>
      <c r="DPF274"/>
      <c r="DPG274"/>
      <c r="DPH274"/>
      <c r="DPI274"/>
      <c r="DPJ274"/>
      <c r="DPK274"/>
      <c r="DPL274"/>
      <c r="DPM274"/>
      <c r="DPN274"/>
      <c r="DPO274"/>
      <c r="DPP274"/>
      <c r="DPQ274"/>
      <c r="DPR274"/>
      <c r="DPS274"/>
      <c r="DPT274"/>
      <c r="DPU274"/>
      <c r="DPV274"/>
      <c r="DPW274"/>
      <c r="DPX274"/>
      <c r="DPY274"/>
      <c r="DPZ274"/>
      <c r="DQA274"/>
      <c r="DQB274"/>
      <c r="DQC274"/>
      <c r="DQD274"/>
      <c r="DQE274"/>
      <c r="DQF274"/>
      <c r="DQG274"/>
      <c r="DQH274"/>
      <c r="DQI274"/>
      <c r="DQJ274"/>
      <c r="DQK274"/>
      <c r="DQL274"/>
      <c r="DQM274"/>
      <c r="DQN274"/>
      <c r="DQO274"/>
      <c r="DQP274"/>
      <c r="DQQ274"/>
      <c r="DQR274"/>
      <c r="DQS274"/>
      <c r="DQT274"/>
      <c r="DQU274"/>
      <c r="DQV274"/>
      <c r="DQW274"/>
      <c r="DQX274"/>
      <c r="DQY274"/>
      <c r="DQZ274"/>
      <c r="DRA274"/>
      <c r="DRB274"/>
      <c r="DRC274"/>
      <c r="DRD274"/>
      <c r="DRE274"/>
      <c r="DRF274"/>
      <c r="DRG274"/>
      <c r="DRH274"/>
      <c r="DRI274"/>
      <c r="DRJ274"/>
      <c r="DRK274"/>
      <c r="DRL274"/>
      <c r="DRM274"/>
      <c r="DRN274"/>
      <c r="DRO274"/>
      <c r="DRP274"/>
      <c r="DRQ274"/>
      <c r="DRR274"/>
      <c r="DRS274"/>
      <c r="DRT274"/>
      <c r="DRU274"/>
      <c r="DRV274"/>
      <c r="DRW274"/>
      <c r="DRX274"/>
      <c r="DRY274"/>
      <c r="DRZ274"/>
      <c r="DSA274"/>
      <c r="DSB274"/>
      <c r="DSC274"/>
      <c r="DSD274"/>
      <c r="DSE274"/>
      <c r="DSF274"/>
      <c r="DSG274"/>
      <c r="DSH274"/>
      <c r="DSI274"/>
      <c r="DSJ274"/>
      <c r="DSK274"/>
      <c r="DSL274"/>
      <c r="DSM274"/>
      <c r="DSN274"/>
      <c r="DSO274"/>
      <c r="DSP274"/>
      <c r="DSQ274"/>
      <c r="DSR274"/>
      <c r="DSS274"/>
      <c r="DST274"/>
      <c r="DSU274"/>
      <c r="DSV274"/>
      <c r="DSW274"/>
      <c r="DSX274"/>
      <c r="DSY274"/>
      <c r="DSZ274"/>
      <c r="DTA274"/>
      <c r="DTB274"/>
      <c r="DTC274"/>
      <c r="DTD274"/>
      <c r="DTE274"/>
      <c r="DTF274"/>
      <c r="DTG274"/>
      <c r="DTH274"/>
      <c r="DTI274"/>
      <c r="DTJ274"/>
      <c r="DTK274"/>
      <c r="DTL274"/>
      <c r="DTM274"/>
      <c r="DTN274"/>
      <c r="DTO274"/>
      <c r="DTP274"/>
      <c r="DTQ274"/>
      <c r="DTR274"/>
      <c r="DTS274"/>
      <c r="DTT274"/>
      <c r="DTU274"/>
      <c r="DTV274"/>
      <c r="DTW274"/>
      <c r="DTX274"/>
      <c r="DTY274"/>
      <c r="DTZ274"/>
      <c r="DUA274"/>
      <c r="DUB274"/>
      <c r="DUC274"/>
      <c r="DUD274"/>
      <c r="DUE274"/>
      <c r="DUF274"/>
      <c r="DUG274"/>
      <c r="DUH274"/>
      <c r="DUI274"/>
      <c r="DUJ274"/>
      <c r="DUK274"/>
      <c r="DUL274"/>
      <c r="DUM274"/>
      <c r="DUN274"/>
      <c r="DUO274"/>
      <c r="DUP274"/>
      <c r="DUQ274"/>
      <c r="DUR274"/>
      <c r="DUS274"/>
      <c r="DUT274"/>
      <c r="DUU274"/>
      <c r="DUV274"/>
      <c r="DUW274"/>
      <c r="DUX274"/>
      <c r="DUY274"/>
      <c r="DUZ274"/>
      <c r="DVA274"/>
      <c r="DVB274"/>
      <c r="DVC274"/>
      <c r="DVD274"/>
      <c r="DVE274"/>
      <c r="DVF274"/>
      <c r="DVG274"/>
      <c r="DVH274"/>
      <c r="DVI274"/>
      <c r="DVJ274"/>
      <c r="DVK274"/>
      <c r="DVL274"/>
      <c r="DVM274"/>
      <c r="DVN274"/>
      <c r="DVO274"/>
      <c r="DVP274"/>
      <c r="DVQ274"/>
      <c r="DVR274"/>
      <c r="DVS274"/>
      <c r="DVT274"/>
      <c r="DVU274"/>
      <c r="DVV274"/>
      <c r="DVW274"/>
      <c r="DVX274"/>
      <c r="DVY274"/>
      <c r="DVZ274"/>
      <c r="DWA274"/>
      <c r="DWB274"/>
      <c r="DWC274"/>
      <c r="DWD274"/>
      <c r="DWE274"/>
      <c r="DWF274"/>
      <c r="DWG274"/>
      <c r="DWH274"/>
      <c r="DWI274"/>
      <c r="DWJ274"/>
      <c r="DWK274"/>
      <c r="DWL274"/>
      <c r="DWM274"/>
      <c r="DWN274"/>
      <c r="DWO274"/>
      <c r="DWP274"/>
      <c r="DWQ274"/>
      <c r="DWR274"/>
      <c r="DWS274"/>
      <c r="DWT274"/>
      <c r="DWU274"/>
      <c r="DWV274"/>
      <c r="DWW274"/>
      <c r="DWX274"/>
      <c r="DWY274"/>
      <c r="DWZ274"/>
      <c r="DXA274"/>
      <c r="DXB274"/>
      <c r="DXC274"/>
      <c r="DXD274"/>
      <c r="DXE274"/>
      <c r="DXF274"/>
      <c r="DXG274"/>
      <c r="DXH274"/>
      <c r="DXI274"/>
      <c r="DXJ274"/>
      <c r="DXK274"/>
      <c r="DXL274"/>
      <c r="DXM274"/>
      <c r="DXN274"/>
      <c r="DXO274"/>
      <c r="DXP274"/>
      <c r="DXQ274"/>
      <c r="DXR274"/>
      <c r="DXS274"/>
      <c r="DXT274"/>
      <c r="DXU274"/>
      <c r="DXV274"/>
      <c r="DXW274"/>
      <c r="DXX274"/>
      <c r="DXY274"/>
      <c r="DXZ274"/>
      <c r="DYA274"/>
      <c r="DYB274"/>
      <c r="DYC274"/>
      <c r="DYD274"/>
      <c r="DYE274"/>
      <c r="DYF274"/>
      <c r="DYG274"/>
      <c r="DYH274"/>
      <c r="DYI274"/>
      <c r="DYJ274"/>
      <c r="DYK274"/>
      <c r="DYL274"/>
      <c r="DYM274"/>
      <c r="DYN274"/>
      <c r="DYO274"/>
      <c r="DYP274"/>
      <c r="DYQ274"/>
      <c r="DYR274"/>
      <c r="DYS274"/>
      <c r="DYT274"/>
      <c r="DYU274"/>
      <c r="DYV274"/>
      <c r="DYW274"/>
      <c r="DYX274"/>
      <c r="DYY274"/>
      <c r="DYZ274"/>
      <c r="DZA274"/>
      <c r="DZB274"/>
      <c r="DZC274"/>
      <c r="DZD274"/>
      <c r="DZE274"/>
      <c r="DZF274"/>
      <c r="DZG274"/>
      <c r="DZH274"/>
      <c r="DZI274"/>
      <c r="DZJ274"/>
      <c r="DZK274"/>
      <c r="DZL274"/>
      <c r="DZM274"/>
      <c r="DZN274"/>
      <c r="DZO274"/>
      <c r="DZP274"/>
      <c r="DZQ274"/>
      <c r="DZR274"/>
      <c r="DZS274"/>
      <c r="DZT274"/>
      <c r="DZU274"/>
      <c r="DZV274"/>
      <c r="DZW274"/>
      <c r="DZX274"/>
      <c r="DZY274"/>
      <c r="DZZ274"/>
      <c r="EAA274"/>
      <c r="EAB274"/>
      <c r="EAC274"/>
      <c r="EAD274"/>
      <c r="EAE274"/>
      <c r="EAF274"/>
      <c r="EAG274"/>
      <c r="EAH274"/>
      <c r="EAI274"/>
      <c r="EAJ274"/>
      <c r="EAK274"/>
      <c r="EAL274"/>
      <c r="EAM274"/>
      <c r="EAN274"/>
      <c r="EAO274"/>
      <c r="EAP274"/>
      <c r="EAQ274"/>
      <c r="EAR274"/>
      <c r="EAS274"/>
      <c r="EAT274"/>
      <c r="EAU274"/>
      <c r="EAV274"/>
      <c r="EAW274"/>
      <c r="EAX274"/>
      <c r="EAY274"/>
      <c r="EAZ274"/>
      <c r="EBA274"/>
      <c r="EBB274"/>
      <c r="EBC274"/>
      <c r="EBD274"/>
      <c r="EBE274"/>
      <c r="EBF274"/>
      <c r="EBG274"/>
      <c r="EBH274"/>
      <c r="EBI274"/>
      <c r="EBJ274"/>
      <c r="EBK274"/>
      <c r="EBL274"/>
      <c r="EBM274"/>
      <c r="EBN274"/>
      <c r="EBO274"/>
      <c r="EBP274"/>
      <c r="EBQ274"/>
      <c r="EBR274"/>
      <c r="EBS274"/>
      <c r="EBT274"/>
      <c r="EBU274"/>
      <c r="EBV274"/>
      <c r="EBW274"/>
      <c r="EBX274"/>
      <c r="EBY274"/>
      <c r="EBZ274"/>
      <c r="ECA274"/>
      <c r="ECB274"/>
      <c r="ECC274"/>
      <c r="ECD274"/>
      <c r="ECE274"/>
      <c r="ECF274"/>
      <c r="ECG274"/>
      <c r="ECH274"/>
      <c r="ECI274"/>
      <c r="ECJ274"/>
      <c r="ECK274"/>
      <c r="ECL274"/>
      <c r="ECM274"/>
      <c r="ECN274"/>
      <c r="ECO274"/>
      <c r="ECP274"/>
      <c r="ECQ274"/>
      <c r="ECR274"/>
      <c r="ECS274"/>
      <c r="ECT274"/>
      <c r="ECU274"/>
      <c r="ECV274"/>
      <c r="ECW274"/>
      <c r="ECX274"/>
      <c r="ECY274"/>
      <c r="ECZ274"/>
      <c r="EDA274"/>
      <c r="EDB274"/>
      <c r="EDC274"/>
      <c r="EDD274"/>
      <c r="EDE274"/>
      <c r="EDF274"/>
      <c r="EDG274"/>
      <c r="EDH274"/>
      <c r="EDI274"/>
      <c r="EDJ274"/>
      <c r="EDK274"/>
      <c r="EDL274"/>
      <c r="EDM274"/>
      <c r="EDN274"/>
      <c r="EDO274"/>
      <c r="EDP274"/>
      <c r="EDQ274"/>
      <c r="EDR274"/>
      <c r="EDS274"/>
      <c r="EDT274"/>
      <c r="EDU274"/>
      <c r="EDV274"/>
      <c r="EDW274"/>
      <c r="EDX274"/>
      <c r="EDY274"/>
      <c r="EDZ274"/>
      <c r="EEA274"/>
      <c r="EEB274"/>
      <c r="EEC274"/>
      <c r="EED274"/>
      <c r="EEE274"/>
      <c r="EEF274"/>
      <c r="EEG274"/>
      <c r="EEH274"/>
      <c r="EEI274"/>
      <c r="EEJ274"/>
      <c r="EEK274"/>
      <c r="EEL274"/>
      <c r="EEM274"/>
      <c r="EEN274"/>
      <c r="EEO274"/>
      <c r="EEP274"/>
      <c r="EEQ274"/>
      <c r="EER274"/>
      <c r="EES274"/>
      <c r="EET274"/>
      <c r="EEU274"/>
      <c r="EEV274"/>
      <c r="EEW274"/>
      <c r="EEX274"/>
      <c r="EEY274"/>
      <c r="EEZ274"/>
      <c r="EFA274"/>
      <c r="EFB274"/>
      <c r="EFC274"/>
      <c r="EFD274"/>
      <c r="EFE274"/>
      <c r="EFF274"/>
      <c r="EFG274"/>
      <c r="EFH274"/>
      <c r="EFI274"/>
      <c r="EFJ274"/>
      <c r="EFK274"/>
      <c r="EFL274"/>
      <c r="EFM274"/>
      <c r="EFN274"/>
      <c r="EFO274"/>
      <c r="EFP274"/>
      <c r="EFQ274"/>
      <c r="EFR274"/>
      <c r="EFS274"/>
      <c r="EFT274"/>
      <c r="EFU274"/>
      <c r="EFV274"/>
      <c r="EFW274"/>
      <c r="EFX274"/>
      <c r="EFY274"/>
      <c r="EFZ274"/>
      <c r="EGA274"/>
      <c r="EGB274"/>
      <c r="EGC274"/>
      <c r="EGD274"/>
      <c r="EGE274"/>
      <c r="EGF274"/>
      <c r="EGG274"/>
      <c r="EGH274"/>
      <c r="EGI274"/>
      <c r="EGJ274"/>
      <c r="EGK274"/>
      <c r="EGL274"/>
      <c r="EGM274"/>
      <c r="EGN274"/>
      <c r="EGO274"/>
      <c r="EGP274"/>
      <c r="EGQ274"/>
      <c r="EGR274"/>
      <c r="EGS274"/>
      <c r="EGT274"/>
      <c r="EGU274"/>
      <c r="EGV274"/>
      <c r="EGW274"/>
      <c r="EGX274"/>
      <c r="EGY274"/>
      <c r="EGZ274"/>
      <c r="EHA274"/>
      <c r="EHB274"/>
      <c r="EHC274"/>
      <c r="EHD274"/>
      <c r="EHE274"/>
      <c r="EHF274"/>
      <c r="EHG274"/>
      <c r="EHH274"/>
      <c r="EHI274"/>
      <c r="EHJ274"/>
      <c r="EHK274"/>
      <c r="EHL274"/>
      <c r="EHM274"/>
      <c r="EHN274"/>
      <c r="EHO274"/>
      <c r="EHP274"/>
      <c r="EHQ274"/>
      <c r="EHR274"/>
      <c r="EHS274"/>
      <c r="EHT274"/>
      <c r="EHU274"/>
      <c r="EHV274"/>
      <c r="EHW274"/>
      <c r="EHX274"/>
      <c r="EHY274"/>
      <c r="EHZ274"/>
      <c r="EIA274"/>
      <c r="EIB274"/>
      <c r="EIC274"/>
      <c r="EID274"/>
      <c r="EIE274"/>
      <c r="EIF274"/>
      <c r="EIG274"/>
      <c r="EIH274"/>
      <c r="EII274"/>
      <c r="EIJ274"/>
      <c r="EIK274"/>
      <c r="EIL274"/>
      <c r="EIM274"/>
      <c r="EIN274"/>
      <c r="EIO274"/>
      <c r="EIP274"/>
      <c r="EIQ274"/>
      <c r="EIR274"/>
      <c r="EIS274"/>
      <c r="EIT274"/>
      <c r="EIU274"/>
      <c r="EIV274"/>
      <c r="EIW274"/>
      <c r="EIX274"/>
      <c r="EIY274"/>
      <c r="EIZ274"/>
      <c r="EJA274"/>
      <c r="EJB274"/>
      <c r="EJC274"/>
      <c r="EJD274"/>
      <c r="EJE274"/>
      <c r="EJF274"/>
      <c r="EJG274"/>
      <c r="EJH274"/>
      <c r="EJI274"/>
      <c r="EJJ274"/>
      <c r="EJK274"/>
      <c r="EJL274"/>
      <c r="EJM274"/>
      <c r="EJN274"/>
      <c r="EJO274"/>
      <c r="EJP274"/>
      <c r="EJQ274"/>
      <c r="EJR274"/>
      <c r="EJS274"/>
      <c r="EJT274"/>
      <c r="EJU274"/>
      <c r="EJV274"/>
      <c r="EJW274"/>
      <c r="EJX274"/>
      <c r="EJY274"/>
      <c r="EJZ274"/>
      <c r="EKA274"/>
      <c r="EKB274"/>
      <c r="EKC274"/>
      <c r="EKD274"/>
      <c r="EKE274"/>
      <c r="EKF274"/>
      <c r="EKG274"/>
      <c r="EKH274"/>
      <c r="EKI274"/>
      <c r="EKJ274"/>
      <c r="EKK274"/>
      <c r="EKL274"/>
      <c r="EKM274"/>
      <c r="EKN274"/>
      <c r="EKO274"/>
      <c r="EKP274"/>
      <c r="EKQ274"/>
      <c r="EKR274"/>
      <c r="EKS274"/>
      <c r="EKT274"/>
      <c r="EKU274"/>
      <c r="EKV274"/>
      <c r="EKW274"/>
      <c r="EKX274"/>
      <c r="EKY274"/>
      <c r="EKZ274"/>
      <c r="ELA274"/>
      <c r="ELB274"/>
      <c r="ELC274"/>
      <c r="ELD274"/>
      <c r="ELE274"/>
      <c r="ELF274"/>
      <c r="ELG274"/>
      <c r="ELH274"/>
      <c r="ELI274"/>
      <c r="ELJ274"/>
      <c r="ELK274"/>
      <c r="ELL274"/>
      <c r="ELM274"/>
      <c r="ELN274"/>
      <c r="ELO274"/>
      <c r="ELP274"/>
      <c r="ELQ274"/>
      <c r="ELR274"/>
      <c r="ELS274"/>
      <c r="ELT274"/>
      <c r="ELU274"/>
      <c r="ELV274"/>
      <c r="ELW274"/>
      <c r="ELX274"/>
      <c r="ELY274"/>
      <c r="ELZ274"/>
      <c r="EMA274"/>
      <c r="EMB274"/>
      <c r="EMC274"/>
      <c r="EMD274"/>
      <c r="EME274"/>
      <c r="EMF274"/>
      <c r="EMG274"/>
      <c r="EMH274"/>
      <c r="EMI274"/>
      <c r="EMJ274"/>
      <c r="EMK274"/>
      <c r="EML274"/>
      <c r="EMM274"/>
      <c r="EMN274"/>
      <c r="EMO274"/>
      <c r="EMP274"/>
      <c r="EMQ274"/>
      <c r="EMR274"/>
      <c r="EMS274"/>
      <c r="EMT274"/>
      <c r="EMU274"/>
      <c r="EMV274"/>
      <c r="EMW274"/>
      <c r="EMX274"/>
      <c r="EMY274"/>
      <c r="EMZ274"/>
      <c r="ENA274"/>
      <c r="ENB274"/>
      <c r="ENC274"/>
      <c r="END274"/>
      <c r="ENE274"/>
      <c r="ENF274"/>
      <c r="ENG274"/>
      <c r="ENH274"/>
      <c r="ENI274"/>
      <c r="ENJ274"/>
      <c r="ENK274"/>
      <c r="ENL274"/>
      <c r="ENM274"/>
      <c r="ENN274"/>
      <c r="ENO274"/>
      <c r="ENP274"/>
      <c r="ENQ274"/>
      <c r="ENR274"/>
      <c r="ENS274"/>
      <c r="ENT274"/>
      <c r="ENU274"/>
      <c r="ENV274"/>
      <c r="ENW274"/>
      <c r="ENX274"/>
      <c r="ENY274"/>
      <c r="ENZ274"/>
      <c r="EOA274"/>
      <c r="EOB274"/>
      <c r="EOC274"/>
      <c r="EOD274"/>
      <c r="EOE274"/>
      <c r="EOF274"/>
      <c r="EOG274"/>
      <c r="EOH274"/>
      <c r="EOI274"/>
      <c r="EOJ274"/>
      <c r="EOK274"/>
      <c r="EOL274"/>
      <c r="EOM274"/>
      <c r="EON274"/>
      <c r="EOO274"/>
      <c r="EOP274"/>
      <c r="EOQ274"/>
      <c r="EOR274"/>
      <c r="EOS274"/>
      <c r="EOT274"/>
      <c r="EOU274"/>
      <c r="EOV274"/>
      <c r="EOW274"/>
      <c r="EOX274"/>
      <c r="EOY274"/>
      <c r="EOZ274"/>
      <c r="EPA274"/>
      <c r="EPB274"/>
      <c r="EPC274"/>
      <c r="EPD274"/>
      <c r="EPE274"/>
      <c r="EPF274"/>
      <c r="EPG274"/>
      <c r="EPH274"/>
      <c r="EPI274"/>
      <c r="EPJ274"/>
      <c r="EPK274"/>
      <c r="EPL274"/>
      <c r="EPM274"/>
      <c r="EPN274"/>
      <c r="EPO274"/>
      <c r="EPP274"/>
      <c r="EPQ274"/>
      <c r="EPR274"/>
      <c r="EPS274"/>
      <c r="EPT274"/>
      <c r="EPU274"/>
      <c r="EPV274"/>
      <c r="EPW274"/>
      <c r="EPX274"/>
      <c r="EPY274"/>
      <c r="EPZ274"/>
      <c r="EQA274"/>
      <c r="EQB274"/>
      <c r="EQC274"/>
      <c r="EQD274"/>
      <c r="EQE274"/>
      <c r="EQF274"/>
      <c r="EQG274"/>
      <c r="EQH274"/>
      <c r="EQI274"/>
      <c r="EQJ274"/>
      <c r="EQK274"/>
      <c r="EQL274"/>
      <c r="EQM274"/>
      <c r="EQN274"/>
      <c r="EQO274"/>
      <c r="EQP274"/>
      <c r="EQQ274"/>
      <c r="EQR274"/>
      <c r="EQS274"/>
      <c r="EQT274"/>
      <c r="EQU274"/>
      <c r="EQV274"/>
      <c r="EQW274"/>
      <c r="EQX274"/>
      <c r="EQY274"/>
      <c r="EQZ274"/>
      <c r="ERA274"/>
      <c r="ERB274"/>
      <c r="ERC274"/>
      <c r="ERD274"/>
      <c r="ERE274"/>
      <c r="ERF274"/>
      <c r="ERG274"/>
      <c r="ERH274"/>
      <c r="ERI274"/>
      <c r="ERJ274"/>
      <c r="ERK274"/>
      <c r="ERL274"/>
      <c r="ERM274"/>
      <c r="ERN274"/>
      <c r="ERO274"/>
      <c r="ERP274"/>
      <c r="ERQ274"/>
      <c r="ERR274"/>
      <c r="ERS274"/>
      <c r="ERT274"/>
      <c r="ERU274"/>
      <c r="ERV274"/>
      <c r="ERW274"/>
      <c r="ERX274"/>
      <c r="ERY274"/>
      <c r="ERZ274"/>
      <c r="ESA274"/>
      <c r="ESB274"/>
      <c r="ESC274"/>
      <c r="ESD274"/>
      <c r="ESE274"/>
      <c r="ESF274"/>
      <c r="ESG274"/>
      <c r="ESH274"/>
      <c r="ESI274"/>
      <c r="ESJ274"/>
      <c r="ESK274"/>
      <c r="ESL274"/>
      <c r="ESM274"/>
      <c r="ESN274"/>
      <c r="ESO274"/>
      <c r="ESP274"/>
      <c r="ESQ274"/>
      <c r="ESR274"/>
      <c r="ESS274"/>
      <c r="EST274"/>
      <c r="ESU274"/>
      <c r="ESV274"/>
      <c r="ESW274"/>
      <c r="ESX274"/>
      <c r="ESY274"/>
      <c r="ESZ274"/>
      <c r="ETA274"/>
      <c r="ETB274"/>
      <c r="ETC274"/>
      <c r="ETD274"/>
      <c r="ETE274"/>
      <c r="ETF274"/>
      <c r="ETG274"/>
      <c r="ETH274"/>
      <c r="ETI274"/>
      <c r="ETJ274"/>
      <c r="ETK274"/>
      <c r="ETL274"/>
      <c r="ETM274"/>
      <c r="ETN274"/>
      <c r="ETO274"/>
      <c r="ETP274"/>
      <c r="ETQ274"/>
      <c r="ETR274"/>
      <c r="ETS274"/>
      <c r="ETT274"/>
      <c r="ETU274"/>
      <c r="ETV274"/>
      <c r="ETW274"/>
      <c r="ETX274"/>
      <c r="ETY274"/>
      <c r="ETZ274"/>
      <c r="EUA274"/>
      <c r="EUB274"/>
      <c r="EUC274"/>
      <c r="EUD274"/>
      <c r="EUE274"/>
      <c r="EUF274"/>
      <c r="EUG274"/>
      <c r="EUH274"/>
      <c r="EUI274"/>
      <c r="EUJ274"/>
      <c r="EUK274"/>
      <c r="EUL274"/>
      <c r="EUM274"/>
      <c r="EUN274"/>
      <c r="EUO274"/>
      <c r="EUP274"/>
      <c r="EUQ274"/>
      <c r="EUR274"/>
      <c r="EUS274"/>
      <c r="EUT274"/>
      <c r="EUU274"/>
      <c r="EUV274"/>
      <c r="EUW274"/>
      <c r="EUX274"/>
      <c r="EUY274"/>
      <c r="EUZ274"/>
      <c r="EVA274"/>
      <c r="EVB274"/>
      <c r="EVC274"/>
      <c r="EVD274"/>
      <c r="EVE274"/>
      <c r="EVF274"/>
      <c r="EVG274"/>
      <c r="EVH274"/>
      <c r="EVI274"/>
      <c r="EVJ274"/>
      <c r="EVK274"/>
      <c r="EVL274"/>
      <c r="EVM274"/>
      <c r="EVN274"/>
      <c r="EVO274"/>
      <c r="EVP274"/>
      <c r="EVQ274"/>
      <c r="EVR274"/>
      <c r="EVS274"/>
      <c r="EVT274"/>
      <c r="EVU274"/>
      <c r="EVV274"/>
      <c r="EVW274"/>
      <c r="EVX274"/>
      <c r="EVY274"/>
      <c r="EVZ274"/>
      <c r="EWA274"/>
      <c r="EWB274"/>
      <c r="EWC274"/>
      <c r="EWD274"/>
      <c r="EWE274"/>
      <c r="EWF274"/>
      <c r="EWG274"/>
      <c r="EWH274"/>
      <c r="EWI274"/>
      <c r="EWJ274"/>
      <c r="EWK274"/>
      <c r="EWL274"/>
      <c r="EWM274"/>
      <c r="EWN274"/>
      <c r="EWO274"/>
      <c r="EWP274"/>
      <c r="EWQ274"/>
      <c r="EWR274"/>
      <c r="EWS274"/>
      <c r="EWT274"/>
      <c r="EWU274"/>
      <c r="EWV274"/>
      <c r="EWW274"/>
      <c r="EWX274"/>
      <c r="EWY274"/>
      <c r="EWZ274"/>
      <c r="EXA274"/>
      <c r="EXB274"/>
      <c r="EXC274"/>
      <c r="EXD274"/>
      <c r="EXE274"/>
      <c r="EXF274"/>
      <c r="EXG274"/>
      <c r="EXH274"/>
      <c r="EXI274"/>
      <c r="EXJ274"/>
      <c r="EXK274"/>
      <c r="EXL274"/>
      <c r="EXM274"/>
      <c r="EXN274"/>
      <c r="EXO274"/>
      <c r="EXP274"/>
      <c r="EXQ274"/>
      <c r="EXR274"/>
      <c r="EXS274"/>
      <c r="EXT274"/>
      <c r="EXU274"/>
      <c r="EXV274"/>
      <c r="EXW274"/>
      <c r="EXX274"/>
      <c r="EXY274"/>
      <c r="EXZ274"/>
      <c r="EYA274"/>
      <c r="EYB274"/>
      <c r="EYC274"/>
      <c r="EYD274"/>
      <c r="EYE274"/>
      <c r="EYF274"/>
      <c r="EYG274"/>
      <c r="EYH274"/>
      <c r="EYI274"/>
      <c r="EYJ274"/>
      <c r="EYK274"/>
      <c r="EYL274"/>
      <c r="EYM274"/>
      <c r="EYN274"/>
      <c r="EYO274"/>
      <c r="EYP274"/>
      <c r="EYQ274"/>
      <c r="EYR274"/>
      <c r="EYS274"/>
      <c r="EYT274"/>
      <c r="EYU274"/>
      <c r="EYV274"/>
      <c r="EYW274"/>
      <c r="EYX274"/>
      <c r="EYY274"/>
      <c r="EYZ274"/>
      <c r="EZA274"/>
      <c r="EZB274"/>
      <c r="EZC274"/>
      <c r="EZD274"/>
      <c r="EZE274"/>
      <c r="EZF274"/>
      <c r="EZG274"/>
      <c r="EZH274"/>
      <c r="EZI274"/>
      <c r="EZJ274"/>
      <c r="EZK274"/>
      <c r="EZL274"/>
      <c r="EZM274"/>
      <c r="EZN274"/>
      <c r="EZO274"/>
      <c r="EZP274"/>
      <c r="EZQ274"/>
      <c r="EZR274"/>
      <c r="EZS274"/>
      <c r="EZT274"/>
      <c r="EZU274"/>
      <c r="EZV274"/>
      <c r="EZW274"/>
      <c r="EZX274"/>
      <c r="EZY274"/>
      <c r="EZZ274"/>
      <c r="FAA274"/>
      <c r="FAB274"/>
      <c r="FAC274"/>
      <c r="FAD274"/>
      <c r="FAE274"/>
      <c r="FAF274"/>
      <c r="FAG274"/>
      <c r="FAH274"/>
      <c r="FAI274"/>
      <c r="FAJ274"/>
      <c r="FAK274"/>
      <c r="FAL274"/>
      <c r="FAM274"/>
      <c r="FAN274"/>
      <c r="FAO274"/>
      <c r="FAP274"/>
      <c r="FAQ274"/>
      <c r="FAR274"/>
      <c r="FAS274"/>
      <c r="FAT274"/>
      <c r="FAU274"/>
      <c r="FAV274"/>
      <c r="FAW274"/>
      <c r="FAX274"/>
      <c r="FAY274"/>
      <c r="FAZ274"/>
      <c r="FBA274"/>
      <c r="FBB274"/>
      <c r="FBC274"/>
      <c r="FBD274"/>
      <c r="FBE274"/>
      <c r="FBF274"/>
      <c r="FBG274"/>
      <c r="FBH274"/>
      <c r="FBI274"/>
      <c r="FBJ274"/>
      <c r="FBK274"/>
      <c r="FBL274"/>
      <c r="FBM274"/>
      <c r="FBN274"/>
      <c r="FBO274"/>
      <c r="FBP274"/>
      <c r="FBQ274"/>
      <c r="FBR274"/>
      <c r="FBS274"/>
      <c r="FBT274"/>
      <c r="FBU274"/>
      <c r="FBV274"/>
      <c r="FBW274"/>
      <c r="FBX274"/>
      <c r="FBY274"/>
      <c r="FBZ274"/>
      <c r="FCA274"/>
      <c r="FCB274"/>
      <c r="FCC274"/>
      <c r="FCD274"/>
      <c r="FCE274"/>
      <c r="FCF274"/>
      <c r="FCG274"/>
      <c r="FCH274"/>
      <c r="FCI274"/>
      <c r="FCJ274"/>
      <c r="FCK274"/>
      <c r="FCL274"/>
      <c r="FCM274"/>
      <c r="FCN274"/>
      <c r="FCO274"/>
      <c r="FCP274"/>
      <c r="FCQ274"/>
      <c r="FCR274"/>
      <c r="FCS274"/>
      <c r="FCT274"/>
      <c r="FCU274"/>
      <c r="FCV274"/>
      <c r="FCW274"/>
      <c r="FCX274"/>
      <c r="FCY274"/>
      <c r="FCZ274"/>
      <c r="FDA274"/>
      <c r="FDB274"/>
      <c r="FDC274"/>
      <c r="FDD274"/>
      <c r="FDE274"/>
      <c r="FDF274"/>
      <c r="FDG274"/>
      <c r="FDH274"/>
      <c r="FDI274"/>
      <c r="FDJ274"/>
      <c r="FDK274"/>
      <c r="FDL274"/>
      <c r="FDM274"/>
      <c r="FDN274"/>
      <c r="FDO274"/>
      <c r="FDP274"/>
      <c r="FDQ274"/>
      <c r="FDR274"/>
      <c r="FDS274"/>
      <c r="FDT274"/>
      <c r="FDU274"/>
      <c r="FDV274"/>
      <c r="FDW274"/>
      <c r="FDX274"/>
      <c r="FDY274"/>
      <c r="FDZ274"/>
      <c r="FEA274"/>
      <c r="FEB274"/>
      <c r="FEC274"/>
      <c r="FED274"/>
      <c r="FEE274"/>
      <c r="FEF274"/>
      <c r="FEG274"/>
      <c r="FEH274"/>
      <c r="FEI274"/>
      <c r="FEJ274"/>
      <c r="FEK274"/>
      <c r="FEL274"/>
      <c r="FEM274"/>
      <c r="FEN274"/>
      <c r="FEO274"/>
      <c r="FEP274"/>
      <c r="FEQ274"/>
      <c r="FER274"/>
      <c r="FES274"/>
      <c r="FET274"/>
      <c r="FEU274"/>
      <c r="FEV274"/>
      <c r="FEW274"/>
      <c r="FEX274"/>
      <c r="FEY274"/>
      <c r="FEZ274"/>
      <c r="FFA274"/>
      <c r="FFB274"/>
      <c r="FFC274"/>
      <c r="FFD274"/>
      <c r="FFE274"/>
      <c r="FFF274"/>
      <c r="FFG274"/>
      <c r="FFH274"/>
      <c r="FFI274"/>
      <c r="FFJ274"/>
      <c r="FFK274"/>
      <c r="FFL274"/>
      <c r="FFM274"/>
      <c r="FFN274"/>
      <c r="FFO274"/>
      <c r="FFP274"/>
      <c r="FFQ274"/>
      <c r="FFR274"/>
      <c r="FFS274"/>
      <c r="FFT274"/>
      <c r="FFU274"/>
      <c r="FFV274"/>
      <c r="FFW274"/>
      <c r="FFX274"/>
      <c r="FFY274"/>
      <c r="FFZ274"/>
      <c r="FGA274"/>
      <c r="FGB274"/>
      <c r="FGC274"/>
      <c r="FGD274"/>
      <c r="FGE274"/>
      <c r="FGF274"/>
      <c r="FGG274"/>
      <c r="FGH274"/>
      <c r="FGI274"/>
      <c r="FGJ274"/>
      <c r="FGK274"/>
      <c r="FGL274"/>
      <c r="FGM274"/>
      <c r="FGN274"/>
      <c r="FGO274"/>
      <c r="FGP274"/>
      <c r="FGQ274"/>
      <c r="FGR274"/>
      <c r="FGS274"/>
      <c r="FGT274"/>
      <c r="FGU274"/>
      <c r="FGV274"/>
      <c r="FGW274"/>
      <c r="FGX274"/>
      <c r="FGY274"/>
      <c r="FGZ274"/>
      <c r="FHA274"/>
      <c r="FHB274"/>
      <c r="FHC274"/>
      <c r="FHD274"/>
      <c r="FHE274"/>
      <c r="FHF274"/>
      <c r="FHG274"/>
      <c r="FHH274"/>
      <c r="FHI274"/>
      <c r="FHJ274"/>
      <c r="FHK274"/>
      <c r="FHL274"/>
      <c r="FHM274"/>
      <c r="FHN274"/>
      <c r="FHO274"/>
      <c r="FHP274"/>
      <c r="FHQ274"/>
      <c r="FHR274"/>
      <c r="FHS274"/>
      <c r="FHT274"/>
      <c r="FHU274"/>
      <c r="FHV274"/>
      <c r="FHW274"/>
      <c r="FHX274"/>
      <c r="FHY274"/>
      <c r="FHZ274"/>
      <c r="FIA274"/>
      <c r="FIB274"/>
      <c r="FIC274"/>
      <c r="FID274"/>
      <c r="FIE274"/>
      <c r="FIF274"/>
      <c r="FIG274"/>
      <c r="FIH274"/>
      <c r="FII274"/>
      <c r="FIJ274"/>
      <c r="FIK274"/>
      <c r="FIL274"/>
      <c r="FIM274"/>
      <c r="FIN274"/>
      <c r="FIO274"/>
      <c r="FIP274"/>
      <c r="FIQ274"/>
      <c r="FIR274"/>
      <c r="FIS274"/>
      <c r="FIT274"/>
      <c r="FIU274"/>
      <c r="FIV274"/>
      <c r="FIW274"/>
      <c r="FIX274"/>
      <c r="FIY274"/>
      <c r="FIZ274"/>
      <c r="FJA274"/>
      <c r="FJB274"/>
      <c r="FJC274"/>
      <c r="FJD274"/>
      <c r="FJE274"/>
      <c r="FJF274"/>
      <c r="FJG274"/>
      <c r="FJH274"/>
      <c r="FJI274"/>
      <c r="FJJ274"/>
      <c r="FJK274"/>
      <c r="FJL274"/>
      <c r="FJM274"/>
      <c r="FJN274"/>
      <c r="FJO274"/>
      <c r="FJP274"/>
      <c r="FJQ274"/>
      <c r="FJR274"/>
      <c r="FJS274"/>
      <c r="FJT274"/>
      <c r="FJU274"/>
      <c r="FJV274"/>
      <c r="FJW274"/>
      <c r="FJX274"/>
      <c r="FJY274"/>
      <c r="FJZ274"/>
      <c r="FKA274"/>
      <c r="FKB274"/>
      <c r="FKC274"/>
      <c r="FKD274"/>
      <c r="FKE274"/>
      <c r="FKF274"/>
      <c r="FKG274"/>
      <c r="FKH274"/>
      <c r="FKI274"/>
      <c r="FKJ274"/>
      <c r="FKK274"/>
      <c r="FKL274"/>
      <c r="FKM274"/>
      <c r="FKN274"/>
      <c r="FKO274"/>
      <c r="FKP274"/>
      <c r="FKQ274"/>
      <c r="FKR274"/>
      <c r="FKS274"/>
      <c r="FKT274"/>
      <c r="FKU274"/>
      <c r="FKV274"/>
      <c r="FKW274"/>
      <c r="FKX274"/>
      <c r="FKY274"/>
      <c r="FKZ274"/>
      <c r="FLA274"/>
      <c r="FLB274"/>
      <c r="FLC274"/>
      <c r="FLD274"/>
      <c r="FLE274"/>
      <c r="FLF274"/>
      <c r="FLG274"/>
      <c r="FLH274"/>
      <c r="FLI274"/>
      <c r="FLJ274"/>
      <c r="FLK274"/>
      <c r="FLL274"/>
      <c r="FLM274"/>
      <c r="FLN274"/>
      <c r="FLO274"/>
      <c r="FLP274"/>
      <c r="FLQ274"/>
      <c r="FLR274"/>
      <c r="FLS274"/>
      <c r="FLT274"/>
      <c r="FLU274"/>
      <c r="FLV274"/>
      <c r="FLW274"/>
      <c r="FLX274"/>
      <c r="FLY274"/>
      <c r="FLZ274"/>
      <c r="FMA274"/>
      <c r="FMB274"/>
      <c r="FMC274"/>
      <c r="FMD274"/>
      <c r="FME274"/>
      <c r="FMF274"/>
      <c r="FMG274"/>
      <c r="FMH274"/>
      <c r="FMI274"/>
      <c r="FMJ274"/>
      <c r="FMK274"/>
      <c r="FML274"/>
      <c r="FMM274"/>
      <c r="FMN274"/>
      <c r="FMO274"/>
      <c r="FMP274"/>
      <c r="FMQ274"/>
      <c r="FMR274"/>
      <c r="FMS274"/>
      <c r="FMT274"/>
      <c r="FMU274"/>
      <c r="FMV274"/>
      <c r="FMW274"/>
      <c r="FMX274"/>
      <c r="FMY274"/>
      <c r="FMZ274"/>
      <c r="FNA274"/>
      <c r="FNB274"/>
      <c r="FNC274"/>
      <c r="FND274"/>
      <c r="FNE274"/>
      <c r="FNF274"/>
      <c r="FNG274"/>
      <c r="FNH274"/>
      <c r="FNI274"/>
      <c r="FNJ274"/>
      <c r="FNK274"/>
      <c r="FNL274"/>
      <c r="FNM274"/>
      <c r="FNN274"/>
      <c r="FNO274"/>
      <c r="FNP274"/>
      <c r="FNQ274"/>
      <c r="FNR274"/>
      <c r="FNS274"/>
      <c r="FNT274"/>
      <c r="FNU274"/>
      <c r="FNV274"/>
      <c r="FNW274"/>
      <c r="FNX274"/>
      <c r="FNY274"/>
      <c r="FNZ274"/>
      <c r="FOA274"/>
      <c r="FOB274"/>
      <c r="FOC274"/>
      <c r="FOD274"/>
      <c r="FOE274"/>
      <c r="FOF274"/>
      <c r="FOG274"/>
      <c r="FOH274"/>
      <c r="FOI274"/>
      <c r="FOJ274"/>
      <c r="FOK274"/>
      <c r="FOL274"/>
      <c r="FOM274"/>
      <c r="FON274"/>
      <c r="FOO274"/>
      <c r="FOP274"/>
      <c r="FOQ274"/>
      <c r="FOR274"/>
      <c r="FOS274"/>
      <c r="FOT274"/>
      <c r="FOU274"/>
      <c r="FOV274"/>
      <c r="FOW274"/>
      <c r="FOX274"/>
      <c r="FOY274"/>
      <c r="FOZ274"/>
      <c r="FPA274"/>
      <c r="FPB274"/>
      <c r="FPC274"/>
      <c r="FPD274"/>
      <c r="FPE274"/>
      <c r="FPF274"/>
      <c r="FPG274"/>
      <c r="FPH274"/>
      <c r="FPI274"/>
      <c r="FPJ274"/>
      <c r="FPK274"/>
      <c r="FPL274"/>
      <c r="FPM274"/>
      <c r="FPN274"/>
      <c r="FPO274"/>
      <c r="FPP274"/>
      <c r="FPQ274"/>
      <c r="FPR274"/>
      <c r="FPS274"/>
      <c r="FPT274"/>
      <c r="FPU274"/>
      <c r="FPV274"/>
      <c r="FPW274"/>
      <c r="FPX274"/>
      <c r="FPY274"/>
      <c r="FPZ274"/>
      <c r="FQA274"/>
      <c r="FQB274"/>
      <c r="FQC274"/>
      <c r="FQD274"/>
      <c r="FQE274"/>
      <c r="FQF274"/>
      <c r="FQG274"/>
      <c r="FQH274"/>
      <c r="FQI274"/>
      <c r="FQJ274"/>
      <c r="FQK274"/>
      <c r="FQL274"/>
      <c r="FQM274"/>
      <c r="FQN274"/>
      <c r="FQO274"/>
      <c r="FQP274"/>
      <c r="FQQ274"/>
      <c r="FQR274"/>
      <c r="FQS274"/>
      <c r="FQT274"/>
      <c r="FQU274"/>
      <c r="FQV274"/>
      <c r="FQW274"/>
      <c r="FQX274"/>
      <c r="FQY274"/>
      <c r="FQZ274"/>
      <c r="FRA274"/>
      <c r="FRB274"/>
      <c r="FRC274"/>
      <c r="FRD274"/>
      <c r="FRE274"/>
      <c r="FRF274"/>
      <c r="FRG274"/>
      <c r="FRH274"/>
      <c r="FRI274"/>
      <c r="FRJ274"/>
      <c r="FRK274"/>
      <c r="FRL274"/>
      <c r="FRM274"/>
      <c r="FRN274"/>
      <c r="FRO274"/>
      <c r="FRP274"/>
      <c r="FRQ274"/>
      <c r="FRR274"/>
      <c r="FRS274"/>
      <c r="FRT274"/>
      <c r="FRU274"/>
      <c r="FRV274"/>
      <c r="FRW274"/>
      <c r="FRX274"/>
      <c r="FRY274"/>
      <c r="FRZ274"/>
      <c r="FSA274"/>
      <c r="FSB274"/>
      <c r="FSC274"/>
      <c r="FSD274"/>
      <c r="FSE274"/>
      <c r="FSF274"/>
      <c r="FSG274"/>
      <c r="FSH274"/>
      <c r="FSI274"/>
      <c r="FSJ274"/>
      <c r="FSK274"/>
      <c r="FSL274"/>
      <c r="FSM274"/>
      <c r="FSN274"/>
      <c r="FSO274"/>
      <c r="FSP274"/>
      <c r="FSQ274"/>
      <c r="FSR274"/>
      <c r="FSS274"/>
      <c r="FST274"/>
      <c r="FSU274"/>
      <c r="FSV274"/>
      <c r="FSW274"/>
      <c r="FSX274"/>
      <c r="FSY274"/>
      <c r="FSZ274"/>
      <c r="FTA274"/>
      <c r="FTB274"/>
      <c r="FTC274"/>
      <c r="FTD274"/>
      <c r="FTE274"/>
      <c r="FTF274"/>
      <c r="FTG274"/>
      <c r="FTH274"/>
      <c r="FTI274"/>
      <c r="FTJ274"/>
      <c r="FTK274"/>
      <c r="FTL274"/>
      <c r="FTM274"/>
      <c r="FTN274"/>
      <c r="FTO274"/>
      <c r="FTP274"/>
      <c r="FTQ274"/>
      <c r="FTR274"/>
      <c r="FTS274"/>
      <c r="FTT274"/>
      <c r="FTU274"/>
      <c r="FTV274"/>
      <c r="FTW274"/>
      <c r="FTX274"/>
      <c r="FTY274"/>
      <c r="FTZ274"/>
      <c r="FUA274"/>
      <c r="FUB274"/>
      <c r="FUC274"/>
      <c r="FUD274"/>
      <c r="FUE274"/>
      <c r="FUF274"/>
      <c r="FUG274"/>
      <c r="FUH274"/>
      <c r="FUI274"/>
      <c r="FUJ274"/>
      <c r="FUK274"/>
      <c r="FUL274"/>
      <c r="FUM274"/>
      <c r="FUN274"/>
      <c r="FUO274"/>
      <c r="FUP274"/>
      <c r="FUQ274"/>
      <c r="FUR274"/>
      <c r="FUS274"/>
      <c r="FUT274"/>
      <c r="FUU274"/>
      <c r="FUV274"/>
      <c r="FUW274"/>
      <c r="FUX274"/>
      <c r="FUY274"/>
      <c r="FUZ274"/>
      <c r="FVA274"/>
      <c r="FVB274"/>
      <c r="FVC274"/>
      <c r="FVD274"/>
      <c r="FVE274"/>
      <c r="FVF274"/>
      <c r="FVG274"/>
      <c r="FVH274"/>
      <c r="FVI274"/>
      <c r="FVJ274"/>
      <c r="FVK274"/>
      <c r="FVL274"/>
      <c r="FVM274"/>
      <c r="FVN274"/>
      <c r="FVO274"/>
      <c r="FVP274"/>
      <c r="FVQ274"/>
      <c r="FVR274"/>
      <c r="FVS274"/>
      <c r="FVT274"/>
      <c r="FVU274"/>
      <c r="FVV274"/>
      <c r="FVW274"/>
      <c r="FVX274"/>
      <c r="FVY274"/>
      <c r="FVZ274"/>
      <c r="FWA274"/>
      <c r="FWB274"/>
      <c r="FWC274"/>
      <c r="FWD274"/>
      <c r="FWE274"/>
      <c r="FWF274"/>
      <c r="FWG274"/>
      <c r="FWH274"/>
      <c r="FWI274"/>
      <c r="FWJ274"/>
      <c r="FWK274"/>
      <c r="FWL274"/>
      <c r="FWM274"/>
      <c r="FWN274"/>
      <c r="FWO274"/>
      <c r="FWP274"/>
      <c r="FWQ274"/>
      <c r="FWR274"/>
      <c r="FWS274"/>
      <c r="FWT274"/>
      <c r="FWU274"/>
      <c r="FWV274"/>
      <c r="FWW274"/>
      <c r="FWX274"/>
      <c r="FWY274"/>
      <c r="FWZ274"/>
      <c r="FXA274"/>
      <c r="FXB274"/>
      <c r="FXC274"/>
      <c r="FXD274"/>
      <c r="FXE274"/>
      <c r="FXF274"/>
      <c r="FXG274"/>
      <c r="FXH274"/>
      <c r="FXI274"/>
      <c r="FXJ274"/>
      <c r="FXK274"/>
      <c r="FXL274"/>
      <c r="FXM274"/>
      <c r="FXN274"/>
      <c r="FXO274"/>
      <c r="FXP274"/>
      <c r="FXQ274"/>
      <c r="FXR274"/>
      <c r="FXS274"/>
      <c r="FXT274"/>
      <c r="FXU274"/>
      <c r="FXV274"/>
      <c r="FXW274"/>
      <c r="FXX274"/>
      <c r="FXY274"/>
      <c r="FXZ274"/>
      <c r="FYA274"/>
      <c r="FYB274"/>
      <c r="FYC274"/>
      <c r="FYD274"/>
      <c r="FYE274"/>
      <c r="FYF274"/>
      <c r="FYG274"/>
      <c r="FYH274"/>
      <c r="FYI274"/>
      <c r="FYJ274"/>
      <c r="FYK274"/>
      <c r="FYL274"/>
      <c r="FYM274"/>
      <c r="FYN274"/>
      <c r="FYO274"/>
      <c r="FYP274"/>
      <c r="FYQ274"/>
      <c r="FYR274"/>
      <c r="FYS274"/>
      <c r="FYT274"/>
      <c r="FYU274"/>
      <c r="FYV274"/>
      <c r="FYW274"/>
      <c r="FYX274"/>
      <c r="FYY274"/>
      <c r="FYZ274"/>
      <c r="FZA274"/>
      <c r="FZB274"/>
      <c r="FZC274"/>
      <c r="FZD274"/>
      <c r="FZE274"/>
      <c r="FZF274"/>
      <c r="FZG274"/>
      <c r="FZH274"/>
      <c r="FZI274"/>
      <c r="FZJ274"/>
      <c r="FZK274"/>
      <c r="FZL274"/>
      <c r="FZM274"/>
      <c r="FZN274"/>
      <c r="FZO274"/>
      <c r="FZP274"/>
      <c r="FZQ274"/>
      <c r="FZR274"/>
      <c r="FZS274"/>
      <c r="FZT274"/>
      <c r="FZU274"/>
      <c r="FZV274"/>
      <c r="FZW274"/>
      <c r="FZX274"/>
      <c r="FZY274"/>
      <c r="FZZ274"/>
      <c r="GAA274"/>
      <c r="GAB274"/>
      <c r="GAC274"/>
      <c r="GAD274"/>
      <c r="GAE274"/>
      <c r="GAF274"/>
      <c r="GAG274"/>
      <c r="GAH274"/>
      <c r="GAI274"/>
      <c r="GAJ274"/>
      <c r="GAK274"/>
      <c r="GAL274"/>
      <c r="GAM274"/>
      <c r="GAN274"/>
      <c r="GAO274"/>
      <c r="GAP274"/>
      <c r="GAQ274"/>
      <c r="GAR274"/>
      <c r="GAS274"/>
      <c r="GAT274"/>
      <c r="GAU274"/>
      <c r="GAV274"/>
      <c r="GAW274"/>
      <c r="GAX274"/>
      <c r="GAY274"/>
      <c r="GAZ274"/>
      <c r="GBA274"/>
      <c r="GBB274"/>
      <c r="GBC274"/>
      <c r="GBD274"/>
      <c r="GBE274"/>
      <c r="GBF274"/>
      <c r="GBG274"/>
      <c r="GBH274"/>
      <c r="GBI274"/>
      <c r="GBJ274"/>
      <c r="GBK274"/>
      <c r="GBL274"/>
      <c r="GBM274"/>
      <c r="GBN274"/>
      <c r="GBO274"/>
      <c r="GBP274"/>
      <c r="GBQ274"/>
      <c r="GBR274"/>
      <c r="GBS274"/>
      <c r="GBT274"/>
      <c r="GBU274"/>
      <c r="GBV274"/>
      <c r="GBW274"/>
      <c r="GBX274"/>
      <c r="GBY274"/>
      <c r="GBZ274"/>
      <c r="GCA274"/>
      <c r="GCB274"/>
      <c r="GCC274"/>
      <c r="GCD274"/>
      <c r="GCE274"/>
      <c r="GCF274"/>
      <c r="GCG274"/>
      <c r="GCH274"/>
      <c r="GCI274"/>
      <c r="GCJ274"/>
      <c r="GCK274"/>
      <c r="GCL274"/>
      <c r="GCM274"/>
      <c r="GCN274"/>
      <c r="GCO274"/>
      <c r="GCP274"/>
      <c r="GCQ274"/>
      <c r="GCR274"/>
      <c r="GCS274"/>
      <c r="GCT274"/>
      <c r="GCU274"/>
      <c r="GCV274"/>
      <c r="GCW274"/>
      <c r="GCX274"/>
      <c r="GCY274"/>
      <c r="GCZ274"/>
      <c r="GDA274"/>
      <c r="GDB274"/>
      <c r="GDC274"/>
      <c r="GDD274"/>
      <c r="GDE274"/>
      <c r="GDF274"/>
      <c r="GDG274"/>
      <c r="GDH274"/>
      <c r="GDI274"/>
      <c r="GDJ274"/>
      <c r="GDK274"/>
      <c r="GDL274"/>
      <c r="GDM274"/>
      <c r="GDN274"/>
      <c r="GDO274"/>
      <c r="GDP274"/>
      <c r="GDQ274"/>
      <c r="GDR274"/>
      <c r="GDS274"/>
      <c r="GDT274"/>
      <c r="GDU274"/>
      <c r="GDV274"/>
      <c r="GDW274"/>
      <c r="GDX274"/>
      <c r="GDY274"/>
      <c r="GDZ274"/>
      <c r="GEA274"/>
      <c r="GEB274"/>
      <c r="GEC274"/>
      <c r="GED274"/>
      <c r="GEE274"/>
      <c r="GEF274"/>
      <c r="GEG274"/>
      <c r="GEH274"/>
      <c r="GEI274"/>
      <c r="GEJ274"/>
      <c r="GEK274"/>
      <c r="GEL274"/>
      <c r="GEM274"/>
      <c r="GEN274"/>
      <c r="GEO274"/>
      <c r="GEP274"/>
      <c r="GEQ274"/>
      <c r="GER274"/>
      <c r="GES274"/>
      <c r="GET274"/>
      <c r="GEU274"/>
      <c r="GEV274"/>
      <c r="GEW274"/>
      <c r="GEX274"/>
      <c r="GEY274"/>
      <c r="GEZ274"/>
      <c r="GFA274"/>
      <c r="GFB274"/>
      <c r="GFC274"/>
      <c r="GFD274"/>
      <c r="GFE274"/>
      <c r="GFF274"/>
      <c r="GFG274"/>
      <c r="GFH274"/>
      <c r="GFI274"/>
      <c r="GFJ274"/>
      <c r="GFK274"/>
      <c r="GFL274"/>
      <c r="GFM274"/>
      <c r="GFN274"/>
      <c r="GFO274"/>
      <c r="GFP274"/>
      <c r="GFQ274"/>
      <c r="GFR274"/>
      <c r="GFS274"/>
      <c r="GFT274"/>
      <c r="GFU274"/>
      <c r="GFV274"/>
      <c r="GFW274"/>
      <c r="GFX274"/>
      <c r="GFY274"/>
      <c r="GFZ274"/>
      <c r="GGA274"/>
      <c r="GGB274"/>
      <c r="GGC274"/>
      <c r="GGD274"/>
      <c r="GGE274"/>
      <c r="GGF274"/>
      <c r="GGG274"/>
      <c r="GGH274"/>
      <c r="GGI274"/>
      <c r="GGJ274"/>
      <c r="GGK274"/>
      <c r="GGL274"/>
      <c r="GGM274"/>
      <c r="GGN274"/>
      <c r="GGO274"/>
      <c r="GGP274"/>
      <c r="GGQ274"/>
      <c r="GGR274"/>
      <c r="GGS274"/>
      <c r="GGT274"/>
      <c r="GGU274"/>
      <c r="GGV274"/>
      <c r="GGW274"/>
      <c r="GGX274"/>
      <c r="GGY274"/>
      <c r="GGZ274"/>
      <c r="GHA274"/>
      <c r="GHB274"/>
      <c r="GHC274"/>
      <c r="GHD274"/>
      <c r="GHE274"/>
      <c r="GHF274"/>
      <c r="GHG274"/>
      <c r="GHH274"/>
      <c r="GHI274"/>
      <c r="GHJ274"/>
      <c r="GHK274"/>
      <c r="GHL274"/>
      <c r="GHM274"/>
      <c r="GHN274"/>
      <c r="GHO274"/>
      <c r="GHP274"/>
      <c r="GHQ274"/>
      <c r="GHR274"/>
      <c r="GHS274"/>
      <c r="GHT274"/>
      <c r="GHU274"/>
      <c r="GHV274"/>
      <c r="GHW274"/>
      <c r="GHX274"/>
      <c r="GHY274"/>
      <c r="GHZ274"/>
      <c r="GIA274"/>
      <c r="GIB274"/>
      <c r="GIC274"/>
      <c r="GID274"/>
      <c r="GIE274"/>
      <c r="GIF274"/>
      <c r="GIG274"/>
      <c r="GIH274"/>
      <c r="GII274"/>
      <c r="GIJ274"/>
      <c r="GIK274"/>
      <c r="GIL274"/>
      <c r="GIM274"/>
      <c r="GIN274"/>
      <c r="GIO274"/>
      <c r="GIP274"/>
      <c r="GIQ274"/>
      <c r="GIR274"/>
      <c r="GIS274"/>
      <c r="GIT274"/>
      <c r="GIU274"/>
      <c r="GIV274"/>
      <c r="GIW274"/>
      <c r="GIX274"/>
      <c r="GIY274"/>
      <c r="GIZ274"/>
      <c r="GJA274"/>
      <c r="GJB274"/>
      <c r="GJC274"/>
      <c r="GJD274"/>
      <c r="GJE274"/>
      <c r="GJF274"/>
      <c r="GJG274"/>
      <c r="GJH274"/>
      <c r="GJI274"/>
      <c r="GJJ274"/>
      <c r="GJK274"/>
      <c r="GJL274"/>
      <c r="GJM274"/>
      <c r="GJN274"/>
      <c r="GJO274"/>
      <c r="GJP274"/>
      <c r="GJQ274"/>
      <c r="GJR274"/>
      <c r="GJS274"/>
      <c r="GJT274"/>
      <c r="GJU274"/>
      <c r="GJV274"/>
      <c r="GJW274"/>
      <c r="GJX274"/>
      <c r="GJY274"/>
      <c r="GJZ274"/>
      <c r="GKA274"/>
      <c r="GKB274"/>
      <c r="GKC274"/>
      <c r="GKD274"/>
      <c r="GKE274"/>
      <c r="GKF274"/>
      <c r="GKG274"/>
      <c r="GKH274"/>
      <c r="GKI274"/>
      <c r="GKJ274"/>
      <c r="GKK274"/>
      <c r="GKL274"/>
      <c r="GKM274"/>
      <c r="GKN274"/>
      <c r="GKO274"/>
      <c r="GKP274"/>
      <c r="GKQ274"/>
      <c r="GKR274"/>
      <c r="GKS274"/>
      <c r="GKT274"/>
      <c r="GKU274"/>
      <c r="GKV274"/>
      <c r="GKW274"/>
      <c r="GKX274"/>
      <c r="GKY274"/>
      <c r="GKZ274"/>
      <c r="GLA274"/>
      <c r="GLB274"/>
      <c r="GLC274"/>
      <c r="GLD274"/>
      <c r="GLE274"/>
      <c r="GLF274"/>
      <c r="GLG274"/>
      <c r="GLH274"/>
      <c r="GLI274"/>
      <c r="GLJ274"/>
      <c r="GLK274"/>
      <c r="GLL274"/>
      <c r="GLM274"/>
      <c r="GLN274"/>
      <c r="GLO274"/>
      <c r="GLP274"/>
      <c r="GLQ274"/>
      <c r="GLR274"/>
      <c r="GLS274"/>
      <c r="GLT274"/>
      <c r="GLU274"/>
      <c r="GLV274"/>
      <c r="GLW274"/>
      <c r="GLX274"/>
      <c r="GLY274"/>
      <c r="GLZ274"/>
      <c r="GMA274"/>
      <c r="GMB274"/>
      <c r="GMC274"/>
      <c r="GMD274"/>
      <c r="GME274"/>
      <c r="GMF274"/>
      <c r="GMG274"/>
      <c r="GMH274"/>
      <c r="GMI274"/>
      <c r="GMJ274"/>
      <c r="GMK274"/>
      <c r="GML274"/>
      <c r="GMM274"/>
      <c r="GMN274"/>
      <c r="GMO274"/>
      <c r="GMP274"/>
      <c r="GMQ274"/>
      <c r="GMR274"/>
      <c r="GMS274"/>
      <c r="GMT274"/>
      <c r="GMU274"/>
      <c r="GMV274"/>
      <c r="GMW274"/>
      <c r="GMX274"/>
      <c r="GMY274"/>
      <c r="GMZ274"/>
      <c r="GNA274"/>
      <c r="GNB274"/>
      <c r="GNC274"/>
      <c r="GND274"/>
      <c r="GNE274"/>
      <c r="GNF274"/>
      <c r="GNG274"/>
      <c r="GNH274"/>
      <c r="GNI274"/>
      <c r="GNJ274"/>
      <c r="GNK274"/>
      <c r="GNL274"/>
      <c r="GNM274"/>
      <c r="GNN274"/>
      <c r="GNO274"/>
      <c r="GNP274"/>
      <c r="GNQ274"/>
      <c r="GNR274"/>
      <c r="GNS274"/>
      <c r="GNT274"/>
      <c r="GNU274"/>
      <c r="GNV274"/>
      <c r="GNW274"/>
      <c r="GNX274"/>
      <c r="GNY274"/>
      <c r="GNZ274"/>
      <c r="GOA274"/>
      <c r="GOB274"/>
      <c r="GOC274"/>
      <c r="GOD274"/>
      <c r="GOE274"/>
      <c r="GOF274"/>
      <c r="GOG274"/>
      <c r="GOH274"/>
      <c r="GOI274"/>
      <c r="GOJ274"/>
      <c r="GOK274"/>
      <c r="GOL274"/>
      <c r="GOM274"/>
      <c r="GON274"/>
      <c r="GOO274"/>
      <c r="GOP274"/>
      <c r="GOQ274"/>
      <c r="GOR274"/>
      <c r="GOS274"/>
      <c r="GOT274"/>
      <c r="GOU274"/>
      <c r="GOV274"/>
      <c r="GOW274"/>
      <c r="GOX274"/>
      <c r="GOY274"/>
      <c r="GOZ274"/>
      <c r="GPA274"/>
      <c r="GPB274"/>
      <c r="GPC274"/>
      <c r="GPD274"/>
      <c r="GPE274"/>
      <c r="GPF274"/>
      <c r="GPG274"/>
      <c r="GPH274"/>
      <c r="GPI274"/>
      <c r="GPJ274"/>
      <c r="GPK274"/>
      <c r="GPL274"/>
      <c r="GPM274"/>
      <c r="GPN274"/>
      <c r="GPO274"/>
      <c r="GPP274"/>
      <c r="GPQ274"/>
      <c r="GPR274"/>
      <c r="GPS274"/>
      <c r="GPT274"/>
      <c r="GPU274"/>
      <c r="GPV274"/>
      <c r="GPW274"/>
      <c r="GPX274"/>
      <c r="GPY274"/>
      <c r="GPZ274"/>
      <c r="GQA274"/>
      <c r="GQB274"/>
      <c r="GQC274"/>
      <c r="GQD274"/>
      <c r="GQE274"/>
      <c r="GQF274"/>
      <c r="GQG274"/>
      <c r="GQH274"/>
      <c r="GQI274"/>
      <c r="GQJ274"/>
      <c r="GQK274"/>
      <c r="GQL274"/>
      <c r="GQM274"/>
      <c r="GQN274"/>
      <c r="GQO274"/>
      <c r="GQP274"/>
      <c r="GQQ274"/>
      <c r="GQR274"/>
      <c r="GQS274"/>
      <c r="GQT274"/>
      <c r="GQU274"/>
      <c r="GQV274"/>
      <c r="GQW274"/>
      <c r="GQX274"/>
      <c r="GQY274"/>
      <c r="GQZ274"/>
      <c r="GRA274"/>
      <c r="GRB274"/>
      <c r="GRC274"/>
      <c r="GRD274"/>
      <c r="GRE274"/>
      <c r="GRF274"/>
      <c r="GRG274"/>
      <c r="GRH274"/>
      <c r="GRI274"/>
      <c r="GRJ274"/>
      <c r="GRK274"/>
      <c r="GRL274"/>
      <c r="GRM274"/>
      <c r="GRN274"/>
      <c r="GRO274"/>
      <c r="GRP274"/>
      <c r="GRQ274"/>
      <c r="GRR274"/>
      <c r="GRS274"/>
      <c r="GRT274"/>
      <c r="GRU274"/>
      <c r="GRV274"/>
      <c r="GRW274"/>
      <c r="GRX274"/>
      <c r="GRY274"/>
      <c r="GRZ274"/>
      <c r="GSA274"/>
      <c r="GSB274"/>
      <c r="GSC274"/>
      <c r="GSD274"/>
      <c r="GSE274"/>
      <c r="GSF274"/>
      <c r="GSG274"/>
      <c r="GSH274"/>
      <c r="GSI274"/>
      <c r="GSJ274"/>
      <c r="GSK274"/>
      <c r="GSL274"/>
      <c r="GSM274"/>
      <c r="GSN274"/>
      <c r="GSO274"/>
      <c r="GSP274"/>
      <c r="GSQ274"/>
      <c r="GSR274"/>
      <c r="GSS274"/>
      <c r="GST274"/>
      <c r="GSU274"/>
      <c r="GSV274"/>
      <c r="GSW274"/>
      <c r="GSX274"/>
      <c r="GSY274"/>
      <c r="GSZ274"/>
      <c r="GTA274"/>
      <c r="GTB274"/>
      <c r="GTC274"/>
      <c r="GTD274"/>
      <c r="GTE274"/>
      <c r="GTF274"/>
      <c r="GTG274"/>
      <c r="GTH274"/>
      <c r="GTI274"/>
      <c r="GTJ274"/>
      <c r="GTK274"/>
      <c r="GTL274"/>
      <c r="GTM274"/>
      <c r="GTN274"/>
      <c r="GTO274"/>
      <c r="GTP274"/>
      <c r="GTQ274"/>
      <c r="GTR274"/>
      <c r="GTS274"/>
      <c r="GTT274"/>
      <c r="GTU274"/>
      <c r="GTV274"/>
      <c r="GTW274"/>
      <c r="GTX274"/>
      <c r="GTY274"/>
      <c r="GTZ274"/>
      <c r="GUA274"/>
      <c r="GUB274"/>
      <c r="GUC274"/>
      <c r="GUD274"/>
      <c r="GUE274"/>
      <c r="GUF274"/>
      <c r="GUG274"/>
      <c r="GUH274"/>
      <c r="GUI274"/>
      <c r="GUJ274"/>
      <c r="GUK274"/>
      <c r="GUL274"/>
      <c r="GUM274"/>
      <c r="GUN274"/>
      <c r="GUO274"/>
      <c r="GUP274"/>
      <c r="GUQ274"/>
      <c r="GUR274"/>
      <c r="GUS274"/>
      <c r="GUT274"/>
      <c r="GUU274"/>
      <c r="GUV274"/>
      <c r="GUW274"/>
      <c r="GUX274"/>
      <c r="GUY274"/>
      <c r="GUZ274"/>
      <c r="GVA274"/>
      <c r="GVB274"/>
      <c r="GVC274"/>
      <c r="GVD274"/>
      <c r="GVE274"/>
      <c r="GVF274"/>
      <c r="GVG274"/>
      <c r="GVH274"/>
      <c r="GVI274"/>
      <c r="GVJ274"/>
      <c r="GVK274"/>
      <c r="GVL274"/>
      <c r="GVM274"/>
      <c r="GVN274"/>
      <c r="GVO274"/>
      <c r="GVP274"/>
      <c r="GVQ274"/>
      <c r="GVR274"/>
      <c r="GVS274"/>
      <c r="GVT274"/>
      <c r="GVU274"/>
      <c r="GVV274"/>
      <c r="GVW274"/>
      <c r="GVX274"/>
      <c r="GVY274"/>
      <c r="GVZ274"/>
      <c r="GWA274"/>
      <c r="GWB274"/>
      <c r="GWC274"/>
      <c r="GWD274"/>
      <c r="GWE274"/>
      <c r="GWF274"/>
      <c r="GWG274"/>
      <c r="GWH274"/>
      <c r="GWI274"/>
      <c r="GWJ274"/>
      <c r="GWK274"/>
      <c r="GWL274"/>
      <c r="GWM274"/>
      <c r="GWN274"/>
      <c r="GWO274"/>
      <c r="GWP274"/>
      <c r="GWQ274"/>
      <c r="GWR274"/>
      <c r="GWS274"/>
      <c r="GWT274"/>
      <c r="GWU274"/>
      <c r="GWV274"/>
      <c r="GWW274"/>
      <c r="GWX274"/>
      <c r="GWY274"/>
      <c r="GWZ274"/>
      <c r="GXA274"/>
      <c r="GXB274"/>
      <c r="GXC274"/>
      <c r="GXD274"/>
      <c r="GXE274"/>
      <c r="GXF274"/>
      <c r="GXG274"/>
      <c r="GXH274"/>
      <c r="GXI274"/>
      <c r="GXJ274"/>
      <c r="GXK274"/>
      <c r="GXL274"/>
      <c r="GXM274"/>
      <c r="GXN274"/>
      <c r="GXO274"/>
      <c r="GXP274"/>
      <c r="GXQ274"/>
      <c r="GXR274"/>
      <c r="GXS274"/>
      <c r="GXT274"/>
      <c r="GXU274"/>
      <c r="GXV274"/>
      <c r="GXW274"/>
      <c r="GXX274"/>
      <c r="GXY274"/>
      <c r="GXZ274"/>
      <c r="GYA274"/>
      <c r="GYB274"/>
      <c r="GYC274"/>
      <c r="GYD274"/>
      <c r="GYE274"/>
      <c r="GYF274"/>
      <c r="GYG274"/>
      <c r="GYH274"/>
      <c r="GYI274"/>
      <c r="GYJ274"/>
      <c r="GYK274"/>
      <c r="GYL274"/>
      <c r="GYM274"/>
      <c r="GYN274"/>
      <c r="GYO274"/>
      <c r="GYP274"/>
      <c r="GYQ274"/>
      <c r="GYR274"/>
      <c r="GYS274"/>
      <c r="GYT274"/>
      <c r="GYU274"/>
      <c r="GYV274"/>
      <c r="GYW274"/>
      <c r="GYX274"/>
      <c r="GYY274"/>
      <c r="GYZ274"/>
      <c r="GZA274"/>
      <c r="GZB274"/>
      <c r="GZC274"/>
      <c r="GZD274"/>
      <c r="GZE274"/>
      <c r="GZF274"/>
      <c r="GZG274"/>
      <c r="GZH274"/>
      <c r="GZI274"/>
      <c r="GZJ274"/>
      <c r="GZK274"/>
      <c r="GZL274"/>
      <c r="GZM274"/>
      <c r="GZN274"/>
      <c r="GZO274"/>
      <c r="GZP274"/>
      <c r="GZQ274"/>
      <c r="GZR274"/>
      <c r="GZS274"/>
      <c r="GZT274"/>
      <c r="GZU274"/>
      <c r="GZV274"/>
      <c r="GZW274"/>
      <c r="GZX274"/>
      <c r="GZY274"/>
      <c r="GZZ274"/>
      <c r="HAA274"/>
      <c r="HAB274"/>
      <c r="HAC274"/>
      <c r="HAD274"/>
      <c r="HAE274"/>
      <c r="HAF274"/>
      <c r="HAG274"/>
      <c r="HAH274"/>
      <c r="HAI274"/>
      <c r="HAJ274"/>
      <c r="HAK274"/>
      <c r="HAL274"/>
      <c r="HAM274"/>
      <c r="HAN274"/>
      <c r="HAO274"/>
      <c r="HAP274"/>
      <c r="HAQ274"/>
      <c r="HAR274"/>
      <c r="HAS274"/>
      <c r="HAT274"/>
      <c r="HAU274"/>
      <c r="HAV274"/>
      <c r="HAW274"/>
      <c r="HAX274"/>
      <c r="HAY274"/>
      <c r="HAZ274"/>
      <c r="HBA274"/>
      <c r="HBB274"/>
      <c r="HBC274"/>
      <c r="HBD274"/>
      <c r="HBE274"/>
      <c r="HBF274"/>
      <c r="HBG274"/>
      <c r="HBH274"/>
      <c r="HBI274"/>
      <c r="HBJ274"/>
      <c r="HBK274"/>
      <c r="HBL274"/>
      <c r="HBM274"/>
      <c r="HBN274"/>
      <c r="HBO274"/>
      <c r="HBP274"/>
      <c r="HBQ274"/>
      <c r="HBR274"/>
      <c r="HBS274"/>
      <c r="HBT274"/>
      <c r="HBU274"/>
      <c r="HBV274"/>
      <c r="HBW274"/>
      <c r="HBX274"/>
      <c r="HBY274"/>
      <c r="HBZ274"/>
      <c r="HCA274"/>
      <c r="HCB274"/>
      <c r="HCC274"/>
      <c r="HCD274"/>
      <c r="HCE274"/>
      <c r="HCF274"/>
      <c r="HCG274"/>
      <c r="HCH274"/>
      <c r="HCI274"/>
      <c r="HCJ274"/>
      <c r="HCK274"/>
      <c r="HCL274"/>
      <c r="HCM274"/>
      <c r="HCN274"/>
      <c r="HCO274"/>
      <c r="HCP274"/>
      <c r="HCQ274"/>
      <c r="HCR274"/>
      <c r="HCS274"/>
      <c r="HCT274"/>
      <c r="HCU274"/>
      <c r="HCV274"/>
      <c r="HCW274"/>
      <c r="HCX274"/>
      <c r="HCY274"/>
      <c r="HCZ274"/>
      <c r="HDA274"/>
      <c r="HDB274"/>
      <c r="HDC274"/>
      <c r="HDD274"/>
      <c r="HDE274"/>
      <c r="HDF274"/>
      <c r="HDG274"/>
      <c r="HDH274"/>
      <c r="HDI274"/>
      <c r="HDJ274"/>
      <c r="HDK274"/>
      <c r="HDL274"/>
      <c r="HDM274"/>
      <c r="HDN274"/>
      <c r="HDO274"/>
      <c r="HDP274"/>
      <c r="HDQ274"/>
      <c r="HDR274"/>
      <c r="HDS274"/>
      <c r="HDT274"/>
      <c r="HDU274"/>
      <c r="HDV274"/>
      <c r="HDW274"/>
      <c r="HDX274"/>
      <c r="HDY274"/>
      <c r="HDZ274"/>
      <c r="HEA274"/>
      <c r="HEB274"/>
      <c r="HEC274"/>
      <c r="HED274"/>
      <c r="HEE274"/>
      <c r="HEF274"/>
      <c r="HEG274"/>
      <c r="HEH274"/>
      <c r="HEI274"/>
      <c r="HEJ274"/>
      <c r="HEK274"/>
      <c r="HEL274"/>
      <c r="HEM274"/>
      <c r="HEN274"/>
      <c r="HEO274"/>
      <c r="HEP274"/>
      <c r="HEQ274"/>
      <c r="HER274"/>
      <c r="HES274"/>
      <c r="HET274"/>
      <c r="HEU274"/>
      <c r="HEV274"/>
      <c r="HEW274"/>
      <c r="HEX274"/>
      <c r="HEY274"/>
      <c r="HEZ274"/>
      <c r="HFA274"/>
      <c r="HFB274"/>
      <c r="HFC274"/>
      <c r="HFD274"/>
      <c r="HFE274"/>
      <c r="HFF274"/>
      <c r="HFG274"/>
      <c r="HFH274"/>
      <c r="HFI274"/>
      <c r="HFJ274"/>
      <c r="HFK274"/>
      <c r="HFL274"/>
      <c r="HFM274"/>
      <c r="HFN274"/>
      <c r="HFO274"/>
      <c r="HFP274"/>
      <c r="HFQ274"/>
      <c r="HFR274"/>
      <c r="HFS274"/>
      <c r="HFT274"/>
      <c r="HFU274"/>
      <c r="HFV274"/>
      <c r="HFW274"/>
      <c r="HFX274"/>
      <c r="HFY274"/>
      <c r="HFZ274"/>
      <c r="HGA274"/>
      <c r="HGB274"/>
      <c r="HGC274"/>
      <c r="HGD274"/>
      <c r="HGE274"/>
      <c r="HGF274"/>
      <c r="HGG274"/>
      <c r="HGH274"/>
      <c r="HGI274"/>
      <c r="HGJ274"/>
      <c r="HGK274"/>
      <c r="HGL274"/>
      <c r="HGM274"/>
      <c r="HGN274"/>
      <c r="HGO274"/>
      <c r="HGP274"/>
      <c r="HGQ274"/>
      <c r="HGR274"/>
      <c r="HGS274"/>
      <c r="HGT274"/>
      <c r="HGU274"/>
      <c r="HGV274"/>
      <c r="HGW274"/>
      <c r="HGX274"/>
      <c r="HGY274"/>
      <c r="HGZ274"/>
      <c r="HHA274"/>
      <c r="HHB274"/>
      <c r="HHC274"/>
      <c r="HHD274"/>
      <c r="HHE274"/>
      <c r="HHF274"/>
      <c r="HHG274"/>
      <c r="HHH274"/>
      <c r="HHI274"/>
      <c r="HHJ274"/>
      <c r="HHK274"/>
      <c r="HHL274"/>
      <c r="HHM274"/>
      <c r="HHN274"/>
      <c r="HHO274"/>
      <c r="HHP274"/>
      <c r="HHQ274"/>
      <c r="HHR274"/>
      <c r="HHS274"/>
      <c r="HHT274"/>
      <c r="HHU274"/>
      <c r="HHV274"/>
      <c r="HHW274"/>
      <c r="HHX274"/>
      <c r="HHY274"/>
      <c r="HHZ274"/>
      <c r="HIA274"/>
      <c r="HIB274"/>
      <c r="HIC274"/>
      <c r="HID274"/>
      <c r="HIE274"/>
      <c r="HIF274"/>
      <c r="HIG274"/>
      <c r="HIH274"/>
      <c r="HII274"/>
      <c r="HIJ274"/>
      <c r="HIK274"/>
      <c r="HIL274"/>
      <c r="HIM274"/>
      <c r="HIN274"/>
      <c r="HIO274"/>
      <c r="HIP274"/>
      <c r="HIQ274"/>
      <c r="HIR274"/>
      <c r="HIS274"/>
      <c r="HIT274"/>
      <c r="HIU274"/>
      <c r="HIV274"/>
      <c r="HIW274"/>
      <c r="HIX274"/>
      <c r="HIY274"/>
      <c r="HIZ274"/>
      <c r="HJA274"/>
      <c r="HJB274"/>
      <c r="HJC274"/>
      <c r="HJD274"/>
      <c r="HJE274"/>
      <c r="HJF274"/>
      <c r="HJG274"/>
      <c r="HJH274"/>
      <c r="HJI274"/>
      <c r="HJJ274"/>
      <c r="HJK274"/>
      <c r="HJL274"/>
      <c r="HJM274"/>
      <c r="HJN274"/>
      <c r="HJO274"/>
      <c r="HJP274"/>
      <c r="HJQ274"/>
      <c r="HJR274"/>
      <c r="HJS274"/>
      <c r="HJT274"/>
      <c r="HJU274"/>
      <c r="HJV274"/>
      <c r="HJW274"/>
      <c r="HJX274"/>
      <c r="HJY274"/>
      <c r="HJZ274"/>
      <c r="HKA274"/>
      <c r="HKB274"/>
      <c r="HKC274"/>
      <c r="HKD274"/>
      <c r="HKE274"/>
      <c r="HKF274"/>
      <c r="HKG274"/>
      <c r="HKH274"/>
      <c r="HKI274"/>
      <c r="HKJ274"/>
      <c r="HKK274"/>
      <c r="HKL274"/>
      <c r="HKM274"/>
      <c r="HKN274"/>
      <c r="HKO274"/>
      <c r="HKP274"/>
      <c r="HKQ274"/>
      <c r="HKR274"/>
      <c r="HKS274"/>
      <c r="HKT274"/>
      <c r="HKU274"/>
      <c r="HKV274"/>
      <c r="HKW274"/>
      <c r="HKX274"/>
      <c r="HKY274"/>
      <c r="HKZ274"/>
      <c r="HLA274"/>
      <c r="HLB274"/>
      <c r="HLC274"/>
      <c r="HLD274"/>
      <c r="HLE274"/>
      <c r="HLF274"/>
      <c r="HLG274"/>
      <c r="HLH274"/>
      <c r="HLI274"/>
      <c r="HLJ274"/>
      <c r="HLK274"/>
      <c r="HLL274"/>
      <c r="HLM274"/>
      <c r="HLN274"/>
      <c r="HLO274"/>
      <c r="HLP274"/>
      <c r="HLQ274"/>
      <c r="HLR274"/>
      <c r="HLS274"/>
      <c r="HLT274"/>
      <c r="HLU274"/>
      <c r="HLV274"/>
      <c r="HLW274"/>
      <c r="HLX274"/>
      <c r="HLY274"/>
      <c r="HLZ274"/>
      <c r="HMA274"/>
      <c r="HMB274"/>
      <c r="HMC274"/>
      <c r="HMD274"/>
      <c r="HME274"/>
      <c r="HMF274"/>
      <c r="HMG274"/>
      <c r="HMH274"/>
      <c r="HMI274"/>
      <c r="HMJ274"/>
      <c r="HMK274"/>
      <c r="HML274"/>
      <c r="HMM274"/>
      <c r="HMN274"/>
      <c r="HMO274"/>
      <c r="HMP274"/>
      <c r="HMQ274"/>
      <c r="HMR274"/>
      <c r="HMS274"/>
      <c r="HMT274"/>
      <c r="HMU274"/>
      <c r="HMV274"/>
      <c r="HMW274"/>
      <c r="HMX274"/>
      <c r="HMY274"/>
      <c r="HMZ274"/>
      <c r="HNA274"/>
      <c r="HNB274"/>
      <c r="HNC274"/>
      <c r="HND274"/>
      <c r="HNE274"/>
      <c r="HNF274"/>
      <c r="HNG274"/>
      <c r="HNH274"/>
      <c r="HNI274"/>
      <c r="HNJ274"/>
      <c r="HNK274"/>
      <c r="HNL274"/>
      <c r="HNM274"/>
      <c r="HNN274"/>
      <c r="HNO274"/>
      <c r="HNP274"/>
      <c r="HNQ274"/>
      <c r="HNR274"/>
      <c r="HNS274"/>
      <c r="HNT274"/>
      <c r="HNU274"/>
      <c r="HNV274"/>
      <c r="HNW274"/>
      <c r="HNX274"/>
      <c r="HNY274"/>
      <c r="HNZ274"/>
      <c r="HOA274"/>
      <c r="HOB274"/>
      <c r="HOC274"/>
      <c r="HOD274"/>
      <c r="HOE274"/>
      <c r="HOF274"/>
      <c r="HOG274"/>
      <c r="HOH274"/>
      <c r="HOI274"/>
      <c r="HOJ274"/>
      <c r="HOK274"/>
      <c r="HOL274"/>
      <c r="HOM274"/>
      <c r="HON274"/>
      <c r="HOO274"/>
      <c r="HOP274"/>
      <c r="HOQ274"/>
      <c r="HOR274"/>
      <c r="HOS274"/>
      <c r="HOT274"/>
      <c r="HOU274"/>
      <c r="HOV274"/>
      <c r="HOW274"/>
      <c r="HOX274"/>
      <c r="HOY274"/>
      <c r="HOZ274"/>
      <c r="HPA274"/>
      <c r="HPB274"/>
      <c r="HPC274"/>
      <c r="HPD274"/>
      <c r="HPE274"/>
      <c r="HPF274"/>
      <c r="HPG274"/>
      <c r="HPH274"/>
      <c r="HPI274"/>
      <c r="HPJ274"/>
      <c r="HPK274"/>
      <c r="HPL274"/>
      <c r="HPM274"/>
      <c r="HPN274"/>
      <c r="HPO274"/>
      <c r="HPP274"/>
      <c r="HPQ274"/>
      <c r="HPR274"/>
      <c r="HPS274"/>
      <c r="HPT274"/>
      <c r="HPU274"/>
      <c r="HPV274"/>
      <c r="HPW274"/>
      <c r="HPX274"/>
      <c r="HPY274"/>
      <c r="HPZ274"/>
      <c r="HQA274"/>
      <c r="HQB274"/>
      <c r="HQC274"/>
      <c r="HQD274"/>
      <c r="HQE274"/>
      <c r="HQF274"/>
      <c r="HQG274"/>
      <c r="HQH274"/>
      <c r="HQI274"/>
      <c r="HQJ274"/>
      <c r="HQK274"/>
      <c r="HQL274"/>
      <c r="HQM274"/>
      <c r="HQN274"/>
      <c r="HQO274"/>
      <c r="HQP274"/>
      <c r="HQQ274"/>
      <c r="HQR274"/>
      <c r="HQS274"/>
      <c r="HQT274"/>
      <c r="HQU274"/>
      <c r="HQV274"/>
      <c r="HQW274"/>
      <c r="HQX274"/>
      <c r="HQY274"/>
      <c r="HQZ274"/>
      <c r="HRA274"/>
      <c r="HRB274"/>
      <c r="HRC274"/>
      <c r="HRD274"/>
      <c r="HRE274"/>
      <c r="HRF274"/>
      <c r="HRG274"/>
      <c r="HRH274"/>
      <c r="HRI274"/>
      <c r="HRJ274"/>
      <c r="HRK274"/>
      <c r="HRL274"/>
      <c r="HRM274"/>
      <c r="HRN274"/>
      <c r="HRO274"/>
      <c r="HRP274"/>
      <c r="HRQ274"/>
      <c r="HRR274"/>
      <c r="HRS274"/>
      <c r="HRT274"/>
      <c r="HRU274"/>
      <c r="HRV274"/>
      <c r="HRW274"/>
      <c r="HRX274"/>
      <c r="HRY274"/>
      <c r="HRZ274"/>
      <c r="HSA274"/>
      <c r="HSB274"/>
      <c r="HSC274"/>
      <c r="HSD274"/>
      <c r="HSE274"/>
      <c r="HSF274"/>
      <c r="HSG274"/>
      <c r="HSH274"/>
      <c r="HSI274"/>
      <c r="HSJ274"/>
      <c r="HSK274"/>
      <c r="HSL274"/>
      <c r="HSM274"/>
      <c r="HSN274"/>
      <c r="HSO274"/>
      <c r="HSP274"/>
      <c r="HSQ274"/>
      <c r="HSR274"/>
      <c r="HSS274"/>
      <c r="HST274"/>
      <c r="HSU274"/>
      <c r="HSV274"/>
      <c r="HSW274"/>
      <c r="HSX274"/>
      <c r="HSY274"/>
      <c r="HSZ274"/>
      <c r="HTA274"/>
      <c r="HTB274"/>
      <c r="HTC274"/>
      <c r="HTD274"/>
      <c r="HTE274"/>
      <c r="HTF274"/>
      <c r="HTG274"/>
      <c r="HTH274"/>
      <c r="HTI274"/>
      <c r="HTJ274"/>
      <c r="HTK274"/>
      <c r="HTL274"/>
      <c r="HTM274"/>
      <c r="HTN274"/>
      <c r="HTO274"/>
      <c r="HTP274"/>
      <c r="HTQ274"/>
      <c r="HTR274"/>
      <c r="HTS274"/>
      <c r="HTT274"/>
      <c r="HTU274"/>
      <c r="HTV274"/>
      <c r="HTW274"/>
      <c r="HTX274"/>
      <c r="HTY274"/>
      <c r="HTZ274"/>
      <c r="HUA274"/>
      <c r="HUB274"/>
      <c r="HUC274"/>
      <c r="HUD274"/>
      <c r="HUE274"/>
      <c r="HUF274"/>
      <c r="HUG274"/>
      <c r="HUH274"/>
      <c r="HUI274"/>
      <c r="HUJ274"/>
      <c r="HUK274"/>
      <c r="HUL274"/>
      <c r="HUM274"/>
      <c r="HUN274"/>
      <c r="HUO274"/>
      <c r="HUP274"/>
      <c r="HUQ274"/>
      <c r="HUR274"/>
      <c r="HUS274"/>
      <c r="HUT274"/>
      <c r="HUU274"/>
      <c r="HUV274"/>
      <c r="HUW274"/>
      <c r="HUX274"/>
      <c r="HUY274"/>
      <c r="HUZ274"/>
      <c r="HVA274"/>
      <c r="HVB274"/>
      <c r="HVC274"/>
      <c r="HVD274"/>
      <c r="HVE274"/>
      <c r="HVF274"/>
      <c r="HVG274"/>
      <c r="HVH274"/>
      <c r="HVI274"/>
      <c r="HVJ274"/>
      <c r="HVK274"/>
      <c r="HVL274"/>
      <c r="HVM274"/>
      <c r="HVN274"/>
      <c r="HVO274"/>
      <c r="HVP274"/>
      <c r="HVQ274"/>
      <c r="HVR274"/>
      <c r="HVS274"/>
      <c r="HVT274"/>
      <c r="HVU274"/>
      <c r="HVV274"/>
      <c r="HVW274"/>
      <c r="HVX274"/>
      <c r="HVY274"/>
      <c r="HVZ274"/>
      <c r="HWA274"/>
      <c r="HWB274"/>
      <c r="HWC274"/>
      <c r="HWD274"/>
      <c r="HWE274"/>
      <c r="HWF274"/>
      <c r="HWG274"/>
      <c r="HWH274"/>
      <c r="HWI274"/>
      <c r="HWJ274"/>
      <c r="HWK274"/>
      <c r="HWL274"/>
      <c r="HWM274"/>
      <c r="HWN274"/>
      <c r="HWO274"/>
      <c r="HWP274"/>
      <c r="HWQ274"/>
      <c r="HWR274"/>
      <c r="HWS274"/>
      <c r="HWT274"/>
      <c r="HWU274"/>
      <c r="HWV274"/>
      <c r="HWW274"/>
      <c r="HWX274"/>
      <c r="HWY274"/>
      <c r="HWZ274"/>
      <c r="HXA274"/>
      <c r="HXB274"/>
      <c r="HXC274"/>
      <c r="HXD274"/>
      <c r="HXE274"/>
      <c r="HXF274"/>
      <c r="HXG274"/>
      <c r="HXH274"/>
      <c r="HXI274"/>
      <c r="HXJ274"/>
      <c r="HXK274"/>
      <c r="HXL274"/>
      <c r="HXM274"/>
      <c r="HXN274"/>
      <c r="HXO274"/>
      <c r="HXP274"/>
      <c r="HXQ274"/>
      <c r="HXR274"/>
      <c r="HXS274"/>
      <c r="HXT274"/>
      <c r="HXU274"/>
      <c r="HXV274"/>
      <c r="HXW274"/>
      <c r="HXX274"/>
      <c r="HXY274"/>
      <c r="HXZ274"/>
      <c r="HYA274"/>
      <c r="HYB274"/>
      <c r="HYC274"/>
      <c r="HYD274"/>
      <c r="HYE274"/>
      <c r="HYF274"/>
      <c r="HYG274"/>
      <c r="HYH274"/>
      <c r="HYI274"/>
      <c r="HYJ274"/>
      <c r="HYK274"/>
      <c r="HYL274"/>
      <c r="HYM274"/>
      <c r="HYN274"/>
      <c r="HYO274"/>
      <c r="HYP274"/>
      <c r="HYQ274"/>
      <c r="HYR274"/>
      <c r="HYS274"/>
      <c r="HYT274"/>
      <c r="HYU274"/>
      <c r="HYV274"/>
      <c r="HYW274"/>
      <c r="HYX274"/>
      <c r="HYY274"/>
      <c r="HYZ274"/>
      <c r="HZA274"/>
      <c r="HZB274"/>
      <c r="HZC274"/>
      <c r="HZD274"/>
      <c r="HZE274"/>
      <c r="HZF274"/>
      <c r="HZG274"/>
      <c r="HZH274"/>
      <c r="HZI274"/>
      <c r="HZJ274"/>
      <c r="HZK274"/>
      <c r="HZL274"/>
      <c r="HZM274"/>
      <c r="HZN274"/>
      <c r="HZO274"/>
      <c r="HZP274"/>
      <c r="HZQ274"/>
      <c r="HZR274"/>
      <c r="HZS274"/>
      <c r="HZT274"/>
      <c r="HZU274"/>
      <c r="HZV274"/>
      <c r="HZW274"/>
      <c r="HZX274"/>
      <c r="HZY274"/>
      <c r="HZZ274"/>
      <c r="IAA274"/>
      <c r="IAB274"/>
      <c r="IAC274"/>
      <c r="IAD274"/>
      <c r="IAE274"/>
      <c r="IAF274"/>
      <c r="IAG274"/>
      <c r="IAH274"/>
      <c r="IAI274"/>
      <c r="IAJ274"/>
      <c r="IAK274"/>
      <c r="IAL274"/>
      <c r="IAM274"/>
      <c r="IAN274"/>
      <c r="IAO274"/>
      <c r="IAP274"/>
      <c r="IAQ274"/>
      <c r="IAR274"/>
      <c r="IAS274"/>
      <c r="IAT274"/>
      <c r="IAU274"/>
      <c r="IAV274"/>
      <c r="IAW274"/>
      <c r="IAX274"/>
      <c r="IAY274"/>
      <c r="IAZ274"/>
      <c r="IBA274"/>
      <c r="IBB274"/>
      <c r="IBC274"/>
      <c r="IBD274"/>
      <c r="IBE274"/>
      <c r="IBF274"/>
      <c r="IBG274"/>
      <c r="IBH274"/>
      <c r="IBI274"/>
      <c r="IBJ274"/>
      <c r="IBK274"/>
      <c r="IBL274"/>
      <c r="IBM274"/>
      <c r="IBN274"/>
      <c r="IBO274"/>
      <c r="IBP274"/>
      <c r="IBQ274"/>
      <c r="IBR274"/>
      <c r="IBS274"/>
      <c r="IBT274"/>
      <c r="IBU274"/>
      <c r="IBV274"/>
      <c r="IBW274"/>
      <c r="IBX274"/>
      <c r="IBY274"/>
      <c r="IBZ274"/>
      <c r="ICA274"/>
      <c r="ICB274"/>
      <c r="ICC274"/>
      <c r="ICD274"/>
      <c r="ICE274"/>
      <c r="ICF274"/>
      <c r="ICG274"/>
      <c r="ICH274"/>
      <c r="ICI274"/>
      <c r="ICJ274"/>
      <c r="ICK274"/>
      <c r="ICL274"/>
      <c r="ICM274"/>
      <c r="ICN274"/>
      <c r="ICO274"/>
      <c r="ICP274"/>
      <c r="ICQ274"/>
      <c r="ICR274"/>
      <c r="ICS274"/>
      <c r="ICT274"/>
      <c r="ICU274"/>
      <c r="ICV274"/>
      <c r="ICW274"/>
      <c r="ICX274"/>
      <c r="ICY274"/>
      <c r="ICZ274"/>
      <c r="IDA274"/>
      <c r="IDB274"/>
      <c r="IDC274"/>
      <c r="IDD274"/>
      <c r="IDE274"/>
      <c r="IDF274"/>
      <c r="IDG274"/>
      <c r="IDH274"/>
      <c r="IDI274"/>
      <c r="IDJ274"/>
      <c r="IDK274"/>
      <c r="IDL274"/>
      <c r="IDM274"/>
      <c r="IDN274"/>
      <c r="IDO274"/>
      <c r="IDP274"/>
      <c r="IDQ274"/>
      <c r="IDR274"/>
      <c r="IDS274"/>
      <c r="IDT274"/>
      <c r="IDU274"/>
      <c r="IDV274"/>
      <c r="IDW274"/>
      <c r="IDX274"/>
      <c r="IDY274"/>
      <c r="IDZ274"/>
      <c r="IEA274"/>
      <c r="IEB274"/>
      <c r="IEC274"/>
      <c r="IED274"/>
      <c r="IEE274"/>
      <c r="IEF274"/>
      <c r="IEG274"/>
      <c r="IEH274"/>
      <c r="IEI274"/>
      <c r="IEJ274"/>
      <c r="IEK274"/>
      <c r="IEL274"/>
      <c r="IEM274"/>
      <c r="IEN274"/>
      <c r="IEO274"/>
      <c r="IEP274"/>
      <c r="IEQ274"/>
      <c r="IER274"/>
      <c r="IES274"/>
      <c r="IET274"/>
      <c r="IEU274"/>
      <c r="IEV274"/>
      <c r="IEW274"/>
      <c r="IEX274"/>
      <c r="IEY274"/>
      <c r="IEZ274"/>
      <c r="IFA274"/>
      <c r="IFB274"/>
      <c r="IFC274"/>
      <c r="IFD274"/>
      <c r="IFE274"/>
      <c r="IFF274"/>
      <c r="IFG274"/>
      <c r="IFH274"/>
      <c r="IFI274"/>
      <c r="IFJ274"/>
      <c r="IFK274"/>
      <c r="IFL274"/>
      <c r="IFM274"/>
      <c r="IFN274"/>
      <c r="IFO274"/>
      <c r="IFP274"/>
      <c r="IFQ274"/>
      <c r="IFR274"/>
      <c r="IFS274"/>
      <c r="IFT274"/>
      <c r="IFU274"/>
      <c r="IFV274"/>
      <c r="IFW274"/>
      <c r="IFX274"/>
      <c r="IFY274"/>
      <c r="IFZ274"/>
      <c r="IGA274"/>
      <c r="IGB274"/>
      <c r="IGC274"/>
      <c r="IGD274"/>
      <c r="IGE274"/>
      <c r="IGF274"/>
      <c r="IGG274"/>
      <c r="IGH274"/>
      <c r="IGI274"/>
      <c r="IGJ274"/>
      <c r="IGK274"/>
      <c r="IGL274"/>
      <c r="IGM274"/>
      <c r="IGN274"/>
      <c r="IGO274"/>
      <c r="IGP274"/>
      <c r="IGQ274"/>
      <c r="IGR274"/>
      <c r="IGS274"/>
      <c r="IGT274"/>
      <c r="IGU274"/>
      <c r="IGV274"/>
      <c r="IGW274"/>
      <c r="IGX274"/>
      <c r="IGY274"/>
      <c r="IGZ274"/>
      <c r="IHA274"/>
      <c r="IHB274"/>
      <c r="IHC274"/>
      <c r="IHD274"/>
      <c r="IHE274"/>
      <c r="IHF274"/>
      <c r="IHG274"/>
      <c r="IHH274"/>
      <c r="IHI274"/>
      <c r="IHJ274"/>
      <c r="IHK274"/>
      <c r="IHL274"/>
      <c r="IHM274"/>
      <c r="IHN274"/>
      <c r="IHO274"/>
      <c r="IHP274"/>
      <c r="IHQ274"/>
      <c r="IHR274"/>
      <c r="IHS274"/>
      <c r="IHT274"/>
      <c r="IHU274"/>
      <c r="IHV274"/>
      <c r="IHW274"/>
      <c r="IHX274"/>
      <c r="IHY274"/>
      <c r="IHZ274"/>
      <c r="IIA274"/>
      <c r="IIB274"/>
      <c r="IIC274"/>
      <c r="IID274"/>
      <c r="IIE274"/>
      <c r="IIF274"/>
      <c r="IIG274"/>
      <c r="IIH274"/>
      <c r="III274"/>
      <c r="IIJ274"/>
      <c r="IIK274"/>
      <c r="IIL274"/>
      <c r="IIM274"/>
      <c r="IIN274"/>
      <c r="IIO274"/>
      <c r="IIP274"/>
      <c r="IIQ274"/>
      <c r="IIR274"/>
      <c r="IIS274"/>
      <c r="IIT274"/>
      <c r="IIU274"/>
      <c r="IIV274"/>
      <c r="IIW274"/>
      <c r="IIX274"/>
      <c r="IIY274"/>
      <c r="IIZ274"/>
      <c r="IJA274"/>
      <c r="IJB274"/>
      <c r="IJC274"/>
      <c r="IJD274"/>
      <c r="IJE274"/>
      <c r="IJF274"/>
      <c r="IJG274"/>
      <c r="IJH274"/>
      <c r="IJI274"/>
      <c r="IJJ274"/>
      <c r="IJK274"/>
      <c r="IJL274"/>
      <c r="IJM274"/>
      <c r="IJN274"/>
      <c r="IJO274"/>
      <c r="IJP274"/>
      <c r="IJQ274"/>
      <c r="IJR274"/>
      <c r="IJS274"/>
      <c r="IJT274"/>
      <c r="IJU274"/>
      <c r="IJV274"/>
      <c r="IJW274"/>
      <c r="IJX274"/>
      <c r="IJY274"/>
      <c r="IJZ274"/>
      <c r="IKA274"/>
      <c r="IKB274"/>
      <c r="IKC274"/>
      <c r="IKD274"/>
      <c r="IKE274"/>
      <c r="IKF274"/>
      <c r="IKG274"/>
      <c r="IKH274"/>
      <c r="IKI274"/>
      <c r="IKJ274"/>
      <c r="IKK274"/>
      <c r="IKL274"/>
      <c r="IKM274"/>
      <c r="IKN274"/>
      <c r="IKO274"/>
      <c r="IKP274"/>
      <c r="IKQ274"/>
      <c r="IKR274"/>
      <c r="IKS274"/>
      <c r="IKT274"/>
      <c r="IKU274"/>
      <c r="IKV274"/>
      <c r="IKW274"/>
      <c r="IKX274"/>
      <c r="IKY274"/>
      <c r="IKZ274"/>
      <c r="ILA274"/>
      <c r="ILB274"/>
      <c r="ILC274"/>
      <c r="ILD274"/>
      <c r="ILE274"/>
      <c r="ILF274"/>
      <c r="ILG274"/>
      <c r="ILH274"/>
      <c r="ILI274"/>
      <c r="ILJ274"/>
      <c r="ILK274"/>
      <c r="ILL274"/>
      <c r="ILM274"/>
      <c r="ILN274"/>
      <c r="ILO274"/>
      <c r="ILP274"/>
      <c r="ILQ274"/>
      <c r="ILR274"/>
      <c r="ILS274"/>
      <c r="ILT274"/>
      <c r="ILU274"/>
      <c r="ILV274"/>
      <c r="ILW274"/>
      <c r="ILX274"/>
      <c r="ILY274"/>
      <c r="ILZ274"/>
      <c r="IMA274"/>
      <c r="IMB274"/>
      <c r="IMC274"/>
      <c r="IMD274"/>
      <c r="IME274"/>
      <c r="IMF274"/>
      <c r="IMG274"/>
      <c r="IMH274"/>
      <c r="IMI274"/>
      <c r="IMJ274"/>
      <c r="IMK274"/>
      <c r="IML274"/>
      <c r="IMM274"/>
      <c r="IMN274"/>
      <c r="IMO274"/>
      <c r="IMP274"/>
      <c r="IMQ274"/>
      <c r="IMR274"/>
      <c r="IMS274"/>
      <c r="IMT274"/>
      <c r="IMU274"/>
      <c r="IMV274"/>
      <c r="IMW274"/>
      <c r="IMX274"/>
      <c r="IMY274"/>
      <c r="IMZ274"/>
      <c r="INA274"/>
      <c r="INB274"/>
      <c r="INC274"/>
      <c r="IND274"/>
      <c r="INE274"/>
      <c r="INF274"/>
      <c r="ING274"/>
      <c r="INH274"/>
      <c r="INI274"/>
      <c r="INJ274"/>
      <c r="INK274"/>
      <c r="INL274"/>
      <c r="INM274"/>
      <c r="INN274"/>
      <c r="INO274"/>
      <c r="INP274"/>
      <c r="INQ274"/>
      <c r="INR274"/>
      <c r="INS274"/>
      <c r="INT274"/>
      <c r="INU274"/>
      <c r="INV274"/>
      <c r="INW274"/>
      <c r="INX274"/>
      <c r="INY274"/>
      <c r="INZ274"/>
      <c r="IOA274"/>
      <c r="IOB274"/>
      <c r="IOC274"/>
      <c r="IOD274"/>
      <c r="IOE274"/>
      <c r="IOF274"/>
      <c r="IOG274"/>
      <c r="IOH274"/>
      <c r="IOI274"/>
      <c r="IOJ274"/>
      <c r="IOK274"/>
      <c r="IOL274"/>
      <c r="IOM274"/>
      <c r="ION274"/>
      <c r="IOO274"/>
      <c r="IOP274"/>
      <c r="IOQ274"/>
      <c r="IOR274"/>
      <c r="IOS274"/>
      <c r="IOT274"/>
      <c r="IOU274"/>
      <c r="IOV274"/>
      <c r="IOW274"/>
      <c r="IOX274"/>
      <c r="IOY274"/>
      <c r="IOZ274"/>
      <c r="IPA274"/>
      <c r="IPB274"/>
      <c r="IPC274"/>
      <c r="IPD274"/>
      <c r="IPE274"/>
      <c r="IPF274"/>
      <c r="IPG274"/>
      <c r="IPH274"/>
      <c r="IPI274"/>
      <c r="IPJ274"/>
      <c r="IPK274"/>
      <c r="IPL274"/>
      <c r="IPM274"/>
      <c r="IPN274"/>
      <c r="IPO274"/>
      <c r="IPP274"/>
      <c r="IPQ274"/>
      <c r="IPR274"/>
      <c r="IPS274"/>
      <c r="IPT274"/>
      <c r="IPU274"/>
      <c r="IPV274"/>
      <c r="IPW274"/>
      <c r="IPX274"/>
      <c r="IPY274"/>
      <c r="IPZ274"/>
      <c r="IQA274"/>
      <c r="IQB274"/>
      <c r="IQC274"/>
      <c r="IQD274"/>
      <c r="IQE274"/>
      <c r="IQF274"/>
      <c r="IQG274"/>
      <c r="IQH274"/>
      <c r="IQI274"/>
      <c r="IQJ274"/>
      <c r="IQK274"/>
      <c r="IQL274"/>
      <c r="IQM274"/>
      <c r="IQN274"/>
      <c r="IQO274"/>
      <c r="IQP274"/>
      <c r="IQQ274"/>
      <c r="IQR274"/>
      <c r="IQS274"/>
      <c r="IQT274"/>
      <c r="IQU274"/>
      <c r="IQV274"/>
      <c r="IQW274"/>
      <c r="IQX274"/>
      <c r="IQY274"/>
      <c r="IQZ274"/>
      <c r="IRA274"/>
      <c r="IRB274"/>
      <c r="IRC274"/>
      <c r="IRD274"/>
      <c r="IRE274"/>
      <c r="IRF274"/>
      <c r="IRG274"/>
      <c r="IRH274"/>
      <c r="IRI274"/>
      <c r="IRJ274"/>
      <c r="IRK274"/>
      <c r="IRL274"/>
      <c r="IRM274"/>
      <c r="IRN274"/>
      <c r="IRO274"/>
      <c r="IRP274"/>
      <c r="IRQ274"/>
      <c r="IRR274"/>
      <c r="IRS274"/>
      <c r="IRT274"/>
      <c r="IRU274"/>
      <c r="IRV274"/>
      <c r="IRW274"/>
      <c r="IRX274"/>
      <c r="IRY274"/>
      <c r="IRZ274"/>
      <c r="ISA274"/>
      <c r="ISB274"/>
      <c r="ISC274"/>
      <c r="ISD274"/>
      <c r="ISE274"/>
      <c r="ISF274"/>
      <c r="ISG274"/>
      <c r="ISH274"/>
      <c r="ISI274"/>
      <c r="ISJ274"/>
      <c r="ISK274"/>
      <c r="ISL274"/>
      <c r="ISM274"/>
      <c r="ISN274"/>
      <c r="ISO274"/>
      <c r="ISP274"/>
      <c r="ISQ274"/>
      <c r="ISR274"/>
      <c r="ISS274"/>
      <c r="IST274"/>
      <c r="ISU274"/>
      <c r="ISV274"/>
      <c r="ISW274"/>
      <c r="ISX274"/>
      <c r="ISY274"/>
      <c r="ISZ274"/>
      <c r="ITA274"/>
      <c r="ITB274"/>
      <c r="ITC274"/>
      <c r="ITD274"/>
      <c r="ITE274"/>
      <c r="ITF274"/>
      <c r="ITG274"/>
      <c r="ITH274"/>
      <c r="ITI274"/>
      <c r="ITJ274"/>
      <c r="ITK274"/>
      <c r="ITL274"/>
      <c r="ITM274"/>
      <c r="ITN274"/>
      <c r="ITO274"/>
      <c r="ITP274"/>
      <c r="ITQ274"/>
      <c r="ITR274"/>
      <c r="ITS274"/>
      <c r="ITT274"/>
      <c r="ITU274"/>
      <c r="ITV274"/>
      <c r="ITW274"/>
      <c r="ITX274"/>
      <c r="ITY274"/>
      <c r="ITZ274"/>
      <c r="IUA274"/>
      <c r="IUB274"/>
      <c r="IUC274"/>
      <c r="IUD274"/>
      <c r="IUE274"/>
      <c r="IUF274"/>
      <c r="IUG274"/>
      <c r="IUH274"/>
      <c r="IUI274"/>
      <c r="IUJ274"/>
      <c r="IUK274"/>
      <c r="IUL274"/>
      <c r="IUM274"/>
      <c r="IUN274"/>
      <c r="IUO274"/>
      <c r="IUP274"/>
      <c r="IUQ274"/>
      <c r="IUR274"/>
      <c r="IUS274"/>
      <c r="IUT274"/>
      <c r="IUU274"/>
      <c r="IUV274"/>
      <c r="IUW274"/>
      <c r="IUX274"/>
      <c r="IUY274"/>
      <c r="IUZ274"/>
      <c r="IVA274"/>
      <c r="IVB274"/>
      <c r="IVC274"/>
      <c r="IVD274"/>
      <c r="IVE274"/>
      <c r="IVF274"/>
      <c r="IVG274"/>
      <c r="IVH274"/>
      <c r="IVI274"/>
      <c r="IVJ274"/>
      <c r="IVK274"/>
      <c r="IVL274"/>
      <c r="IVM274"/>
      <c r="IVN274"/>
      <c r="IVO274"/>
      <c r="IVP274"/>
      <c r="IVQ274"/>
      <c r="IVR274"/>
      <c r="IVS274"/>
      <c r="IVT274"/>
      <c r="IVU274"/>
      <c r="IVV274"/>
      <c r="IVW274"/>
      <c r="IVX274"/>
      <c r="IVY274"/>
      <c r="IVZ274"/>
      <c r="IWA274"/>
      <c r="IWB274"/>
      <c r="IWC274"/>
      <c r="IWD274"/>
      <c r="IWE274"/>
      <c r="IWF274"/>
      <c r="IWG274"/>
      <c r="IWH274"/>
      <c r="IWI274"/>
      <c r="IWJ274"/>
      <c r="IWK274"/>
      <c r="IWL274"/>
      <c r="IWM274"/>
      <c r="IWN274"/>
      <c r="IWO274"/>
      <c r="IWP274"/>
      <c r="IWQ274"/>
      <c r="IWR274"/>
      <c r="IWS274"/>
      <c r="IWT274"/>
      <c r="IWU274"/>
      <c r="IWV274"/>
      <c r="IWW274"/>
      <c r="IWX274"/>
      <c r="IWY274"/>
      <c r="IWZ274"/>
      <c r="IXA274"/>
      <c r="IXB274"/>
      <c r="IXC274"/>
      <c r="IXD274"/>
      <c r="IXE274"/>
      <c r="IXF274"/>
      <c r="IXG274"/>
      <c r="IXH274"/>
      <c r="IXI274"/>
      <c r="IXJ274"/>
      <c r="IXK274"/>
      <c r="IXL274"/>
      <c r="IXM274"/>
      <c r="IXN274"/>
      <c r="IXO274"/>
      <c r="IXP274"/>
      <c r="IXQ274"/>
      <c r="IXR274"/>
      <c r="IXS274"/>
      <c r="IXT274"/>
      <c r="IXU274"/>
      <c r="IXV274"/>
      <c r="IXW274"/>
      <c r="IXX274"/>
      <c r="IXY274"/>
      <c r="IXZ274"/>
      <c r="IYA274"/>
      <c r="IYB274"/>
      <c r="IYC274"/>
      <c r="IYD274"/>
      <c r="IYE274"/>
      <c r="IYF274"/>
      <c r="IYG274"/>
      <c r="IYH274"/>
      <c r="IYI274"/>
      <c r="IYJ274"/>
      <c r="IYK274"/>
      <c r="IYL274"/>
      <c r="IYM274"/>
      <c r="IYN274"/>
      <c r="IYO274"/>
      <c r="IYP274"/>
      <c r="IYQ274"/>
      <c r="IYR274"/>
      <c r="IYS274"/>
      <c r="IYT274"/>
      <c r="IYU274"/>
      <c r="IYV274"/>
      <c r="IYW274"/>
      <c r="IYX274"/>
      <c r="IYY274"/>
      <c r="IYZ274"/>
      <c r="IZA274"/>
      <c r="IZB274"/>
      <c r="IZC274"/>
      <c r="IZD274"/>
      <c r="IZE274"/>
      <c r="IZF274"/>
      <c r="IZG274"/>
      <c r="IZH274"/>
      <c r="IZI274"/>
      <c r="IZJ274"/>
      <c r="IZK274"/>
      <c r="IZL274"/>
      <c r="IZM274"/>
      <c r="IZN274"/>
      <c r="IZO274"/>
      <c r="IZP274"/>
      <c r="IZQ274"/>
      <c r="IZR274"/>
      <c r="IZS274"/>
      <c r="IZT274"/>
      <c r="IZU274"/>
      <c r="IZV274"/>
      <c r="IZW274"/>
      <c r="IZX274"/>
      <c r="IZY274"/>
      <c r="IZZ274"/>
      <c r="JAA274"/>
      <c r="JAB274"/>
      <c r="JAC274"/>
      <c r="JAD274"/>
      <c r="JAE274"/>
      <c r="JAF274"/>
      <c r="JAG274"/>
      <c r="JAH274"/>
      <c r="JAI274"/>
      <c r="JAJ274"/>
      <c r="JAK274"/>
      <c r="JAL274"/>
      <c r="JAM274"/>
      <c r="JAN274"/>
      <c r="JAO274"/>
      <c r="JAP274"/>
      <c r="JAQ274"/>
      <c r="JAR274"/>
      <c r="JAS274"/>
      <c r="JAT274"/>
      <c r="JAU274"/>
      <c r="JAV274"/>
      <c r="JAW274"/>
      <c r="JAX274"/>
      <c r="JAY274"/>
      <c r="JAZ274"/>
      <c r="JBA274"/>
      <c r="JBB274"/>
      <c r="JBC274"/>
      <c r="JBD274"/>
      <c r="JBE274"/>
      <c r="JBF274"/>
      <c r="JBG274"/>
      <c r="JBH274"/>
      <c r="JBI274"/>
      <c r="JBJ274"/>
      <c r="JBK274"/>
      <c r="JBL274"/>
      <c r="JBM274"/>
      <c r="JBN274"/>
      <c r="JBO274"/>
      <c r="JBP274"/>
      <c r="JBQ274"/>
      <c r="JBR274"/>
      <c r="JBS274"/>
      <c r="JBT274"/>
      <c r="JBU274"/>
      <c r="JBV274"/>
      <c r="JBW274"/>
      <c r="JBX274"/>
      <c r="JBY274"/>
      <c r="JBZ274"/>
      <c r="JCA274"/>
      <c r="JCB274"/>
      <c r="JCC274"/>
      <c r="JCD274"/>
      <c r="JCE274"/>
      <c r="JCF274"/>
      <c r="JCG274"/>
      <c r="JCH274"/>
      <c r="JCI274"/>
      <c r="JCJ274"/>
      <c r="JCK274"/>
      <c r="JCL274"/>
      <c r="JCM274"/>
      <c r="JCN274"/>
      <c r="JCO274"/>
      <c r="JCP274"/>
      <c r="JCQ274"/>
      <c r="JCR274"/>
      <c r="JCS274"/>
      <c r="JCT274"/>
      <c r="JCU274"/>
      <c r="JCV274"/>
      <c r="JCW274"/>
      <c r="JCX274"/>
      <c r="JCY274"/>
      <c r="JCZ274"/>
      <c r="JDA274"/>
      <c r="JDB274"/>
      <c r="JDC274"/>
      <c r="JDD274"/>
      <c r="JDE274"/>
      <c r="JDF274"/>
      <c r="JDG274"/>
      <c r="JDH274"/>
      <c r="JDI274"/>
      <c r="JDJ274"/>
      <c r="JDK274"/>
      <c r="JDL274"/>
      <c r="JDM274"/>
      <c r="JDN274"/>
      <c r="JDO274"/>
      <c r="JDP274"/>
      <c r="JDQ274"/>
      <c r="JDR274"/>
      <c r="JDS274"/>
      <c r="JDT274"/>
      <c r="JDU274"/>
      <c r="JDV274"/>
      <c r="JDW274"/>
      <c r="JDX274"/>
      <c r="JDY274"/>
      <c r="JDZ274"/>
      <c r="JEA274"/>
      <c r="JEB274"/>
      <c r="JEC274"/>
      <c r="JED274"/>
      <c r="JEE274"/>
      <c r="JEF274"/>
      <c r="JEG274"/>
      <c r="JEH274"/>
      <c r="JEI274"/>
      <c r="JEJ274"/>
      <c r="JEK274"/>
      <c r="JEL274"/>
      <c r="JEM274"/>
      <c r="JEN274"/>
      <c r="JEO274"/>
      <c r="JEP274"/>
      <c r="JEQ274"/>
      <c r="JER274"/>
      <c r="JES274"/>
      <c r="JET274"/>
      <c r="JEU274"/>
      <c r="JEV274"/>
      <c r="JEW274"/>
      <c r="JEX274"/>
      <c r="JEY274"/>
      <c r="JEZ274"/>
      <c r="JFA274"/>
      <c r="JFB274"/>
      <c r="JFC274"/>
      <c r="JFD274"/>
      <c r="JFE274"/>
      <c r="JFF274"/>
      <c r="JFG274"/>
      <c r="JFH274"/>
      <c r="JFI274"/>
      <c r="JFJ274"/>
      <c r="JFK274"/>
      <c r="JFL274"/>
      <c r="JFM274"/>
      <c r="JFN274"/>
      <c r="JFO274"/>
      <c r="JFP274"/>
      <c r="JFQ274"/>
      <c r="JFR274"/>
      <c r="JFS274"/>
      <c r="JFT274"/>
      <c r="JFU274"/>
      <c r="JFV274"/>
      <c r="JFW274"/>
      <c r="JFX274"/>
      <c r="JFY274"/>
      <c r="JFZ274"/>
      <c r="JGA274"/>
      <c r="JGB274"/>
      <c r="JGC274"/>
      <c r="JGD274"/>
      <c r="JGE274"/>
      <c r="JGF274"/>
      <c r="JGG274"/>
      <c r="JGH274"/>
      <c r="JGI274"/>
      <c r="JGJ274"/>
      <c r="JGK274"/>
      <c r="JGL274"/>
      <c r="JGM274"/>
      <c r="JGN274"/>
      <c r="JGO274"/>
      <c r="JGP274"/>
      <c r="JGQ274"/>
      <c r="JGR274"/>
      <c r="JGS274"/>
      <c r="JGT274"/>
      <c r="JGU274"/>
      <c r="JGV274"/>
      <c r="JGW274"/>
      <c r="JGX274"/>
      <c r="JGY274"/>
      <c r="JGZ274"/>
      <c r="JHA274"/>
      <c r="JHB274"/>
      <c r="JHC274"/>
      <c r="JHD274"/>
      <c r="JHE274"/>
      <c r="JHF274"/>
      <c r="JHG274"/>
      <c r="JHH274"/>
      <c r="JHI274"/>
      <c r="JHJ274"/>
      <c r="JHK274"/>
      <c r="JHL274"/>
      <c r="JHM274"/>
      <c r="JHN274"/>
      <c r="JHO274"/>
      <c r="JHP274"/>
      <c r="JHQ274"/>
      <c r="JHR274"/>
      <c r="JHS274"/>
      <c r="JHT274"/>
      <c r="JHU274"/>
      <c r="JHV274"/>
      <c r="JHW274"/>
      <c r="JHX274"/>
      <c r="JHY274"/>
      <c r="JHZ274"/>
      <c r="JIA274"/>
      <c r="JIB274"/>
      <c r="JIC274"/>
      <c r="JID274"/>
      <c r="JIE274"/>
      <c r="JIF274"/>
      <c r="JIG274"/>
      <c r="JIH274"/>
      <c r="JII274"/>
      <c r="JIJ274"/>
      <c r="JIK274"/>
      <c r="JIL274"/>
      <c r="JIM274"/>
      <c r="JIN274"/>
      <c r="JIO274"/>
      <c r="JIP274"/>
      <c r="JIQ274"/>
      <c r="JIR274"/>
      <c r="JIS274"/>
      <c r="JIT274"/>
      <c r="JIU274"/>
      <c r="JIV274"/>
      <c r="JIW274"/>
      <c r="JIX274"/>
      <c r="JIY274"/>
      <c r="JIZ274"/>
      <c r="JJA274"/>
      <c r="JJB274"/>
      <c r="JJC274"/>
      <c r="JJD274"/>
      <c r="JJE274"/>
      <c r="JJF274"/>
      <c r="JJG274"/>
      <c r="JJH274"/>
      <c r="JJI274"/>
      <c r="JJJ274"/>
      <c r="JJK274"/>
      <c r="JJL274"/>
      <c r="JJM274"/>
      <c r="JJN274"/>
      <c r="JJO274"/>
      <c r="JJP274"/>
      <c r="JJQ274"/>
      <c r="JJR274"/>
      <c r="JJS274"/>
      <c r="JJT274"/>
      <c r="JJU274"/>
      <c r="JJV274"/>
      <c r="JJW274"/>
      <c r="JJX274"/>
      <c r="JJY274"/>
      <c r="JJZ274"/>
      <c r="JKA274"/>
      <c r="JKB274"/>
      <c r="JKC274"/>
      <c r="JKD274"/>
      <c r="JKE274"/>
      <c r="JKF274"/>
      <c r="JKG274"/>
      <c r="JKH274"/>
      <c r="JKI274"/>
      <c r="JKJ274"/>
      <c r="JKK274"/>
      <c r="JKL274"/>
      <c r="JKM274"/>
      <c r="JKN274"/>
      <c r="JKO274"/>
      <c r="JKP274"/>
      <c r="JKQ274"/>
      <c r="JKR274"/>
      <c r="JKS274"/>
      <c r="JKT274"/>
      <c r="JKU274"/>
      <c r="JKV274"/>
      <c r="JKW274"/>
      <c r="JKX274"/>
      <c r="JKY274"/>
      <c r="JKZ274"/>
      <c r="JLA274"/>
      <c r="JLB274"/>
      <c r="JLC274"/>
      <c r="JLD274"/>
      <c r="JLE274"/>
      <c r="JLF274"/>
      <c r="JLG274"/>
      <c r="JLH274"/>
      <c r="JLI274"/>
      <c r="JLJ274"/>
      <c r="JLK274"/>
      <c r="JLL274"/>
      <c r="JLM274"/>
      <c r="JLN274"/>
      <c r="JLO274"/>
      <c r="JLP274"/>
      <c r="JLQ274"/>
      <c r="JLR274"/>
      <c r="JLS274"/>
      <c r="JLT274"/>
      <c r="JLU274"/>
      <c r="JLV274"/>
      <c r="JLW274"/>
      <c r="JLX274"/>
      <c r="JLY274"/>
      <c r="JLZ274"/>
      <c r="JMA274"/>
      <c r="JMB274"/>
      <c r="JMC274"/>
      <c r="JMD274"/>
      <c r="JME274"/>
      <c r="JMF274"/>
      <c r="JMG274"/>
      <c r="JMH274"/>
      <c r="JMI274"/>
      <c r="JMJ274"/>
      <c r="JMK274"/>
      <c r="JML274"/>
      <c r="JMM274"/>
      <c r="JMN274"/>
      <c r="JMO274"/>
      <c r="JMP274"/>
      <c r="JMQ274"/>
      <c r="JMR274"/>
      <c r="JMS274"/>
      <c r="JMT274"/>
      <c r="JMU274"/>
      <c r="JMV274"/>
      <c r="JMW274"/>
      <c r="JMX274"/>
      <c r="JMY274"/>
      <c r="JMZ274"/>
      <c r="JNA274"/>
      <c r="JNB274"/>
      <c r="JNC274"/>
      <c r="JND274"/>
      <c r="JNE274"/>
      <c r="JNF274"/>
      <c r="JNG274"/>
      <c r="JNH274"/>
      <c r="JNI274"/>
      <c r="JNJ274"/>
      <c r="JNK274"/>
      <c r="JNL274"/>
      <c r="JNM274"/>
      <c r="JNN274"/>
      <c r="JNO274"/>
      <c r="JNP274"/>
      <c r="JNQ274"/>
      <c r="JNR274"/>
      <c r="JNS274"/>
      <c r="JNT274"/>
      <c r="JNU274"/>
      <c r="JNV274"/>
      <c r="JNW274"/>
      <c r="JNX274"/>
      <c r="JNY274"/>
      <c r="JNZ274"/>
      <c r="JOA274"/>
      <c r="JOB274"/>
      <c r="JOC274"/>
      <c r="JOD274"/>
      <c r="JOE274"/>
      <c r="JOF274"/>
      <c r="JOG274"/>
      <c r="JOH274"/>
      <c r="JOI274"/>
      <c r="JOJ274"/>
      <c r="JOK274"/>
      <c r="JOL274"/>
      <c r="JOM274"/>
      <c r="JON274"/>
      <c r="JOO274"/>
      <c r="JOP274"/>
      <c r="JOQ274"/>
      <c r="JOR274"/>
      <c r="JOS274"/>
      <c r="JOT274"/>
      <c r="JOU274"/>
      <c r="JOV274"/>
      <c r="JOW274"/>
      <c r="JOX274"/>
      <c r="JOY274"/>
      <c r="JOZ274"/>
      <c r="JPA274"/>
      <c r="JPB274"/>
      <c r="JPC274"/>
      <c r="JPD274"/>
      <c r="JPE274"/>
      <c r="JPF274"/>
      <c r="JPG274"/>
      <c r="JPH274"/>
      <c r="JPI274"/>
      <c r="JPJ274"/>
      <c r="JPK274"/>
      <c r="JPL274"/>
      <c r="JPM274"/>
      <c r="JPN274"/>
      <c r="JPO274"/>
      <c r="JPP274"/>
      <c r="JPQ274"/>
      <c r="JPR274"/>
      <c r="JPS274"/>
      <c r="JPT274"/>
      <c r="JPU274"/>
      <c r="JPV274"/>
      <c r="JPW274"/>
      <c r="JPX274"/>
      <c r="JPY274"/>
      <c r="JPZ274"/>
      <c r="JQA274"/>
      <c r="JQB274"/>
      <c r="JQC274"/>
      <c r="JQD274"/>
      <c r="JQE274"/>
      <c r="JQF274"/>
      <c r="JQG274"/>
      <c r="JQH274"/>
      <c r="JQI274"/>
      <c r="JQJ274"/>
      <c r="JQK274"/>
      <c r="JQL274"/>
      <c r="JQM274"/>
      <c r="JQN274"/>
      <c r="JQO274"/>
      <c r="JQP274"/>
      <c r="JQQ274"/>
      <c r="JQR274"/>
      <c r="JQS274"/>
      <c r="JQT274"/>
      <c r="JQU274"/>
      <c r="JQV274"/>
      <c r="JQW274"/>
      <c r="JQX274"/>
      <c r="JQY274"/>
      <c r="JQZ274"/>
      <c r="JRA274"/>
      <c r="JRB274"/>
      <c r="JRC274"/>
      <c r="JRD274"/>
      <c r="JRE274"/>
      <c r="JRF274"/>
      <c r="JRG274"/>
      <c r="JRH274"/>
      <c r="JRI274"/>
      <c r="JRJ274"/>
      <c r="JRK274"/>
      <c r="JRL274"/>
      <c r="JRM274"/>
      <c r="JRN274"/>
      <c r="JRO274"/>
      <c r="JRP274"/>
      <c r="JRQ274"/>
      <c r="JRR274"/>
      <c r="JRS274"/>
      <c r="JRT274"/>
      <c r="JRU274"/>
      <c r="JRV274"/>
      <c r="JRW274"/>
      <c r="JRX274"/>
      <c r="JRY274"/>
      <c r="JRZ274"/>
      <c r="JSA274"/>
      <c r="JSB274"/>
      <c r="JSC274"/>
      <c r="JSD274"/>
      <c r="JSE274"/>
      <c r="JSF274"/>
      <c r="JSG274"/>
      <c r="JSH274"/>
      <c r="JSI274"/>
      <c r="JSJ274"/>
      <c r="JSK274"/>
      <c r="JSL274"/>
      <c r="JSM274"/>
      <c r="JSN274"/>
      <c r="JSO274"/>
      <c r="JSP274"/>
      <c r="JSQ274"/>
      <c r="JSR274"/>
      <c r="JSS274"/>
      <c r="JST274"/>
      <c r="JSU274"/>
      <c r="JSV274"/>
      <c r="JSW274"/>
      <c r="JSX274"/>
      <c r="JSY274"/>
      <c r="JSZ274"/>
      <c r="JTA274"/>
      <c r="JTB274"/>
      <c r="JTC274"/>
      <c r="JTD274"/>
      <c r="JTE274"/>
      <c r="JTF274"/>
      <c r="JTG274"/>
      <c r="JTH274"/>
      <c r="JTI274"/>
      <c r="JTJ274"/>
      <c r="JTK274"/>
      <c r="JTL274"/>
      <c r="JTM274"/>
      <c r="JTN274"/>
      <c r="JTO274"/>
      <c r="JTP274"/>
      <c r="JTQ274"/>
      <c r="JTR274"/>
      <c r="JTS274"/>
      <c r="JTT274"/>
      <c r="JTU274"/>
      <c r="JTV274"/>
      <c r="JTW274"/>
      <c r="JTX274"/>
      <c r="JTY274"/>
      <c r="JTZ274"/>
      <c r="JUA274"/>
      <c r="JUB274"/>
      <c r="JUC274"/>
      <c r="JUD274"/>
      <c r="JUE274"/>
      <c r="JUF274"/>
      <c r="JUG274"/>
      <c r="JUH274"/>
      <c r="JUI274"/>
      <c r="JUJ274"/>
      <c r="JUK274"/>
      <c r="JUL274"/>
      <c r="JUM274"/>
      <c r="JUN274"/>
      <c r="JUO274"/>
      <c r="JUP274"/>
      <c r="JUQ274"/>
      <c r="JUR274"/>
      <c r="JUS274"/>
      <c r="JUT274"/>
      <c r="JUU274"/>
      <c r="JUV274"/>
      <c r="JUW274"/>
      <c r="JUX274"/>
      <c r="JUY274"/>
      <c r="JUZ274"/>
      <c r="JVA274"/>
      <c r="JVB274"/>
      <c r="JVC274"/>
      <c r="JVD274"/>
      <c r="JVE274"/>
      <c r="JVF274"/>
      <c r="JVG274"/>
      <c r="JVH274"/>
      <c r="JVI274"/>
      <c r="JVJ274"/>
      <c r="JVK274"/>
      <c r="JVL274"/>
      <c r="JVM274"/>
      <c r="JVN274"/>
      <c r="JVO274"/>
      <c r="JVP274"/>
      <c r="JVQ274"/>
      <c r="JVR274"/>
      <c r="JVS274"/>
      <c r="JVT274"/>
      <c r="JVU274"/>
      <c r="JVV274"/>
      <c r="JVW274"/>
      <c r="JVX274"/>
      <c r="JVY274"/>
      <c r="JVZ274"/>
      <c r="JWA274"/>
      <c r="JWB274"/>
      <c r="JWC274"/>
      <c r="JWD274"/>
      <c r="JWE274"/>
      <c r="JWF274"/>
      <c r="JWG274"/>
      <c r="JWH274"/>
      <c r="JWI274"/>
      <c r="JWJ274"/>
      <c r="JWK274"/>
      <c r="JWL274"/>
      <c r="JWM274"/>
      <c r="JWN274"/>
      <c r="JWO274"/>
      <c r="JWP274"/>
      <c r="JWQ274"/>
      <c r="JWR274"/>
      <c r="JWS274"/>
      <c r="JWT274"/>
      <c r="JWU274"/>
      <c r="JWV274"/>
      <c r="JWW274"/>
      <c r="JWX274"/>
      <c r="JWY274"/>
      <c r="JWZ274"/>
      <c r="JXA274"/>
      <c r="JXB274"/>
      <c r="JXC274"/>
      <c r="JXD274"/>
      <c r="JXE274"/>
      <c r="JXF274"/>
      <c r="JXG274"/>
      <c r="JXH274"/>
      <c r="JXI274"/>
      <c r="JXJ274"/>
      <c r="JXK274"/>
      <c r="JXL274"/>
      <c r="JXM274"/>
      <c r="JXN274"/>
      <c r="JXO274"/>
      <c r="JXP274"/>
      <c r="JXQ274"/>
      <c r="JXR274"/>
      <c r="JXS274"/>
      <c r="JXT274"/>
      <c r="JXU274"/>
      <c r="JXV274"/>
      <c r="JXW274"/>
      <c r="JXX274"/>
      <c r="JXY274"/>
      <c r="JXZ274"/>
      <c r="JYA274"/>
      <c r="JYB274"/>
      <c r="JYC274"/>
      <c r="JYD274"/>
      <c r="JYE274"/>
      <c r="JYF274"/>
      <c r="JYG274"/>
      <c r="JYH274"/>
      <c r="JYI274"/>
      <c r="JYJ274"/>
      <c r="JYK274"/>
      <c r="JYL274"/>
      <c r="JYM274"/>
      <c r="JYN274"/>
      <c r="JYO274"/>
      <c r="JYP274"/>
      <c r="JYQ274"/>
      <c r="JYR274"/>
      <c r="JYS274"/>
      <c r="JYT274"/>
      <c r="JYU274"/>
      <c r="JYV274"/>
      <c r="JYW274"/>
      <c r="JYX274"/>
      <c r="JYY274"/>
      <c r="JYZ274"/>
      <c r="JZA274"/>
      <c r="JZB274"/>
      <c r="JZC274"/>
      <c r="JZD274"/>
      <c r="JZE274"/>
      <c r="JZF274"/>
      <c r="JZG274"/>
      <c r="JZH274"/>
      <c r="JZI274"/>
      <c r="JZJ274"/>
      <c r="JZK274"/>
      <c r="JZL274"/>
      <c r="JZM274"/>
      <c r="JZN274"/>
      <c r="JZO274"/>
      <c r="JZP274"/>
      <c r="JZQ274"/>
      <c r="JZR274"/>
      <c r="JZS274"/>
      <c r="JZT274"/>
      <c r="JZU274"/>
      <c r="JZV274"/>
      <c r="JZW274"/>
      <c r="JZX274"/>
      <c r="JZY274"/>
      <c r="JZZ274"/>
      <c r="KAA274"/>
      <c r="KAB274"/>
      <c r="KAC274"/>
      <c r="KAD274"/>
      <c r="KAE274"/>
      <c r="KAF274"/>
      <c r="KAG274"/>
      <c r="KAH274"/>
      <c r="KAI274"/>
      <c r="KAJ274"/>
      <c r="KAK274"/>
      <c r="KAL274"/>
      <c r="KAM274"/>
      <c r="KAN274"/>
      <c r="KAO274"/>
      <c r="KAP274"/>
      <c r="KAQ274"/>
      <c r="KAR274"/>
      <c r="KAS274"/>
      <c r="KAT274"/>
      <c r="KAU274"/>
      <c r="KAV274"/>
      <c r="KAW274"/>
      <c r="KAX274"/>
      <c r="KAY274"/>
      <c r="KAZ274"/>
      <c r="KBA274"/>
      <c r="KBB274"/>
      <c r="KBC274"/>
      <c r="KBD274"/>
      <c r="KBE274"/>
      <c r="KBF274"/>
      <c r="KBG274"/>
      <c r="KBH274"/>
      <c r="KBI274"/>
      <c r="KBJ274"/>
      <c r="KBK274"/>
      <c r="KBL274"/>
      <c r="KBM274"/>
      <c r="KBN274"/>
      <c r="KBO274"/>
      <c r="KBP274"/>
      <c r="KBQ274"/>
      <c r="KBR274"/>
      <c r="KBS274"/>
      <c r="KBT274"/>
      <c r="KBU274"/>
      <c r="KBV274"/>
      <c r="KBW274"/>
      <c r="KBX274"/>
      <c r="KBY274"/>
      <c r="KBZ274"/>
      <c r="KCA274"/>
      <c r="KCB274"/>
      <c r="KCC274"/>
      <c r="KCD274"/>
      <c r="KCE274"/>
      <c r="KCF274"/>
      <c r="KCG274"/>
      <c r="KCH274"/>
      <c r="KCI274"/>
      <c r="KCJ274"/>
      <c r="KCK274"/>
      <c r="KCL274"/>
      <c r="KCM274"/>
      <c r="KCN274"/>
      <c r="KCO274"/>
      <c r="KCP274"/>
      <c r="KCQ274"/>
      <c r="KCR274"/>
      <c r="KCS274"/>
      <c r="KCT274"/>
      <c r="KCU274"/>
      <c r="KCV274"/>
      <c r="KCW274"/>
      <c r="KCX274"/>
      <c r="KCY274"/>
      <c r="KCZ274"/>
      <c r="KDA274"/>
      <c r="KDB274"/>
      <c r="KDC274"/>
      <c r="KDD274"/>
      <c r="KDE274"/>
      <c r="KDF274"/>
      <c r="KDG274"/>
      <c r="KDH274"/>
      <c r="KDI274"/>
      <c r="KDJ274"/>
      <c r="KDK274"/>
      <c r="KDL274"/>
      <c r="KDM274"/>
      <c r="KDN274"/>
      <c r="KDO274"/>
      <c r="KDP274"/>
      <c r="KDQ274"/>
      <c r="KDR274"/>
      <c r="KDS274"/>
      <c r="KDT274"/>
      <c r="KDU274"/>
      <c r="KDV274"/>
      <c r="KDW274"/>
      <c r="KDX274"/>
      <c r="KDY274"/>
      <c r="KDZ274"/>
      <c r="KEA274"/>
      <c r="KEB274"/>
      <c r="KEC274"/>
      <c r="KED274"/>
      <c r="KEE274"/>
      <c r="KEF274"/>
      <c r="KEG274"/>
      <c r="KEH274"/>
      <c r="KEI274"/>
      <c r="KEJ274"/>
      <c r="KEK274"/>
      <c r="KEL274"/>
      <c r="KEM274"/>
      <c r="KEN274"/>
      <c r="KEO274"/>
      <c r="KEP274"/>
      <c r="KEQ274"/>
      <c r="KER274"/>
      <c r="KES274"/>
      <c r="KET274"/>
      <c r="KEU274"/>
      <c r="KEV274"/>
      <c r="KEW274"/>
      <c r="KEX274"/>
      <c r="KEY274"/>
      <c r="KEZ274"/>
      <c r="KFA274"/>
      <c r="KFB274"/>
      <c r="KFC274"/>
      <c r="KFD274"/>
      <c r="KFE274"/>
      <c r="KFF274"/>
      <c r="KFG274"/>
      <c r="KFH274"/>
      <c r="KFI274"/>
      <c r="KFJ274"/>
      <c r="KFK274"/>
      <c r="KFL274"/>
      <c r="KFM274"/>
      <c r="KFN274"/>
      <c r="KFO274"/>
      <c r="KFP274"/>
      <c r="KFQ274"/>
      <c r="KFR274"/>
      <c r="KFS274"/>
      <c r="KFT274"/>
      <c r="KFU274"/>
      <c r="KFV274"/>
      <c r="KFW274"/>
      <c r="KFX274"/>
      <c r="KFY274"/>
      <c r="KFZ274"/>
      <c r="KGA274"/>
      <c r="KGB274"/>
      <c r="KGC274"/>
      <c r="KGD274"/>
      <c r="KGE274"/>
      <c r="KGF274"/>
      <c r="KGG274"/>
      <c r="KGH274"/>
      <c r="KGI274"/>
      <c r="KGJ274"/>
      <c r="KGK274"/>
      <c r="KGL274"/>
      <c r="KGM274"/>
      <c r="KGN274"/>
      <c r="KGO274"/>
      <c r="KGP274"/>
      <c r="KGQ274"/>
      <c r="KGR274"/>
      <c r="KGS274"/>
      <c r="KGT274"/>
      <c r="KGU274"/>
      <c r="KGV274"/>
      <c r="KGW274"/>
      <c r="KGX274"/>
      <c r="KGY274"/>
      <c r="KGZ274"/>
      <c r="KHA274"/>
      <c r="KHB274"/>
      <c r="KHC274"/>
      <c r="KHD274"/>
      <c r="KHE274"/>
      <c r="KHF274"/>
      <c r="KHG274"/>
      <c r="KHH274"/>
      <c r="KHI274"/>
      <c r="KHJ274"/>
      <c r="KHK274"/>
      <c r="KHL274"/>
      <c r="KHM274"/>
      <c r="KHN274"/>
      <c r="KHO274"/>
      <c r="KHP274"/>
      <c r="KHQ274"/>
      <c r="KHR274"/>
      <c r="KHS274"/>
      <c r="KHT274"/>
      <c r="KHU274"/>
      <c r="KHV274"/>
      <c r="KHW274"/>
      <c r="KHX274"/>
      <c r="KHY274"/>
      <c r="KHZ274"/>
      <c r="KIA274"/>
      <c r="KIB274"/>
      <c r="KIC274"/>
      <c r="KID274"/>
      <c r="KIE274"/>
      <c r="KIF274"/>
      <c r="KIG274"/>
      <c r="KIH274"/>
      <c r="KII274"/>
      <c r="KIJ274"/>
      <c r="KIK274"/>
      <c r="KIL274"/>
      <c r="KIM274"/>
      <c r="KIN274"/>
      <c r="KIO274"/>
      <c r="KIP274"/>
      <c r="KIQ274"/>
      <c r="KIR274"/>
      <c r="KIS274"/>
      <c r="KIT274"/>
      <c r="KIU274"/>
      <c r="KIV274"/>
      <c r="KIW274"/>
      <c r="KIX274"/>
      <c r="KIY274"/>
      <c r="KIZ274"/>
      <c r="KJA274"/>
      <c r="KJB274"/>
      <c r="KJC274"/>
      <c r="KJD274"/>
      <c r="KJE274"/>
      <c r="KJF274"/>
      <c r="KJG274"/>
      <c r="KJH274"/>
      <c r="KJI274"/>
      <c r="KJJ274"/>
      <c r="KJK274"/>
      <c r="KJL274"/>
      <c r="KJM274"/>
      <c r="KJN274"/>
      <c r="KJO274"/>
      <c r="KJP274"/>
      <c r="KJQ274"/>
      <c r="KJR274"/>
      <c r="KJS274"/>
      <c r="KJT274"/>
      <c r="KJU274"/>
      <c r="KJV274"/>
      <c r="KJW274"/>
      <c r="KJX274"/>
      <c r="KJY274"/>
      <c r="KJZ274"/>
      <c r="KKA274"/>
      <c r="KKB274"/>
      <c r="KKC274"/>
      <c r="KKD274"/>
      <c r="KKE274"/>
      <c r="KKF274"/>
      <c r="KKG274"/>
      <c r="KKH274"/>
      <c r="KKI274"/>
      <c r="KKJ274"/>
      <c r="KKK274"/>
      <c r="KKL274"/>
      <c r="KKM274"/>
      <c r="KKN274"/>
      <c r="KKO274"/>
      <c r="KKP274"/>
      <c r="KKQ274"/>
      <c r="KKR274"/>
      <c r="KKS274"/>
      <c r="KKT274"/>
      <c r="KKU274"/>
      <c r="KKV274"/>
      <c r="KKW274"/>
      <c r="KKX274"/>
      <c r="KKY274"/>
      <c r="KKZ274"/>
      <c r="KLA274"/>
      <c r="KLB274"/>
      <c r="KLC274"/>
      <c r="KLD274"/>
      <c r="KLE274"/>
      <c r="KLF274"/>
      <c r="KLG274"/>
      <c r="KLH274"/>
      <c r="KLI274"/>
      <c r="KLJ274"/>
      <c r="KLK274"/>
      <c r="KLL274"/>
      <c r="KLM274"/>
      <c r="KLN274"/>
      <c r="KLO274"/>
      <c r="KLP274"/>
      <c r="KLQ274"/>
      <c r="KLR274"/>
      <c r="KLS274"/>
      <c r="KLT274"/>
      <c r="KLU274"/>
      <c r="KLV274"/>
      <c r="KLW274"/>
      <c r="KLX274"/>
      <c r="KLY274"/>
      <c r="KLZ274"/>
      <c r="KMA274"/>
      <c r="KMB274"/>
      <c r="KMC274"/>
      <c r="KMD274"/>
      <c r="KME274"/>
      <c r="KMF274"/>
      <c r="KMG274"/>
      <c r="KMH274"/>
      <c r="KMI274"/>
      <c r="KMJ274"/>
      <c r="KMK274"/>
      <c r="KML274"/>
      <c r="KMM274"/>
      <c r="KMN274"/>
      <c r="KMO274"/>
      <c r="KMP274"/>
      <c r="KMQ274"/>
      <c r="KMR274"/>
      <c r="KMS274"/>
      <c r="KMT274"/>
      <c r="KMU274"/>
      <c r="KMV274"/>
      <c r="KMW274"/>
      <c r="KMX274"/>
      <c r="KMY274"/>
      <c r="KMZ274"/>
      <c r="KNA274"/>
      <c r="KNB274"/>
      <c r="KNC274"/>
      <c r="KND274"/>
      <c r="KNE274"/>
      <c r="KNF274"/>
      <c r="KNG274"/>
      <c r="KNH274"/>
      <c r="KNI274"/>
      <c r="KNJ274"/>
      <c r="KNK274"/>
      <c r="KNL274"/>
      <c r="KNM274"/>
      <c r="KNN274"/>
      <c r="KNO274"/>
      <c r="KNP274"/>
      <c r="KNQ274"/>
      <c r="KNR274"/>
      <c r="KNS274"/>
      <c r="KNT274"/>
      <c r="KNU274"/>
      <c r="KNV274"/>
      <c r="KNW274"/>
      <c r="KNX274"/>
      <c r="KNY274"/>
      <c r="KNZ274"/>
      <c r="KOA274"/>
      <c r="KOB274"/>
      <c r="KOC274"/>
      <c r="KOD274"/>
      <c r="KOE274"/>
      <c r="KOF274"/>
      <c r="KOG274"/>
      <c r="KOH274"/>
      <c r="KOI274"/>
      <c r="KOJ274"/>
      <c r="KOK274"/>
      <c r="KOL274"/>
      <c r="KOM274"/>
      <c r="KON274"/>
      <c r="KOO274"/>
      <c r="KOP274"/>
      <c r="KOQ274"/>
      <c r="KOR274"/>
      <c r="KOS274"/>
      <c r="KOT274"/>
      <c r="KOU274"/>
      <c r="KOV274"/>
      <c r="KOW274"/>
      <c r="KOX274"/>
      <c r="KOY274"/>
      <c r="KOZ274"/>
      <c r="KPA274"/>
      <c r="KPB274"/>
      <c r="KPC274"/>
      <c r="KPD274"/>
      <c r="KPE274"/>
      <c r="KPF274"/>
      <c r="KPG274"/>
      <c r="KPH274"/>
      <c r="KPI274"/>
      <c r="KPJ274"/>
      <c r="KPK274"/>
      <c r="KPL274"/>
      <c r="KPM274"/>
      <c r="KPN274"/>
      <c r="KPO274"/>
      <c r="KPP274"/>
      <c r="KPQ274"/>
      <c r="KPR274"/>
      <c r="KPS274"/>
      <c r="KPT274"/>
      <c r="KPU274"/>
      <c r="KPV274"/>
      <c r="KPW274"/>
      <c r="KPX274"/>
      <c r="KPY274"/>
      <c r="KPZ274"/>
      <c r="KQA274"/>
      <c r="KQB274"/>
      <c r="KQC274"/>
      <c r="KQD274"/>
      <c r="KQE274"/>
      <c r="KQF274"/>
      <c r="KQG274"/>
      <c r="KQH274"/>
      <c r="KQI274"/>
      <c r="KQJ274"/>
      <c r="KQK274"/>
      <c r="KQL274"/>
      <c r="KQM274"/>
      <c r="KQN274"/>
      <c r="KQO274"/>
      <c r="KQP274"/>
      <c r="KQQ274"/>
      <c r="KQR274"/>
      <c r="KQS274"/>
      <c r="KQT274"/>
      <c r="KQU274"/>
      <c r="KQV274"/>
      <c r="KQW274"/>
      <c r="KQX274"/>
      <c r="KQY274"/>
      <c r="KQZ274"/>
      <c r="KRA274"/>
      <c r="KRB274"/>
      <c r="KRC274"/>
      <c r="KRD274"/>
      <c r="KRE274"/>
      <c r="KRF274"/>
      <c r="KRG274"/>
      <c r="KRH274"/>
      <c r="KRI274"/>
      <c r="KRJ274"/>
      <c r="KRK274"/>
      <c r="KRL274"/>
      <c r="KRM274"/>
      <c r="KRN274"/>
      <c r="KRO274"/>
      <c r="KRP274"/>
      <c r="KRQ274"/>
      <c r="KRR274"/>
      <c r="KRS274"/>
      <c r="KRT274"/>
      <c r="KRU274"/>
      <c r="KRV274"/>
      <c r="KRW274"/>
      <c r="KRX274"/>
      <c r="KRY274"/>
      <c r="KRZ274"/>
      <c r="KSA274"/>
      <c r="KSB274"/>
      <c r="KSC274"/>
      <c r="KSD274"/>
      <c r="KSE274"/>
      <c r="KSF274"/>
      <c r="KSG274"/>
      <c r="KSH274"/>
      <c r="KSI274"/>
      <c r="KSJ274"/>
      <c r="KSK274"/>
      <c r="KSL274"/>
      <c r="KSM274"/>
      <c r="KSN274"/>
      <c r="KSO274"/>
      <c r="KSP274"/>
      <c r="KSQ274"/>
      <c r="KSR274"/>
      <c r="KSS274"/>
      <c r="KST274"/>
      <c r="KSU274"/>
      <c r="KSV274"/>
      <c r="KSW274"/>
      <c r="KSX274"/>
      <c r="KSY274"/>
      <c r="KSZ274"/>
      <c r="KTA274"/>
      <c r="KTB274"/>
      <c r="KTC274"/>
      <c r="KTD274"/>
      <c r="KTE274"/>
      <c r="KTF274"/>
      <c r="KTG274"/>
      <c r="KTH274"/>
      <c r="KTI274"/>
      <c r="KTJ274"/>
      <c r="KTK274"/>
      <c r="KTL274"/>
      <c r="KTM274"/>
      <c r="KTN274"/>
      <c r="KTO274"/>
      <c r="KTP274"/>
      <c r="KTQ274"/>
      <c r="KTR274"/>
      <c r="KTS274"/>
      <c r="KTT274"/>
      <c r="KTU274"/>
      <c r="KTV274"/>
      <c r="KTW274"/>
      <c r="KTX274"/>
      <c r="KTY274"/>
      <c r="KTZ274"/>
      <c r="KUA274"/>
      <c r="KUB274"/>
      <c r="KUC274"/>
      <c r="KUD274"/>
      <c r="KUE274"/>
      <c r="KUF274"/>
      <c r="KUG274"/>
      <c r="KUH274"/>
      <c r="KUI274"/>
      <c r="KUJ274"/>
      <c r="KUK274"/>
      <c r="KUL274"/>
      <c r="KUM274"/>
      <c r="KUN274"/>
      <c r="KUO274"/>
      <c r="KUP274"/>
      <c r="KUQ274"/>
      <c r="KUR274"/>
      <c r="KUS274"/>
      <c r="KUT274"/>
      <c r="KUU274"/>
      <c r="KUV274"/>
      <c r="KUW274"/>
      <c r="KUX274"/>
      <c r="KUY274"/>
      <c r="KUZ274"/>
      <c r="KVA274"/>
      <c r="KVB274"/>
      <c r="KVC274"/>
      <c r="KVD274"/>
      <c r="KVE274"/>
      <c r="KVF274"/>
      <c r="KVG274"/>
      <c r="KVH274"/>
      <c r="KVI274"/>
      <c r="KVJ274"/>
      <c r="KVK274"/>
      <c r="KVL274"/>
      <c r="KVM274"/>
      <c r="KVN274"/>
      <c r="KVO274"/>
      <c r="KVP274"/>
      <c r="KVQ274"/>
      <c r="KVR274"/>
      <c r="KVS274"/>
      <c r="KVT274"/>
      <c r="KVU274"/>
      <c r="KVV274"/>
      <c r="KVW274"/>
      <c r="KVX274"/>
      <c r="KVY274"/>
      <c r="KVZ274"/>
      <c r="KWA274"/>
      <c r="KWB274"/>
      <c r="KWC274"/>
      <c r="KWD274"/>
      <c r="KWE274"/>
      <c r="KWF274"/>
      <c r="KWG274"/>
      <c r="KWH274"/>
      <c r="KWI274"/>
      <c r="KWJ274"/>
      <c r="KWK274"/>
      <c r="KWL274"/>
      <c r="KWM274"/>
      <c r="KWN274"/>
      <c r="KWO274"/>
      <c r="KWP274"/>
      <c r="KWQ274"/>
      <c r="KWR274"/>
      <c r="KWS274"/>
      <c r="KWT274"/>
      <c r="KWU274"/>
      <c r="KWV274"/>
      <c r="KWW274"/>
      <c r="KWX274"/>
      <c r="KWY274"/>
      <c r="KWZ274"/>
      <c r="KXA274"/>
      <c r="KXB274"/>
      <c r="KXC274"/>
      <c r="KXD274"/>
      <c r="KXE274"/>
      <c r="KXF274"/>
      <c r="KXG274"/>
      <c r="KXH274"/>
      <c r="KXI274"/>
      <c r="KXJ274"/>
      <c r="KXK274"/>
      <c r="KXL274"/>
      <c r="KXM274"/>
      <c r="KXN274"/>
      <c r="KXO274"/>
      <c r="KXP274"/>
      <c r="KXQ274"/>
      <c r="KXR274"/>
      <c r="KXS274"/>
      <c r="KXT274"/>
      <c r="KXU274"/>
      <c r="KXV274"/>
      <c r="KXW274"/>
      <c r="KXX274"/>
      <c r="KXY274"/>
      <c r="KXZ274"/>
      <c r="KYA274"/>
      <c r="KYB274"/>
      <c r="KYC274"/>
      <c r="KYD274"/>
      <c r="KYE274"/>
      <c r="KYF274"/>
      <c r="KYG274"/>
      <c r="KYH274"/>
      <c r="KYI274"/>
      <c r="KYJ274"/>
      <c r="KYK274"/>
      <c r="KYL274"/>
      <c r="KYM274"/>
      <c r="KYN274"/>
      <c r="KYO274"/>
      <c r="KYP274"/>
      <c r="KYQ274"/>
      <c r="KYR274"/>
      <c r="KYS274"/>
      <c r="KYT274"/>
      <c r="KYU274"/>
      <c r="KYV274"/>
      <c r="KYW274"/>
      <c r="KYX274"/>
      <c r="KYY274"/>
      <c r="KYZ274"/>
      <c r="KZA274"/>
      <c r="KZB274"/>
      <c r="KZC274"/>
      <c r="KZD274"/>
      <c r="KZE274"/>
      <c r="KZF274"/>
      <c r="KZG274"/>
      <c r="KZH274"/>
      <c r="KZI274"/>
      <c r="KZJ274"/>
      <c r="KZK274"/>
      <c r="KZL274"/>
      <c r="KZM274"/>
      <c r="KZN274"/>
      <c r="KZO274"/>
      <c r="KZP274"/>
      <c r="KZQ274"/>
      <c r="KZR274"/>
      <c r="KZS274"/>
      <c r="KZT274"/>
      <c r="KZU274"/>
      <c r="KZV274"/>
      <c r="KZW274"/>
      <c r="KZX274"/>
      <c r="KZY274"/>
      <c r="KZZ274"/>
      <c r="LAA274"/>
      <c r="LAB274"/>
      <c r="LAC274"/>
      <c r="LAD274"/>
      <c r="LAE274"/>
      <c r="LAF274"/>
      <c r="LAG274"/>
      <c r="LAH274"/>
      <c r="LAI274"/>
      <c r="LAJ274"/>
      <c r="LAK274"/>
      <c r="LAL274"/>
      <c r="LAM274"/>
      <c r="LAN274"/>
      <c r="LAO274"/>
      <c r="LAP274"/>
      <c r="LAQ274"/>
      <c r="LAR274"/>
      <c r="LAS274"/>
      <c r="LAT274"/>
      <c r="LAU274"/>
      <c r="LAV274"/>
      <c r="LAW274"/>
      <c r="LAX274"/>
      <c r="LAY274"/>
      <c r="LAZ274"/>
      <c r="LBA274"/>
      <c r="LBB274"/>
      <c r="LBC274"/>
      <c r="LBD274"/>
      <c r="LBE274"/>
      <c r="LBF274"/>
      <c r="LBG274"/>
      <c r="LBH274"/>
      <c r="LBI274"/>
      <c r="LBJ274"/>
      <c r="LBK274"/>
      <c r="LBL274"/>
      <c r="LBM274"/>
      <c r="LBN274"/>
      <c r="LBO274"/>
      <c r="LBP274"/>
      <c r="LBQ274"/>
      <c r="LBR274"/>
      <c r="LBS274"/>
      <c r="LBT274"/>
      <c r="LBU274"/>
      <c r="LBV274"/>
      <c r="LBW274"/>
      <c r="LBX274"/>
      <c r="LBY274"/>
      <c r="LBZ274"/>
      <c r="LCA274"/>
      <c r="LCB274"/>
      <c r="LCC274"/>
      <c r="LCD274"/>
      <c r="LCE274"/>
      <c r="LCF274"/>
      <c r="LCG274"/>
      <c r="LCH274"/>
      <c r="LCI274"/>
      <c r="LCJ274"/>
      <c r="LCK274"/>
      <c r="LCL274"/>
      <c r="LCM274"/>
      <c r="LCN274"/>
      <c r="LCO274"/>
      <c r="LCP274"/>
      <c r="LCQ274"/>
      <c r="LCR274"/>
      <c r="LCS274"/>
      <c r="LCT274"/>
      <c r="LCU274"/>
      <c r="LCV274"/>
      <c r="LCW274"/>
      <c r="LCX274"/>
      <c r="LCY274"/>
      <c r="LCZ274"/>
      <c r="LDA274"/>
      <c r="LDB274"/>
      <c r="LDC274"/>
      <c r="LDD274"/>
      <c r="LDE274"/>
      <c r="LDF274"/>
      <c r="LDG274"/>
      <c r="LDH274"/>
      <c r="LDI274"/>
      <c r="LDJ274"/>
      <c r="LDK274"/>
      <c r="LDL274"/>
      <c r="LDM274"/>
      <c r="LDN274"/>
      <c r="LDO274"/>
      <c r="LDP274"/>
      <c r="LDQ274"/>
      <c r="LDR274"/>
      <c r="LDS274"/>
      <c r="LDT274"/>
      <c r="LDU274"/>
      <c r="LDV274"/>
      <c r="LDW274"/>
      <c r="LDX274"/>
      <c r="LDY274"/>
      <c r="LDZ274"/>
      <c r="LEA274"/>
      <c r="LEB274"/>
      <c r="LEC274"/>
      <c r="LED274"/>
      <c r="LEE274"/>
      <c r="LEF274"/>
      <c r="LEG274"/>
      <c r="LEH274"/>
      <c r="LEI274"/>
      <c r="LEJ274"/>
      <c r="LEK274"/>
      <c r="LEL274"/>
      <c r="LEM274"/>
      <c r="LEN274"/>
      <c r="LEO274"/>
      <c r="LEP274"/>
      <c r="LEQ274"/>
      <c r="LER274"/>
      <c r="LES274"/>
      <c r="LET274"/>
      <c r="LEU274"/>
      <c r="LEV274"/>
      <c r="LEW274"/>
      <c r="LEX274"/>
      <c r="LEY274"/>
      <c r="LEZ274"/>
      <c r="LFA274"/>
      <c r="LFB274"/>
      <c r="LFC274"/>
      <c r="LFD274"/>
      <c r="LFE274"/>
      <c r="LFF274"/>
      <c r="LFG274"/>
      <c r="LFH274"/>
      <c r="LFI274"/>
      <c r="LFJ274"/>
      <c r="LFK274"/>
      <c r="LFL274"/>
      <c r="LFM274"/>
      <c r="LFN274"/>
      <c r="LFO274"/>
      <c r="LFP274"/>
      <c r="LFQ274"/>
      <c r="LFR274"/>
      <c r="LFS274"/>
      <c r="LFT274"/>
      <c r="LFU274"/>
      <c r="LFV274"/>
      <c r="LFW274"/>
      <c r="LFX274"/>
      <c r="LFY274"/>
      <c r="LFZ274"/>
      <c r="LGA274"/>
      <c r="LGB274"/>
      <c r="LGC274"/>
      <c r="LGD274"/>
      <c r="LGE274"/>
      <c r="LGF274"/>
      <c r="LGG274"/>
      <c r="LGH274"/>
      <c r="LGI274"/>
      <c r="LGJ274"/>
      <c r="LGK274"/>
      <c r="LGL274"/>
      <c r="LGM274"/>
      <c r="LGN274"/>
      <c r="LGO274"/>
      <c r="LGP274"/>
      <c r="LGQ274"/>
      <c r="LGR274"/>
      <c r="LGS274"/>
      <c r="LGT274"/>
      <c r="LGU274"/>
      <c r="LGV274"/>
      <c r="LGW274"/>
      <c r="LGX274"/>
      <c r="LGY274"/>
      <c r="LGZ274"/>
      <c r="LHA274"/>
      <c r="LHB274"/>
      <c r="LHC274"/>
      <c r="LHD274"/>
      <c r="LHE274"/>
      <c r="LHF274"/>
      <c r="LHG274"/>
      <c r="LHH274"/>
      <c r="LHI274"/>
      <c r="LHJ274"/>
      <c r="LHK274"/>
      <c r="LHL274"/>
      <c r="LHM274"/>
      <c r="LHN274"/>
      <c r="LHO274"/>
      <c r="LHP274"/>
      <c r="LHQ274"/>
      <c r="LHR274"/>
      <c r="LHS274"/>
      <c r="LHT274"/>
      <c r="LHU274"/>
      <c r="LHV274"/>
      <c r="LHW274"/>
      <c r="LHX274"/>
      <c r="LHY274"/>
      <c r="LHZ274"/>
      <c r="LIA274"/>
      <c r="LIB274"/>
      <c r="LIC274"/>
      <c r="LID274"/>
      <c r="LIE274"/>
      <c r="LIF274"/>
      <c r="LIG274"/>
      <c r="LIH274"/>
      <c r="LII274"/>
      <c r="LIJ274"/>
      <c r="LIK274"/>
      <c r="LIL274"/>
      <c r="LIM274"/>
      <c r="LIN274"/>
      <c r="LIO274"/>
      <c r="LIP274"/>
      <c r="LIQ274"/>
      <c r="LIR274"/>
      <c r="LIS274"/>
      <c r="LIT274"/>
      <c r="LIU274"/>
      <c r="LIV274"/>
      <c r="LIW274"/>
      <c r="LIX274"/>
      <c r="LIY274"/>
      <c r="LIZ274"/>
      <c r="LJA274"/>
      <c r="LJB274"/>
      <c r="LJC274"/>
      <c r="LJD274"/>
      <c r="LJE274"/>
      <c r="LJF274"/>
      <c r="LJG274"/>
      <c r="LJH274"/>
      <c r="LJI274"/>
      <c r="LJJ274"/>
      <c r="LJK274"/>
      <c r="LJL274"/>
      <c r="LJM274"/>
      <c r="LJN274"/>
      <c r="LJO274"/>
      <c r="LJP274"/>
      <c r="LJQ274"/>
      <c r="LJR274"/>
      <c r="LJS274"/>
      <c r="LJT274"/>
      <c r="LJU274"/>
      <c r="LJV274"/>
      <c r="LJW274"/>
      <c r="LJX274"/>
      <c r="LJY274"/>
      <c r="LJZ274"/>
      <c r="LKA274"/>
      <c r="LKB274"/>
      <c r="LKC274"/>
      <c r="LKD274"/>
      <c r="LKE274"/>
      <c r="LKF274"/>
      <c r="LKG274"/>
      <c r="LKH274"/>
      <c r="LKI274"/>
      <c r="LKJ274"/>
      <c r="LKK274"/>
      <c r="LKL274"/>
      <c r="LKM274"/>
      <c r="LKN274"/>
      <c r="LKO274"/>
      <c r="LKP274"/>
      <c r="LKQ274"/>
      <c r="LKR274"/>
      <c r="LKS274"/>
      <c r="LKT274"/>
      <c r="LKU274"/>
      <c r="LKV274"/>
      <c r="LKW274"/>
      <c r="LKX274"/>
      <c r="LKY274"/>
      <c r="LKZ274"/>
      <c r="LLA274"/>
      <c r="LLB274"/>
      <c r="LLC274"/>
      <c r="LLD274"/>
      <c r="LLE274"/>
      <c r="LLF274"/>
      <c r="LLG274"/>
      <c r="LLH274"/>
      <c r="LLI274"/>
      <c r="LLJ274"/>
      <c r="LLK274"/>
      <c r="LLL274"/>
      <c r="LLM274"/>
      <c r="LLN274"/>
      <c r="LLO274"/>
      <c r="LLP274"/>
      <c r="LLQ274"/>
      <c r="LLR274"/>
      <c r="LLS274"/>
      <c r="LLT274"/>
      <c r="LLU274"/>
      <c r="LLV274"/>
      <c r="LLW274"/>
      <c r="LLX274"/>
      <c r="LLY274"/>
      <c r="LLZ274"/>
      <c r="LMA274"/>
      <c r="LMB274"/>
      <c r="LMC274"/>
      <c r="LMD274"/>
      <c r="LME274"/>
      <c r="LMF274"/>
      <c r="LMG274"/>
      <c r="LMH274"/>
      <c r="LMI274"/>
      <c r="LMJ274"/>
      <c r="LMK274"/>
      <c r="LML274"/>
      <c r="LMM274"/>
      <c r="LMN274"/>
      <c r="LMO274"/>
      <c r="LMP274"/>
      <c r="LMQ274"/>
      <c r="LMR274"/>
      <c r="LMS274"/>
      <c r="LMT274"/>
      <c r="LMU274"/>
      <c r="LMV274"/>
      <c r="LMW274"/>
      <c r="LMX274"/>
      <c r="LMY274"/>
      <c r="LMZ274"/>
      <c r="LNA274"/>
      <c r="LNB274"/>
      <c r="LNC274"/>
      <c r="LND274"/>
      <c r="LNE274"/>
      <c r="LNF274"/>
      <c r="LNG274"/>
      <c r="LNH274"/>
      <c r="LNI274"/>
      <c r="LNJ274"/>
      <c r="LNK274"/>
      <c r="LNL274"/>
      <c r="LNM274"/>
      <c r="LNN274"/>
      <c r="LNO274"/>
      <c r="LNP274"/>
      <c r="LNQ274"/>
      <c r="LNR274"/>
      <c r="LNS274"/>
      <c r="LNT274"/>
      <c r="LNU274"/>
      <c r="LNV274"/>
      <c r="LNW274"/>
      <c r="LNX274"/>
      <c r="LNY274"/>
      <c r="LNZ274"/>
      <c r="LOA274"/>
      <c r="LOB274"/>
      <c r="LOC274"/>
      <c r="LOD274"/>
      <c r="LOE274"/>
      <c r="LOF274"/>
      <c r="LOG274"/>
      <c r="LOH274"/>
      <c r="LOI274"/>
      <c r="LOJ274"/>
      <c r="LOK274"/>
      <c r="LOL274"/>
      <c r="LOM274"/>
      <c r="LON274"/>
      <c r="LOO274"/>
      <c r="LOP274"/>
      <c r="LOQ274"/>
      <c r="LOR274"/>
      <c r="LOS274"/>
      <c r="LOT274"/>
      <c r="LOU274"/>
      <c r="LOV274"/>
      <c r="LOW274"/>
      <c r="LOX274"/>
      <c r="LOY274"/>
      <c r="LOZ274"/>
      <c r="LPA274"/>
      <c r="LPB274"/>
      <c r="LPC274"/>
      <c r="LPD274"/>
      <c r="LPE274"/>
      <c r="LPF274"/>
      <c r="LPG274"/>
      <c r="LPH274"/>
      <c r="LPI274"/>
      <c r="LPJ274"/>
      <c r="LPK274"/>
      <c r="LPL274"/>
      <c r="LPM274"/>
      <c r="LPN274"/>
      <c r="LPO274"/>
      <c r="LPP274"/>
      <c r="LPQ274"/>
      <c r="LPR274"/>
      <c r="LPS274"/>
      <c r="LPT274"/>
      <c r="LPU274"/>
      <c r="LPV274"/>
      <c r="LPW274"/>
      <c r="LPX274"/>
      <c r="LPY274"/>
      <c r="LPZ274"/>
      <c r="LQA274"/>
      <c r="LQB274"/>
      <c r="LQC274"/>
      <c r="LQD274"/>
      <c r="LQE274"/>
      <c r="LQF274"/>
      <c r="LQG274"/>
      <c r="LQH274"/>
      <c r="LQI274"/>
      <c r="LQJ274"/>
      <c r="LQK274"/>
      <c r="LQL274"/>
      <c r="LQM274"/>
      <c r="LQN274"/>
      <c r="LQO274"/>
      <c r="LQP274"/>
      <c r="LQQ274"/>
      <c r="LQR274"/>
      <c r="LQS274"/>
      <c r="LQT274"/>
      <c r="LQU274"/>
      <c r="LQV274"/>
      <c r="LQW274"/>
      <c r="LQX274"/>
      <c r="LQY274"/>
      <c r="LQZ274"/>
      <c r="LRA274"/>
      <c r="LRB274"/>
      <c r="LRC274"/>
      <c r="LRD274"/>
      <c r="LRE274"/>
      <c r="LRF274"/>
      <c r="LRG274"/>
      <c r="LRH274"/>
      <c r="LRI274"/>
      <c r="LRJ274"/>
      <c r="LRK274"/>
      <c r="LRL274"/>
      <c r="LRM274"/>
      <c r="LRN274"/>
      <c r="LRO274"/>
      <c r="LRP274"/>
      <c r="LRQ274"/>
      <c r="LRR274"/>
      <c r="LRS274"/>
      <c r="LRT274"/>
      <c r="LRU274"/>
      <c r="LRV274"/>
      <c r="LRW274"/>
      <c r="LRX274"/>
      <c r="LRY274"/>
      <c r="LRZ274"/>
      <c r="LSA274"/>
      <c r="LSB274"/>
      <c r="LSC274"/>
      <c r="LSD274"/>
      <c r="LSE274"/>
      <c r="LSF274"/>
      <c r="LSG274"/>
      <c r="LSH274"/>
      <c r="LSI274"/>
      <c r="LSJ274"/>
      <c r="LSK274"/>
      <c r="LSL274"/>
      <c r="LSM274"/>
      <c r="LSN274"/>
      <c r="LSO274"/>
      <c r="LSP274"/>
      <c r="LSQ274"/>
      <c r="LSR274"/>
      <c r="LSS274"/>
      <c r="LST274"/>
      <c r="LSU274"/>
      <c r="LSV274"/>
      <c r="LSW274"/>
      <c r="LSX274"/>
      <c r="LSY274"/>
      <c r="LSZ274"/>
      <c r="LTA274"/>
      <c r="LTB274"/>
      <c r="LTC274"/>
      <c r="LTD274"/>
      <c r="LTE274"/>
      <c r="LTF274"/>
      <c r="LTG274"/>
      <c r="LTH274"/>
      <c r="LTI274"/>
      <c r="LTJ274"/>
      <c r="LTK274"/>
      <c r="LTL274"/>
      <c r="LTM274"/>
      <c r="LTN274"/>
      <c r="LTO274"/>
      <c r="LTP274"/>
      <c r="LTQ274"/>
      <c r="LTR274"/>
      <c r="LTS274"/>
      <c r="LTT274"/>
      <c r="LTU274"/>
      <c r="LTV274"/>
      <c r="LTW274"/>
      <c r="LTX274"/>
      <c r="LTY274"/>
      <c r="LTZ274"/>
      <c r="LUA274"/>
      <c r="LUB274"/>
      <c r="LUC274"/>
      <c r="LUD274"/>
      <c r="LUE274"/>
      <c r="LUF274"/>
      <c r="LUG274"/>
      <c r="LUH274"/>
      <c r="LUI274"/>
      <c r="LUJ274"/>
      <c r="LUK274"/>
      <c r="LUL274"/>
      <c r="LUM274"/>
      <c r="LUN274"/>
      <c r="LUO274"/>
      <c r="LUP274"/>
      <c r="LUQ274"/>
      <c r="LUR274"/>
      <c r="LUS274"/>
      <c r="LUT274"/>
      <c r="LUU274"/>
      <c r="LUV274"/>
      <c r="LUW274"/>
      <c r="LUX274"/>
      <c r="LUY274"/>
      <c r="LUZ274"/>
      <c r="LVA274"/>
      <c r="LVB274"/>
      <c r="LVC274"/>
      <c r="LVD274"/>
      <c r="LVE274"/>
      <c r="LVF274"/>
      <c r="LVG274"/>
      <c r="LVH274"/>
      <c r="LVI274"/>
      <c r="LVJ274"/>
      <c r="LVK274"/>
      <c r="LVL274"/>
      <c r="LVM274"/>
      <c r="LVN274"/>
      <c r="LVO274"/>
      <c r="LVP274"/>
      <c r="LVQ274"/>
      <c r="LVR274"/>
      <c r="LVS274"/>
      <c r="LVT274"/>
      <c r="LVU274"/>
      <c r="LVV274"/>
      <c r="LVW274"/>
      <c r="LVX274"/>
      <c r="LVY274"/>
      <c r="LVZ274"/>
      <c r="LWA274"/>
      <c r="LWB274"/>
      <c r="LWC274"/>
      <c r="LWD274"/>
      <c r="LWE274"/>
      <c r="LWF274"/>
      <c r="LWG274"/>
      <c r="LWH274"/>
      <c r="LWI274"/>
      <c r="LWJ274"/>
      <c r="LWK274"/>
      <c r="LWL274"/>
      <c r="LWM274"/>
      <c r="LWN274"/>
      <c r="LWO274"/>
      <c r="LWP274"/>
      <c r="LWQ274"/>
      <c r="LWR274"/>
      <c r="LWS274"/>
      <c r="LWT274"/>
      <c r="LWU274"/>
      <c r="LWV274"/>
      <c r="LWW274"/>
      <c r="LWX274"/>
      <c r="LWY274"/>
      <c r="LWZ274"/>
      <c r="LXA274"/>
      <c r="LXB274"/>
      <c r="LXC274"/>
      <c r="LXD274"/>
      <c r="LXE274"/>
      <c r="LXF274"/>
      <c r="LXG274"/>
      <c r="LXH274"/>
      <c r="LXI274"/>
      <c r="LXJ274"/>
      <c r="LXK274"/>
      <c r="LXL274"/>
      <c r="LXM274"/>
      <c r="LXN274"/>
      <c r="LXO274"/>
      <c r="LXP274"/>
      <c r="LXQ274"/>
      <c r="LXR274"/>
      <c r="LXS274"/>
      <c r="LXT274"/>
      <c r="LXU274"/>
      <c r="LXV274"/>
      <c r="LXW274"/>
      <c r="LXX274"/>
      <c r="LXY274"/>
      <c r="LXZ274"/>
      <c r="LYA274"/>
      <c r="LYB274"/>
      <c r="LYC274"/>
      <c r="LYD274"/>
      <c r="LYE274"/>
      <c r="LYF274"/>
      <c r="LYG274"/>
      <c r="LYH274"/>
      <c r="LYI274"/>
      <c r="LYJ274"/>
      <c r="LYK274"/>
      <c r="LYL274"/>
      <c r="LYM274"/>
      <c r="LYN274"/>
      <c r="LYO274"/>
      <c r="LYP274"/>
      <c r="LYQ274"/>
      <c r="LYR274"/>
      <c r="LYS274"/>
      <c r="LYT274"/>
      <c r="LYU274"/>
      <c r="LYV274"/>
      <c r="LYW274"/>
      <c r="LYX274"/>
      <c r="LYY274"/>
      <c r="LYZ274"/>
      <c r="LZA274"/>
      <c r="LZB274"/>
      <c r="LZC274"/>
      <c r="LZD274"/>
      <c r="LZE274"/>
      <c r="LZF274"/>
      <c r="LZG274"/>
      <c r="LZH274"/>
      <c r="LZI274"/>
      <c r="LZJ274"/>
      <c r="LZK274"/>
      <c r="LZL274"/>
      <c r="LZM274"/>
      <c r="LZN274"/>
      <c r="LZO274"/>
      <c r="LZP274"/>
      <c r="LZQ274"/>
      <c r="LZR274"/>
      <c r="LZS274"/>
      <c r="LZT274"/>
      <c r="LZU274"/>
      <c r="LZV274"/>
      <c r="LZW274"/>
      <c r="LZX274"/>
      <c r="LZY274"/>
      <c r="LZZ274"/>
      <c r="MAA274"/>
      <c r="MAB274"/>
      <c r="MAC274"/>
      <c r="MAD274"/>
      <c r="MAE274"/>
      <c r="MAF274"/>
      <c r="MAG274"/>
      <c r="MAH274"/>
      <c r="MAI274"/>
      <c r="MAJ274"/>
      <c r="MAK274"/>
      <c r="MAL274"/>
      <c r="MAM274"/>
      <c r="MAN274"/>
      <c r="MAO274"/>
      <c r="MAP274"/>
      <c r="MAQ274"/>
      <c r="MAR274"/>
      <c r="MAS274"/>
      <c r="MAT274"/>
      <c r="MAU274"/>
      <c r="MAV274"/>
      <c r="MAW274"/>
      <c r="MAX274"/>
      <c r="MAY274"/>
      <c r="MAZ274"/>
      <c r="MBA274"/>
      <c r="MBB274"/>
      <c r="MBC274"/>
      <c r="MBD274"/>
      <c r="MBE274"/>
      <c r="MBF274"/>
      <c r="MBG274"/>
      <c r="MBH274"/>
      <c r="MBI274"/>
      <c r="MBJ274"/>
      <c r="MBK274"/>
      <c r="MBL274"/>
      <c r="MBM274"/>
      <c r="MBN274"/>
      <c r="MBO274"/>
      <c r="MBP274"/>
      <c r="MBQ274"/>
      <c r="MBR274"/>
      <c r="MBS274"/>
      <c r="MBT274"/>
      <c r="MBU274"/>
      <c r="MBV274"/>
      <c r="MBW274"/>
      <c r="MBX274"/>
      <c r="MBY274"/>
      <c r="MBZ274"/>
      <c r="MCA274"/>
      <c r="MCB274"/>
      <c r="MCC274"/>
      <c r="MCD274"/>
      <c r="MCE274"/>
      <c r="MCF274"/>
      <c r="MCG274"/>
      <c r="MCH274"/>
      <c r="MCI274"/>
      <c r="MCJ274"/>
      <c r="MCK274"/>
      <c r="MCL274"/>
      <c r="MCM274"/>
      <c r="MCN274"/>
      <c r="MCO274"/>
      <c r="MCP274"/>
      <c r="MCQ274"/>
      <c r="MCR274"/>
      <c r="MCS274"/>
      <c r="MCT274"/>
      <c r="MCU274"/>
      <c r="MCV274"/>
      <c r="MCW274"/>
      <c r="MCX274"/>
      <c r="MCY274"/>
      <c r="MCZ274"/>
      <c r="MDA274"/>
      <c r="MDB274"/>
      <c r="MDC274"/>
      <c r="MDD274"/>
      <c r="MDE274"/>
      <c r="MDF274"/>
      <c r="MDG274"/>
      <c r="MDH274"/>
      <c r="MDI274"/>
      <c r="MDJ274"/>
      <c r="MDK274"/>
      <c r="MDL274"/>
      <c r="MDM274"/>
      <c r="MDN274"/>
      <c r="MDO274"/>
      <c r="MDP274"/>
      <c r="MDQ274"/>
      <c r="MDR274"/>
      <c r="MDS274"/>
      <c r="MDT274"/>
      <c r="MDU274"/>
      <c r="MDV274"/>
      <c r="MDW274"/>
      <c r="MDX274"/>
      <c r="MDY274"/>
      <c r="MDZ274"/>
      <c r="MEA274"/>
      <c r="MEB274"/>
      <c r="MEC274"/>
      <c r="MED274"/>
      <c r="MEE274"/>
      <c r="MEF274"/>
      <c r="MEG274"/>
      <c r="MEH274"/>
      <c r="MEI274"/>
      <c r="MEJ274"/>
      <c r="MEK274"/>
      <c r="MEL274"/>
      <c r="MEM274"/>
      <c r="MEN274"/>
      <c r="MEO274"/>
      <c r="MEP274"/>
      <c r="MEQ274"/>
      <c r="MER274"/>
      <c r="MES274"/>
      <c r="MET274"/>
      <c r="MEU274"/>
      <c r="MEV274"/>
      <c r="MEW274"/>
      <c r="MEX274"/>
      <c r="MEY274"/>
      <c r="MEZ274"/>
      <c r="MFA274"/>
      <c r="MFB274"/>
      <c r="MFC274"/>
      <c r="MFD274"/>
      <c r="MFE274"/>
      <c r="MFF274"/>
      <c r="MFG274"/>
      <c r="MFH274"/>
      <c r="MFI274"/>
      <c r="MFJ274"/>
      <c r="MFK274"/>
      <c r="MFL274"/>
      <c r="MFM274"/>
      <c r="MFN274"/>
      <c r="MFO274"/>
      <c r="MFP274"/>
      <c r="MFQ274"/>
      <c r="MFR274"/>
      <c r="MFS274"/>
      <c r="MFT274"/>
      <c r="MFU274"/>
      <c r="MFV274"/>
      <c r="MFW274"/>
      <c r="MFX274"/>
      <c r="MFY274"/>
      <c r="MFZ274"/>
      <c r="MGA274"/>
      <c r="MGB274"/>
      <c r="MGC274"/>
      <c r="MGD274"/>
      <c r="MGE274"/>
      <c r="MGF274"/>
      <c r="MGG274"/>
      <c r="MGH274"/>
      <c r="MGI274"/>
      <c r="MGJ274"/>
      <c r="MGK274"/>
      <c r="MGL274"/>
      <c r="MGM274"/>
      <c r="MGN274"/>
      <c r="MGO274"/>
      <c r="MGP274"/>
      <c r="MGQ274"/>
      <c r="MGR274"/>
      <c r="MGS274"/>
      <c r="MGT274"/>
      <c r="MGU274"/>
      <c r="MGV274"/>
      <c r="MGW274"/>
      <c r="MGX274"/>
      <c r="MGY274"/>
      <c r="MGZ274"/>
      <c r="MHA274"/>
      <c r="MHB274"/>
      <c r="MHC274"/>
      <c r="MHD274"/>
      <c r="MHE274"/>
      <c r="MHF274"/>
      <c r="MHG274"/>
      <c r="MHH274"/>
      <c r="MHI274"/>
      <c r="MHJ274"/>
      <c r="MHK274"/>
      <c r="MHL274"/>
      <c r="MHM274"/>
      <c r="MHN274"/>
      <c r="MHO274"/>
      <c r="MHP274"/>
      <c r="MHQ274"/>
      <c r="MHR274"/>
      <c r="MHS274"/>
      <c r="MHT274"/>
      <c r="MHU274"/>
      <c r="MHV274"/>
      <c r="MHW274"/>
      <c r="MHX274"/>
      <c r="MHY274"/>
      <c r="MHZ274"/>
      <c r="MIA274"/>
      <c r="MIB274"/>
      <c r="MIC274"/>
      <c r="MID274"/>
      <c r="MIE274"/>
      <c r="MIF274"/>
      <c r="MIG274"/>
      <c r="MIH274"/>
      <c r="MII274"/>
      <c r="MIJ274"/>
      <c r="MIK274"/>
      <c r="MIL274"/>
      <c r="MIM274"/>
      <c r="MIN274"/>
      <c r="MIO274"/>
      <c r="MIP274"/>
      <c r="MIQ274"/>
      <c r="MIR274"/>
      <c r="MIS274"/>
      <c r="MIT274"/>
      <c r="MIU274"/>
      <c r="MIV274"/>
      <c r="MIW274"/>
      <c r="MIX274"/>
      <c r="MIY274"/>
      <c r="MIZ274"/>
      <c r="MJA274"/>
      <c r="MJB274"/>
      <c r="MJC274"/>
      <c r="MJD274"/>
      <c r="MJE274"/>
      <c r="MJF274"/>
      <c r="MJG274"/>
      <c r="MJH274"/>
      <c r="MJI274"/>
      <c r="MJJ274"/>
      <c r="MJK274"/>
      <c r="MJL274"/>
      <c r="MJM274"/>
      <c r="MJN274"/>
      <c r="MJO274"/>
      <c r="MJP274"/>
      <c r="MJQ274"/>
      <c r="MJR274"/>
      <c r="MJS274"/>
      <c r="MJT274"/>
      <c r="MJU274"/>
      <c r="MJV274"/>
      <c r="MJW274"/>
      <c r="MJX274"/>
      <c r="MJY274"/>
      <c r="MJZ274"/>
      <c r="MKA274"/>
      <c r="MKB274"/>
      <c r="MKC274"/>
      <c r="MKD274"/>
      <c r="MKE274"/>
      <c r="MKF274"/>
      <c r="MKG274"/>
      <c r="MKH274"/>
      <c r="MKI274"/>
      <c r="MKJ274"/>
      <c r="MKK274"/>
      <c r="MKL274"/>
      <c r="MKM274"/>
      <c r="MKN274"/>
      <c r="MKO274"/>
      <c r="MKP274"/>
      <c r="MKQ274"/>
      <c r="MKR274"/>
      <c r="MKS274"/>
      <c r="MKT274"/>
      <c r="MKU274"/>
      <c r="MKV274"/>
      <c r="MKW274"/>
      <c r="MKX274"/>
      <c r="MKY274"/>
      <c r="MKZ274"/>
      <c r="MLA274"/>
      <c r="MLB274"/>
      <c r="MLC274"/>
      <c r="MLD274"/>
      <c r="MLE274"/>
      <c r="MLF274"/>
      <c r="MLG274"/>
      <c r="MLH274"/>
      <c r="MLI274"/>
      <c r="MLJ274"/>
      <c r="MLK274"/>
      <c r="MLL274"/>
      <c r="MLM274"/>
      <c r="MLN274"/>
      <c r="MLO274"/>
      <c r="MLP274"/>
      <c r="MLQ274"/>
      <c r="MLR274"/>
      <c r="MLS274"/>
      <c r="MLT274"/>
      <c r="MLU274"/>
      <c r="MLV274"/>
      <c r="MLW274"/>
      <c r="MLX274"/>
      <c r="MLY274"/>
      <c r="MLZ274"/>
      <c r="MMA274"/>
      <c r="MMB274"/>
      <c r="MMC274"/>
      <c r="MMD274"/>
      <c r="MME274"/>
      <c r="MMF274"/>
      <c r="MMG274"/>
      <c r="MMH274"/>
      <c r="MMI274"/>
      <c r="MMJ274"/>
      <c r="MMK274"/>
      <c r="MML274"/>
      <c r="MMM274"/>
      <c r="MMN274"/>
      <c r="MMO274"/>
      <c r="MMP274"/>
      <c r="MMQ274"/>
      <c r="MMR274"/>
      <c r="MMS274"/>
      <c r="MMT274"/>
      <c r="MMU274"/>
      <c r="MMV274"/>
      <c r="MMW274"/>
      <c r="MMX274"/>
      <c r="MMY274"/>
      <c r="MMZ274"/>
      <c r="MNA274"/>
      <c r="MNB274"/>
      <c r="MNC274"/>
      <c r="MND274"/>
      <c r="MNE274"/>
      <c r="MNF274"/>
      <c r="MNG274"/>
      <c r="MNH274"/>
      <c r="MNI274"/>
      <c r="MNJ274"/>
      <c r="MNK274"/>
      <c r="MNL274"/>
      <c r="MNM274"/>
      <c r="MNN274"/>
      <c r="MNO274"/>
      <c r="MNP274"/>
      <c r="MNQ274"/>
      <c r="MNR274"/>
      <c r="MNS274"/>
      <c r="MNT274"/>
      <c r="MNU274"/>
      <c r="MNV274"/>
      <c r="MNW274"/>
      <c r="MNX274"/>
      <c r="MNY274"/>
      <c r="MNZ274"/>
      <c r="MOA274"/>
      <c r="MOB274"/>
      <c r="MOC274"/>
      <c r="MOD274"/>
      <c r="MOE274"/>
      <c r="MOF274"/>
      <c r="MOG274"/>
      <c r="MOH274"/>
      <c r="MOI274"/>
      <c r="MOJ274"/>
      <c r="MOK274"/>
      <c r="MOL274"/>
      <c r="MOM274"/>
      <c r="MON274"/>
      <c r="MOO274"/>
      <c r="MOP274"/>
      <c r="MOQ274"/>
      <c r="MOR274"/>
      <c r="MOS274"/>
      <c r="MOT274"/>
      <c r="MOU274"/>
      <c r="MOV274"/>
      <c r="MOW274"/>
      <c r="MOX274"/>
      <c r="MOY274"/>
      <c r="MOZ274"/>
      <c r="MPA274"/>
      <c r="MPB274"/>
      <c r="MPC274"/>
      <c r="MPD274"/>
      <c r="MPE274"/>
      <c r="MPF274"/>
      <c r="MPG274"/>
      <c r="MPH274"/>
      <c r="MPI274"/>
      <c r="MPJ274"/>
      <c r="MPK274"/>
      <c r="MPL274"/>
      <c r="MPM274"/>
      <c r="MPN274"/>
      <c r="MPO274"/>
      <c r="MPP274"/>
      <c r="MPQ274"/>
      <c r="MPR274"/>
      <c r="MPS274"/>
      <c r="MPT274"/>
      <c r="MPU274"/>
      <c r="MPV274"/>
      <c r="MPW274"/>
      <c r="MPX274"/>
      <c r="MPY274"/>
      <c r="MPZ274"/>
      <c r="MQA274"/>
      <c r="MQB274"/>
      <c r="MQC274"/>
      <c r="MQD274"/>
      <c r="MQE274"/>
      <c r="MQF274"/>
      <c r="MQG274"/>
      <c r="MQH274"/>
      <c r="MQI274"/>
      <c r="MQJ274"/>
      <c r="MQK274"/>
      <c r="MQL274"/>
      <c r="MQM274"/>
      <c r="MQN274"/>
      <c r="MQO274"/>
      <c r="MQP274"/>
      <c r="MQQ274"/>
      <c r="MQR274"/>
      <c r="MQS274"/>
      <c r="MQT274"/>
      <c r="MQU274"/>
      <c r="MQV274"/>
      <c r="MQW274"/>
      <c r="MQX274"/>
      <c r="MQY274"/>
      <c r="MQZ274"/>
      <c r="MRA274"/>
      <c r="MRB274"/>
      <c r="MRC274"/>
      <c r="MRD274"/>
      <c r="MRE274"/>
      <c r="MRF274"/>
      <c r="MRG274"/>
      <c r="MRH274"/>
      <c r="MRI274"/>
      <c r="MRJ274"/>
      <c r="MRK274"/>
      <c r="MRL274"/>
      <c r="MRM274"/>
      <c r="MRN274"/>
      <c r="MRO274"/>
      <c r="MRP274"/>
      <c r="MRQ274"/>
      <c r="MRR274"/>
      <c r="MRS274"/>
      <c r="MRT274"/>
      <c r="MRU274"/>
      <c r="MRV274"/>
      <c r="MRW274"/>
      <c r="MRX274"/>
      <c r="MRY274"/>
      <c r="MRZ274"/>
      <c r="MSA274"/>
      <c r="MSB274"/>
      <c r="MSC274"/>
      <c r="MSD274"/>
      <c r="MSE274"/>
      <c r="MSF274"/>
      <c r="MSG274"/>
      <c r="MSH274"/>
      <c r="MSI274"/>
      <c r="MSJ274"/>
      <c r="MSK274"/>
      <c r="MSL274"/>
      <c r="MSM274"/>
      <c r="MSN274"/>
      <c r="MSO274"/>
      <c r="MSP274"/>
      <c r="MSQ274"/>
      <c r="MSR274"/>
      <c r="MSS274"/>
      <c r="MST274"/>
      <c r="MSU274"/>
      <c r="MSV274"/>
      <c r="MSW274"/>
      <c r="MSX274"/>
      <c r="MSY274"/>
      <c r="MSZ274"/>
      <c r="MTA274"/>
      <c r="MTB274"/>
      <c r="MTC274"/>
      <c r="MTD274"/>
      <c r="MTE274"/>
      <c r="MTF274"/>
      <c r="MTG274"/>
      <c r="MTH274"/>
      <c r="MTI274"/>
      <c r="MTJ274"/>
      <c r="MTK274"/>
      <c r="MTL274"/>
      <c r="MTM274"/>
      <c r="MTN274"/>
      <c r="MTO274"/>
      <c r="MTP274"/>
      <c r="MTQ274"/>
      <c r="MTR274"/>
      <c r="MTS274"/>
      <c r="MTT274"/>
      <c r="MTU274"/>
      <c r="MTV274"/>
      <c r="MTW274"/>
      <c r="MTX274"/>
      <c r="MTY274"/>
      <c r="MTZ274"/>
      <c r="MUA274"/>
      <c r="MUB274"/>
      <c r="MUC274"/>
      <c r="MUD274"/>
      <c r="MUE274"/>
      <c r="MUF274"/>
      <c r="MUG274"/>
      <c r="MUH274"/>
      <c r="MUI274"/>
      <c r="MUJ274"/>
      <c r="MUK274"/>
      <c r="MUL274"/>
      <c r="MUM274"/>
      <c r="MUN274"/>
      <c r="MUO274"/>
      <c r="MUP274"/>
      <c r="MUQ274"/>
      <c r="MUR274"/>
      <c r="MUS274"/>
      <c r="MUT274"/>
      <c r="MUU274"/>
      <c r="MUV274"/>
      <c r="MUW274"/>
      <c r="MUX274"/>
      <c r="MUY274"/>
      <c r="MUZ274"/>
      <c r="MVA274"/>
      <c r="MVB274"/>
      <c r="MVC274"/>
      <c r="MVD274"/>
      <c r="MVE274"/>
      <c r="MVF274"/>
      <c r="MVG274"/>
      <c r="MVH274"/>
      <c r="MVI274"/>
      <c r="MVJ274"/>
      <c r="MVK274"/>
      <c r="MVL274"/>
      <c r="MVM274"/>
      <c r="MVN274"/>
      <c r="MVO274"/>
      <c r="MVP274"/>
      <c r="MVQ274"/>
      <c r="MVR274"/>
      <c r="MVS274"/>
      <c r="MVT274"/>
      <c r="MVU274"/>
      <c r="MVV274"/>
      <c r="MVW274"/>
      <c r="MVX274"/>
      <c r="MVY274"/>
      <c r="MVZ274"/>
      <c r="MWA274"/>
      <c r="MWB274"/>
      <c r="MWC274"/>
      <c r="MWD274"/>
      <c r="MWE274"/>
      <c r="MWF274"/>
      <c r="MWG274"/>
      <c r="MWH274"/>
      <c r="MWI274"/>
      <c r="MWJ274"/>
      <c r="MWK274"/>
      <c r="MWL274"/>
      <c r="MWM274"/>
      <c r="MWN274"/>
      <c r="MWO274"/>
      <c r="MWP274"/>
      <c r="MWQ274"/>
      <c r="MWR274"/>
      <c r="MWS274"/>
      <c r="MWT274"/>
      <c r="MWU274"/>
      <c r="MWV274"/>
      <c r="MWW274"/>
      <c r="MWX274"/>
      <c r="MWY274"/>
      <c r="MWZ274"/>
      <c r="MXA274"/>
      <c r="MXB274"/>
      <c r="MXC274"/>
      <c r="MXD274"/>
      <c r="MXE274"/>
      <c r="MXF274"/>
      <c r="MXG274"/>
      <c r="MXH274"/>
      <c r="MXI274"/>
      <c r="MXJ274"/>
      <c r="MXK274"/>
      <c r="MXL274"/>
      <c r="MXM274"/>
      <c r="MXN274"/>
      <c r="MXO274"/>
      <c r="MXP274"/>
      <c r="MXQ274"/>
      <c r="MXR274"/>
      <c r="MXS274"/>
      <c r="MXT274"/>
      <c r="MXU274"/>
      <c r="MXV274"/>
      <c r="MXW274"/>
      <c r="MXX274"/>
      <c r="MXY274"/>
      <c r="MXZ274"/>
      <c r="MYA274"/>
      <c r="MYB274"/>
      <c r="MYC274"/>
      <c r="MYD274"/>
      <c r="MYE274"/>
      <c r="MYF274"/>
      <c r="MYG274"/>
      <c r="MYH274"/>
      <c r="MYI274"/>
      <c r="MYJ274"/>
      <c r="MYK274"/>
      <c r="MYL274"/>
      <c r="MYM274"/>
      <c r="MYN274"/>
      <c r="MYO274"/>
      <c r="MYP274"/>
      <c r="MYQ274"/>
      <c r="MYR274"/>
      <c r="MYS274"/>
      <c r="MYT274"/>
      <c r="MYU274"/>
      <c r="MYV274"/>
      <c r="MYW274"/>
      <c r="MYX274"/>
      <c r="MYY274"/>
      <c r="MYZ274"/>
      <c r="MZA274"/>
      <c r="MZB274"/>
      <c r="MZC274"/>
      <c r="MZD274"/>
      <c r="MZE274"/>
      <c r="MZF274"/>
      <c r="MZG274"/>
      <c r="MZH274"/>
      <c r="MZI274"/>
      <c r="MZJ274"/>
      <c r="MZK274"/>
      <c r="MZL274"/>
      <c r="MZM274"/>
      <c r="MZN274"/>
      <c r="MZO274"/>
      <c r="MZP274"/>
      <c r="MZQ274"/>
      <c r="MZR274"/>
      <c r="MZS274"/>
      <c r="MZT274"/>
      <c r="MZU274"/>
      <c r="MZV274"/>
      <c r="MZW274"/>
      <c r="MZX274"/>
      <c r="MZY274"/>
      <c r="MZZ274"/>
      <c r="NAA274"/>
      <c r="NAB274"/>
      <c r="NAC274"/>
      <c r="NAD274"/>
      <c r="NAE274"/>
      <c r="NAF274"/>
      <c r="NAG274"/>
      <c r="NAH274"/>
      <c r="NAI274"/>
      <c r="NAJ274"/>
      <c r="NAK274"/>
      <c r="NAL274"/>
      <c r="NAM274"/>
      <c r="NAN274"/>
      <c r="NAO274"/>
      <c r="NAP274"/>
      <c r="NAQ274"/>
      <c r="NAR274"/>
      <c r="NAS274"/>
      <c r="NAT274"/>
      <c r="NAU274"/>
      <c r="NAV274"/>
      <c r="NAW274"/>
      <c r="NAX274"/>
      <c r="NAY274"/>
      <c r="NAZ274"/>
      <c r="NBA274"/>
      <c r="NBB274"/>
      <c r="NBC274"/>
      <c r="NBD274"/>
      <c r="NBE274"/>
      <c r="NBF274"/>
      <c r="NBG274"/>
      <c r="NBH274"/>
      <c r="NBI274"/>
      <c r="NBJ274"/>
      <c r="NBK274"/>
      <c r="NBL274"/>
      <c r="NBM274"/>
      <c r="NBN274"/>
      <c r="NBO274"/>
      <c r="NBP274"/>
      <c r="NBQ274"/>
      <c r="NBR274"/>
      <c r="NBS274"/>
      <c r="NBT274"/>
      <c r="NBU274"/>
      <c r="NBV274"/>
      <c r="NBW274"/>
      <c r="NBX274"/>
      <c r="NBY274"/>
      <c r="NBZ274"/>
      <c r="NCA274"/>
      <c r="NCB274"/>
      <c r="NCC274"/>
      <c r="NCD274"/>
      <c r="NCE274"/>
      <c r="NCF274"/>
      <c r="NCG274"/>
      <c r="NCH274"/>
      <c r="NCI274"/>
      <c r="NCJ274"/>
      <c r="NCK274"/>
      <c r="NCL274"/>
      <c r="NCM274"/>
      <c r="NCN274"/>
      <c r="NCO274"/>
      <c r="NCP274"/>
      <c r="NCQ274"/>
      <c r="NCR274"/>
      <c r="NCS274"/>
      <c r="NCT274"/>
      <c r="NCU274"/>
      <c r="NCV274"/>
      <c r="NCW274"/>
      <c r="NCX274"/>
      <c r="NCY274"/>
      <c r="NCZ274"/>
      <c r="NDA274"/>
      <c r="NDB274"/>
      <c r="NDC274"/>
      <c r="NDD274"/>
      <c r="NDE274"/>
      <c r="NDF274"/>
      <c r="NDG274"/>
      <c r="NDH274"/>
      <c r="NDI274"/>
      <c r="NDJ274"/>
      <c r="NDK274"/>
      <c r="NDL274"/>
      <c r="NDM274"/>
      <c r="NDN274"/>
      <c r="NDO274"/>
      <c r="NDP274"/>
      <c r="NDQ274"/>
      <c r="NDR274"/>
      <c r="NDS274"/>
      <c r="NDT274"/>
      <c r="NDU274"/>
      <c r="NDV274"/>
      <c r="NDW274"/>
      <c r="NDX274"/>
      <c r="NDY274"/>
      <c r="NDZ274"/>
      <c r="NEA274"/>
      <c r="NEB274"/>
      <c r="NEC274"/>
      <c r="NED274"/>
      <c r="NEE274"/>
      <c r="NEF274"/>
      <c r="NEG274"/>
      <c r="NEH274"/>
      <c r="NEI274"/>
      <c r="NEJ274"/>
      <c r="NEK274"/>
      <c r="NEL274"/>
      <c r="NEM274"/>
      <c r="NEN274"/>
      <c r="NEO274"/>
      <c r="NEP274"/>
      <c r="NEQ274"/>
      <c r="NER274"/>
      <c r="NES274"/>
      <c r="NET274"/>
      <c r="NEU274"/>
      <c r="NEV274"/>
      <c r="NEW274"/>
      <c r="NEX274"/>
      <c r="NEY274"/>
      <c r="NEZ274"/>
      <c r="NFA274"/>
      <c r="NFB274"/>
      <c r="NFC274"/>
      <c r="NFD274"/>
      <c r="NFE274"/>
      <c r="NFF274"/>
      <c r="NFG274"/>
      <c r="NFH274"/>
      <c r="NFI274"/>
      <c r="NFJ274"/>
      <c r="NFK274"/>
      <c r="NFL274"/>
      <c r="NFM274"/>
      <c r="NFN274"/>
      <c r="NFO274"/>
      <c r="NFP274"/>
      <c r="NFQ274"/>
      <c r="NFR274"/>
      <c r="NFS274"/>
      <c r="NFT274"/>
      <c r="NFU274"/>
      <c r="NFV274"/>
      <c r="NFW274"/>
      <c r="NFX274"/>
      <c r="NFY274"/>
      <c r="NFZ274"/>
      <c r="NGA274"/>
      <c r="NGB274"/>
      <c r="NGC274"/>
      <c r="NGD274"/>
      <c r="NGE274"/>
      <c r="NGF274"/>
      <c r="NGG274"/>
      <c r="NGH274"/>
      <c r="NGI274"/>
      <c r="NGJ274"/>
      <c r="NGK274"/>
      <c r="NGL274"/>
      <c r="NGM274"/>
      <c r="NGN274"/>
      <c r="NGO274"/>
      <c r="NGP274"/>
      <c r="NGQ274"/>
      <c r="NGR274"/>
      <c r="NGS274"/>
      <c r="NGT274"/>
      <c r="NGU274"/>
      <c r="NGV274"/>
      <c r="NGW274"/>
      <c r="NGX274"/>
      <c r="NGY274"/>
      <c r="NGZ274"/>
      <c r="NHA274"/>
      <c r="NHB274"/>
      <c r="NHC274"/>
      <c r="NHD274"/>
      <c r="NHE274"/>
      <c r="NHF274"/>
      <c r="NHG274"/>
      <c r="NHH274"/>
      <c r="NHI274"/>
      <c r="NHJ274"/>
      <c r="NHK274"/>
      <c r="NHL274"/>
      <c r="NHM274"/>
      <c r="NHN274"/>
      <c r="NHO274"/>
      <c r="NHP274"/>
      <c r="NHQ274"/>
      <c r="NHR274"/>
      <c r="NHS274"/>
      <c r="NHT274"/>
      <c r="NHU274"/>
      <c r="NHV274"/>
      <c r="NHW274"/>
      <c r="NHX274"/>
      <c r="NHY274"/>
      <c r="NHZ274"/>
      <c r="NIA274"/>
      <c r="NIB274"/>
      <c r="NIC274"/>
      <c r="NID274"/>
      <c r="NIE274"/>
      <c r="NIF274"/>
      <c r="NIG274"/>
      <c r="NIH274"/>
      <c r="NII274"/>
      <c r="NIJ274"/>
      <c r="NIK274"/>
      <c r="NIL274"/>
      <c r="NIM274"/>
      <c r="NIN274"/>
      <c r="NIO274"/>
      <c r="NIP274"/>
      <c r="NIQ274"/>
      <c r="NIR274"/>
      <c r="NIS274"/>
      <c r="NIT274"/>
      <c r="NIU274"/>
      <c r="NIV274"/>
      <c r="NIW274"/>
      <c r="NIX274"/>
      <c r="NIY274"/>
      <c r="NIZ274"/>
      <c r="NJA274"/>
      <c r="NJB274"/>
      <c r="NJC274"/>
      <c r="NJD274"/>
      <c r="NJE274"/>
      <c r="NJF274"/>
      <c r="NJG274"/>
      <c r="NJH274"/>
      <c r="NJI274"/>
      <c r="NJJ274"/>
      <c r="NJK274"/>
      <c r="NJL274"/>
      <c r="NJM274"/>
      <c r="NJN274"/>
      <c r="NJO274"/>
      <c r="NJP274"/>
      <c r="NJQ274"/>
      <c r="NJR274"/>
      <c r="NJS274"/>
      <c r="NJT274"/>
      <c r="NJU274"/>
      <c r="NJV274"/>
      <c r="NJW274"/>
      <c r="NJX274"/>
      <c r="NJY274"/>
      <c r="NJZ274"/>
      <c r="NKA274"/>
      <c r="NKB274"/>
      <c r="NKC274"/>
      <c r="NKD274"/>
      <c r="NKE274"/>
      <c r="NKF274"/>
      <c r="NKG274"/>
      <c r="NKH274"/>
      <c r="NKI274"/>
      <c r="NKJ274"/>
      <c r="NKK274"/>
      <c r="NKL274"/>
      <c r="NKM274"/>
      <c r="NKN274"/>
      <c r="NKO274"/>
      <c r="NKP274"/>
      <c r="NKQ274"/>
      <c r="NKR274"/>
      <c r="NKS274"/>
      <c r="NKT274"/>
      <c r="NKU274"/>
      <c r="NKV274"/>
      <c r="NKW274"/>
      <c r="NKX274"/>
      <c r="NKY274"/>
      <c r="NKZ274"/>
      <c r="NLA274"/>
      <c r="NLB274"/>
      <c r="NLC274"/>
      <c r="NLD274"/>
      <c r="NLE274"/>
      <c r="NLF274"/>
      <c r="NLG274"/>
      <c r="NLH274"/>
      <c r="NLI274"/>
      <c r="NLJ274"/>
      <c r="NLK274"/>
      <c r="NLL274"/>
      <c r="NLM274"/>
      <c r="NLN274"/>
      <c r="NLO274"/>
      <c r="NLP274"/>
      <c r="NLQ274"/>
      <c r="NLR274"/>
      <c r="NLS274"/>
      <c r="NLT274"/>
      <c r="NLU274"/>
      <c r="NLV274"/>
      <c r="NLW274"/>
      <c r="NLX274"/>
      <c r="NLY274"/>
      <c r="NLZ274"/>
      <c r="NMA274"/>
      <c r="NMB274"/>
      <c r="NMC274"/>
      <c r="NMD274"/>
      <c r="NME274"/>
      <c r="NMF274"/>
      <c r="NMG274"/>
      <c r="NMH274"/>
      <c r="NMI274"/>
      <c r="NMJ274"/>
      <c r="NMK274"/>
      <c r="NML274"/>
      <c r="NMM274"/>
      <c r="NMN274"/>
      <c r="NMO274"/>
      <c r="NMP274"/>
      <c r="NMQ274"/>
      <c r="NMR274"/>
      <c r="NMS274"/>
      <c r="NMT274"/>
      <c r="NMU274"/>
      <c r="NMV274"/>
      <c r="NMW274"/>
      <c r="NMX274"/>
      <c r="NMY274"/>
      <c r="NMZ274"/>
      <c r="NNA274"/>
      <c r="NNB274"/>
      <c r="NNC274"/>
      <c r="NND274"/>
      <c r="NNE274"/>
      <c r="NNF274"/>
      <c r="NNG274"/>
      <c r="NNH274"/>
      <c r="NNI274"/>
      <c r="NNJ274"/>
      <c r="NNK274"/>
      <c r="NNL274"/>
      <c r="NNM274"/>
      <c r="NNN274"/>
      <c r="NNO274"/>
      <c r="NNP274"/>
      <c r="NNQ274"/>
      <c r="NNR274"/>
      <c r="NNS274"/>
      <c r="NNT274"/>
      <c r="NNU274"/>
      <c r="NNV274"/>
      <c r="NNW274"/>
      <c r="NNX274"/>
      <c r="NNY274"/>
      <c r="NNZ274"/>
      <c r="NOA274"/>
      <c r="NOB274"/>
      <c r="NOC274"/>
      <c r="NOD274"/>
      <c r="NOE274"/>
      <c r="NOF274"/>
      <c r="NOG274"/>
      <c r="NOH274"/>
      <c r="NOI274"/>
      <c r="NOJ274"/>
      <c r="NOK274"/>
      <c r="NOL274"/>
      <c r="NOM274"/>
      <c r="NON274"/>
      <c r="NOO274"/>
      <c r="NOP274"/>
      <c r="NOQ274"/>
      <c r="NOR274"/>
      <c r="NOS274"/>
      <c r="NOT274"/>
      <c r="NOU274"/>
      <c r="NOV274"/>
      <c r="NOW274"/>
      <c r="NOX274"/>
      <c r="NOY274"/>
      <c r="NOZ274"/>
      <c r="NPA274"/>
      <c r="NPB274"/>
      <c r="NPC274"/>
      <c r="NPD274"/>
      <c r="NPE274"/>
      <c r="NPF274"/>
      <c r="NPG274"/>
      <c r="NPH274"/>
      <c r="NPI274"/>
      <c r="NPJ274"/>
      <c r="NPK274"/>
      <c r="NPL274"/>
      <c r="NPM274"/>
      <c r="NPN274"/>
      <c r="NPO274"/>
      <c r="NPP274"/>
      <c r="NPQ274"/>
      <c r="NPR274"/>
      <c r="NPS274"/>
      <c r="NPT274"/>
      <c r="NPU274"/>
      <c r="NPV274"/>
      <c r="NPW274"/>
      <c r="NPX274"/>
      <c r="NPY274"/>
      <c r="NPZ274"/>
      <c r="NQA274"/>
      <c r="NQB274"/>
      <c r="NQC274"/>
      <c r="NQD274"/>
      <c r="NQE274"/>
      <c r="NQF274"/>
      <c r="NQG274"/>
      <c r="NQH274"/>
      <c r="NQI274"/>
      <c r="NQJ274"/>
      <c r="NQK274"/>
      <c r="NQL274"/>
      <c r="NQM274"/>
      <c r="NQN274"/>
      <c r="NQO274"/>
      <c r="NQP274"/>
      <c r="NQQ274"/>
      <c r="NQR274"/>
      <c r="NQS274"/>
      <c r="NQT274"/>
      <c r="NQU274"/>
      <c r="NQV274"/>
      <c r="NQW274"/>
      <c r="NQX274"/>
      <c r="NQY274"/>
      <c r="NQZ274"/>
      <c r="NRA274"/>
      <c r="NRB274"/>
      <c r="NRC274"/>
      <c r="NRD274"/>
      <c r="NRE274"/>
      <c r="NRF274"/>
      <c r="NRG274"/>
      <c r="NRH274"/>
      <c r="NRI274"/>
      <c r="NRJ274"/>
      <c r="NRK274"/>
      <c r="NRL274"/>
      <c r="NRM274"/>
      <c r="NRN274"/>
      <c r="NRO274"/>
      <c r="NRP274"/>
      <c r="NRQ274"/>
      <c r="NRR274"/>
      <c r="NRS274"/>
      <c r="NRT274"/>
      <c r="NRU274"/>
      <c r="NRV274"/>
      <c r="NRW274"/>
      <c r="NRX274"/>
      <c r="NRY274"/>
      <c r="NRZ274"/>
      <c r="NSA274"/>
      <c r="NSB274"/>
      <c r="NSC274"/>
      <c r="NSD274"/>
      <c r="NSE274"/>
      <c r="NSF274"/>
      <c r="NSG274"/>
      <c r="NSH274"/>
      <c r="NSI274"/>
      <c r="NSJ274"/>
      <c r="NSK274"/>
      <c r="NSL274"/>
      <c r="NSM274"/>
      <c r="NSN274"/>
      <c r="NSO274"/>
      <c r="NSP274"/>
      <c r="NSQ274"/>
      <c r="NSR274"/>
      <c r="NSS274"/>
      <c r="NST274"/>
      <c r="NSU274"/>
      <c r="NSV274"/>
      <c r="NSW274"/>
      <c r="NSX274"/>
      <c r="NSY274"/>
      <c r="NSZ274"/>
      <c r="NTA274"/>
      <c r="NTB274"/>
      <c r="NTC274"/>
      <c r="NTD274"/>
      <c r="NTE274"/>
      <c r="NTF274"/>
      <c r="NTG274"/>
      <c r="NTH274"/>
      <c r="NTI274"/>
      <c r="NTJ274"/>
      <c r="NTK274"/>
      <c r="NTL274"/>
      <c r="NTM274"/>
      <c r="NTN274"/>
      <c r="NTO274"/>
      <c r="NTP274"/>
      <c r="NTQ274"/>
      <c r="NTR274"/>
      <c r="NTS274"/>
      <c r="NTT274"/>
      <c r="NTU274"/>
      <c r="NTV274"/>
      <c r="NTW274"/>
      <c r="NTX274"/>
      <c r="NTY274"/>
      <c r="NTZ274"/>
      <c r="NUA274"/>
      <c r="NUB274"/>
      <c r="NUC274"/>
      <c r="NUD274"/>
      <c r="NUE274"/>
      <c r="NUF274"/>
      <c r="NUG274"/>
      <c r="NUH274"/>
      <c r="NUI274"/>
      <c r="NUJ274"/>
      <c r="NUK274"/>
      <c r="NUL274"/>
      <c r="NUM274"/>
      <c r="NUN274"/>
      <c r="NUO274"/>
      <c r="NUP274"/>
      <c r="NUQ274"/>
      <c r="NUR274"/>
      <c r="NUS274"/>
      <c r="NUT274"/>
      <c r="NUU274"/>
      <c r="NUV274"/>
      <c r="NUW274"/>
      <c r="NUX274"/>
      <c r="NUY274"/>
      <c r="NUZ274"/>
      <c r="NVA274"/>
      <c r="NVB274"/>
      <c r="NVC274"/>
      <c r="NVD274"/>
      <c r="NVE274"/>
      <c r="NVF274"/>
      <c r="NVG274"/>
      <c r="NVH274"/>
      <c r="NVI274"/>
      <c r="NVJ274"/>
      <c r="NVK274"/>
      <c r="NVL274"/>
      <c r="NVM274"/>
      <c r="NVN274"/>
      <c r="NVO274"/>
      <c r="NVP274"/>
      <c r="NVQ274"/>
      <c r="NVR274"/>
      <c r="NVS274"/>
      <c r="NVT274"/>
      <c r="NVU274"/>
      <c r="NVV274"/>
      <c r="NVW274"/>
      <c r="NVX274"/>
      <c r="NVY274"/>
      <c r="NVZ274"/>
      <c r="NWA274"/>
      <c r="NWB274"/>
      <c r="NWC274"/>
      <c r="NWD274"/>
      <c r="NWE274"/>
      <c r="NWF274"/>
      <c r="NWG274"/>
      <c r="NWH274"/>
      <c r="NWI274"/>
      <c r="NWJ274"/>
      <c r="NWK274"/>
      <c r="NWL274"/>
      <c r="NWM274"/>
      <c r="NWN274"/>
      <c r="NWO274"/>
      <c r="NWP274"/>
      <c r="NWQ274"/>
      <c r="NWR274"/>
      <c r="NWS274"/>
      <c r="NWT274"/>
      <c r="NWU274"/>
      <c r="NWV274"/>
      <c r="NWW274"/>
      <c r="NWX274"/>
      <c r="NWY274"/>
      <c r="NWZ274"/>
      <c r="NXA274"/>
      <c r="NXB274"/>
      <c r="NXC274"/>
      <c r="NXD274"/>
      <c r="NXE274"/>
      <c r="NXF274"/>
      <c r="NXG274"/>
      <c r="NXH274"/>
      <c r="NXI274"/>
      <c r="NXJ274"/>
      <c r="NXK274"/>
      <c r="NXL274"/>
      <c r="NXM274"/>
      <c r="NXN274"/>
      <c r="NXO274"/>
      <c r="NXP274"/>
      <c r="NXQ274"/>
      <c r="NXR274"/>
      <c r="NXS274"/>
      <c r="NXT274"/>
      <c r="NXU274"/>
      <c r="NXV274"/>
      <c r="NXW274"/>
      <c r="NXX274"/>
      <c r="NXY274"/>
      <c r="NXZ274"/>
      <c r="NYA274"/>
      <c r="NYB274"/>
      <c r="NYC274"/>
      <c r="NYD274"/>
      <c r="NYE274"/>
      <c r="NYF274"/>
      <c r="NYG274"/>
      <c r="NYH274"/>
      <c r="NYI274"/>
      <c r="NYJ274"/>
      <c r="NYK274"/>
      <c r="NYL274"/>
      <c r="NYM274"/>
      <c r="NYN274"/>
      <c r="NYO274"/>
      <c r="NYP274"/>
      <c r="NYQ274"/>
      <c r="NYR274"/>
      <c r="NYS274"/>
      <c r="NYT274"/>
      <c r="NYU274"/>
      <c r="NYV274"/>
      <c r="NYW274"/>
      <c r="NYX274"/>
      <c r="NYY274"/>
      <c r="NYZ274"/>
      <c r="NZA274"/>
      <c r="NZB274"/>
      <c r="NZC274"/>
      <c r="NZD274"/>
      <c r="NZE274"/>
      <c r="NZF274"/>
      <c r="NZG274"/>
      <c r="NZH274"/>
      <c r="NZI274"/>
      <c r="NZJ274"/>
      <c r="NZK274"/>
      <c r="NZL274"/>
      <c r="NZM274"/>
      <c r="NZN274"/>
      <c r="NZO274"/>
      <c r="NZP274"/>
      <c r="NZQ274"/>
      <c r="NZR274"/>
      <c r="NZS274"/>
      <c r="NZT274"/>
      <c r="NZU274"/>
      <c r="NZV274"/>
      <c r="NZW274"/>
      <c r="NZX274"/>
      <c r="NZY274"/>
      <c r="NZZ274"/>
      <c r="OAA274"/>
      <c r="OAB274"/>
      <c r="OAC274"/>
      <c r="OAD274"/>
      <c r="OAE274"/>
      <c r="OAF274"/>
      <c r="OAG274"/>
      <c r="OAH274"/>
      <c r="OAI274"/>
      <c r="OAJ274"/>
      <c r="OAK274"/>
      <c r="OAL274"/>
      <c r="OAM274"/>
      <c r="OAN274"/>
      <c r="OAO274"/>
      <c r="OAP274"/>
      <c r="OAQ274"/>
      <c r="OAR274"/>
      <c r="OAS274"/>
      <c r="OAT274"/>
      <c r="OAU274"/>
      <c r="OAV274"/>
      <c r="OAW274"/>
      <c r="OAX274"/>
      <c r="OAY274"/>
      <c r="OAZ274"/>
      <c r="OBA274"/>
      <c r="OBB274"/>
      <c r="OBC274"/>
      <c r="OBD274"/>
      <c r="OBE274"/>
      <c r="OBF274"/>
      <c r="OBG274"/>
      <c r="OBH274"/>
      <c r="OBI274"/>
      <c r="OBJ274"/>
      <c r="OBK274"/>
      <c r="OBL274"/>
      <c r="OBM274"/>
      <c r="OBN274"/>
      <c r="OBO274"/>
      <c r="OBP274"/>
      <c r="OBQ274"/>
      <c r="OBR274"/>
      <c r="OBS274"/>
      <c r="OBT274"/>
      <c r="OBU274"/>
      <c r="OBV274"/>
      <c r="OBW274"/>
      <c r="OBX274"/>
      <c r="OBY274"/>
      <c r="OBZ274"/>
      <c r="OCA274"/>
      <c r="OCB274"/>
      <c r="OCC274"/>
      <c r="OCD274"/>
      <c r="OCE274"/>
      <c r="OCF274"/>
      <c r="OCG274"/>
      <c r="OCH274"/>
      <c r="OCI274"/>
      <c r="OCJ274"/>
      <c r="OCK274"/>
      <c r="OCL274"/>
      <c r="OCM274"/>
      <c r="OCN274"/>
      <c r="OCO274"/>
      <c r="OCP274"/>
      <c r="OCQ274"/>
      <c r="OCR274"/>
      <c r="OCS274"/>
      <c r="OCT274"/>
      <c r="OCU274"/>
      <c r="OCV274"/>
      <c r="OCW274"/>
      <c r="OCX274"/>
      <c r="OCY274"/>
      <c r="OCZ274"/>
      <c r="ODA274"/>
      <c r="ODB274"/>
      <c r="ODC274"/>
      <c r="ODD274"/>
      <c r="ODE274"/>
      <c r="ODF274"/>
      <c r="ODG274"/>
      <c r="ODH274"/>
      <c r="ODI274"/>
      <c r="ODJ274"/>
      <c r="ODK274"/>
      <c r="ODL274"/>
      <c r="ODM274"/>
      <c r="ODN274"/>
      <c r="ODO274"/>
      <c r="ODP274"/>
      <c r="ODQ274"/>
      <c r="ODR274"/>
      <c r="ODS274"/>
      <c r="ODT274"/>
      <c r="ODU274"/>
      <c r="ODV274"/>
      <c r="ODW274"/>
      <c r="ODX274"/>
      <c r="ODY274"/>
      <c r="ODZ274"/>
      <c r="OEA274"/>
      <c r="OEB274"/>
      <c r="OEC274"/>
      <c r="OED274"/>
      <c r="OEE274"/>
      <c r="OEF274"/>
      <c r="OEG274"/>
      <c r="OEH274"/>
      <c r="OEI274"/>
      <c r="OEJ274"/>
      <c r="OEK274"/>
      <c r="OEL274"/>
      <c r="OEM274"/>
      <c r="OEN274"/>
      <c r="OEO274"/>
      <c r="OEP274"/>
      <c r="OEQ274"/>
      <c r="OER274"/>
      <c r="OES274"/>
      <c r="OET274"/>
      <c r="OEU274"/>
      <c r="OEV274"/>
      <c r="OEW274"/>
      <c r="OEX274"/>
      <c r="OEY274"/>
      <c r="OEZ274"/>
      <c r="OFA274"/>
      <c r="OFB274"/>
      <c r="OFC274"/>
      <c r="OFD274"/>
      <c r="OFE274"/>
      <c r="OFF274"/>
      <c r="OFG274"/>
      <c r="OFH274"/>
      <c r="OFI274"/>
      <c r="OFJ274"/>
      <c r="OFK274"/>
      <c r="OFL274"/>
      <c r="OFM274"/>
      <c r="OFN274"/>
      <c r="OFO274"/>
      <c r="OFP274"/>
      <c r="OFQ274"/>
      <c r="OFR274"/>
      <c r="OFS274"/>
      <c r="OFT274"/>
      <c r="OFU274"/>
      <c r="OFV274"/>
      <c r="OFW274"/>
      <c r="OFX274"/>
      <c r="OFY274"/>
      <c r="OFZ274"/>
      <c r="OGA274"/>
      <c r="OGB274"/>
      <c r="OGC274"/>
      <c r="OGD274"/>
      <c r="OGE274"/>
      <c r="OGF274"/>
      <c r="OGG274"/>
      <c r="OGH274"/>
      <c r="OGI274"/>
      <c r="OGJ274"/>
      <c r="OGK274"/>
      <c r="OGL274"/>
      <c r="OGM274"/>
      <c r="OGN274"/>
      <c r="OGO274"/>
      <c r="OGP274"/>
      <c r="OGQ274"/>
      <c r="OGR274"/>
      <c r="OGS274"/>
      <c r="OGT274"/>
      <c r="OGU274"/>
      <c r="OGV274"/>
      <c r="OGW274"/>
      <c r="OGX274"/>
      <c r="OGY274"/>
      <c r="OGZ274"/>
      <c r="OHA274"/>
      <c r="OHB274"/>
      <c r="OHC274"/>
      <c r="OHD274"/>
      <c r="OHE274"/>
      <c r="OHF274"/>
      <c r="OHG274"/>
      <c r="OHH274"/>
      <c r="OHI274"/>
      <c r="OHJ274"/>
      <c r="OHK274"/>
      <c r="OHL274"/>
      <c r="OHM274"/>
      <c r="OHN274"/>
      <c r="OHO274"/>
      <c r="OHP274"/>
      <c r="OHQ274"/>
      <c r="OHR274"/>
      <c r="OHS274"/>
      <c r="OHT274"/>
      <c r="OHU274"/>
      <c r="OHV274"/>
      <c r="OHW274"/>
      <c r="OHX274"/>
      <c r="OHY274"/>
      <c r="OHZ274"/>
      <c r="OIA274"/>
      <c r="OIB274"/>
      <c r="OIC274"/>
      <c r="OID274"/>
      <c r="OIE274"/>
      <c r="OIF274"/>
      <c r="OIG274"/>
      <c r="OIH274"/>
      <c r="OII274"/>
      <c r="OIJ274"/>
      <c r="OIK274"/>
      <c r="OIL274"/>
      <c r="OIM274"/>
      <c r="OIN274"/>
      <c r="OIO274"/>
      <c r="OIP274"/>
      <c r="OIQ274"/>
      <c r="OIR274"/>
      <c r="OIS274"/>
      <c r="OIT274"/>
      <c r="OIU274"/>
      <c r="OIV274"/>
      <c r="OIW274"/>
      <c r="OIX274"/>
      <c r="OIY274"/>
      <c r="OIZ274"/>
      <c r="OJA274"/>
      <c r="OJB274"/>
      <c r="OJC274"/>
      <c r="OJD274"/>
      <c r="OJE274"/>
      <c r="OJF274"/>
      <c r="OJG274"/>
      <c r="OJH274"/>
      <c r="OJI274"/>
      <c r="OJJ274"/>
      <c r="OJK274"/>
      <c r="OJL274"/>
      <c r="OJM274"/>
      <c r="OJN274"/>
      <c r="OJO274"/>
      <c r="OJP274"/>
      <c r="OJQ274"/>
      <c r="OJR274"/>
      <c r="OJS274"/>
      <c r="OJT274"/>
      <c r="OJU274"/>
      <c r="OJV274"/>
      <c r="OJW274"/>
      <c r="OJX274"/>
      <c r="OJY274"/>
      <c r="OJZ274"/>
      <c r="OKA274"/>
      <c r="OKB274"/>
      <c r="OKC274"/>
      <c r="OKD274"/>
      <c r="OKE274"/>
      <c r="OKF274"/>
      <c r="OKG274"/>
      <c r="OKH274"/>
      <c r="OKI274"/>
      <c r="OKJ274"/>
      <c r="OKK274"/>
      <c r="OKL274"/>
      <c r="OKM274"/>
      <c r="OKN274"/>
      <c r="OKO274"/>
      <c r="OKP274"/>
      <c r="OKQ274"/>
      <c r="OKR274"/>
      <c r="OKS274"/>
      <c r="OKT274"/>
      <c r="OKU274"/>
      <c r="OKV274"/>
      <c r="OKW274"/>
      <c r="OKX274"/>
      <c r="OKY274"/>
      <c r="OKZ274"/>
      <c r="OLA274"/>
      <c r="OLB274"/>
      <c r="OLC274"/>
      <c r="OLD274"/>
      <c r="OLE274"/>
      <c r="OLF274"/>
      <c r="OLG274"/>
      <c r="OLH274"/>
      <c r="OLI274"/>
      <c r="OLJ274"/>
      <c r="OLK274"/>
      <c r="OLL274"/>
      <c r="OLM274"/>
      <c r="OLN274"/>
      <c r="OLO274"/>
      <c r="OLP274"/>
      <c r="OLQ274"/>
      <c r="OLR274"/>
      <c r="OLS274"/>
      <c r="OLT274"/>
      <c r="OLU274"/>
      <c r="OLV274"/>
      <c r="OLW274"/>
      <c r="OLX274"/>
      <c r="OLY274"/>
      <c r="OLZ274"/>
      <c r="OMA274"/>
      <c r="OMB274"/>
      <c r="OMC274"/>
      <c r="OMD274"/>
      <c r="OME274"/>
      <c r="OMF274"/>
      <c r="OMG274"/>
      <c r="OMH274"/>
      <c r="OMI274"/>
      <c r="OMJ274"/>
      <c r="OMK274"/>
      <c r="OML274"/>
      <c r="OMM274"/>
      <c r="OMN274"/>
      <c r="OMO274"/>
      <c r="OMP274"/>
      <c r="OMQ274"/>
      <c r="OMR274"/>
      <c r="OMS274"/>
      <c r="OMT274"/>
      <c r="OMU274"/>
      <c r="OMV274"/>
      <c r="OMW274"/>
      <c r="OMX274"/>
      <c r="OMY274"/>
      <c r="OMZ274"/>
      <c r="ONA274"/>
      <c r="ONB274"/>
      <c r="ONC274"/>
      <c r="OND274"/>
      <c r="ONE274"/>
      <c r="ONF274"/>
      <c r="ONG274"/>
      <c r="ONH274"/>
      <c r="ONI274"/>
      <c r="ONJ274"/>
      <c r="ONK274"/>
      <c r="ONL274"/>
      <c r="ONM274"/>
      <c r="ONN274"/>
      <c r="ONO274"/>
      <c r="ONP274"/>
      <c r="ONQ274"/>
      <c r="ONR274"/>
      <c r="ONS274"/>
      <c r="ONT274"/>
      <c r="ONU274"/>
      <c r="ONV274"/>
      <c r="ONW274"/>
      <c r="ONX274"/>
      <c r="ONY274"/>
      <c r="ONZ274"/>
      <c r="OOA274"/>
      <c r="OOB274"/>
      <c r="OOC274"/>
      <c r="OOD274"/>
      <c r="OOE274"/>
      <c r="OOF274"/>
      <c r="OOG274"/>
      <c r="OOH274"/>
      <c r="OOI274"/>
      <c r="OOJ274"/>
      <c r="OOK274"/>
      <c r="OOL274"/>
      <c r="OOM274"/>
      <c r="OON274"/>
      <c r="OOO274"/>
      <c r="OOP274"/>
      <c r="OOQ274"/>
      <c r="OOR274"/>
      <c r="OOS274"/>
      <c r="OOT274"/>
      <c r="OOU274"/>
      <c r="OOV274"/>
      <c r="OOW274"/>
      <c r="OOX274"/>
      <c r="OOY274"/>
      <c r="OOZ274"/>
      <c r="OPA274"/>
      <c r="OPB274"/>
      <c r="OPC274"/>
      <c r="OPD274"/>
      <c r="OPE274"/>
      <c r="OPF274"/>
      <c r="OPG274"/>
      <c r="OPH274"/>
      <c r="OPI274"/>
      <c r="OPJ274"/>
      <c r="OPK274"/>
      <c r="OPL274"/>
      <c r="OPM274"/>
      <c r="OPN274"/>
      <c r="OPO274"/>
      <c r="OPP274"/>
      <c r="OPQ274"/>
      <c r="OPR274"/>
      <c r="OPS274"/>
      <c r="OPT274"/>
      <c r="OPU274"/>
      <c r="OPV274"/>
      <c r="OPW274"/>
      <c r="OPX274"/>
      <c r="OPY274"/>
      <c r="OPZ274"/>
      <c r="OQA274"/>
      <c r="OQB274"/>
      <c r="OQC274"/>
      <c r="OQD274"/>
      <c r="OQE274"/>
      <c r="OQF274"/>
      <c r="OQG274"/>
      <c r="OQH274"/>
      <c r="OQI274"/>
      <c r="OQJ274"/>
      <c r="OQK274"/>
      <c r="OQL274"/>
      <c r="OQM274"/>
      <c r="OQN274"/>
      <c r="OQO274"/>
      <c r="OQP274"/>
      <c r="OQQ274"/>
      <c r="OQR274"/>
      <c r="OQS274"/>
      <c r="OQT274"/>
      <c r="OQU274"/>
      <c r="OQV274"/>
      <c r="OQW274"/>
      <c r="OQX274"/>
      <c r="OQY274"/>
      <c r="OQZ274"/>
      <c r="ORA274"/>
      <c r="ORB274"/>
      <c r="ORC274"/>
      <c r="ORD274"/>
      <c r="ORE274"/>
      <c r="ORF274"/>
      <c r="ORG274"/>
      <c r="ORH274"/>
      <c r="ORI274"/>
      <c r="ORJ274"/>
      <c r="ORK274"/>
      <c r="ORL274"/>
      <c r="ORM274"/>
      <c r="ORN274"/>
      <c r="ORO274"/>
      <c r="ORP274"/>
      <c r="ORQ274"/>
      <c r="ORR274"/>
      <c r="ORS274"/>
      <c r="ORT274"/>
      <c r="ORU274"/>
      <c r="ORV274"/>
      <c r="ORW274"/>
      <c r="ORX274"/>
      <c r="ORY274"/>
      <c r="ORZ274"/>
      <c r="OSA274"/>
      <c r="OSB274"/>
      <c r="OSC274"/>
      <c r="OSD274"/>
      <c r="OSE274"/>
      <c r="OSF274"/>
      <c r="OSG274"/>
      <c r="OSH274"/>
      <c r="OSI274"/>
      <c r="OSJ274"/>
      <c r="OSK274"/>
      <c r="OSL274"/>
      <c r="OSM274"/>
      <c r="OSN274"/>
      <c r="OSO274"/>
      <c r="OSP274"/>
      <c r="OSQ274"/>
      <c r="OSR274"/>
      <c r="OSS274"/>
      <c r="OST274"/>
      <c r="OSU274"/>
      <c r="OSV274"/>
      <c r="OSW274"/>
      <c r="OSX274"/>
      <c r="OSY274"/>
      <c r="OSZ274"/>
      <c r="OTA274"/>
      <c r="OTB274"/>
      <c r="OTC274"/>
      <c r="OTD274"/>
      <c r="OTE274"/>
      <c r="OTF274"/>
      <c r="OTG274"/>
      <c r="OTH274"/>
      <c r="OTI274"/>
      <c r="OTJ274"/>
      <c r="OTK274"/>
      <c r="OTL274"/>
      <c r="OTM274"/>
      <c r="OTN274"/>
      <c r="OTO274"/>
      <c r="OTP274"/>
      <c r="OTQ274"/>
      <c r="OTR274"/>
      <c r="OTS274"/>
      <c r="OTT274"/>
      <c r="OTU274"/>
      <c r="OTV274"/>
      <c r="OTW274"/>
      <c r="OTX274"/>
      <c r="OTY274"/>
      <c r="OTZ274"/>
      <c r="OUA274"/>
      <c r="OUB274"/>
      <c r="OUC274"/>
      <c r="OUD274"/>
      <c r="OUE274"/>
      <c r="OUF274"/>
      <c r="OUG274"/>
      <c r="OUH274"/>
      <c r="OUI274"/>
      <c r="OUJ274"/>
      <c r="OUK274"/>
      <c r="OUL274"/>
      <c r="OUM274"/>
      <c r="OUN274"/>
      <c r="OUO274"/>
      <c r="OUP274"/>
      <c r="OUQ274"/>
      <c r="OUR274"/>
      <c r="OUS274"/>
      <c r="OUT274"/>
      <c r="OUU274"/>
      <c r="OUV274"/>
      <c r="OUW274"/>
      <c r="OUX274"/>
      <c r="OUY274"/>
      <c r="OUZ274"/>
      <c r="OVA274"/>
      <c r="OVB274"/>
      <c r="OVC274"/>
      <c r="OVD274"/>
      <c r="OVE274"/>
      <c r="OVF274"/>
      <c r="OVG274"/>
      <c r="OVH274"/>
      <c r="OVI274"/>
      <c r="OVJ274"/>
      <c r="OVK274"/>
      <c r="OVL274"/>
      <c r="OVM274"/>
      <c r="OVN274"/>
      <c r="OVO274"/>
      <c r="OVP274"/>
      <c r="OVQ274"/>
      <c r="OVR274"/>
      <c r="OVS274"/>
      <c r="OVT274"/>
      <c r="OVU274"/>
      <c r="OVV274"/>
      <c r="OVW274"/>
      <c r="OVX274"/>
      <c r="OVY274"/>
      <c r="OVZ274"/>
      <c r="OWA274"/>
      <c r="OWB274"/>
      <c r="OWC274"/>
      <c r="OWD274"/>
      <c r="OWE274"/>
      <c r="OWF274"/>
      <c r="OWG274"/>
      <c r="OWH274"/>
      <c r="OWI274"/>
      <c r="OWJ274"/>
      <c r="OWK274"/>
      <c r="OWL274"/>
      <c r="OWM274"/>
      <c r="OWN274"/>
      <c r="OWO274"/>
      <c r="OWP274"/>
      <c r="OWQ274"/>
      <c r="OWR274"/>
      <c r="OWS274"/>
      <c r="OWT274"/>
      <c r="OWU274"/>
      <c r="OWV274"/>
      <c r="OWW274"/>
      <c r="OWX274"/>
      <c r="OWY274"/>
      <c r="OWZ274"/>
      <c r="OXA274"/>
      <c r="OXB274"/>
      <c r="OXC274"/>
      <c r="OXD274"/>
      <c r="OXE274"/>
      <c r="OXF274"/>
      <c r="OXG274"/>
      <c r="OXH274"/>
      <c r="OXI274"/>
      <c r="OXJ274"/>
      <c r="OXK274"/>
      <c r="OXL274"/>
      <c r="OXM274"/>
      <c r="OXN274"/>
      <c r="OXO274"/>
      <c r="OXP274"/>
      <c r="OXQ274"/>
      <c r="OXR274"/>
      <c r="OXS274"/>
      <c r="OXT274"/>
      <c r="OXU274"/>
      <c r="OXV274"/>
      <c r="OXW274"/>
      <c r="OXX274"/>
      <c r="OXY274"/>
      <c r="OXZ274"/>
      <c r="OYA274"/>
      <c r="OYB274"/>
      <c r="OYC274"/>
      <c r="OYD274"/>
      <c r="OYE274"/>
      <c r="OYF274"/>
      <c r="OYG274"/>
      <c r="OYH274"/>
      <c r="OYI274"/>
      <c r="OYJ274"/>
      <c r="OYK274"/>
      <c r="OYL274"/>
      <c r="OYM274"/>
      <c r="OYN274"/>
      <c r="OYO274"/>
      <c r="OYP274"/>
      <c r="OYQ274"/>
      <c r="OYR274"/>
      <c r="OYS274"/>
      <c r="OYT274"/>
      <c r="OYU274"/>
      <c r="OYV274"/>
      <c r="OYW274"/>
      <c r="OYX274"/>
      <c r="OYY274"/>
      <c r="OYZ274"/>
      <c r="OZA274"/>
      <c r="OZB274"/>
      <c r="OZC274"/>
      <c r="OZD274"/>
      <c r="OZE274"/>
      <c r="OZF274"/>
      <c r="OZG274"/>
      <c r="OZH274"/>
      <c r="OZI274"/>
      <c r="OZJ274"/>
      <c r="OZK274"/>
      <c r="OZL274"/>
      <c r="OZM274"/>
      <c r="OZN274"/>
      <c r="OZO274"/>
      <c r="OZP274"/>
      <c r="OZQ274"/>
      <c r="OZR274"/>
      <c r="OZS274"/>
      <c r="OZT274"/>
      <c r="OZU274"/>
      <c r="OZV274"/>
      <c r="OZW274"/>
      <c r="OZX274"/>
      <c r="OZY274"/>
      <c r="OZZ274"/>
      <c r="PAA274"/>
      <c r="PAB274"/>
      <c r="PAC274"/>
      <c r="PAD274"/>
      <c r="PAE274"/>
      <c r="PAF274"/>
      <c r="PAG274"/>
      <c r="PAH274"/>
      <c r="PAI274"/>
      <c r="PAJ274"/>
      <c r="PAK274"/>
      <c r="PAL274"/>
      <c r="PAM274"/>
      <c r="PAN274"/>
      <c r="PAO274"/>
      <c r="PAP274"/>
      <c r="PAQ274"/>
      <c r="PAR274"/>
      <c r="PAS274"/>
      <c r="PAT274"/>
      <c r="PAU274"/>
      <c r="PAV274"/>
      <c r="PAW274"/>
      <c r="PAX274"/>
      <c r="PAY274"/>
      <c r="PAZ274"/>
      <c r="PBA274"/>
      <c r="PBB274"/>
      <c r="PBC274"/>
      <c r="PBD274"/>
      <c r="PBE274"/>
      <c r="PBF274"/>
      <c r="PBG274"/>
      <c r="PBH274"/>
      <c r="PBI274"/>
      <c r="PBJ274"/>
      <c r="PBK274"/>
      <c r="PBL274"/>
      <c r="PBM274"/>
      <c r="PBN274"/>
      <c r="PBO274"/>
      <c r="PBP274"/>
      <c r="PBQ274"/>
      <c r="PBR274"/>
      <c r="PBS274"/>
      <c r="PBT274"/>
      <c r="PBU274"/>
      <c r="PBV274"/>
      <c r="PBW274"/>
      <c r="PBX274"/>
      <c r="PBY274"/>
      <c r="PBZ274"/>
      <c r="PCA274"/>
      <c r="PCB274"/>
      <c r="PCC274"/>
      <c r="PCD274"/>
      <c r="PCE274"/>
      <c r="PCF274"/>
      <c r="PCG274"/>
      <c r="PCH274"/>
      <c r="PCI274"/>
      <c r="PCJ274"/>
      <c r="PCK274"/>
      <c r="PCL274"/>
      <c r="PCM274"/>
      <c r="PCN274"/>
      <c r="PCO274"/>
      <c r="PCP274"/>
      <c r="PCQ274"/>
      <c r="PCR274"/>
      <c r="PCS274"/>
      <c r="PCT274"/>
      <c r="PCU274"/>
      <c r="PCV274"/>
      <c r="PCW274"/>
      <c r="PCX274"/>
      <c r="PCY274"/>
      <c r="PCZ274"/>
      <c r="PDA274"/>
      <c r="PDB274"/>
      <c r="PDC274"/>
      <c r="PDD274"/>
      <c r="PDE274"/>
      <c r="PDF274"/>
      <c r="PDG274"/>
      <c r="PDH274"/>
      <c r="PDI274"/>
      <c r="PDJ274"/>
      <c r="PDK274"/>
      <c r="PDL274"/>
      <c r="PDM274"/>
      <c r="PDN274"/>
      <c r="PDO274"/>
      <c r="PDP274"/>
      <c r="PDQ274"/>
      <c r="PDR274"/>
      <c r="PDS274"/>
      <c r="PDT274"/>
      <c r="PDU274"/>
      <c r="PDV274"/>
      <c r="PDW274"/>
      <c r="PDX274"/>
      <c r="PDY274"/>
      <c r="PDZ274"/>
      <c r="PEA274"/>
      <c r="PEB274"/>
      <c r="PEC274"/>
      <c r="PED274"/>
      <c r="PEE274"/>
      <c r="PEF274"/>
      <c r="PEG274"/>
      <c r="PEH274"/>
      <c r="PEI274"/>
      <c r="PEJ274"/>
      <c r="PEK274"/>
      <c r="PEL274"/>
      <c r="PEM274"/>
      <c r="PEN274"/>
      <c r="PEO274"/>
      <c r="PEP274"/>
      <c r="PEQ274"/>
      <c r="PER274"/>
      <c r="PES274"/>
      <c r="PET274"/>
      <c r="PEU274"/>
      <c r="PEV274"/>
      <c r="PEW274"/>
      <c r="PEX274"/>
      <c r="PEY274"/>
      <c r="PEZ274"/>
      <c r="PFA274"/>
      <c r="PFB274"/>
      <c r="PFC274"/>
      <c r="PFD274"/>
      <c r="PFE274"/>
      <c r="PFF274"/>
      <c r="PFG274"/>
      <c r="PFH274"/>
      <c r="PFI274"/>
      <c r="PFJ274"/>
      <c r="PFK274"/>
      <c r="PFL274"/>
      <c r="PFM274"/>
      <c r="PFN274"/>
      <c r="PFO274"/>
      <c r="PFP274"/>
      <c r="PFQ274"/>
      <c r="PFR274"/>
      <c r="PFS274"/>
      <c r="PFT274"/>
      <c r="PFU274"/>
      <c r="PFV274"/>
      <c r="PFW274"/>
      <c r="PFX274"/>
      <c r="PFY274"/>
      <c r="PFZ274"/>
      <c r="PGA274"/>
      <c r="PGB274"/>
      <c r="PGC274"/>
      <c r="PGD274"/>
      <c r="PGE274"/>
      <c r="PGF274"/>
      <c r="PGG274"/>
      <c r="PGH274"/>
      <c r="PGI274"/>
      <c r="PGJ274"/>
      <c r="PGK274"/>
      <c r="PGL274"/>
      <c r="PGM274"/>
      <c r="PGN274"/>
      <c r="PGO274"/>
      <c r="PGP274"/>
      <c r="PGQ274"/>
      <c r="PGR274"/>
      <c r="PGS274"/>
      <c r="PGT274"/>
      <c r="PGU274"/>
      <c r="PGV274"/>
      <c r="PGW274"/>
      <c r="PGX274"/>
      <c r="PGY274"/>
      <c r="PGZ274"/>
      <c r="PHA274"/>
      <c r="PHB274"/>
      <c r="PHC274"/>
      <c r="PHD274"/>
      <c r="PHE274"/>
      <c r="PHF274"/>
      <c r="PHG274"/>
      <c r="PHH274"/>
      <c r="PHI274"/>
      <c r="PHJ274"/>
      <c r="PHK274"/>
      <c r="PHL274"/>
      <c r="PHM274"/>
      <c r="PHN274"/>
      <c r="PHO274"/>
      <c r="PHP274"/>
      <c r="PHQ274"/>
      <c r="PHR274"/>
      <c r="PHS274"/>
      <c r="PHT274"/>
      <c r="PHU274"/>
      <c r="PHV274"/>
      <c r="PHW274"/>
      <c r="PHX274"/>
      <c r="PHY274"/>
      <c r="PHZ274"/>
      <c r="PIA274"/>
      <c r="PIB274"/>
      <c r="PIC274"/>
      <c r="PID274"/>
      <c r="PIE274"/>
      <c r="PIF274"/>
      <c r="PIG274"/>
      <c r="PIH274"/>
      <c r="PII274"/>
      <c r="PIJ274"/>
      <c r="PIK274"/>
      <c r="PIL274"/>
      <c r="PIM274"/>
      <c r="PIN274"/>
      <c r="PIO274"/>
      <c r="PIP274"/>
      <c r="PIQ274"/>
      <c r="PIR274"/>
      <c r="PIS274"/>
      <c r="PIT274"/>
      <c r="PIU274"/>
      <c r="PIV274"/>
      <c r="PIW274"/>
      <c r="PIX274"/>
      <c r="PIY274"/>
      <c r="PIZ274"/>
      <c r="PJA274"/>
      <c r="PJB274"/>
      <c r="PJC274"/>
      <c r="PJD274"/>
      <c r="PJE274"/>
      <c r="PJF274"/>
      <c r="PJG274"/>
      <c r="PJH274"/>
      <c r="PJI274"/>
      <c r="PJJ274"/>
      <c r="PJK274"/>
      <c r="PJL274"/>
      <c r="PJM274"/>
      <c r="PJN274"/>
      <c r="PJO274"/>
      <c r="PJP274"/>
      <c r="PJQ274"/>
      <c r="PJR274"/>
      <c r="PJS274"/>
      <c r="PJT274"/>
      <c r="PJU274"/>
      <c r="PJV274"/>
      <c r="PJW274"/>
      <c r="PJX274"/>
      <c r="PJY274"/>
      <c r="PJZ274"/>
      <c r="PKA274"/>
      <c r="PKB274"/>
      <c r="PKC274"/>
      <c r="PKD274"/>
      <c r="PKE274"/>
      <c r="PKF274"/>
      <c r="PKG274"/>
      <c r="PKH274"/>
      <c r="PKI274"/>
      <c r="PKJ274"/>
      <c r="PKK274"/>
      <c r="PKL274"/>
      <c r="PKM274"/>
      <c r="PKN274"/>
      <c r="PKO274"/>
      <c r="PKP274"/>
      <c r="PKQ274"/>
      <c r="PKR274"/>
      <c r="PKS274"/>
      <c r="PKT274"/>
      <c r="PKU274"/>
      <c r="PKV274"/>
      <c r="PKW274"/>
      <c r="PKX274"/>
      <c r="PKY274"/>
      <c r="PKZ274"/>
      <c r="PLA274"/>
      <c r="PLB274"/>
      <c r="PLC274"/>
      <c r="PLD274"/>
      <c r="PLE274"/>
      <c r="PLF274"/>
      <c r="PLG274"/>
      <c r="PLH274"/>
      <c r="PLI274"/>
      <c r="PLJ274"/>
      <c r="PLK274"/>
      <c r="PLL274"/>
      <c r="PLM274"/>
      <c r="PLN274"/>
      <c r="PLO274"/>
      <c r="PLP274"/>
      <c r="PLQ274"/>
      <c r="PLR274"/>
      <c r="PLS274"/>
      <c r="PLT274"/>
      <c r="PLU274"/>
      <c r="PLV274"/>
      <c r="PLW274"/>
      <c r="PLX274"/>
      <c r="PLY274"/>
      <c r="PLZ274"/>
      <c r="PMA274"/>
      <c r="PMB274"/>
      <c r="PMC274"/>
      <c r="PMD274"/>
      <c r="PME274"/>
      <c r="PMF274"/>
      <c r="PMG274"/>
      <c r="PMH274"/>
      <c r="PMI274"/>
      <c r="PMJ274"/>
      <c r="PMK274"/>
      <c r="PML274"/>
      <c r="PMM274"/>
      <c r="PMN274"/>
      <c r="PMO274"/>
      <c r="PMP274"/>
      <c r="PMQ274"/>
      <c r="PMR274"/>
      <c r="PMS274"/>
      <c r="PMT274"/>
      <c r="PMU274"/>
      <c r="PMV274"/>
      <c r="PMW274"/>
      <c r="PMX274"/>
      <c r="PMY274"/>
      <c r="PMZ274"/>
      <c r="PNA274"/>
      <c r="PNB274"/>
      <c r="PNC274"/>
      <c r="PND274"/>
      <c r="PNE274"/>
      <c r="PNF274"/>
      <c r="PNG274"/>
      <c r="PNH274"/>
      <c r="PNI274"/>
      <c r="PNJ274"/>
      <c r="PNK274"/>
      <c r="PNL274"/>
      <c r="PNM274"/>
      <c r="PNN274"/>
      <c r="PNO274"/>
      <c r="PNP274"/>
      <c r="PNQ274"/>
      <c r="PNR274"/>
      <c r="PNS274"/>
      <c r="PNT274"/>
      <c r="PNU274"/>
      <c r="PNV274"/>
      <c r="PNW274"/>
      <c r="PNX274"/>
      <c r="PNY274"/>
      <c r="PNZ274"/>
      <c r="POA274"/>
      <c r="POB274"/>
      <c r="POC274"/>
      <c r="POD274"/>
      <c r="POE274"/>
      <c r="POF274"/>
      <c r="POG274"/>
      <c r="POH274"/>
      <c r="POI274"/>
      <c r="POJ274"/>
      <c r="POK274"/>
      <c r="POL274"/>
      <c r="POM274"/>
      <c r="PON274"/>
      <c r="POO274"/>
      <c r="POP274"/>
      <c r="POQ274"/>
      <c r="POR274"/>
      <c r="POS274"/>
      <c r="POT274"/>
      <c r="POU274"/>
      <c r="POV274"/>
      <c r="POW274"/>
      <c r="POX274"/>
      <c r="POY274"/>
      <c r="POZ274"/>
      <c r="PPA274"/>
      <c r="PPB274"/>
      <c r="PPC274"/>
      <c r="PPD274"/>
      <c r="PPE274"/>
      <c r="PPF274"/>
      <c r="PPG274"/>
      <c r="PPH274"/>
      <c r="PPI274"/>
      <c r="PPJ274"/>
      <c r="PPK274"/>
      <c r="PPL274"/>
      <c r="PPM274"/>
      <c r="PPN274"/>
      <c r="PPO274"/>
      <c r="PPP274"/>
      <c r="PPQ274"/>
      <c r="PPR274"/>
      <c r="PPS274"/>
      <c r="PPT274"/>
      <c r="PPU274"/>
      <c r="PPV274"/>
      <c r="PPW274"/>
      <c r="PPX274"/>
      <c r="PPY274"/>
      <c r="PPZ274"/>
      <c r="PQA274"/>
      <c r="PQB274"/>
      <c r="PQC274"/>
      <c r="PQD274"/>
      <c r="PQE274"/>
      <c r="PQF274"/>
      <c r="PQG274"/>
      <c r="PQH274"/>
      <c r="PQI274"/>
      <c r="PQJ274"/>
      <c r="PQK274"/>
      <c r="PQL274"/>
      <c r="PQM274"/>
      <c r="PQN274"/>
      <c r="PQO274"/>
      <c r="PQP274"/>
      <c r="PQQ274"/>
      <c r="PQR274"/>
      <c r="PQS274"/>
      <c r="PQT274"/>
      <c r="PQU274"/>
      <c r="PQV274"/>
      <c r="PQW274"/>
      <c r="PQX274"/>
      <c r="PQY274"/>
      <c r="PQZ274"/>
      <c r="PRA274"/>
      <c r="PRB274"/>
      <c r="PRC274"/>
      <c r="PRD274"/>
      <c r="PRE274"/>
      <c r="PRF274"/>
      <c r="PRG274"/>
      <c r="PRH274"/>
      <c r="PRI274"/>
      <c r="PRJ274"/>
      <c r="PRK274"/>
      <c r="PRL274"/>
      <c r="PRM274"/>
      <c r="PRN274"/>
      <c r="PRO274"/>
      <c r="PRP274"/>
      <c r="PRQ274"/>
      <c r="PRR274"/>
      <c r="PRS274"/>
      <c r="PRT274"/>
      <c r="PRU274"/>
      <c r="PRV274"/>
      <c r="PRW274"/>
      <c r="PRX274"/>
      <c r="PRY274"/>
      <c r="PRZ274"/>
      <c r="PSA274"/>
      <c r="PSB274"/>
      <c r="PSC274"/>
      <c r="PSD274"/>
      <c r="PSE274"/>
      <c r="PSF274"/>
      <c r="PSG274"/>
      <c r="PSH274"/>
      <c r="PSI274"/>
      <c r="PSJ274"/>
      <c r="PSK274"/>
      <c r="PSL274"/>
      <c r="PSM274"/>
      <c r="PSN274"/>
      <c r="PSO274"/>
      <c r="PSP274"/>
      <c r="PSQ274"/>
      <c r="PSR274"/>
      <c r="PSS274"/>
      <c r="PST274"/>
      <c r="PSU274"/>
      <c r="PSV274"/>
      <c r="PSW274"/>
      <c r="PSX274"/>
      <c r="PSY274"/>
      <c r="PSZ274"/>
      <c r="PTA274"/>
      <c r="PTB274"/>
      <c r="PTC274"/>
      <c r="PTD274"/>
      <c r="PTE274"/>
      <c r="PTF274"/>
      <c r="PTG274"/>
      <c r="PTH274"/>
      <c r="PTI274"/>
      <c r="PTJ274"/>
      <c r="PTK274"/>
      <c r="PTL274"/>
      <c r="PTM274"/>
      <c r="PTN274"/>
      <c r="PTO274"/>
      <c r="PTP274"/>
      <c r="PTQ274"/>
      <c r="PTR274"/>
      <c r="PTS274"/>
      <c r="PTT274"/>
      <c r="PTU274"/>
      <c r="PTV274"/>
      <c r="PTW274"/>
      <c r="PTX274"/>
      <c r="PTY274"/>
      <c r="PTZ274"/>
      <c r="PUA274"/>
      <c r="PUB274"/>
      <c r="PUC274"/>
      <c r="PUD274"/>
      <c r="PUE274"/>
      <c r="PUF274"/>
      <c r="PUG274"/>
      <c r="PUH274"/>
      <c r="PUI274"/>
      <c r="PUJ274"/>
      <c r="PUK274"/>
      <c r="PUL274"/>
      <c r="PUM274"/>
      <c r="PUN274"/>
      <c r="PUO274"/>
      <c r="PUP274"/>
      <c r="PUQ274"/>
      <c r="PUR274"/>
      <c r="PUS274"/>
      <c r="PUT274"/>
      <c r="PUU274"/>
      <c r="PUV274"/>
      <c r="PUW274"/>
      <c r="PUX274"/>
      <c r="PUY274"/>
      <c r="PUZ274"/>
      <c r="PVA274"/>
      <c r="PVB274"/>
      <c r="PVC274"/>
      <c r="PVD274"/>
      <c r="PVE274"/>
      <c r="PVF274"/>
      <c r="PVG274"/>
      <c r="PVH274"/>
      <c r="PVI274"/>
      <c r="PVJ274"/>
      <c r="PVK274"/>
      <c r="PVL274"/>
      <c r="PVM274"/>
      <c r="PVN274"/>
      <c r="PVO274"/>
      <c r="PVP274"/>
      <c r="PVQ274"/>
      <c r="PVR274"/>
      <c r="PVS274"/>
      <c r="PVT274"/>
      <c r="PVU274"/>
      <c r="PVV274"/>
      <c r="PVW274"/>
      <c r="PVX274"/>
      <c r="PVY274"/>
      <c r="PVZ274"/>
      <c r="PWA274"/>
      <c r="PWB274"/>
      <c r="PWC274"/>
      <c r="PWD274"/>
      <c r="PWE274"/>
      <c r="PWF274"/>
      <c r="PWG274"/>
      <c r="PWH274"/>
      <c r="PWI274"/>
      <c r="PWJ274"/>
      <c r="PWK274"/>
      <c r="PWL274"/>
      <c r="PWM274"/>
      <c r="PWN274"/>
      <c r="PWO274"/>
      <c r="PWP274"/>
      <c r="PWQ274"/>
      <c r="PWR274"/>
      <c r="PWS274"/>
      <c r="PWT274"/>
      <c r="PWU274"/>
      <c r="PWV274"/>
      <c r="PWW274"/>
      <c r="PWX274"/>
      <c r="PWY274"/>
      <c r="PWZ274"/>
      <c r="PXA274"/>
      <c r="PXB274"/>
      <c r="PXC274"/>
      <c r="PXD274"/>
      <c r="PXE274"/>
      <c r="PXF274"/>
      <c r="PXG274"/>
      <c r="PXH274"/>
      <c r="PXI274"/>
      <c r="PXJ274"/>
      <c r="PXK274"/>
      <c r="PXL274"/>
      <c r="PXM274"/>
      <c r="PXN274"/>
      <c r="PXO274"/>
      <c r="PXP274"/>
      <c r="PXQ274"/>
      <c r="PXR274"/>
      <c r="PXS274"/>
      <c r="PXT274"/>
      <c r="PXU274"/>
      <c r="PXV274"/>
      <c r="PXW274"/>
      <c r="PXX274"/>
      <c r="PXY274"/>
      <c r="PXZ274"/>
      <c r="PYA274"/>
      <c r="PYB274"/>
      <c r="PYC274"/>
      <c r="PYD274"/>
      <c r="PYE274"/>
      <c r="PYF274"/>
      <c r="PYG274"/>
      <c r="PYH274"/>
      <c r="PYI274"/>
      <c r="PYJ274"/>
      <c r="PYK274"/>
      <c r="PYL274"/>
      <c r="PYM274"/>
      <c r="PYN274"/>
      <c r="PYO274"/>
      <c r="PYP274"/>
      <c r="PYQ274"/>
      <c r="PYR274"/>
      <c r="PYS274"/>
      <c r="PYT274"/>
      <c r="PYU274"/>
      <c r="PYV274"/>
      <c r="PYW274"/>
      <c r="PYX274"/>
      <c r="PYY274"/>
      <c r="PYZ274"/>
      <c r="PZA274"/>
      <c r="PZB274"/>
      <c r="PZC274"/>
      <c r="PZD274"/>
      <c r="PZE274"/>
      <c r="PZF274"/>
      <c r="PZG274"/>
      <c r="PZH274"/>
      <c r="PZI274"/>
      <c r="PZJ274"/>
      <c r="PZK274"/>
      <c r="PZL274"/>
      <c r="PZM274"/>
      <c r="PZN274"/>
      <c r="PZO274"/>
      <c r="PZP274"/>
      <c r="PZQ274"/>
      <c r="PZR274"/>
      <c r="PZS274"/>
      <c r="PZT274"/>
      <c r="PZU274"/>
      <c r="PZV274"/>
      <c r="PZW274"/>
      <c r="PZX274"/>
      <c r="PZY274"/>
      <c r="PZZ274"/>
      <c r="QAA274"/>
      <c r="QAB274"/>
      <c r="QAC274"/>
      <c r="QAD274"/>
      <c r="QAE274"/>
      <c r="QAF274"/>
      <c r="QAG274"/>
      <c r="QAH274"/>
      <c r="QAI274"/>
      <c r="QAJ274"/>
      <c r="QAK274"/>
      <c r="QAL274"/>
      <c r="QAM274"/>
      <c r="QAN274"/>
      <c r="QAO274"/>
      <c r="QAP274"/>
      <c r="QAQ274"/>
      <c r="QAR274"/>
      <c r="QAS274"/>
      <c r="QAT274"/>
      <c r="QAU274"/>
      <c r="QAV274"/>
      <c r="QAW274"/>
      <c r="QAX274"/>
      <c r="QAY274"/>
      <c r="QAZ274"/>
      <c r="QBA274"/>
      <c r="QBB274"/>
      <c r="QBC274"/>
      <c r="QBD274"/>
      <c r="QBE274"/>
      <c r="QBF274"/>
      <c r="QBG274"/>
      <c r="QBH274"/>
      <c r="QBI274"/>
      <c r="QBJ274"/>
      <c r="QBK274"/>
      <c r="QBL274"/>
      <c r="QBM274"/>
      <c r="QBN274"/>
      <c r="QBO274"/>
      <c r="QBP274"/>
      <c r="QBQ274"/>
      <c r="QBR274"/>
      <c r="QBS274"/>
      <c r="QBT274"/>
      <c r="QBU274"/>
      <c r="QBV274"/>
      <c r="QBW274"/>
      <c r="QBX274"/>
      <c r="QBY274"/>
      <c r="QBZ274"/>
      <c r="QCA274"/>
      <c r="QCB274"/>
      <c r="QCC274"/>
      <c r="QCD274"/>
      <c r="QCE274"/>
      <c r="QCF274"/>
      <c r="QCG274"/>
      <c r="QCH274"/>
      <c r="QCI274"/>
      <c r="QCJ274"/>
      <c r="QCK274"/>
      <c r="QCL274"/>
      <c r="QCM274"/>
      <c r="QCN274"/>
      <c r="QCO274"/>
      <c r="QCP274"/>
      <c r="QCQ274"/>
      <c r="QCR274"/>
      <c r="QCS274"/>
      <c r="QCT274"/>
      <c r="QCU274"/>
      <c r="QCV274"/>
      <c r="QCW274"/>
      <c r="QCX274"/>
      <c r="QCY274"/>
      <c r="QCZ274"/>
      <c r="QDA274"/>
      <c r="QDB274"/>
      <c r="QDC274"/>
      <c r="QDD274"/>
      <c r="QDE274"/>
      <c r="QDF274"/>
      <c r="QDG274"/>
      <c r="QDH274"/>
      <c r="QDI274"/>
      <c r="QDJ274"/>
      <c r="QDK274"/>
      <c r="QDL274"/>
      <c r="QDM274"/>
      <c r="QDN274"/>
      <c r="QDO274"/>
      <c r="QDP274"/>
      <c r="QDQ274"/>
      <c r="QDR274"/>
      <c r="QDS274"/>
      <c r="QDT274"/>
      <c r="QDU274"/>
      <c r="QDV274"/>
      <c r="QDW274"/>
      <c r="QDX274"/>
      <c r="QDY274"/>
      <c r="QDZ274"/>
      <c r="QEA274"/>
      <c r="QEB274"/>
      <c r="QEC274"/>
      <c r="QED274"/>
      <c r="QEE274"/>
      <c r="QEF274"/>
      <c r="QEG274"/>
      <c r="QEH274"/>
      <c r="QEI274"/>
      <c r="QEJ274"/>
      <c r="QEK274"/>
      <c r="QEL274"/>
      <c r="QEM274"/>
      <c r="QEN274"/>
      <c r="QEO274"/>
      <c r="QEP274"/>
      <c r="QEQ274"/>
      <c r="QER274"/>
      <c r="QES274"/>
      <c r="QET274"/>
      <c r="QEU274"/>
      <c r="QEV274"/>
      <c r="QEW274"/>
      <c r="QEX274"/>
      <c r="QEY274"/>
      <c r="QEZ274"/>
      <c r="QFA274"/>
      <c r="QFB274"/>
      <c r="QFC274"/>
      <c r="QFD274"/>
      <c r="QFE274"/>
      <c r="QFF274"/>
      <c r="QFG274"/>
      <c r="QFH274"/>
      <c r="QFI274"/>
      <c r="QFJ274"/>
      <c r="QFK274"/>
      <c r="QFL274"/>
      <c r="QFM274"/>
      <c r="QFN274"/>
      <c r="QFO274"/>
      <c r="QFP274"/>
      <c r="QFQ274"/>
      <c r="QFR274"/>
      <c r="QFS274"/>
      <c r="QFT274"/>
      <c r="QFU274"/>
      <c r="QFV274"/>
      <c r="QFW274"/>
      <c r="QFX274"/>
      <c r="QFY274"/>
      <c r="QFZ274"/>
      <c r="QGA274"/>
      <c r="QGB274"/>
      <c r="QGC274"/>
      <c r="QGD274"/>
      <c r="QGE274"/>
      <c r="QGF274"/>
      <c r="QGG274"/>
      <c r="QGH274"/>
      <c r="QGI274"/>
      <c r="QGJ274"/>
      <c r="QGK274"/>
      <c r="QGL274"/>
      <c r="QGM274"/>
      <c r="QGN274"/>
      <c r="QGO274"/>
      <c r="QGP274"/>
      <c r="QGQ274"/>
      <c r="QGR274"/>
      <c r="QGS274"/>
      <c r="QGT274"/>
      <c r="QGU274"/>
      <c r="QGV274"/>
      <c r="QGW274"/>
      <c r="QGX274"/>
      <c r="QGY274"/>
      <c r="QGZ274"/>
      <c r="QHA274"/>
      <c r="QHB274"/>
      <c r="QHC274"/>
      <c r="QHD274"/>
      <c r="QHE274"/>
      <c r="QHF274"/>
      <c r="QHG274"/>
      <c r="QHH274"/>
      <c r="QHI274"/>
      <c r="QHJ274"/>
      <c r="QHK274"/>
      <c r="QHL274"/>
      <c r="QHM274"/>
      <c r="QHN274"/>
      <c r="QHO274"/>
      <c r="QHP274"/>
      <c r="QHQ274"/>
      <c r="QHR274"/>
      <c r="QHS274"/>
      <c r="QHT274"/>
      <c r="QHU274"/>
      <c r="QHV274"/>
      <c r="QHW274"/>
      <c r="QHX274"/>
      <c r="QHY274"/>
      <c r="QHZ274"/>
      <c r="QIA274"/>
      <c r="QIB274"/>
      <c r="QIC274"/>
      <c r="QID274"/>
      <c r="QIE274"/>
      <c r="QIF274"/>
      <c r="QIG274"/>
      <c r="QIH274"/>
      <c r="QII274"/>
      <c r="QIJ274"/>
      <c r="QIK274"/>
      <c r="QIL274"/>
      <c r="QIM274"/>
      <c r="QIN274"/>
      <c r="QIO274"/>
      <c r="QIP274"/>
      <c r="QIQ274"/>
      <c r="QIR274"/>
      <c r="QIS274"/>
      <c r="QIT274"/>
      <c r="QIU274"/>
      <c r="QIV274"/>
      <c r="QIW274"/>
      <c r="QIX274"/>
      <c r="QIY274"/>
      <c r="QIZ274"/>
      <c r="QJA274"/>
      <c r="QJB274"/>
      <c r="QJC274"/>
      <c r="QJD274"/>
      <c r="QJE274"/>
      <c r="QJF274"/>
      <c r="QJG274"/>
      <c r="QJH274"/>
      <c r="QJI274"/>
      <c r="QJJ274"/>
      <c r="QJK274"/>
      <c r="QJL274"/>
      <c r="QJM274"/>
      <c r="QJN274"/>
      <c r="QJO274"/>
      <c r="QJP274"/>
      <c r="QJQ274"/>
      <c r="QJR274"/>
      <c r="QJS274"/>
      <c r="QJT274"/>
      <c r="QJU274"/>
      <c r="QJV274"/>
      <c r="QJW274"/>
      <c r="QJX274"/>
      <c r="QJY274"/>
      <c r="QJZ274"/>
      <c r="QKA274"/>
      <c r="QKB274"/>
      <c r="QKC274"/>
      <c r="QKD274"/>
      <c r="QKE274"/>
      <c r="QKF274"/>
      <c r="QKG274"/>
      <c r="QKH274"/>
      <c r="QKI274"/>
      <c r="QKJ274"/>
      <c r="QKK274"/>
      <c r="QKL274"/>
      <c r="QKM274"/>
      <c r="QKN274"/>
      <c r="QKO274"/>
      <c r="QKP274"/>
      <c r="QKQ274"/>
      <c r="QKR274"/>
      <c r="QKS274"/>
      <c r="QKT274"/>
      <c r="QKU274"/>
      <c r="QKV274"/>
      <c r="QKW274"/>
      <c r="QKX274"/>
      <c r="QKY274"/>
      <c r="QKZ274"/>
      <c r="QLA274"/>
      <c r="QLB274"/>
      <c r="QLC274"/>
      <c r="QLD274"/>
      <c r="QLE274"/>
      <c r="QLF274"/>
      <c r="QLG274"/>
      <c r="QLH274"/>
      <c r="QLI274"/>
      <c r="QLJ274"/>
      <c r="QLK274"/>
      <c r="QLL274"/>
      <c r="QLM274"/>
      <c r="QLN274"/>
      <c r="QLO274"/>
      <c r="QLP274"/>
      <c r="QLQ274"/>
      <c r="QLR274"/>
      <c r="QLS274"/>
      <c r="QLT274"/>
      <c r="QLU274"/>
      <c r="QLV274"/>
      <c r="QLW274"/>
      <c r="QLX274"/>
      <c r="QLY274"/>
      <c r="QLZ274"/>
      <c r="QMA274"/>
      <c r="QMB274"/>
      <c r="QMC274"/>
      <c r="QMD274"/>
      <c r="QME274"/>
      <c r="QMF274"/>
      <c r="QMG274"/>
      <c r="QMH274"/>
      <c r="QMI274"/>
      <c r="QMJ274"/>
      <c r="QMK274"/>
      <c r="QML274"/>
      <c r="QMM274"/>
      <c r="QMN274"/>
      <c r="QMO274"/>
      <c r="QMP274"/>
      <c r="QMQ274"/>
      <c r="QMR274"/>
      <c r="QMS274"/>
      <c r="QMT274"/>
      <c r="QMU274"/>
      <c r="QMV274"/>
      <c r="QMW274"/>
      <c r="QMX274"/>
      <c r="QMY274"/>
      <c r="QMZ274"/>
      <c r="QNA274"/>
      <c r="QNB274"/>
      <c r="QNC274"/>
      <c r="QND274"/>
      <c r="QNE274"/>
      <c r="QNF274"/>
      <c r="QNG274"/>
      <c r="QNH274"/>
      <c r="QNI274"/>
      <c r="QNJ274"/>
      <c r="QNK274"/>
      <c r="QNL274"/>
      <c r="QNM274"/>
      <c r="QNN274"/>
      <c r="QNO274"/>
      <c r="QNP274"/>
      <c r="QNQ274"/>
      <c r="QNR274"/>
      <c r="QNS274"/>
      <c r="QNT274"/>
      <c r="QNU274"/>
      <c r="QNV274"/>
      <c r="QNW274"/>
      <c r="QNX274"/>
      <c r="QNY274"/>
      <c r="QNZ274"/>
      <c r="QOA274"/>
      <c r="QOB274"/>
      <c r="QOC274"/>
      <c r="QOD274"/>
      <c r="QOE274"/>
      <c r="QOF274"/>
      <c r="QOG274"/>
      <c r="QOH274"/>
      <c r="QOI274"/>
      <c r="QOJ274"/>
      <c r="QOK274"/>
      <c r="QOL274"/>
      <c r="QOM274"/>
      <c r="QON274"/>
      <c r="QOO274"/>
      <c r="QOP274"/>
      <c r="QOQ274"/>
      <c r="QOR274"/>
      <c r="QOS274"/>
      <c r="QOT274"/>
      <c r="QOU274"/>
      <c r="QOV274"/>
      <c r="QOW274"/>
      <c r="QOX274"/>
      <c r="QOY274"/>
      <c r="QOZ274"/>
      <c r="QPA274"/>
      <c r="QPB274"/>
      <c r="QPC274"/>
      <c r="QPD274"/>
      <c r="QPE274"/>
      <c r="QPF274"/>
      <c r="QPG274"/>
      <c r="QPH274"/>
      <c r="QPI274"/>
      <c r="QPJ274"/>
      <c r="QPK274"/>
      <c r="QPL274"/>
      <c r="QPM274"/>
      <c r="QPN274"/>
      <c r="QPO274"/>
      <c r="QPP274"/>
      <c r="QPQ274"/>
      <c r="QPR274"/>
      <c r="QPS274"/>
      <c r="QPT274"/>
      <c r="QPU274"/>
      <c r="QPV274"/>
      <c r="QPW274"/>
      <c r="QPX274"/>
      <c r="QPY274"/>
      <c r="QPZ274"/>
      <c r="QQA274"/>
      <c r="QQB274"/>
      <c r="QQC274"/>
      <c r="QQD274"/>
      <c r="QQE274"/>
      <c r="QQF274"/>
      <c r="QQG274"/>
      <c r="QQH274"/>
      <c r="QQI274"/>
      <c r="QQJ274"/>
      <c r="QQK274"/>
      <c r="QQL274"/>
      <c r="QQM274"/>
      <c r="QQN274"/>
      <c r="QQO274"/>
      <c r="QQP274"/>
      <c r="QQQ274"/>
      <c r="QQR274"/>
      <c r="QQS274"/>
      <c r="QQT274"/>
      <c r="QQU274"/>
      <c r="QQV274"/>
      <c r="QQW274"/>
      <c r="QQX274"/>
      <c r="QQY274"/>
      <c r="QQZ274"/>
      <c r="QRA274"/>
      <c r="QRB274"/>
      <c r="QRC274"/>
      <c r="QRD274"/>
      <c r="QRE274"/>
      <c r="QRF274"/>
      <c r="QRG274"/>
      <c r="QRH274"/>
      <c r="QRI274"/>
      <c r="QRJ274"/>
      <c r="QRK274"/>
      <c r="QRL274"/>
      <c r="QRM274"/>
      <c r="QRN274"/>
      <c r="QRO274"/>
      <c r="QRP274"/>
      <c r="QRQ274"/>
      <c r="QRR274"/>
      <c r="QRS274"/>
      <c r="QRT274"/>
      <c r="QRU274"/>
      <c r="QRV274"/>
      <c r="QRW274"/>
      <c r="QRX274"/>
      <c r="QRY274"/>
      <c r="QRZ274"/>
      <c r="QSA274"/>
      <c r="QSB274"/>
      <c r="QSC274"/>
      <c r="QSD274"/>
      <c r="QSE274"/>
      <c r="QSF274"/>
      <c r="QSG274"/>
      <c r="QSH274"/>
      <c r="QSI274"/>
      <c r="QSJ274"/>
      <c r="QSK274"/>
      <c r="QSL274"/>
      <c r="QSM274"/>
      <c r="QSN274"/>
      <c r="QSO274"/>
      <c r="QSP274"/>
      <c r="QSQ274"/>
      <c r="QSR274"/>
      <c r="QSS274"/>
      <c r="QST274"/>
      <c r="QSU274"/>
      <c r="QSV274"/>
      <c r="QSW274"/>
      <c r="QSX274"/>
      <c r="QSY274"/>
      <c r="QSZ274"/>
      <c r="QTA274"/>
      <c r="QTB274"/>
      <c r="QTC274"/>
      <c r="QTD274"/>
      <c r="QTE274"/>
      <c r="QTF274"/>
      <c r="QTG274"/>
      <c r="QTH274"/>
      <c r="QTI274"/>
      <c r="QTJ274"/>
      <c r="QTK274"/>
      <c r="QTL274"/>
      <c r="QTM274"/>
      <c r="QTN274"/>
      <c r="QTO274"/>
      <c r="QTP274"/>
      <c r="QTQ274"/>
      <c r="QTR274"/>
      <c r="QTS274"/>
      <c r="QTT274"/>
      <c r="QTU274"/>
      <c r="QTV274"/>
      <c r="QTW274"/>
      <c r="QTX274"/>
      <c r="QTY274"/>
      <c r="QTZ274"/>
      <c r="QUA274"/>
      <c r="QUB274"/>
      <c r="QUC274"/>
      <c r="QUD274"/>
      <c r="QUE274"/>
      <c r="QUF274"/>
      <c r="QUG274"/>
      <c r="QUH274"/>
      <c r="QUI274"/>
      <c r="QUJ274"/>
      <c r="QUK274"/>
      <c r="QUL274"/>
      <c r="QUM274"/>
      <c r="QUN274"/>
      <c r="QUO274"/>
      <c r="QUP274"/>
      <c r="QUQ274"/>
      <c r="QUR274"/>
      <c r="QUS274"/>
      <c r="QUT274"/>
      <c r="QUU274"/>
      <c r="QUV274"/>
      <c r="QUW274"/>
      <c r="QUX274"/>
      <c r="QUY274"/>
      <c r="QUZ274"/>
      <c r="QVA274"/>
      <c r="QVB274"/>
      <c r="QVC274"/>
      <c r="QVD274"/>
      <c r="QVE274"/>
      <c r="QVF274"/>
      <c r="QVG274"/>
      <c r="QVH274"/>
      <c r="QVI274"/>
      <c r="QVJ274"/>
      <c r="QVK274"/>
      <c r="QVL274"/>
      <c r="QVM274"/>
      <c r="QVN274"/>
      <c r="QVO274"/>
      <c r="QVP274"/>
      <c r="QVQ274"/>
      <c r="QVR274"/>
      <c r="QVS274"/>
      <c r="QVT274"/>
      <c r="QVU274"/>
      <c r="QVV274"/>
      <c r="QVW274"/>
      <c r="QVX274"/>
      <c r="QVY274"/>
      <c r="QVZ274"/>
      <c r="QWA274"/>
      <c r="QWB274"/>
      <c r="QWC274"/>
      <c r="QWD274"/>
      <c r="QWE274"/>
      <c r="QWF274"/>
      <c r="QWG274"/>
      <c r="QWH274"/>
      <c r="QWI274"/>
      <c r="QWJ274"/>
      <c r="QWK274"/>
      <c r="QWL274"/>
      <c r="QWM274"/>
      <c r="QWN274"/>
      <c r="QWO274"/>
      <c r="QWP274"/>
      <c r="QWQ274"/>
      <c r="QWR274"/>
      <c r="QWS274"/>
      <c r="QWT274"/>
      <c r="QWU274"/>
      <c r="QWV274"/>
      <c r="QWW274"/>
      <c r="QWX274"/>
      <c r="QWY274"/>
      <c r="QWZ274"/>
      <c r="QXA274"/>
      <c r="QXB274"/>
      <c r="QXC274"/>
      <c r="QXD274"/>
      <c r="QXE274"/>
      <c r="QXF274"/>
      <c r="QXG274"/>
      <c r="QXH274"/>
      <c r="QXI274"/>
      <c r="QXJ274"/>
      <c r="QXK274"/>
      <c r="QXL274"/>
      <c r="QXM274"/>
      <c r="QXN274"/>
      <c r="QXO274"/>
      <c r="QXP274"/>
      <c r="QXQ274"/>
      <c r="QXR274"/>
      <c r="QXS274"/>
      <c r="QXT274"/>
      <c r="QXU274"/>
      <c r="QXV274"/>
      <c r="QXW274"/>
      <c r="QXX274"/>
      <c r="QXY274"/>
      <c r="QXZ274"/>
      <c r="QYA274"/>
      <c r="QYB274"/>
      <c r="QYC274"/>
      <c r="QYD274"/>
      <c r="QYE274"/>
      <c r="QYF274"/>
      <c r="QYG274"/>
      <c r="QYH274"/>
      <c r="QYI274"/>
      <c r="QYJ274"/>
      <c r="QYK274"/>
      <c r="QYL274"/>
      <c r="QYM274"/>
      <c r="QYN274"/>
      <c r="QYO274"/>
      <c r="QYP274"/>
      <c r="QYQ274"/>
      <c r="QYR274"/>
      <c r="QYS274"/>
      <c r="QYT274"/>
      <c r="QYU274"/>
      <c r="QYV274"/>
      <c r="QYW274"/>
      <c r="QYX274"/>
      <c r="QYY274"/>
      <c r="QYZ274"/>
      <c r="QZA274"/>
      <c r="QZB274"/>
      <c r="QZC274"/>
      <c r="QZD274"/>
      <c r="QZE274"/>
      <c r="QZF274"/>
      <c r="QZG274"/>
      <c r="QZH274"/>
      <c r="QZI274"/>
      <c r="QZJ274"/>
      <c r="QZK274"/>
      <c r="QZL274"/>
      <c r="QZM274"/>
      <c r="QZN274"/>
      <c r="QZO274"/>
      <c r="QZP274"/>
      <c r="QZQ274"/>
      <c r="QZR274"/>
      <c r="QZS274"/>
      <c r="QZT274"/>
      <c r="QZU274"/>
      <c r="QZV274"/>
      <c r="QZW274"/>
      <c r="QZX274"/>
      <c r="QZY274"/>
      <c r="QZZ274"/>
      <c r="RAA274"/>
      <c r="RAB274"/>
      <c r="RAC274"/>
      <c r="RAD274"/>
      <c r="RAE274"/>
      <c r="RAF274"/>
      <c r="RAG274"/>
      <c r="RAH274"/>
      <c r="RAI274"/>
      <c r="RAJ274"/>
      <c r="RAK274"/>
      <c r="RAL274"/>
      <c r="RAM274"/>
      <c r="RAN274"/>
      <c r="RAO274"/>
      <c r="RAP274"/>
      <c r="RAQ274"/>
      <c r="RAR274"/>
      <c r="RAS274"/>
      <c r="RAT274"/>
      <c r="RAU274"/>
      <c r="RAV274"/>
      <c r="RAW274"/>
      <c r="RAX274"/>
      <c r="RAY274"/>
      <c r="RAZ274"/>
      <c r="RBA274"/>
      <c r="RBB274"/>
      <c r="RBC274"/>
      <c r="RBD274"/>
      <c r="RBE274"/>
      <c r="RBF274"/>
      <c r="RBG274"/>
      <c r="RBH274"/>
      <c r="RBI274"/>
      <c r="RBJ274"/>
      <c r="RBK274"/>
      <c r="RBL274"/>
      <c r="RBM274"/>
      <c r="RBN274"/>
      <c r="RBO274"/>
      <c r="RBP274"/>
      <c r="RBQ274"/>
      <c r="RBR274"/>
      <c r="RBS274"/>
      <c r="RBT274"/>
      <c r="RBU274"/>
      <c r="RBV274"/>
      <c r="RBW274"/>
      <c r="RBX274"/>
      <c r="RBY274"/>
      <c r="RBZ274"/>
      <c r="RCA274"/>
      <c r="RCB274"/>
      <c r="RCC274"/>
      <c r="RCD274"/>
      <c r="RCE274"/>
      <c r="RCF274"/>
      <c r="RCG274"/>
      <c r="RCH274"/>
      <c r="RCI274"/>
      <c r="RCJ274"/>
      <c r="RCK274"/>
      <c r="RCL274"/>
      <c r="RCM274"/>
      <c r="RCN274"/>
      <c r="RCO274"/>
      <c r="RCP274"/>
      <c r="RCQ274"/>
      <c r="RCR274"/>
      <c r="RCS274"/>
      <c r="RCT274"/>
      <c r="RCU274"/>
      <c r="RCV274"/>
      <c r="RCW274"/>
      <c r="RCX274"/>
      <c r="RCY274"/>
      <c r="RCZ274"/>
      <c r="RDA274"/>
      <c r="RDB274"/>
      <c r="RDC274"/>
      <c r="RDD274"/>
      <c r="RDE274"/>
      <c r="RDF274"/>
      <c r="RDG274"/>
      <c r="RDH274"/>
      <c r="RDI274"/>
      <c r="RDJ274"/>
      <c r="RDK274"/>
      <c r="RDL274"/>
      <c r="RDM274"/>
      <c r="RDN274"/>
      <c r="RDO274"/>
      <c r="RDP274"/>
      <c r="RDQ274"/>
      <c r="RDR274"/>
      <c r="RDS274"/>
      <c r="RDT274"/>
      <c r="RDU274"/>
      <c r="RDV274"/>
      <c r="RDW274"/>
      <c r="RDX274"/>
      <c r="RDY274"/>
      <c r="RDZ274"/>
      <c r="REA274"/>
      <c r="REB274"/>
      <c r="REC274"/>
      <c r="RED274"/>
      <c r="REE274"/>
      <c r="REF274"/>
      <c r="REG274"/>
      <c r="REH274"/>
      <c r="REI274"/>
      <c r="REJ274"/>
      <c r="REK274"/>
      <c r="REL274"/>
      <c r="REM274"/>
      <c r="REN274"/>
      <c r="REO274"/>
      <c r="REP274"/>
      <c r="REQ274"/>
      <c r="RER274"/>
      <c r="RES274"/>
      <c r="RET274"/>
      <c r="REU274"/>
      <c r="REV274"/>
      <c r="REW274"/>
      <c r="REX274"/>
      <c r="REY274"/>
      <c r="REZ274"/>
      <c r="RFA274"/>
      <c r="RFB274"/>
      <c r="RFC274"/>
      <c r="RFD274"/>
      <c r="RFE274"/>
      <c r="RFF274"/>
      <c r="RFG274"/>
      <c r="RFH274"/>
      <c r="RFI274"/>
      <c r="RFJ274"/>
      <c r="RFK274"/>
      <c r="RFL274"/>
      <c r="RFM274"/>
      <c r="RFN274"/>
      <c r="RFO274"/>
      <c r="RFP274"/>
      <c r="RFQ274"/>
      <c r="RFR274"/>
      <c r="RFS274"/>
      <c r="RFT274"/>
      <c r="RFU274"/>
      <c r="RFV274"/>
      <c r="RFW274"/>
      <c r="RFX274"/>
      <c r="RFY274"/>
      <c r="RFZ274"/>
      <c r="RGA274"/>
      <c r="RGB274"/>
      <c r="RGC274"/>
      <c r="RGD274"/>
      <c r="RGE274"/>
      <c r="RGF274"/>
      <c r="RGG274"/>
      <c r="RGH274"/>
      <c r="RGI274"/>
      <c r="RGJ274"/>
      <c r="RGK274"/>
      <c r="RGL274"/>
      <c r="RGM274"/>
      <c r="RGN274"/>
      <c r="RGO274"/>
      <c r="RGP274"/>
      <c r="RGQ274"/>
      <c r="RGR274"/>
      <c r="RGS274"/>
      <c r="RGT274"/>
      <c r="RGU274"/>
      <c r="RGV274"/>
      <c r="RGW274"/>
      <c r="RGX274"/>
      <c r="RGY274"/>
      <c r="RGZ274"/>
      <c r="RHA274"/>
      <c r="RHB274"/>
      <c r="RHC274"/>
      <c r="RHD274"/>
      <c r="RHE274"/>
      <c r="RHF274"/>
      <c r="RHG274"/>
      <c r="RHH274"/>
      <c r="RHI274"/>
      <c r="RHJ274"/>
      <c r="RHK274"/>
      <c r="RHL274"/>
      <c r="RHM274"/>
      <c r="RHN274"/>
      <c r="RHO274"/>
      <c r="RHP274"/>
      <c r="RHQ274"/>
      <c r="RHR274"/>
      <c r="RHS274"/>
      <c r="RHT274"/>
      <c r="RHU274"/>
      <c r="RHV274"/>
      <c r="RHW274"/>
      <c r="RHX274"/>
      <c r="RHY274"/>
      <c r="RHZ274"/>
      <c r="RIA274"/>
      <c r="RIB274"/>
      <c r="RIC274"/>
      <c r="RID274"/>
      <c r="RIE274"/>
      <c r="RIF274"/>
      <c r="RIG274"/>
      <c r="RIH274"/>
      <c r="RII274"/>
      <c r="RIJ274"/>
      <c r="RIK274"/>
      <c r="RIL274"/>
      <c r="RIM274"/>
      <c r="RIN274"/>
      <c r="RIO274"/>
      <c r="RIP274"/>
      <c r="RIQ274"/>
      <c r="RIR274"/>
      <c r="RIS274"/>
      <c r="RIT274"/>
      <c r="RIU274"/>
      <c r="RIV274"/>
      <c r="RIW274"/>
      <c r="RIX274"/>
      <c r="RIY274"/>
      <c r="RIZ274"/>
      <c r="RJA274"/>
      <c r="RJB274"/>
      <c r="RJC274"/>
      <c r="RJD274"/>
      <c r="RJE274"/>
      <c r="RJF274"/>
      <c r="RJG274"/>
      <c r="RJH274"/>
      <c r="RJI274"/>
      <c r="RJJ274"/>
      <c r="RJK274"/>
      <c r="RJL274"/>
      <c r="RJM274"/>
      <c r="RJN274"/>
      <c r="RJO274"/>
      <c r="RJP274"/>
      <c r="RJQ274"/>
      <c r="RJR274"/>
      <c r="RJS274"/>
      <c r="RJT274"/>
      <c r="RJU274"/>
      <c r="RJV274"/>
      <c r="RJW274"/>
      <c r="RJX274"/>
      <c r="RJY274"/>
      <c r="RJZ274"/>
      <c r="RKA274"/>
      <c r="RKB274"/>
      <c r="RKC274"/>
      <c r="RKD274"/>
      <c r="RKE274"/>
      <c r="RKF274"/>
      <c r="RKG274"/>
      <c r="RKH274"/>
      <c r="RKI274"/>
      <c r="RKJ274"/>
      <c r="RKK274"/>
      <c r="RKL274"/>
      <c r="RKM274"/>
      <c r="RKN274"/>
      <c r="RKO274"/>
      <c r="RKP274"/>
      <c r="RKQ274"/>
      <c r="RKR274"/>
      <c r="RKS274"/>
      <c r="RKT274"/>
      <c r="RKU274"/>
      <c r="RKV274"/>
      <c r="RKW274"/>
      <c r="RKX274"/>
      <c r="RKY274"/>
      <c r="RKZ274"/>
      <c r="RLA274"/>
      <c r="RLB274"/>
      <c r="RLC274"/>
      <c r="RLD274"/>
      <c r="RLE274"/>
      <c r="RLF274"/>
      <c r="RLG274"/>
      <c r="RLH274"/>
      <c r="RLI274"/>
      <c r="RLJ274"/>
      <c r="RLK274"/>
      <c r="RLL274"/>
      <c r="RLM274"/>
      <c r="RLN274"/>
      <c r="RLO274"/>
      <c r="RLP274"/>
      <c r="RLQ274"/>
      <c r="RLR274"/>
      <c r="RLS274"/>
      <c r="RLT274"/>
      <c r="RLU274"/>
      <c r="RLV274"/>
      <c r="RLW274"/>
      <c r="RLX274"/>
      <c r="RLY274"/>
      <c r="RLZ274"/>
      <c r="RMA274"/>
      <c r="RMB274"/>
      <c r="RMC274"/>
      <c r="RMD274"/>
      <c r="RME274"/>
      <c r="RMF274"/>
      <c r="RMG274"/>
      <c r="RMH274"/>
      <c r="RMI274"/>
      <c r="RMJ274"/>
      <c r="RMK274"/>
      <c r="RML274"/>
      <c r="RMM274"/>
      <c r="RMN274"/>
      <c r="RMO274"/>
      <c r="RMP274"/>
      <c r="RMQ274"/>
      <c r="RMR274"/>
      <c r="RMS274"/>
      <c r="RMT274"/>
      <c r="RMU274"/>
      <c r="RMV274"/>
      <c r="RMW274"/>
      <c r="RMX274"/>
      <c r="RMY274"/>
      <c r="RMZ274"/>
      <c r="RNA274"/>
      <c r="RNB274"/>
      <c r="RNC274"/>
      <c r="RND274"/>
      <c r="RNE274"/>
      <c r="RNF274"/>
      <c r="RNG274"/>
      <c r="RNH274"/>
      <c r="RNI274"/>
      <c r="RNJ274"/>
      <c r="RNK274"/>
      <c r="RNL274"/>
      <c r="RNM274"/>
      <c r="RNN274"/>
      <c r="RNO274"/>
      <c r="RNP274"/>
      <c r="RNQ274"/>
      <c r="RNR274"/>
      <c r="RNS274"/>
      <c r="RNT274"/>
      <c r="RNU274"/>
      <c r="RNV274"/>
      <c r="RNW274"/>
      <c r="RNX274"/>
      <c r="RNY274"/>
      <c r="RNZ274"/>
      <c r="ROA274"/>
      <c r="ROB274"/>
      <c r="ROC274"/>
      <c r="ROD274"/>
      <c r="ROE274"/>
      <c r="ROF274"/>
      <c r="ROG274"/>
      <c r="ROH274"/>
      <c r="ROI274"/>
      <c r="ROJ274"/>
      <c r="ROK274"/>
      <c r="ROL274"/>
      <c r="ROM274"/>
      <c r="RON274"/>
      <c r="ROO274"/>
      <c r="ROP274"/>
      <c r="ROQ274"/>
      <c r="ROR274"/>
      <c r="ROS274"/>
      <c r="ROT274"/>
      <c r="ROU274"/>
      <c r="ROV274"/>
      <c r="ROW274"/>
      <c r="ROX274"/>
      <c r="ROY274"/>
      <c r="ROZ274"/>
      <c r="RPA274"/>
      <c r="RPB274"/>
      <c r="RPC274"/>
      <c r="RPD274"/>
      <c r="RPE274"/>
      <c r="RPF274"/>
      <c r="RPG274"/>
      <c r="RPH274"/>
      <c r="RPI274"/>
      <c r="RPJ274"/>
      <c r="RPK274"/>
      <c r="RPL274"/>
      <c r="RPM274"/>
      <c r="RPN274"/>
      <c r="RPO274"/>
      <c r="RPP274"/>
      <c r="RPQ274"/>
      <c r="RPR274"/>
      <c r="RPS274"/>
      <c r="RPT274"/>
      <c r="RPU274"/>
      <c r="RPV274"/>
      <c r="RPW274"/>
      <c r="RPX274"/>
      <c r="RPY274"/>
      <c r="RPZ274"/>
      <c r="RQA274"/>
      <c r="RQB274"/>
      <c r="RQC274"/>
      <c r="RQD274"/>
      <c r="RQE274"/>
      <c r="RQF274"/>
      <c r="RQG274"/>
      <c r="RQH274"/>
      <c r="RQI274"/>
      <c r="RQJ274"/>
      <c r="RQK274"/>
      <c r="RQL274"/>
      <c r="RQM274"/>
      <c r="RQN274"/>
      <c r="RQO274"/>
      <c r="RQP274"/>
      <c r="RQQ274"/>
      <c r="RQR274"/>
      <c r="RQS274"/>
      <c r="RQT274"/>
      <c r="RQU274"/>
      <c r="RQV274"/>
      <c r="RQW274"/>
      <c r="RQX274"/>
      <c r="RQY274"/>
      <c r="RQZ274"/>
      <c r="RRA274"/>
      <c r="RRB274"/>
      <c r="RRC274"/>
      <c r="RRD274"/>
      <c r="RRE274"/>
      <c r="RRF274"/>
      <c r="RRG274"/>
      <c r="RRH274"/>
      <c r="RRI274"/>
      <c r="RRJ274"/>
      <c r="RRK274"/>
      <c r="RRL274"/>
      <c r="RRM274"/>
      <c r="RRN274"/>
      <c r="RRO274"/>
      <c r="RRP274"/>
      <c r="RRQ274"/>
      <c r="RRR274"/>
      <c r="RRS274"/>
      <c r="RRT274"/>
      <c r="RRU274"/>
      <c r="RRV274"/>
      <c r="RRW274"/>
      <c r="RRX274"/>
      <c r="RRY274"/>
      <c r="RRZ274"/>
      <c r="RSA274"/>
      <c r="RSB274"/>
      <c r="RSC274"/>
      <c r="RSD274"/>
      <c r="RSE274"/>
      <c r="RSF274"/>
      <c r="RSG274"/>
      <c r="RSH274"/>
      <c r="RSI274"/>
      <c r="RSJ274"/>
      <c r="RSK274"/>
      <c r="RSL274"/>
      <c r="RSM274"/>
      <c r="RSN274"/>
      <c r="RSO274"/>
      <c r="RSP274"/>
      <c r="RSQ274"/>
      <c r="RSR274"/>
      <c r="RSS274"/>
      <c r="RST274"/>
      <c r="RSU274"/>
      <c r="RSV274"/>
      <c r="RSW274"/>
      <c r="RSX274"/>
      <c r="RSY274"/>
      <c r="RSZ274"/>
      <c r="RTA274"/>
      <c r="RTB274"/>
      <c r="RTC274"/>
      <c r="RTD274"/>
      <c r="RTE274"/>
      <c r="RTF274"/>
      <c r="RTG274"/>
      <c r="RTH274"/>
      <c r="RTI274"/>
      <c r="RTJ274"/>
      <c r="RTK274"/>
      <c r="RTL274"/>
      <c r="RTM274"/>
      <c r="RTN274"/>
      <c r="RTO274"/>
      <c r="RTP274"/>
      <c r="RTQ274"/>
      <c r="RTR274"/>
      <c r="RTS274"/>
      <c r="RTT274"/>
      <c r="RTU274"/>
      <c r="RTV274"/>
      <c r="RTW274"/>
      <c r="RTX274"/>
      <c r="RTY274"/>
      <c r="RTZ274"/>
      <c r="RUA274"/>
      <c r="RUB274"/>
      <c r="RUC274"/>
      <c r="RUD274"/>
      <c r="RUE274"/>
      <c r="RUF274"/>
      <c r="RUG274"/>
      <c r="RUH274"/>
      <c r="RUI274"/>
      <c r="RUJ274"/>
      <c r="RUK274"/>
      <c r="RUL274"/>
      <c r="RUM274"/>
      <c r="RUN274"/>
      <c r="RUO274"/>
      <c r="RUP274"/>
      <c r="RUQ274"/>
      <c r="RUR274"/>
      <c r="RUS274"/>
      <c r="RUT274"/>
      <c r="RUU274"/>
      <c r="RUV274"/>
      <c r="RUW274"/>
      <c r="RUX274"/>
      <c r="RUY274"/>
      <c r="RUZ274"/>
      <c r="RVA274"/>
      <c r="RVB274"/>
      <c r="RVC274"/>
      <c r="RVD274"/>
      <c r="RVE274"/>
      <c r="RVF274"/>
      <c r="RVG274"/>
      <c r="RVH274"/>
      <c r="RVI274"/>
      <c r="RVJ274"/>
      <c r="RVK274"/>
      <c r="RVL274"/>
      <c r="RVM274"/>
      <c r="RVN274"/>
      <c r="RVO274"/>
      <c r="RVP274"/>
      <c r="RVQ274"/>
      <c r="RVR274"/>
      <c r="RVS274"/>
      <c r="RVT274"/>
      <c r="RVU274"/>
      <c r="RVV274"/>
      <c r="RVW274"/>
      <c r="RVX274"/>
      <c r="RVY274"/>
      <c r="RVZ274"/>
      <c r="RWA274"/>
      <c r="RWB274"/>
      <c r="RWC274"/>
      <c r="RWD274"/>
      <c r="RWE274"/>
      <c r="RWF274"/>
      <c r="RWG274"/>
      <c r="RWH274"/>
      <c r="RWI274"/>
      <c r="RWJ274"/>
      <c r="RWK274"/>
      <c r="RWL274"/>
      <c r="RWM274"/>
      <c r="RWN274"/>
      <c r="RWO274"/>
      <c r="RWP274"/>
      <c r="RWQ274"/>
      <c r="RWR274"/>
      <c r="RWS274"/>
      <c r="RWT274"/>
      <c r="RWU274"/>
      <c r="RWV274"/>
      <c r="RWW274"/>
      <c r="RWX274"/>
      <c r="RWY274"/>
      <c r="RWZ274"/>
      <c r="RXA274"/>
      <c r="RXB274"/>
      <c r="RXC274"/>
      <c r="RXD274"/>
      <c r="RXE274"/>
      <c r="RXF274"/>
      <c r="RXG274"/>
      <c r="RXH274"/>
      <c r="RXI274"/>
      <c r="RXJ274"/>
      <c r="RXK274"/>
      <c r="RXL274"/>
      <c r="RXM274"/>
      <c r="RXN274"/>
      <c r="RXO274"/>
      <c r="RXP274"/>
      <c r="RXQ274"/>
      <c r="RXR274"/>
      <c r="RXS274"/>
      <c r="RXT274"/>
      <c r="RXU274"/>
      <c r="RXV274"/>
      <c r="RXW274"/>
      <c r="RXX274"/>
      <c r="RXY274"/>
      <c r="RXZ274"/>
      <c r="RYA274"/>
      <c r="RYB274"/>
      <c r="RYC274"/>
      <c r="RYD274"/>
      <c r="RYE274"/>
      <c r="RYF274"/>
      <c r="RYG274"/>
      <c r="RYH274"/>
      <c r="RYI274"/>
      <c r="RYJ274"/>
      <c r="RYK274"/>
      <c r="RYL274"/>
      <c r="RYM274"/>
      <c r="RYN274"/>
      <c r="RYO274"/>
      <c r="RYP274"/>
      <c r="RYQ274"/>
      <c r="RYR274"/>
      <c r="RYS274"/>
      <c r="RYT274"/>
      <c r="RYU274"/>
      <c r="RYV274"/>
      <c r="RYW274"/>
      <c r="RYX274"/>
      <c r="RYY274"/>
      <c r="RYZ274"/>
      <c r="RZA274"/>
      <c r="RZB274"/>
      <c r="RZC274"/>
      <c r="RZD274"/>
      <c r="RZE274"/>
      <c r="RZF274"/>
      <c r="RZG274"/>
      <c r="RZH274"/>
      <c r="RZI274"/>
      <c r="RZJ274"/>
      <c r="RZK274"/>
      <c r="RZL274"/>
      <c r="RZM274"/>
      <c r="RZN274"/>
      <c r="RZO274"/>
      <c r="RZP274"/>
      <c r="RZQ274"/>
      <c r="RZR274"/>
      <c r="RZS274"/>
      <c r="RZT274"/>
      <c r="RZU274"/>
      <c r="RZV274"/>
      <c r="RZW274"/>
      <c r="RZX274"/>
      <c r="RZY274"/>
      <c r="RZZ274"/>
      <c r="SAA274"/>
      <c r="SAB274"/>
      <c r="SAC274"/>
      <c r="SAD274"/>
      <c r="SAE274"/>
      <c r="SAF274"/>
      <c r="SAG274"/>
      <c r="SAH274"/>
      <c r="SAI274"/>
      <c r="SAJ274"/>
      <c r="SAK274"/>
      <c r="SAL274"/>
      <c r="SAM274"/>
      <c r="SAN274"/>
      <c r="SAO274"/>
      <c r="SAP274"/>
      <c r="SAQ274"/>
      <c r="SAR274"/>
      <c r="SAS274"/>
      <c r="SAT274"/>
      <c r="SAU274"/>
      <c r="SAV274"/>
      <c r="SAW274"/>
      <c r="SAX274"/>
      <c r="SAY274"/>
      <c r="SAZ274"/>
      <c r="SBA274"/>
      <c r="SBB274"/>
      <c r="SBC274"/>
      <c r="SBD274"/>
      <c r="SBE274"/>
      <c r="SBF274"/>
      <c r="SBG274"/>
      <c r="SBH274"/>
      <c r="SBI274"/>
      <c r="SBJ274"/>
      <c r="SBK274"/>
      <c r="SBL274"/>
      <c r="SBM274"/>
      <c r="SBN274"/>
      <c r="SBO274"/>
      <c r="SBP274"/>
      <c r="SBQ274"/>
      <c r="SBR274"/>
      <c r="SBS274"/>
      <c r="SBT274"/>
      <c r="SBU274"/>
      <c r="SBV274"/>
      <c r="SBW274"/>
      <c r="SBX274"/>
      <c r="SBY274"/>
      <c r="SBZ274"/>
      <c r="SCA274"/>
      <c r="SCB274"/>
      <c r="SCC274"/>
      <c r="SCD274"/>
      <c r="SCE274"/>
      <c r="SCF274"/>
      <c r="SCG274"/>
      <c r="SCH274"/>
      <c r="SCI274"/>
      <c r="SCJ274"/>
      <c r="SCK274"/>
      <c r="SCL274"/>
      <c r="SCM274"/>
      <c r="SCN274"/>
      <c r="SCO274"/>
      <c r="SCP274"/>
      <c r="SCQ274"/>
      <c r="SCR274"/>
      <c r="SCS274"/>
      <c r="SCT274"/>
      <c r="SCU274"/>
      <c r="SCV274"/>
      <c r="SCW274"/>
      <c r="SCX274"/>
      <c r="SCY274"/>
      <c r="SCZ274"/>
      <c r="SDA274"/>
      <c r="SDB274"/>
      <c r="SDC274"/>
      <c r="SDD274"/>
      <c r="SDE274"/>
      <c r="SDF274"/>
      <c r="SDG274"/>
      <c r="SDH274"/>
      <c r="SDI274"/>
      <c r="SDJ274"/>
      <c r="SDK274"/>
      <c r="SDL274"/>
      <c r="SDM274"/>
      <c r="SDN274"/>
      <c r="SDO274"/>
      <c r="SDP274"/>
      <c r="SDQ274"/>
      <c r="SDR274"/>
      <c r="SDS274"/>
      <c r="SDT274"/>
      <c r="SDU274"/>
      <c r="SDV274"/>
      <c r="SDW274"/>
      <c r="SDX274"/>
      <c r="SDY274"/>
      <c r="SDZ274"/>
      <c r="SEA274"/>
      <c r="SEB274"/>
      <c r="SEC274"/>
      <c r="SED274"/>
      <c r="SEE274"/>
      <c r="SEF274"/>
      <c r="SEG274"/>
      <c r="SEH274"/>
      <c r="SEI274"/>
      <c r="SEJ274"/>
      <c r="SEK274"/>
      <c r="SEL274"/>
      <c r="SEM274"/>
      <c r="SEN274"/>
      <c r="SEO274"/>
      <c r="SEP274"/>
      <c r="SEQ274"/>
      <c r="SER274"/>
      <c r="SES274"/>
      <c r="SET274"/>
      <c r="SEU274"/>
      <c r="SEV274"/>
      <c r="SEW274"/>
      <c r="SEX274"/>
      <c r="SEY274"/>
      <c r="SEZ274"/>
      <c r="SFA274"/>
      <c r="SFB274"/>
      <c r="SFC274"/>
      <c r="SFD274"/>
      <c r="SFE274"/>
      <c r="SFF274"/>
      <c r="SFG274"/>
      <c r="SFH274"/>
      <c r="SFI274"/>
      <c r="SFJ274"/>
      <c r="SFK274"/>
      <c r="SFL274"/>
      <c r="SFM274"/>
      <c r="SFN274"/>
      <c r="SFO274"/>
      <c r="SFP274"/>
      <c r="SFQ274"/>
      <c r="SFR274"/>
      <c r="SFS274"/>
      <c r="SFT274"/>
      <c r="SFU274"/>
      <c r="SFV274"/>
      <c r="SFW274"/>
      <c r="SFX274"/>
      <c r="SFY274"/>
      <c r="SFZ274"/>
      <c r="SGA274"/>
      <c r="SGB274"/>
      <c r="SGC274"/>
      <c r="SGD274"/>
      <c r="SGE274"/>
      <c r="SGF274"/>
      <c r="SGG274"/>
      <c r="SGH274"/>
      <c r="SGI274"/>
      <c r="SGJ274"/>
      <c r="SGK274"/>
      <c r="SGL274"/>
      <c r="SGM274"/>
      <c r="SGN274"/>
      <c r="SGO274"/>
      <c r="SGP274"/>
      <c r="SGQ274"/>
      <c r="SGR274"/>
      <c r="SGS274"/>
      <c r="SGT274"/>
      <c r="SGU274"/>
      <c r="SGV274"/>
      <c r="SGW274"/>
      <c r="SGX274"/>
      <c r="SGY274"/>
      <c r="SGZ274"/>
      <c r="SHA274"/>
      <c r="SHB274"/>
      <c r="SHC274"/>
      <c r="SHD274"/>
      <c r="SHE274"/>
      <c r="SHF274"/>
      <c r="SHG274"/>
      <c r="SHH274"/>
      <c r="SHI274"/>
      <c r="SHJ274"/>
      <c r="SHK274"/>
      <c r="SHL274"/>
      <c r="SHM274"/>
      <c r="SHN274"/>
      <c r="SHO274"/>
      <c r="SHP274"/>
      <c r="SHQ274"/>
      <c r="SHR274"/>
      <c r="SHS274"/>
      <c r="SHT274"/>
      <c r="SHU274"/>
      <c r="SHV274"/>
      <c r="SHW274"/>
      <c r="SHX274"/>
      <c r="SHY274"/>
      <c r="SHZ274"/>
      <c r="SIA274"/>
      <c r="SIB274"/>
      <c r="SIC274"/>
      <c r="SID274"/>
      <c r="SIE274"/>
      <c r="SIF274"/>
      <c r="SIG274"/>
      <c r="SIH274"/>
      <c r="SII274"/>
      <c r="SIJ274"/>
      <c r="SIK274"/>
      <c r="SIL274"/>
      <c r="SIM274"/>
      <c r="SIN274"/>
      <c r="SIO274"/>
      <c r="SIP274"/>
      <c r="SIQ274"/>
      <c r="SIR274"/>
      <c r="SIS274"/>
      <c r="SIT274"/>
      <c r="SIU274"/>
      <c r="SIV274"/>
      <c r="SIW274"/>
      <c r="SIX274"/>
      <c r="SIY274"/>
      <c r="SIZ274"/>
      <c r="SJA274"/>
      <c r="SJB274"/>
      <c r="SJC274"/>
      <c r="SJD274"/>
      <c r="SJE274"/>
      <c r="SJF274"/>
      <c r="SJG274"/>
      <c r="SJH274"/>
      <c r="SJI274"/>
      <c r="SJJ274"/>
      <c r="SJK274"/>
      <c r="SJL274"/>
      <c r="SJM274"/>
      <c r="SJN274"/>
      <c r="SJO274"/>
      <c r="SJP274"/>
      <c r="SJQ274"/>
      <c r="SJR274"/>
      <c r="SJS274"/>
      <c r="SJT274"/>
      <c r="SJU274"/>
      <c r="SJV274"/>
      <c r="SJW274"/>
      <c r="SJX274"/>
      <c r="SJY274"/>
      <c r="SJZ274"/>
      <c r="SKA274"/>
      <c r="SKB274"/>
      <c r="SKC274"/>
      <c r="SKD274"/>
      <c r="SKE274"/>
      <c r="SKF274"/>
      <c r="SKG274"/>
      <c r="SKH274"/>
      <c r="SKI274"/>
      <c r="SKJ274"/>
      <c r="SKK274"/>
      <c r="SKL274"/>
      <c r="SKM274"/>
      <c r="SKN274"/>
      <c r="SKO274"/>
      <c r="SKP274"/>
      <c r="SKQ274"/>
      <c r="SKR274"/>
      <c r="SKS274"/>
      <c r="SKT274"/>
      <c r="SKU274"/>
      <c r="SKV274"/>
      <c r="SKW274"/>
      <c r="SKX274"/>
      <c r="SKY274"/>
      <c r="SKZ274"/>
      <c r="SLA274"/>
      <c r="SLB274"/>
      <c r="SLC274"/>
      <c r="SLD274"/>
      <c r="SLE274"/>
      <c r="SLF274"/>
      <c r="SLG274"/>
      <c r="SLH274"/>
      <c r="SLI274"/>
      <c r="SLJ274"/>
      <c r="SLK274"/>
      <c r="SLL274"/>
      <c r="SLM274"/>
      <c r="SLN274"/>
      <c r="SLO274"/>
      <c r="SLP274"/>
      <c r="SLQ274"/>
      <c r="SLR274"/>
      <c r="SLS274"/>
      <c r="SLT274"/>
      <c r="SLU274"/>
      <c r="SLV274"/>
      <c r="SLW274"/>
      <c r="SLX274"/>
      <c r="SLY274"/>
      <c r="SLZ274"/>
      <c r="SMA274"/>
      <c r="SMB274"/>
      <c r="SMC274"/>
      <c r="SMD274"/>
      <c r="SME274"/>
      <c r="SMF274"/>
      <c r="SMG274"/>
      <c r="SMH274"/>
      <c r="SMI274"/>
      <c r="SMJ274"/>
      <c r="SMK274"/>
      <c r="SML274"/>
      <c r="SMM274"/>
      <c r="SMN274"/>
      <c r="SMO274"/>
      <c r="SMP274"/>
      <c r="SMQ274"/>
      <c r="SMR274"/>
      <c r="SMS274"/>
      <c r="SMT274"/>
      <c r="SMU274"/>
      <c r="SMV274"/>
      <c r="SMW274"/>
      <c r="SMX274"/>
      <c r="SMY274"/>
      <c r="SMZ274"/>
      <c r="SNA274"/>
      <c r="SNB274"/>
      <c r="SNC274"/>
      <c r="SND274"/>
      <c r="SNE274"/>
      <c r="SNF274"/>
      <c r="SNG274"/>
      <c r="SNH274"/>
      <c r="SNI274"/>
      <c r="SNJ274"/>
      <c r="SNK274"/>
      <c r="SNL274"/>
      <c r="SNM274"/>
      <c r="SNN274"/>
      <c r="SNO274"/>
      <c r="SNP274"/>
      <c r="SNQ274"/>
      <c r="SNR274"/>
      <c r="SNS274"/>
      <c r="SNT274"/>
      <c r="SNU274"/>
      <c r="SNV274"/>
      <c r="SNW274"/>
      <c r="SNX274"/>
      <c r="SNY274"/>
      <c r="SNZ274"/>
      <c r="SOA274"/>
      <c r="SOB274"/>
      <c r="SOC274"/>
      <c r="SOD274"/>
      <c r="SOE274"/>
      <c r="SOF274"/>
      <c r="SOG274"/>
      <c r="SOH274"/>
      <c r="SOI274"/>
      <c r="SOJ274"/>
      <c r="SOK274"/>
      <c r="SOL274"/>
      <c r="SOM274"/>
      <c r="SON274"/>
      <c r="SOO274"/>
      <c r="SOP274"/>
      <c r="SOQ274"/>
      <c r="SOR274"/>
      <c r="SOS274"/>
      <c r="SOT274"/>
      <c r="SOU274"/>
      <c r="SOV274"/>
      <c r="SOW274"/>
      <c r="SOX274"/>
      <c r="SOY274"/>
      <c r="SOZ274"/>
      <c r="SPA274"/>
      <c r="SPB274"/>
      <c r="SPC274"/>
      <c r="SPD274"/>
      <c r="SPE274"/>
      <c r="SPF274"/>
      <c r="SPG274"/>
      <c r="SPH274"/>
      <c r="SPI274"/>
      <c r="SPJ274"/>
      <c r="SPK274"/>
      <c r="SPL274"/>
      <c r="SPM274"/>
      <c r="SPN274"/>
      <c r="SPO274"/>
      <c r="SPP274"/>
      <c r="SPQ274"/>
      <c r="SPR274"/>
      <c r="SPS274"/>
      <c r="SPT274"/>
      <c r="SPU274"/>
      <c r="SPV274"/>
      <c r="SPW274"/>
      <c r="SPX274"/>
      <c r="SPY274"/>
      <c r="SPZ274"/>
      <c r="SQA274"/>
      <c r="SQB274"/>
      <c r="SQC274"/>
      <c r="SQD274"/>
      <c r="SQE274"/>
      <c r="SQF274"/>
      <c r="SQG274"/>
      <c r="SQH274"/>
      <c r="SQI274"/>
      <c r="SQJ274"/>
      <c r="SQK274"/>
      <c r="SQL274"/>
      <c r="SQM274"/>
      <c r="SQN274"/>
      <c r="SQO274"/>
      <c r="SQP274"/>
      <c r="SQQ274"/>
      <c r="SQR274"/>
      <c r="SQS274"/>
      <c r="SQT274"/>
      <c r="SQU274"/>
      <c r="SQV274"/>
      <c r="SQW274"/>
      <c r="SQX274"/>
      <c r="SQY274"/>
      <c r="SQZ274"/>
      <c r="SRA274"/>
      <c r="SRB274"/>
      <c r="SRC274"/>
      <c r="SRD274"/>
      <c r="SRE274"/>
      <c r="SRF274"/>
      <c r="SRG274"/>
      <c r="SRH274"/>
      <c r="SRI274"/>
      <c r="SRJ274"/>
      <c r="SRK274"/>
      <c r="SRL274"/>
      <c r="SRM274"/>
      <c r="SRN274"/>
      <c r="SRO274"/>
      <c r="SRP274"/>
      <c r="SRQ274"/>
      <c r="SRR274"/>
      <c r="SRS274"/>
      <c r="SRT274"/>
      <c r="SRU274"/>
      <c r="SRV274"/>
      <c r="SRW274"/>
      <c r="SRX274"/>
      <c r="SRY274"/>
      <c r="SRZ274"/>
      <c r="SSA274"/>
      <c r="SSB274"/>
      <c r="SSC274"/>
      <c r="SSD274"/>
      <c r="SSE274"/>
      <c r="SSF274"/>
      <c r="SSG274"/>
      <c r="SSH274"/>
      <c r="SSI274"/>
      <c r="SSJ274"/>
      <c r="SSK274"/>
      <c r="SSL274"/>
      <c r="SSM274"/>
      <c r="SSN274"/>
      <c r="SSO274"/>
      <c r="SSP274"/>
      <c r="SSQ274"/>
      <c r="SSR274"/>
      <c r="SSS274"/>
      <c r="SST274"/>
      <c r="SSU274"/>
      <c r="SSV274"/>
      <c r="SSW274"/>
      <c r="SSX274"/>
      <c r="SSY274"/>
      <c r="SSZ274"/>
      <c r="STA274"/>
      <c r="STB274"/>
      <c r="STC274"/>
      <c r="STD274"/>
      <c r="STE274"/>
      <c r="STF274"/>
      <c r="STG274"/>
      <c r="STH274"/>
      <c r="STI274"/>
      <c r="STJ274"/>
      <c r="STK274"/>
      <c r="STL274"/>
      <c r="STM274"/>
      <c r="STN274"/>
      <c r="STO274"/>
      <c r="STP274"/>
      <c r="STQ274"/>
      <c r="STR274"/>
      <c r="STS274"/>
      <c r="STT274"/>
      <c r="STU274"/>
      <c r="STV274"/>
      <c r="STW274"/>
      <c r="STX274"/>
      <c r="STY274"/>
      <c r="STZ274"/>
      <c r="SUA274"/>
      <c r="SUB274"/>
      <c r="SUC274"/>
      <c r="SUD274"/>
      <c r="SUE274"/>
      <c r="SUF274"/>
      <c r="SUG274"/>
      <c r="SUH274"/>
      <c r="SUI274"/>
      <c r="SUJ274"/>
      <c r="SUK274"/>
      <c r="SUL274"/>
      <c r="SUM274"/>
      <c r="SUN274"/>
      <c r="SUO274"/>
      <c r="SUP274"/>
      <c r="SUQ274"/>
      <c r="SUR274"/>
      <c r="SUS274"/>
      <c r="SUT274"/>
      <c r="SUU274"/>
      <c r="SUV274"/>
      <c r="SUW274"/>
      <c r="SUX274"/>
      <c r="SUY274"/>
      <c r="SUZ274"/>
      <c r="SVA274"/>
      <c r="SVB274"/>
      <c r="SVC274"/>
      <c r="SVD274"/>
      <c r="SVE274"/>
      <c r="SVF274"/>
      <c r="SVG274"/>
      <c r="SVH274"/>
      <c r="SVI274"/>
      <c r="SVJ274"/>
      <c r="SVK274"/>
      <c r="SVL274"/>
      <c r="SVM274"/>
      <c r="SVN274"/>
      <c r="SVO274"/>
      <c r="SVP274"/>
      <c r="SVQ274"/>
      <c r="SVR274"/>
      <c r="SVS274"/>
      <c r="SVT274"/>
      <c r="SVU274"/>
      <c r="SVV274"/>
      <c r="SVW274"/>
      <c r="SVX274"/>
      <c r="SVY274"/>
      <c r="SVZ274"/>
      <c r="SWA274"/>
      <c r="SWB274"/>
      <c r="SWC274"/>
      <c r="SWD274"/>
      <c r="SWE274"/>
      <c r="SWF274"/>
      <c r="SWG274"/>
      <c r="SWH274"/>
      <c r="SWI274"/>
      <c r="SWJ274"/>
      <c r="SWK274"/>
      <c r="SWL274"/>
      <c r="SWM274"/>
      <c r="SWN274"/>
      <c r="SWO274"/>
      <c r="SWP274"/>
      <c r="SWQ274"/>
      <c r="SWR274"/>
      <c r="SWS274"/>
      <c r="SWT274"/>
      <c r="SWU274"/>
      <c r="SWV274"/>
      <c r="SWW274"/>
      <c r="SWX274"/>
      <c r="SWY274"/>
      <c r="SWZ274"/>
      <c r="SXA274"/>
      <c r="SXB274"/>
      <c r="SXC274"/>
      <c r="SXD274"/>
      <c r="SXE274"/>
      <c r="SXF274"/>
      <c r="SXG274"/>
      <c r="SXH274"/>
      <c r="SXI274"/>
      <c r="SXJ274"/>
      <c r="SXK274"/>
      <c r="SXL274"/>
      <c r="SXM274"/>
      <c r="SXN274"/>
      <c r="SXO274"/>
      <c r="SXP274"/>
      <c r="SXQ274"/>
      <c r="SXR274"/>
      <c r="SXS274"/>
      <c r="SXT274"/>
      <c r="SXU274"/>
      <c r="SXV274"/>
      <c r="SXW274"/>
      <c r="SXX274"/>
      <c r="SXY274"/>
      <c r="SXZ274"/>
      <c r="SYA274"/>
      <c r="SYB274"/>
      <c r="SYC274"/>
      <c r="SYD274"/>
      <c r="SYE274"/>
      <c r="SYF274"/>
      <c r="SYG274"/>
      <c r="SYH274"/>
      <c r="SYI274"/>
      <c r="SYJ274"/>
      <c r="SYK274"/>
      <c r="SYL274"/>
      <c r="SYM274"/>
      <c r="SYN274"/>
      <c r="SYO274"/>
      <c r="SYP274"/>
      <c r="SYQ274"/>
      <c r="SYR274"/>
      <c r="SYS274"/>
      <c r="SYT274"/>
      <c r="SYU274"/>
      <c r="SYV274"/>
      <c r="SYW274"/>
      <c r="SYX274"/>
      <c r="SYY274"/>
      <c r="SYZ274"/>
      <c r="SZA274"/>
      <c r="SZB274"/>
      <c r="SZC274"/>
      <c r="SZD274"/>
      <c r="SZE274"/>
      <c r="SZF274"/>
      <c r="SZG274"/>
      <c r="SZH274"/>
      <c r="SZI274"/>
      <c r="SZJ274"/>
      <c r="SZK274"/>
      <c r="SZL274"/>
      <c r="SZM274"/>
      <c r="SZN274"/>
      <c r="SZO274"/>
      <c r="SZP274"/>
      <c r="SZQ274"/>
      <c r="SZR274"/>
      <c r="SZS274"/>
      <c r="SZT274"/>
      <c r="SZU274"/>
      <c r="SZV274"/>
      <c r="SZW274"/>
      <c r="SZX274"/>
      <c r="SZY274"/>
      <c r="SZZ274"/>
      <c r="TAA274"/>
      <c r="TAB274"/>
      <c r="TAC274"/>
      <c r="TAD274"/>
      <c r="TAE274"/>
      <c r="TAF274"/>
      <c r="TAG274"/>
      <c r="TAH274"/>
      <c r="TAI274"/>
      <c r="TAJ274"/>
      <c r="TAK274"/>
      <c r="TAL274"/>
      <c r="TAM274"/>
      <c r="TAN274"/>
      <c r="TAO274"/>
      <c r="TAP274"/>
      <c r="TAQ274"/>
      <c r="TAR274"/>
      <c r="TAS274"/>
      <c r="TAT274"/>
      <c r="TAU274"/>
      <c r="TAV274"/>
      <c r="TAW274"/>
      <c r="TAX274"/>
      <c r="TAY274"/>
      <c r="TAZ274"/>
      <c r="TBA274"/>
      <c r="TBB274"/>
      <c r="TBC274"/>
      <c r="TBD274"/>
      <c r="TBE274"/>
      <c r="TBF274"/>
      <c r="TBG274"/>
      <c r="TBH274"/>
      <c r="TBI274"/>
      <c r="TBJ274"/>
      <c r="TBK274"/>
      <c r="TBL274"/>
      <c r="TBM274"/>
      <c r="TBN274"/>
      <c r="TBO274"/>
      <c r="TBP274"/>
      <c r="TBQ274"/>
      <c r="TBR274"/>
      <c r="TBS274"/>
      <c r="TBT274"/>
      <c r="TBU274"/>
      <c r="TBV274"/>
      <c r="TBW274"/>
      <c r="TBX274"/>
      <c r="TBY274"/>
      <c r="TBZ274"/>
      <c r="TCA274"/>
      <c r="TCB274"/>
      <c r="TCC274"/>
      <c r="TCD274"/>
      <c r="TCE274"/>
      <c r="TCF274"/>
      <c r="TCG274"/>
      <c r="TCH274"/>
      <c r="TCI274"/>
      <c r="TCJ274"/>
      <c r="TCK274"/>
      <c r="TCL274"/>
      <c r="TCM274"/>
      <c r="TCN274"/>
      <c r="TCO274"/>
      <c r="TCP274"/>
      <c r="TCQ274"/>
      <c r="TCR274"/>
      <c r="TCS274"/>
      <c r="TCT274"/>
      <c r="TCU274"/>
      <c r="TCV274"/>
      <c r="TCW274"/>
      <c r="TCX274"/>
      <c r="TCY274"/>
      <c r="TCZ274"/>
      <c r="TDA274"/>
      <c r="TDB274"/>
      <c r="TDC274"/>
      <c r="TDD274"/>
      <c r="TDE274"/>
      <c r="TDF274"/>
      <c r="TDG274"/>
      <c r="TDH274"/>
      <c r="TDI274"/>
      <c r="TDJ274"/>
      <c r="TDK274"/>
      <c r="TDL274"/>
      <c r="TDM274"/>
      <c r="TDN274"/>
      <c r="TDO274"/>
      <c r="TDP274"/>
      <c r="TDQ274"/>
      <c r="TDR274"/>
      <c r="TDS274"/>
      <c r="TDT274"/>
      <c r="TDU274"/>
      <c r="TDV274"/>
      <c r="TDW274"/>
      <c r="TDX274"/>
      <c r="TDY274"/>
      <c r="TDZ274"/>
      <c r="TEA274"/>
      <c r="TEB274"/>
      <c r="TEC274"/>
      <c r="TED274"/>
      <c r="TEE274"/>
      <c r="TEF274"/>
      <c r="TEG274"/>
      <c r="TEH274"/>
      <c r="TEI274"/>
      <c r="TEJ274"/>
      <c r="TEK274"/>
      <c r="TEL274"/>
      <c r="TEM274"/>
      <c r="TEN274"/>
      <c r="TEO274"/>
      <c r="TEP274"/>
      <c r="TEQ274"/>
      <c r="TER274"/>
      <c r="TES274"/>
      <c r="TET274"/>
      <c r="TEU274"/>
      <c r="TEV274"/>
      <c r="TEW274"/>
      <c r="TEX274"/>
      <c r="TEY274"/>
      <c r="TEZ274"/>
      <c r="TFA274"/>
      <c r="TFB274"/>
      <c r="TFC274"/>
      <c r="TFD274"/>
      <c r="TFE274"/>
      <c r="TFF274"/>
      <c r="TFG274"/>
      <c r="TFH274"/>
      <c r="TFI274"/>
      <c r="TFJ274"/>
      <c r="TFK274"/>
      <c r="TFL274"/>
      <c r="TFM274"/>
      <c r="TFN274"/>
      <c r="TFO274"/>
      <c r="TFP274"/>
      <c r="TFQ274"/>
      <c r="TFR274"/>
      <c r="TFS274"/>
      <c r="TFT274"/>
      <c r="TFU274"/>
      <c r="TFV274"/>
      <c r="TFW274"/>
      <c r="TFX274"/>
      <c r="TFY274"/>
      <c r="TFZ274"/>
      <c r="TGA274"/>
      <c r="TGB274"/>
      <c r="TGC274"/>
      <c r="TGD274"/>
      <c r="TGE274"/>
      <c r="TGF274"/>
      <c r="TGG274"/>
      <c r="TGH274"/>
      <c r="TGI274"/>
      <c r="TGJ274"/>
      <c r="TGK274"/>
      <c r="TGL274"/>
      <c r="TGM274"/>
      <c r="TGN274"/>
      <c r="TGO274"/>
      <c r="TGP274"/>
      <c r="TGQ274"/>
      <c r="TGR274"/>
      <c r="TGS274"/>
      <c r="TGT274"/>
      <c r="TGU274"/>
      <c r="TGV274"/>
      <c r="TGW274"/>
      <c r="TGX274"/>
      <c r="TGY274"/>
      <c r="TGZ274"/>
      <c r="THA274"/>
      <c r="THB274"/>
      <c r="THC274"/>
      <c r="THD274"/>
      <c r="THE274"/>
      <c r="THF274"/>
      <c r="THG274"/>
      <c r="THH274"/>
      <c r="THI274"/>
      <c r="THJ274"/>
      <c r="THK274"/>
      <c r="THL274"/>
      <c r="THM274"/>
      <c r="THN274"/>
      <c r="THO274"/>
      <c r="THP274"/>
      <c r="THQ274"/>
      <c r="THR274"/>
      <c r="THS274"/>
      <c r="THT274"/>
      <c r="THU274"/>
      <c r="THV274"/>
      <c r="THW274"/>
      <c r="THX274"/>
      <c r="THY274"/>
      <c r="THZ274"/>
      <c r="TIA274"/>
      <c r="TIB274"/>
      <c r="TIC274"/>
      <c r="TID274"/>
      <c r="TIE274"/>
      <c r="TIF274"/>
      <c r="TIG274"/>
      <c r="TIH274"/>
      <c r="TII274"/>
      <c r="TIJ274"/>
      <c r="TIK274"/>
      <c r="TIL274"/>
      <c r="TIM274"/>
      <c r="TIN274"/>
      <c r="TIO274"/>
      <c r="TIP274"/>
      <c r="TIQ274"/>
      <c r="TIR274"/>
      <c r="TIS274"/>
      <c r="TIT274"/>
      <c r="TIU274"/>
      <c r="TIV274"/>
      <c r="TIW274"/>
      <c r="TIX274"/>
      <c r="TIY274"/>
      <c r="TIZ274"/>
      <c r="TJA274"/>
      <c r="TJB274"/>
      <c r="TJC274"/>
      <c r="TJD274"/>
      <c r="TJE274"/>
      <c r="TJF274"/>
      <c r="TJG274"/>
      <c r="TJH274"/>
      <c r="TJI274"/>
      <c r="TJJ274"/>
      <c r="TJK274"/>
      <c r="TJL274"/>
      <c r="TJM274"/>
      <c r="TJN274"/>
      <c r="TJO274"/>
      <c r="TJP274"/>
      <c r="TJQ274"/>
      <c r="TJR274"/>
      <c r="TJS274"/>
      <c r="TJT274"/>
      <c r="TJU274"/>
      <c r="TJV274"/>
      <c r="TJW274"/>
      <c r="TJX274"/>
      <c r="TJY274"/>
      <c r="TJZ274"/>
      <c r="TKA274"/>
      <c r="TKB274"/>
      <c r="TKC274"/>
      <c r="TKD274"/>
      <c r="TKE274"/>
      <c r="TKF274"/>
      <c r="TKG274"/>
      <c r="TKH274"/>
      <c r="TKI274"/>
      <c r="TKJ274"/>
      <c r="TKK274"/>
      <c r="TKL274"/>
      <c r="TKM274"/>
      <c r="TKN274"/>
      <c r="TKO274"/>
      <c r="TKP274"/>
      <c r="TKQ274"/>
      <c r="TKR274"/>
      <c r="TKS274"/>
      <c r="TKT274"/>
      <c r="TKU274"/>
      <c r="TKV274"/>
      <c r="TKW274"/>
      <c r="TKX274"/>
      <c r="TKY274"/>
      <c r="TKZ274"/>
      <c r="TLA274"/>
      <c r="TLB274"/>
      <c r="TLC274"/>
      <c r="TLD274"/>
      <c r="TLE274"/>
      <c r="TLF274"/>
      <c r="TLG274"/>
      <c r="TLH274"/>
      <c r="TLI274"/>
      <c r="TLJ274"/>
      <c r="TLK274"/>
      <c r="TLL274"/>
      <c r="TLM274"/>
      <c r="TLN274"/>
      <c r="TLO274"/>
      <c r="TLP274"/>
      <c r="TLQ274"/>
      <c r="TLR274"/>
      <c r="TLS274"/>
      <c r="TLT274"/>
      <c r="TLU274"/>
      <c r="TLV274"/>
      <c r="TLW274"/>
      <c r="TLX274"/>
      <c r="TLY274"/>
      <c r="TLZ274"/>
      <c r="TMA274"/>
      <c r="TMB274"/>
      <c r="TMC274"/>
      <c r="TMD274"/>
      <c r="TME274"/>
      <c r="TMF274"/>
      <c r="TMG274"/>
      <c r="TMH274"/>
      <c r="TMI274"/>
      <c r="TMJ274"/>
      <c r="TMK274"/>
      <c r="TML274"/>
      <c r="TMM274"/>
      <c r="TMN274"/>
      <c r="TMO274"/>
      <c r="TMP274"/>
      <c r="TMQ274"/>
      <c r="TMR274"/>
      <c r="TMS274"/>
      <c r="TMT274"/>
      <c r="TMU274"/>
      <c r="TMV274"/>
      <c r="TMW274"/>
      <c r="TMX274"/>
      <c r="TMY274"/>
      <c r="TMZ274"/>
      <c r="TNA274"/>
      <c r="TNB274"/>
      <c r="TNC274"/>
      <c r="TND274"/>
      <c r="TNE274"/>
      <c r="TNF274"/>
      <c r="TNG274"/>
      <c r="TNH274"/>
      <c r="TNI274"/>
      <c r="TNJ274"/>
      <c r="TNK274"/>
      <c r="TNL274"/>
      <c r="TNM274"/>
      <c r="TNN274"/>
      <c r="TNO274"/>
      <c r="TNP274"/>
      <c r="TNQ274"/>
      <c r="TNR274"/>
      <c r="TNS274"/>
      <c r="TNT274"/>
      <c r="TNU274"/>
      <c r="TNV274"/>
      <c r="TNW274"/>
      <c r="TNX274"/>
      <c r="TNY274"/>
      <c r="TNZ274"/>
      <c r="TOA274"/>
      <c r="TOB274"/>
      <c r="TOC274"/>
      <c r="TOD274"/>
      <c r="TOE274"/>
      <c r="TOF274"/>
      <c r="TOG274"/>
      <c r="TOH274"/>
      <c r="TOI274"/>
      <c r="TOJ274"/>
      <c r="TOK274"/>
      <c r="TOL274"/>
      <c r="TOM274"/>
      <c r="TON274"/>
      <c r="TOO274"/>
      <c r="TOP274"/>
      <c r="TOQ274"/>
      <c r="TOR274"/>
      <c r="TOS274"/>
      <c r="TOT274"/>
      <c r="TOU274"/>
      <c r="TOV274"/>
      <c r="TOW274"/>
      <c r="TOX274"/>
      <c r="TOY274"/>
      <c r="TOZ274"/>
      <c r="TPA274"/>
      <c r="TPB274"/>
      <c r="TPC274"/>
      <c r="TPD274"/>
      <c r="TPE274"/>
      <c r="TPF274"/>
      <c r="TPG274"/>
      <c r="TPH274"/>
      <c r="TPI274"/>
      <c r="TPJ274"/>
      <c r="TPK274"/>
      <c r="TPL274"/>
      <c r="TPM274"/>
      <c r="TPN274"/>
      <c r="TPO274"/>
      <c r="TPP274"/>
      <c r="TPQ274"/>
      <c r="TPR274"/>
      <c r="TPS274"/>
      <c r="TPT274"/>
      <c r="TPU274"/>
      <c r="TPV274"/>
      <c r="TPW274"/>
      <c r="TPX274"/>
      <c r="TPY274"/>
      <c r="TPZ274"/>
      <c r="TQA274"/>
      <c r="TQB274"/>
      <c r="TQC274"/>
      <c r="TQD274"/>
      <c r="TQE274"/>
      <c r="TQF274"/>
      <c r="TQG274"/>
      <c r="TQH274"/>
      <c r="TQI274"/>
      <c r="TQJ274"/>
      <c r="TQK274"/>
      <c r="TQL274"/>
      <c r="TQM274"/>
      <c r="TQN274"/>
      <c r="TQO274"/>
      <c r="TQP274"/>
      <c r="TQQ274"/>
      <c r="TQR274"/>
      <c r="TQS274"/>
      <c r="TQT274"/>
      <c r="TQU274"/>
      <c r="TQV274"/>
      <c r="TQW274"/>
      <c r="TQX274"/>
      <c r="TQY274"/>
      <c r="TQZ274"/>
      <c r="TRA274"/>
      <c r="TRB274"/>
      <c r="TRC274"/>
      <c r="TRD274"/>
      <c r="TRE274"/>
      <c r="TRF274"/>
      <c r="TRG274"/>
      <c r="TRH274"/>
      <c r="TRI274"/>
      <c r="TRJ274"/>
      <c r="TRK274"/>
      <c r="TRL274"/>
      <c r="TRM274"/>
      <c r="TRN274"/>
      <c r="TRO274"/>
      <c r="TRP274"/>
      <c r="TRQ274"/>
      <c r="TRR274"/>
      <c r="TRS274"/>
      <c r="TRT274"/>
      <c r="TRU274"/>
      <c r="TRV274"/>
      <c r="TRW274"/>
      <c r="TRX274"/>
      <c r="TRY274"/>
      <c r="TRZ274"/>
      <c r="TSA274"/>
      <c r="TSB274"/>
      <c r="TSC274"/>
      <c r="TSD274"/>
      <c r="TSE274"/>
      <c r="TSF274"/>
      <c r="TSG274"/>
      <c r="TSH274"/>
      <c r="TSI274"/>
      <c r="TSJ274"/>
      <c r="TSK274"/>
      <c r="TSL274"/>
      <c r="TSM274"/>
      <c r="TSN274"/>
      <c r="TSO274"/>
      <c r="TSP274"/>
      <c r="TSQ274"/>
      <c r="TSR274"/>
      <c r="TSS274"/>
      <c r="TST274"/>
      <c r="TSU274"/>
      <c r="TSV274"/>
      <c r="TSW274"/>
      <c r="TSX274"/>
      <c r="TSY274"/>
      <c r="TSZ274"/>
      <c r="TTA274"/>
      <c r="TTB274"/>
      <c r="TTC274"/>
      <c r="TTD274"/>
      <c r="TTE274"/>
      <c r="TTF274"/>
      <c r="TTG274"/>
      <c r="TTH274"/>
      <c r="TTI274"/>
      <c r="TTJ274"/>
      <c r="TTK274"/>
      <c r="TTL274"/>
      <c r="TTM274"/>
      <c r="TTN274"/>
      <c r="TTO274"/>
      <c r="TTP274"/>
      <c r="TTQ274"/>
      <c r="TTR274"/>
      <c r="TTS274"/>
      <c r="TTT274"/>
      <c r="TTU274"/>
      <c r="TTV274"/>
      <c r="TTW274"/>
      <c r="TTX274"/>
      <c r="TTY274"/>
      <c r="TTZ274"/>
      <c r="TUA274"/>
      <c r="TUB274"/>
      <c r="TUC274"/>
      <c r="TUD274"/>
      <c r="TUE274"/>
      <c r="TUF274"/>
      <c r="TUG274"/>
      <c r="TUH274"/>
      <c r="TUI274"/>
      <c r="TUJ274"/>
      <c r="TUK274"/>
      <c r="TUL274"/>
      <c r="TUM274"/>
      <c r="TUN274"/>
      <c r="TUO274"/>
      <c r="TUP274"/>
      <c r="TUQ274"/>
      <c r="TUR274"/>
      <c r="TUS274"/>
      <c r="TUT274"/>
      <c r="TUU274"/>
      <c r="TUV274"/>
      <c r="TUW274"/>
      <c r="TUX274"/>
      <c r="TUY274"/>
      <c r="TUZ274"/>
      <c r="TVA274"/>
      <c r="TVB274"/>
      <c r="TVC274"/>
      <c r="TVD274"/>
      <c r="TVE274"/>
      <c r="TVF274"/>
      <c r="TVG274"/>
      <c r="TVH274"/>
      <c r="TVI274"/>
      <c r="TVJ274"/>
      <c r="TVK274"/>
      <c r="TVL274"/>
      <c r="TVM274"/>
      <c r="TVN274"/>
      <c r="TVO274"/>
      <c r="TVP274"/>
      <c r="TVQ274"/>
      <c r="TVR274"/>
      <c r="TVS274"/>
      <c r="TVT274"/>
      <c r="TVU274"/>
      <c r="TVV274"/>
      <c r="TVW274"/>
      <c r="TVX274"/>
      <c r="TVY274"/>
      <c r="TVZ274"/>
      <c r="TWA274"/>
      <c r="TWB274"/>
      <c r="TWC274"/>
      <c r="TWD274"/>
      <c r="TWE274"/>
      <c r="TWF274"/>
      <c r="TWG274"/>
      <c r="TWH274"/>
      <c r="TWI274"/>
      <c r="TWJ274"/>
      <c r="TWK274"/>
      <c r="TWL274"/>
      <c r="TWM274"/>
      <c r="TWN274"/>
      <c r="TWO274"/>
      <c r="TWP274"/>
      <c r="TWQ274"/>
      <c r="TWR274"/>
      <c r="TWS274"/>
      <c r="TWT274"/>
      <c r="TWU274"/>
      <c r="TWV274"/>
      <c r="TWW274"/>
      <c r="TWX274"/>
      <c r="TWY274"/>
      <c r="TWZ274"/>
      <c r="TXA274"/>
      <c r="TXB274"/>
      <c r="TXC274"/>
      <c r="TXD274"/>
      <c r="TXE274"/>
      <c r="TXF274"/>
      <c r="TXG274"/>
      <c r="TXH274"/>
      <c r="TXI274"/>
      <c r="TXJ274"/>
      <c r="TXK274"/>
      <c r="TXL274"/>
      <c r="TXM274"/>
      <c r="TXN274"/>
      <c r="TXO274"/>
      <c r="TXP274"/>
      <c r="TXQ274"/>
      <c r="TXR274"/>
      <c r="TXS274"/>
      <c r="TXT274"/>
      <c r="TXU274"/>
      <c r="TXV274"/>
      <c r="TXW274"/>
      <c r="TXX274"/>
      <c r="TXY274"/>
      <c r="TXZ274"/>
      <c r="TYA274"/>
      <c r="TYB274"/>
      <c r="TYC274"/>
      <c r="TYD274"/>
      <c r="TYE274"/>
      <c r="TYF274"/>
      <c r="TYG274"/>
      <c r="TYH274"/>
      <c r="TYI274"/>
      <c r="TYJ274"/>
      <c r="TYK274"/>
      <c r="TYL274"/>
      <c r="TYM274"/>
      <c r="TYN274"/>
      <c r="TYO274"/>
      <c r="TYP274"/>
      <c r="TYQ274"/>
      <c r="TYR274"/>
      <c r="TYS274"/>
      <c r="TYT274"/>
      <c r="TYU274"/>
      <c r="TYV274"/>
      <c r="TYW274"/>
      <c r="TYX274"/>
      <c r="TYY274"/>
      <c r="TYZ274"/>
      <c r="TZA274"/>
      <c r="TZB274"/>
      <c r="TZC274"/>
      <c r="TZD274"/>
      <c r="TZE274"/>
      <c r="TZF274"/>
      <c r="TZG274"/>
      <c r="TZH274"/>
      <c r="TZI274"/>
      <c r="TZJ274"/>
      <c r="TZK274"/>
      <c r="TZL274"/>
      <c r="TZM274"/>
      <c r="TZN274"/>
      <c r="TZO274"/>
      <c r="TZP274"/>
      <c r="TZQ274"/>
      <c r="TZR274"/>
      <c r="TZS274"/>
      <c r="TZT274"/>
      <c r="TZU274"/>
      <c r="TZV274"/>
      <c r="TZW274"/>
      <c r="TZX274"/>
      <c r="TZY274"/>
      <c r="TZZ274"/>
      <c r="UAA274"/>
      <c r="UAB274"/>
      <c r="UAC274"/>
      <c r="UAD274"/>
      <c r="UAE274"/>
      <c r="UAF274"/>
      <c r="UAG274"/>
      <c r="UAH274"/>
      <c r="UAI274"/>
      <c r="UAJ274"/>
      <c r="UAK274"/>
      <c r="UAL274"/>
      <c r="UAM274"/>
      <c r="UAN274"/>
      <c r="UAO274"/>
      <c r="UAP274"/>
      <c r="UAQ274"/>
      <c r="UAR274"/>
      <c r="UAS274"/>
      <c r="UAT274"/>
      <c r="UAU274"/>
      <c r="UAV274"/>
      <c r="UAW274"/>
      <c r="UAX274"/>
      <c r="UAY274"/>
      <c r="UAZ274"/>
      <c r="UBA274"/>
      <c r="UBB274"/>
      <c r="UBC274"/>
      <c r="UBD274"/>
      <c r="UBE274"/>
      <c r="UBF274"/>
      <c r="UBG274"/>
      <c r="UBH274"/>
      <c r="UBI274"/>
      <c r="UBJ274"/>
      <c r="UBK274"/>
      <c r="UBL274"/>
      <c r="UBM274"/>
      <c r="UBN274"/>
      <c r="UBO274"/>
      <c r="UBP274"/>
      <c r="UBQ274"/>
      <c r="UBR274"/>
      <c r="UBS274"/>
      <c r="UBT274"/>
      <c r="UBU274"/>
      <c r="UBV274"/>
      <c r="UBW274"/>
      <c r="UBX274"/>
      <c r="UBY274"/>
      <c r="UBZ274"/>
      <c r="UCA274"/>
      <c r="UCB274"/>
      <c r="UCC274"/>
      <c r="UCD274"/>
      <c r="UCE274"/>
      <c r="UCF274"/>
      <c r="UCG274"/>
      <c r="UCH274"/>
      <c r="UCI274"/>
      <c r="UCJ274"/>
      <c r="UCK274"/>
      <c r="UCL274"/>
      <c r="UCM274"/>
      <c r="UCN274"/>
      <c r="UCO274"/>
      <c r="UCP274"/>
      <c r="UCQ274"/>
      <c r="UCR274"/>
      <c r="UCS274"/>
      <c r="UCT274"/>
      <c r="UCU274"/>
      <c r="UCV274"/>
      <c r="UCW274"/>
      <c r="UCX274"/>
      <c r="UCY274"/>
      <c r="UCZ274"/>
      <c r="UDA274"/>
      <c r="UDB274"/>
      <c r="UDC274"/>
      <c r="UDD274"/>
      <c r="UDE274"/>
      <c r="UDF274"/>
      <c r="UDG274"/>
      <c r="UDH274"/>
      <c r="UDI274"/>
      <c r="UDJ274"/>
      <c r="UDK274"/>
      <c r="UDL274"/>
      <c r="UDM274"/>
      <c r="UDN274"/>
      <c r="UDO274"/>
      <c r="UDP274"/>
      <c r="UDQ274"/>
      <c r="UDR274"/>
      <c r="UDS274"/>
      <c r="UDT274"/>
      <c r="UDU274"/>
      <c r="UDV274"/>
      <c r="UDW274"/>
      <c r="UDX274"/>
      <c r="UDY274"/>
      <c r="UDZ274"/>
      <c r="UEA274"/>
      <c r="UEB274"/>
      <c r="UEC274"/>
      <c r="UED274"/>
      <c r="UEE274"/>
      <c r="UEF274"/>
      <c r="UEG274"/>
      <c r="UEH274"/>
      <c r="UEI274"/>
      <c r="UEJ274"/>
      <c r="UEK274"/>
      <c r="UEL274"/>
      <c r="UEM274"/>
      <c r="UEN274"/>
      <c r="UEO274"/>
      <c r="UEP274"/>
      <c r="UEQ274"/>
      <c r="UER274"/>
      <c r="UES274"/>
      <c r="UET274"/>
      <c r="UEU274"/>
      <c r="UEV274"/>
      <c r="UEW274"/>
      <c r="UEX274"/>
      <c r="UEY274"/>
      <c r="UEZ274"/>
      <c r="UFA274"/>
      <c r="UFB274"/>
      <c r="UFC274"/>
      <c r="UFD274"/>
      <c r="UFE274"/>
      <c r="UFF274"/>
      <c r="UFG274"/>
      <c r="UFH274"/>
      <c r="UFI274"/>
      <c r="UFJ274"/>
      <c r="UFK274"/>
      <c r="UFL274"/>
      <c r="UFM274"/>
      <c r="UFN274"/>
      <c r="UFO274"/>
      <c r="UFP274"/>
      <c r="UFQ274"/>
      <c r="UFR274"/>
      <c r="UFS274"/>
      <c r="UFT274"/>
      <c r="UFU274"/>
      <c r="UFV274"/>
      <c r="UFW274"/>
      <c r="UFX274"/>
      <c r="UFY274"/>
      <c r="UFZ274"/>
      <c r="UGA274"/>
      <c r="UGB274"/>
      <c r="UGC274"/>
      <c r="UGD274"/>
      <c r="UGE274"/>
      <c r="UGF274"/>
      <c r="UGG274"/>
      <c r="UGH274"/>
      <c r="UGI274"/>
      <c r="UGJ274"/>
      <c r="UGK274"/>
      <c r="UGL274"/>
      <c r="UGM274"/>
      <c r="UGN274"/>
      <c r="UGO274"/>
      <c r="UGP274"/>
      <c r="UGQ274"/>
      <c r="UGR274"/>
      <c r="UGS274"/>
      <c r="UGT274"/>
      <c r="UGU274"/>
      <c r="UGV274"/>
      <c r="UGW274"/>
      <c r="UGX274"/>
      <c r="UGY274"/>
      <c r="UGZ274"/>
      <c r="UHA274"/>
      <c r="UHB274"/>
      <c r="UHC274"/>
      <c r="UHD274"/>
      <c r="UHE274"/>
      <c r="UHF274"/>
      <c r="UHG274"/>
      <c r="UHH274"/>
      <c r="UHI274"/>
      <c r="UHJ274"/>
      <c r="UHK274"/>
      <c r="UHL274"/>
      <c r="UHM274"/>
      <c r="UHN274"/>
      <c r="UHO274"/>
      <c r="UHP274"/>
      <c r="UHQ274"/>
      <c r="UHR274"/>
      <c r="UHS274"/>
      <c r="UHT274"/>
      <c r="UHU274"/>
      <c r="UHV274"/>
      <c r="UHW274"/>
      <c r="UHX274"/>
      <c r="UHY274"/>
      <c r="UHZ274"/>
      <c r="UIA274"/>
      <c r="UIB274"/>
      <c r="UIC274"/>
      <c r="UID274"/>
      <c r="UIE274"/>
      <c r="UIF274"/>
      <c r="UIG274"/>
      <c r="UIH274"/>
      <c r="UII274"/>
      <c r="UIJ274"/>
      <c r="UIK274"/>
      <c r="UIL274"/>
      <c r="UIM274"/>
      <c r="UIN274"/>
      <c r="UIO274"/>
      <c r="UIP274"/>
      <c r="UIQ274"/>
      <c r="UIR274"/>
      <c r="UIS274"/>
      <c r="UIT274"/>
      <c r="UIU274"/>
      <c r="UIV274"/>
      <c r="UIW274"/>
      <c r="UIX274"/>
      <c r="UIY274"/>
      <c r="UIZ274"/>
      <c r="UJA274"/>
      <c r="UJB274"/>
      <c r="UJC274"/>
      <c r="UJD274"/>
      <c r="UJE274"/>
      <c r="UJF274"/>
      <c r="UJG274"/>
      <c r="UJH274"/>
      <c r="UJI274"/>
      <c r="UJJ274"/>
      <c r="UJK274"/>
      <c r="UJL274"/>
      <c r="UJM274"/>
      <c r="UJN274"/>
      <c r="UJO274"/>
      <c r="UJP274"/>
      <c r="UJQ274"/>
      <c r="UJR274"/>
      <c r="UJS274"/>
      <c r="UJT274"/>
      <c r="UJU274"/>
      <c r="UJV274"/>
      <c r="UJW274"/>
      <c r="UJX274"/>
      <c r="UJY274"/>
      <c r="UJZ274"/>
      <c r="UKA274"/>
      <c r="UKB274"/>
      <c r="UKC274"/>
      <c r="UKD274"/>
      <c r="UKE274"/>
      <c r="UKF274"/>
      <c r="UKG274"/>
      <c r="UKH274"/>
      <c r="UKI274"/>
      <c r="UKJ274"/>
      <c r="UKK274"/>
      <c r="UKL274"/>
      <c r="UKM274"/>
      <c r="UKN274"/>
      <c r="UKO274"/>
      <c r="UKP274"/>
      <c r="UKQ274"/>
      <c r="UKR274"/>
      <c r="UKS274"/>
      <c r="UKT274"/>
      <c r="UKU274"/>
      <c r="UKV274"/>
      <c r="UKW274"/>
      <c r="UKX274"/>
      <c r="UKY274"/>
      <c r="UKZ274"/>
      <c r="ULA274"/>
      <c r="ULB274"/>
      <c r="ULC274"/>
      <c r="ULD274"/>
      <c r="ULE274"/>
      <c r="ULF274"/>
      <c r="ULG274"/>
      <c r="ULH274"/>
      <c r="ULI274"/>
      <c r="ULJ274"/>
      <c r="ULK274"/>
      <c r="ULL274"/>
      <c r="ULM274"/>
      <c r="ULN274"/>
      <c r="ULO274"/>
      <c r="ULP274"/>
      <c r="ULQ274"/>
      <c r="ULR274"/>
      <c r="ULS274"/>
      <c r="ULT274"/>
      <c r="ULU274"/>
      <c r="ULV274"/>
      <c r="ULW274"/>
      <c r="ULX274"/>
      <c r="ULY274"/>
      <c r="ULZ274"/>
      <c r="UMA274"/>
      <c r="UMB274"/>
      <c r="UMC274"/>
      <c r="UMD274"/>
      <c r="UME274"/>
      <c r="UMF274"/>
      <c r="UMG274"/>
      <c r="UMH274"/>
      <c r="UMI274"/>
      <c r="UMJ274"/>
      <c r="UMK274"/>
      <c r="UML274"/>
      <c r="UMM274"/>
      <c r="UMN274"/>
      <c r="UMO274"/>
      <c r="UMP274"/>
      <c r="UMQ274"/>
      <c r="UMR274"/>
      <c r="UMS274"/>
      <c r="UMT274"/>
      <c r="UMU274"/>
      <c r="UMV274"/>
      <c r="UMW274"/>
      <c r="UMX274"/>
      <c r="UMY274"/>
      <c r="UMZ274"/>
      <c r="UNA274"/>
      <c r="UNB274"/>
      <c r="UNC274"/>
      <c r="UND274"/>
      <c r="UNE274"/>
      <c r="UNF274"/>
      <c r="UNG274"/>
      <c r="UNH274"/>
      <c r="UNI274"/>
      <c r="UNJ274"/>
      <c r="UNK274"/>
      <c r="UNL274"/>
      <c r="UNM274"/>
      <c r="UNN274"/>
      <c r="UNO274"/>
      <c r="UNP274"/>
      <c r="UNQ274"/>
      <c r="UNR274"/>
      <c r="UNS274"/>
      <c r="UNT274"/>
      <c r="UNU274"/>
      <c r="UNV274"/>
      <c r="UNW274"/>
      <c r="UNX274"/>
      <c r="UNY274"/>
      <c r="UNZ274"/>
      <c r="UOA274"/>
      <c r="UOB274"/>
      <c r="UOC274"/>
      <c r="UOD274"/>
      <c r="UOE274"/>
      <c r="UOF274"/>
      <c r="UOG274"/>
      <c r="UOH274"/>
      <c r="UOI274"/>
      <c r="UOJ274"/>
      <c r="UOK274"/>
      <c r="UOL274"/>
      <c r="UOM274"/>
      <c r="UON274"/>
      <c r="UOO274"/>
      <c r="UOP274"/>
      <c r="UOQ274"/>
      <c r="UOR274"/>
      <c r="UOS274"/>
      <c r="UOT274"/>
      <c r="UOU274"/>
      <c r="UOV274"/>
      <c r="UOW274"/>
      <c r="UOX274"/>
      <c r="UOY274"/>
      <c r="UOZ274"/>
      <c r="UPA274"/>
      <c r="UPB274"/>
      <c r="UPC274"/>
      <c r="UPD274"/>
      <c r="UPE274"/>
      <c r="UPF274"/>
      <c r="UPG274"/>
      <c r="UPH274"/>
      <c r="UPI274"/>
      <c r="UPJ274"/>
      <c r="UPK274"/>
      <c r="UPL274"/>
      <c r="UPM274"/>
      <c r="UPN274"/>
      <c r="UPO274"/>
      <c r="UPP274"/>
      <c r="UPQ274"/>
      <c r="UPR274"/>
      <c r="UPS274"/>
      <c r="UPT274"/>
      <c r="UPU274"/>
      <c r="UPV274"/>
      <c r="UPW274"/>
      <c r="UPX274"/>
      <c r="UPY274"/>
      <c r="UPZ274"/>
      <c r="UQA274"/>
      <c r="UQB274"/>
      <c r="UQC274"/>
      <c r="UQD274"/>
      <c r="UQE274"/>
      <c r="UQF274"/>
      <c r="UQG274"/>
      <c r="UQH274"/>
      <c r="UQI274"/>
      <c r="UQJ274"/>
      <c r="UQK274"/>
      <c r="UQL274"/>
      <c r="UQM274"/>
      <c r="UQN274"/>
      <c r="UQO274"/>
      <c r="UQP274"/>
      <c r="UQQ274"/>
      <c r="UQR274"/>
      <c r="UQS274"/>
      <c r="UQT274"/>
      <c r="UQU274"/>
      <c r="UQV274"/>
      <c r="UQW274"/>
      <c r="UQX274"/>
      <c r="UQY274"/>
      <c r="UQZ274"/>
      <c r="URA274"/>
      <c r="URB274"/>
      <c r="URC274"/>
      <c r="URD274"/>
      <c r="URE274"/>
      <c r="URF274"/>
      <c r="URG274"/>
      <c r="URH274"/>
      <c r="URI274"/>
      <c r="URJ274"/>
      <c r="URK274"/>
      <c r="URL274"/>
      <c r="URM274"/>
      <c r="URN274"/>
      <c r="URO274"/>
      <c r="URP274"/>
      <c r="URQ274"/>
      <c r="URR274"/>
      <c r="URS274"/>
      <c r="URT274"/>
      <c r="URU274"/>
      <c r="URV274"/>
      <c r="URW274"/>
      <c r="URX274"/>
      <c r="URY274"/>
      <c r="URZ274"/>
      <c r="USA274"/>
      <c r="USB274"/>
      <c r="USC274"/>
      <c r="USD274"/>
      <c r="USE274"/>
      <c r="USF274"/>
      <c r="USG274"/>
      <c r="USH274"/>
      <c r="USI274"/>
      <c r="USJ274"/>
      <c r="USK274"/>
      <c r="USL274"/>
      <c r="USM274"/>
      <c r="USN274"/>
      <c r="USO274"/>
      <c r="USP274"/>
      <c r="USQ274"/>
      <c r="USR274"/>
      <c r="USS274"/>
      <c r="UST274"/>
      <c r="USU274"/>
      <c r="USV274"/>
      <c r="USW274"/>
      <c r="USX274"/>
      <c r="USY274"/>
      <c r="USZ274"/>
      <c r="UTA274"/>
      <c r="UTB274"/>
      <c r="UTC274"/>
      <c r="UTD274"/>
      <c r="UTE274"/>
      <c r="UTF274"/>
      <c r="UTG274"/>
      <c r="UTH274"/>
      <c r="UTI274"/>
      <c r="UTJ274"/>
      <c r="UTK274"/>
      <c r="UTL274"/>
      <c r="UTM274"/>
      <c r="UTN274"/>
      <c r="UTO274"/>
      <c r="UTP274"/>
      <c r="UTQ274"/>
      <c r="UTR274"/>
      <c r="UTS274"/>
      <c r="UTT274"/>
      <c r="UTU274"/>
      <c r="UTV274"/>
      <c r="UTW274"/>
      <c r="UTX274"/>
      <c r="UTY274"/>
      <c r="UTZ274"/>
      <c r="UUA274"/>
      <c r="UUB274"/>
      <c r="UUC274"/>
      <c r="UUD274"/>
      <c r="UUE274"/>
      <c r="UUF274"/>
      <c r="UUG274"/>
      <c r="UUH274"/>
      <c r="UUI274"/>
      <c r="UUJ274"/>
      <c r="UUK274"/>
      <c r="UUL274"/>
      <c r="UUM274"/>
      <c r="UUN274"/>
      <c r="UUO274"/>
      <c r="UUP274"/>
      <c r="UUQ274"/>
      <c r="UUR274"/>
      <c r="UUS274"/>
      <c r="UUT274"/>
      <c r="UUU274"/>
      <c r="UUV274"/>
      <c r="UUW274"/>
      <c r="UUX274"/>
      <c r="UUY274"/>
      <c r="UUZ274"/>
      <c r="UVA274"/>
      <c r="UVB274"/>
      <c r="UVC274"/>
      <c r="UVD274"/>
      <c r="UVE274"/>
      <c r="UVF274"/>
      <c r="UVG274"/>
      <c r="UVH274"/>
      <c r="UVI274"/>
      <c r="UVJ274"/>
      <c r="UVK274"/>
      <c r="UVL274"/>
      <c r="UVM274"/>
      <c r="UVN274"/>
      <c r="UVO274"/>
      <c r="UVP274"/>
      <c r="UVQ274"/>
      <c r="UVR274"/>
      <c r="UVS274"/>
      <c r="UVT274"/>
      <c r="UVU274"/>
      <c r="UVV274"/>
      <c r="UVW274"/>
      <c r="UVX274"/>
      <c r="UVY274"/>
      <c r="UVZ274"/>
      <c r="UWA274"/>
      <c r="UWB274"/>
      <c r="UWC274"/>
      <c r="UWD274"/>
      <c r="UWE274"/>
      <c r="UWF274"/>
      <c r="UWG274"/>
      <c r="UWH274"/>
      <c r="UWI274"/>
      <c r="UWJ274"/>
      <c r="UWK274"/>
      <c r="UWL274"/>
      <c r="UWM274"/>
      <c r="UWN274"/>
      <c r="UWO274"/>
      <c r="UWP274"/>
      <c r="UWQ274"/>
      <c r="UWR274"/>
      <c r="UWS274"/>
      <c r="UWT274"/>
      <c r="UWU274"/>
      <c r="UWV274"/>
      <c r="UWW274"/>
      <c r="UWX274"/>
      <c r="UWY274"/>
      <c r="UWZ274"/>
      <c r="UXA274"/>
      <c r="UXB274"/>
      <c r="UXC274"/>
      <c r="UXD274"/>
      <c r="UXE274"/>
      <c r="UXF274"/>
      <c r="UXG274"/>
      <c r="UXH274"/>
      <c r="UXI274"/>
      <c r="UXJ274"/>
      <c r="UXK274"/>
      <c r="UXL274"/>
      <c r="UXM274"/>
      <c r="UXN274"/>
      <c r="UXO274"/>
      <c r="UXP274"/>
      <c r="UXQ274"/>
      <c r="UXR274"/>
      <c r="UXS274"/>
      <c r="UXT274"/>
      <c r="UXU274"/>
      <c r="UXV274"/>
      <c r="UXW274"/>
      <c r="UXX274"/>
      <c r="UXY274"/>
      <c r="UXZ274"/>
      <c r="UYA274"/>
      <c r="UYB274"/>
      <c r="UYC274"/>
      <c r="UYD274"/>
      <c r="UYE274"/>
      <c r="UYF274"/>
      <c r="UYG274"/>
      <c r="UYH274"/>
      <c r="UYI274"/>
      <c r="UYJ274"/>
      <c r="UYK274"/>
      <c r="UYL274"/>
      <c r="UYM274"/>
      <c r="UYN274"/>
      <c r="UYO274"/>
      <c r="UYP274"/>
      <c r="UYQ274"/>
      <c r="UYR274"/>
      <c r="UYS274"/>
      <c r="UYT274"/>
      <c r="UYU274"/>
      <c r="UYV274"/>
      <c r="UYW274"/>
      <c r="UYX274"/>
      <c r="UYY274"/>
      <c r="UYZ274"/>
      <c r="UZA274"/>
      <c r="UZB274"/>
      <c r="UZC274"/>
      <c r="UZD274"/>
      <c r="UZE274"/>
      <c r="UZF274"/>
      <c r="UZG274"/>
      <c r="UZH274"/>
      <c r="UZI274"/>
      <c r="UZJ274"/>
      <c r="UZK274"/>
      <c r="UZL274"/>
      <c r="UZM274"/>
      <c r="UZN274"/>
      <c r="UZO274"/>
      <c r="UZP274"/>
      <c r="UZQ274"/>
      <c r="UZR274"/>
      <c r="UZS274"/>
      <c r="UZT274"/>
      <c r="UZU274"/>
      <c r="UZV274"/>
      <c r="UZW274"/>
      <c r="UZX274"/>
      <c r="UZY274"/>
      <c r="UZZ274"/>
      <c r="VAA274"/>
      <c r="VAB274"/>
      <c r="VAC274"/>
      <c r="VAD274"/>
      <c r="VAE274"/>
      <c r="VAF274"/>
      <c r="VAG274"/>
      <c r="VAH274"/>
      <c r="VAI274"/>
      <c r="VAJ274"/>
      <c r="VAK274"/>
      <c r="VAL274"/>
      <c r="VAM274"/>
      <c r="VAN274"/>
      <c r="VAO274"/>
      <c r="VAP274"/>
      <c r="VAQ274"/>
      <c r="VAR274"/>
      <c r="VAS274"/>
      <c r="VAT274"/>
      <c r="VAU274"/>
      <c r="VAV274"/>
      <c r="VAW274"/>
      <c r="VAX274"/>
      <c r="VAY274"/>
      <c r="VAZ274"/>
      <c r="VBA274"/>
      <c r="VBB274"/>
      <c r="VBC274"/>
      <c r="VBD274"/>
      <c r="VBE274"/>
      <c r="VBF274"/>
      <c r="VBG274"/>
      <c r="VBH274"/>
      <c r="VBI274"/>
      <c r="VBJ274"/>
      <c r="VBK274"/>
      <c r="VBL274"/>
      <c r="VBM274"/>
      <c r="VBN274"/>
      <c r="VBO274"/>
      <c r="VBP274"/>
      <c r="VBQ274"/>
      <c r="VBR274"/>
      <c r="VBS274"/>
      <c r="VBT274"/>
      <c r="VBU274"/>
      <c r="VBV274"/>
      <c r="VBW274"/>
      <c r="VBX274"/>
      <c r="VBY274"/>
      <c r="VBZ274"/>
      <c r="VCA274"/>
      <c r="VCB274"/>
      <c r="VCC274"/>
      <c r="VCD274"/>
      <c r="VCE274"/>
      <c r="VCF274"/>
      <c r="VCG274"/>
      <c r="VCH274"/>
      <c r="VCI274"/>
      <c r="VCJ274"/>
      <c r="VCK274"/>
      <c r="VCL274"/>
      <c r="VCM274"/>
      <c r="VCN274"/>
      <c r="VCO274"/>
      <c r="VCP274"/>
      <c r="VCQ274"/>
      <c r="VCR274"/>
      <c r="VCS274"/>
      <c r="VCT274"/>
      <c r="VCU274"/>
      <c r="VCV274"/>
      <c r="VCW274"/>
      <c r="VCX274"/>
      <c r="VCY274"/>
      <c r="VCZ274"/>
      <c r="VDA274"/>
      <c r="VDB274"/>
      <c r="VDC274"/>
      <c r="VDD274"/>
      <c r="VDE274"/>
      <c r="VDF274"/>
      <c r="VDG274"/>
      <c r="VDH274"/>
      <c r="VDI274"/>
      <c r="VDJ274"/>
      <c r="VDK274"/>
      <c r="VDL274"/>
      <c r="VDM274"/>
      <c r="VDN274"/>
      <c r="VDO274"/>
      <c r="VDP274"/>
      <c r="VDQ274"/>
      <c r="VDR274"/>
      <c r="VDS274"/>
      <c r="VDT274"/>
      <c r="VDU274"/>
      <c r="VDV274"/>
      <c r="VDW274"/>
      <c r="VDX274"/>
      <c r="VDY274"/>
      <c r="VDZ274"/>
      <c r="VEA274"/>
      <c r="VEB274"/>
      <c r="VEC274"/>
      <c r="VED274"/>
      <c r="VEE274"/>
      <c r="VEF274"/>
      <c r="VEG274"/>
      <c r="VEH274"/>
      <c r="VEI274"/>
      <c r="VEJ274"/>
      <c r="VEK274"/>
      <c r="VEL274"/>
      <c r="VEM274"/>
      <c r="VEN274"/>
      <c r="VEO274"/>
      <c r="VEP274"/>
      <c r="VEQ274"/>
      <c r="VER274"/>
      <c r="VES274"/>
      <c r="VET274"/>
      <c r="VEU274"/>
      <c r="VEV274"/>
      <c r="VEW274"/>
      <c r="VEX274"/>
      <c r="VEY274"/>
      <c r="VEZ274"/>
      <c r="VFA274"/>
      <c r="VFB274"/>
      <c r="VFC274"/>
      <c r="VFD274"/>
      <c r="VFE274"/>
      <c r="VFF274"/>
      <c r="VFG274"/>
      <c r="VFH274"/>
      <c r="VFI274"/>
      <c r="VFJ274"/>
      <c r="VFK274"/>
      <c r="VFL274"/>
      <c r="VFM274"/>
      <c r="VFN274"/>
      <c r="VFO274"/>
      <c r="VFP274"/>
      <c r="VFQ274"/>
      <c r="VFR274"/>
      <c r="VFS274"/>
      <c r="VFT274"/>
      <c r="VFU274"/>
      <c r="VFV274"/>
      <c r="VFW274"/>
      <c r="VFX274"/>
      <c r="VFY274"/>
      <c r="VFZ274"/>
      <c r="VGA274"/>
      <c r="VGB274"/>
      <c r="VGC274"/>
      <c r="VGD274"/>
      <c r="VGE274"/>
      <c r="VGF274"/>
      <c r="VGG274"/>
      <c r="VGH274"/>
      <c r="VGI274"/>
      <c r="VGJ274"/>
      <c r="VGK274"/>
      <c r="VGL274"/>
      <c r="VGM274"/>
      <c r="VGN274"/>
      <c r="VGO274"/>
      <c r="VGP274"/>
      <c r="VGQ274"/>
      <c r="VGR274"/>
      <c r="VGS274"/>
      <c r="VGT274"/>
      <c r="VGU274"/>
      <c r="VGV274"/>
      <c r="VGW274"/>
      <c r="VGX274"/>
      <c r="VGY274"/>
      <c r="VGZ274"/>
      <c r="VHA274"/>
      <c r="VHB274"/>
      <c r="VHC274"/>
      <c r="VHD274"/>
      <c r="VHE274"/>
      <c r="VHF274"/>
      <c r="VHG274"/>
      <c r="VHH274"/>
      <c r="VHI274"/>
      <c r="VHJ274"/>
      <c r="VHK274"/>
      <c r="VHL274"/>
      <c r="VHM274"/>
      <c r="VHN274"/>
      <c r="VHO274"/>
      <c r="VHP274"/>
      <c r="VHQ274"/>
      <c r="VHR274"/>
      <c r="VHS274"/>
      <c r="VHT274"/>
      <c r="VHU274"/>
      <c r="VHV274"/>
      <c r="VHW274"/>
      <c r="VHX274"/>
      <c r="VHY274"/>
      <c r="VHZ274"/>
      <c r="VIA274"/>
      <c r="VIB274"/>
      <c r="VIC274"/>
      <c r="VID274"/>
      <c r="VIE274"/>
      <c r="VIF274"/>
      <c r="VIG274"/>
      <c r="VIH274"/>
      <c r="VII274"/>
      <c r="VIJ274"/>
      <c r="VIK274"/>
      <c r="VIL274"/>
      <c r="VIM274"/>
      <c r="VIN274"/>
      <c r="VIO274"/>
      <c r="VIP274"/>
      <c r="VIQ274"/>
      <c r="VIR274"/>
      <c r="VIS274"/>
      <c r="VIT274"/>
      <c r="VIU274"/>
      <c r="VIV274"/>
      <c r="VIW274"/>
      <c r="VIX274"/>
      <c r="VIY274"/>
      <c r="VIZ274"/>
      <c r="VJA274"/>
      <c r="VJB274"/>
      <c r="VJC274"/>
      <c r="VJD274"/>
      <c r="VJE274"/>
      <c r="VJF274"/>
      <c r="VJG274"/>
      <c r="VJH274"/>
      <c r="VJI274"/>
      <c r="VJJ274"/>
      <c r="VJK274"/>
      <c r="VJL274"/>
      <c r="VJM274"/>
      <c r="VJN274"/>
      <c r="VJO274"/>
      <c r="VJP274"/>
      <c r="VJQ274"/>
      <c r="VJR274"/>
      <c r="VJS274"/>
      <c r="VJT274"/>
      <c r="VJU274"/>
      <c r="VJV274"/>
      <c r="VJW274"/>
      <c r="VJX274"/>
      <c r="VJY274"/>
      <c r="VJZ274"/>
      <c r="VKA274"/>
      <c r="VKB274"/>
      <c r="VKC274"/>
      <c r="VKD274"/>
      <c r="VKE274"/>
      <c r="VKF274"/>
      <c r="VKG274"/>
      <c r="VKH274"/>
      <c r="VKI274"/>
      <c r="VKJ274"/>
      <c r="VKK274"/>
      <c r="VKL274"/>
      <c r="VKM274"/>
      <c r="VKN274"/>
      <c r="VKO274"/>
      <c r="VKP274"/>
      <c r="VKQ274"/>
      <c r="VKR274"/>
      <c r="VKS274"/>
      <c r="VKT274"/>
      <c r="VKU274"/>
      <c r="VKV274"/>
      <c r="VKW274"/>
      <c r="VKX274"/>
      <c r="VKY274"/>
      <c r="VKZ274"/>
      <c r="VLA274"/>
      <c r="VLB274"/>
      <c r="VLC274"/>
      <c r="VLD274"/>
      <c r="VLE274"/>
      <c r="VLF274"/>
      <c r="VLG274"/>
      <c r="VLH274"/>
      <c r="VLI274"/>
      <c r="VLJ274"/>
      <c r="VLK274"/>
      <c r="VLL274"/>
      <c r="VLM274"/>
      <c r="VLN274"/>
      <c r="VLO274"/>
      <c r="VLP274"/>
      <c r="VLQ274"/>
      <c r="VLR274"/>
      <c r="VLS274"/>
      <c r="VLT274"/>
      <c r="VLU274"/>
      <c r="VLV274"/>
      <c r="VLW274"/>
      <c r="VLX274"/>
      <c r="VLY274"/>
      <c r="VLZ274"/>
      <c r="VMA274"/>
      <c r="VMB274"/>
      <c r="VMC274"/>
      <c r="VMD274"/>
      <c r="VME274"/>
      <c r="VMF274"/>
      <c r="VMG274"/>
      <c r="VMH274"/>
      <c r="VMI274"/>
      <c r="VMJ274"/>
      <c r="VMK274"/>
      <c r="VML274"/>
      <c r="VMM274"/>
      <c r="VMN274"/>
      <c r="VMO274"/>
      <c r="VMP274"/>
      <c r="VMQ274"/>
      <c r="VMR274"/>
      <c r="VMS274"/>
      <c r="VMT274"/>
      <c r="VMU274"/>
      <c r="VMV274"/>
      <c r="VMW274"/>
      <c r="VMX274"/>
      <c r="VMY274"/>
      <c r="VMZ274"/>
      <c r="VNA274"/>
      <c r="VNB274"/>
      <c r="VNC274"/>
      <c r="VND274"/>
      <c r="VNE274"/>
      <c r="VNF274"/>
      <c r="VNG274"/>
      <c r="VNH274"/>
      <c r="VNI274"/>
      <c r="VNJ274"/>
      <c r="VNK274"/>
      <c r="VNL274"/>
      <c r="VNM274"/>
      <c r="VNN274"/>
      <c r="VNO274"/>
      <c r="VNP274"/>
      <c r="VNQ274"/>
      <c r="VNR274"/>
      <c r="VNS274"/>
      <c r="VNT274"/>
      <c r="VNU274"/>
      <c r="VNV274"/>
      <c r="VNW274"/>
      <c r="VNX274"/>
      <c r="VNY274"/>
      <c r="VNZ274"/>
      <c r="VOA274"/>
      <c r="VOB274"/>
      <c r="VOC274"/>
      <c r="VOD274"/>
      <c r="VOE274"/>
      <c r="VOF274"/>
      <c r="VOG274"/>
      <c r="VOH274"/>
      <c r="VOI274"/>
      <c r="VOJ274"/>
      <c r="VOK274"/>
      <c r="VOL274"/>
      <c r="VOM274"/>
      <c r="VON274"/>
      <c r="VOO274"/>
      <c r="VOP274"/>
      <c r="VOQ274"/>
      <c r="VOR274"/>
      <c r="VOS274"/>
      <c r="VOT274"/>
      <c r="VOU274"/>
      <c r="VOV274"/>
      <c r="VOW274"/>
      <c r="VOX274"/>
      <c r="VOY274"/>
      <c r="VOZ274"/>
      <c r="VPA274"/>
      <c r="VPB274"/>
      <c r="VPC274"/>
      <c r="VPD274"/>
      <c r="VPE274"/>
      <c r="VPF274"/>
      <c r="VPG274"/>
      <c r="VPH274"/>
      <c r="VPI274"/>
      <c r="VPJ274"/>
      <c r="VPK274"/>
      <c r="VPL274"/>
      <c r="VPM274"/>
      <c r="VPN274"/>
      <c r="VPO274"/>
      <c r="VPP274"/>
      <c r="VPQ274"/>
      <c r="VPR274"/>
      <c r="VPS274"/>
      <c r="VPT274"/>
      <c r="VPU274"/>
      <c r="VPV274"/>
      <c r="VPW274"/>
      <c r="VPX274"/>
      <c r="VPY274"/>
      <c r="VPZ274"/>
      <c r="VQA274"/>
      <c r="VQB274"/>
      <c r="VQC274"/>
      <c r="VQD274"/>
      <c r="VQE274"/>
      <c r="VQF274"/>
      <c r="VQG274"/>
      <c r="VQH274"/>
      <c r="VQI274"/>
      <c r="VQJ274"/>
      <c r="VQK274"/>
      <c r="VQL274"/>
      <c r="VQM274"/>
      <c r="VQN274"/>
      <c r="VQO274"/>
      <c r="VQP274"/>
      <c r="VQQ274"/>
      <c r="VQR274"/>
      <c r="VQS274"/>
      <c r="VQT274"/>
      <c r="VQU274"/>
      <c r="VQV274"/>
      <c r="VQW274"/>
      <c r="VQX274"/>
      <c r="VQY274"/>
      <c r="VQZ274"/>
      <c r="VRA274"/>
      <c r="VRB274"/>
      <c r="VRC274"/>
      <c r="VRD274"/>
      <c r="VRE274"/>
      <c r="VRF274"/>
      <c r="VRG274"/>
      <c r="VRH274"/>
      <c r="VRI274"/>
      <c r="VRJ274"/>
      <c r="VRK274"/>
      <c r="VRL274"/>
      <c r="VRM274"/>
      <c r="VRN274"/>
      <c r="VRO274"/>
      <c r="VRP274"/>
      <c r="VRQ274"/>
      <c r="VRR274"/>
      <c r="VRS274"/>
      <c r="VRT274"/>
      <c r="VRU274"/>
      <c r="VRV274"/>
      <c r="VRW274"/>
      <c r="VRX274"/>
      <c r="VRY274"/>
      <c r="VRZ274"/>
      <c r="VSA274"/>
      <c r="VSB274"/>
      <c r="VSC274"/>
      <c r="VSD274"/>
      <c r="VSE274"/>
      <c r="VSF274"/>
      <c r="VSG274"/>
      <c r="VSH274"/>
      <c r="VSI274"/>
      <c r="VSJ274"/>
      <c r="VSK274"/>
      <c r="VSL274"/>
      <c r="VSM274"/>
      <c r="VSN274"/>
      <c r="VSO274"/>
      <c r="VSP274"/>
      <c r="VSQ274"/>
      <c r="VSR274"/>
      <c r="VSS274"/>
      <c r="VST274"/>
      <c r="VSU274"/>
      <c r="VSV274"/>
      <c r="VSW274"/>
      <c r="VSX274"/>
      <c r="VSY274"/>
      <c r="VSZ274"/>
      <c r="VTA274"/>
      <c r="VTB274"/>
      <c r="VTC274"/>
      <c r="VTD274"/>
      <c r="VTE274"/>
      <c r="VTF274"/>
      <c r="VTG274"/>
      <c r="VTH274"/>
      <c r="VTI274"/>
      <c r="VTJ274"/>
      <c r="VTK274"/>
      <c r="VTL274"/>
      <c r="VTM274"/>
      <c r="VTN274"/>
      <c r="VTO274"/>
      <c r="VTP274"/>
      <c r="VTQ274"/>
      <c r="VTR274"/>
      <c r="VTS274"/>
      <c r="VTT274"/>
      <c r="VTU274"/>
      <c r="VTV274"/>
      <c r="VTW274"/>
      <c r="VTX274"/>
      <c r="VTY274"/>
      <c r="VTZ274"/>
      <c r="VUA274"/>
      <c r="VUB274"/>
      <c r="VUC274"/>
      <c r="VUD274"/>
      <c r="VUE274"/>
      <c r="VUF274"/>
      <c r="VUG274"/>
      <c r="VUH274"/>
      <c r="VUI274"/>
      <c r="VUJ274"/>
      <c r="VUK274"/>
      <c r="VUL274"/>
      <c r="VUM274"/>
      <c r="VUN274"/>
      <c r="VUO274"/>
      <c r="VUP274"/>
      <c r="VUQ274"/>
      <c r="VUR274"/>
      <c r="VUS274"/>
      <c r="VUT274"/>
      <c r="VUU274"/>
      <c r="VUV274"/>
      <c r="VUW274"/>
      <c r="VUX274"/>
      <c r="VUY274"/>
      <c r="VUZ274"/>
      <c r="VVA274"/>
      <c r="VVB274"/>
      <c r="VVC274"/>
      <c r="VVD274"/>
      <c r="VVE274"/>
      <c r="VVF274"/>
      <c r="VVG274"/>
      <c r="VVH274"/>
      <c r="VVI274"/>
      <c r="VVJ274"/>
      <c r="VVK274"/>
      <c r="VVL274"/>
      <c r="VVM274"/>
      <c r="VVN274"/>
      <c r="VVO274"/>
      <c r="VVP274"/>
      <c r="VVQ274"/>
      <c r="VVR274"/>
      <c r="VVS274"/>
      <c r="VVT274"/>
      <c r="VVU274"/>
      <c r="VVV274"/>
      <c r="VVW274"/>
      <c r="VVX274"/>
      <c r="VVY274"/>
      <c r="VVZ274"/>
      <c r="VWA274"/>
      <c r="VWB274"/>
      <c r="VWC274"/>
      <c r="VWD274"/>
      <c r="VWE274"/>
      <c r="VWF274"/>
      <c r="VWG274"/>
      <c r="VWH274"/>
      <c r="VWI274"/>
      <c r="VWJ274"/>
      <c r="VWK274"/>
      <c r="VWL274"/>
      <c r="VWM274"/>
      <c r="VWN274"/>
      <c r="VWO274"/>
      <c r="VWP274"/>
      <c r="VWQ274"/>
      <c r="VWR274"/>
      <c r="VWS274"/>
      <c r="VWT274"/>
      <c r="VWU274"/>
      <c r="VWV274"/>
      <c r="VWW274"/>
      <c r="VWX274"/>
      <c r="VWY274"/>
      <c r="VWZ274"/>
      <c r="VXA274"/>
      <c r="VXB274"/>
      <c r="VXC274"/>
      <c r="VXD274"/>
      <c r="VXE274"/>
      <c r="VXF274"/>
      <c r="VXG274"/>
      <c r="VXH274"/>
      <c r="VXI274"/>
      <c r="VXJ274"/>
      <c r="VXK274"/>
      <c r="VXL274"/>
      <c r="VXM274"/>
      <c r="VXN274"/>
      <c r="VXO274"/>
      <c r="VXP274"/>
      <c r="VXQ274"/>
      <c r="VXR274"/>
      <c r="VXS274"/>
      <c r="VXT274"/>
      <c r="VXU274"/>
      <c r="VXV274"/>
      <c r="VXW274"/>
      <c r="VXX274"/>
      <c r="VXY274"/>
      <c r="VXZ274"/>
      <c r="VYA274"/>
      <c r="VYB274"/>
      <c r="VYC274"/>
      <c r="VYD274"/>
      <c r="VYE274"/>
      <c r="VYF274"/>
      <c r="VYG274"/>
      <c r="VYH274"/>
      <c r="VYI274"/>
      <c r="VYJ274"/>
      <c r="VYK274"/>
      <c r="VYL274"/>
      <c r="VYM274"/>
      <c r="VYN274"/>
      <c r="VYO274"/>
      <c r="VYP274"/>
      <c r="VYQ274"/>
      <c r="VYR274"/>
      <c r="VYS274"/>
      <c r="VYT274"/>
      <c r="VYU274"/>
      <c r="VYV274"/>
      <c r="VYW274"/>
      <c r="VYX274"/>
      <c r="VYY274"/>
      <c r="VYZ274"/>
      <c r="VZA274"/>
      <c r="VZB274"/>
      <c r="VZC274"/>
      <c r="VZD274"/>
      <c r="VZE274"/>
      <c r="VZF274"/>
      <c r="VZG274"/>
      <c r="VZH274"/>
      <c r="VZI274"/>
      <c r="VZJ274"/>
      <c r="VZK274"/>
      <c r="VZL274"/>
      <c r="VZM274"/>
      <c r="VZN274"/>
      <c r="VZO274"/>
      <c r="VZP274"/>
      <c r="VZQ274"/>
      <c r="VZR274"/>
      <c r="VZS274"/>
      <c r="VZT274"/>
      <c r="VZU274"/>
      <c r="VZV274"/>
      <c r="VZW274"/>
      <c r="VZX274"/>
      <c r="VZY274"/>
      <c r="VZZ274"/>
      <c r="WAA274"/>
      <c r="WAB274"/>
      <c r="WAC274"/>
      <c r="WAD274"/>
      <c r="WAE274"/>
      <c r="WAF274"/>
      <c r="WAG274"/>
      <c r="WAH274"/>
      <c r="WAI274"/>
      <c r="WAJ274"/>
      <c r="WAK274"/>
      <c r="WAL274"/>
      <c r="WAM274"/>
      <c r="WAN274"/>
      <c r="WAO274"/>
      <c r="WAP274"/>
      <c r="WAQ274"/>
      <c r="WAR274"/>
      <c r="WAS274"/>
      <c r="WAT274"/>
      <c r="WAU274"/>
      <c r="WAV274"/>
      <c r="WAW274"/>
      <c r="WAX274"/>
      <c r="WAY274"/>
      <c r="WAZ274"/>
      <c r="WBA274"/>
      <c r="WBB274"/>
      <c r="WBC274"/>
      <c r="WBD274"/>
      <c r="WBE274"/>
      <c r="WBF274"/>
      <c r="WBG274"/>
      <c r="WBH274"/>
      <c r="WBI274"/>
      <c r="WBJ274"/>
      <c r="WBK274"/>
      <c r="WBL274"/>
      <c r="WBM274"/>
      <c r="WBN274"/>
      <c r="WBO274"/>
      <c r="WBP274"/>
      <c r="WBQ274"/>
      <c r="WBR274"/>
      <c r="WBS274"/>
      <c r="WBT274"/>
      <c r="WBU274"/>
      <c r="WBV274"/>
      <c r="WBW274"/>
      <c r="WBX274"/>
      <c r="WBY274"/>
      <c r="WBZ274"/>
      <c r="WCA274"/>
      <c r="WCB274"/>
      <c r="WCC274"/>
      <c r="WCD274"/>
      <c r="WCE274"/>
      <c r="WCF274"/>
      <c r="WCG274"/>
      <c r="WCH274"/>
      <c r="WCI274"/>
      <c r="WCJ274"/>
      <c r="WCK274"/>
      <c r="WCL274"/>
      <c r="WCM274"/>
      <c r="WCN274"/>
      <c r="WCO274"/>
      <c r="WCP274"/>
      <c r="WCQ274"/>
      <c r="WCR274"/>
      <c r="WCS274"/>
      <c r="WCT274"/>
      <c r="WCU274"/>
      <c r="WCV274"/>
      <c r="WCW274"/>
      <c r="WCX274"/>
      <c r="WCY274"/>
      <c r="WCZ274"/>
      <c r="WDA274"/>
      <c r="WDB274"/>
      <c r="WDC274"/>
      <c r="WDD274"/>
      <c r="WDE274"/>
      <c r="WDF274"/>
      <c r="WDG274"/>
      <c r="WDH274"/>
      <c r="WDI274"/>
      <c r="WDJ274"/>
      <c r="WDK274"/>
      <c r="WDL274"/>
      <c r="WDM274"/>
      <c r="WDN274"/>
      <c r="WDO274"/>
      <c r="WDP274"/>
      <c r="WDQ274"/>
      <c r="WDR274"/>
      <c r="WDS274"/>
      <c r="WDT274"/>
      <c r="WDU274"/>
      <c r="WDV274"/>
      <c r="WDW274"/>
      <c r="WDX274"/>
      <c r="WDY274"/>
      <c r="WDZ274"/>
      <c r="WEA274"/>
      <c r="WEB274"/>
      <c r="WEC274"/>
      <c r="WED274"/>
      <c r="WEE274"/>
      <c r="WEF274"/>
      <c r="WEG274"/>
      <c r="WEH274"/>
      <c r="WEI274"/>
      <c r="WEJ274"/>
      <c r="WEK274"/>
      <c r="WEL274"/>
      <c r="WEM274"/>
      <c r="WEN274"/>
      <c r="WEO274"/>
      <c r="WEP274"/>
      <c r="WEQ274"/>
      <c r="WER274"/>
      <c r="WES274"/>
      <c r="WET274"/>
      <c r="WEU274"/>
      <c r="WEV274"/>
      <c r="WEW274"/>
      <c r="WEX274"/>
      <c r="WEY274"/>
      <c r="WEZ274"/>
      <c r="WFA274"/>
      <c r="WFB274"/>
      <c r="WFC274"/>
      <c r="WFD274"/>
      <c r="WFE274"/>
      <c r="WFF274"/>
      <c r="WFG274"/>
      <c r="WFH274"/>
      <c r="WFI274"/>
      <c r="WFJ274"/>
      <c r="WFK274"/>
      <c r="WFL274"/>
      <c r="WFM274"/>
      <c r="WFN274"/>
      <c r="WFO274"/>
      <c r="WFP274"/>
      <c r="WFQ274"/>
      <c r="WFR274"/>
      <c r="WFS274"/>
      <c r="WFT274"/>
      <c r="WFU274"/>
      <c r="WFV274"/>
      <c r="WFW274"/>
      <c r="WFX274"/>
      <c r="WFY274"/>
      <c r="WFZ274"/>
      <c r="WGA274"/>
      <c r="WGB274"/>
      <c r="WGC274"/>
      <c r="WGD274"/>
      <c r="WGE274"/>
      <c r="WGF274"/>
      <c r="WGG274"/>
      <c r="WGH274"/>
      <c r="WGI274"/>
      <c r="WGJ274"/>
      <c r="WGK274"/>
      <c r="WGL274"/>
      <c r="WGM274"/>
      <c r="WGN274"/>
      <c r="WGO274"/>
      <c r="WGP274"/>
      <c r="WGQ274"/>
      <c r="WGR274"/>
      <c r="WGS274"/>
      <c r="WGT274"/>
      <c r="WGU274"/>
      <c r="WGV274"/>
      <c r="WGW274"/>
      <c r="WGX274"/>
      <c r="WGY274"/>
      <c r="WGZ274"/>
      <c r="WHA274"/>
      <c r="WHB274"/>
      <c r="WHC274"/>
      <c r="WHD274"/>
      <c r="WHE274"/>
      <c r="WHF274"/>
      <c r="WHG274"/>
      <c r="WHH274"/>
      <c r="WHI274"/>
      <c r="WHJ274"/>
      <c r="WHK274"/>
      <c r="WHL274"/>
      <c r="WHM274"/>
      <c r="WHN274"/>
      <c r="WHO274"/>
      <c r="WHP274"/>
      <c r="WHQ274"/>
      <c r="WHR274"/>
      <c r="WHS274"/>
      <c r="WHT274"/>
      <c r="WHU274"/>
      <c r="WHV274"/>
      <c r="WHW274"/>
      <c r="WHX274"/>
      <c r="WHY274"/>
      <c r="WHZ274"/>
      <c r="WIA274"/>
      <c r="WIB274"/>
      <c r="WIC274"/>
      <c r="WID274"/>
      <c r="WIE274"/>
      <c r="WIF274"/>
      <c r="WIG274"/>
      <c r="WIH274"/>
      <c r="WII274"/>
      <c r="WIJ274"/>
      <c r="WIK274"/>
      <c r="WIL274"/>
      <c r="WIM274"/>
      <c r="WIN274"/>
      <c r="WIO274"/>
      <c r="WIP274"/>
      <c r="WIQ274"/>
      <c r="WIR274"/>
      <c r="WIS274"/>
      <c r="WIT274"/>
      <c r="WIU274"/>
      <c r="WIV274"/>
      <c r="WIW274"/>
      <c r="WIX274"/>
      <c r="WIY274"/>
      <c r="WIZ274"/>
      <c r="WJA274"/>
      <c r="WJB274"/>
      <c r="WJC274"/>
      <c r="WJD274"/>
      <c r="WJE274"/>
      <c r="WJF274"/>
      <c r="WJG274"/>
      <c r="WJH274"/>
      <c r="WJI274"/>
      <c r="WJJ274"/>
      <c r="WJK274"/>
      <c r="WJL274"/>
      <c r="WJM274"/>
      <c r="WJN274"/>
      <c r="WJO274"/>
      <c r="WJP274"/>
      <c r="WJQ274"/>
      <c r="WJR274"/>
      <c r="WJS274"/>
      <c r="WJT274"/>
      <c r="WJU274"/>
      <c r="WJV274"/>
      <c r="WJW274"/>
      <c r="WJX274"/>
      <c r="WJY274"/>
      <c r="WJZ274"/>
      <c r="WKA274"/>
      <c r="WKB274"/>
      <c r="WKC274"/>
      <c r="WKD274"/>
      <c r="WKE274"/>
      <c r="WKF274"/>
      <c r="WKG274"/>
      <c r="WKH274"/>
      <c r="WKI274"/>
      <c r="WKJ274"/>
      <c r="WKK274"/>
      <c r="WKL274"/>
      <c r="WKM274"/>
      <c r="WKN274"/>
      <c r="WKO274"/>
      <c r="WKP274"/>
      <c r="WKQ274"/>
      <c r="WKR274"/>
      <c r="WKS274"/>
      <c r="WKT274"/>
      <c r="WKU274"/>
      <c r="WKV274"/>
      <c r="WKW274"/>
      <c r="WKX274"/>
      <c r="WKY274"/>
      <c r="WKZ274"/>
      <c r="WLA274"/>
      <c r="WLB274"/>
      <c r="WLC274"/>
      <c r="WLD274"/>
      <c r="WLE274"/>
      <c r="WLF274"/>
      <c r="WLG274"/>
      <c r="WLH274"/>
      <c r="WLI274"/>
      <c r="WLJ274"/>
      <c r="WLK274"/>
      <c r="WLL274"/>
      <c r="WLM274"/>
      <c r="WLN274"/>
      <c r="WLO274"/>
      <c r="WLP274"/>
      <c r="WLQ274"/>
      <c r="WLR274"/>
      <c r="WLS274"/>
      <c r="WLT274"/>
      <c r="WLU274"/>
      <c r="WLV274"/>
      <c r="WLW274"/>
      <c r="WLX274"/>
      <c r="WLY274"/>
      <c r="WLZ274"/>
      <c r="WMA274"/>
      <c r="WMB274"/>
      <c r="WMC274"/>
      <c r="WMD274"/>
      <c r="WME274"/>
      <c r="WMF274"/>
      <c r="WMG274"/>
      <c r="WMH274"/>
      <c r="WMI274"/>
      <c r="WMJ274"/>
      <c r="WMK274"/>
      <c r="WML274"/>
      <c r="WMM274"/>
      <c r="WMN274"/>
      <c r="WMO274"/>
      <c r="WMP274"/>
      <c r="WMQ274"/>
      <c r="WMR274"/>
      <c r="WMS274"/>
      <c r="WMT274"/>
      <c r="WMU274"/>
      <c r="WMV274"/>
      <c r="WMW274"/>
      <c r="WMX274"/>
      <c r="WMY274"/>
      <c r="WMZ274"/>
      <c r="WNA274"/>
      <c r="WNB274"/>
      <c r="WNC274"/>
      <c r="WND274"/>
      <c r="WNE274"/>
      <c r="WNF274"/>
      <c r="WNG274"/>
      <c r="WNH274"/>
      <c r="WNI274"/>
      <c r="WNJ274"/>
      <c r="WNK274"/>
      <c r="WNL274"/>
      <c r="WNM274"/>
      <c r="WNN274"/>
      <c r="WNO274"/>
      <c r="WNP274"/>
      <c r="WNQ274"/>
      <c r="WNR274"/>
      <c r="WNS274"/>
      <c r="WNT274"/>
      <c r="WNU274"/>
      <c r="WNV274"/>
      <c r="WNW274"/>
      <c r="WNX274"/>
      <c r="WNY274"/>
      <c r="WNZ274"/>
      <c r="WOA274"/>
      <c r="WOB274"/>
      <c r="WOC274"/>
      <c r="WOD274"/>
      <c r="WOE274"/>
      <c r="WOF274"/>
      <c r="WOG274"/>
      <c r="WOH274"/>
      <c r="WOI274"/>
      <c r="WOJ274"/>
      <c r="WOK274"/>
      <c r="WOL274"/>
      <c r="WOM274"/>
      <c r="WON274"/>
      <c r="WOO274"/>
      <c r="WOP274"/>
      <c r="WOQ274"/>
      <c r="WOR274"/>
      <c r="WOS274"/>
      <c r="WOT274"/>
      <c r="WOU274"/>
      <c r="WOV274"/>
      <c r="WOW274"/>
      <c r="WOX274"/>
      <c r="WOY274"/>
      <c r="WOZ274"/>
      <c r="WPA274"/>
      <c r="WPB274"/>
      <c r="WPC274"/>
      <c r="WPD274"/>
      <c r="WPE274"/>
      <c r="WPF274"/>
      <c r="WPG274"/>
      <c r="WPH274"/>
      <c r="WPI274"/>
      <c r="WPJ274"/>
      <c r="WPK274"/>
      <c r="WPL274"/>
      <c r="WPM274"/>
      <c r="WPN274"/>
      <c r="WPO274"/>
      <c r="WPP274"/>
      <c r="WPQ274"/>
      <c r="WPR274"/>
      <c r="WPS274"/>
      <c r="WPT274"/>
      <c r="WPU274"/>
      <c r="WPV274"/>
      <c r="WPW274"/>
      <c r="WPX274"/>
      <c r="WPY274"/>
      <c r="WPZ274"/>
      <c r="WQA274"/>
      <c r="WQB274"/>
      <c r="WQC274"/>
      <c r="WQD274"/>
      <c r="WQE274"/>
      <c r="WQF274"/>
      <c r="WQG274"/>
      <c r="WQH274"/>
      <c r="WQI274"/>
      <c r="WQJ274"/>
      <c r="WQK274"/>
      <c r="WQL274"/>
      <c r="WQM274"/>
      <c r="WQN274"/>
      <c r="WQO274"/>
      <c r="WQP274"/>
      <c r="WQQ274"/>
      <c r="WQR274"/>
      <c r="WQS274"/>
      <c r="WQT274"/>
      <c r="WQU274"/>
      <c r="WQV274"/>
      <c r="WQW274"/>
      <c r="WQX274"/>
      <c r="WQY274"/>
      <c r="WQZ274"/>
      <c r="WRA274"/>
      <c r="WRB274"/>
      <c r="WRC274"/>
      <c r="WRD274"/>
      <c r="WRE274"/>
      <c r="WRF274"/>
      <c r="WRG274"/>
      <c r="WRH274"/>
      <c r="WRI274"/>
      <c r="WRJ274"/>
      <c r="WRK274"/>
      <c r="WRL274"/>
      <c r="WRM274"/>
      <c r="WRN274"/>
      <c r="WRO274"/>
      <c r="WRP274"/>
      <c r="WRQ274"/>
      <c r="WRR274"/>
      <c r="WRS274"/>
      <c r="WRT274"/>
      <c r="WRU274"/>
      <c r="WRV274"/>
      <c r="WRW274"/>
      <c r="WRX274"/>
      <c r="WRY274"/>
      <c r="WRZ274"/>
      <c r="WSA274"/>
      <c r="WSB274"/>
      <c r="WSC274"/>
      <c r="WSD274"/>
      <c r="WSE274"/>
      <c r="WSF274"/>
      <c r="WSG274"/>
      <c r="WSH274"/>
      <c r="WSI274"/>
      <c r="WSJ274"/>
      <c r="WSK274"/>
      <c r="WSL274"/>
      <c r="WSM274"/>
      <c r="WSN274"/>
      <c r="WSO274"/>
      <c r="WSP274"/>
      <c r="WSQ274"/>
      <c r="WSR274"/>
      <c r="WSS274"/>
      <c r="WST274"/>
      <c r="WSU274"/>
      <c r="WSV274"/>
      <c r="WSW274"/>
      <c r="WSX274"/>
      <c r="WSY274"/>
      <c r="WSZ274"/>
      <c r="WTA274"/>
      <c r="WTB274"/>
      <c r="WTC274"/>
      <c r="WTD274"/>
      <c r="WTE274"/>
      <c r="WTF274"/>
      <c r="WTG274"/>
      <c r="WTH274"/>
      <c r="WTI274"/>
      <c r="WTJ274"/>
      <c r="WTK274"/>
      <c r="WTL274"/>
      <c r="WTM274"/>
      <c r="WTN274"/>
      <c r="WTO274"/>
      <c r="WTP274"/>
      <c r="WTQ274"/>
      <c r="WTR274"/>
      <c r="WTS274"/>
      <c r="WTT274"/>
      <c r="WTU274"/>
      <c r="WTV274"/>
      <c r="WTW274"/>
      <c r="WTX274"/>
      <c r="WTY274"/>
      <c r="WTZ274"/>
      <c r="WUA274"/>
      <c r="WUB274"/>
      <c r="WUC274"/>
      <c r="WUD274"/>
      <c r="WUE274"/>
      <c r="WUF274"/>
      <c r="WUG274"/>
      <c r="WUH274"/>
      <c r="WUI274"/>
      <c r="WUJ274"/>
      <c r="WUK274"/>
      <c r="WUL274"/>
      <c r="WUM274"/>
      <c r="WUN274"/>
      <c r="WUO274"/>
      <c r="WUP274"/>
      <c r="WUQ274"/>
      <c r="WUR274"/>
      <c r="WUS274"/>
      <c r="WUT274"/>
      <c r="WUU274"/>
      <c r="WUV274"/>
      <c r="WUW274"/>
      <c r="WUX274"/>
      <c r="WUY274"/>
      <c r="WUZ274"/>
      <c r="WVA274"/>
      <c r="WVB274"/>
      <c r="WVC274"/>
      <c r="WVD274"/>
      <c r="WVE274"/>
      <c r="WVF274"/>
      <c r="WVG274"/>
      <c r="WVH274"/>
      <c r="WVI274"/>
      <c r="WVJ274"/>
      <c r="WVK274"/>
      <c r="WVL274"/>
      <c r="WVM274"/>
      <c r="WVN274"/>
      <c r="WVO274"/>
      <c r="WVP274"/>
      <c r="WVQ274"/>
      <c r="WVR274"/>
      <c r="WVS274"/>
      <c r="WVT274"/>
      <c r="WVU274"/>
      <c r="WVV274"/>
      <c r="WVW274"/>
      <c r="WVX274"/>
      <c r="WVY274"/>
      <c r="WVZ274"/>
      <c r="WWA274"/>
      <c r="WWB274"/>
      <c r="WWC274"/>
      <c r="WWD274"/>
      <c r="WWE274"/>
      <c r="WWF274"/>
      <c r="WWG274"/>
      <c r="WWH274"/>
      <c r="WWI274"/>
      <c r="WWJ274"/>
      <c r="WWK274"/>
      <c r="WWL274"/>
      <c r="WWM274"/>
      <c r="WWN274"/>
      <c r="WWO274"/>
      <c r="WWP274"/>
      <c r="WWQ274"/>
      <c r="WWR274"/>
      <c r="WWS274"/>
      <c r="WWT274"/>
      <c r="WWU274"/>
      <c r="WWV274"/>
      <c r="WWW274"/>
      <c r="WWX274"/>
      <c r="WWY274"/>
      <c r="WWZ274"/>
      <c r="WXA274"/>
      <c r="WXB274"/>
      <c r="WXC274"/>
      <c r="WXD274"/>
      <c r="WXE274"/>
      <c r="WXF274"/>
      <c r="WXG274"/>
      <c r="WXH274"/>
      <c r="WXI274"/>
      <c r="WXJ274"/>
      <c r="WXK274"/>
      <c r="WXL274"/>
      <c r="WXM274"/>
      <c r="WXN274"/>
      <c r="WXO274"/>
      <c r="WXP274"/>
      <c r="WXQ274"/>
      <c r="WXR274"/>
      <c r="WXS274"/>
      <c r="WXT274"/>
      <c r="WXU274"/>
      <c r="WXV274"/>
      <c r="WXW274"/>
      <c r="WXX274"/>
      <c r="WXY274"/>
      <c r="WXZ274"/>
      <c r="WYA274"/>
      <c r="WYB274"/>
      <c r="WYC274"/>
      <c r="WYD274"/>
      <c r="WYE274"/>
      <c r="WYF274"/>
      <c r="WYG274"/>
      <c r="WYH274"/>
      <c r="WYI274"/>
      <c r="WYJ274"/>
      <c r="WYK274"/>
      <c r="WYL274"/>
      <c r="WYM274"/>
      <c r="WYN274"/>
      <c r="WYO274"/>
      <c r="WYP274"/>
      <c r="WYQ274"/>
      <c r="WYR274"/>
      <c r="WYS274"/>
      <c r="WYT274"/>
      <c r="WYU274"/>
      <c r="WYV274"/>
      <c r="WYW274"/>
      <c r="WYX274"/>
      <c r="WYY274"/>
      <c r="WYZ274"/>
      <c r="WZA274"/>
      <c r="WZB274"/>
      <c r="WZC274"/>
      <c r="WZD274"/>
      <c r="WZE274"/>
      <c r="WZF274"/>
      <c r="WZG274"/>
      <c r="WZH274"/>
      <c r="WZI274"/>
      <c r="WZJ274"/>
      <c r="WZK274"/>
      <c r="WZL274"/>
      <c r="WZM274"/>
      <c r="WZN274"/>
      <c r="WZO274"/>
      <c r="WZP274"/>
      <c r="WZQ274"/>
      <c r="WZR274"/>
      <c r="WZS274"/>
      <c r="WZT274"/>
      <c r="WZU274"/>
      <c r="WZV274"/>
      <c r="WZW274"/>
      <c r="WZX274"/>
      <c r="WZY274"/>
      <c r="WZZ274"/>
      <c r="XAA274"/>
      <c r="XAB274"/>
      <c r="XAC274"/>
      <c r="XAD274"/>
      <c r="XAE274"/>
      <c r="XAF274"/>
      <c r="XAG274"/>
      <c r="XAH274"/>
      <c r="XAI274"/>
      <c r="XAJ274"/>
      <c r="XAK274"/>
      <c r="XAL274"/>
      <c r="XAM274"/>
      <c r="XAN274"/>
      <c r="XAO274"/>
      <c r="XAP274"/>
      <c r="XAQ274"/>
      <c r="XAR274"/>
      <c r="XAS274"/>
      <c r="XAT274"/>
      <c r="XAU274"/>
      <c r="XAV274"/>
      <c r="XAW274"/>
      <c r="XAX274"/>
      <c r="XAY274"/>
      <c r="XAZ274"/>
      <c r="XBA274"/>
      <c r="XBB274"/>
      <c r="XBC274"/>
      <c r="XBD274"/>
      <c r="XBE274"/>
      <c r="XBF274"/>
      <c r="XBG274"/>
      <c r="XBH274"/>
      <c r="XBI274"/>
      <c r="XBJ274"/>
      <c r="XBK274"/>
      <c r="XBL274"/>
      <c r="XBM274"/>
      <c r="XBN274"/>
      <c r="XBO274"/>
      <c r="XBP274"/>
      <c r="XBQ274"/>
      <c r="XBR274"/>
      <c r="XBS274"/>
      <c r="XBT274"/>
      <c r="XBU274"/>
      <c r="XBV274"/>
      <c r="XBW274"/>
      <c r="XBX274"/>
      <c r="XBY274"/>
      <c r="XBZ274"/>
      <c r="XCA274"/>
      <c r="XCB274"/>
      <c r="XCC274"/>
      <c r="XCD274"/>
      <c r="XCE274"/>
      <c r="XCF274"/>
      <c r="XCG274"/>
      <c r="XCH274"/>
      <c r="XCI274"/>
      <c r="XCJ274"/>
      <c r="XCK274"/>
      <c r="XCL274"/>
      <c r="XCM274"/>
      <c r="XCN274"/>
      <c r="XCO274"/>
      <c r="XCP274"/>
      <c r="XCQ274"/>
      <c r="XCR274"/>
      <c r="XCS274"/>
      <c r="XCT274"/>
      <c r="XCU274"/>
      <c r="XCV274"/>
      <c r="XCW274"/>
      <c r="XCX274"/>
      <c r="XCY274"/>
      <c r="XCZ274"/>
      <c r="XDA274"/>
      <c r="XDB274"/>
      <c r="XDC274"/>
      <c r="XDD274"/>
      <c r="XDE274"/>
      <c r="XDF274"/>
      <c r="XDG274"/>
      <c r="XDH274"/>
      <c r="XDI274"/>
      <c r="XDJ274"/>
      <c r="XDK274"/>
      <c r="XDL274"/>
      <c r="XDM274"/>
      <c r="XDN274"/>
      <c r="XDO274"/>
      <c r="XDP274"/>
      <c r="XDQ274"/>
      <c r="XDR274"/>
      <c r="XDS274"/>
      <c r="XDT274"/>
      <c r="XDU274"/>
      <c r="XDV274"/>
      <c r="XDW274"/>
      <c r="XDX274"/>
      <c r="XDY274"/>
      <c r="XDZ274"/>
      <c r="XEA274"/>
      <c r="XEB274"/>
      <c r="XEC274"/>
      <c r="XED274"/>
      <c r="XEE274"/>
      <c r="XEF274"/>
      <c r="XEG274"/>
      <c r="XEH274"/>
      <c r="XEI274"/>
      <c r="XEJ274"/>
      <c r="XEK274"/>
      <c r="XEL274"/>
      <c r="XEM274"/>
      <c r="XEN274"/>
      <c r="XEO274"/>
      <c r="XEP274"/>
      <c r="XEQ274"/>
      <c r="XER274"/>
      <c r="XES274"/>
      <c r="XET274"/>
      <c r="XEU274"/>
      <c r="XEV274"/>
      <c r="XEW274"/>
      <c r="XEX274"/>
      <c r="XEY274"/>
      <c r="XEZ274"/>
      <c r="XFA274"/>
      <c r="XFB274"/>
      <c r="XFC274"/>
      <c r="XFD274"/>
    </row>
    <row r="275" s="32" customFormat="1" spans="1:46">
      <c r="A275" s="148">
        <v>99</v>
      </c>
      <c r="B275" s="81" t="s">
        <v>837</v>
      </c>
      <c r="C275" s="149" t="s">
        <v>682</v>
      </c>
      <c r="D275" s="476" t="s">
        <v>838</v>
      </c>
      <c r="E275" s="150">
        <v>45785</v>
      </c>
      <c r="F275" s="87"/>
      <c r="G275" s="87"/>
      <c r="H275" s="87"/>
      <c r="I275" s="87"/>
      <c r="J275" s="81">
        <v>4308</v>
      </c>
      <c r="K275" s="81">
        <v>4308</v>
      </c>
      <c r="L275" s="81">
        <v>4027</v>
      </c>
      <c r="M275" s="81">
        <v>4308</v>
      </c>
      <c r="N275" s="87"/>
      <c r="O275" s="81">
        <v>150</v>
      </c>
      <c r="P275" s="153">
        <v>689.28</v>
      </c>
      <c r="Q275" s="87"/>
      <c r="R275" s="87"/>
      <c r="S275" s="81">
        <v>30.16</v>
      </c>
      <c r="T275" s="87"/>
      <c r="U275" s="81">
        <v>350.35</v>
      </c>
      <c r="V275" s="87"/>
      <c r="W275" s="81">
        <v>90.47</v>
      </c>
      <c r="X275" s="155"/>
      <c r="Y275" s="87"/>
      <c r="Z275" s="87"/>
      <c r="AA275" s="81">
        <v>1160.26</v>
      </c>
      <c r="AB275" s="87"/>
      <c r="AC275" s="87"/>
      <c r="AD275" s="87"/>
      <c r="AE275" s="87"/>
      <c r="AF275" s="87"/>
      <c r="AG275" s="87"/>
      <c r="AH275" s="87"/>
      <c r="AI275" s="87"/>
      <c r="AJ275" s="87">
        <f>SUM(AB275:AI275)</f>
        <v>0</v>
      </c>
      <c r="AK275" s="87">
        <v>1160.26</v>
      </c>
      <c r="AL275" s="170"/>
      <c r="AM275" s="32" t="s">
        <v>35</v>
      </c>
      <c r="AN275" s="171" t="e">
        <f>VLOOKUP(B275,'[9]5月月报'!$B$4:$CO$1800,49,0)</f>
        <v>#N/A</v>
      </c>
      <c r="AO275" s="172" t="e">
        <f>VLOOKUP(B275,'[9]5月月报'!$B$4:$CO$1800,51,0)</f>
        <v>#N/A</v>
      </c>
      <c r="AP275" s="173" t="e">
        <f>VLOOKUP(B275,'[10]25.5月定稿'!$B$3:$BQ$900,5,0)</f>
        <v>#N/A</v>
      </c>
      <c r="AQ275" s="89" t="e">
        <f>VLOOKUP(B275,'[10]25.5月定稿'!$B$3:$BQ$900,22,0)</f>
        <v>#N/A</v>
      </c>
      <c r="AR275" s="33"/>
      <c r="AT275" s="32" t="e">
        <f>VLOOKUP(B275,[7]一线员工!$C$3:$CK$7000,1,0)</f>
        <v>#N/A</v>
      </c>
    </row>
    <row r="276" s="28" customFormat="1" spans="1:46">
      <c r="A276" s="43">
        <f>A187+1</f>
        <v>167</v>
      </c>
      <c r="B276" s="60" t="s">
        <v>839</v>
      </c>
      <c r="C276" s="58" t="s">
        <v>682</v>
      </c>
      <c r="D276" s="93" t="s">
        <v>488</v>
      </c>
      <c r="E276" s="53" t="s">
        <v>797</v>
      </c>
      <c r="F276" s="56"/>
      <c r="G276" s="56"/>
      <c r="H276" s="56"/>
      <c r="I276" s="56"/>
      <c r="J276" s="56"/>
      <c r="K276" s="56"/>
      <c r="L276" s="56"/>
      <c r="M276" s="56"/>
      <c r="N276" s="56"/>
      <c r="O276" s="62">
        <v>150</v>
      </c>
      <c r="P276" s="60"/>
      <c r="Q276" s="56"/>
      <c r="R276" s="56"/>
      <c r="S276" s="60"/>
      <c r="T276" s="56"/>
      <c r="U276" s="60"/>
      <c r="V276" s="56"/>
      <c r="W276" s="60">
        <v>38.77</v>
      </c>
      <c r="X276" s="65"/>
      <c r="Y276" s="56"/>
      <c r="Z276" s="56"/>
      <c r="AA276" s="58">
        <v>38.77</v>
      </c>
      <c r="AB276" s="56"/>
      <c r="AC276" s="56"/>
      <c r="AD276" s="56"/>
      <c r="AE276" s="56"/>
      <c r="AF276" s="56"/>
      <c r="AG276" s="56"/>
      <c r="AH276" s="56"/>
      <c r="AI276" s="56"/>
      <c r="AJ276" s="56"/>
      <c r="AK276" s="58">
        <v>38.77</v>
      </c>
      <c r="AL276" s="74"/>
      <c r="AM276" s="28" t="s">
        <v>293</v>
      </c>
      <c r="AN276" s="71" t="e">
        <f>VLOOKUP(B276,'[9]5月月报'!$B$4:$CO$1800,49,0)</f>
        <v>#N/A</v>
      </c>
      <c r="AO276" s="172" t="e">
        <f>VLOOKUP(B276,'[9]5月月报'!$B$4:$CO$1800,51,0)</f>
        <v>#N/A</v>
      </c>
      <c r="AP276" s="89" t="e">
        <f>VLOOKUP(B276,'[10]25.5月定稿'!$B$3:$BQ$900,5,0)</f>
        <v>#N/A</v>
      </c>
      <c r="AQ276" t="e">
        <f>VLOOKUP(B276,'[10]25.5月定稿'!$B$3:$BQ$900,22,0)</f>
        <v>#N/A</v>
      </c>
      <c r="AR276" s="33"/>
      <c r="AS276" s="98" t="s">
        <v>779</v>
      </c>
      <c r="AT276" s="28" t="e">
        <f>VLOOKUP(B276,[7]一线员工!$C$3:$CK$7000,1,0)</f>
        <v>#N/A</v>
      </c>
    </row>
    <row r="277" s="28" customFormat="1" spans="1:46">
      <c r="A277" s="43">
        <f>A190+1</f>
        <v>171</v>
      </c>
      <c r="B277" s="106" t="s">
        <v>840</v>
      </c>
      <c r="C277" s="58"/>
      <c r="D277" s="93"/>
      <c r="E277" s="53" t="s">
        <v>841</v>
      </c>
      <c r="F277" s="56"/>
      <c r="G277" s="56"/>
      <c r="H277" s="56"/>
      <c r="I277" s="56"/>
      <c r="J277" s="56"/>
      <c r="K277" s="56"/>
      <c r="L277" s="56"/>
      <c r="M277" s="56"/>
      <c r="N277" s="56"/>
      <c r="O277" s="62">
        <v>150</v>
      </c>
      <c r="P277" s="60"/>
      <c r="Q277" s="56"/>
      <c r="R277" s="56"/>
      <c r="S277" s="60"/>
      <c r="T277" s="56"/>
      <c r="U277" s="60"/>
      <c r="V277" s="56"/>
      <c r="W277" s="60">
        <v>38.77</v>
      </c>
      <c r="X277" s="65"/>
      <c r="Y277" s="56"/>
      <c r="Z277" s="56"/>
      <c r="AA277" s="58">
        <v>38.77</v>
      </c>
      <c r="AB277" s="56"/>
      <c r="AC277" s="56"/>
      <c r="AD277" s="56"/>
      <c r="AE277" s="56"/>
      <c r="AF277" s="56"/>
      <c r="AG277" s="56"/>
      <c r="AH277" s="56"/>
      <c r="AI277" s="56"/>
      <c r="AJ277" s="56"/>
      <c r="AK277" s="58">
        <v>38.77</v>
      </c>
      <c r="AL277" s="74"/>
      <c r="AM277" s="28" t="s">
        <v>293</v>
      </c>
      <c r="AN277" s="71" t="e">
        <f>VLOOKUP(B277,'[9]5月月报'!$B$4:$CO$1800,49,0)</f>
        <v>#N/A</v>
      </c>
      <c r="AO277" s="172" t="e">
        <f>VLOOKUP(B277,'[9]5月月报'!$B$4:$CO$1800,51,0)</f>
        <v>#N/A</v>
      </c>
      <c r="AP277" s="89" t="e">
        <f>VLOOKUP(B277,'[10]25.5月定稿'!$B$3:$BQ$900,5,0)</f>
        <v>#N/A</v>
      </c>
      <c r="AQ277" t="e">
        <f>VLOOKUP(B277,'[10]25.5月定稿'!$B$3:$BQ$900,22,0)</f>
        <v>#N/A</v>
      </c>
      <c r="AR277" s="33"/>
      <c r="AS277" s="98" t="s">
        <v>779</v>
      </c>
      <c r="AT277" s="28" t="e">
        <f>VLOOKUP(B277,[7]一线员工!$C$3:$CK$7000,1,0)</f>
        <v>#N/A</v>
      </c>
    </row>
    <row r="278" s="31" customFormat="1" spans="1:16384">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s="28"/>
      <c r="AN278" s="133"/>
      <c r="AO278" s="134"/>
      <c r="AP278"/>
      <c r="AQ278"/>
      <c r="AR278" s="33"/>
      <c r="AS278" s="28"/>
      <c r="AT278" s="2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c r="AMK278"/>
      <c r="AML278"/>
      <c r="AMM278"/>
      <c r="AMN278"/>
      <c r="AMO278"/>
      <c r="AMP278"/>
      <c r="AMQ278"/>
      <c r="AMR278"/>
      <c r="AMS278"/>
      <c r="AMT278"/>
      <c r="AMU278"/>
      <c r="AMV278"/>
      <c r="AMW278"/>
      <c r="AMX278"/>
      <c r="AMY278"/>
      <c r="AMZ278"/>
      <c r="ANA278"/>
      <c r="ANB278"/>
      <c r="ANC278"/>
      <c r="AND278"/>
      <c r="ANE278"/>
      <c r="ANF278"/>
      <c r="ANG278"/>
      <c r="ANH278"/>
      <c r="ANI278"/>
      <c r="ANJ278"/>
      <c r="ANK278"/>
      <c r="ANL278"/>
      <c r="ANM278"/>
      <c r="ANN278"/>
      <c r="ANO278"/>
      <c r="ANP278"/>
      <c r="ANQ278"/>
      <c r="ANR278"/>
      <c r="ANS278"/>
      <c r="ANT278"/>
      <c r="ANU278"/>
      <c r="ANV278"/>
      <c r="ANW278"/>
      <c r="ANX278"/>
      <c r="ANY278"/>
      <c r="ANZ278"/>
      <c r="AOA278"/>
      <c r="AOB278"/>
      <c r="AOC278"/>
      <c r="AOD278"/>
      <c r="AOE278"/>
      <c r="AOF278"/>
      <c r="AOG278"/>
      <c r="AOH278"/>
      <c r="AOI278"/>
      <c r="AOJ278"/>
      <c r="AOK278"/>
      <c r="AOL278"/>
      <c r="AOM278"/>
      <c r="AON278"/>
      <c r="AOO278"/>
      <c r="AOP278"/>
      <c r="AOQ278"/>
      <c r="AOR278"/>
      <c r="AOS278"/>
      <c r="AOT278"/>
      <c r="AOU278"/>
      <c r="AOV278"/>
      <c r="AOW278"/>
      <c r="AOX278"/>
      <c r="AOY278"/>
      <c r="AOZ278"/>
      <c r="APA278"/>
      <c r="APB278"/>
      <c r="APC278"/>
      <c r="APD278"/>
      <c r="APE278"/>
      <c r="APF278"/>
      <c r="APG278"/>
      <c r="APH278"/>
      <c r="API278"/>
      <c r="APJ278"/>
      <c r="APK278"/>
      <c r="APL278"/>
      <c r="APM278"/>
      <c r="APN278"/>
      <c r="APO278"/>
      <c r="APP278"/>
      <c r="APQ278"/>
      <c r="APR278"/>
      <c r="APS278"/>
      <c r="APT278"/>
      <c r="APU278"/>
      <c r="APV278"/>
      <c r="APW278"/>
      <c r="APX278"/>
      <c r="APY278"/>
      <c r="APZ278"/>
      <c r="AQA278"/>
      <c r="AQB278"/>
      <c r="AQC278"/>
      <c r="AQD278"/>
      <c r="AQE278"/>
      <c r="AQF278"/>
      <c r="AQG278"/>
      <c r="AQH278"/>
      <c r="AQI278"/>
      <c r="AQJ278"/>
      <c r="AQK278"/>
      <c r="AQL278"/>
      <c r="AQM278"/>
      <c r="AQN278"/>
      <c r="AQO278"/>
      <c r="AQP278"/>
      <c r="AQQ278"/>
      <c r="AQR278"/>
      <c r="AQS278"/>
      <c r="AQT278"/>
      <c r="AQU278"/>
      <c r="AQV278"/>
      <c r="AQW278"/>
      <c r="AQX278"/>
      <c r="AQY278"/>
      <c r="AQZ278"/>
      <c r="ARA278"/>
      <c r="ARB278"/>
      <c r="ARC278"/>
      <c r="ARD278"/>
      <c r="ARE278"/>
      <c r="ARF278"/>
      <c r="ARG278"/>
      <c r="ARH278"/>
      <c r="ARI278"/>
      <c r="ARJ278"/>
      <c r="ARK278"/>
      <c r="ARL278"/>
      <c r="ARM278"/>
      <c r="ARN278"/>
      <c r="ARO278"/>
      <c r="ARP278"/>
      <c r="ARQ278"/>
      <c r="ARR278"/>
      <c r="ARS278"/>
      <c r="ART278"/>
      <c r="ARU278"/>
      <c r="ARV278"/>
      <c r="ARW278"/>
      <c r="ARX278"/>
      <c r="ARY278"/>
      <c r="ARZ278"/>
      <c r="ASA278"/>
      <c r="ASB278"/>
      <c r="ASC278"/>
      <c r="ASD278"/>
      <c r="ASE278"/>
      <c r="ASF278"/>
      <c r="ASG278"/>
      <c r="ASH278"/>
      <c r="ASI278"/>
      <c r="ASJ278"/>
      <c r="ASK278"/>
      <c r="ASL278"/>
      <c r="ASM278"/>
      <c r="ASN278"/>
      <c r="ASO278"/>
      <c r="ASP278"/>
      <c r="ASQ278"/>
      <c r="ASR278"/>
      <c r="ASS278"/>
      <c r="AST278"/>
      <c r="ASU278"/>
      <c r="ASV278"/>
      <c r="ASW278"/>
      <c r="ASX278"/>
      <c r="ASY278"/>
      <c r="ASZ278"/>
      <c r="ATA278"/>
      <c r="ATB278"/>
      <c r="ATC278"/>
      <c r="ATD278"/>
      <c r="ATE278"/>
      <c r="ATF278"/>
      <c r="ATG278"/>
      <c r="ATH278"/>
      <c r="ATI278"/>
      <c r="ATJ278"/>
      <c r="ATK278"/>
      <c r="ATL278"/>
      <c r="ATM278"/>
      <c r="ATN278"/>
      <c r="ATO278"/>
      <c r="ATP278"/>
      <c r="ATQ278"/>
      <c r="ATR278"/>
      <c r="ATS278"/>
      <c r="ATT278"/>
      <c r="ATU278"/>
      <c r="ATV278"/>
      <c r="ATW278"/>
      <c r="ATX278"/>
      <c r="ATY278"/>
      <c r="ATZ278"/>
      <c r="AUA278"/>
      <c r="AUB278"/>
      <c r="AUC278"/>
      <c r="AUD278"/>
      <c r="AUE278"/>
      <c r="AUF278"/>
      <c r="AUG278"/>
      <c r="AUH278"/>
      <c r="AUI278"/>
      <c r="AUJ278"/>
      <c r="AUK278"/>
      <c r="AUL278"/>
      <c r="AUM278"/>
      <c r="AUN278"/>
      <c r="AUO278"/>
      <c r="AUP278"/>
      <c r="AUQ278"/>
      <c r="AUR278"/>
      <c r="AUS278"/>
      <c r="AUT278"/>
      <c r="AUU278"/>
      <c r="AUV278"/>
      <c r="AUW278"/>
      <c r="AUX278"/>
      <c r="AUY278"/>
      <c r="AUZ278"/>
      <c r="AVA278"/>
      <c r="AVB278"/>
      <c r="AVC278"/>
      <c r="AVD278"/>
      <c r="AVE278"/>
      <c r="AVF278"/>
      <c r="AVG278"/>
      <c r="AVH278"/>
      <c r="AVI278"/>
      <c r="AVJ278"/>
      <c r="AVK278"/>
      <c r="AVL278"/>
      <c r="AVM278"/>
      <c r="AVN278"/>
      <c r="AVO278"/>
      <c r="AVP278"/>
      <c r="AVQ278"/>
      <c r="AVR278"/>
      <c r="AVS278"/>
      <c r="AVT278"/>
      <c r="AVU278"/>
      <c r="AVV278"/>
      <c r="AVW278"/>
      <c r="AVX278"/>
      <c r="AVY278"/>
      <c r="AVZ278"/>
      <c r="AWA278"/>
      <c r="AWB278"/>
      <c r="AWC278"/>
      <c r="AWD278"/>
      <c r="AWE278"/>
      <c r="AWF278"/>
      <c r="AWG278"/>
      <c r="AWH278"/>
      <c r="AWI278"/>
      <c r="AWJ278"/>
      <c r="AWK278"/>
      <c r="AWL278"/>
      <c r="AWM278"/>
      <c r="AWN278"/>
      <c r="AWO278"/>
      <c r="AWP278"/>
      <c r="AWQ278"/>
      <c r="AWR278"/>
      <c r="AWS278"/>
      <c r="AWT278"/>
      <c r="AWU278"/>
      <c r="AWV278"/>
      <c r="AWW278"/>
      <c r="AWX278"/>
      <c r="AWY278"/>
      <c r="AWZ278"/>
      <c r="AXA278"/>
      <c r="AXB278"/>
      <c r="AXC278"/>
      <c r="AXD278"/>
      <c r="AXE278"/>
      <c r="AXF278"/>
      <c r="AXG278"/>
      <c r="AXH278"/>
      <c r="AXI278"/>
      <c r="AXJ278"/>
      <c r="AXK278"/>
      <c r="AXL278"/>
      <c r="AXM278"/>
      <c r="AXN278"/>
      <c r="AXO278"/>
      <c r="AXP278"/>
      <c r="AXQ278"/>
      <c r="AXR278"/>
      <c r="AXS278"/>
      <c r="AXT278"/>
      <c r="AXU278"/>
      <c r="AXV278"/>
      <c r="AXW278"/>
      <c r="AXX278"/>
      <c r="AXY278"/>
      <c r="AXZ278"/>
      <c r="AYA278"/>
      <c r="AYB278"/>
      <c r="AYC278"/>
      <c r="AYD278"/>
      <c r="AYE278"/>
      <c r="AYF278"/>
      <c r="AYG278"/>
      <c r="AYH278"/>
      <c r="AYI278"/>
      <c r="AYJ278"/>
      <c r="AYK278"/>
      <c r="AYL278"/>
      <c r="AYM278"/>
      <c r="AYN278"/>
      <c r="AYO278"/>
      <c r="AYP278"/>
      <c r="AYQ278"/>
      <c r="AYR278"/>
      <c r="AYS278"/>
      <c r="AYT278"/>
      <c r="AYU278"/>
      <c r="AYV278"/>
      <c r="AYW278"/>
      <c r="AYX278"/>
      <c r="AYY278"/>
      <c r="AYZ278"/>
      <c r="AZA278"/>
      <c r="AZB278"/>
      <c r="AZC278"/>
      <c r="AZD278"/>
      <c r="AZE278"/>
      <c r="AZF278"/>
      <c r="AZG278"/>
      <c r="AZH278"/>
      <c r="AZI278"/>
      <c r="AZJ278"/>
      <c r="AZK278"/>
      <c r="AZL278"/>
      <c r="AZM278"/>
      <c r="AZN278"/>
      <c r="AZO278"/>
      <c r="AZP278"/>
      <c r="AZQ278"/>
      <c r="AZR278"/>
      <c r="AZS278"/>
      <c r="AZT278"/>
      <c r="AZU278"/>
      <c r="AZV278"/>
      <c r="AZW278"/>
      <c r="AZX278"/>
      <c r="AZY278"/>
      <c r="AZZ278"/>
      <c r="BAA278"/>
      <c r="BAB278"/>
      <c r="BAC278"/>
      <c r="BAD278"/>
      <c r="BAE278"/>
      <c r="BAF278"/>
      <c r="BAG278"/>
      <c r="BAH278"/>
      <c r="BAI278"/>
      <c r="BAJ278"/>
      <c r="BAK278"/>
      <c r="BAL278"/>
      <c r="BAM278"/>
      <c r="BAN278"/>
      <c r="BAO278"/>
      <c r="BAP278"/>
      <c r="BAQ278"/>
      <c r="BAR278"/>
      <c r="BAS278"/>
      <c r="BAT278"/>
      <c r="BAU278"/>
      <c r="BAV278"/>
      <c r="BAW278"/>
      <c r="BAX278"/>
      <c r="BAY278"/>
      <c r="BAZ278"/>
      <c r="BBA278"/>
      <c r="BBB278"/>
      <c r="BBC278"/>
      <c r="BBD278"/>
      <c r="BBE278"/>
      <c r="BBF278"/>
      <c r="BBG278"/>
      <c r="BBH278"/>
      <c r="BBI278"/>
      <c r="BBJ278"/>
      <c r="BBK278"/>
      <c r="BBL278"/>
      <c r="BBM278"/>
      <c r="BBN278"/>
      <c r="BBO278"/>
      <c r="BBP278"/>
      <c r="BBQ278"/>
      <c r="BBR278"/>
      <c r="BBS278"/>
      <c r="BBT278"/>
      <c r="BBU278"/>
      <c r="BBV278"/>
      <c r="BBW278"/>
      <c r="BBX278"/>
      <c r="BBY278"/>
      <c r="BBZ278"/>
      <c r="BCA278"/>
      <c r="BCB278"/>
      <c r="BCC278"/>
      <c r="BCD278"/>
      <c r="BCE278"/>
      <c r="BCF278"/>
      <c r="BCG278"/>
      <c r="BCH278"/>
      <c r="BCI278"/>
      <c r="BCJ278"/>
      <c r="BCK278"/>
      <c r="BCL278"/>
      <c r="BCM278"/>
      <c r="BCN278"/>
      <c r="BCO278"/>
      <c r="BCP278"/>
      <c r="BCQ278"/>
      <c r="BCR278"/>
      <c r="BCS278"/>
      <c r="BCT278"/>
      <c r="BCU278"/>
      <c r="BCV278"/>
      <c r="BCW278"/>
      <c r="BCX278"/>
      <c r="BCY278"/>
      <c r="BCZ278"/>
      <c r="BDA278"/>
      <c r="BDB278"/>
      <c r="BDC278"/>
      <c r="BDD278"/>
      <c r="BDE278"/>
      <c r="BDF278"/>
      <c r="BDG278"/>
      <c r="BDH278"/>
      <c r="BDI278"/>
      <c r="BDJ278"/>
      <c r="BDK278"/>
      <c r="BDL278"/>
      <c r="BDM278"/>
      <c r="BDN278"/>
      <c r="BDO278"/>
      <c r="BDP278"/>
      <c r="BDQ278"/>
      <c r="BDR278"/>
      <c r="BDS278"/>
      <c r="BDT278"/>
      <c r="BDU278"/>
      <c r="BDV278"/>
      <c r="BDW278"/>
      <c r="BDX278"/>
      <c r="BDY278"/>
      <c r="BDZ278"/>
      <c r="BEA278"/>
      <c r="BEB278"/>
      <c r="BEC278"/>
      <c r="BED278"/>
      <c r="BEE278"/>
      <c r="BEF278"/>
      <c r="BEG278"/>
      <c r="BEH278"/>
      <c r="BEI278"/>
      <c r="BEJ278"/>
      <c r="BEK278"/>
      <c r="BEL278"/>
      <c r="BEM278"/>
      <c r="BEN278"/>
      <c r="BEO278"/>
      <c r="BEP278"/>
      <c r="BEQ278"/>
      <c r="BER278"/>
      <c r="BES278"/>
      <c r="BET278"/>
      <c r="BEU278"/>
      <c r="BEV278"/>
      <c r="BEW278"/>
      <c r="BEX278"/>
      <c r="BEY278"/>
      <c r="BEZ278"/>
      <c r="BFA278"/>
      <c r="BFB278"/>
      <c r="BFC278"/>
      <c r="BFD278"/>
      <c r="BFE278"/>
      <c r="BFF278"/>
      <c r="BFG278"/>
      <c r="BFH278"/>
      <c r="BFI278"/>
      <c r="BFJ278"/>
      <c r="BFK278"/>
      <c r="BFL278"/>
      <c r="BFM278"/>
      <c r="BFN278"/>
      <c r="BFO278"/>
      <c r="BFP278"/>
      <c r="BFQ278"/>
      <c r="BFR278"/>
      <c r="BFS278"/>
      <c r="BFT278"/>
      <c r="BFU278"/>
      <c r="BFV278"/>
      <c r="BFW278"/>
      <c r="BFX278"/>
      <c r="BFY278"/>
      <c r="BFZ278"/>
      <c r="BGA278"/>
      <c r="BGB278"/>
      <c r="BGC278"/>
      <c r="BGD278"/>
      <c r="BGE278"/>
      <c r="BGF278"/>
      <c r="BGG278"/>
      <c r="BGH278"/>
      <c r="BGI278"/>
      <c r="BGJ278"/>
      <c r="BGK278"/>
      <c r="BGL278"/>
      <c r="BGM278"/>
      <c r="BGN278"/>
      <c r="BGO278"/>
      <c r="BGP278"/>
      <c r="BGQ278"/>
      <c r="BGR278"/>
      <c r="BGS278"/>
      <c r="BGT278"/>
      <c r="BGU278"/>
      <c r="BGV278"/>
      <c r="BGW278"/>
      <c r="BGX278"/>
      <c r="BGY278"/>
      <c r="BGZ278"/>
      <c r="BHA278"/>
      <c r="BHB278"/>
      <c r="BHC278"/>
      <c r="BHD278"/>
      <c r="BHE278"/>
      <c r="BHF278"/>
      <c r="BHG278"/>
      <c r="BHH278"/>
      <c r="BHI278"/>
      <c r="BHJ278"/>
      <c r="BHK278"/>
      <c r="BHL278"/>
      <c r="BHM278"/>
      <c r="BHN278"/>
      <c r="BHO278"/>
      <c r="BHP278"/>
      <c r="BHQ278"/>
      <c r="BHR278"/>
      <c r="BHS278"/>
      <c r="BHT278"/>
      <c r="BHU278"/>
      <c r="BHV278"/>
      <c r="BHW278"/>
      <c r="BHX278"/>
      <c r="BHY278"/>
      <c r="BHZ278"/>
      <c r="BIA278"/>
      <c r="BIB278"/>
      <c r="BIC278"/>
      <c r="BID278"/>
      <c r="BIE278"/>
      <c r="BIF278"/>
      <c r="BIG278"/>
      <c r="BIH278"/>
      <c r="BII278"/>
      <c r="BIJ278"/>
      <c r="BIK278"/>
      <c r="BIL278"/>
      <c r="BIM278"/>
      <c r="BIN278"/>
      <c r="BIO278"/>
      <c r="BIP278"/>
      <c r="BIQ278"/>
      <c r="BIR278"/>
      <c r="BIS278"/>
      <c r="BIT278"/>
      <c r="BIU278"/>
      <c r="BIV278"/>
      <c r="BIW278"/>
      <c r="BIX278"/>
      <c r="BIY278"/>
      <c r="BIZ278"/>
      <c r="BJA278"/>
      <c r="BJB278"/>
      <c r="BJC278"/>
      <c r="BJD278"/>
      <c r="BJE278"/>
      <c r="BJF278"/>
      <c r="BJG278"/>
      <c r="BJH278"/>
      <c r="BJI278"/>
      <c r="BJJ278"/>
      <c r="BJK278"/>
      <c r="BJL278"/>
      <c r="BJM278"/>
      <c r="BJN278"/>
      <c r="BJO278"/>
      <c r="BJP278"/>
      <c r="BJQ278"/>
      <c r="BJR278"/>
      <c r="BJS278"/>
      <c r="BJT278"/>
      <c r="BJU278"/>
      <c r="BJV278"/>
      <c r="BJW278"/>
      <c r="BJX278"/>
      <c r="BJY278"/>
      <c r="BJZ278"/>
      <c r="BKA278"/>
      <c r="BKB278"/>
      <c r="BKC278"/>
      <c r="BKD278"/>
      <c r="BKE278"/>
      <c r="BKF278"/>
      <c r="BKG278"/>
      <c r="BKH278"/>
      <c r="BKI278"/>
      <c r="BKJ278"/>
      <c r="BKK278"/>
      <c r="BKL278"/>
      <c r="BKM278"/>
      <c r="BKN278"/>
      <c r="BKO278"/>
      <c r="BKP278"/>
      <c r="BKQ278"/>
      <c r="BKR278"/>
      <c r="BKS278"/>
      <c r="BKT278"/>
      <c r="BKU278"/>
      <c r="BKV278"/>
      <c r="BKW278"/>
      <c r="BKX278"/>
      <c r="BKY278"/>
      <c r="BKZ278"/>
      <c r="BLA278"/>
      <c r="BLB278"/>
      <c r="BLC278"/>
      <c r="BLD278"/>
      <c r="BLE278"/>
      <c r="BLF278"/>
      <c r="BLG278"/>
      <c r="BLH278"/>
      <c r="BLI278"/>
      <c r="BLJ278"/>
      <c r="BLK278"/>
      <c r="BLL278"/>
      <c r="BLM278"/>
      <c r="BLN278"/>
      <c r="BLO278"/>
      <c r="BLP278"/>
      <c r="BLQ278"/>
      <c r="BLR278"/>
      <c r="BLS278"/>
      <c r="BLT278"/>
      <c r="BLU278"/>
      <c r="BLV278"/>
      <c r="BLW278"/>
      <c r="BLX278"/>
      <c r="BLY278"/>
      <c r="BLZ278"/>
      <c r="BMA278"/>
      <c r="BMB278"/>
      <c r="BMC278"/>
      <c r="BMD278"/>
      <c r="BME278"/>
      <c r="BMF278"/>
      <c r="BMG278"/>
      <c r="BMH278"/>
      <c r="BMI278"/>
      <c r="BMJ278"/>
      <c r="BMK278"/>
      <c r="BML278"/>
      <c r="BMM278"/>
      <c r="BMN278"/>
      <c r="BMO278"/>
      <c r="BMP278"/>
      <c r="BMQ278"/>
      <c r="BMR278"/>
      <c r="BMS278"/>
      <c r="BMT278"/>
      <c r="BMU278"/>
      <c r="BMV278"/>
      <c r="BMW278"/>
      <c r="BMX278"/>
      <c r="BMY278"/>
      <c r="BMZ278"/>
      <c r="BNA278"/>
      <c r="BNB278"/>
      <c r="BNC278"/>
      <c r="BND278"/>
      <c r="BNE278"/>
      <c r="BNF278"/>
      <c r="BNG278"/>
      <c r="BNH278"/>
      <c r="BNI278"/>
      <c r="BNJ278"/>
      <c r="BNK278"/>
      <c r="BNL278"/>
      <c r="BNM278"/>
      <c r="BNN278"/>
      <c r="BNO278"/>
      <c r="BNP278"/>
      <c r="BNQ278"/>
      <c r="BNR278"/>
      <c r="BNS278"/>
      <c r="BNT278"/>
      <c r="BNU278"/>
      <c r="BNV278"/>
      <c r="BNW278"/>
      <c r="BNX278"/>
      <c r="BNY278"/>
      <c r="BNZ278"/>
      <c r="BOA278"/>
      <c r="BOB278"/>
      <c r="BOC278"/>
      <c r="BOD278"/>
      <c r="BOE278"/>
      <c r="BOF278"/>
      <c r="BOG278"/>
      <c r="BOH278"/>
      <c r="BOI278"/>
      <c r="BOJ278"/>
      <c r="BOK278"/>
      <c r="BOL278"/>
      <c r="BOM278"/>
      <c r="BON278"/>
      <c r="BOO278"/>
      <c r="BOP278"/>
      <c r="BOQ278"/>
      <c r="BOR278"/>
      <c r="BOS278"/>
      <c r="BOT278"/>
      <c r="BOU278"/>
      <c r="BOV278"/>
      <c r="BOW278"/>
      <c r="BOX278"/>
      <c r="BOY278"/>
      <c r="BOZ278"/>
      <c r="BPA278"/>
      <c r="BPB278"/>
      <c r="BPC278"/>
      <c r="BPD278"/>
      <c r="BPE278"/>
      <c r="BPF278"/>
      <c r="BPG278"/>
      <c r="BPH278"/>
      <c r="BPI278"/>
      <c r="BPJ278"/>
      <c r="BPK278"/>
      <c r="BPL278"/>
      <c r="BPM278"/>
      <c r="BPN278"/>
      <c r="BPO278"/>
      <c r="BPP278"/>
      <c r="BPQ278"/>
      <c r="BPR278"/>
      <c r="BPS278"/>
      <c r="BPT278"/>
      <c r="BPU278"/>
      <c r="BPV278"/>
      <c r="BPW278"/>
      <c r="BPX278"/>
      <c r="BPY278"/>
      <c r="BPZ278"/>
      <c r="BQA278"/>
      <c r="BQB278"/>
      <c r="BQC278"/>
      <c r="BQD278"/>
      <c r="BQE278"/>
      <c r="BQF278"/>
      <c r="BQG278"/>
      <c r="BQH278"/>
      <c r="BQI278"/>
      <c r="BQJ278"/>
      <c r="BQK278"/>
      <c r="BQL278"/>
      <c r="BQM278"/>
      <c r="BQN278"/>
      <c r="BQO278"/>
      <c r="BQP278"/>
      <c r="BQQ278"/>
      <c r="BQR278"/>
      <c r="BQS278"/>
      <c r="BQT278"/>
      <c r="BQU278"/>
      <c r="BQV278"/>
      <c r="BQW278"/>
      <c r="BQX278"/>
      <c r="BQY278"/>
      <c r="BQZ278"/>
      <c r="BRA278"/>
      <c r="BRB278"/>
      <c r="BRC278"/>
      <c r="BRD278"/>
      <c r="BRE278"/>
      <c r="BRF278"/>
      <c r="BRG278"/>
      <c r="BRH278"/>
      <c r="BRI278"/>
      <c r="BRJ278"/>
      <c r="BRK278"/>
      <c r="BRL278"/>
      <c r="BRM278"/>
      <c r="BRN278"/>
      <c r="BRO278"/>
      <c r="BRP278"/>
      <c r="BRQ278"/>
      <c r="BRR278"/>
      <c r="BRS278"/>
      <c r="BRT278"/>
      <c r="BRU278"/>
      <c r="BRV278"/>
      <c r="BRW278"/>
      <c r="BRX278"/>
      <c r="BRY278"/>
      <c r="BRZ278"/>
      <c r="BSA278"/>
      <c r="BSB278"/>
      <c r="BSC278"/>
      <c r="BSD278"/>
      <c r="BSE278"/>
      <c r="BSF278"/>
      <c r="BSG278"/>
      <c r="BSH278"/>
      <c r="BSI278"/>
      <c r="BSJ278"/>
      <c r="BSK278"/>
      <c r="BSL278"/>
      <c r="BSM278"/>
      <c r="BSN278"/>
      <c r="BSO278"/>
      <c r="BSP278"/>
      <c r="BSQ278"/>
      <c r="BSR278"/>
      <c r="BSS278"/>
      <c r="BST278"/>
      <c r="BSU278"/>
      <c r="BSV278"/>
      <c r="BSW278"/>
      <c r="BSX278"/>
      <c r="BSY278"/>
      <c r="BSZ278"/>
      <c r="BTA278"/>
      <c r="BTB278"/>
      <c r="BTC278"/>
      <c r="BTD278"/>
      <c r="BTE278"/>
      <c r="BTF278"/>
      <c r="BTG278"/>
      <c r="BTH278"/>
      <c r="BTI278"/>
      <c r="BTJ278"/>
      <c r="BTK278"/>
      <c r="BTL278"/>
      <c r="BTM278"/>
      <c r="BTN278"/>
      <c r="BTO278"/>
      <c r="BTP278"/>
      <c r="BTQ278"/>
      <c r="BTR278"/>
      <c r="BTS278"/>
      <c r="BTT278"/>
      <c r="BTU278"/>
      <c r="BTV278"/>
      <c r="BTW278"/>
      <c r="BTX278"/>
      <c r="BTY278"/>
      <c r="BTZ278"/>
      <c r="BUA278"/>
      <c r="BUB278"/>
      <c r="BUC278"/>
      <c r="BUD278"/>
      <c r="BUE278"/>
      <c r="BUF278"/>
      <c r="BUG278"/>
      <c r="BUH278"/>
      <c r="BUI278"/>
      <c r="BUJ278"/>
      <c r="BUK278"/>
      <c r="BUL278"/>
      <c r="BUM278"/>
      <c r="BUN278"/>
      <c r="BUO278"/>
      <c r="BUP278"/>
      <c r="BUQ278"/>
      <c r="BUR278"/>
      <c r="BUS278"/>
      <c r="BUT278"/>
      <c r="BUU278"/>
      <c r="BUV278"/>
      <c r="BUW278"/>
      <c r="BUX278"/>
      <c r="BUY278"/>
      <c r="BUZ278"/>
      <c r="BVA278"/>
      <c r="BVB278"/>
      <c r="BVC278"/>
      <c r="BVD278"/>
      <c r="BVE278"/>
      <c r="BVF278"/>
      <c r="BVG278"/>
      <c r="BVH278"/>
      <c r="BVI278"/>
      <c r="BVJ278"/>
      <c r="BVK278"/>
      <c r="BVL278"/>
      <c r="BVM278"/>
      <c r="BVN278"/>
      <c r="BVO278"/>
      <c r="BVP278"/>
      <c r="BVQ278"/>
      <c r="BVR278"/>
      <c r="BVS278"/>
      <c r="BVT278"/>
      <c r="BVU278"/>
      <c r="BVV278"/>
      <c r="BVW278"/>
      <c r="BVX278"/>
      <c r="BVY278"/>
      <c r="BVZ278"/>
      <c r="BWA278"/>
      <c r="BWB278"/>
      <c r="BWC278"/>
      <c r="BWD278"/>
      <c r="BWE278"/>
      <c r="BWF278"/>
      <c r="BWG278"/>
      <c r="BWH278"/>
      <c r="BWI278"/>
      <c r="BWJ278"/>
      <c r="BWK278"/>
      <c r="BWL278"/>
      <c r="BWM278"/>
      <c r="BWN278"/>
      <c r="BWO278"/>
      <c r="BWP278"/>
      <c r="BWQ278"/>
      <c r="BWR278"/>
      <c r="BWS278"/>
      <c r="BWT278"/>
      <c r="BWU278"/>
      <c r="BWV278"/>
      <c r="BWW278"/>
      <c r="BWX278"/>
      <c r="BWY278"/>
      <c r="BWZ278"/>
      <c r="BXA278"/>
      <c r="BXB278"/>
      <c r="BXC278"/>
      <c r="BXD278"/>
      <c r="BXE278"/>
      <c r="BXF278"/>
      <c r="BXG278"/>
      <c r="BXH278"/>
      <c r="BXI278"/>
      <c r="BXJ278"/>
      <c r="BXK278"/>
      <c r="BXL278"/>
      <c r="BXM278"/>
      <c r="BXN278"/>
      <c r="BXO278"/>
      <c r="BXP278"/>
      <c r="BXQ278"/>
      <c r="BXR278"/>
      <c r="BXS278"/>
      <c r="BXT278"/>
      <c r="BXU278"/>
      <c r="BXV278"/>
      <c r="BXW278"/>
      <c r="BXX278"/>
      <c r="BXY278"/>
      <c r="BXZ278"/>
      <c r="BYA278"/>
      <c r="BYB278"/>
      <c r="BYC278"/>
      <c r="BYD278"/>
      <c r="BYE278"/>
      <c r="BYF278"/>
      <c r="BYG278"/>
      <c r="BYH278"/>
      <c r="BYI278"/>
      <c r="BYJ278"/>
      <c r="BYK278"/>
      <c r="BYL278"/>
      <c r="BYM278"/>
      <c r="BYN278"/>
      <c r="BYO278"/>
      <c r="BYP278"/>
      <c r="BYQ278"/>
      <c r="BYR278"/>
      <c r="BYS278"/>
      <c r="BYT278"/>
      <c r="BYU278"/>
      <c r="BYV278"/>
      <c r="BYW278"/>
      <c r="BYX278"/>
      <c r="BYY278"/>
      <c r="BYZ278"/>
      <c r="BZA278"/>
      <c r="BZB278"/>
      <c r="BZC278"/>
      <c r="BZD278"/>
      <c r="BZE278"/>
      <c r="BZF278"/>
      <c r="BZG278"/>
      <c r="BZH278"/>
      <c r="BZI278"/>
      <c r="BZJ278"/>
      <c r="BZK278"/>
      <c r="BZL278"/>
      <c r="BZM278"/>
      <c r="BZN278"/>
      <c r="BZO278"/>
      <c r="BZP278"/>
      <c r="BZQ278"/>
      <c r="BZR278"/>
      <c r="BZS278"/>
      <c r="BZT278"/>
      <c r="BZU278"/>
      <c r="BZV278"/>
      <c r="BZW278"/>
      <c r="BZX278"/>
      <c r="BZY278"/>
      <c r="BZZ278"/>
      <c r="CAA278"/>
      <c r="CAB278"/>
      <c r="CAC278"/>
      <c r="CAD278"/>
      <c r="CAE278"/>
      <c r="CAF278"/>
      <c r="CAG278"/>
      <c r="CAH278"/>
      <c r="CAI278"/>
      <c r="CAJ278"/>
      <c r="CAK278"/>
      <c r="CAL278"/>
      <c r="CAM278"/>
      <c r="CAN278"/>
      <c r="CAO278"/>
      <c r="CAP278"/>
      <c r="CAQ278"/>
      <c r="CAR278"/>
      <c r="CAS278"/>
      <c r="CAT278"/>
      <c r="CAU278"/>
      <c r="CAV278"/>
      <c r="CAW278"/>
      <c r="CAX278"/>
      <c r="CAY278"/>
      <c r="CAZ278"/>
      <c r="CBA278"/>
      <c r="CBB278"/>
      <c r="CBC278"/>
      <c r="CBD278"/>
      <c r="CBE278"/>
      <c r="CBF278"/>
      <c r="CBG278"/>
      <c r="CBH278"/>
      <c r="CBI278"/>
      <c r="CBJ278"/>
      <c r="CBK278"/>
      <c r="CBL278"/>
      <c r="CBM278"/>
      <c r="CBN278"/>
      <c r="CBO278"/>
      <c r="CBP278"/>
      <c r="CBQ278"/>
      <c r="CBR278"/>
      <c r="CBS278"/>
      <c r="CBT278"/>
      <c r="CBU278"/>
      <c r="CBV278"/>
      <c r="CBW278"/>
      <c r="CBX278"/>
      <c r="CBY278"/>
      <c r="CBZ278"/>
      <c r="CCA278"/>
      <c r="CCB278"/>
      <c r="CCC278"/>
      <c r="CCD278"/>
      <c r="CCE278"/>
      <c r="CCF278"/>
      <c r="CCG278"/>
      <c r="CCH278"/>
      <c r="CCI278"/>
      <c r="CCJ278"/>
      <c r="CCK278"/>
      <c r="CCL278"/>
      <c r="CCM278"/>
      <c r="CCN278"/>
      <c r="CCO278"/>
      <c r="CCP278"/>
      <c r="CCQ278"/>
      <c r="CCR278"/>
      <c r="CCS278"/>
      <c r="CCT278"/>
      <c r="CCU278"/>
      <c r="CCV278"/>
      <c r="CCW278"/>
      <c r="CCX278"/>
      <c r="CCY278"/>
      <c r="CCZ278"/>
      <c r="CDA278"/>
      <c r="CDB278"/>
      <c r="CDC278"/>
      <c r="CDD278"/>
      <c r="CDE278"/>
      <c r="CDF278"/>
      <c r="CDG278"/>
      <c r="CDH278"/>
      <c r="CDI278"/>
      <c r="CDJ278"/>
      <c r="CDK278"/>
      <c r="CDL278"/>
      <c r="CDM278"/>
      <c r="CDN278"/>
      <c r="CDO278"/>
      <c r="CDP278"/>
      <c r="CDQ278"/>
      <c r="CDR278"/>
      <c r="CDS278"/>
      <c r="CDT278"/>
      <c r="CDU278"/>
      <c r="CDV278"/>
      <c r="CDW278"/>
      <c r="CDX278"/>
      <c r="CDY278"/>
      <c r="CDZ278"/>
      <c r="CEA278"/>
      <c r="CEB278"/>
      <c r="CEC278"/>
      <c r="CED278"/>
      <c r="CEE278"/>
      <c r="CEF278"/>
      <c r="CEG278"/>
      <c r="CEH278"/>
      <c r="CEI278"/>
      <c r="CEJ278"/>
      <c r="CEK278"/>
      <c r="CEL278"/>
      <c r="CEM278"/>
      <c r="CEN278"/>
      <c r="CEO278"/>
      <c r="CEP278"/>
      <c r="CEQ278"/>
      <c r="CER278"/>
      <c r="CES278"/>
      <c r="CET278"/>
      <c r="CEU278"/>
      <c r="CEV278"/>
      <c r="CEW278"/>
      <c r="CEX278"/>
      <c r="CEY278"/>
      <c r="CEZ278"/>
      <c r="CFA278"/>
      <c r="CFB278"/>
      <c r="CFC278"/>
      <c r="CFD278"/>
      <c r="CFE278"/>
      <c r="CFF278"/>
      <c r="CFG278"/>
      <c r="CFH278"/>
      <c r="CFI278"/>
      <c r="CFJ278"/>
      <c r="CFK278"/>
      <c r="CFL278"/>
      <c r="CFM278"/>
      <c r="CFN278"/>
      <c r="CFO278"/>
      <c r="CFP278"/>
      <c r="CFQ278"/>
      <c r="CFR278"/>
      <c r="CFS278"/>
      <c r="CFT278"/>
      <c r="CFU278"/>
      <c r="CFV278"/>
      <c r="CFW278"/>
      <c r="CFX278"/>
      <c r="CFY278"/>
      <c r="CFZ278"/>
      <c r="CGA278"/>
      <c r="CGB278"/>
      <c r="CGC278"/>
      <c r="CGD278"/>
      <c r="CGE278"/>
      <c r="CGF278"/>
      <c r="CGG278"/>
      <c r="CGH278"/>
      <c r="CGI278"/>
      <c r="CGJ278"/>
      <c r="CGK278"/>
      <c r="CGL278"/>
      <c r="CGM278"/>
      <c r="CGN278"/>
      <c r="CGO278"/>
      <c r="CGP278"/>
      <c r="CGQ278"/>
      <c r="CGR278"/>
      <c r="CGS278"/>
      <c r="CGT278"/>
      <c r="CGU278"/>
      <c r="CGV278"/>
      <c r="CGW278"/>
      <c r="CGX278"/>
      <c r="CGY278"/>
      <c r="CGZ278"/>
      <c r="CHA278"/>
      <c r="CHB278"/>
      <c r="CHC278"/>
      <c r="CHD278"/>
      <c r="CHE278"/>
      <c r="CHF278"/>
      <c r="CHG278"/>
      <c r="CHH278"/>
      <c r="CHI278"/>
      <c r="CHJ278"/>
      <c r="CHK278"/>
      <c r="CHL278"/>
      <c r="CHM278"/>
      <c r="CHN278"/>
      <c r="CHO278"/>
      <c r="CHP278"/>
      <c r="CHQ278"/>
      <c r="CHR278"/>
      <c r="CHS278"/>
      <c r="CHT278"/>
      <c r="CHU278"/>
      <c r="CHV278"/>
      <c r="CHW278"/>
      <c r="CHX278"/>
      <c r="CHY278"/>
      <c r="CHZ278"/>
      <c r="CIA278"/>
      <c r="CIB278"/>
      <c r="CIC278"/>
      <c r="CID278"/>
      <c r="CIE278"/>
      <c r="CIF278"/>
      <c r="CIG278"/>
      <c r="CIH278"/>
      <c r="CII278"/>
      <c r="CIJ278"/>
      <c r="CIK278"/>
      <c r="CIL278"/>
      <c r="CIM278"/>
      <c r="CIN278"/>
      <c r="CIO278"/>
      <c r="CIP278"/>
      <c r="CIQ278"/>
      <c r="CIR278"/>
      <c r="CIS278"/>
      <c r="CIT278"/>
      <c r="CIU278"/>
      <c r="CIV278"/>
      <c r="CIW278"/>
      <c r="CIX278"/>
      <c r="CIY278"/>
      <c r="CIZ278"/>
      <c r="CJA278"/>
      <c r="CJB278"/>
      <c r="CJC278"/>
      <c r="CJD278"/>
      <c r="CJE278"/>
      <c r="CJF278"/>
      <c r="CJG278"/>
      <c r="CJH278"/>
      <c r="CJI278"/>
      <c r="CJJ278"/>
      <c r="CJK278"/>
      <c r="CJL278"/>
      <c r="CJM278"/>
      <c r="CJN278"/>
      <c r="CJO278"/>
      <c r="CJP278"/>
      <c r="CJQ278"/>
      <c r="CJR278"/>
      <c r="CJS278"/>
      <c r="CJT278"/>
      <c r="CJU278"/>
      <c r="CJV278"/>
      <c r="CJW278"/>
      <c r="CJX278"/>
      <c r="CJY278"/>
      <c r="CJZ278"/>
      <c r="CKA278"/>
      <c r="CKB278"/>
      <c r="CKC278"/>
      <c r="CKD278"/>
      <c r="CKE278"/>
      <c r="CKF278"/>
      <c r="CKG278"/>
      <c r="CKH278"/>
      <c r="CKI278"/>
      <c r="CKJ278"/>
      <c r="CKK278"/>
      <c r="CKL278"/>
      <c r="CKM278"/>
      <c r="CKN278"/>
      <c r="CKO278"/>
      <c r="CKP278"/>
      <c r="CKQ278"/>
      <c r="CKR278"/>
      <c r="CKS278"/>
      <c r="CKT278"/>
      <c r="CKU278"/>
      <c r="CKV278"/>
      <c r="CKW278"/>
      <c r="CKX278"/>
      <c r="CKY278"/>
      <c r="CKZ278"/>
      <c r="CLA278"/>
      <c r="CLB278"/>
      <c r="CLC278"/>
      <c r="CLD278"/>
      <c r="CLE278"/>
      <c r="CLF278"/>
      <c r="CLG278"/>
      <c r="CLH278"/>
      <c r="CLI278"/>
      <c r="CLJ278"/>
      <c r="CLK278"/>
      <c r="CLL278"/>
      <c r="CLM278"/>
      <c r="CLN278"/>
      <c r="CLO278"/>
      <c r="CLP278"/>
      <c r="CLQ278"/>
      <c r="CLR278"/>
      <c r="CLS278"/>
      <c r="CLT278"/>
      <c r="CLU278"/>
      <c r="CLV278"/>
      <c r="CLW278"/>
      <c r="CLX278"/>
      <c r="CLY278"/>
      <c r="CLZ278"/>
      <c r="CMA278"/>
      <c r="CMB278"/>
      <c r="CMC278"/>
      <c r="CMD278"/>
      <c r="CME278"/>
      <c r="CMF278"/>
      <c r="CMG278"/>
      <c r="CMH278"/>
      <c r="CMI278"/>
      <c r="CMJ278"/>
      <c r="CMK278"/>
      <c r="CML278"/>
      <c r="CMM278"/>
      <c r="CMN278"/>
      <c r="CMO278"/>
      <c r="CMP278"/>
      <c r="CMQ278"/>
      <c r="CMR278"/>
      <c r="CMS278"/>
      <c r="CMT278"/>
      <c r="CMU278"/>
      <c r="CMV278"/>
      <c r="CMW278"/>
      <c r="CMX278"/>
      <c r="CMY278"/>
      <c r="CMZ278"/>
      <c r="CNA278"/>
      <c r="CNB278"/>
      <c r="CNC278"/>
      <c r="CND278"/>
      <c r="CNE278"/>
      <c r="CNF278"/>
      <c r="CNG278"/>
      <c r="CNH278"/>
      <c r="CNI278"/>
      <c r="CNJ278"/>
      <c r="CNK278"/>
      <c r="CNL278"/>
      <c r="CNM278"/>
      <c r="CNN278"/>
      <c r="CNO278"/>
      <c r="CNP278"/>
      <c r="CNQ278"/>
      <c r="CNR278"/>
      <c r="CNS278"/>
      <c r="CNT278"/>
      <c r="CNU278"/>
      <c r="CNV278"/>
      <c r="CNW278"/>
      <c r="CNX278"/>
      <c r="CNY278"/>
      <c r="CNZ278"/>
      <c r="COA278"/>
      <c r="COB278"/>
      <c r="COC278"/>
      <c r="COD278"/>
      <c r="COE278"/>
      <c r="COF278"/>
      <c r="COG278"/>
      <c r="COH278"/>
      <c r="COI278"/>
      <c r="COJ278"/>
      <c r="COK278"/>
      <c r="COL278"/>
      <c r="COM278"/>
      <c r="CON278"/>
      <c r="COO278"/>
      <c r="COP278"/>
      <c r="COQ278"/>
      <c r="COR278"/>
      <c r="COS278"/>
      <c r="COT278"/>
      <c r="COU278"/>
      <c r="COV278"/>
      <c r="COW278"/>
      <c r="COX278"/>
      <c r="COY278"/>
      <c r="COZ278"/>
      <c r="CPA278"/>
      <c r="CPB278"/>
      <c r="CPC278"/>
      <c r="CPD278"/>
      <c r="CPE278"/>
      <c r="CPF278"/>
      <c r="CPG278"/>
      <c r="CPH278"/>
      <c r="CPI278"/>
      <c r="CPJ278"/>
      <c r="CPK278"/>
      <c r="CPL278"/>
      <c r="CPM278"/>
      <c r="CPN278"/>
      <c r="CPO278"/>
      <c r="CPP278"/>
      <c r="CPQ278"/>
      <c r="CPR278"/>
      <c r="CPS278"/>
      <c r="CPT278"/>
      <c r="CPU278"/>
      <c r="CPV278"/>
      <c r="CPW278"/>
      <c r="CPX278"/>
      <c r="CPY278"/>
      <c r="CPZ278"/>
      <c r="CQA278"/>
      <c r="CQB278"/>
      <c r="CQC278"/>
      <c r="CQD278"/>
      <c r="CQE278"/>
      <c r="CQF278"/>
      <c r="CQG278"/>
      <c r="CQH278"/>
      <c r="CQI278"/>
      <c r="CQJ278"/>
      <c r="CQK278"/>
      <c r="CQL278"/>
      <c r="CQM278"/>
      <c r="CQN278"/>
      <c r="CQO278"/>
      <c r="CQP278"/>
      <c r="CQQ278"/>
      <c r="CQR278"/>
      <c r="CQS278"/>
      <c r="CQT278"/>
      <c r="CQU278"/>
      <c r="CQV278"/>
      <c r="CQW278"/>
      <c r="CQX278"/>
      <c r="CQY278"/>
      <c r="CQZ278"/>
      <c r="CRA278"/>
      <c r="CRB278"/>
      <c r="CRC278"/>
      <c r="CRD278"/>
      <c r="CRE278"/>
      <c r="CRF278"/>
      <c r="CRG278"/>
      <c r="CRH278"/>
      <c r="CRI278"/>
      <c r="CRJ278"/>
      <c r="CRK278"/>
      <c r="CRL278"/>
      <c r="CRM278"/>
      <c r="CRN278"/>
      <c r="CRO278"/>
      <c r="CRP278"/>
      <c r="CRQ278"/>
      <c r="CRR278"/>
      <c r="CRS278"/>
      <c r="CRT278"/>
      <c r="CRU278"/>
      <c r="CRV278"/>
      <c r="CRW278"/>
      <c r="CRX278"/>
      <c r="CRY278"/>
      <c r="CRZ278"/>
      <c r="CSA278"/>
      <c r="CSB278"/>
      <c r="CSC278"/>
      <c r="CSD278"/>
      <c r="CSE278"/>
      <c r="CSF278"/>
      <c r="CSG278"/>
      <c r="CSH278"/>
      <c r="CSI278"/>
      <c r="CSJ278"/>
      <c r="CSK278"/>
      <c r="CSL278"/>
      <c r="CSM278"/>
      <c r="CSN278"/>
      <c r="CSO278"/>
      <c r="CSP278"/>
      <c r="CSQ278"/>
      <c r="CSR278"/>
      <c r="CSS278"/>
      <c r="CST278"/>
      <c r="CSU278"/>
      <c r="CSV278"/>
      <c r="CSW278"/>
      <c r="CSX278"/>
      <c r="CSY278"/>
      <c r="CSZ278"/>
      <c r="CTA278"/>
      <c r="CTB278"/>
      <c r="CTC278"/>
      <c r="CTD278"/>
      <c r="CTE278"/>
      <c r="CTF278"/>
      <c r="CTG278"/>
      <c r="CTH278"/>
      <c r="CTI278"/>
      <c r="CTJ278"/>
      <c r="CTK278"/>
      <c r="CTL278"/>
      <c r="CTM278"/>
      <c r="CTN278"/>
      <c r="CTO278"/>
      <c r="CTP278"/>
      <c r="CTQ278"/>
      <c r="CTR278"/>
      <c r="CTS278"/>
      <c r="CTT278"/>
      <c r="CTU278"/>
      <c r="CTV278"/>
      <c r="CTW278"/>
      <c r="CTX278"/>
      <c r="CTY278"/>
      <c r="CTZ278"/>
      <c r="CUA278"/>
      <c r="CUB278"/>
      <c r="CUC278"/>
      <c r="CUD278"/>
      <c r="CUE278"/>
      <c r="CUF278"/>
      <c r="CUG278"/>
      <c r="CUH278"/>
      <c r="CUI278"/>
      <c r="CUJ278"/>
      <c r="CUK278"/>
      <c r="CUL278"/>
      <c r="CUM278"/>
      <c r="CUN278"/>
      <c r="CUO278"/>
      <c r="CUP278"/>
      <c r="CUQ278"/>
      <c r="CUR278"/>
      <c r="CUS278"/>
      <c r="CUT278"/>
      <c r="CUU278"/>
      <c r="CUV278"/>
      <c r="CUW278"/>
      <c r="CUX278"/>
      <c r="CUY278"/>
      <c r="CUZ278"/>
      <c r="CVA278"/>
      <c r="CVB278"/>
      <c r="CVC278"/>
      <c r="CVD278"/>
      <c r="CVE278"/>
      <c r="CVF278"/>
      <c r="CVG278"/>
      <c r="CVH278"/>
      <c r="CVI278"/>
      <c r="CVJ278"/>
      <c r="CVK278"/>
      <c r="CVL278"/>
      <c r="CVM278"/>
      <c r="CVN278"/>
      <c r="CVO278"/>
      <c r="CVP278"/>
      <c r="CVQ278"/>
      <c r="CVR278"/>
      <c r="CVS278"/>
      <c r="CVT278"/>
      <c r="CVU278"/>
      <c r="CVV278"/>
      <c r="CVW278"/>
      <c r="CVX278"/>
      <c r="CVY278"/>
      <c r="CVZ278"/>
      <c r="CWA278"/>
      <c r="CWB278"/>
      <c r="CWC278"/>
      <c r="CWD278"/>
      <c r="CWE278"/>
      <c r="CWF278"/>
      <c r="CWG278"/>
      <c r="CWH278"/>
      <c r="CWI278"/>
      <c r="CWJ278"/>
      <c r="CWK278"/>
      <c r="CWL278"/>
      <c r="CWM278"/>
      <c r="CWN278"/>
      <c r="CWO278"/>
      <c r="CWP278"/>
      <c r="CWQ278"/>
      <c r="CWR278"/>
      <c r="CWS278"/>
      <c r="CWT278"/>
      <c r="CWU278"/>
      <c r="CWV278"/>
      <c r="CWW278"/>
      <c r="CWX278"/>
      <c r="CWY278"/>
      <c r="CWZ278"/>
      <c r="CXA278"/>
      <c r="CXB278"/>
      <c r="CXC278"/>
      <c r="CXD278"/>
      <c r="CXE278"/>
      <c r="CXF278"/>
      <c r="CXG278"/>
      <c r="CXH278"/>
      <c r="CXI278"/>
      <c r="CXJ278"/>
      <c r="CXK278"/>
      <c r="CXL278"/>
      <c r="CXM278"/>
      <c r="CXN278"/>
      <c r="CXO278"/>
      <c r="CXP278"/>
      <c r="CXQ278"/>
      <c r="CXR278"/>
      <c r="CXS278"/>
      <c r="CXT278"/>
      <c r="CXU278"/>
      <c r="CXV278"/>
      <c r="CXW278"/>
      <c r="CXX278"/>
      <c r="CXY278"/>
      <c r="CXZ278"/>
      <c r="CYA278"/>
      <c r="CYB278"/>
      <c r="CYC278"/>
      <c r="CYD278"/>
      <c r="CYE278"/>
      <c r="CYF278"/>
      <c r="CYG278"/>
      <c r="CYH278"/>
      <c r="CYI278"/>
      <c r="CYJ278"/>
      <c r="CYK278"/>
      <c r="CYL278"/>
      <c r="CYM278"/>
      <c r="CYN278"/>
      <c r="CYO278"/>
      <c r="CYP278"/>
      <c r="CYQ278"/>
      <c r="CYR278"/>
      <c r="CYS278"/>
      <c r="CYT278"/>
      <c r="CYU278"/>
      <c r="CYV278"/>
      <c r="CYW278"/>
      <c r="CYX278"/>
      <c r="CYY278"/>
      <c r="CYZ278"/>
      <c r="CZA278"/>
      <c r="CZB278"/>
      <c r="CZC278"/>
      <c r="CZD278"/>
      <c r="CZE278"/>
      <c r="CZF278"/>
      <c r="CZG278"/>
      <c r="CZH278"/>
      <c r="CZI278"/>
      <c r="CZJ278"/>
      <c r="CZK278"/>
      <c r="CZL278"/>
      <c r="CZM278"/>
      <c r="CZN278"/>
      <c r="CZO278"/>
      <c r="CZP278"/>
      <c r="CZQ278"/>
      <c r="CZR278"/>
      <c r="CZS278"/>
      <c r="CZT278"/>
      <c r="CZU278"/>
      <c r="CZV278"/>
      <c r="CZW278"/>
      <c r="CZX278"/>
      <c r="CZY278"/>
      <c r="CZZ278"/>
      <c r="DAA278"/>
      <c r="DAB278"/>
      <c r="DAC278"/>
      <c r="DAD278"/>
      <c r="DAE278"/>
      <c r="DAF278"/>
      <c r="DAG278"/>
      <c r="DAH278"/>
      <c r="DAI278"/>
      <c r="DAJ278"/>
      <c r="DAK278"/>
      <c r="DAL278"/>
      <c r="DAM278"/>
      <c r="DAN278"/>
      <c r="DAO278"/>
      <c r="DAP278"/>
      <c r="DAQ278"/>
      <c r="DAR278"/>
      <c r="DAS278"/>
      <c r="DAT278"/>
      <c r="DAU278"/>
      <c r="DAV278"/>
      <c r="DAW278"/>
      <c r="DAX278"/>
      <c r="DAY278"/>
      <c r="DAZ278"/>
      <c r="DBA278"/>
      <c r="DBB278"/>
      <c r="DBC278"/>
      <c r="DBD278"/>
      <c r="DBE278"/>
      <c r="DBF278"/>
      <c r="DBG278"/>
      <c r="DBH278"/>
      <c r="DBI278"/>
      <c r="DBJ278"/>
      <c r="DBK278"/>
      <c r="DBL278"/>
      <c r="DBM278"/>
      <c r="DBN278"/>
      <c r="DBO278"/>
      <c r="DBP278"/>
      <c r="DBQ278"/>
      <c r="DBR278"/>
      <c r="DBS278"/>
      <c r="DBT278"/>
      <c r="DBU278"/>
      <c r="DBV278"/>
      <c r="DBW278"/>
      <c r="DBX278"/>
      <c r="DBY278"/>
      <c r="DBZ278"/>
      <c r="DCA278"/>
      <c r="DCB278"/>
      <c r="DCC278"/>
      <c r="DCD278"/>
      <c r="DCE278"/>
      <c r="DCF278"/>
      <c r="DCG278"/>
      <c r="DCH278"/>
      <c r="DCI278"/>
      <c r="DCJ278"/>
      <c r="DCK278"/>
      <c r="DCL278"/>
      <c r="DCM278"/>
      <c r="DCN278"/>
      <c r="DCO278"/>
      <c r="DCP278"/>
      <c r="DCQ278"/>
      <c r="DCR278"/>
      <c r="DCS278"/>
      <c r="DCT278"/>
      <c r="DCU278"/>
      <c r="DCV278"/>
      <c r="DCW278"/>
      <c r="DCX278"/>
      <c r="DCY278"/>
      <c r="DCZ278"/>
      <c r="DDA278"/>
      <c r="DDB278"/>
      <c r="DDC278"/>
      <c r="DDD278"/>
      <c r="DDE278"/>
      <c r="DDF278"/>
      <c r="DDG278"/>
      <c r="DDH278"/>
      <c r="DDI278"/>
      <c r="DDJ278"/>
      <c r="DDK278"/>
      <c r="DDL278"/>
      <c r="DDM278"/>
      <c r="DDN278"/>
      <c r="DDO278"/>
      <c r="DDP278"/>
      <c r="DDQ278"/>
      <c r="DDR278"/>
      <c r="DDS278"/>
      <c r="DDT278"/>
      <c r="DDU278"/>
      <c r="DDV278"/>
      <c r="DDW278"/>
      <c r="DDX278"/>
      <c r="DDY278"/>
      <c r="DDZ278"/>
      <c r="DEA278"/>
      <c r="DEB278"/>
      <c r="DEC278"/>
      <c r="DED278"/>
      <c r="DEE278"/>
      <c r="DEF278"/>
      <c r="DEG278"/>
      <c r="DEH278"/>
      <c r="DEI278"/>
      <c r="DEJ278"/>
      <c r="DEK278"/>
      <c r="DEL278"/>
      <c r="DEM278"/>
      <c r="DEN278"/>
      <c r="DEO278"/>
      <c r="DEP278"/>
      <c r="DEQ278"/>
      <c r="DER278"/>
      <c r="DES278"/>
      <c r="DET278"/>
      <c r="DEU278"/>
      <c r="DEV278"/>
      <c r="DEW278"/>
      <c r="DEX278"/>
      <c r="DEY278"/>
      <c r="DEZ278"/>
      <c r="DFA278"/>
      <c r="DFB278"/>
      <c r="DFC278"/>
      <c r="DFD278"/>
      <c r="DFE278"/>
      <c r="DFF278"/>
      <c r="DFG278"/>
      <c r="DFH278"/>
      <c r="DFI278"/>
      <c r="DFJ278"/>
      <c r="DFK278"/>
      <c r="DFL278"/>
      <c r="DFM278"/>
      <c r="DFN278"/>
      <c r="DFO278"/>
      <c r="DFP278"/>
      <c r="DFQ278"/>
      <c r="DFR278"/>
      <c r="DFS278"/>
      <c r="DFT278"/>
      <c r="DFU278"/>
      <c r="DFV278"/>
      <c r="DFW278"/>
      <c r="DFX278"/>
      <c r="DFY278"/>
      <c r="DFZ278"/>
      <c r="DGA278"/>
      <c r="DGB278"/>
      <c r="DGC278"/>
      <c r="DGD278"/>
      <c r="DGE278"/>
      <c r="DGF278"/>
      <c r="DGG278"/>
      <c r="DGH278"/>
      <c r="DGI278"/>
      <c r="DGJ278"/>
      <c r="DGK278"/>
      <c r="DGL278"/>
      <c r="DGM278"/>
      <c r="DGN278"/>
      <c r="DGO278"/>
      <c r="DGP278"/>
      <c r="DGQ278"/>
      <c r="DGR278"/>
      <c r="DGS278"/>
      <c r="DGT278"/>
      <c r="DGU278"/>
      <c r="DGV278"/>
      <c r="DGW278"/>
      <c r="DGX278"/>
      <c r="DGY278"/>
      <c r="DGZ278"/>
      <c r="DHA278"/>
      <c r="DHB278"/>
      <c r="DHC278"/>
      <c r="DHD278"/>
      <c r="DHE278"/>
      <c r="DHF278"/>
      <c r="DHG278"/>
      <c r="DHH278"/>
      <c r="DHI278"/>
      <c r="DHJ278"/>
      <c r="DHK278"/>
      <c r="DHL278"/>
      <c r="DHM278"/>
      <c r="DHN278"/>
      <c r="DHO278"/>
      <c r="DHP278"/>
      <c r="DHQ278"/>
      <c r="DHR278"/>
      <c r="DHS278"/>
      <c r="DHT278"/>
      <c r="DHU278"/>
      <c r="DHV278"/>
      <c r="DHW278"/>
      <c r="DHX278"/>
      <c r="DHY278"/>
      <c r="DHZ278"/>
      <c r="DIA278"/>
      <c r="DIB278"/>
      <c r="DIC278"/>
      <c r="DID278"/>
      <c r="DIE278"/>
      <c r="DIF278"/>
      <c r="DIG278"/>
      <c r="DIH278"/>
      <c r="DII278"/>
      <c r="DIJ278"/>
      <c r="DIK278"/>
      <c r="DIL278"/>
      <c r="DIM278"/>
      <c r="DIN278"/>
      <c r="DIO278"/>
      <c r="DIP278"/>
      <c r="DIQ278"/>
      <c r="DIR278"/>
      <c r="DIS278"/>
      <c r="DIT278"/>
      <c r="DIU278"/>
      <c r="DIV278"/>
      <c r="DIW278"/>
      <c r="DIX278"/>
      <c r="DIY278"/>
      <c r="DIZ278"/>
      <c r="DJA278"/>
      <c r="DJB278"/>
      <c r="DJC278"/>
      <c r="DJD278"/>
      <c r="DJE278"/>
      <c r="DJF278"/>
      <c r="DJG278"/>
      <c r="DJH278"/>
      <c r="DJI278"/>
      <c r="DJJ278"/>
      <c r="DJK278"/>
      <c r="DJL278"/>
      <c r="DJM278"/>
      <c r="DJN278"/>
      <c r="DJO278"/>
      <c r="DJP278"/>
      <c r="DJQ278"/>
      <c r="DJR278"/>
      <c r="DJS278"/>
      <c r="DJT278"/>
      <c r="DJU278"/>
      <c r="DJV278"/>
      <c r="DJW278"/>
      <c r="DJX278"/>
      <c r="DJY278"/>
      <c r="DJZ278"/>
      <c r="DKA278"/>
      <c r="DKB278"/>
      <c r="DKC278"/>
      <c r="DKD278"/>
      <c r="DKE278"/>
      <c r="DKF278"/>
      <c r="DKG278"/>
      <c r="DKH278"/>
      <c r="DKI278"/>
      <c r="DKJ278"/>
      <c r="DKK278"/>
      <c r="DKL278"/>
      <c r="DKM278"/>
      <c r="DKN278"/>
      <c r="DKO278"/>
      <c r="DKP278"/>
      <c r="DKQ278"/>
      <c r="DKR278"/>
      <c r="DKS278"/>
      <c r="DKT278"/>
      <c r="DKU278"/>
      <c r="DKV278"/>
      <c r="DKW278"/>
      <c r="DKX278"/>
      <c r="DKY278"/>
      <c r="DKZ278"/>
      <c r="DLA278"/>
      <c r="DLB278"/>
      <c r="DLC278"/>
      <c r="DLD278"/>
      <c r="DLE278"/>
      <c r="DLF278"/>
      <c r="DLG278"/>
      <c r="DLH278"/>
      <c r="DLI278"/>
      <c r="DLJ278"/>
      <c r="DLK278"/>
      <c r="DLL278"/>
      <c r="DLM278"/>
      <c r="DLN278"/>
      <c r="DLO278"/>
      <c r="DLP278"/>
      <c r="DLQ278"/>
      <c r="DLR278"/>
      <c r="DLS278"/>
      <c r="DLT278"/>
      <c r="DLU278"/>
      <c r="DLV278"/>
      <c r="DLW278"/>
      <c r="DLX278"/>
      <c r="DLY278"/>
      <c r="DLZ278"/>
      <c r="DMA278"/>
      <c r="DMB278"/>
      <c r="DMC278"/>
      <c r="DMD278"/>
      <c r="DME278"/>
      <c r="DMF278"/>
      <c r="DMG278"/>
      <c r="DMH278"/>
      <c r="DMI278"/>
      <c r="DMJ278"/>
      <c r="DMK278"/>
      <c r="DML278"/>
      <c r="DMM278"/>
      <c r="DMN278"/>
      <c r="DMO278"/>
      <c r="DMP278"/>
      <c r="DMQ278"/>
      <c r="DMR278"/>
      <c r="DMS278"/>
      <c r="DMT278"/>
      <c r="DMU278"/>
      <c r="DMV278"/>
      <c r="DMW278"/>
      <c r="DMX278"/>
      <c r="DMY278"/>
      <c r="DMZ278"/>
      <c r="DNA278"/>
      <c r="DNB278"/>
      <c r="DNC278"/>
      <c r="DND278"/>
      <c r="DNE278"/>
      <c r="DNF278"/>
      <c r="DNG278"/>
      <c r="DNH278"/>
      <c r="DNI278"/>
      <c r="DNJ278"/>
      <c r="DNK278"/>
      <c r="DNL278"/>
      <c r="DNM278"/>
      <c r="DNN278"/>
      <c r="DNO278"/>
      <c r="DNP278"/>
      <c r="DNQ278"/>
      <c r="DNR278"/>
      <c r="DNS278"/>
      <c r="DNT278"/>
      <c r="DNU278"/>
      <c r="DNV278"/>
      <c r="DNW278"/>
      <c r="DNX278"/>
      <c r="DNY278"/>
      <c r="DNZ278"/>
      <c r="DOA278"/>
      <c r="DOB278"/>
      <c r="DOC278"/>
      <c r="DOD278"/>
      <c r="DOE278"/>
      <c r="DOF278"/>
      <c r="DOG278"/>
      <c r="DOH278"/>
      <c r="DOI278"/>
      <c r="DOJ278"/>
      <c r="DOK278"/>
      <c r="DOL278"/>
      <c r="DOM278"/>
      <c r="DON278"/>
      <c r="DOO278"/>
      <c r="DOP278"/>
      <c r="DOQ278"/>
      <c r="DOR278"/>
      <c r="DOS278"/>
      <c r="DOT278"/>
      <c r="DOU278"/>
      <c r="DOV278"/>
      <c r="DOW278"/>
      <c r="DOX278"/>
      <c r="DOY278"/>
      <c r="DOZ278"/>
      <c r="DPA278"/>
      <c r="DPB278"/>
      <c r="DPC278"/>
      <c r="DPD278"/>
      <c r="DPE278"/>
      <c r="DPF278"/>
      <c r="DPG278"/>
      <c r="DPH278"/>
      <c r="DPI278"/>
      <c r="DPJ278"/>
      <c r="DPK278"/>
      <c r="DPL278"/>
      <c r="DPM278"/>
      <c r="DPN278"/>
      <c r="DPO278"/>
      <c r="DPP278"/>
      <c r="DPQ278"/>
      <c r="DPR278"/>
      <c r="DPS278"/>
      <c r="DPT278"/>
      <c r="DPU278"/>
      <c r="DPV278"/>
      <c r="DPW278"/>
      <c r="DPX278"/>
      <c r="DPY278"/>
      <c r="DPZ278"/>
      <c r="DQA278"/>
      <c r="DQB278"/>
      <c r="DQC278"/>
      <c r="DQD278"/>
      <c r="DQE278"/>
      <c r="DQF278"/>
      <c r="DQG278"/>
      <c r="DQH278"/>
      <c r="DQI278"/>
      <c r="DQJ278"/>
      <c r="DQK278"/>
      <c r="DQL278"/>
      <c r="DQM278"/>
      <c r="DQN278"/>
      <c r="DQO278"/>
      <c r="DQP278"/>
      <c r="DQQ278"/>
      <c r="DQR278"/>
      <c r="DQS278"/>
      <c r="DQT278"/>
      <c r="DQU278"/>
      <c r="DQV278"/>
      <c r="DQW278"/>
      <c r="DQX278"/>
      <c r="DQY278"/>
      <c r="DQZ278"/>
      <c r="DRA278"/>
      <c r="DRB278"/>
      <c r="DRC278"/>
      <c r="DRD278"/>
      <c r="DRE278"/>
      <c r="DRF278"/>
      <c r="DRG278"/>
      <c r="DRH278"/>
      <c r="DRI278"/>
      <c r="DRJ278"/>
      <c r="DRK278"/>
      <c r="DRL278"/>
      <c r="DRM278"/>
      <c r="DRN278"/>
      <c r="DRO278"/>
      <c r="DRP278"/>
      <c r="DRQ278"/>
      <c r="DRR278"/>
      <c r="DRS278"/>
      <c r="DRT278"/>
      <c r="DRU278"/>
      <c r="DRV278"/>
      <c r="DRW278"/>
      <c r="DRX278"/>
      <c r="DRY278"/>
      <c r="DRZ278"/>
      <c r="DSA278"/>
      <c r="DSB278"/>
      <c r="DSC278"/>
      <c r="DSD278"/>
      <c r="DSE278"/>
      <c r="DSF278"/>
      <c r="DSG278"/>
      <c r="DSH278"/>
      <c r="DSI278"/>
      <c r="DSJ278"/>
      <c r="DSK278"/>
      <c r="DSL278"/>
      <c r="DSM278"/>
      <c r="DSN278"/>
      <c r="DSO278"/>
      <c r="DSP278"/>
      <c r="DSQ278"/>
      <c r="DSR278"/>
      <c r="DSS278"/>
      <c r="DST278"/>
      <c r="DSU278"/>
      <c r="DSV278"/>
      <c r="DSW278"/>
      <c r="DSX278"/>
      <c r="DSY278"/>
      <c r="DSZ278"/>
      <c r="DTA278"/>
      <c r="DTB278"/>
      <c r="DTC278"/>
      <c r="DTD278"/>
      <c r="DTE278"/>
      <c r="DTF278"/>
      <c r="DTG278"/>
      <c r="DTH278"/>
      <c r="DTI278"/>
      <c r="DTJ278"/>
      <c r="DTK278"/>
      <c r="DTL278"/>
      <c r="DTM278"/>
      <c r="DTN278"/>
      <c r="DTO278"/>
      <c r="DTP278"/>
      <c r="DTQ278"/>
      <c r="DTR278"/>
      <c r="DTS278"/>
      <c r="DTT278"/>
      <c r="DTU278"/>
      <c r="DTV278"/>
      <c r="DTW278"/>
      <c r="DTX278"/>
      <c r="DTY278"/>
      <c r="DTZ278"/>
      <c r="DUA278"/>
      <c r="DUB278"/>
      <c r="DUC278"/>
      <c r="DUD278"/>
      <c r="DUE278"/>
      <c r="DUF278"/>
      <c r="DUG278"/>
      <c r="DUH278"/>
      <c r="DUI278"/>
      <c r="DUJ278"/>
      <c r="DUK278"/>
      <c r="DUL278"/>
      <c r="DUM278"/>
      <c r="DUN278"/>
      <c r="DUO278"/>
      <c r="DUP278"/>
      <c r="DUQ278"/>
      <c r="DUR278"/>
      <c r="DUS278"/>
      <c r="DUT278"/>
      <c r="DUU278"/>
      <c r="DUV278"/>
      <c r="DUW278"/>
      <c r="DUX278"/>
      <c r="DUY278"/>
      <c r="DUZ278"/>
      <c r="DVA278"/>
      <c r="DVB278"/>
      <c r="DVC278"/>
      <c r="DVD278"/>
      <c r="DVE278"/>
      <c r="DVF278"/>
      <c r="DVG278"/>
      <c r="DVH278"/>
      <c r="DVI278"/>
      <c r="DVJ278"/>
      <c r="DVK278"/>
      <c r="DVL278"/>
      <c r="DVM278"/>
      <c r="DVN278"/>
      <c r="DVO278"/>
      <c r="DVP278"/>
      <c r="DVQ278"/>
      <c r="DVR278"/>
      <c r="DVS278"/>
      <c r="DVT278"/>
      <c r="DVU278"/>
      <c r="DVV278"/>
      <c r="DVW278"/>
      <c r="DVX278"/>
      <c r="DVY278"/>
      <c r="DVZ278"/>
      <c r="DWA278"/>
      <c r="DWB278"/>
      <c r="DWC278"/>
      <c r="DWD278"/>
      <c r="DWE278"/>
      <c r="DWF278"/>
      <c r="DWG278"/>
      <c r="DWH278"/>
      <c r="DWI278"/>
      <c r="DWJ278"/>
      <c r="DWK278"/>
      <c r="DWL278"/>
      <c r="DWM278"/>
      <c r="DWN278"/>
      <c r="DWO278"/>
      <c r="DWP278"/>
      <c r="DWQ278"/>
      <c r="DWR278"/>
      <c r="DWS278"/>
      <c r="DWT278"/>
      <c r="DWU278"/>
      <c r="DWV278"/>
      <c r="DWW278"/>
      <c r="DWX278"/>
      <c r="DWY278"/>
      <c r="DWZ278"/>
      <c r="DXA278"/>
      <c r="DXB278"/>
      <c r="DXC278"/>
      <c r="DXD278"/>
      <c r="DXE278"/>
      <c r="DXF278"/>
      <c r="DXG278"/>
      <c r="DXH278"/>
      <c r="DXI278"/>
      <c r="DXJ278"/>
      <c r="DXK278"/>
      <c r="DXL278"/>
      <c r="DXM278"/>
      <c r="DXN278"/>
      <c r="DXO278"/>
      <c r="DXP278"/>
      <c r="DXQ278"/>
      <c r="DXR278"/>
      <c r="DXS278"/>
      <c r="DXT278"/>
      <c r="DXU278"/>
      <c r="DXV278"/>
      <c r="DXW278"/>
      <c r="DXX278"/>
      <c r="DXY278"/>
      <c r="DXZ278"/>
      <c r="DYA278"/>
      <c r="DYB278"/>
      <c r="DYC278"/>
      <c r="DYD278"/>
      <c r="DYE278"/>
      <c r="DYF278"/>
      <c r="DYG278"/>
      <c r="DYH278"/>
      <c r="DYI278"/>
      <c r="DYJ278"/>
      <c r="DYK278"/>
      <c r="DYL278"/>
      <c r="DYM278"/>
      <c r="DYN278"/>
      <c r="DYO278"/>
      <c r="DYP278"/>
      <c r="DYQ278"/>
      <c r="DYR278"/>
      <c r="DYS278"/>
      <c r="DYT278"/>
      <c r="DYU278"/>
      <c r="DYV278"/>
      <c r="DYW278"/>
      <c r="DYX278"/>
      <c r="DYY278"/>
      <c r="DYZ278"/>
      <c r="DZA278"/>
      <c r="DZB278"/>
      <c r="DZC278"/>
      <c r="DZD278"/>
      <c r="DZE278"/>
      <c r="DZF278"/>
      <c r="DZG278"/>
      <c r="DZH278"/>
      <c r="DZI278"/>
      <c r="DZJ278"/>
      <c r="DZK278"/>
      <c r="DZL278"/>
      <c r="DZM278"/>
      <c r="DZN278"/>
      <c r="DZO278"/>
      <c r="DZP278"/>
      <c r="DZQ278"/>
      <c r="DZR278"/>
      <c r="DZS278"/>
      <c r="DZT278"/>
      <c r="DZU278"/>
      <c r="DZV278"/>
      <c r="DZW278"/>
      <c r="DZX278"/>
      <c r="DZY278"/>
      <c r="DZZ278"/>
      <c r="EAA278"/>
      <c r="EAB278"/>
      <c r="EAC278"/>
      <c r="EAD278"/>
      <c r="EAE278"/>
      <c r="EAF278"/>
      <c r="EAG278"/>
      <c r="EAH278"/>
      <c r="EAI278"/>
      <c r="EAJ278"/>
      <c r="EAK278"/>
      <c r="EAL278"/>
      <c r="EAM278"/>
      <c r="EAN278"/>
      <c r="EAO278"/>
      <c r="EAP278"/>
      <c r="EAQ278"/>
      <c r="EAR278"/>
      <c r="EAS278"/>
      <c r="EAT278"/>
      <c r="EAU278"/>
      <c r="EAV278"/>
      <c r="EAW278"/>
      <c r="EAX278"/>
      <c r="EAY278"/>
      <c r="EAZ278"/>
      <c r="EBA278"/>
      <c r="EBB278"/>
      <c r="EBC278"/>
      <c r="EBD278"/>
      <c r="EBE278"/>
      <c r="EBF278"/>
      <c r="EBG278"/>
      <c r="EBH278"/>
      <c r="EBI278"/>
      <c r="EBJ278"/>
      <c r="EBK278"/>
      <c r="EBL278"/>
      <c r="EBM278"/>
      <c r="EBN278"/>
      <c r="EBO278"/>
      <c r="EBP278"/>
      <c r="EBQ278"/>
      <c r="EBR278"/>
      <c r="EBS278"/>
      <c r="EBT278"/>
      <c r="EBU278"/>
      <c r="EBV278"/>
      <c r="EBW278"/>
      <c r="EBX278"/>
      <c r="EBY278"/>
      <c r="EBZ278"/>
      <c r="ECA278"/>
      <c r="ECB278"/>
      <c r="ECC278"/>
      <c r="ECD278"/>
      <c r="ECE278"/>
      <c r="ECF278"/>
      <c r="ECG278"/>
      <c r="ECH278"/>
      <c r="ECI278"/>
      <c r="ECJ278"/>
      <c r="ECK278"/>
      <c r="ECL278"/>
      <c r="ECM278"/>
      <c r="ECN278"/>
      <c r="ECO278"/>
      <c r="ECP278"/>
      <c r="ECQ278"/>
      <c r="ECR278"/>
      <c r="ECS278"/>
      <c r="ECT278"/>
      <c r="ECU278"/>
      <c r="ECV278"/>
      <c r="ECW278"/>
      <c r="ECX278"/>
      <c r="ECY278"/>
      <c r="ECZ278"/>
      <c r="EDA278"/>
      <c r="EDB278"/>
      <c r="EDC278"/>
      <c r="EDD278"/>
      <c r="EDE278"/>
      <c r="EDF278"/>
      <c r="EDG278"/>
      <c r="EDH278"/>
      <c r="EDI278"/>
      <c r="EDJ278"/>
      <c r="EDK278"/>
      <c r="EDL278"/>
      <c r="EDM278"/>
      <c r="EDN278"/>
      <c r="EDO278"/>
      <c r="EDP278"/>
      <c r="EDQ278"/>
      <c r="EDR278"/>
      <c r="EDS278"/>
      <c r="EDT278"/>
      <c r="EDU278"/>
      <c r="EDV278"/>
      <c r="EDW278"/>
      <c r="EDX278"/>
      <c r="EDY278"/>
      <c r="EDZ278"/>
      <c r="EEA278"/>
      <c r="EEB278"/>
      <c r="EEC278"/>
      <c r="EED278"/>
      <c r="EEE278"/>
      <c r="EEF278"/>
      <c r="EEG278"/>
      <c r="EEH278"/>
      <c r="EEI278"/>
      <c r="EEJ278"/>
      <c r="EEK278"/>
      <c r="EEL278"/>
      <c r="EEM278"/>
      <c r="EEN278"/>
      <c r="EEO278"/>
      <c r="EEP278"/>
      <c r="EEQ278"/>
      <c r="EER278"/>
      <c r="EES278"/>
      <c r="EET278"/>
      <c r="EEU278"/>
      <c r="EEV278"/>
      <c r="EEW278"/>
      <c r="EEX278"/>
      <c r="EEY278"/>
      <c r="EEZ278"/>
      <c r="EFA278"/>
      <c r="EFB278"/>
      <c r="EFC278"/>
      <c r="EFD278"/>
      <c r="EFE278"/>
      <c r="EFF278"/>
      <c r="EFG278"/>
      <c r="EFH278"/>
      <c r="EFI278"/>
      <c r="EFJ278"/>
      <c r="EFK278"/>
      <c r="EFL278"/>
      <c r="EFM278"/>
      <c r="EFN278"/>
      <c r="EFO278"/>
      <c r="EFP278"/>
      <c r="EFQ278"/>
      <c r="EFR278"/>
      <c r="EFS278"/>
      <c r="EFT278"/>
      <c r="EFU278"/>
      <c r="EFV278"/>
      <c r="EFW278"/>
      <c r="EFX278"/>
      <c r="EFY278"/>
      <c r="EFZ278"/>
      <c r="EGA278"/>
      <c r="EGB278"/>
      <c r="EGC278"/>
      <c r="EGD278"/>
      <c r="EGE278"/>
      <c r="EGF278"/>
      <c r="EGG278"/>
      <c r="EGH278"/>
      <c r="EGI278"/>
      <c r="EGJ278"/>
      <c r="EGK278"/>
      <c r="EGL278"/>
      <c r="EGM278"/>
      <c r="EGN278"/>
      <c r="EGO278"/>
      <c r="EGP278"/>
      <c r="EGQ278"/>
      <c r="EGR278"/>
      <c r="EGS278"/>
      <c r="EGT278"/>
      <c r="EGU278"/>
      <c r="EGV278"/>
      <c r="EGW278"/>
      <c r="EGX278"/>
      <c r="EGY278"/>
      <c r="EGZ278"/>
      <c r="EHA278"/>
      <c r="EHB278"/>
      <c r="EHC278"/>
      <c r="EHD278"/>
      <c r="EHE278"/>
      <c r="EHF278"/>
      <c r="EHG278"/>
      <c r="EHH278"/>
      <c r="EHI278"/>
      <c r="EHJ278"/>
      <c r="EHK278"/>
      <c r="EHL278"/>
      <c r="EHM278"/>
      <c r="EHN278"/>
      <c r="EHO278"/>
      <c r="EHP278"/>
      <c r="EHQ278"/>
      <c r="EHR278"/>
      <c r="EHS278"/>
      <c r="EHT278"/>
      <c r="EHU278"/>
      <c r="EHV278"/>
      <c r="EHW278"/>
      <c r="EHX278"/>
      <c r="EHY278"/>
      <c r="EHZ278"/>
      <c r="EIA278"/>
      <c r="EIB278"/>
      <c r="EIC278"/>
      <c r="EID278"/>
      <c r="EIE278"/>
      <c r="EIF278"/>
      <c r="EIG278"/>
      <c r="EIH278"/>
      <c r="EII278"/>
      <c r="EIJ278"/>
      <c r="EIK278"/>
      <c r="EIL278"/>
      <c r="EIM278"/>
      <c r="EIN278"/>
      <c r="EIO278"/>
      <c r="EIP278"/>
      <c r="EIQ278"/>
      <c r="EIR278"/>
      <c r="EIS278"/>
      <c r="EIT278"/>
      <c r="EIU278"/>
      <c r="EIV278"/>
      <c r="EIW278"/>
      <c r="EIX278"/>
      <c r="EIY278"/>
      <c r="EIZ278"/>
      <c r="EJA278"/>
      <c r="EJB278"/>
      <c r="EJC278"/>
      <c r="EJD278"/>
      <c r="EJE278"/>
      <c r="EJF278"/>
      <c r="EJG278"/>
      <c r="EJH278"/>
      <c r="EJI278"/>
      <c r="EJJ278"/>
      <c r="EJK278"/>
      <c r="EJL278"/>
      <c r="EJM278"/>
      <c r="EJN278"/>
      <c r="EJO278"/>
      <c r="EJP278"/>
      <c r="EJQ278"/>
      <c r="EJR278"/>
      <c r="EJS278"/>
      <c r="EJT278"/>
      <c r="EJU278"/>
      <c r="EJV278"/>
      <c r="EJW278"/>
      <c r="EJX278"/>
      <c r="EJY278"/>
      <c r="EJZ278"/>
      <c r="EKA278"/>
      <c r="EKB278"/>
      <c r="EKC278"/>
      <c r="EKD278"/>
      <c r="EKE278"/>
      <c r="EKF278"/>
      <c r="EKG278"/>
      <c r="EKH278"/>
      <c r="EKI278"/>
      <c r="EKJ278"/>
      <c r="EKK278"/>
      <c r="EKL278"/>
      <c r="EKM278"/>
      <c r="EKN278"/>
      <c r="EKO278"/>
      <c r="EKP278"/>
      <c r="EKQ278"/>
      <c r="EKR278"/>
      <c r="EKS278"/>
      <c r="EKT278"/>
      <c r="EKU278"/>
      <c r="EKV278"/>
      <c r="EKW278"/>
      <c r="EKX278"/>
      <c r="EKY278"/>
      <c r="EKZ278"/>
      <c r="ELA278"/>
      <c r="ELB278"/>
      <c r="ELC278"/>
      <c r="ELD278"/>
      <c r="ELE278"/>
      <c r="ELF278"/>
      <c r="ELG278"/>
      <c r="ELH278"/>
      <c r="ELI278"/>
      <c r="ELJ278"/>
      <c r="ELK278"/>
      <c r="ELL278"/>
      <c r="ELM278"/>
      <c r="ELN278"/>
      <c r="ELO278"/>
      <c r="ELP278"/>
      <c r="ELQ278"/>
      <c r="ELR278"/>
      <c r="ELS278"/>
      <c r="ELT278"/>
      <c r="ELU278"/>
      <c r="ELV278"/>
      <c r="ELW278"/>
      <c r="ELX278"/>
      <c r="ELY278"/>
      <c r="ELZ278"/>
      <c r="EMA278"/>
      <c r="EMB278"/>
      <c r="EMC278"/>
      <c r="EMD278"/>
      <c r="EME278"/>
      <c r="EMF278"/>
      <c r="EMG278"/>
      <c r="EMH278"/>
      <c r="EMI278"/>
      <c r="EMJ278"/>
      <c r="EMK278"/>
      <c r="EML278"/>
      <c r="EMM278"/>
      <c r="EMN278"/>
      <c r="EMO278"/>
      <c r="EMP278"/>
      <c r="EMQ278"/>
      <c r="EMR278"/>
      <c r="EMS278"/>
      <c r="EMT278"/>
      <c r="EMU278"/>
      <c r="EMV278"/>
      <c r="EMW278"/>
      <c r="EMX278"/>
      <c r="EMY278"/>
      <c r="EMZ278"/>
      <c r="ENA278"/>
      <c r="ENB278"/>
      <c r="ENC278"/>
      <c r="END278"/>
      <c r="ENE278"/>
      <c r="ENF278"/>
      <c r="ENG278"/>
      <c r="ENH278"/>
      <c r="ENI278"/>
      <c r="ENJ278"/>
      <c r="ENK278"/>
      <c r="ENL278"/>
      <c r="ENM278"/>
      <c r="ENN278"/>
      <c r="ENO278"/>
      <c r="ENP278"/>
      <c r="ENQ278"/>
      <c r="ENR278"/>
      <c r="ENS278"/>
      <c r="ENT278"/>
      <c r="ENU278"/>
      <c r="ENV278"/>
      <c r="ENW278"/>
      <c r="ENX278"/>
      <c r="ENY278"/>
      <c r="ENZ278"/>
      <c r="EOA278"/>
      <c r="EOB278"/>
      <c r="EOC278"/>
      <c r="EOD278"/>
      <c r="EOE278"/>
      <c r="EOF278"/>
      <c r="EOG278"/>
      <c r="EOH278"/>
      <c r="EOI278"/>
      <c r="EOJ278"/>
      <c r="EOK278"/>
      <c r="EOL278"/>
      <c r="EOM278"/>
      <c r="EON278"/>
      <c r="EOO278"/>
      <c r="EOP278"/>
      <c r="EOQ278"/>
      <c r="EOR278"/>
      <c r="EOS278"/>
      <c r="EOT278"/>
      <c r="EOU278"/>
      <c r="EOV278"/>
      <c r="EOW278"/>
      <c r="EOX278"/>
      <c r="EOY278"/>
      <c r="EOZ278"/>
      <c r="EPA278"/>
      <c r="EPB278"/>
      <c r="EPC278"/>
      <c r="EPD278"/>
      <c r="EPE278"/>
      <c r="EPF278"/>
      <c r="EPG278"/>
      <c r="EPH278"/>
      <c r="EPI278"/>
      <c r="EPJ278"/>
      <c r="EPK278"/>
      <c r="EPL278"/>
      <c r="EPM278"/>
      <c r="EPN278"/>
      <c r="EPO278"/>
      <c r="EPP278"/>
      <c r="EPQ278"/>
      <c r="EPR278"/>
      <c r="EPS278"/>
      <c r="EPT278"/>
      <c r="EPU278"/>
      <c r="EPV278"/>
      <c r="EPW278"/>
      <c r="EPX278"/>
      <c r="EPY278"/>
      <c r="EPZ278"/>
      <c r="EQA278"/>
      <c r="EQB278"/>
      <c r="EQC278"/>
      <c r="EQD278"/>
      <c r="EQE278"/>
      <c r="EQF278"/>
      <c r="EQG278"/>
      <c r="EQH278"/>
      <c r="EQI278"/>
      <c r="EQJ278"/>
      <c r="EQK278"/>
      <c r="EQL278"/>
      <c r="EQM278"/>
      <c r="EQN278"/>
      <c r="EQO278"/>
      <c r="EQP278"/>
      <c r="EQQ278"/>
      <c r="EQR278"/>
      <c r="EQS278"/>
      <c r="EQT278"/>
      <c r="EQU278"/>
      <c r="EQV278"/>
      <c r="EQW278"/>
      <c r="EQX278"/>
      <c r="EQY278"/>
      <c r="EQZ278"/>
      <c r="ERA278"/>
      <c r="ERB278"/>
      <c r="ERC278"/>
      <c r="ERD278"/>
      <c r="ERE278"/>
      <c r="ERF278"/>
      <c r="ERG278"/>
      <c r="ERH278"/>
      <c r="ERI278"/>
      <c r="ERJ278"/>
      <c r="ERK278"/>
      <c r="ERL278"/>
      <c r="ERM278"/>
      <c r="ERN278"/>
      <c r="ERO278"/>
      <c r="ERP278"/>
      <c r="ERQ278"/>
      <c r="ERR278"/>
      <c r="ERS278"/>
      <c r="ERT278"/>
      <c r="ERU278"/>
      <c r="ERV278"/>
      <c r="ERW278"/>
      <c r="ERX278"/>
      <c r="ERY278"/>
      <c r="ERZ278"/>
      <c r="ESA278"/>
      <c r="ESB278"/>
      <c r="ESC278"/>
      <c r="ESD278"/>
      <c r="ESE278"/>
      <c r="ESF278"/>
      <c r="ESG278"/>
      <c r="ESH278"/>
      <c r="ESI278"/>
      <c r="ESJ278"/>
      <c r="ESK278"/>
      <c r="ESL278"/>
      <c r="ESM278"/>
      <c r="ESN278"/>
      <c r="ESO278"/>
      <c r="ESP278"/>
      <c r="ESQ278"/>
      <c r="ESR278"/>
      <c r="ESS278"/>
      <c r="EST278"/>
      <c r="ESU278"/>
      <c r="ESV278"/>
      <c r="ESW278"/>
      <c r="ESX278"/>
      <c r="ESY278"/>
      <c r="ESZ278"/>
      <c r="ETA278"/>
      <c r="ETB278"/>
      <c r="ETC278"/>
      <c r="ETD278"/>
      <c r="ETE278"/>
      <c r="ETF278"/>
      <c r="ETG278"/>
      <c r="ETH278"/>
      <c r="ETI278"/>
      <c r="ETJ278"/>
      <c r="ETK278"/>
      <c r="ETL278"/>
      <c r="ETM278"/>
      <c r="ETN278"/>
      <c r="ETO278"/>
      <c r="ETP278"/>
      <c r="ETQ278"/>
      <c r="ETR278"/>
      <c r="ETS278"/>
      <c r="ETT278"/>
      <c r="ETU278"/>
      <c r="ETV278"/>
      <c r="ETW278"/>
      <c r="ETX278"/>
      <c r="ETY278"/>
      <c r="ETZ278"/>
      <c r="EUA278"/>
      <c r="EUB278"/>
      <c r="EUC278"/>
      <c r="EUD278"/>
      <c r="EUE278"/>
      <c r="EUF278"/>
      <c r="EUG278"/>
      <c r="EUH278"/>
      <c r="EUI278"/>
      <c r="EUJ278"/>
      <c r="EUK278"/>
      <c r="EUL278"/>
      <c r="EUM278"/>
      <c r="EUN278"/>
      <c r="EUO278"/>
      <c r="EUP278"/>
      <c r="EUQ278"/>
      <c r="EUR278"/>
      <c r="EUS278"/>
      <c r="EUT278"/>
      <c r="EUU278"/>
      <c r="EUV278"/>
      <c r="EUW278"/>
      <c r="EUX278"/>
      <c r="EUY278"/>
      <c r="EUZ278"/>
      <c r="EVA278"/>
      <c r="EVB278"/>
      <c r="EVC278"/>
      <c r="EVD278"/>
      <c r="EVE278"/>
      <c r="EVF278"/>
      <c r="EVG278"/>
      <c r="EVH278"/>
      <c r="EVI278"/>
      <c r="EVJ278"/>
      <c r="EVK278"/>
      <c r="EVL278"/>
      <c r="EVM278"/>
      <c r="EVN278"/>
      <c r="EVO278"/>
      <c r="EVP278"/>
      <c r="EVQ278"/>
      <c r="EVR278"/>
      <c r="EVS278"/>
      <c r="EVT278"/>
      <c r="EVU278"/>
      <c r="EVV278"/>
      <c r="EVW278"/>
      <c r="EVX278"/>
      <c r="EVY278"/>
      <c r="EVZ278"/>
      <c r="EWA278"/>
      <c r="EWB278"/>
      <c r="EWC278"/>
      <c r="EWD278"/>
      <c r="EWE278"/>
      <c r="EWF278"/>
      <c r="EWG278"/>
      <c r="EWH278"/>
      <c r="EWI278"/>
      <c r="EWJ278"/>
      <c r="EWK278"/>
      <c r="EWL278"/>
      <c r="EWM278"/>
      <c r="EWN278"/>
      <c r="EWO278"/>
      <c r="EWP278"/>
      <c r="EWQ278"/>
      <c r="EWR278"/>
      <c r="EWS278"/>
      <c r="EWT278"/>
      <c r="EWU278"/>
      <c r="EWV278"/>
      <c r="EWW278"/>
      <c r="EWX278"/>
      <c r="EWY278"/>
      <c r="EWZ278"/>
      <c r="EXA278"/>
      <c r="EXB278"/>
      <c r="EXC278"/>
      <c r="EXD278"/>
      <c r="EXE278"/>
      <c r="EXF278"/>
      <c r="EXG278"/>
      <c r="EXH278"/>
      <c r="EXI278"/>
      <c r="EXJ278"/>
      <c r="EXK278"/>
      <c r="EXL278"/>
      <c r="EXM278"/>
      <c r="EXN278"/>
      <c r="EXO278"/>
      <c r="EXP278"/>
      <c r="EXQ278"/>
      <c r="EXR278"/>
      <c r="EXS278"/>
      <c r="EXT278"/>
      <c r="EXU278"/>
      <c r="EXV278"/>
      <c r="EXW278"/>
      <c r="EXX278"/>
      <c r="EXY278"/>
      <c r="EXZ278"/>
      <c r="EYA278"/>
      <c r="EYB278"/>
      <c r="EYC278"/>
      <c r="EYD278"/>
      <c r="EYE278"/>
      <c r="EYF278"/>
      <c r="EYG278"/>
      <c r="EYH278"/>
      <c r="EYI278"/>
      <c r="EYJ278"/>
      <c r="EYK278"/>
      <c r="EYL278"/>
      <c r="EYM278"/>
      <c r="EYN278"/>
      <c r="EYO278"/>
      <c r="EYP278"/>
      <c r="EYQ278"/>
      <c r="EYR278"/>
      <c r="EYS278"/>
      <c r="EYT278"/>
      <c r="EYU278"/>
      <c r="EYV278"/>
      <c r="EYW278"/>
      <c r="EYX278"/>
      <c r="EYY278"/>
      <c r="EYZ278"/>
      <c r="EZA278"/>
      <c r="EZB278"/>
      <c r="EZC278"/>
      <c r="EZD278"/>
      <c r="EZE278"/>
      <c r="EZF278"/>
      <c r="EZG278"/>
      <c r="EZH278"/>
      <c r="EZI278"/>
      <c r="EZJ278"/>
      <c r="EZK278"/>
      <c r="EZL278"/>
      <c r="EZM278"/>
      <c r="EZN278"/>
      <c r="EZO278"/>
      <c r="EZP278"/>
      <c r="EZQ278"/>
      <c r="EZR278"/>
      <c r="EZS278"/>
      <c r="EZT278"/>
      <c r="EZU278"/>
      <c r="EZV278"/>
      <c r="EZW278"/>
      <c r="EZX278"/>
      <c r="EZY278"/>
      <c r="EZZ278"/>
      <c r="FAA278"/>
      <c r="FAB278"/>
      <c r="FAC278"/>
      <c r="FAD278"/>
      <c r="FAE278"/>
      <c r="FAF278"/>
      <c r="FAG278"/>
      <c r="FAH278"/>
      <c r="FAI278"/>
      <c r="FAJ278"/>
      <c r="FAK278"/>
      <c r="FAL278"/>
      <c r="FAM278"/>
      <c r="FAN278"/>
      <c r="FAO278"/>
      <c r="FAP278"/>
      <c r="FAQ278"/>
      <c r="FAR278"/>
      <c r="FAS278"/>
      <c r="FAT278"/>
      <c r="FAU278"/>
      <c r="FAV278"/>
      <c r="FAW278"/>
      <c r="FAX278"/>
      <c r="FAY278"/>
      <c r="FAZ278"/>
      <c r="FBA278"/>
      <c r="FBB278"/>
      <c r="FBC278"/>
      <c r="FBD278"/>
      <c r="FBE278"/>
      <c r="FBF278"/>
      <c r="FBG278"/>
      <c r="FBH278"/>
      <c r="FBI278"/>
      <c r="FBJ278"/>
      <c r="FBK278"/>
      <c r="FBL278"/>
      <c r="FBM278"/>
      <c r="FBN278"/>
      <c r="FBO278"/>
      <c r="FBP278"/>
      <c r="FBQ278"/>
      <c r="FBR278"/>
      <c r="FBS278"/>
      <c r="FBT278"/>
      <c r="FBU278"/>
      <c r="FBV278"/>
      <c r="FBW278"/>
      <c r="FBX278"/>
      <c r="FBY278"/>
      <c r="FBZ278"/>
      <c r="FCA278"/>
      <c r="FCB278"/>
      <c r="FCC278"/>
      <c r="FCD278"/>
      <c r="FCE278"/>
      <c r="FCF278"/>
      <c r="FCG278"/>
      <c r="FCH278"/>
      <c r="FCI278"/>
      <c r="FCJ278"/>
      <c r="FCK278"/>
      <c r="FCL278"/>
      <c r="FCM278"/>
      <c r="FCN278"/>
      <c r="FCO278"/>
      <c r="FCP278"/>
      <c r="FCQ278"/>
      <c r="FCR278"/>
      <c r="FCS278"/>
      <c r="FCT278"/>
      <c r="FCU278"/>
      <c r="FCV278"/>
      <c r="FCW278"/>
      <c r="FCX278"/>
      <c r="FCY278"/>
      <c r="FCZ278"/>
      <c r="FDA278"/>
      <c r="FDB278"/>
      <c r="FDC278"/>
      <c r="FDD278"/>
      <c r="FDE278"/>
      <c r="FDF278"/>
      <c r="FDG278"/>
      <c r="FDH278"/>
      <c r="FDI278"/>
      <c r="FDJ278"/>
      <c r="FDK278"/>
      <c r="FDL278"/>
      <c r="FDM278"/>
      <c r="FDN278"/>
      <c r="FDO278"/>
      <c r="FDP278"/>
      <c r="FDQ278"/>
      <c r="FDR278"/>
      <c r="FDS278"/>
      <c r="FDT278"/>
      <c r="FDU278"/>
      <c r="FDV278"/>
      <c r="FDW278"/>
      <c r="FDX278"/>
      <c r="FDY278"/>
      <c r="FDZ278"/>
      <c r="FEA278"/>
      <c r="FEB278"/>
      <c r="FEC278"/>
      <c r="FED278"/>
      <c r="FEE278"/>
      <c r="FEF278"/>
      <c r="FEG278"/>
      <c r="FEH278"/>
      <c r="FEI278"/>
      <c r="FEJ278"/>
      <c r="FEK278"/>
      <c r="FEL278"/>
      <c r="FEM278"/>
      <c r="FEN278"/>
      <c r="FEO278"/>
      <c r="FEP278"/>
      <c r="FEQ278"/>
      <c r="FER278"/>
      <c r="FES278"/>
      <c r="FET278"/>
      <c r="FEU278"/>
      <c r="FEV278"/>
      <c r="FEW278"/>
      <c r="FEX278"/>
      <c r="FEY278"/>
      <c r="FEZ278"/>
      <c r="FFA278"/>
      <c r="FFB278"/>
      <c r="FFC278"/>
      <c r="FFD278"/>
      <c r="FFE278"/>
      <c r="FFF278"/>
      <c r="FFG278"/>
      <c r="FFH278"/>
      <c r="FFI278"/>
      <c r="FFJ278"/>
      <c r="FFK278"/>
      <c r="FFL278"/>
      <c r="FFM278"/>
      <c r="FFN278"/>
      <c r="FFO278"/>
      <c r="FFP278"/>
      <c r="FFQ278"/>
      <c r="FFR278"/>
      <c r="FFS278"/>
      <c r="FFT278"/>
      <c r="FFU278"/>
      <c r="FFV278"/>
      <c r="FFW278"/>
      <c r="FFX278"/>
      <c r="FFY278"/>
      <c r="FFZ278"/>
      <c r="FGA278"/>
      <c r="FGB278"/>
      <c r="FGC278"/>
      <c r="FGD278"/>
      <c r="FGE278"/>
      <c r="FGF278"/>
      <c r="FGG278"/>
      <c r="FGH278"/>
      <c r="FGI278"/>
      <c r="FGJ278"/>
      <c r="FGK278"/>
      <c r="FGL278"/>
      <c r="FGM278"/>
      <c r="FGN278"/>
      <c r="FGO278"/>
      <c r="FGP278"/>
      <c r="FGQ278"/>
      <c r="FGR278"/>
      <c r="FGS278"/>
      <c r="FGT278"/>
      <c r="FGU278"/>
      <c r="FGV278"/>
      <c r="FGW278"/>
      <c r="FGX278"/>
      <c r="FGY278"/>
      <c r="FGZ278"/>
      <c r="FHA278"/>
      <c r="FHB278"/>
      <c r="FHC278"/>
      <c r="FHD278"/>
      <c r="FHE278"/>
      <c r="FHF278"/>
      <c r="FHG278"/>
      <c r="FHH278"/>
      <c r="FHI278"/>
      <c r="FHJ278"/>
      <c r="FHK278"/>
      <c r="FHL278"/>
      <c r="FHM278"/>
      <c r="FHN278"/>
      <c r="FHO278"/>
      <c r="FHP278"/>
      <c r="FHQ278"/>
      <c r="FHR278"/>
      <c r="FHS278"/>
      <c r="FHT278"/>
      <c r="FHU278"/>
      <c r="FHV278"/>
      <c r="FHW278"/>
      <c r="FHX278"/>
      <c r="FHY278"/>
      <c r="FHZ278"/>
      <c r="FIA278"/>
      <c r="FIB278"/>
      <c r="FIC278"/>
      <c r="FID278"/>
      <c r="FIE278"/>
      <c r="FIF278"/>
      <c r="FIG278"/>
      <c r="FIH278"/>
      <c r="FII278"/>
      <c r="FIJ278"/>
      <c r="FIK278"/>
      <c r="FIL278"/>
      <c r="FIM278"/>
      <c r="FIN278"/>
      <c r="FIO278"/>
      <c r="FIP278"/>
      <c r="FIQ278"/>
      <c r="FIR278"/>
      <c r="FIS278"/>
      <c r="FIT278"/>
      <c r="FIU278"/>
      <c r="FIV278"/>
      <c r="FIW278"/>
      <c r="FIX278"/>
      <c r="FIY278"/>
      <c r="FIZ278"/>
      <c r="FJA278"/>
      <c r="FJB278"/>
      <c r="FJC278"/>
      <c r="FJD278"/>
      <c r="FJE278"/>
      <c r="FJF278"/>
      <c r="FJG278"/>
      <c r="FJH278"/>
      <c r="FJI278"/>
      <c r="FJJ278"/>
      <c r="FJK278"/>
      <c r="FJL278"/>
      <c r="FJM278"/>
      <c r="FJN278"/>
      <c r="FJO278"/>
      <c r="FJP278"/>
      <c r="FJQ278"/>
      <c r="FJR278"/>
      <c r="FJS278"/>
      <c r="FJT278"/>
      <c r="FJU278"/>
      <c r="FJV278"/>
      <c r="FJW278"/>
      <c r="FJX278"/>
      <c r="FJY278"/>
      <c r="FJZ278"/>
      <c r="FKA278"/>
      <c r="FKB278"/>
      <c r="FKC278"/>
      <c r="FKD278"/>
      <c r="FKE278"/>
      <c r="FKF278"/>
      <c r="FKG278"/>
      <c r="FKH278"/>
      <c r="FKI278"/>
      <c r="FKJ278"/>
      <c r="FKK278"/>
      <c r="FKL278"/>
      <c r="FKM278"/>
      <c r="FKN278"/>
      <c r="FKO278"/>
      <c r="FKP278"/>
      <c r="FKQ278"/>
      <c r="FKR278"/>
      <c r="FKS278"/>
      <c r="FKT278"/>
      <c r="FKU278"/>
      <c r="FKV278"/>
      <c r="FKW278"/>
      <c r="FKX278"/>
      <c r="FKY278"/>
      <c r="FKZ278"/>
      <c r="FLA278"/>
      <c r="FLB278"/>
      <c r="FLC278"/>
      <c r="FLD278"/>
      <c r="FLE278"/>
      <c r="FLF278"/>
      <c r="FLG278"/>
      <c r="FLH278"/>
      <c r="FLI278"/>
      <c r="FLJ278"/>
      <c r="FLK278"/>
      <c r="FLL278"/>
      <c r="FLM278"/>
      <c r="FLN278"/>
      <c r="FLO278"/>
      <c r="FLP278"/>
      <c r="FLQ278"/>
      <c r="FLR278"/>
      <c r="FLS278"/>
      <c r="FLT278"/>
      <c r="FLU278"/>
      <c r="FLV278"/>
      <c r="FLW278"/>
      <c r="FLX278"/>
      <c r="FLY278"/>
      <c r="FLZ278"/>
      <c r="FMA278"/>
      <c r="FMB278"/>
      <c r="FMC278"/>
      <c r="FMD278"/>
      <c r="FME278"/>
      <c r="FMF278"/>
      <c r="FMG278"/>
      <c r="FMH278"/>
      <c r="FMI278"/>
      <c r="FMJ278"/>
      <c r="FMK278"/>
      <c r="FML278"/>
      <c r="FMM278"/>
      <c r="FMN278"/>
      <c r="FMO278"/>
      <c r="FMP278"/>
      <c r="FMQ278"/>
      <c r="FMR278"/>
      <c r="FMS278"/>
      <c r="FMT278"/>
      <c r="FMU278"/>
      <c r="FMV278"/>
      <c r="FMW278"/>
      <c r="FMX278"/>
      <c r="FMY278"/>
      <c r="FMZ278"/>
      <c r="FNA278"/>
      <c r="FNB278"/>
      <c r="FNC278"/>
      <c r="FND278"/>
      <c r="FNE278"/>
      <c r="FNF278"/>
      <c r="FNG278"/>
      <c r="FNH278"/>
      <c r="FNI278"/>
      <c r="FNJ278"/>
      <c r="FNK278"/>
      <c r="FNL278"/>
      <c r="FNM278"/>
      <c r="FNN278"/>
      <c r="FNO278"/>
      <c r="FNP278"/>
      <c r="FNQ278"/>
      <c r="FNR278"/>
      <c r="FNS278"/>
      <c r="FNT278"/>
      <c r="FNU278"/>
      <c r="FNV278"/>
      <c r="FNW278"/>
      <c r="FNX278"/>
      <c r="FNY278"/>
      <c r="FNZ278"/>
      <c r="FOA278"/>
      <c r="FOB278"/>
      <c r="FOC278"/>
      <c r="FOD278"/>
      <c r="FOE278"/>
      <c r="FOF278"/>
      <c r="FOG278"/>
      <c r="FOH278"/>
      <c r="FOI278"/>
      <c r="FOJ278"/>
      <c r="FOK278"/>
      <c r="FOL278"/>
      <c r="FOM278"/>
      <c r="FON278"/>
      <c r="FOO278"/>
      <c r="FOP278"/>
      <c r="FOQ278"/>
      <c r="FOR278"/>
      <c r="FOS278"/>
      <c r="FOT278"/>
      <c r="FOU278"/>
      <c r="FOV278"/>
      <c r="FOW278"/>
      <c r="FOX278"/>
      <c r="FOY278"/>
      <c r="FOZ278"/>
      <c r="FPA278"/>
      <c r="FPB278"/>
      <c r="FPC278"/>
      <c r="FPD278"/>
      <c r="FPE278"/>
      <c r="FPF278"/>
      <c r="FPG278"/>
      <c r="FPH278"/>
      <c r="FPI278"/>
      <c r="FPJ278"/>
      <c r="FPK278"/>
      <c r="FPL278"/>
      <c r="FPM278"/>
      <c r="FPN278"/>
      <c r="FPO278"/>
      <c r="FPP278"/>
      <c r="FPQ278"/>
      <c r="FPR278"/>
      <c r="FPS278"/>
      <c r="FPT278"/>
      <c r="FPU278"/>
      <c r="FPV278"/>
      <c r="FPW278"/>
      <c r="FPX278"/>
      <c r="FPY278"/>
      <c r="FPZ278"/>
      <c r="FQA278"/>
      <c r="FQB278"/>
      <c r="FQC278"/>
      <c r="FQD278"/>
      <c r="FQE278"/>
      <c r="FQF278"/>
      <c r="FQG278"/>
      <c r="FQH278"/>
      <c r="FQI278"/>
      <c r="FQJ278"/>
      <c r="FQK278"/>
      <c r="FQL278"/>
      <c r="FQM278"/>
      <c r="FQN278"/>
      <c r="FQO278"/>
      <c r="FQP278"/>
      <c r="FQQ278"/>
      <c r="FQR278"/>
      <c r="FQS278"/>
      <c r="FQT278"/>
      <c r="FQU278"/>
      <c r="FQV278"/>
      <c r="FQW278"/>
      <c r="FQX278"/>
      <c r="FQY278"/>
      <c r="FQZ278"/>
      <c r="FRA278"/>
      <c r="FRB278"/>
      <c r="FRC278"/>
      <c r="FRD278"/>
      <c r="FRE278"/>
      <c r="FRF278"/>
      <c r="FRG278"/>
      <c r="FRH278"/>
      <c r="FRI278"/>
      <c r="FRJ278"/>
      <c r="FRK278"/>
      <c r="FRL278"/>
      <c r="FRM278"/>
      <c r="FRN278"/>
      <c r="FRO278"/>
      <c r="FRP278"/>
      <c r="FRQ278"/>
      <c r="FRR278"/>
      <c r="FRS278"/>
      <c r="FRT278"/>
      <c r="FRU278"/>
      <c r="FRV278"/>
      <c r="FRW278"/>
      <c r="FRX278"/>
      <c r="FRY278"/>
      <c r="FRZ278"/>
      <c r="FSA278"/>
      <c r="FSB278"/>
      <c r="FSC278"/>
      <c r="FSD278"/>
      <c r="FSE278"/>
      <c r="FSF278"/>
      <c r="FSG278"/>
      <c r="FSH278"/>
      <c r="FSI278"/>
      <c r="FSJ278"/>
      <c r="FSK278"/>
      <c r="FSL278"/>
      <c r="FSM278"/>
      <c r="FSN278"/>
      <c r="FSO278"/>
      <c r="FSP278"/>
      <c r="FSQ278"/>
      <c r="FSR278"/>
      <c r="FSS278"/>
      <c r="FST278"/>
      <c r="FSU278"/>
      <c r="FSV278"/>
      <c r="FSW278"/>
      <c r="FSX278"/>
      <c r="FSY278"/>
      <c r="FSZ278"/>
      <c r="FTA278"/>
      <c r="FTB278"/>
      <c r="FTC278"/>
      <c r="FTD278"/>
      <c r="FTE278"/>
      <c r="FTF278"/>
      <c r="FTG278"/>
      <c r="FTH278"/>
      <c r="FTI278"/>
      <c r="FTJ278"/>
      <c r="FTK278"/>
      <c r="FTL278"/>
      <c r="FTM278"/>
      <c r="FTN278"/>
      <c r="FTO278"/>
      <c r="FTP278"/>
      <c r="FTQ278"/>
      <c r="FTR278"/>
      <c r="FTS278"/>
      <c r="FTT278"/>
      <c r="FTU278"/>
      <c r="FTV278"/>
      <c r="FTW278"/>
      <c r="FTX278"/>
      <c r="FTY278"/>
      <c r="FTZ278"/>
      <c r="FUA278"/>
      <c r="FUB278"/>
      <c r="FUC278"/>
      <c r="FUD278"/>
      <c r="FUE278"/>
      <c r="FUF278"/>
      <c r="FUG278"/>
      <c r="FUH278"/>
      <c r="FUI278"/>
      <c r="FUJ278"/>
      <c r="FUK278"/>
      <c r="FUL278"/>
      <c r="FUM278"/>
      <c r="FUN278"/>
      <c r="FUO278"/>
      <c r="FUP278"/>
      <c r="FUQ278"/>
      <c r="FUR278"/>
      <c r="FUS278"/>
      <c r="FUT278"/>
      <c r="FUU278"/>
      <c r="FUV278"/>
      <c r="FUW278"/>
      <c r="FUX278"/>
      <c r="FUY278"/>
      <c r="FUZ278"/>
      <c r="FVA278"/>
      <c r="FVB278"/>
      <c r="FVC278"/>
      <c r="FVD278"/>
      <c r="FVE278"/>
      <c r="FVF278"/>
      <c r="FVG278"/>
      <c r="FVH278"/>
      <c r="FVI278"/>
      <c r="FVJ278"/>
      <c r="FVK278"/>
      <c r="FVL278"/>
      <c r="FVM278"/>
      <c r="FVN278"/>
      <c r="FVO278"/>
      <c r="FVP278"/>
      <c r="FVQ278"/>
      <c r="FVR278"/>
      <c r="FVS278"/>
      <c r="FVT278"/>
      <c r="FVU278"/>
      <c r="FVV278"/>
      <c r="FVW278"/>
      <c r="FVX278"/>
      <c r="FVY278"/>
      <c r="FVZ278"/>
      <c r="FWA278"/>
      <c r="FWB278"/>
      <c r="FWC278"/>
      <c r="FWD278"/>
      <c r="FWE278"/>
      <c r="FWF278"/>
      <c r="FWG278"/>
      <c r="FWH278"/>
      <c r="FWI278"/>
      <c r="FWJ278"/>
      <c r="FWK278"/>
      <c r="FWL278"/>
      <c r="FWM278"/>
      <c r="FWN278"/>
      <c r="FWO278"/>
      <c r="FWP278"/>
      <c r="FWQ278"/>
      <c r="FWR278"/>
      <c r="FWS278"/>
      <c r="FWT278"/>
      <c r="FWU278"/>
      <c r="FWV278"/>
      <c r="FWW278"/>
      <c r="FWX278"/>
      <c r="FWY278"/>
      <c r="FWZ278"/>
      <c r="FXA278"/>
      <c r="FXB278"/>
      <c r="FXC278"/>
      <c r="FXD278"/>
      <c r="FXE278"/>
      <c r="FXF278"/>
      <c r="FXG278"/>
      <c r="FXH278"/>
      <c r="FXI278"/>
      <c r="FXJ278"/>
      <c r="FXK278"/>
      <c r="FXL278"/>
      <c r="FXM278"/>
      <c r="FXN278"/>
      <c r="FXO278"/>
      <c r="FXP278"/>
      <c r="FXQ278"/>
      <c r="FXR278"/>
      <c r="FXS278"/>
      <c r="FXT278"/>
      <c r="FXU278"/>
      <c r="FXV278"/>
      <c r="FXW278"/>
      <c r="FXX278"/>
      <c r="FXY278"/>
      <c r="FXZ278"/>
      <c r="FYA278"/>
      <c r="FYB278"/>
      <c r="FYC278"/>
      <c r="FYD278"/>
      <c r="FYE278"/>
      <c r="FYF278"/>
      <c r="FYG278"/>
      <c r="FYH278"/>
      <c r="FYI278"/>
      <c r="FYJ278"/>
      <c r="FYK278"/>
      <c r="FYL278"/>
      <c r="FYM278"/>
      <c r="FYN278"/>
      <c r="FYO278"/>
      <c r="FYP278"/>
      <c r="FYQ278"/>
      <c r="FYR278"/>
      <c r="FYS278"/>
      <c r="FYT278"/>
      <c r="FYU278"/>
      <c r="FYV278"/>
      <c r="FYW278"/>
      <c r="FYX278"/>
      <c r="FYY278"/>
      <c r="FYZ278"/>
      <c r="FZA278"/>
      <c r="FZB278"/>
      <c r="FZC278"/>
      <c r="FZD278"/>
      <c r="FZE278"/>
      <c r="FZF278"/>
      <c r="FZG278"/>
      <c r="FZH278"/>
      <c r="FZI278"/>
      <c r="FZJ278"/>
      <c r="FZK278"/>
      <c r="FZL278"/>
      <c r="FZM278"/>
      <c r="FZN278"/>
      <c r="FZO278"/>
      <c r="FZP278"/>
      <c r="FZQ278"/>
      <c r="FZR278"/>
      <c r="FZS278"/>
      <c r="FZT278"/>
      <c r="FZU278"/>
      <c r="FZV278"/>
      <c r="FZW278"/>
      <c r="FZX278"/>
      <c r="FZY278"/>
      <c r="FZZ278"/>
      <c r="GAA278"/>
      <c r="GAB278"/>
      <c r="GAC278"/>
      <c r="GAD278"/>
      <c r="GAE278"/>
      <c r="GAF278"/>
      <c r="GAG278"/>
      <c r="GAH278"/>
      <c r="GAI278"/>
      <c r="GAJ278"/>
      <c r="GAK278"/>
      <c r="GAL278"/>
      <c r="GAM278"/>
      <c r="GAN278"/>
      <c r="GAO278"/>
      <c r="GAP278"/>
      <c r="GAQ278"/>
      <c r="GAR278"/>
      <c r="GAS278"/>
      <c r="GAT278"/>
      <c r="GAU278"/>
      <c r="GAV278"/>
      <c r="GAW278"/>
      <c r="GAX278"/>
      <c r="GAY278"/>
      <c r="GAZ278"/>
      <c r="GBA278"/>
      <c r="GBB278"/>
      <c r="GBC278"/>
      <c r="GBD278"/>
      <c r="GBE278"/>
      <c r="GBF278"/>
      <c r="GBG278"/>
      <c r="GBH278"/>
      <c r="GBI278"/>
      <c r="GBJ278"/>
      <c r="GBK278"/>
      <c r="GBL278"/>
      <c r="GBM278"/>
      <c r="GBN278"/>
      <c r="GBO278"/>
      <c r="GBP278"/>
      <c r="GBQ278"/>
      <c r="GBR278"/>
      <c r="GBS278"/>
      <c r="GBT278"/>
      <c r="GBU278"/>
      <c r="GBV278"/>
      <c r="GBW278"/>
      <c r="GBX278"/>
      <c r="GBY278"/>
      <c r="GBZ278"/>
      <c r="GCA278"/>
      <c r="GCB278"/>
      <c r="GCC278"/>
      <c r="GCD278"/>
      <c r="GCE278"/>
      <c r="GCF278"/>
      <c r="GCG278"/>
      <c r="GCH278"/>
      <c r="GCI278"/>
      <c r="GCJ278"/>
      <c r="GCK278"/>
      <c r="GCL278"/>
      <c r="GCM278"/>
      <c r="GCN278"/>
      <c r="GCO278"/>
      <c r="GCP278"/>
      <c r="GCQ278"/>
      <c r="GCR278"/>
      <c r="GCS278"/>
      <c r="GCT278"/>
      <c r="GCU278"/>
      <c r="GCV278"/>
      <c r="GCW278"/>
      <c r="GCX278"/>
      <c r="GCY278"/>
      <c r="GCZ278"/>
      <c r="GDA278"/>
      <c r="GDB278"/>
      <c r="GDC278"/>
      <c r="GDD278"/>
      <c r="GDE278"/>
      <c r="GDF278"/>
      <c r="GDG278"/>
      <c r="GDH278"/>
      <c r="GDI278"/>
      <c r="GDJ278"/>
      <c r="GDK278"/>
      <c r="GDL278"/>
      <c r="GDM278"/>
      <c r="GDN278"/>
      <c r="GDO278"/>
      <c r="GDP278"/>
      <c r="GDQ278"/>
      <c r="GDR278"/>
      <c r="GDS278"/>
      <c r="GDT278"/>
      <c r="GDU278"/>
      <c r="GDV278"/>
      <c r="GDW278"/>
      <c r="GDX278"/>
      <c r="GDY278"/>
      <c r="GDZ278"/>
      <c r="GEA278"/>
      <c r="GEB278"/>
      <c r="GEC278"/>
      <c r="GED278"/>
      <c r="GEE278"/>
      <c r="GEF278"/>
      <c r="GEG278"/>
      <c r="GEH278"/>
      <c r="GEI278"/>
      <c r="GEJ278"/>
      <c r="GEK278"/>
      <c r="GEL278"/>
      <c r="GEM278"/>
      <c r="GEN278"/>
      <c r="GEO278"/>
      <c r="GEP278"/>
      <c r="GEQ278"/>
      <c r="GER278"/>
      <c r="GES278"/>
      <c r="GET278"/>
      <c r="GEU278"/>
      <c r="GEV278"/>
      <c r="GEW278"/>
      <c r="GEX278"/>
      <c r="GEY278"/>
      <c r="GEZ278"/>
      <c r="GFA278"/>
      <c r="GFB278"/>
      <c r="GFC278"/>
      <c r="GFD278"/>
      <c r="GFE278"/>
      <c r="GFF278"/>
      <c r="GFG278"/>
      <c r="GFH278"/>
      <c r="GFI278"/>
      <c r="GFJ278"/>
      <c r="GFK278"/>
      <c r="GFL278"/>
      <c r="GFM278"/>
      <c r="GFN278"/>
      <c r="GFO278"/>
      <c r="GFP278"/>
      <c r="GFQ278"/>
      <c r="GFR278"/>
      <c r="GFS278"/>
      <c r="GFT278"/>
      <c r="GFU278"/>
      <c r="GFV278"/>
      <c r="GFW278"/>
      <c r="GFX278"/>
      <c r="GFY278"/>
      <c r="GFZ278"/>
      <c r="GGA278"/>
      <c r="GGB278"/>
      <c r="GGC278"/>
      <c r="GGD278"/>
      <c r="GGE278"/>
      <c r="GGF278"/>
      <c r="GGG278"/>
      <c r="GGH278"/>
      <c r="GGI278"/>
      <c r="GGJ278"/>
      <c r="GGK278"/>
      <c r="GGL278"/>
      <c r="GGM278"/>
      <c r="GGN278"/>
      <c r="GGO278"/>
      <c r="GGP278"/>
      <c r="GGQ278"/>
      <c r="GGR278"/>
      <c r="GGS278"/>
      <c r="GGT278"/>
      <c r="GGU278"/>
      <c r="GGV278"/>
      <c r="GGW278"/>
      <c r="GGX278"/>
      <c r="GGY278"/>
      <c r="GGZ278"/>
      <c r="GHA278"/>
      <c r="GHB278"/>
      <c r="GHC278"/>
      <c r="GHD278"/>
      <c r="GHE278"/>
      <c r="GHF278"/>
      <c r="GHG278"/>
      <c r="GHH278"/>
      <c r="GHI278"/>
      <c r="GHJ278"/>
      <c r="GHK278"/>
      <c r="GHL278"/>
      <c r="GHM278"/>
      <c r="GHN278"/>
      <c r="GHO278"/>
      <c r="GHP278"/>
      <c r="GHQ278"/>
      <c r="GHR278"/>
      <c r="GHS278"/>
      <c r="GHT278"/>
      <c r="GHU278"/>
      <c r="GHV278"/>
      <c r="GHW278"/>
      <c r="GHX278"/>
      <c r="GHY278"/>
      <c r="GHZ278"/>
      <c r="GIA278"/>
      <c r="GIB278"/>
      <c r="GIC278"/>
      <c r="GID278"/>
      <c r="GIE278"/>
      <c r="GIF278"/>
      <c r="GIG278"/>
      <c r="GIH278"/>
      <c r="GII278"/>
      <c r="GIJ278"/>
      <c r="GIK278"/>
      <c r="GIL278"/>
      <c r="GIM278"/>
      <c r="GIN278"/>
      <c r="GIO278"/>
      <c r="GIP278"/>
      <c r="GIQ278"/>
      <c r="GIR278"/>
      <c r="GIS278"/>
      <c r="GIT278"/>
      <c r="GIU278"/>
      <c r="GIV278"/>
      <c r="GIW278"/>
      <c r="GIX278"/>
      <c r="GIY278"/>
      <c r="GIZ278"/>
      <c r="GJA278"/>
      <c r="GJB278"/>
      <c r="GJC278"/>
      <c r="GJD278"/>
      <c r="GJE278"/>
      <c r="GJF278"/>
      <c r="GJG278"/>
      <c r="GJH278"/>
      <c r="GJI278"/>
      <c r="GJJ278"/>
      <c r="GJK278"/>
      <c r="GJL278"/>
      <c r="GJM278"/>
      <c r="GJN278"/>
      <c r="GJO278"/>
      <c r="GJP278"/>
      <c r="GJQ278"/>
      <c r="GJR278"/>
      <c r="GJS278"/>
      <c r="GJT278"/>
      <c r="GJU278"/>
      <c r="GJV278"/>
      <c r="GJW278"/>
      <c r="GJX278"/>
      <c r="GJY278"/>
      <c r="GJZ278"/>
      <c r="GKA278"/>
      <c r="GKB278"/>
      <c r="GKC278"/>
      <c r="GKD278"/>
      <c r="GKE278"/>
      <c r="GKF278"/>
      <c r="GKG278"/>
      <c r="GKH278"/>
      <c r="GKI278"/>
      <c r="GKJ278"/>
      <c r="GKK278"/>
      <c r="GKL278"/>
      <c r="GKM278"/>
      <c r="GKN278"/>
      <c r="GKO278"/>
      <c r="GKP278"/>
      <c r="GKQ278"/>
      <c r="GKR278"/>
      <c r="GKS278"/>
      <c r="GKT278"/>
      <c r="GKU278"/>
      <c r="GKV278"/>
      <c r="GKW278"/>
      <c r="GKX278"/>
      <c r="GKY278"/>
      <c r="GKZ278"/>
      <c r="GLA278"/>
      <c r="GLB278"/>
      <c r="GLC278"/>
      <c r="GLD278"/>
      <c r="GLE278"/>
      <c r="GLF278"/>
      <c r="GLG278"/>
      <c r="GLH278"/>
      <c r="GLI278"/>
      <c r="GLJ278"/>
      <c r="GLK278"/>
      <c r="GLL278"/>
      <c r="GLM278"/>
      <c r="GLN278"/>
      <c r="GLO278"/>
      <c r="GLP278"/>
      <c r="GLQ278"/>
      <c r="GLR278"/>
      <c r="GLS278"/>
      <c r="GLT278"/>
      <c r="GLU278"/>
      <c r="GLV278"/>
      <c r="GLW278"/>
      <c r="GLX278"/>
      <c r="GLY278"/>
      <c r="GLZ278"/>
      <c r="GMA278"/>
      <c r="GMB278"/>
      <c r="GMC278"/>
      <c r="GMD278"/>
      <c r="GME278"/>
      <c r="GMF278"/>
      <c r="GMG278"/>
      <c r="GMH278"/>
      <c r="GMI278"/>
      <c r="GMJ278"/>
      <c r="GMK278"/>
      <c r="GML278"/>
      <c r="GMM278"/>
      <c r="GMN278"/>
      <c r="GMO278"/>
      <c r="GMP278"/>
      <c r="GMQ278"/>
      <c r="GMR278"/>
      <c r="GMS278"/>
      <c r="GMT278"/>
      <c r="GMU278"/>
      <c r="GMV278"/>
      <c r="GMW278"/>
      <c r="GMX278"/>
      <c r="GMY278"/>
      <c r="GMZ278"/>
      <c r="GNA278"/>
      <c r="GNB278"/>
      <c r="GNC278"/>
      <c r="GND278"/>
      <c r="GNE278"/>
      <c r="GNF278"/>
      <c r="GNG278"/>
      <c r="GNH278"/>
      <c r="GNI278"/>
      <c r="GNJ278"/>
      <c r="GNK278"/>
      <c r="GNL278"/>
      <c r="GNM278"/>
      <c r="GNN278"/>
      <c r="GNO278"/>
      <c r="GNP278"/>
      <c r="GNQ278"/>
      <c r="GNR278"/>
      <c r="GNS278"/>
      <c r="GNT278"/>
      <c r="GNU278"/>
      <c r="GNV278"/>
      <c r="GNW278"/>
      <c r="GNX278"/>
      <c r="GNY278"/>
      <c r="GNZ278"/>
      <c r="GOA278"/>
      <c r="GOB278"/>
      <c r="GOC278"/>
      <c r="GOD278"/>
      <c r="GOE278"/>
      <c r="GOF278"/>
      <c r="GOG278"/>
      <c r="GOH278"/>
      <c r="GOI278"/>
      <c r="GOJ278"/>
      <c r="GOK278"/>
      <c r="GOL278"/>
      <c r="GOM278"/>
      <c r="GON278"/>
      <c r="GOO278"/>
      <c r="GOP278"/>
      <c r="GOQ278"/>
      <c r="GOR278"/>
      <c r="GOS278"/>
      <c r="GOT278"/>
      <c r="GOU278"/>
      <c r="GOV278"/>
      <c r="GOW278"/>
      <c r="GOX278"/>
      <c r="GOY278"/>
      <c r="GOZ278"/>
      <c r="GPA278"/>
      <c r="GPB278"/>
      <c r="GPC278"/>
      <c r="GPD278"/>
      <c r="GPE278"/>
      <c r="GPF278"/>
      <c r="GPG278"/>
      <c r="GPH278"/>
      <c r="GPI278"/>
      <c r="GPJ278"/>
      <c r="GPK278"/>
      <c r="GPL278"/>
      <c r="GPM278"/>
      <c r="GPN278"/>
      <c r="GPO278"/>
      <c r="GPP278"/>
      <c r="GPQ278"/>
      <c r="GPR278"/>
      <c r="GPS278"/>
      <c r="GPT278"/>
      <c r="GPU278"/>
      <c r="GPV278"/>
      <c r="GPW278"/>
      <c r="GPX278"/>
      <c r="GPY278"/>
      <c r="GPZ278"/>
      <c r="GQA278"/>
      <c r="GQB278"/>
      <c r="GQC278"/>
      <c r="GQD278"/>
      <c r="GQE278"/>
      <c r="GQF278"/>
      <c r="GQG278"/>
      <c r="GQH278"/>
      <c r="GQI278"/>
      <c r="GQJ278"/>
      <c r="GQK278"/>
      <c r="GQL278"/>
      <c r="GQM278"/>
      <c r="GQN278"/>
      <c r="GQO278"/>
      <c r="GQP278"/>
      <c r="GQQ278"/>
      <c r="GQR278"/>
      <c r="GQS278"/>
      <c r="GQT278"/>
      <c r="GQU278"/>
      <c r="GQV278"/>
      <c r="GQW278"/>
      <c r="GQX278"/>
      <c r="GQY278"/>
      <c r="GQZ278"/>
      <c r="GRA278"/>
      <c r="GRB278"/>
      <c r="GRC278"/>
      <c r="GRD278"/>
      <c r="GRE278"/>
      <c r="GRF278"/>
      <c r="GRG278"/>
      <c r="GRH278"/>
      <c r="GRI278"/>
      <c r="GRJ278"/>
      <c r="GRK278"/>
      <c r="GRL278"/>
      <c r="GRM278"/>
      <c r="GRN278"/>
      <c r="GRO278"/>
      <c r="GRP278"/>
      <c r="GRQ278"/>
      <c r="GRR278"/>
      <c r="GRS278"/>
      <c r="GRT278"/>
      <c r="GRU278"/>
      <c r="GRV278"/>
      <c r="GRW278"/>
      <c r="GRX278"/>
      <c r="GRY278"/>
      <c r="GRZ278"/>
      <c r="GSA278"/>
      <c r="GSB278"/>
      <c r="GSC278"/>
      <c r="GSD278"/>
      <c r="GSE278"/>
      <c r="GSF278"/>
      <c r="GSG278"/>
      <c r="GSH278"/>
      <c r="GSI278"/>
      <c r="GSJ278"/>
      <c r="GSK278"/>
      <c r="GSL278"/>
      <c r="GSM278"/>
      <c r="GSN278"/>
      <c r="GSO278"/>
      <c r="GSP278"/>
      <c r="GSQ278"/>
      <c r="GSR278"/>
      <c r="GSS278"/>
      <c r="GST278"/>
      <c r="GSU278"/>
      <c r="GSV278"/>
      <c r="GSW278"/>
      <c r="GSX278"/>
      <c r="GSY278"/>
      <c r="GSZ278"/>
      <c r="GTA278"/>
      <c r="GTB278"/>
      <c r="GTC278"/>
      <c r="GTD278"/>
      <c r="GTE278"/>
      <c r="GTF278"/>
      <c r="GTG278"/>
      <c r="GTH278"/>
      <c r="GTI278"/>
      <c r="GTJ278"/>
      <c r="GTK278"/>
      <c r="GTL278"/>
      <c r="GTM278"/>
      <c r="GTN278"/>
      <c r="GTO278"/>
      <c r="GTP278"/>
      <c r="GTQ278"/>
      <c r="GTR278"/>
      <c r="GTS278"/>
      <c r="GTT278"/>
      <c r="GTU278"/>
      <c r="GTV278"/>
      <c r="GTW278"/>
      <c r="GTX278"/>
      <c r="GTY278"/>
      <c r="GTZ278"/>
      <c r="GUA278"/>
      <c r="GUB278"/>
      <c r="GUC278"/>
      <c r="GUD278"/>
      <c r="GUE278"/>
      <c r="GUF278"/>
      <c r="GUG278"/>
      <c r="GUH278"/>
      <c r="GUI278"/>
      <c r="GUJ278"/>
      <c r="GUK278"/>
      <c r="GUL278"/>
      <c r="GUM278"/>
      <c r="GUN278"/>
      <c r="GUO278"/>
      <c r="GUP278"/>
      <c r="GUQ278"/>
      <c r="GUR278"/>
      <c r="GUS278"/>
      <c r="GUT278"/>
      <c r="GUU278"/>
      <c r="GUV278"/>
      <c r="GUW278"/>
      <c r="GUX278"/>
      <c r="GUY278"/>
      <c r="GUZ278"/>
      <c r="GVA278"/>
      <c r="GVB278"/>
      <c r="GVC278"/>
      <c r="GVD278"/>
      <c r="GVE278"/>
      <c r="GVF278"/>
      <c r="GVG278"/>
      <c r="GVH278"/>
      <c r="GVI278"/>
      <c r="GVJ278"/>
      <c r="GVK278"/>
      <c r="GVL278"/>
      <c r="GVM278"/>
      <c r="GVN278"/>
      <c r="GVO278"/>
      <c r="GVP278"/>
      <c r="GVQ278"/>
      <c r="GVR278"/>
      <c r="GVS278"/>
      <c r="GVT278"/>
      <c r="GVU278"/>
      <c r="GVV278"/>
      <c r="GVW278"/>
      <c r="GVX278"/>
      <c r="GVY278"/>
      <c r="GVZ278"/>
      <c r="GWA278"/>
      <c r="GWB278"/>
      <c r="GWC278"/>
      <c r="GWD278"/>
      <c r="GWE278"/>
      <c r="GWF278"/>
      <c r="GWG278"/>
      <c r="GWH278"/>
      <c r="GWI278"/>
      <c r="GWJ278"/>
      <c r="GWK278"/>
      <c r="GWL278"/>
      <c r="GWM278"/>
      <c r="GWN278"/>
      <c r="GWO278"/>
      <c r="GWP278"/>
      <c r="GWQ278"/>
      <c r="GWR278"/>
      <c r="GWS278"/>
      <c r="GWT278"/>
      <c r="GWU278"/>
      <c r="GWV278"/>
      <c r="GWW278"/>
      <c r="GWX278"/>
      <c r="GWY278"/>
      <c r="GWZ278"/>
      <c r="GXA278"/>
      <c r="GXB278"/>
      <c r="GXC278"/>
      <c r="GXD278"/>
      <c r="GXE278"/>
      <c r="GXF278"/>
      <c r="GXG278"/>
      <c r="GXH278"/>
      <c r="GXI278"/>
      <c r="GXJ278"/>
      <c r="GXK278"/>
      <c r="GXL278"/>
      <c r="GXM278"/>
      <c r="GXN278"/>
      <c r="GXO278"/>
      <c r="GXP278"/>
      <c r="GXQ278"/>
      <c r="GXR278"/>
      <c r="GXS278"/>
      <c r="GXT278"/>
      <c r="GXU278"/>
      <c r="GXV278"/>
      <c r="GXW278"/>
      <c r="GXX278"/>
      <c r="GXY278"/>
      <c r="GXZ278"/>
      <c r="GYA278"/>
      <c r="GYB278"/>
      <c r="GYC278"/>
      <c r="GYD278"/>
      <c r="GYE278"/>
      <c r="GYF278"/>
      <c r="GYG278"/>
      <c r="GYH278"/>
      <c r="GYI278"/>
      <c r="GYJ278"/>
      <c r="GYK278"/>
      <c r="GYL278"/>
      <c r="GYM278"/>
      <c r="GYN278"/>
      <c r="GYO278"/>
      <c r="GYP278"/>
      <c r="GYQ278"/>
      <c r="GYR278"/>
      <c r="GYS278"/>
      <c r="GYT278"/>
      <c r="GYU278"/>
      <c r="GYV278"/>
      <c r="GYW278"/>
      <c r="GYX278"/>
      <c r="GYY278"/>
      <c r="GYZ278"/>
      <c r="GZA278"/>
      <c r="GZB278"/>
      <c r="GZC278"/>
      <c r="GZD278"/>
      <c r="GZE278"/>
      <c r="GZF278"/>
      <c r="GZG278"/>
      <c r="GZH278"/>
      <c r="GZI278"/>
      <c r="GZJ278"/>
      <c r="GZK278"/>
      <c r="GZL278"/>
      <c r="GZM278"/>
      <c r="GZN278"/>
      <c r="GZO278"/>
      <c r="GZP278"/>
      <c r="GZQ278"/>
      <c r="GZR278"/>
      <c r="GZS278"/>
      <c r="GZT278"/>
      <c r="GZU278"/>
      <c r="GZV278"/>
      <c r="GZW278"/>
      <c r="GZX278"/>
      <c r="GZY278"/>
      <c r="GZZ278"/>
      <c r="HAA278"/>
      <c r="HAB278"/>
      <c r="HAC278"/>
      <c r="HAD278"/>
      <c r="HAE278"/>
      <c r="HAF278"/>
      <c r="HAG278"/>
      <c r="HAH278"/>
      <c r="HAI278"/>
      <c r="HAJ278"/>
      <c r="HAK278"/>
      <c r="HAL278"/>
      <c r="HAM278"/>
      <c r="HAN278"/>
      <c r="HAO278"/>
      <c r="HAP278"/>
      <c r="HAQ278"/>
      <c r="HAR278"/>
      <c r="HAS278"/>
      <c r="HAT278"/>
      <c r="HAU278"/>
      <c r="HAV278"/>
      <c r="HAW278"/>
      <c r="HAX278"/>
      <c r="HAY278"/>
      <c r="HAZ278"/>
      <c r="HBA278"/>
      <c r="HBB278"/>
      <c r="HBC278"/>
      <c r="HBD278"/>
      <c r="HBE278"/>
      <c r="HBF278"/>
      <c r="HBG278"/>
      <c r="HBH278"/>
      <c r="HBI278"/>
      <c r="HBJ278"/>
      <c r="HBK278"/>
      <c r="HBL278"/>
      <c r="HBM278"/>
      <c r="HBN278"/>
      <c r="HBO278"/>
      <c r="HBP278"/>
      <c r="HBQ278"/>
      <c r="HBR278"/>
      <c r="HBS278"/>
      <c r="HBT278"/>
      <c r="HBU278"/>
      <c r="HBV278"/>
      <c r="HBW278"/>
      <c r="HBX278"/>
      <c r="HBY278"/>
      <c r="HBZ278"/>
      <c r="HCA278"/>
      <c r="HCB278"/>
      <c r="HCC278"/>
      <c r="HCD278"/>
      <c r="HCE278"/>
      <c r="HCF278"/>
      <c r="HCG278"/>
      <c r="HCH278"/>
      <c r="HCI278"/>
      <c r="HCJ278"/>
      <c r="HCK278"/>
      <c r="HCL278"/>
      <c r="HCM278"/>
      <c r="HCN278"/>
      <c r="HCO278"/>
      <c r="HCP278"/>
      <c r="HCQ278"/>
      <c r="HCR278"/>
      <c r="HCS278"/>
      <c r="HCT278"/>
      <c r="HCU278"/>
      <c r="HCV278"/>
      <c r="HCW278"/>
      <c r="HCX278"/>
      <c r="HCY278"/>
      <c r="HCZ278"/>
      <c r="HDA278"/>
      <c r="HDB278"/>
      <c r="HDC278"/>
      <c r="HDD278"/>
      <c r="HDE278"/>
      <c r="HDF278"/>
      <c r="HDG278"/>
      <c r="HDH278"/>
      <c r="HDI278"/>
      <c r="HDJ278"/>
      <c r="HDK278"/>
      <c r="HDL278"/>
      <c r="HDM278"/>
      <c r="HDN278"/>
      <c r="HDO278"/>
      <c r="HDP278"/>
      <c r="HDQ278"/>
      <c r="HDR278"/>
      <c r="HDS278"/>
      <c r="HDT278"/>
      <c r="HDU278"/>
      <c r="HDV278"/>
      <c r="HDW278"/>
      <c r="HDX278"/>
      <c r="HDY278"/>
      <c r="HDZ278"/>
      <c r="HEA278"/>
      <c r="HEB278"/>
      <c r="HEC278"/>
      <c r="HED278"/>
      <c r="HEE278"/>
      <c r="HEF278"/>
      <c r="HEG278"/>
      <c r="HEH278"/>
      <c r="HEI278"/>
      <c r="HEJ278"/>
      <c r="HEK278"/>
      <c r="HEL278"/>
      <c r="HEM278"/>
      <c r="HEN278"/>
      <c r="HEO278"/>
      <c r="HEP278"/>
      <c r="HEQ278"/>
      <c r="HER278"/>
      <c r="HES278"/>
      <c r="HET278"/>
      <c r="HEU278"/>
      <c r="HEV278"/>
      <c r="HEW278"/>
      <c r="HEX278"/>
      <c r="HEY278"/>
      <c r="HEZ278"/>
      <c r="HFA278"/>
      <c r="HFB278"/>
      <c r="HFC278"/>
      <c r="HFD278"/>
      <c r="HFE278"/>
      <c r="HFF278"/>
      <c r="HFG278"/>
      <c r="HFH278"/>
      <c r="HFI278"/>
      <c r="HFJ278"/>
      <c r="HFK278"/>
      <c r="HFL278"/>
      <c r="HFM278"/>
      <c r="HFN278"/>
      <c r="HFO278"/>
      <c r="HFP278"/>
      <c r="HFQ278"/>
      <c r="HFR278"/>
      <c r="HFS278"/>
      <c r="HFT278"/>
      <c r="HFU278"/>
      <c r="HFV278"/>
      <c r="HFW278"/>
      <c r="HFX278"/>
      <c r="HFY278"/>
      <c r="HFZ278"/>
      <c r="HGA278"/>
      <c r="HGB278"/>
      <c r="HGC278"/>
      <c r="HGD278"/>
      <c r="HGE278"/>
      <c r="HGF278"/>
      <c r="HGG278"/>
      <c r="HGH278"/>
      <c r="HGI278"/>
      <c r="HGJ278"/>
      <c r="HGK278"/>
      <c r="HGL278"/>
      <c r="HGM278"/>
      <c r="HGN278"/>
      <c r="HGO278"/>
      <c r="HGP278"/>
      <c r="HGQ278"/>
      <c r="HGR278"/>
      <c r="HGS278"/>
      <c r="HGT278"/>
      <c r="HGU278"/>
      <c r="HGV278"/>
      <c r="HGW278"/>
      <c r="HGX278"/>
      <c r="HGY278"/>
      <c r="HGZ278"/>
      <c r="HHA278"/>
      <c r="HHB278"/>
      <c r="HHC278"/>
      <c r="HHD278"/>
      <c r="HHE278"/>
      <c r="HHF278"/>
      <c r="HHG278"/>
      <c r="HHH278"/>
      <c r="HHI278"/>
      <c r="HHJ278"/>
      <c r="HHK278"/>
      <c r="HHL278"/>
      <c r="HHM278"/>
      <c r="HHN278"/>
      <c r="HHO278"/>
      <c r="HHP278"/>
      <c r="HHQ278"/>
      <c r="HHR278"/>
      <c r="HHS278"/>
      <c r="HHT278"/>
      <c r="HHU278"/>
      <c r="HHV278"/>
      <c r="HHW278"/>
      <c r="HHX278"/>
      <c r="HHY278"/>
      <c r="HHZ278"/>
      <c r="HIA278"/>
      <c r="HIB278"/>
      <c r="HIC278"/>
      <c r="HID278"/>
      <c r="HIE278"/>
      <c r="HIF278"/>
      <c r="HIG278"/>
      <c r="HIH278"/>
      <c r="HII278"/>
      <c r="HIJ278"/>
      <c r="HIK278"/>
      <c r="HIL278"/>
      <c r="HIM278"/>
      <c r="HIN278"/>
      <c r="HIO278"/>
      <c r="HIP278"/>
      <c r="HIQ278"/>
      <c r="HIR278"/>
      <c r="HIS278"/>
      <c r="HIT278"/>
      <c r="HIU278"/>
      <c r="HIV278"/>
      <c r="HIW278"/>
      <c r="HIX278"/>
      <c r="HIY278"/>
      <c r="HIZ278"/>
      <c r="HJA278"/>
      <c r="HJB278"/>
      <c r="HJC278"/>
      <c r="HJD278"/>
      <c r="HJE278"/>
      <c r="HJF278"/>
      <c r="HJG278"/>
      <c r="HJH278"/>
      <c r="HJI278"/>
      <c r="HJJ278"/>
      <c r="HJK278"/>
      <c r="HJL278"/>
      <c r="HJM278"/>
      <c r="HJN278"/>
      <c r="HJO278"/>
      <c r="HJP278"/>
      <c r="HJQ278"/>
      <c r="HJR278"/>
      <c r="HJS278"/>
      <c r="HJT278"/>
      <c r="HJU278"/>
      <c r="HJV278"/>
      <c r="HJW278"/>
      <c r="HJX278"/>
      <c r="HJY278"/>
      <c r="HJZ278"/>
      <c r="HKA278"/>
      <c r="HKB278"/>
      <c r="HKC278"/>
      <c r="HKD278"/>
      <c r="HKE278"/>
      <c r="HKF278"/>
      <c r="HKG278"/>
      <c r="HKH278"/>
      <c r="HKI278"/>
      <c r="HKJ278"/>
      <c r="HKK278"/>
      <c r="HKL278"/>
      <c r="HKM278"/>
      <c r="HKN278"/>
      <c r="HKO278"/>
      <c r="HKP278"/>
      <c r="HKQ278"/>
      <c r="HKR278"/>
      <c r="HKS278"/>
      <c r="HKT278"/>
      <c r="HKU278"/>
      <c r="HKV278"/>
      <c r="HKW278"/>
      <c r="HKX278"/>
      <c r="HKY278"/>
      <c r="HKZ278"/>
      <c r="HLA278"/>
      <c r="HLB278"/>
      <c r="HLC278"/>
      <c r="HLD278"/>
      <c r="HLE278"/>
      <c r="HLF278"/>
      <c r="HLG278"/>
      <c r="HLH278"/>
      <c r="HLI278"/>
      <c r="HLJ278"/>
      <c r="HLK278"/>
      <c r="HLL278"/>
      <c r="HLM278"/>
      <c r="HLN278"/>
      <c r="HLO278"/>
      <c r="HLP278"/>
      <c r="HLQ278"/>
      <c r="HLR278"/>
      <c r="HLS278"/>
      <c r="HLT278"/>
      <c r="HLU278"/>
      <c r="HLV278"/>
      <c r="HLW278"/>
      <c r="HLX278"/>
      <c r="HLY278"/>
      <c r="HLZ278"/>
      <c r="HMA278"/>
      <c r="HMB278"/>
      <c r="HMC278"/>
      <c r="HMD278"/>
      <c r="HME278"/>
      <c r="HMF278"/>
      <c r="HMG278"/>
      <c r="HMH278"/>
      <c r="HMI278"/>
      <c r="HMJ278"/>
      <c r="HMK278"/>
      <c r="HML278"/>
      <c r="HMM278"/>
      <c r="HMN278"/>
      <c r="HMO278"/>
      <c r="HMP278"/>
      <c r="HMQ278"/>
      <c r="HMR278"/>
      <c r="HMS278"/>
      <c r="HMT278"/>
      <c r="HMU278"/>
      <c r="HMV278"/>
      <c r="HMW278"/>
      <c r="HMX278"/>
      <c r="HMY278"/>
      <c r="HMZ278"/>
      <c r="HNA278"/>
      <c r="HNB278"/>
      <c r="HNC278"/>
      <c r="HND278"/>
      <c r="HNE278"/>
      <c r="HNF278"/>
      <c r="HNG278"/>
      <c r="HNH278"/>
      <c r="HNI278"/>
      <c r="HNJ278"/>
      <c r="HNK278"/>
      <c r="HNL278"/>
      <c r="HNM278"/>
      <c r="HNN278"/>
      <c r="HNO278"/>
      <c r="HNP278"/>
      <c r="HNQ278"/>
      <c r="HNR278"/>
      <c r="HNS278"/>
      <c r="HNT278"/>
      <c r="HNU278"/>
      <c r="HNV278"/>
      <c r="HNW278"/>
      <c r="HNX278"/>
      <c r="HNY278"/>
      <c r="HNZ278"/>
      <c r="HOA278"/>
      <c r="HOB278"/>
      <c r="HOC278"/>
      <c r="HOD278"/>
      <c r="HOE278"/>
      <c r="HOF278"/>
      <c r="HOG278"/>
      <c r="HOH278"/>
      <c r="HOI278"/>
      <c r="HOJ278"/>
      <c r="HOK278"/>
      <c r="HOL278"/>
      <c r="HOM278"/>
      <c r="HON278"/>
      <c r="HOO278"/>
      <c r="HOP278"/>
      <c r="HOQ278"/>
      <c r="HOR278"/>
      <c r="HOS278"/>
      <c r="HOT278"/>
      <c r="HOU278"/>
      <c r="HOV278"/>
      <c r="HOW278"/>
      <c r="HOX278"/>
      <c r="HOY278"/>
      <c r="HOZ278"/>
      <c r="HPA278"/>
      <c r="HPB278"/>
      <c r="HPC278"/>
      <c r="HPD278"/>
      <c r="HPE278"/>
      <c r="HPF278"/>
      <c r="HPG278"/>
      <c r="HPH278"/>
      <c r="HPI278"/>
      <c r="HPJ278"/>
      <c r="HPK278"/>
      <c r="HPL278"/>
      <c r="HPM278"/>
      <c r="HPN278"/>
      <c r="HPO278"/>
      <c r="HPP278"/>
      <c r="HPQ278"/>
      <c r="HPR278"/>
      <c r="HPS278"/>
      <c r="HPT278"/>
      <c r="HPU278"/>
      <c r="HPV278"/>
      <c r="HPW278"/>
      <c r="HPX278"/>
      <c r="HPY278"/>
      <c r="HPZ278"/>
      <c r="HQA278"/>
      <c r="HQB278"/>
      <c r="HQC278"/>
      <c r="HQD278"/>
      <c r="HQE278"/>
      <c r="HQF278"/>
      <c r="HQG278"/>
      <c r="HQH278"/>
      <c r="HQI278"/>
      <c r="HQJ278"/>
      <c r="HQK278"/>
      <c r="HQL278"/>
      <c r="HQM278"/>
      <c r="HQN278"/>
      <c r="HQO278"/>
      <c r="HQP278"/>
      <c r="HQQ278"/>
      <c r="HQR278"/>
      <c r="HQS278"/>
      <c r="HQT278"/>
      <c r="HQU278"/>
      <c r="HQV278"/>
      <c r="HQW278"/>
      <c r="HQX278"/>
      <c r="HQY278"/>
      <c r="HQZ278"/>
      <c r="HRA278"/>
      <c r="HRB278"/>
      <c r="HRC278"/>
      <c r="HRD278"/>
      <c r="HRE278"/>
      <c r="HRF278"/>
      <c r="HRG278"/>
      <c r="HRH278"/>
      <c r="HRI278"/>
      <c r="HRJ278"/>
      <c r="HRK278"/>
      <c r="HRL278"/>
      <c r="HRM278"/>
      <c r="HRN278"/>
      <c r="HRO278"/>
      <c r="HRP278"/>
      <c r="HRQ278"/>
      <c r="HRR278"/>
      <c r="HRS278"/>
      <c r="HRT278"/>
      <c r="HRU278"/>
      <c r="HRV278"/>
      <c r="HRW278"/>
      <c r="HRX278"/>
      <c r="HRY278"/>
      <c r="HRZ278"/>
      <c r="HSA278"/>
      <c r="HSB278"/>
      <c r="HSC278"/>
      <c r="HSD278"/>
      <c r="HSE278"/>
      <c r="HSF278"/>
      <c r="HSG278"/>
      <c r="HSH278"/>
      <c r="HSI278"/>
      <c r="HSJ278"/>
      <c r="HSK278"/>
      <c r="HSL278"/>
      <c r="HSM278"/>
      <c r="HSN278"/>
      <c r="HSO278"/>
      <c r="HSP278"/>
      <c r="HSQ278"/>
      <c r="HSR278"/>
      <c r="HSS278"/>
      <c r="HST278"/>
      <c r="HSU278"/>
      <c r="HSV278"/>
      <c r="HSW278"/>
      <c r="HSX278"/>
      <c r="HSY278"/>
      <c r="HSZ278"/>
      <c r="HTA278"/>
      <c r="HTB278"/>
      <c r="HTC278"/>
      <c r="HTD278"/>
      <c r="HTE278"/>
      <c r="HTF278"/>
      <c r="HTG278"/>
      <c r="HTH278"/>
      <c r="HTI278"/>
      <c r="HTJ278"/>
      <c r="HTK278"/>
      <c r="HTL278"/>
      <c r="HTM278"/>
      <c r="HTN278"/>
      <c r="HTO278"/>
      <c r="HTP278"/>
      <c r="HTQ278"/>
      <c r="HTR278"/>
      <c r="HTS278"/>
      <c r="HTT278"/>
      <c r="HTU278"/>
      <c r="HTV278"/>
      <c r="HTW278"/>
      <c r="HTX278"/>
      <c r="HTY278"/>
      <c r="HTZ278"/>
      <c r="HUA278"/>
      <c r="HUB278"/>
      <c r="HUC278"/>
      <c r="HUD278"/>
      <c r="HUE278"/>
      <c r="HUF278"/>
      <c r="HUG278"/>
      <c r="HUH278"/>
      <c r="HUI278"/>
      <c r="HUJ278"/>
      <c r="HUK278"/>
      <c r="HUL278"/>
      <c r="HUM278"/>
      <c r="HUN278"/>
      <c r="HUO278"/>
      <c r="HUP278"/>
      <c r="HUQ278"/>
      <c r="HUR278"/>
      <c r="HUS278"/>
      <c r="HUT278"/>
      <c r="HUU278"/>
      <c r="HUV278"/>
      <c r="HUW278"/>
      <c r="HUX278"/>
      <c r="HUY278"/>
      <c r="HUZ278"/>
      <c r="HVA278"/>
      <c r="HVB278"/>
      <c r="HVC278"/>
      <c r="HVD278"/>
      <c r="HVE278"/>
      <c r="HVF278"/>
      <c r="HVG278"/>
      <c r="HVH278"/>
      <c r="HVI278"/>
      <c r="HVJ278"/>
      <c r="HVK278"/>
      <c r="HVL278"/>
      <c r="HVM278"/>
      <c r="HVN278"/>
      <c r="HVO278"/>
      <c r="HVP278"/>
      <c r="HVQ278"/>
      <c r="HVR278"/>
      <c r="HVS278"/>
      <c r="HVT278"/>
      <c r="HVU278"/>
      <c r="HVV278"/>
      <c r="HVW278"/>
      <c r="HVX278"/>
      <c r="HVY278"/>
      <c r="HVZ278"/>
      <c r="HWA278"/>
      <c r="HWB278"/>
      <c r="HWC278"/>
      <c r="HWD278"/>
      <c r="HWE278"/>
      <c r="HWF278"/>
      <c r="HWG278"/>
      <c r="HWH278"/>
      <c r="HWI278"/>
      <c r="HWJ278"/>
      <c r="HWK278"/>
      <c r="HWL278"/>
      <c r="HWM278"/>
      <c r="HWN278"/>
      <c r="HWO278"/>
      <c r="HWP278"/>
      <c r="HWQ278"/>
      <c r="HWR278"/>
      <c r="HWS278"/>
      <c r="HWT278"/>
      <c r="HWU278"/>
      <c r="HWV278"/>
      <c r="HWW278"/>
      <c r="HWX278"/>
      <c r="HWY278"/>
      <c r="HWZ278"/>
      <c r="HXA278"/>
      <c r="HXB278"/>
      <c r="HXC278"/>
      <c r="HXD278"/>
      <c r="HXE278"/>
      <c r="HXF278"/>
      <c r="HXG278"/>
      <c r="HXH278"/>
      <c r="HXI278"/>
      <c r="HXJ278"/>
      <c r="HXK278"/>
      <c r="HXL278"/>
      <c r="HXM278"/>
      <c r="HXN278"/>
      <c r="HXO278"/>
      <c r="HXP278"/>
      <c r="HXQ278"/>
      <c r="HXR278"/>
      <c r="HXS278"/>
      <c r="HXT278"/>
      <c r="HXU278"/>
      <c r="HXV278"/>
      <c r="HXW278"/>
      <c r="HXX278"/>
      <c r="HXY278"/>
      <c r="HXZ278"/>
      <c r="HYA278"/>
      <c r="HYB278"/>
      <c r="HYC278"/>
      <c r="HYD278"/>
      <c r="HYE278"/>
      <c r="HYF278"/>
      <c r="HYG278"/>
      <c r="HYH278"/>
      <c r="HYI278"/>
      <c r="HYJ278"/>
      <c r="HYK278"/>
      <c r="HYL278"/>
      <c r="HYM278"/>
      <c r="HYN278"/>
      <c r="HYO278"/>
      <c r="HYP278"/>
      <c r="HYQ278"/>
      <c r="HYR278"/>
      <c r="HYS278"/>
      <c r="HYT278"/>
      <c r="HYU278"/>
      <c r="HYV278"/>
      <c r="HYW278"/>
      <c r="HYX278"/>
      <c r="HYY278"/>
      <c r="HYZ278"/>
      <c r="HZA278"/>
      <c r="HZB278"/>
      <c r="HZC278"/>
      <c r="HZD278"/>
      <c r="HZE278"/>
      <c r="HZF278"/>
      <c r="HZG278"/>
      <c r="HZH278"/>
      <c r="HZI278"/>
      <c r="HZJ278"/>
      <c r="HZK278"/>
      <c r="HZL278"/>
      <c r="HZM278"/>
      <c r="HZN278"/>
      <c r="HZO278"/>
      <c r="HZP278"/>
      <c r="HZQ278"/>
      <c r="HZR278"/>
      <c r="HZS278"/>
      <c r="HZT278"/>
      <c r="HZU278"/>
      <c r="HZV278"/>
      <c r="HZW278"/>
      <c r="HZX278"/>
      <c r="HZY278"/>
      <c r="HZZ278"/>
      <c r="IAA278"/>
      <c r="IAB278"/>
      <c r="IAC278"/>
      <c r="IAD278"/>
      <c r="IAE278"/>
      <c r="IAF278"/>
      <c r="IAG278"/>
      <c r="IAH278"/>
      <c r="IAI278"/>
      <c r="IAJ278"/>
      <c r="IAK278"/>
      <c r="IAL278"/>
      <c r="IAM278"/>
      <c r="IAN278"/>
      <c r="IAO278"/>
      <c r="IAP278"/>
      <c r="IAQ278"/>
      <c r="IAR278"/>
      <c r="IAS278"/>
      <c r="IAT278"/>
      <c r="IAU278"/>
      <c r="IAV278"/>
      <c r="IAW278"/>
      <c r="IAX278"/>
      <c r="IAY278"/>
      <c r="IAZ278"/>
      <c r="IBA278"/>
      <c r="IBB278"/>
      <c r="IBC278"/>
      <c r="IBD278"/>
      <c r="IBE278"/>
      <c r="IBF278"/>
      <c r="IBG278"/>
      <c r="IBH278"/>
      <c r="IBI278"/>
      <c r="IBJ278"/>
      <c r="IBK278"/>
      <c r="IBL278"/>
      <c r="IBM278"/>
      <c r="IBN278"/>
      <c r="IBO278"/>
      <c r="IBP278"/>
      <c r="IBQ278"/>
      <c r="IBR278"/>
      <c r="IBS278"/>
      <c r="IBT278"/>
      <c r="IBU278"/>
      <c r="IBV278"/>
      <c r="IBW278"/>
      <c r="IBX278"/>
      <c r="IBY278"/>
      <c r="IBZ278"/>
      <c r="ICA278"/>
      <c r="ICB278"/>
      <c r="ICC278"/>
      <c r="ICD278"/>
      <c r="ICE278"/>
      <c r="ICF278"/>
      <c r="ICG278"/>
      <c r="ICH278"/>
      <c r="ICI278"/>
      <c r="ICJ278"/>
      <c r="ICK278"/>
      <c r="ICL278"/>
      <c r="ICM278"/>
      <c r="ICN278"/>
      <c r="ICO278"/>
      <c r="ICP278"/>
      <c r="ICQ278"/>
      <c r="ICR278"/>
      <c r="ICS278"/>
      <c r="ICT278"/>
      <c r="ICU278"/>
      <c r="ICV278"/>
      <c r="ICW278"/>
      <c r="ICX278"/>
      <c r="ICY278"/>
      <c r="ICZ278"/>
      <c r="IDA278"/>
      <c r="IDB278"/>
      <c r="IDC278"/>
      <c r="IDD278"/>
      <c r="IDE278"/>
      <c r="IDF278"/>
      <c r="IDG278"/>
      <c r="IDH278"/>
      <c r="IDI278"/>
      <c r="IDJ278"/>
      <c r="IDK278"/>
      <c r="IDL278"/>
      <c r="IDM278"/>
      <c r="IDN278"/>
      <c r="IDO278"/>
      <c r="IDP278"/>
      <c r="IDQ278"/>
      <c r="IDR278"/>
      <c r="IDS278"/>
      <c r="IDT278"/>
      <c r="IDU278"/>
      <c r="IDV278"/>
      <c r="IDW278"/>
      <c r="IDX278"/>
      <c r="IDY278"/>
      <c r="IDZ278"/>
      <c r="IEA278"/>
      <c r="IEB278"/>
      <c r="IEC278"/>
      <c r="IED278"/>
      <c r="IEE278"/>
      <c r="IEF278"/>
      <c r="IEG278"/>
      <c r="IEH278"/>
      <c r="IEI278"/>
      <c r="IEJ278"/>
      <c r="IEK278"/>
      <c r="IEL278"/>
      <c r="IEM278"/>
      <c r="IEN278"/>
      <c r="IEO278"/>
      <c r="IEP278"/>
      <c r="IEQ278"/>
      <c r="IER278"/>
      <c r="IES278"/>
      <c r="IET278"/>
      <c r="IEU278"/>
      <c r="IEV278"/>
      <c r="IEW278"/>
      <c r="IEX278"/>
      <c r="IEY278"/>
      <c r="IEZ278"/>
      <c r="IFA278"/>
      <c r="IFB278"/>
      <c r="IFC278"/>
      <c r="IFD278"/>
      <c r="IFE278"/>
      <c r="IFF278"/>
      <c r="IFG278"/>
      <c r="IFH278"/>
      <c r="IFI278"/>
      <c r="IFJ278"/>
      <c r="IFK278"/>
      <c r="IFL278"/>
      <c r="IFM278"/>
      <c r="IFN278"/>
      <c r="IFO278"/>
      <c r="IFP278"/>
      <c r="IFQ278"/>
      <c r="IFR278"/>
      <c r="IFS278"/>
      <c r="IFT278"/>
      <c r="IFU278"/>
      <c r="IFV278"/>
      <c r="IFW278"/>
      <c r="IFX278"/>
      <c r="IFY278"/>
      <c r="IFZ278"/>
      <c r="IGA278"/>
      <c r="IGB278"/>
      <c r="IGC278"/>
      <c r="IGD278"/>
      <c r="IGE278"/>
      <c r="IGF278"/>
      <c r="IGG278"/>
      <c r="IGH278"/>
      <c r="IGI278"/>
      <c r="IGJ278"/>
      <c r="IGK278"/>
      <c r="IGL278"/>
      <c r="IGM278"/>
      <c r="IGN278"/>
      <c r="IGO278"/>
      <c r="IGP278"/>
      <c r="IGQ278"/>
      <c r="IGR278"/>
      <c r="IGS278"/>
      <c r="IGT278"/>
      <c r="IGU278"/>
      <c r="IGV278"/>
      <c r="IGW278"/>
      <c r="IGX278"/>
      <c r="IGY278"/>
      <c r="IGZ278"/>
      <c r="IHA278"/>
      <c r="IHB278"/>
      <c r="IHC278"/>
      <c r="IHD278"/>
      <c r="IHE278"/>
      <c r="IHF278"/>
      <c r="IHG278"/>
      <c r="IHH278"/>
      <c r="IHI278"/>
      <c r="IHJ278"/>
      <c r="IHK278"/>
      <c r="IHL278"/>
      <c r="IHM278"/>
      <c r="IHN278"/>
      <c r="IHO278"/>
      <c r="IHP278"/>
      <c r="IHQ278"/>
      <c r="IHR278"/>
      <c r="IHS278"/>
      <c r="IHT278"/>
      <c r="IHU278"/>
      <c r="IHV278"/>
      <c r="IHW278"/>
      <c r="IHX278"/>
      <c r="IHY278"/>
      <c r="IHZ278"/>
      <c r="IIA278"/>
      <c r="IIB278"/>
      <c r="IIC278"/>
      <c r="IID278"/>
      <c r="IIE278"/>
      <c r="IIF278"/>
      <c r="IIG278"/>
      <c r="IIH278"/>
      <c r="III278"/>
      <c r="IIJ278"/>
      <c r="IIK278"/>
      <c r="IIL278"/>
      <c r="IIM278"/>
      <c r="IIN278"/>
      <c r="IIO278"/>
      <c r="IIP278"/>
      <c r="IIQ278"/>
      <c r="IIR278"/>
      <c r="IIS278"/>
      <c r="IIT278"/>
      <c r="IIU278"/>
      <c r="IIV278"/>
      <c r="IIW278"/>
      <c r="IIX278"/>
      <c r="IIY278"/>
      <c r="IIZ278"/>
      <c r="IJA278"/>
      <c r="IJB278"/>
      <c r="IJC278"/>
      <c r="IJD278"/>
      <c r="IJE278"/>
      <c r="IJF278"/>
      <c r="IJG278"/>
      <c r="IJH278"/>
      <c r="IJI278"/>
      <c r="IJJ278"/>
      <c r="IJK278"/>
      <c r="IJL278"/>
      <c r="IJM278"/>
      <c r="IJN278"/>
      <c r="IJO278"/>
      <c r="IJP278"/>
      <c r="IJQ278"/>
      <c r="IJR278"/>
      <c r="IJS278"/>
      <c r="IJT278"/>
      <c r="IJU278"/>
      <c r="IJV278"/>
      <c r="IJW278"/>
      <c r="IJX278"/>
      <c r="IJY278"/>
      <c r="IJZ278"/>
      <c r="IKA278"/>
      <c r="IKB278"/>
      <c r="IKC278"/>
      <c r="IKD278"/>
      <c r="IKE278"/>
      <c r="IKF278"/>
      <c r="IKG278"/>
      <c r="IKH278"/>
      <c r="IKI278"/>
      <c r="IKJ278"/>
      <c r="IKK278"/>
      <c r="IKL278"/>
      <c r="IKM278"/>
      <c r="IKN278"/>
      <c r="IKO278"/>
      <c r="IKP278"/>
      <c r="IKQ278"/>
      <c r="IKR278"/>
      <c r="IKS278"/>
      <c r="IKT278"/>
      <c r="IKU278"/>
      <c r="IKV278"/>
      <c r="IKW278"/>
      <c r="IKX278"/>
      <c r="IKY278"/>
      <c r="IKZ278"/>
      <c r="ILA278"/>
      <c r="ILB278"/>
      <c r="ILC278"/>
      <c r="ILD278"/>
      <c r="ILE278"/>
      <c r="ILF278"/>
      <c r="ILG278"/>
      <c r="ILH278"/>
      <c r="ILI278"/>
      <c r="ILJ278"/>
      <c r="ILK278"/>
      <c r="ILL278"/>
      <c r="ILM278"/>
      <c r="ILN278"/>
      <c r="ILO278"/>
      <c r="ILP278"/>
      <c r="ILQ278"/>
      <c r="ILR278"/>
      <c r="ILS278"/>
      <c r="ILT278"/>
      <c r="ILU278"/>
      <c r="ILV278"/>
      <c r="ILW278"/>
      <c r="ILX278"/>
      <c r="ILY278"/>
      <c r="ILZ278"/>
      <c r="IMA278"/>
      <c r="IMB278"/>
      <c r="IMC278"/>
      <c r="IMD278"/>
      <c r="IME278"/>
      <c r="IMF278"/>
      <c r="IMG278"/>
      <c r="IMH278"/>
      <c r="IMI278"/>
      <c r="IMJ278"/>
      <c r="IMK278"/>
      <c r="IML278"/>
      <c r="IMM278"/>
      <c r="IMN278"/>
      <c r="IMO278"/>
      <c r="IMP278"/>
      <c r="IMQ278"/>
      <c r="IMR278"/>
      <c r="IMS278"/>
      <c r="IMT278"/>
      <c r="IMU278"/>
      <c r="IMV278"/>
      <c r="IMW278"/>
      <c r="IMX278"/>
      <c r="IMY278"/>
      <c r="IMZ278"/>
      <c r="INA278"/>
      <c r="INB278"/>
      <c r="INC278"/>
      <c r="IND278"/>
      <c r="INE278"/>
      <c r="INF278"/>
      <c r="ING278"/>
      <c r="INH278"/>
      <c r="INI278"/>
      <c r="INJ278"/>
      <c r="INK278"/>
      <c r="INL278"/>
      <c r="INM278"/>
      <c r="INN278"/>
      <c r="INO278"/>
      <c r="INP278"/>
      <c r="INQ278"/>
      <c r="INR278"/>
      <c r="INS278"/>
      <c r="INT278"/>
      <c r="INU278"/>
      <c r="INV278"/>
      <c r="INW278"/>
      <c r="INX278"/>
      <c r="INY278"/>
      <c r="INZ278"/>
      <c r="IOA278"/>
      <c r="IOB278"/>
      <c r="IOC278"/>
      <c r="IOD278"/>
      <c r="IOE278"/>
      <c r="IOF278"/>
      <c r="IOG278"/>
      <c r="IOH278"/>
      <c r="IOI278"/>
      <c r="IOJ278"/>
      <c r="IOK278"/>
      <c r="IOL278"/>
      <c r="IOM278"/>
      <c r="ION278"/>
      <c r="IOO278"/>
      <c r="IOP278"/>
      <c r="IOQ278"/>
      <c r="IOR278"/>
      <c r="IOS278"/>
      <c r="IOT278"/>
      <c r="IOU278"/>
      <c r="IOV278"/>
      <c r="IOW278"/>
      <c r="IOX278"/>
      <c r="IOY278"/>
      <c r="IOZ278"/>
      <c r="IPA278"/>
      <c r="IPB278"/>
      <c r="IPC278"/>
      <c r="IPD278"/>
      <c r="IPE278"/>
      <c r="IPF278"/>
      <c r="IPG278"/>
      <c r="IPH278"/>
      <c r="IPI278"/>
      <c r="IPJ278"/>
      <c r="IPK278"/>
      <c r="IPL278"/>
      <c r="IPM278"/>
      <c r="IPN278"/>
      <c r="IPO278"/>
      <c r="IPP278"/>
      <c r="IPQ278"/>
      <c r="IPR278"/>
      <c r="IPS278"/>
      <c r="IPT278"/>
      <c r="IPU278"/>
      <c r="IPV278"/>
      <c r="IPW278"/>
      <c r="IPX278"/>
      <c r="IPY278"/>
      <c r="IPZ278"/>
      <c r="IQA278"/>
      <c r="IQB278"/>
      <c r="IQC278"/>
      <c r="IQD278"/>
      <c r="IQE278"/>
      <c r="IQF278"/>
      <c r="IQG278"/>
      <c r="IQH278"/>
      <c r="IQI278"/>
      <c r="IQJ278"/>
      <c r="IQK278"/>
      <c r="IQL278"/>
      <c r="IQM278"/>
      <c r="IQN278"/>
      <c r="IQO278"/>
      <c r="IQP278"/>
      <c r="IQQ278"/>
      <c r="IQR278"/>
      <c r="IQS278"/>
      <c r="IQT278"/>
      <c r="IQU278"/>
      <c r="IQV278"/>
      <c r="IQW278"/>
      <c r="IQX278"/>
      <c r="IQY278"/>
      <c r="IQZ278"/>
      <c r="IRA278"/>
      <c r="IRB278"/>
      <c r="IRC278"/>
      <c r="IRD278"/>
      <c r="IRE278"/>
      <c r="IRF278"/>
      <c r="IRG278"/>
      <c r="IRH278"/>
      <c r="IRI278"/>
      <c r="IRJ278"/>
      <c r="IRK278"/>
      <c r="IRL278"/>
      <c r="IRM278"/>
      <c r="IRN278"/>
      <c r="IRO278"/>
      <c r="IRP278"/>
      <c r="IRQ278"/>
      <c r="IRR278"/>
      <c r="IRS278"/>
      <c r="IRT278"/>
      <c r="IRU278"/>
      <c r="IRV278"/>
      <c r="IRW278"/>
      <c r="IRX278"/>
      <c r="IRY278"/>
      <c r="IRZ278"/>
      <c r="ISA278"/>
      <c r="ISB278"/>
      <c r="ISC278"/>
      <c r="ISD278"/>
      <c r="ISE278"/>
      <c r="ISF278"/>
      <c r="ISG278"/>
      <c r="ISH278"/>
      <c r="ISI278"/>
      <c r="ISJ278"/>
      <c r="ISK278"/>
      <c r="ISL278"/>
      <c r="ISM278"/>
      <c r="ISN278"/>
      <c r="ISO278"/>
      <c r="ISP278"/>
      <c r="ISQ278"/>
      <c r="ISR278"/>
      <c r="ISS278"/>
      <c r="IST278"/>
      <c r="ISU278"/>
      <c r="ISV278"/>
      <c r="ISW278"/>
      <c r="ISX278"/>
      <c r="ISY278"/>
      <c r="ISZ278"/>
      <c r="ITA278"/>
      <c r="ITB278"/>
      <c r="ITC278"/>
      <c r="ITD278"/>
      <c r="ITE278"/>
      <c r="ITF278"/>
      <c r="ITG278"/>
      <c r="ITH278"/>
      <c r="ITI278"/>
      <c r="ITJ278"/>
      <c r="ITK278"/>
      <c r="ITL278"/>
      <c r="ITM278"/>
      <c r="ITN278"/>
      <c r="ITO278"/>
      <c r="ITP278"/>
      <c r="ITQ278"/>
      <c r="ITR278"/>
      <c r="ITS278"/>
      <c r="ITT278"/>
      <c r="ITU278"/>
      <c r="ITV278"/>
      <c r="ITW278"/>
      <c r="ITX278"/>
      <c r="ITY278"/>
      <c r="ITZ278"/>
      <c r="IUA278"/>
      <c r="IUB278"/>
      <c r="IUC278"/>
      <c r="IUD278"/>
      <c r="IUE278"/>
      <c r="IUF278"/>
      <c r="IUG278"/>
      <c r="IUH278"/>
      <c r="IUI278"/>
      <c r="IUJ278"/>
      <c r="IUK278"/>
      <c r="IUL278"/>
      <c r="IUM278"/>
      <c r="IUN278"/>
      <c r="IUO278"/>
      <c r="IUP278"/>
      <c r="IUQ278"/>
      <c r="IUR278"/>
      <c r="IUS278"/>
      <c r="IUT278"/>
      <c r="IUU278"/>
      <c r="IUV278"/>
      <c r="IUW278"/>
      <c r="IUX278"/>
      <c r="IUY278"/>
      <c r="IUZ278"/>
      <c r="IVA278"/>
      <c r="IVB278"/>
      <c r="IVC278"/>
      <c r="IVD278"/>
      <c r="IVE278"/>
      <c r="IVF278"/>
      <c r="IVG278"/>
      <c r="IVH278"/>
      <c r="IVI278"/>
      <c r="IVJ278"/>
      <c r="IVK278"/>
      <c r="IVL278"/>
      <c r="IVM278"/>
      <c r="IVN278"/>
      <c r="IVO278"/>
      <c r="IVP278"/>
      <c r="IVQ278"/>
      <c r="IVR278"/>
      <c r="IVS278"/>
      <c r="IVT278"/>
      <c r="IVU278"/>
      <c r="IVV278"/>
      <c r="IVW278"/>
      <c r="IVX278"/>
      <c r="IVY278"/>
      <c r="IVZ278"/>
      <c r="IWA278"/>
      <c r="IWB278"/>
      <c r="IWC278"/>
      <c r="IWD278"/>
      <c r="IWE278"/>
      <c r="IWF278"/>
      <c r="IWG278"/>
      <c r="IWH278"/>
      <c r="IWI278"/>
      <c r="IWJ278"/>
      <c r="IWK278"/>
      <c r="IWL278"/>
      <c r="IWM278"/>
      <c r="IWN278"/>
      <c r="IWO278"/>
      <c r="IWP278"/>
      <c r="IWQ278"/>
      <c r="IWR278"/>
      <c r="IWS278"/>
      <c r="IWT278"/>
      <c r="IWU278"/>
      <c r="IWV278"/>
      <c r="IWW278"/>
      <c r="IWX278"/>
      <c r="IWY278"/>
      <c r="IWZ278"/>
      <c r="IXA278"/>
      <c r="IXB278"/>
      <c r="IXC278"/>
      <c r="IXD278"/>
      <c r="IXE278"/>
      <c r="IXF278"/>
      <c r="IXG278"/>
      <c r="IXH278"/>
      <c r="IXI278"/>
      <c r="IXJ278"/>
      <c r="IXK278"/>
      <c r="IXL278"/>
      <c r="IXM278"/>
      <c r="IXN278"/>
      <c r="IXO278"/>
      <c r="IXP278"/>
      <c r="IXQ278"/>
      <c r="IXR278"/>
      <c r="IXS278"/>
      <c r="IXT278"/>
      <c r="IXU278"/>
      <c r="IXV278"/>
      <c r="IXW278"/>
      <c r="IXX278"/>
      <c r="IXY278"/>
      <c r="IXZ278"/>
      <c r="IYA278"/>
      <c r="IYB278"/>
      <c r="IYC278"/>
      <c r="IYD278"/>
      <c r="IYE278"/>
      <c r="IYF278"/>
      <c r="IYG278"/>
      <c r="IYH278"/>
      <c r="IYI278"/>
      <c r="IYJ278"/>
      <c r="IYK278"/>
      <c r="IYL278"/>
      <c r="IYM278"/>
      <c r="IYN278"/>
      <c r="IYO278"/>
      <c r="IYP278"/>
      <c r="IYQ278"/>
      <c r="IYR278"/>
      <c r="IYS278"/>
      <c r="IYT278"/>
      <c r="IYU278"/>
      <c r="IYV278"/>
      <c r="IYW278"/>
      <c r="IYX278"/>
      <c r="IYY278"/>
      <c r="IYZ278"/>
      <c r="IZA278"/>
      <c r="IZB278"/>
      <c r="IZC278"/>
      <c r="IZD278"/>
      <c r="IZE278"/>
      <c r="IZF278"/>
      <c r="IZG278"/>
      <c r="IZH278"/>
      <c r="IZI278"/>
      <c r="IZJ278"/>
      <c r="IZK278"/>
      <c r="IZL278"/>
      <c r="IZM278"/>
      <c r="IZN278"/>
      <c r="IZO278"/>
      <c r="IZP278"/>
      <c r="IZQ278"/>
      <c r="IZR278"/>
      <c r="IZS278"/>
      <c r="IZT278"/>
      <c r="IZU278"/>
      <c r="IZV278"/>
      <c r="IZW278"/>
      <c r="IZX278"/>
      <c r="IZY278"/>
      <c r="IZZ278"/>
      <c r="JAA278"/>
      <c r="JAB278"/>
      <c r="JAC278"/>
      <c r="JAD278"/>
      <c r="JAE278"/>
      <c r="JAF278"/>
      <c r="JAG278"/>
      <c r="JAH278"/>
      <c r="JAI278"/>
      <c r="JAJ278"/>
      <c r="JAK278"/>
      <c r="JAL278"/>
      <c r="JAM278"/>
      <c r="JAN278"/>
      <c r="JAO278"/>
      <c r="JAP278"/>
      <c r="JAQ278"/>
      <c r="JAR278"/>
      <c r="JAS278"/>
      <c r="JAT278"/>
      <c r="JAU278"/>
      <c r="JAV278"/>
      <c r="JAW278"/>
      <c r="JAX278"/>
      <c r="JAY278"/>
      <c r="JAZ278"/>
      <c r="JBA278"/>
      <c r="JBB278"/>
      <c r="JBC278"/>
      <c r="JBD278"/>
      <c r="JBE278"/>
      <c r="JBF278"/>
      <c r="JBG278"/>
      <c r="JBH278"/>
      <c r="JBI278"/>
      <c r="JBJ278"/>
      <c r="JBK278"/>
      <c r="JBL278"/>
      <c r="JBM278"/>
      <c r="JBN278"/>
      <c r="JBO278"/>
      <c r="JBP278"/>
      <c r="JBQ278"/>
      <c r="JBR278"/>
      <c r="JBS278"/>
      <c r="JBT278"/>
      <c r="JBU278"/>
      <c r="JBV278"/>
      <c r="JBW278"/>
      <c r="JBX278"/>
      <c r="JBY278"/>
      <c r="JBZ278"/>
      <c r="JCA278"/>
      <c r="JCB278"/>
      <c r="JCC278"/>
      <c r="JCD278"/>
      <c r="JCE278"/>
      <c r="JCF278"/>
      <c r="JCG278"/>
      <c r="JCH278"/>
      <c r="JCI278"/>
      <c r="JCJ278"/>
      <c r="JCK278"/>
      <c r="JCL278"/>
      <c r="JCM278"/>
      <c r="JCN278"/>
      <c r="JCO278"/>
      <c r="JCP278"/>
      <c r="JCQ278"/>
      <c r="JCR278"/>
      <c r="JCS278"/>
      <c r="JCT278"/>
      <c r="JCU278"/>
      <c r="JCV278"/>
      <c r="JCW278"/>
      <c r="JCX278"/>
      <c r="JCY278"/>
      <c r="JCZ278"/>
      <c r="JDA278"/>
      <c r="JDB278"/>
      <c r="JDC278"/>
      <c r="JDD278"/>
      <c r="JDE278"/>
      <c r="JDF278"/>
      <c r="JDG278"/>
      <c r="JDH278"/>
      <c r="JDI278"/>
      <c r="JDJ278"/>
      <c r="JDK278"/>
      <c r="JDL278"/>
      <c r="JDM278"/>
      <c r="JDN278"/>
      <c r="JDO278"/>
      <c r="JDP278"/>
      <c r="JDQ278"/>
      <c r="JDR278"/>
      <c r="JDS278"/>
      <c r="JDT278"/>
      <c r="JDU278"/>
      <c r="JDV278"/>
      <c r="JDW278"/>
      <c r="JDX278"/>
      <c r="JDY278"/>
      <c r="JDZ278"/>
      <c r="JEA278"/>
      <c r="JEB278"/>
      <c r="JEC278"/>
      <c r="JED278"/>
      <c r="JEE278"/>
      <c r="JEF278"/>
      <c r="JEG278"/>
      <c r="JEH278"/>
      <c r="JEI278"/>
      <c r="JEJ278"/>
      <c r="JEK278"/>
      <c r="JEL278"/>
      <c r="JEM278"/>
      <c r="JEN278"/>
      <c r="JEO278"/>
      <c r="JEP278"/>
      <c r="JEQ278"/>
      <c r="JER278"/>
      <c r="JES278"/>
      <c r="JET278"/>
      <c r="JEU278"/>
      <c r="JEV278"/>
      <c r="JEW278"/>
      <c r="JEX278"/>
      <c r="JEY278"/>
      <c r="JEZ278"/>
      <c r="JFA278"/>
      <c r="JFB278"/>
      <c r="JFC278"/>
      <c r="JFD278"/>
      <c r="JFE278"/>
      <c r="JFF278"/>
      <c r="JFG278"/>
      <c r="JFH278"/>
      <c r="JFI278"/>
      <c r="JFJ278"/>
      <c r="JFK278"/>
      <c r="JFL278"/>
      <c r="JFM278"/>
      <c r="JFN278"/>
      <c r="JFO278"/>
      <c r="JFP278"/>
      <c r="JFQ278"/>
      <c r="JFR278"/>
      <c r="JFS278"/>
      <c r="JFT278"/>
      <c r="JFU278"/>
      <c r="JFV278"/>
      <c r="JFW278"/>
      <c r="JFX278"/>
      <c r="JFY278"/>
      <c r="JFZ278"/>
      <c r="JGA278"/>
      <c r="JGB278"/>
      <c r="JGC278"/>
      <c r="JGD278"/>
      <c r="JGE278"/>
      <c r="JGF278"/>
      <c r="JGG278"/>
      <c r="JGH278"/>
      <c r="JGI278"/>
      <c r="JGJ278"/>
      <c r="JGK278"/>
      <c r="JGL278"/>
      <c r="JGM278"/>
      <c r="JGN278"/>
      <c r="JGO278"/>
      <c r="JGP278"/>
      <c r="JGQ278"/>
      <c r="JGR278"/>
      <c r="JGS278"/>
      <c r="JGT278"/>
      <c r="JGU278"/>
      <c r="JGV278"/>
      <c r="JGW278"/>
      <c r="JGX278"/>
      <c r="JGY278"/>
      <c r="JGZ278"/>
      <c r="JHA278"/>
      <c r="JHB278"/>
      <c r="JHC278"/>
      <c r="JHD278"/>
      <c r="JHE278"/>
      <c r="JHF278"/>
      <c r="JHG278"/>
      <c r="JHH278"/>
      <c r="JHI278"/>
      <c r="JHJ278"/>
      <c r="JHK278"/>
      <c r="JHL278"/>
      <c r="JHM278"/>
      <c r="JHN278"/>
      <c r="JHO278"/>
      <c r="JHP278"/>
      <c r="JHQ278"/>
      <c r="JHR278"/>
      <c r="JHS278"/>
      <c r="JHT278"/>
      <c r="JHU278"/>
      <c r="JHV278"/>
      <c r="JHW278"/>
      <c r="JHX278"/>
      <c r="JHY278"/>
      <c r="JHZ278"/>
      <c r="JIA278"/>
      <c r="JIB278"/>
      <c r="JIC278"/>
      <c r="JID278"/>
      <c r="JIE278"/>
      <c r="JIF278"/>
      <c r="JIG278"/>
      <c r="JIH278"/>
      <c r="JII278"/>
      <c r="JIJ278"/>
      <c r="JIK278"/>
      <c r="JIL278"/>
      <c r="JIM278"/>
      <c r="JIN278"/>
      <c r="JIO278"/>
      <c r="JIP278"/>
      <c r="JIQ278"/>
      <c r="JIR278"/>
      <c r="JIS278"/>
      <c r="JIT278"/>
      <c r="JIU278"/>
      <c r="JIV278"/>
      <c r="JIW278"/>
      <c r="JIX278"/>
      <c r="JIY278"/>
      <c r="JIZ278"/>
      <c r="JJA278"/>
      <c r="JJB278"/>
      <c r="JJC278"/>
      <c r="JJD278"/>
      <c r="JJE278"/>
      <c r="JJF278"/>
      <c r="JJG278"/>
      <c r="JJH278"/>
      <c r="JJI278"/>
      <c r="JJJ278"/>
      <c r="JJK278"/>
      <c r="JJL278"/>
      <c r="JJM278"/>
      <c r="JJN278"/>
      <c r="JJO278"/>
      <c r="JJP278"/>
      <c r="JJQ278"/>
      <c r="JJR278"/>
      <c r="JJS278"/>
      <c r="JJT278"/>
      <c r="JJU278"/>
      <c r="JJV278"/>
      <c r="JJW278"/>
      <c r="JJX278"/>
      <c r="JJY278"/>
      <c r="JJZ278"/>
      <c r="JKA278"/>
      <c r="JKB278"/>
      <c r="JKC278"/>
      <c r="JKD278"/>
      <c r="JKE278"/>
      <c r="JKF278"/>
      <c r="JKG278"/>
      <c r="JKH278"/>
      <c r="JKI278"/>
      <c r="JKJ278"/>
      <c r="JKK278"/>
      <c r="JKL278"/>
      <c r="JKM278"/>
      <c r="JKN278"/>
      <c r="JKO278"/>
      <c r="JKP278"/>
      <c r="JKQ278"/>
      <c r="JKR278"/>
      <c r="JKS278"/>
      <c r="JKT278"/>
      <c r="JKU278"/>
      <c r="JKV278"/>
      <c r="JKW278"/>
      <c r="JKX278"/>
      <c r="JKY278"/>
      <c r="JKZ278"/>
      <c r="JLA278"/>
      <c r="JLB278"/>
      <c r="JLC278"/>
      <c r="JLD278"/>
      <c r="JLE278"/>
      <c r="JLF278"/>
      <c r="JLG278"/>
      <c r="JLH278"/>
      <c r="JLI278"/>
      <c r="JLJ278"/>
      <c r="JLK278"/>
      <c r="JLL278"/>
      <c r="JLM278"/>
      <c r="JLN278"/>
      <c r="JLO278"/>
      <c r="JLP278"/>
      <c r="JLQ278"/>
      <c r="JLR278"/>
      <c r="JLS278"/>
      <c r="JLT278"/>
      <c r="JLU278"/>
      <c r="JLV278"/>
      <c r="JLW278"/>
      <c r="JLX278"/>
      <c r="JLY278"/>
      <c r="JLZ278"/>
      <c r="JMA278"/>
      <c r="JMB278"/>
      <c r="JMC278"/>
      <c r="JMD278"/>
      <c r="JME278"/>
      <c r="JMF278"/>
      <c r="JMG278"/>
      <c r="JMH278"/>
      <c r="JMI278"/>
      <c r="JMJ278"/>
      <c r="JMK278"/>
      <c r="JML278"/>
      <c r="JMM278"/>
      <c r="JMN278"/>
      <c r="JMO278"/>
      <c r="JMP278"/>
      <c r="JMQ278"/>
      <c r="JMR278"/>
      <c r="JMS278"/>
      <c r="JMT278"/>
      <c r="JMU278"/>
      <c r="JMV278"/>
      <c r="JMW278"/>
      <c r="JMX278"/>
      <c r="JMY278"/>
      <c r="JMZ278"/>
      <c r="JNA278"/>
      <c r="JNB278"/>
      <c r="JNC278"/>
      <c r="JND278"/>
      <c r="JNE278"/>
      <c r="JNF278"/>
      <c r="JNG278"/>
      <c r="JNH278"/>
      <c r="JNI278"/>
      <c r="JNJ278"/>
      <c r="JNK278"/>
      <c r="JNL278"/>
      <c r="JNM278"/>
      <c r="JNN278"/>
      <c r="JNO278"/>
      <c r="JNP278"/>
      <c r="JNQ278"/>
      <c r="JNR278"/>
      <c r="JNS278"/>
      <c r="JNT278"/>
      <c r="JNU278"/>
      <c r="JNV278"/>
      <c r="JNW278"/>
      <c r="JNX278"/>
      <c r="JNY278"/>
      <c r="JNZ278"/>
      <c r="JOA278"/>
      <c r="JOB278"/>
      <c r="JOC278"/>
      <c r="JOD278"/>
      <c r="JOE278"/>
      <c r="JOF278"/>
      <c r="JOG278"/>
      <c r="JOH278"/>
      <c r="JOI278"/>
      <c r="JOJ278"/>
      <c r="JOK278"/>
      <c r="JOL278"/>
      <c r="JOM278"/>
      <c r="JON278"/>
      <c r="JOO278"/>
      <c r="JOP278"/>
      <c r="JOQ278"/>
      <c r="JOR278"/>
      <c r="JOS278"/>
      <c r="JOT278"/>
      <c r="JOU278"/>
      <c r="JOV278"/>
      <c r="JOW278"/>
      <c r="JOX278"/>
      <c r="JOY278"/>
      <c r="JOZ278"/>
      <c r="JPA278"/>
      <c r="JPB278"/>
      <c r="JPC278"/>
      <c r="JPD278"/>
      <c r="JPE278"/>
      <c r="JPF278"/>
      <c r="JPG278"/>
      <c r="JPH278"/>
      <c r="JPI278"/>
      <c r="JPJ278"/>
      <c r="JPK278"/>
      <c r="JPL278"/>
      <c r="JPM278"/>
      <c r="JPN278"/>
      <c r="JPO278"/>
      <c r="JPP278"/>
      <c r="JPQ278"/>
      <c r="JPR278"/>
      <c r="JPS278"/>
      <c r="JPT278"/>
      <c r="JPU278"/>
      <c r="JPV278"/>
      <c r="JPW278"/>
      <c r="JPX278"/>
      <c r="JPY278"/>
      <c r="JPZ278"/>
      <c r="JQA278"/>
      <c r="JQB278"/>
      <c r="JQC278"/>
      <c r="JQD278"/>
      <c r="JQE278"/>
      <c r="JQF278"/>
      <c r="JQG278"/>
      <c r="JQH278"/>
      <c r="JQI278"/>
      <c r="JQJ278"/>
      <c r="JQK278"/>
      <c r="JQL278"/>
      <c r="JQM278"/>
      <c r="JQN278"/>
      <c r="JQO278"/>
      <c r="JQP278"/>
      <c r="JQQ278"/>
      <c r="JQR278"/>
      <c r="JQS278"/>
      <c r="JQT278"/>
      <c r="JQU278"/>
      <c r="JQV278"/>
      <c r="JQW278"/>
      <c r="JQX278"/>
      <c r="JQY278"/>
      <c r="JQZ278"/>
      <c r="JRA278"/>
      <c r="JRB278"/>
      <c r="JRC278"/>
      <c r="JRD278"/>
      <c r="JRE278"/>
      <c r="JRF278"/>
      <c r="JRG278"/>
      <c r="JRH278"/>
      <c r="JRI278"/>
      <c r="JRJ278"/>
      <c r="JRK278"/>
      <c r="JRL278"/>
      <c r="JRM278"/>
      <c r="JRN278"/>
      <c r="JRO278"/>
      <c r="JRP278"/>
      <c r="JRQ278"/>
      <c r="JRR278"/>
      <c r="JRS278"/>
      <c r="JRT278"/>
      <c r="JRU278"/>
      <c r="JRV278"/>
      <c r="JRW278"/>
      <c r="JRX278"/>
      <c r="JRY278"/>
      <c r="JRZ278"/>
      <c r="JSA278"/>
      <c r="JSB278"/>
      <c r="JSC278"/>
      <c r="JSD278"/>
      <c r="JSE278"/>
      <c r="JSF278"/>
      <c r="JSG278"/>
      <c r="JSH278"/>
      <c r="JSI278"/>
      <c r="JSJ278"/>
      <c r="JSK278"/>
      <c r="JSL278"/>
      <c r="JSM278"/>
      <c r="JSN278"/>
      <c r="JSO278"/>
      <c r="JSP278"/>
      <c r="JSQ278"/>
      <c r="JSR278"/>
      <c r="JSS278"/>
      <c r="JST278"/>
      <c r="JSU278"/>
      <c r="JSV278"/>
      <c r="JSW278"/>
      <c r="JSX278"/>
      <c r="JSY278"/>
      <c r="JSZ278"/>
      <c r="JTA278"/>
      <c r="JTB278"/>
      <c r="JTC278"/>
      <c r="JTD278"/>
      <c r="JTE278"/>
      <c r="JTF278"/>
      <c r="JTG278"/>
      <c r="JTH278"/>
      <c r="JTI278"/>
      <c r="JTJ278"/>
      <c r="JTK278"/>
      <c r="JTL278"/>
      <c r="JTM278"/>
      <c r="JTN278"/>
      <c r="JTO278"/>
      <c r="JTP278"/>
      <c r="JTQ278"/>
      <c r="JTR278"/>
      <c r="JTS278"/>
      <c r="JTT278"/>
      <c r="JTU278"/>
      <c r="JTV278"/>
      <c r="JTW278"/>
      <c r="JTX278"/>
      <c r="JTY278"/>
      <c r="JTZ278"/>
      <c r="JUA278"/>
      <c r="JUB278"/>
      <c r="JUC278"/>
      <c r="JUD278"/>
      <c r="JUE278"/>
      <c r="JUF278"/>
      <c r="JUG278"/>
      <c r="JUH278"/>
      <c r="JUI278"/>
      <c r="JUJ278"/>
      <c r="JUK278"/>
      <c r="JUL278"/>
      <c r="JUM278"/>
      <c r="JUN278"/>
      <c r="JUO278"/>
      <c r="JUP278"/>
      <c r="JUQ278"/>
      <c r="JUR278"/>
      <c r="JUS278"/>
      <c r="JUT278"/>
      <c r="JUU278"/>
      <c r="JUV278"/>
      <c r="JUW278"/>
      <c r="JUX278"/>
      <c r="JUY278"/>
      <c r="JUZ278"/>
      <c r="JVA278"/>
      <c r="JVB278"/>
      <c r="JVC278"/>
      <c r="JVD278"/>
      <c r="JVE278"/>
      <c r="JVF278"/>
      <c r="JVG278"/>
      <c r="JVH278"/>
      <c r="JVI278"/>
      <c r="JVJ278"/>
      <c r="JVK278"/>
      <c r="JVL278"/>
      <c r="JVM278"/>
      <c r="JVN278"/>
      <c r="JVO278"/>
      <c r="JVP278"/>
      <c r="JVQ278"/>
      <c r="JVR278"/>
      <c r="JVS278"/>
      <c r="JVT278"/>
      <c r="JVU278"/>
      <c r="JVV278"/>
      <c r="JVW278"/>
      <c r="JVX278"/>
      <c r="JVY278"/>
      <c r="JVZ278"/>
      <c r="JWA278"/>
      <c r="JWB278"/>
      <c r="JWC278"/>
      <c r="JWD278"/>
      <c r="JWE278"/>
      <c r="JWF278"/>
      <c r="JWG278"/>
      <c r="JWH278"/>
      <c r="JWI278"/>
      <c r="JWJ278"/>
      <c r="JWK278"/>
      <c r="JWL278"/>
      <c r="JWM278"/>
      <c r="JWN278"/>
      <c r="JWO278"/>
      <c r="JWP278"/>
      <c r="JWQ278"/>
      <c r="JWR278"/>
      <c r="JWS278"/>
      <c r="JWT278"/>
      <c r="JWU278"/>
      <c r="JWV278"/>
      <c r="JWW278"/>
      <c r="JWX278"/>
      <c r="JWY278"/>
      <c r="JWZ278"/>
      <c r="JXA278"/>
      <c r="JXB278"/>
      <c r="JXC278"/>
      <c r="JXD278"/>
      <c r="JXE278"/>
      <c r="JXF278"/>
      <c r="JXG278"/>
      <c r="JXH278"/>
      <c r="JXI278"/>
      <c r="JXJ278"/>
      <c r="JXK278"/>
      <c r="JXL278"/>
      <c r="JXM278"/>
      <c r="JXN278"/>
      <c r="JXO278"/>
      <c r="JXP278"/>
      <c r="JXQ278"/>
      <c r="JXR278"/>
      <c r="JXS278"/>
      <c r="JXT278"/>
      <c r="JXU278"/>
      <c r="JXV278"/>
      <c r="JXW278"/>
      <c r="JXX278"/>
      <c r="JXY278"/>
      <c r="JXZ278"/>
      <c r="JYA278"/>
      <c r="JYB278"/>
      <c r="JYC278"/>
      <c r="JYD278"/>
      <c r="JYE278"/>
      <c r="JYF278"/>
      <c r="JYG278"/>
      <c r="JYH278"/>
      <c r="JYI278"/>
      <c r="JYJ278"/>
      <c r="JYK278"/>
      <c r="JYL278"/>
      <c r="JYM278"/>
      <c r="JYN278"/>
      <c r="JYO278"/>
      <c r="JYP278"/>
      <c r="JYQ278"/>
      <c r="JYR278"/>
      <c r="JYS278"/>
      <c r="JYT278"/>
      <c r="JYU278"/>
      <c r="JYV278"/>
      <c r="JYW278"/>
      <c r="JYX278"/>
      <c r="JYY278"/>
      <c r="JYZ278"/>
      <c r="JZA278"/>
      <c r="JZB278"/>
      <c r="JZC278"/>
      <c r="JZD278"/>
      <c r="JZE278"/>
      <c r="JZF278"/>
      <c r="JZG278"/>
      <c r="JZH278"/>
      <c r="JZI278"/>
      <c r="JZJ278"/>
      <c r="JZK278"/>
      <c r="JZL278"/>
      <c r="JZM278"/>
      <c r="JZN278"/>
      <c r="JZO278"/>
      <c r="JZP278"/>
      <c r="JZQ278"/>
      <c r="JZR278"/>
      <c r="JZS278"/>
      <c r="JZT278"/>
      <c r="JZU278"/>
      <c r="JZV278"/>
      <c r="JZW278"/>
      <c r="JZX278"/>
      <c r="JZY278"/>
      <c r="JZZ278"/>
      <c r="KAA278"/>
      <c r="KAB278"/>
      <c r="KAC278"/>
      <c r="KAD278"/>
      <c r="KAE278"/>
      <c r="KAF278"/>
      <c r="KAG278"/>
      <c r="KAH278"/>
      <c r="KAI278"/>
      <c r="KAJ278"/>
      <c r="KAK278"/>
      <c r="KAL278"/>
      <c r="KAM278"/>
      <c r="KAN278"/>
      <c r="KAO278"/>
      <c r="KAP278"/>
      <c r="KAQ278"/>
      <c r="KAR278"/>
      <c r="KAS278"/>
      <c r="KAT278"/>
      <c r="KAU278"/>
      <c r="KAV278"/>
      <c r="KAW278"/>
      <c r="KAX278"/>
      <c r="KAY278"/>
      <c r="KAZ278"/>
      <c r="KBA278"/>
      <c r="KBB278"/>
      <c r="KBC278"/>
      <c r="KBD278"/>
      <c r="KBE278"/>
      <c r="KBF278"/>
      <c r="KBG278"/>
      <c r="KBH278"/>
      <c r="KBI278"/>
      <c r="KBJ278"/>
      <c r="KBK278"/>
      <c r="KBL278"/>
      <c r="KBM278"/>
      <c r="KBN278"/>
      <c r="KBO278"/>
      <c r="KBP278"/>
      <c r="KBQ278"/>
      <c r="KBR278"/>
      <c r="KBS278"/>
      <c r="KBT278"/>
      <c r="KBU278"/>
      <c r="KBV278"/>
      <c r="KBW278"/>
      <c r="KBX278"/>
      <c r="KBY278"/>
      <c r="KBZ278"/>
      <c r="KCA278"/>
      <c r="KCB278"/>
      <c r="KCC278"/>
      <c r="KCD278"/>
      <c r="KCE278"/>
      <c r="KCF278"/>
      <c r="KCG278"/>
      <c r="KCH278"/>
      <c r="KCI278"/>
      <c r="KCJ278"/>
      <c r="KCK278"/>
      <c r="KCL278"/>
      <c r="KCM278"/>
      <c r="KCN278"/>
      <c r="KCO278"/>
      <c r="KCP278"/>
      <c r="KCQ278"/>
      <c r="KCR278"/>
      <c r="KCS278"/>
      <c r="KCT278"/>
      <c r="KCU278"/>
      <c r="KCV278"/>
      <c r="KCW278"/>
      <c r="KCX278"/>
      <c r="KCY278"/>
      <c r="KCZ278"/>
      <c r="KDA278"/>
      <c r="KDB278"/>
      <c r="KDC278"/>
      <c r="KDD278"/>
      <c r="KDE278"/>
      <c r="KDF278"/>
      <c r="KDG278"/>
      <c r="KDH278"/>
      <c r="KDI278"/>
      <c r="KDJ278"/>
      <c r="KDK278"/>
      <c r="KDL278"/>
      <c r="KDM278"/>
      <c r="KDN278"/>
      <c r="KDO278"/>
      <c r="KDP278"/>
      <c r="KDQ278"/>
      <c r="KDR278"/>
      <c r="KDS278"/>
      <c r="KDT278"/>
      <c r="KDU278"/>
      <c r="KDV278"/>
      <c r="KDW278"/>
      <c r="KDX278"/>
      <c r="KDY278"/>
      <c r="KDZ278"/>
      <c r="KEA278"/>
      <c r="KEB278"/>
      <c r="KEC278"/>
      <c r="KED278"/>
      <c r="KEE278"/>
      <c r="KEF278"/>
      <c r="KEG278"/>
      <c r="KEH278"/>
      <c r="KEI278"/>
      <c r="KEJ278"/>
      <c r="KEK278"/>
      <c r="KEL278"/>
      <c r="KEM278"/>
      <c r="KEN278"/>
      <c r="KEO278"/>
      <c r="KEP278"/>
      <c r="KEQ278"/>
      <c r="KER278"/>
      <c r="KES278"/>
      <c r="KET278"/>
      <c r="KEU278"/>
      <c r="KEV278"/>
      <c r="KEW278"/>
      <c r="KEX278"/>
      <c r="KEY278"/>
      <c r="KEZ278"/>
      <c r="KFA278"/>
      <c r="KFB278"/>
      <c r="KFC278"/>
      <c r="KFD278"/>
      <c r="KFE278"/>
      <c r="KFF278"/>
      <c r="KFG278"/>
      <c r="KFH278"/>
      <c r="KFI278"/>
      <c r="KFJ278"/>
      <c r="KFK278"/>
      <c r="KFL278"/>
      <c r="KFM278"/>
      <c r="KFN278"/>
      <c r="KFO278"/>
      <c r="KFP278"/>
      <c r="KFQ278"/>
      <c r="KFR278"/>
      <c r="KFS278"/>
      <c r="KFT278"/>
      <c r="KFU278"/>
      <c r="KFV278"/>
      <c r="KFW278"/>
      <c r="KFX278"/>
      <c r="KFY278"/>
      <c r="KFZ278"/>
      <c r="KGA278"/>
      <c r="KGB278"/>
      <c r="KGC278"/>
      <c r="KGD278"/>
      <c r="KGE278"/>
      <c r="KGF278"/>
      <c r="KGG278"/>
      <c r="KGH278"/>
      <c r="KGI278"/>
      <c r="KGJ278"/>
      <c r="KGK278"/>
      <c r="KGL278"/>
      <c r="KGM278"/>
      <c r="KGN278"/>
      <c r="KGO278"/>
      <c r="KGP278"/>
      <c r="KGQ278"/>
      <c r="KGR278"/>
      <c r="KGS278"/>
      <c r="KGT278"/>
      <c r="KGU278"/>
      <c r="KGV278"/>
      <c r="KGW278"/>
      <c r="KGX278"/>
      <c r="KGY278"/>
      <c r="KGZ278"/>
      <c r="KHA278"/>
      <c r="KHB278"/>
      <c r="KHC278"/>
      <c r="KHD278"/>
      <c r="KHE278"/>
      <c r="KHF278"/>
      <c r="KHG278"/>
      <c r="KHH278"/>
      <c r="KHI278"/>
      <c r="KHJ278"/>
      <c r="KHK278"/>
      <c r="KHL278"/>
      <c r="KHM278"/>
      <c r="KHN278"/>
      <c r="KHO278"/>
      <c r="KHP278"/>
      <c r="KHQ278"/>
      <c r="KHR278"/>
      <c r="KHS278"/>
      <c r="KHT278"/>
      <c r="KHU278"/>
      <c r="KHV278"/>
      <c r="KHW278"/>
      <c r="KHX278"/>
      <c r="KHY278"/>
      <c r="KHZ278"/>
      <c r="KIA278"/>
      <c r="KIB278"/>
      <c r="KIC278"/>
      <c r="KID278"/>
      <c r="KIE278"/>
      <c r="KIF278"/>
      <c r="KIG278"/>
      <c r="KIH278"/>
      <c r="KII278"/>
      <c r="KIJ278"/>
      <c r="KIK278"/>
      <c r="KIL278"/>
      <c r="KIM278"/>
      <c r="KIN278"/>
      <c r="KIO278"/>
      <c r="KIP278"/>
      <c r="KIQ278"/>
      <c r="KIR278"/>
      <c r="KIS278"/>
      <c r="KIT278"/>
      <c r="KIU278"/>
      <c r="KIV278"/>
      <c r="KIW278"/>
      <c r="KIX278"/>
      <c r="KIY278"/>
      <c r="KIZ278"/>
      <c r="KJA278"/>
      <c r="KJB278"/>
      <c r="KJC278"/>
      <c r="KJD278"/>
      <c r="KJE278"/>
      <c r="KJF278"/>
      <c r="KJG278"/>
      <c r="KJH278"/>
      <c r="KJI278"/>
      <c r="KJJ278"/>
      <c r="KJK278"/>
      <c r="KJL278"/>
      <c r="KJM278"/>
      <c r="KJN278"/>
      <c r="KJO278"/>
      <c r="KJP278"/>
      <c r="KJQ278"/>
      <c r="KJR278"/>
      <c r="KJS278"/>
      <c r="KJT278"/>
      <c r="KJU278"/>
      <c r="KJV278"/>
      <c r="KJW278"/>
      <c r="KJX278"/>
      <c r="KJY278"/>
      <c r="KJZ278"/>
      <c r="KKA278"/>
      <c r="KKB278"/>
      <c r="KKC278"/>
      <c r="KKD278"/>
      <c r="KKE278"/>
      <c r="KKF278"/>
      <c r="KKG278"/>
      <c r="KKH278"/>
      <c r="KKI278"/>
      <c r="KKJ278"/>
      <c r="KKK278"/>
      <c r="KKL278"/>
      <c r="KKM278"/>
      <c r="KKN278"/>
      <c r="KKO278"/>
      <c r="KKP278"/>
      <c r="KKQ278"/>
      <c r="KKR278"/>
      <c r="KKS278"/>
      <c r="KKT278"/>
      <c r="KKU278"/>
      <c r="KKV278"/>
      <c r="KKW278"/>
      <c r="KKX278"/>
      <c r="KKY278"/>
      <c r="KKZ278"/>
      <c r="KLA278"/>
      <c r="KLB278"/>
      <c r="KLC278"/>
      <c r="KLD278"/>
      <c r="KLE278"/>
      <c r="KLF278"/>
      <c r="KLG278"/>
      <c r="KLH278"/>
      <c r="KLI278"/>
      <c r="KLJ278"/>
      <c r="KLK278"/>
      <c r="KLL278"/>
      <c r="KLM278"/>
      <c r="KLN278"/>
      <c r="KLO278"/>
      <c r="KLP278"/>
      <c r="KLQ278"/>
      <c r="KLR278"/>
      <c r="KLS278"/>
      <c r="KLT278"/>
      <c r="KLU278"/>
      <c r="KLV278"/>
      <c r="KLW278"/>
      <c r="KLX278"/>
      <c r="KLY278"/>
      <c r="KLZ278"/>
      <c r="KMA278"/>
      <c r="KMB278"/>
      <c r="KMC278"/>
      <c r="KMD278"/>
      <c r="KME278"/>
      <c r="KMF278"/>
      <c r="KMG278"/>
      <c r="KMH278"/>
      <c r="KMI278"/>
      <c r="KMJ278"/>
      <c r="KMK278"/>
      <c r="KML278"/>
      <c r="KMM278"/>
      <c r="KMN278"/>
      <c r="KMO278"/>
      <c r="KMP278"/>
      <c r="KMQ278"/>
      <c r="KMR278"/>
      <c r="KMS278"/>
      <c r="KMT278"/>
      <c r="KMU278"/>
      <c r="KMV278"/>
      <c r="KMW278"/>
      <c r="KMX278"/>
      <c r="KMY278"/>
      <c r="KMZ278"/>
      <c r="KNA278"/>
      <c r="KNB278"/>
      <c r="KNC278"/>
      <c r="KND278"/>
      <c r="KNE278"/>
      <c r="KNF278"/>
      <c r="KNG278"/>
      <c r="KNH278"/>
      <c r="KNI278"/>
      <c r="KNJ278"/>
      <c r="KNK278"/>
      <c r="KNL278"/>
      <c r="KNM278"/>
      <c r="KNN278"/>
      <c r="KNO278"/>
      <c r="KNP278"/>
      <c r="KNQ278"/>
      <c r="KNR278"/>
      <c r="KNS278"/>
      <c r="KNT278"/>
      <c r="KNU278"/>
      <c r="KNV278"/>
      <c r="KNW278"/>
      <c r="KNX278"/>
      <c r="KNY278"/>
      <c r="KNZ278"/>
      <c r="KOA278"/>
      <c r="KOB278"/>
      <c r="KOC278"/>
      <c r="KOD278"/>
      <c r="KOE278"/>
      <c r="KOF278"/>
      <c r="KOG278"/>
      <c r="KOH278"/>
      <c r="KOI278"/>
      <c r="KOJ278"/>
      <c r="KOK278"/>
      <c r="KOL278"/>
      <c r="KOM278"/>
      <c r="KON278"/>
      <c r="KOO278"/>
      <c r="KOP278"/>
      <c r="KOQ278"/>
      <c r="KOR278"/>
      <c r="KOS278"/>
      <c r="KOT278"/>
      <c r="KOU278"/>
      <c r="KOV278"/>
      <c r="KOW278"/>
      <c r="KOX278"/>
      <c r="KOY278"/>
      <c r="KOZ278"/>
      <c r="KPA278"/>
      <c r="KPB278"/>
      <c r="KPC278"/>
      <c r="KPD278"/>
      <c r="KPE278"/>
      <c r="KPF278"/>
      <c r="KPG278"/>
      <c r="KPH278"/>
      <c r="KPI278"/>
      <c r="KPJ278"/>
      <c r="KPK278"/>
      <c r="KPL278"/>
      <c r="KPM278"/>
      <c r="KPN278"/>
      <c r="KPO278"/>
      <c r="KPP278"/>
      <c r="KPQ278"/>
      <c r="KPR278"/>
      <c r="KPS278"/>
      <c r="KPT278"/>
      <c r="KPU278"/>
      <c r="KPV278"/>
      <c r="KPW278"/>
      <c r="KPX278"/>
      <c r="KPY278"/>
      <c r="KPZ278"/>
      <c r="KQA278"/>
      <c r="KQB278"/>
      <c r="KQC278"/>
      <c r="KQD278"/>
      <c r="KQE278"/>
      <c r="KQF278"/>
      <c r="KQG278"/>
      <c r="KQH278"/>
      <c r="KQI278"/>
      <c r="KQJ278"/>
      <c r="KQK278"/>
      <c r="KQL278"/>
      <c r="KQM278"/>
      <c r="KQN278"/>
      <c r="KQO278"/>
      <c r="KQP278"/>
      <c r="KQQ278"/>
      <c r="KQR278"/>
      <c r="KQS278"/>
      <c r="KQT278"/>
      <c r="KQU278"/>
      <c r="KQV278"/>
      <c r="KQW278"/>
      <c r="KQX278"/>
      <c r="KQY278"/>
      <c r="KQZ278"/>
      <c r="KRA278"/>
      <c r="KRB278"/>
      <c r="KRC278"/>
      <c r="KRD278"/>
      <c r="KRE278"/>
      <c r="KRF278"/>
      <c r="KRG278"/>
      <c r="KRH278"/>
      <c r="KRI278"/>
      <c r="KRJ278"/>
      <c r="KRK278"/>
      <c r="KRL278"/>
      <c r="KRM278"/>
      <c r="KRN278"/>
      <c r="KRO278"/>
      <c r="KRP278"/>
      <c r="KRQ278"/>
      <c r="KRR278"/>
      <c r="KRS278"/>
      <c r="KRT278"/>
      <c r="KRU278"/>
      <c r="KRV278"/>
      <c r="KRW278"/>
      <c r="KRX278"/>
      <c r="KRY278"/>
      <c r="KRZ278"/>
      <c r="KSA278"/>
      <c r="KSB278"/>
      <c r="KSC278"/>
      <c r="KSD278"/>
      <c r="KSE278"/>
      <c r="KSF278"/>
      <c r="KSG278"/>
      <c r="KSH278"/>
      <c r="KSI278"/>
      <c r="KSJ278"/>
      <c r="KSK278"/>
      <c r="KSL278"/>
      <c r="KSM278"/>
      <c r="KSN278"/>
      <c r="KSO278"/>
      <c r="KSP278"/>
      <c r="KSQ278"/>
      <c r="KSR278"/>
      <c r="KSS278"/>
      <c r="KST278"/>
      <c r="KSU278"/>
      <c r="KSV278"/>
      <c r="KSW278"/>
      <c r="KSX278"/>
      <c r="KSY278"/>
      <c r="KSZ278"/>
      <c r="KTA278"/>
      <c r="KTB278"/>
      <c r="KTC278"/>
      <c r="KTD278"/>
      <c r="KTE278"/>
      <c r="KTF278"/>
      <c r="KTG278"/>
      <c r="KTH278"/>
      <c r="KTI278"/>
      <c r="KTJ278"/>
      <c r="KTK278"/>
      <c r="KTL278"/>
      <c r="KTM278"/>
      <c r="KTN278"/>
      <c r="KTO278"/>
      <c r="KTP278"/>
      <c r="KTQ278"/>
      <c r="KTR278"/>
      <c r="KTS278"/>
      <c r="KTT278"/>
      <c r="KTU278"/>
      <c r="KTV278"/>
      <c r="KTW278"/>
      <c r="KTX278"/>
      <c r="KTY278"/>
      <c r="KTZ278"/>
      <c r="KUA278"/>
      <c r="KUB278"/>
      <c r="KUC278"/>
      <c r="KUD278"/>
      <c r="KUE278"/>
      <c r="KUF278"/>
      <c r="KUG278"/>
      <c r="KUH278"/>
      <c r="KUI278"/>
      <c r="KUJ278"/>
      <c r="KUK278"/>
      <c r="KUL278"/>
      <c r="KUM278"/>
      <c r="KUN278"/>
      <c r="KUO278"/>
      <c r="KUP278"/>
      <c r="KUQ278"/>
      <c r="KUR278"/>
      <c r="KUS278"/>
      <c r="KUT278"/>
      <c r="KUU278"/>
      <c r="KUV278"/>
      <c r="KUW278"/>
      <c r="KUX278"/>
      <c r="KUY278"/>
      <c r="KUZ278"/>
      <c r="KVA278"/>
      <c r="KVB278"/>
      <c r="KVC278"/>
      <c r="KVD278"/>
      <c r="KVE278"/>
      <c r="KVF278"/>
      <c r="KVG278"/>
      <c r="KVH278"/>
      <c r="KVI278"/>
      <c r="KVJ278"/>
      <c r="KVK278"/>
      <c r="KVL278"/>
      <c r="KVM278"/>
      <c r="KVN278"/>
      <c r="KVO278"/>
      <c r="KVP278"/>
      <c r="KVQ278"/>
      <c r="KVR278"/>
      <c r="KVS278"/>
      <c r="KVT278"/>
      <c r="KVU278"/>
      <c r="KVV278"/>
      <c r="KVW278"/>
      <c r="KVX278"/>
      <c r="KVY278"/>
      <c r="KVZ278"/>
      <c r="KWA278"/>
      <c r="KWB278"/>
      <c r="KWC278"/>
      <c r="KWD278"/>
      <c r="KWE278"/>
      <c r="KWF278"/>
      <c r="KWG278"/>
      <c r="KWH278"/>
      <c r="KWI278"/>
      <c r="KWJ278"/>
      <c r="KWK278"/>
      <c r="KWL278"/>
      <c r="KWM278"/>
      <c r="KWN278"/>
      <c r="KWO278"/>
      <c r="KWP278"/>
      <c r="KWQ278"/>
      <c r="KWR278"/>
      <c r="KWS278"/>
      <c r="KWT278"/>
      <c r="KWU278"/>
      <c r="KWV278"/>
      <c r="KWW278"/>
      <c r="KWX278"/>
      <c r="KWY278"/>
      <c r="KWZ278"/>
      <c r="KXA278"/>
      <c r="KXB278"/>
      <c r="KXC278"/>
      <c r="KXD278"/>
      <c r="KXE278"/>
      <c r="KXF278"/>
      <c r="KXG278"/>
      <c r="KXH278"/>
      <c r="KXI278"/>
      <c r="KXJ278"/>
      <c r="KXK278"/>
      <c r="KXL278"/>
      <c r="KXM278"/>
      <c r="KXN278"/>
      <c r="KXO278"/>
      <c r="KXP278"/>
      <c r="KXQ278"/>
      <c r="KXR278"/>
      <c r="KXS278"/>
      <c r="KXT278"/>
      <c r="KXU278"/>
      <c r="KXV278"/>
      <c r="KXW278"/>
      <c r="KXX278"/>
      <c r="KXY278"/>
      <c r="KXZ278"/>
      <c r="KYA278"/>
      <c r="KYB278"/>
      <c r="KYC278"/>
      <c r="KYD278"/>
      <c r="KYE278"/>
      <c r="KYF278"/>
      <c r="KYG278"/>
      <c r="KYH278"/>
      <c r="KYI278"/>
      <c r="KYJ278"/>
      <c r="KYK278"/>
      <c r="KYL278"/>
      <c r="KYM278"/>
      <c r="KYN278"/>
      <c r="KYO278"/>
      <c r="KYP278"/>
      <c r="KYQ278"/>
      <c r="KYR278"/>
      <c r="KYS278"/>
      <c r="KYT278"/>
      <c r="KYU278"/>
      <c r="KYV278"/>
      <c r="KYW278"/>
      <c r="KYX278"/>
      <c r="KYY278"/>
      <c r="KYZ278"/>
      <c r="KZA278"/>
      <c r="KZB278"/>
      <c r="KZC278"/>
      <c r="KZD278"/>
      <c r="KZE278"/>
      <c r="KZF278"/>
      <c r="KZG278"/>
      <c r="KZH278"/>
      <c r="KZI278"/>
      <c r="KZJ278"/>
      <c r="KZK278"/>
      <c r="KZL278"/>
      <c r="KZM278"/>
      <c r="KZN278"/>
      <c r="KZO278"/>
      <c r="KZP278"/>
      <c r="KZQ278"/>
      <c r="KZR278"/>
      <c r="KZS278"/>
      <c r="KZT278"/>
      <c r="KZU278"/>
      <c r="KZV278"/>
      <c r="KZW278"/>
      <c r="KZX278"/>
      <c r="KZY278"/>
      <c r="KZZ278"/>
      <c r="LAA278"/>
      <c r="LAB278"/>
      <c r="LAC278"/>
      <c r="LAD278"/>
      <c r="LAE278"/>
      <c r="LAF278"/>
      <c r="LAG278"/>
      <c r="LAH278"/>
      <c r="LAI278"/>
      <c r="LAJ278"/>
      <c r="LAK278"/>
      <c r="LAL278"/>
      <c r="LAM278"/>
      <c r="LAN278"/>
      <c r="LAO278"/>
      <c r="LAP278"/>
      <c r="LAQ278"/>
      <c r="LAR278"/>
      <c r="LAS278"/>
      <c r="LAT278"/>
      <c r="LAU278"/>
      <c r="LAV278"/>
      <c r="LAW278"/>
      <c r="LAX278"/>
      <c r="LAY278"/>
      <c r="LAZ278"/>
      <c r="LBA278"/>
      <c r="LBB278"/>
      <c r="LBC278"/>
      <c r="LBD278"/>
      <c r="LBE278"/>
      <c r="LBF278"/>
      <c r="LBG278"/>
      <c r="LBH278"/>
      <c r="LBI278"/>
      <c r="LBJ278"/>
      <c r="LBK278"/>
      <c r="LBL278"/>
      <c r="LBM278"/>
      <c r="LBN278"/>
      <c r="LBO278"/>
      <c r="LBP278"/>
      <c r="LBQ278"/>
      <c r="LBR278"/>
      <c r="LBS278"/>
      <c r="LBT278"/>
      <c r="LBU278"/>
      <c r="LBV278"/>
      <c r="LBW278"/>
      <c r="LBX278"/>
      <c r="LBY278"/>
      <c r="LBZ278"/>
      <c r="LCA278"/>
      <c r="LCB278"/>
      <c r="LCC278"/>
      <c r="LCD278"/>
      <c r="LCE278"/>
      <c r="LCF278"/>
      <c r="LCG278"/>
      <c r="LCH278"/>
      <c r="LCI278"/>
      <c r="LCJ278"/>
      <c r="LCK278"/>
      <c r="LCL278"/>
      <c r="LCM278"/>
      <c r="LCN278"/>
      <c r="LCO278"/>
      <c r="LCP278"/>
      <c r="LCQ278"/>
      <c r="LCR278"/>
      <c r="LCS278"/>
      <c r="LCT278"/>
      <c r="LCU278"/>
      <c r="LCV278"/>
      <c r="LCW278"/>
      <c r="LCX278"/>
      <c r="LCY278"/>
      <c r="LCZ278"/>
      <c r="LDA278"/>
      <c r="LDB278"/>
      <c r="LDC278"/>
      <c r="LDD278"/>
      <c r="LDE278"/>
      <c r="LDF278"/>
      <c r="LDG278"/>
      <c r="LDH278"/>
      <c r="LDI278"/>
      <c r="LDJ278"/>
      <c r="LDK278"/>
      <c r="LDL278"/>
      <c r="LDM278"/>
      <c r="LDN278"/>
      <c r="LDO278"/>
      <c r="LDP278"/>
      <c r="LDQ278"/>
      <c r="LDR278"/>
      <c r="LDS278"/>
      <c r="LDT278"/>
      <c r="LDU278"/>
      <c r="LDV278"/>
      <c r="LDW278"/>
      <c r="LDX278"/>
      <c r="LDY278"/>
      <c r="LDZ278"/>
      <c r="LEA278"/>
      <c r="LEB278"/>
      <c r="LEC278"/>
      <c r="LED278"/>
      <c r="LEE278"/>
      <c r="LEF278"/>
      <c r="LEG278"/>
      <c r="LEH278"/>
      <c r="LEI278"/>
      <c r="LEJ278"/>
      <c r="LEK278"/>
      <c r="LEL278"/>
      <c r="LEM278"/>
      <c r="LEN278"/>
      <c r="LEO278"/>
      <c r="LEP278"/>
      <c r="LEQ278"/>
      <c r="LER278"/>
      <c r="LES278"/>
      <c r="LET278"/>
      <c r="LEU278"/>
      <c r="LEV278"/>
      <c r="LEW278"/>
      <c r="LEX278"/>
      <c r="LEY278"/>
      <c r="LEZ278"/>
      <c r="LFA278"/>
      <c r="LFB278"/>
      <c r="LFC278"/>
      <c r="LFD278"/>
      <c r="LFE278"/>
      <c r="LFF278"/>
      <c r="LFG278"/>
      <c r="LFH278"/>
      <c r="LFI278"/>
      <c r="LFJ278"/>
      <c r="LFK278"/>
      <c r="LFL278"/>
      <c r="LFM278"/>
      <c r="LFN278"/>
      <c r="LFO278"/>
      <c r="LFP278"/>
      <c r="LFQ278"/>
      <c r="LFR278"/>
      <c r="LFS278"/>
      <c r="LFT278"/>
      <c r="LFU278"/>
      <c r="LFV278"/>
      <c r="LFW278"/>
      <c r="LFX278"/>
      <c r="LFY278"/>
      <c r="LFZ278"/>
      <c r="LGA278"/>
      <c r="LGB278"/>
      <c r="LGC278"/>
      <c r="LGD278"/>
      <c r="LGE278"/>
      <c r="LGF278"/>
      <c r="LGG278"/>
      <c r="LGH278"/>
      <c r="LGI278"/>
      <c r="LGJ278"/>
      <c r="LGK278"/>
      <c r="LGL278"/>
      <c r="LGM278"/>
      <c r="LGN278"/>
      <c r="LGO278"/>
      <c r="LGP278"/>
      <c r="LGQ278"/>
      <c r="LGR278"/>
      <c r="LGS278"/>
      <c r="LGT278"/>
      <c r="LGU278"/>
      <c r="LGV278"/>
      <c r="LGW278"/>
      <c r="LGX278"/>
      <c r="LGY278"/>
      <c r="LGZ278"/>
      <c r="LHA278"/>
      <c r="LHB278"/>
      <c r="LHC278"/>
      <c r="LHD278"/>
      <c r="LHE278"/>
      <c r="LHF278"/>
      <c r="LHG278"/>
      <c r="LHH278"/>
      <c r="LHI278"/>
      <c r="LHJ278"/>
      <c r="LHK278"/>
      <c r="LHL278"/>
      <c r="LHM278"/>
      <c r="LHN278"/>
      <c r="LHO278"/>
      <c r="LHP278"/>
      <c r="LHQ278"/>
      <c r="LHR278"/>
      <c r="LHS278"/>
      <c r="LHT278"/>
      <c r="LHU278"/>
      <c r="LHV278"/>
      <c r="LHW278"/>
      <c r="LHX278"/>
      <c r="LHY278"/>
      <c r="LHZ278"/>
      <c r="LIA278"/>
      <c r="LIB278"/>
      <c r="LIC278"/>
      <c r="LID278"/>
      <c r="LIE278"/>
      <c r="LIF278"/>
      <c r="LIG278"/>
      <c r="LIH278"/>
      <c r="LII278"/>
      <c r="LIJ278"/>
      <c r="LIK278"/>
      <c r="LIL278"/>
      <c r="LIM278"/>
      <c r="LIN278"/>
      <c r="LIO278"/>
      <c r="LIP278"/>
      <c r="LIQ278"/>
      <c r="LIR278"/>
      <c r="LIS278"/>
      <c r="LIT278"/>
      <c r="LIU278"/>
      <c r="LIV278"/>
      <c r="LIW278"/>
      <c r="LIX278"/>
      <c r="LIY278"/>
      <c r="LIZ278"/>
      <c r="LJA278"/>
      <c r="LJB278"/>
      <c r="LJC278"/>
      <c r="LJD278"/>
      <c r="LJE278"/>
      <c r="LJF278"/>
      <c r="LJG278"/>
      <c r="LJH278"/>
      <c r="LJI278"/>
      <c r="LJJ278"/>
      <c r="LJK278"/>
      <c r="LJL278"/>
      <c r="LJM278"/>
      <c r="LJN278"/>
      <c r="LJO278"/>
      <c r="LJP278"/>
      <c r="LJQ278"/>
      <c r="LJR278"/>
      <c r="LJS278"/>
      <c r="LJT278"/>
      <c r="LJU278"/>
      <c r="LJV278"/>
      <c r="LJW278"/>
      <c r="LJX278"/>
      <c r="LJY278"/>
      <c r="LJZ278"/>
      <c r="LKA278"/>
      <c r="LKB278"/>
      <c r="LKC278"/>
      <c r="LKD278"/>
      <c r="LKE278"/>
      <c r="LKF278"/>
      <c r="LKG278"/>
      <c r="LKH278"/>
      <c r="LKI278"/>
      <c r="LKJ278"/>
      <c r="LKK278"/>
      <c r="LKL278"/>
      <c r="LKM278"/>
      <c r="LKN278"/>
      <c r="LKO278"/>
      <c r="LKP278"/>
      <c r="LKQ278"/>
      <c r="LKR278"/>
      <c r="LKS278"/>
      <c r="LKT278"/>
      <c r="LKU278"/>
      <c r="LKV278"/>
      <c r="LKW278"/>
      <c r="LKX278"/>
      <c r="LKY278"/>
      <c r="LKZ278"/>
      <c r="LLA278"/>
      <c r="LLB278"/>
      <c r="LLC278"/>
      <c r="LLD278"/>
      <c r="LLE278"/>
      <c r="LLF278"/>
      <c r="LLG278"/>
      <c r="LLH278"/>
      <c r="LLI278"/>
      <c r="LLJ278"/>
      <c r="LLK278"/>
      <c r="LLL278"/>
      <c r="LLM278"/>
      <c r="LLN278"/>
      <c r="LLO278"/>
      <c r="LLP278"/>
      <c r="LLQ278"/>
      <c r="LLR278"/>
      <c r="LLS278"/>
      <c r="LLT278"/>
      <c r="LLU278"/>
      <c r="LLV278"/>
      <c r="LLW278"/>
      <c r="LLX278"/>
      <c r="LLY278"/>
      <c r="LLZ278"/>
      <c r="LMA278"/>
      <c r="LMB278"/>
      <c r="LMC278"/>
      <c r="LMD278"/>
      <c r="LME278"/>
      <c r="LMF278"/>
      <c r="LMG278"/>
      <c r="LMH278"/>
      <c r="LMI278"/>
      <c r="LMJ278"/>
      <c r="LMK278"/>
      <c r="LML278"/>
      <c r="LMM278"/>
      <c r="LMN278"/>
      <c r="LMO278"/>
      <c r="LMP278"/>
      <c r="LMQ278"/>
      <c r="LMR278"/>
      <c r="LMS278"/>
      <c r="LMT278"/>
      <c r="LMU278"/>
      <c r="LMV278"/>
      <c r="LMW278"/>
      <c r="LMX278"/>
      <c r="LMY278"/>
      <c r="LMZ278"/>
      <c r="LNA278"/>
      <c r="LNB278"/>
      <c r="LNC278"/>
      <c r="LND278"/>
      <c r="LNE278"/>
      <c r="LNF278"/>
      <c r="LNG278"/>
      <c r="LNH278"/>
      <c r="LNI278"/>
      <c r="LNJ278"/>
      <c r="LNK278"/>
      <c r="LNL278"/>
      <c r="LNM278"/>
      <c r="LNN278"/>
      <c r="LNO278"/>
      <c r="LNP278"/>
      <c r="LNQ278"/>
      <c r="LNR278"/>
      <c r="LNS278"/>
      <c r="LNT278"/>
      <c r="LNU278"/>
      <c r="LNV278"/>
      <c r="LNW278"/>
      <c r="LNX278"/>
      <c r="LNY278"/>
      <c r="LNZ278"/>
      <c r="LOA278"/>
      <c r="LOB278"/>
      <c r="LOC278"/>
      <c r="LOD278"/>
      <c r="LOE278"/>
      <c r="LOF278"/>
      <c r="LOG278"/>
      <c r="LOH278"/>
      <c r="LOI278"/>
      <c r="LOJ278"/>
      <c r="LOK278"/>
      <c r="LOL278"/>
      <c r="LOM278"/>
      <c r="LON278"/>
      <c r="LOO278"/>
      <c r="LOP278"/>
      <c r="LOQ278"/>
      <c r="LOR278"/>
      <c r="LOS278"/>
      <c r="LOT278"/>
      <c r="LOU278"/>
      <c r="LOV278"/>
      <c r="LOW278"/>
      <c r="LOX278"/>
      <c r="LOY278"/>
      <c r="LOZ278"/>
      <c r="LPA278"/>
      <c r="LPB278"/>
      <c r="LPC278"/>
      <c r="LPD278"/>
      <c r="LPE278"/>
      <c r="LPF278"/>
      <c r="LPG278"/>
      <c r="LPH278"/>
      <c r="LPI278"/>
      <c r="LPJ278"/>
      <c r="LPK278"/>
      <c r="LPL278"/>
      <c r="LPM278"/>
      <c r="LPN278"/>
      <c r="LPO278"/>
      <c r="LPP278"/>
      <c r="LPQ278"/>
      <c r="LPR278"/>
      <c r="LPS278"/>
      <c r="LPT278"/>
      <c r="LPU278"/>
      <c r="LPV278"/>
      <c r="LPW278"/>
      <c r="LPX278"/>
      <c r="LPY278"/>
      <c r="LPZ278"/>
      <c r="LQA278"/>
      <c r="LQB278"/>
      <c r="LQC278"/>
      <c r="LQD278"/>
      <c r="LQE278"/>
      <c r="LQF278"/>
      <c r="LQG278"/>
      <c r="LQH278"/>
      <c r="LQI278"/>
      <c r="LQJ278"/>
      <c r="LQK278"/>
      <c r="LQL278"/>
      <c r="LQM278"/>
      <c r="LQN278"/>
      <c r="LQO278"/>
      <c r="LQP278"/>
      <c r="LQQ278"/>
      <c r="LQR278"/>
      <c r="LQS278"/>
      <c r="LQT278"/>
      <c r="LQU278"/>
      <c r="LQV278"/>
      <c r="LQW278"/>
      <c r="LQX278"/>
      <c r="LQY278"/>
      <c r="LQZ278"/>
      <c r="LRA278"/>
      <c r="LRB278"/>
      <c r="LRC278"/>
      <c r="LRD278"/>
      <c r="LRE278"/>
      <c r="LRF278"/>
      <c r="LRG278"/>
      <c r="LRH278"/>
      <c r="LRI278"/>
      <c r="LRJ278"/>
      <c r="LRK278"/>
      <c r="LRL278"/>
      <c r="LRM278"/>
      <c r="LRN278"/>
      <c r="LRO278"/>
      <c r="LRP278"/>
      <c r="LRQ278"/>
      <c r="LRR278"/>
      <c r="LRS278"/>
      <c r="LRT278"/>
      <c r="LRU278"/>
      <c r="LRV278"/>
      <c r="LRW278"/>
      <c r="LRX278"/>
      <c r="LRY278"/>
      <c r="LRZ278"/>
      <c r="LSA278"/>
      <c r="LSB278"/>
      <c r="LSC278"/>
      <c r="LSD278"/>
      <c r="LSE278"/>
      <c r="LSF278"/>
      <c r="LSG278"/>
      <c r="LSH278"/>
      <c r="LSI278"/>
      <c r="LSJ278"/>
      <c r="LSK278"/>
      <c r="LSL278"/>
      <c r="LSM278"/>
      <c r="LSN278"/>
      <c r="LSO278"/>
      <c r="LSP278"/>
      <c r="LSQ278"/>
      <c r="LSR278"/>
      <c r="LSS278"/>
      <c r="LST278"/>
      <c r="LSU278"/>
      <c r="LSV278"/>
      <c r="LSW278"/>
      <c r="LSX278"/>
      <c r="LSY278"/>
      <c r="LSZ278"/>
      <c r="LTA278"/>
      <c r="LTB278"/>
      <c r="LTC278"/>
      <c r="LTD278"/>
      <c r="LTE278"/>
      <c r="LTF278"/>
      <c r="LTG278"/>
      <c r="LTH278"/>
      <c r="LTI278"/>
      <c r="LTJ278"/>
      <c r="LTK278"/>
      <c r="LTL278"/>
      <c r="LTM278"/>
      <c r="LTN278"/>
      <c r="LTO278"/>
      <c r="LTP278"/>
      <c r="LTQ278"/>
      <c r="LTR278"/>
      <c r="LTS278"/>
      <c r="LTT278"/>
      <c r="LTU278"/>
      <c r="LTV278"/>
      <c r="LTW278"/>
      <c r="LTX278"/>
      <c r="LTY278"/>
      <c r="LTZ278"/>
      <c r="LUA278"/>
      <c r="LUB278"/>
      <c r="LUC278"/>
      <c r="LUD278"/>
      <c r="LUE278"/>
      <c r="LUF278"/>
      <c r="LUG278"/>
      <c r="LUH278"/>
      <c r="LUI278"/>
      <c r="LUJ278"/>
      <c r="LUK278"/>
      <c r="LUL278"/>
      <c r="LUM278"/>
      <c r="LUN278"/>
      <c r="LUO278"/>
      <c r="LUP278"/>
      <c r="LUQ278"/>
      <c r="LUR278"/>
      <c r="LUS278"/>
      <c r="LUT278"/>
      <c r="LUU278"/>
      <c r="LUV278"/>
      <c r="LUW278"/>
      <c r="LUX278"/>
      <c r="LUY278"/>
      <c r="LUZ278"/>
      <c r="LVA278"/>
      <c r="LVB278"/>
      <c r="LVC278"/>
      <c r="LVD278"/>
      <c r="LVE278"/>
      <c r="LVF278"/>
      <c r="LVG278"/>
      <c r="LVH278"/>
      <c r="LVI278"/>
      <c r="LVJ278"/>
      <c r="LVK278"/>
      <c r="LVL278"/>
      <c r="LVM278"/>
      <c r="LVN278"/>
      <c r="LVO278"/>
      <c r="LVP278"/>
      <c r="LVQ278"/>
      <c r="LVR278"/>
      <c r="LVS278"/>
      <c r="LVT278"/>
      <c r="LVU278"/>
      <c r="LVV278"/>
      <c r="LVW278"/>
      <c r="LVX278"/>
      <c r="LVY278"/>
      <c r="LVZ278"/>
      <c r="LWA278"/>
      <c r="LWB278"/>
      <c r="LWC278"/>
      <c r="LWD278"/>
      <c r="LWE278"/>
      <c r="LWF278"/>
      <c r="LWG278"/>
      <c r="LWH278"/>
      <c r="LWI278"/>
      <c r="LWJ278"/>
      <c r="LWK278"/>
      <c r="LWL278"/>
      <c r="LWM278"/>
      <c r="LWN278"/>
      <c r="LWO278"/>
      <c r="LWP278"/>
      <c r="LWQ278"/>
      <c r="LWR278"/>
      <c r="LWS278"/>
      <c r="LWT278"/>
      <c r="LWU278"/>
      <c r="LWV278"/>
      <c r="LWW278"/>
      <c r="LWX278"/>
      <c r="LWY278"/>
      <c r="LWZ278"/>
      <c r="LXA278"/>
      <c r="LXB278"/>
      <c r="LXC278"/>
      <c r="LXD278"/>
      <c r="LXE278"/>
      <c r="LXF278"/>
      <c r="LXG278"/>
      <c r="LXH278"/>
      <c r="LXI278"/>
      <c r="LXJ278"/>
      <c r="LXK278"/>
      <c r="LXL278"/>
      <c r="LXM278"/>
      <c r="LXN278"/>
      <c r="LXO278"/>
      <c r="LXP278"/>
      <c r="LXQ278"/>
      <c r="LXR278"/>
      <c r="LXS278"/>
      <c r="LXT278"/>
      <c r="LXU278"/>
      <c r="LXV278"/>
      <c r="LXW278"/>
      <c r="LXX278"/>
      <c r="LXY278"/>
      <c r="LXZ278"/>
      <c r="LYA278"/>
      <c r="LYB278"/>
      <c r="LYC278"/>
      <c r="LYD278"/>
      <c r="LYE278"/>
      <c r="LYF278"/>
      <c r="LYG278"/>
      <c r="LYH278"/>
      <c r="LYI278"/>
      <c r="LYJ278"/>
      <c r="LYK278"/>
      <c r="LYL278"/>
      <c r="LYM278"/>
      <c r="LYN278"/>
      <c r="LYO278"/>
      <c r="LYP278"/>
      <c r="LYQ278"/>
      <c r="LYR278"/>
      <c r="LYS278"/>
      <c r="LYT278"/>
      <c r="LYU278"/>
      <c r="LYV278"/>
      <c r="LYW278"/>
      <c r="LYX278"/>
      <c r="LYY278"/>
      <c r="LYZ278"/>
      <c r="LZA278"/>
      <c r="LZB278"/>
      <c r="LZC278"/>
      <c r="LZD278"/>
      <c r="LZE278"/>
      <c r="LZF278"/>
      <c r="LZG278"/>
      <c r="LZH278"/>
      <c r="LZI278"/>
      <c r="LZJ278"/>
      <c r="LZK278"/>
      <c r="LZL278"/>
      <c r="LZM278"/>
      <c r="LZN278"/>
      <c r="LZO278"/>
      <c r="LZP278"/>
      <c r="LZQ278"/>
      <c r="LZR278"/>
      <c r="LZS278"/>
      <c r="LZT278"/>
      <c r="LZU278"/>
      <c r="LZV278"/>
      <c r="LZW278"/>
      <c r="LZX278"/>
      <c r="LZY278"/>
      <c r="LZZ278"/>
      <c r="MAA278"/>
      <c r="MAB278"/>
      <c r="MAC278"/>
      <c r="MAD278"/>
      <c r="MAE278"/>
      <c r="MAF278"/>
      <c r="MAG278"/>
      <c r="MAH278"/>
      <c r="MAI278"/>
      <c r="MAJ278"/>
      <c r="MAK278"/>
      <c r="MAL278"/>
      <c r="MAM278"/>
      <c r="MAN278"/>
      <c r="MAO278"/>
      <c r="MAP278"/>
      <c r="MAQ278"/>
      <c r="MAR278"/>
      <c r="MAS278"/>
      <c r="MAT278"/>
      <c r="MAU278"/>
      <c r="MAV278"/>
      <c r="MAW278"/>
      <c r="MAX278"/>
      <c r="MAY278"/>
      <c r="MAZ278"/>
      <c r="MBA278"/>
      <c r="MBB278"/>
      <c r="MBC278"/>
      <c r="MBD278"/>
      <c r="MBE278"/>
      <c r="MBF278"/>
      <c r="MBG278"/>
      <c r="MBH278"/>
      <c r="MBI278"/>
      <c r="MBJ278"/>
      <c r="MBK278"/>
      <c r="MBL278"/>
      <c r="MBM278"/>
      <c r="MBN278"/>
      <c r="MBO278"/>
      <c r="MBP278"/>
      <c r="MBQ278"/>
      <c r="MBR278"/>
      <c r="MBS278"/>
      <c r="MBT278"/>
      <c r="MBU278"/>
      <c r="MBV278"/>
      <c r="MBW278"/>
      <c r="MBX278"/>
      <c r="MBY278"/>
      <c r="MBZ278"/>
      <c r="MCA278"/>
      <c r="MCB278"/>
      <c r="MCC278"/>
      <c r="MCD278"/>
      <c r="MCE278"/>
      <c r="MCF278"/>
      <c r="MCG278"/>
      <c r="MCH278"/>
      <c r="MCI278"/>
      <c r="MCJ278"/>
      <c r="MCK278"/>
      <c r="MCL278"/>
      <c r="MCM278"/>
      <c r="MCN278"/>
      <c r="MCO278"/>
      <c r="MCP278"/>
      <c r="MCQ278"/>
      <c r="MCR278"/>
      <c r="MCS278"/>
      <c r="MCT278"/>
      <c r="MCU278"/>
      <c r="MCV278"/>
      <c r="MCW278"/>
      <c r="MCX278"/>
      <c r="MCY278"/>
      <c r="MCZ278"/>
      <c r="MDA278"/>
      <c r="MDB278"/>
      <c r="MDC278"/>
      <c r="MDD278"/>
      <c r="MDE278"/>
      <c r="MDF278"/>
      <c r="MDG278"/>
      <c r="MDH278"/>
      <c r="MDI278"/>
      <c r="MDJ278"/>
      <c r="MDK278"/>
      <c r="MDL278"/>
      <c r="MDM278"/>
      <c r="MDN278"/>
      <c r="MDO278"/>
      <c r="MDP278"/>
      <c r="MDQ278"/>
      <c r="MDR278"/>
      <c r="MDS278"/>
      <c r="MDT278"/>
      <c r="MDU278"/>
      <c r="MDV278"/>
      <c r="MDW278"/>
      <c r="MDX278"/>
      <c r="MDY278"/>
      <c r="MDZ278"/>
      <c r="MEA278"/>
      <c r="MEB278"/>
      <c r="MEC278"/>
      <c r="MED278"/>
      <c r="MEE278"/>
      <c r="MEF278"/>
      <c r="MEG278"/>
      <c r="MEH278"/>
      <c r="MEI278"/>
      <c r="MEJ278"/>
      <c r="MEK278"/>
      <c r="MEL278"/>
      <c r="MEM278"/>
      <c r="MEN278"/>
      <c r="MEO278"/>
      <c r="MEP278"/>
      <c r="MEQ278"/>
      <c r="MER278"/>
      <c r="MES278"/>
      <c r="MET278"/>
      <c r="MEU278"/>
      <c r="MEV278"/>
      <c r="MEW278"/>
      <c r="MEX278"/>
      <c r="MEY278"/>
      <c r="MEZ278"/>
      <c r="MFA278"/>
      <c r="MFB278"/>
      <c r="MFC278"/>
      <c r="MFD278"/>
      <c r="MFE278"/>
      <c r="MFF278"/>
      <c r="MFG278"/>
      <c r="MFH278"/>
      <c r="MFI278"/>
      <c r="MFJ278"/>
      <c r="MFK278"/>
      <c r="MFL278"/>
      <c r="MFM278"/>
      <c r="MFN278"/>
      <c r="MFO278"/>
      <c r="MFP278"/>
      <c r="MFQ278"/>
      <c r="MFR278"/>
      <c r="MFS278"/>
      <c r="MFT278"/>
      <c r="MFU278"/>
      <c r="MFV278"/>
      <c r="MFW278"/>
      <c r="MFX278"/>
      <c r="MFY278"/>
      <c r="MFZ278"/>
      <c r="MGA278"/>
      <c r="MGB278"/>
      <c r="MGC278"/>
      <c r="MGD278"/>
      <c r="MGE278"/>
      <c r="MGF278"/>
      <c r="MGG278"/>
      <c r="MGH278"/>
      <c r="MGI278"/>
      <c r="MGJ278"/>
      <c r="MGK278"/>
      <c r="MGL278"/>
      <c r="MGM278"/>
      <c r="MGN278"/>
      <c r="MGO278"/>
      <c r="MGP278"/>
      <c r="MGQ278"/>
      <c r="MGR278"/>
      <c r="MGS278"/>
      <c r="MGT278"/>
      <c r="MGU278"/>
      <c r="MGV278"/>
      <c r="MGW278"/>
      <c r="MGX278"/>
      <c r="MGY278"/>
      <c r="MGZ278"/>
      <c r="MHA278"/>
      <c r="MHB278"/>
      <c r="MHC278"/>
      <c r="MHD278"/>
      <c r="MHE278"/>
      <c r="MHF278"/>
      <c r="MHG278"/>
      <c r="MHH278"/>
      <c r="MHI278"/>
      <c r="MHJ278"/>
      <c r="MHK278"/>
      <c r="MHL278"/>
      <c r="MHM278"/>
      <c r="MHN278"/>
      <c r="MHO278"/>
      <c r="MHP278"/>
      <c r="MHQ278"/>
      <c r="MHR278"/>
      <c r="MHS278"/>
      <c r="MHT278"/>
      <c r="MHU278"/>
      <c r="MHV278"/>
      <c r="MHW278"/>
      <c r="MHX278"/>
      <c r="MHY278"/>
      <c r="MHZ278"/>
      <c r="MIA278"/>
      <c r="MIB278"/>
      <c r="MIC278"/>
      <c r="MID278"/>
      <c r="MIE278"/>
      <c r="MIF278"/>
      <c r="MIG278"/>
      <c r="MIH278"/>
      <c r="MII278"/>
      <c r="MIJ278"/>
      <c r="MIK278"/>
      <c r="MIL278"/>
      <c r="MIM278"/>
      <c r="MIN278"/>
      <c r="MIO278"/>
      <c r="MIP278"/>
      <c r="MIQ278"/>
      <c r="MIR278"/>
      <c r="MIS278"/>
      <c r="MIT278"/>
      <c r="MIU278"/>
      <c r="MIV278"/>
      <c r="MIW278"/>
      <c r="MIX278"/>
      <c r="MIY278"/>
      <c r="MIZ278"/>
      <c r="MJA278"/>
      <c r="MJB278"/>
      <c r="MJC278"/>
      <c r="MJD278"/>
      <c r="MJE278"/>
      <c r="MJF278"/>
      <c r="MJG278"/>
      <c r="MJH278"/>
      <c r="MJI278"/>
      <c r="MJJ278"/>
      <c r="MJK278"/>
      <c r="MJL278"/>
      <c r="MJM278"/>
      <c r="MJN278"/>
      <c r="MJO278"/>
      <c r="MJP278"/>
      <c r="MJQ278"/>
      <c r="MJR278"/>
      <c r="MJS278"/>
      <c r="MJT278"/>
      <c r="MJU278"/>
      <c r="MJV278"/>
      <c r="MJW278"/>
      <c r="MJX278"/>
      <c r="MJY278"/>
      <c r="MJZ278"/>
      <c r="MKA278"/>
      <c r="MKB278"/>
      <c r="MKC278"/>
      <c r="MKD278"/>
      <c r="MKE278"/>
      <c r="MKF278"/>
      <c r="MKG278"/>
      <c r="MKH278"/>
      <c r="MKI278"/>
      <c r="MKJ278"/>
      <c r="MKK278"/>
      <c r="MKL278"/>
      <c r="MKM278"/>
      <c r="MKN278"/>
      <c r="MKO278"/>
      <c r="MKP278"/>
      <c r="MKQ278"/>
      <c r="MKR278"/>
      <c r="MKS278"/>
      <c r="MKT278"/>
      <c r="MKU278"/>
      <c r="MKV278"/>
      <c r="MKW278"/>
      <c r="MKX278"/>
      <c r="MKY278"/>
      <c r="MKZ278"/>
      <c r="MLA278"/>
      <c r="MLB278"/>
      <c r="MLC278"/>
      <c r="MLD278"/>
      <c r="MLE278"/>
      <c r="MLF278"/>
      <c r="MLG278"/>
      <c r="MLH278"/>
      <c r="MLI278"/>
      <c r="MLJ278"/>
      <c r="MLK278"/>
      <c r="MLL278"/>
      <c r="MLM278"/>
      <c r="MLN278"/>
      <c r="MLO278"/>
      <c r="MLP278"/>
      <c r="MLQ278"/>
      <c r="MLR278"/>
      <c r="MLS278"/>
      <c r="MLT278"/>
      <c r="MLU278"/>
      <c r="MLV278"/>
      <c r="MLW278"/>
      <c r="MLX278"/>
      <c r="MLY278"/>
      <c r="MLZ278"/>
      <c r="MMA278"/>
      <c r="MMB278"/>
      <c r="MMC278"/>
      <c r="MMD278"/>
      <c r="MME278"/>
      <c r="MMF278"/>
      <c r="MMG278"/>
      <c r="MMH278"/>
      <c r="MMI278"/>
      <c r="MMJ278"/>
      <c r="MMK278"/>
      <c r="MML278"/>
      <c r="MMM278"/>
      <c r="MMN278"/>
      <c r="MMO278"/>
      <c r="MMP278"/>
      <c r="MMQ278"/>
      <c r="MMR278"/>
      <c r="MMS278"/>
      <c r="MMT278"/>
      <c r="MMU278"/>
      <c r="MMV278"/>
      <c r="MMW278"/>
      <c r="MMX278"/>
      <c r="MMY278"/>
      <c r="MMZ278"/>
      <c r="MNA278"/>
      <c r="MNB278"/>
      <c r="MNC278"/>
      <c r="MND278"/>
      <c r="MNE278"/>
      <c r="MNF278"/>
      <c r="MNG278"/>
      <c r="MNH278"/>
      <c r="MNI278"/>
      <c r="MNJ278"/>
      <c r="MNK278"/>
      <c r="MNL278"/>
      <c r="MNM278"/>
      <c r="MNN278"/>
      <c r="MNO278"/>
      <c r="MNP278"/>
      <c r="MNQ278"/>
      <c r="MNR278"/>
      <c r="MNS278"/>
      <c r="MNT278"/>
      <c r="MNU278"/>
      <c r="MNV278"/>
      <c r="MNW278"/>
      <c r="MNX278"/>
      <c r="MNY278"/>
      <c r="MNZ278"/>
      <c r="MOA278"/>
      <c r="MOB278"/>
      <c r="MOC278"/>
      <c r="MOD278"/>
      <c r="MOE278"/>
      <c r="MOF278"/>
      <c r="MOG278"/>
      <c r="MOH278"/>
      <c r="MOI278"/>
      <c r="MOJ278"/>
      <c r="MOK278"/>
      <c r="MOL278"/>
      <c r="MOM278"/>
      <c r="MON278"/>
      <c r="MOO278"/>
      <c r="MOP278"/>
      <c r="MOQ278"/>
      <c r="MOR278"/>
      <c r="MOS278"/>
      <c r="MOT278"/>
      <c r="MOU278"/>
      <c r="MOV278"/>
      <c r="MOW278"/>
      <c r="MOX278"/>
      <c r="MOY278"/>
      <c r="MOZ278"/>
      <c r="MPA278"/>
      <c r="MPB278"/>
      <c r="MPC278"/>
      <c r="MPD278"/>
      <c r="MPE278"/>
      <c r="MPF278"/>
      <c r="MPG278"/>
      <c r="MPH278"/>
      <c r="MPI278"/>
      <c r="MPJ278"/>
      <c r="MPK278"/>
      <c r="MPL278"/>
      <c r="MPM278"/>
      <c r="MPN278"/>
      <c r="MPO278"/>
      <c r="MPP278"/>
      <c r="MPQ278"/>
      <c r="MPR278"/>
      <c r="MPS278"/>
      <c r="MPT278"/>
      <c r="MPU278"/>
      <c r="MPV278"/>
      <c r="MPW278"/>
      <c r="MPX278"/>
      <c r="MPY278"/>
      <c r="MPZ278"/>
      <c r="MQA278"/>
      <c r="MQB278"/>
      <c r="MQC278"/>
      <c r="MQD278"/>
      <c r="MQE278"/>
      <c r="MQF278"/>
      <c r="MQG278"/>
      <c r="MQH278"/>
      <c r="MQI278"/>
      <c r="MQJ278"/>
      <c r="MQK278"/>
      <c r="MQL278"/>
      <c r="MQM278"/>
      <c r="MQN278"/>
      <c r="MQO278"/>
      <c r="MQP278"/>
      <c r="MQQ278"/>
      <c r="MQR278"/>
      <c r="MQS278"/>
      <c r="MQT278"/>
      <c r="MQU278"/>
      <c r="MQV278"/>
      <c r="MQW278"/>
      <c r="MQX278"/>
      <c r="MQY278"/>
      <c r="MQZ278"/>
      <c r="MRA278"/>
      <c r="MRB278"/>
      <c r="MRC278"/>
      <c r="MRD278"/>
      <c r="MRE278"/>
      <c r="MRF278"/>
      <c r="MRG278"/>
      <c r="MRH278"/>
      <c r="MRI278"/>
      <c r="MRJ278"/>
      <c r="MRK278"/>
      <c r="MRL278"/>
      <c r="MRM278"/>
      <c r="MRN278"/>
      <c r="MRO278"/>
      <c r="MRP278"/>
      <c r="MRQ278"/>
      <c r="MRR278"/>
      <c r="MRS278"/>
      <c r="MRT278"/>
      <c r="MRU278"/>
      <c r="MRV278"/>
      <c r="MRW278"/>
      <c r="MRX278"/>
      <c r="MRY278"/>
      <c r="MRZ278"/>
      <c r="MSA278"/>
      <c r="MSB278"/>
      <c r="MSC278"/>
      <c r="MSD278"/>
      <c r="MSE278"/>
      <c r="MSF278"/>
      <c r="MSG278"/>
      <c r="MSH278"/>
      <c r="MSI278"/>
      <c r="MSJ278"/>
      <c r="MSK278"/>
      <c r="MSL278"/>
      <c r="MSM278"/>
      <c r="MSN278"/>
      <c r="MSO278"/>
      <c r="MSP278"/>
      <c r="MSQ278"/>
      <c r="MSR278"/>
      <c r="MSS278"/>
      <c r="MST278"/>
      <c r="MSU278"/>
      <c r="MSV278"/>
      <c r="MSW278"/>
      <c r="MSX278"/>
      <c r="MSY278"/>
      <c r="MSZ278"/>
      <c r="MTA278"/>
      <c r="MTB278"/>
      <c r="MTC278"/>
      <c r="MTD278"/>
      <c r="MTE278"/>
      <c r="MTF278"/>
      <c r="MTG278"/>
      <c r="MTH278"/>
      <c r="MTI278"/>
      <c r="MTJ278"/>
      <c r="MTK278"/>
      <c r="MTL278"/>
      <c r="MTM278"/>
      <c r="MTN278"/>
      <c r="MTO278"/>
      <c r="MTP278"/>
      <c r="MTQ278"/>
      <c r="MTR278"/>
      <c r="MTS278"/>
      <c r="MTT278"/>
      <c r="MTU278"/>
      <c r="MTV278"/>
      <c r="MTW278"/>
      <c r="MTX278"/>
      <c r="MTY278"/>
      <c r="MTZ278"/>
      <c r="MUA278"/>
      <c r="MUB278"/>
      <c r="MUC278"/>
      <c r="MUD278"/>
      <c r="MUE278"/>
      <c r="MUF278"/>
      <c r="MUG278"/>
      <c r="MUH278"/>
      <c r="MUI278"/>
      <c r="MUJ278"/>
      <c r="MUK278"/>
      <c r="MUL278"/>
      <c r="MUM278"/>
      <c r="MUN278"/>
      <c r="MUO278"/>
      <c r="MUP278"/>
      <c r="MUQ278"/>
      <c r="MUR278"/>
      <c r="MUS278"/>
      <c r="MUT278"/>
      <c r="MUU278"/>
      <c r="MUV278"/>
      <c r="MUW278"/>
      <c r="MUX278"/>
      <c r="MUY278"/>
      <c r="MUZ278"/>
      <c r="MVA278"/>
      <c r="MVB278"/>
      <c r="MVC278"/>
      <c r="MVD278"/>
      <c r="MVE278"/>
      <c r="MVF278"/>
      <c r="MVG278"/>
      <c r="MVH278"/>
      <c r="MVI278"/>
      <c r="MVJ278"/>
      <c r="MVK278"/>
      <c r="MVL278"/>
      <c r="MVM278"/>
      <c r="MVN278"/>
      <c r="MVO278"/>
      <c r="MVP278"/>
      <c r="MVQ278"/>
      <c r="MVR278"/>
      <c r="MVS278"/>
      <c r="MVT278"/>
      <c r="MVU278"/>
      <c r="MVV278"/>
      <c r="MVW278"/>
      <c r="MVX278"/>
      <c r="MVY278"/>
      <c r="MVZ278"/>
      <c r="MWA278"/>
      <c r="MWB278"/>
      <c r="MWC278"/>
      <c r="MWD278"/>
      <c r="MWE278"/>
      <c r="MWF278"/>
      <c r="MWG278"/>
      <c r="MWH278"/>
      <c r="MWI278"/>
      <c r="MWJ278"/>
      <c r="MWK278"/>
      <c r="MWL278"/>
      <c r="MWM278"/>
      <c r="MWN278"/>
      <c r="MWO278"/>
      <c r="MWP278"/>
      <c r="MWQ278"/>
      <c r="MWR278"/>
      <c r="MWS278"/>
      <c r="MWT278"/>
      <c r="MWU278"/>
      <c r="MWV278"/>
      <c r="MWW278"/>
      <c r="MWX278"/>
      <c r="MWY278"/>
      <c r="MWZ278"/>
      <c r="MXA278"/>
      <c r="MXB278"/>
      <c r="MXC278"/>
      <c r="MXD278"/>
      <c r="MXE278"/>
      <c r="MXF278"/>
      <c r="MXG278"/>
      <c r="MXH278"/>
      <c r="MXI278"/>
      <c r="MXJ278"/>
      <c r="MXK278"/>
      <c r="MXL278"/>
      <c r="MXM278"/>
      <c r="MXN278"/>
      <c r="MXO278"/>
      <c r="MXP278"/>
      <c r="MXQ278"/>
      <c r="MXR278"/>
      <c r="MXS278"/>
      <c r="MXT278"/>
      <c r="MXU278"/>
      <c r="MXV278"/>
      <c r="MXW278"/>
      <c r="MXX278"/>
      <c r="MXY278"/>
      <c r="MXZ278"/>
      <c r="MYA278"/>
      <c r="MYB278"/>
      <c r="MYC278"/>
      <c r="MYD278"/>
      <c r="MYE278"/>
      <c r="MYF278"/>
      <c r="MYG278"/>
      <c r="MYH278"/>
      <c r="MYI278"/>
      <c r="MYJ278"/>
      <c r="MYK278"/>
      <c r="MYL278"/>
      <c r="MYM278"/>
      <c r="MYN278"/>
      <c r="MYO278"/>
      <c r="MYP278"/>
      <c r="MYQ278"/>
      <c r="MYR278"/>
      <c r="MYS278"/>
      <c r="MYT278"/>
      <c r="MYU278"/>
      <c r="MYV278"/>
      <c r="MYW278"/>
      <c r="MYX278"/>
      <c r="MYY278"/>
      <c r="MYZ278"/>
      <c r="MZA278"/>
      <c r="MZB278"/>
      <c r="MZC278"/>
      <c r="MZD278"/>
      <c r="MZE278"/>
      <c r="MZF278"/>
      <c r="MZG278"/>
      <c r="MZH278"/>
      <c r="MZI278"/>
      <c r="MZJ278"/>
      <c r="MZK278"/>
      <c r="MZL278"/>
      <c r="MZM278"/>
      <c r="MZN278"/>
      <c r="MZO278"/>
      <c r="MZP278"/>
      <c r="MZQ278"/>
      <c r="MZR278"/>
      <c r="MZS278"/>
      <c r="MZT278"/>
      <c r="MZU278"/>
      <c r="MZV278"/>
      <c r="MZW278"/>
      <c r="MZX278"/>
      <c r="MZY278"/>
      <c r="MZZ278"/>
      <c r="NAA278"/>
      <c r="NAB278"/>
      <c r="NAC278"/>
      <c r="NAD278"/>
      <c r="NAE278"/>
      <c r="NAF278"/>
      <c r="NAG278"/>
      <c r="NAH278"/>
      <c r="NAI278"/>
      <c r="NAJ278"/>
      <c r="NAK278"/>
      <c r="NAL278"/>
      <c r="NAM278"/>
      <c r="NAN278"/>
      <c r="NAO278"/>
      <c r="NAP278"/>
      <c r="NAQ278"/>
      <c r="NAR278"/>
      <c r="NAS278"/>
      <c r="NAT278"/>
      <c r="NAU278"/>
      <c r="NAV278"/>
      <c r="NAW278"/>
      <c r="NAX278"/>
      <c r="NAY278"/>
      <c r="NAZ278"/>
      <c r="NBA278"/>
      <c r="NBB278"/>
      <c r="NBC278"/>
      <c r="NBD278"/>
      <c r="NBE278"/>
      <c r="NBF278"/>
      <c r="NBG278"/>
      <c r="NBH278"/>
      <c r="NBI278"/>
      <c r="NBJ278"/>
      <c r="NBK278"/>
      <c r="NBL278"/>
      <c r="NBM278"/>
      <c r="NBN278"/>
      <c r="NBO278"/>
      <c r="NBP278"/>
      <c r="NBQ278"/>
      <c r="NBR278"/>
      <c r="NBS278"/>
      <c r="NBT278"/>
      <c r="NBU278"/>
      <c r="NBV278"/>
      <c r="NBW278"/>
      <c r="NBX278"/>
      <c r="NBY278"/>
      <c r="NBZ278"/>
      <c r="NCA278"/>
      <c r="NCB278"/>
      <c r="NCC278"/>
      <c r="NCD278"/>
      <c r="NCE278"/>
      <c r="NCF278"/>
      <c r="NCG278"/>
      <c r="NCH278"/>
      <c r="NCI278"/>
      <c r="NCJ278"/>
      <c r="NCK278"/>
      <c r="NCL278"/>
      <c r="NCM278"/>
      <c r="NCN278"/>
      <c r="NCO278"/>
      <c r="NCP278"/>
      <c r="NCQ278"/>
      <c r="NCR278"/>
      <c r="NCS278"/>
      <c r="NCT278"/>
      <c r="NCU278"/>
      <c r="NCV278"/>
      <c r="NCW278"/>
      <c r="NCX278"/>
      <c r="NCY278"/>
      <c r="NCZ278"/>
      <c r="NDA278"/>
      <c r="NDB278"/>
      <c r="NDC278"/>
      <c r="NDD278"/>
      <c r="NDE278"/>
      <c r="NDF278"/>
      <c r="NDG278"/>
      <c r="NDH278"/>
      <c r="NDI278"/>
      <c r="NDJ278"/>
      <c r="NDK278"/>
      <c r="NDL278"/>
      <c r="NDM278"/>
      <c r="NDN278"/>
      <c r="NDO278"/>
      <c r="NDP278"/>
      <c r="NDQ278"/>
      <c r="NDR278"/>
      <c r="NDS278"/>
      <c r="NDT278"/>
      <c r="NDU278"/>
      <c r="NDV278"/>
      <c r="NDW278"/>
      <c r="NDX278"/>
      <c r="NDY278"/>
      <c r="NDZ278"/>
      <c r="NEA278"/>
      <c r="NEB278"/>
      <c r="NEC278"/>
      <c r="NED278"/>
      <c r="NEE278"/>
      <c r="NEF278"/>
      <c r="NEG278"/>
      <c r="NEH278"/>
      <c r="NEI278"/>
      <c r="NEJ278"/>
      <c r="NEK278"/>
      <c r="NEL278"/>
      <c r="NEM278"/>
      <c r="NEN278"/>
      <c r="NEO278"/>
      <c r="NEP278"/>
      <c r="NEQ278"/>
      <c r="NER278"/>
      <c r="NES278"/>
      <c r="NET278"/>
      <c r="NEU278"/>
      <c r="NEV278"/>
      <c r="NEW278"/>
      <c r="NEX278"/>
      <c r="NEY278"/>
      <c r="NEZ278"/>
      <c r="NFA278"/>
      <c r="NFB278"/>
      <c r="NFC278"/>
      <c r="NFD278"/>
      <c r="NFE278"/>
      <c r="NFF278"/>
      <c r="NFG278"/>
      <c r="NFH278"/>
      <c r="NFI278"/>
      <c r="NFJ278"/>
      <c r="NFK278"/>
      <c r="NFL278"/>
      <c r="NFM278"/>
      <c r="NFN278"/>
      <c r="NFO278"/>
      <c r="NFP278"/>
      <c r="NFQ278"/>
      <c r="NFR278"/>
      <c r="NFS278"/>
      <c r="NFT278"/>
      <c r="NFU278"/>
      <c r="NFV278"/>
      <c r="NFW278"/>
      <c r="NFX278"/>
      <c r="NFY278"/>
      <c r="NFZ278"/>
      <c r="NGA278"/>
      <c r="NGB278"/>
      <c r="NGC278"/>
      <c r="NGD278"/>
      <c r="NGE278"/>
      <c r="NGF278"/>
      <c r="NGG278"/>
      <c r="NGH278"/>
      <c r="NGI278"/>
      <c r="NGJ278"/>
      <c r="NGK278"/>
      <c r="NGL278"/>
      <c r="NGM278"/>
      <c r="NGN278"/>
      <c r="NGO278"/>
      <c r="NGP278"/>
      <c r="NGQ278"/>
      <c r="NGR278"/>
      <c r="NGS278"/>
      <c r="NGT278"/>
      <c r="NGU278"/>
      <c r="NGV278"/>
      <c r="NGW278"/>
      <c r="NGX278"/>
      <c r="NGY278"/>
      <c r="NGZ278"/>
      <c r="NHA278"/>
      <c r="NHB278"/>
      <c r="NHC278"/>
      <c r="NHD278"/>
      <c r="NHE278"/>
      <c r="NHF278"/>
      <c r="NHG278"/>
      <c r="NHH278"/>
      <c r="NHI278"/>
      <c r="NHJ278"/>
      <c r="NHK278"/>
      <c r="NHL278"/>
      <c r="NHM278"/>
      <c r="NHN278"/>
      <c r="NHO278"/>
      <c r="NHP278"/>
      <c r="NHQ278"/>
      <c r="NHR278"/>
      <c r="NHS278"/>
      <c r="NHT278"/>
      <c r="NHU278"/>
      <c r="NHV278"/>
      <c r="NHW278"/>
      <c r="NHX278"/>
      <c r="NHY278"/>
      <c r="NHZ278"/>
      <c r="NIA278"/>
      <c r="NIB278"/>
      <c r="NIC278"/>
      <c r="NID278"/>
      <c r="NIE278"/>
      <c r="NIF278"/>
      <c r="NIG278"/>
      <c r="NIH278"/>
      <c r="NII278"/>
      <c r="NIJ278"/>
      <c r="NIK278"/>
      <c r="NIL278"/>
      <c r="NIM278"/>
      <c r="NIN278"/>
      <c r="NIO278"/>
      <c r="NIP278"/>
      <c r="NIQ278"/>
      <c r="NIR278"/>
      <c r="NIS278"/>
      <c r="NIT278"/>
      <c r="NIU278"/>
      <c r="NIV278"/>
      <c r="NIW278"/>
      <c r="NIX278"/>
      <c r="NIY278"/>
      <c r="NIZ278"/>
      <c r="NJA278"/>
      <c r="NJB278"/>
      <c r="NJC278"/>
      <c r="NJD278"/>
      <c r="NJE278"/>
      <c r="NJF278"/>
      <c r="NJG278"/>
      <c r="NJH278"/>
      <c r="NJI278"/>
      <c r="NJJ278"/>
      <c r="NJK278"/>
      <c r="NJL278"/>
      <c r="NJM278"/>
      <c r="NJN278"/>
      <c r="NJO278"/>
      <c r="NJP278"/>
      <c r="NJQ278"/>
      <c r="NJR278"/>
      <c r="NJS278"/>
      <c r="NJT278"/>
      <c r="NJU278"/>
      <c r="NJV278"/>
      <c r="NJW278"/>
      <c r="NJX278"/>
      <c r="NJY278"/>
      <c r="NJZ278"/>
      <c r="NKA278"/>
      <c r="NKB278"/>
      <c r="NKC278"/>
      <c r="NKD278"/>
      <c r="NKE278"/>
      <c r="NKF278"/>
      <c r="NKG278"/>
      <c r="NKH278"/>
      <c r="NKI278"/>
      <c r="NKJ278"/>
      <c r="NKK278"/>
      <c r="NKL278"/>
      <c r="NKM278"/>
      <c r="NKN278"/>
      <c r="NKO278"/>
      <c r="NKP278"/>
      <c r="NKQ278"/>
      <c r="NKR278"/>
      <c r="NKS278"/>
      <c r="NKT278"/>
      <c r="NKU278"/>
      <c r="NKV278"/>
      <c r="NKW278"/>
      <c r="NKX278"/>
      <c r="NKY278"/>
      <c r="NKZ278"/>
      <c r="NLA278"/>
      <c r="NLB278"/>
      <c r="NLC278"/>
      <c r="NLD278"/>
      <c r="NLE278"/>
      <c r="NLF278"/>
      <c r="NLG278"/>
      <c r="NLH278"/>
      <c r="NLI278"/>
      <c r="NLJ278"/>
      <c r="NLK278"/>
      <c r="NLL278"/>
      <c r="NLM278"/>
      <c r="NLN278"/>
      <c r="NLO278"/>
      <c r="NLP278"/>
      <c r="NLQ278"/>
      <c r="NLR278"/>
      <c r="NLS278"/>
      <c r="NLT278"/>
      <c r="NLU278"/>
      <c r="NLV278"/>
      <c r="NLW278"/>
      <c r="NLX278"/>
      <c r="NLY278"/>
      <c r="NLZ278"/>
      <c r="NMA278"/>
      <c r="NMB278"/>
      <c r="NMC278"/>
      <c r="NMD278"/>
      <c r="NME278"/>
      <c r="NMF278"/>
      <c r="NMG278"/>
      <c r="NMH278"/>
      <c r="NMI278"/>
      <c r="NMJ278"/>
      <c r="NMK278"/>
      <c r="NML278"/>
      <c r="NMM278"/>
      <c r="NMN278"/>
      <c r="NMO278"/>
      <c r="NMP278"/>
      <c r="NMQ278"/>
      <c r="NMR278"/>
      <c r="NMS278"/>
      <c r="NMT278"/>
      <c r="NMU278"/>
      <c r="NMV278"/>
      <c r="NMW278"/>
      <c r="NMX278"/>
      <c r="NMY278"/>
      <c r="NMZ278"/>
      <c r="NNA278"/>
      <c r="NNB278"/>
      <c r="NNC278"/>
      <c r="NND278"/>
      <c r="NNE278"/>
      <c r="NNF278"/>
      <c r="NNG278"/>
      <c r="NNH278"/>
      <c r="NNI278"/>
      <c r="NNJ278"/>
      <c r="NNK278"/>
      <c r="NNL278"/>
      <c r="NNM278"/>
      <c r="NNN278"/>
      <c r="NNO278"/>
      <c r="NNP278"/>
      <c r="NNQ278"/>
      <c r="NNR278"/>
      <c r="NNS278"/>
      <c r="NNT278"/>
      <c r="NNU278"/>
      <c r="NNV278"/>
      <c r="NNW278"/>
      <c r="NNX278"/>
      <c r="NNY278"/>
      <c r="NNZ278"/>
      <c r="NOA278"/>
      <c r="NOB278"/>
      <c r="NOC278"/>
      <c r="NOD278"/>
      <c r="NOE278"/>
      <c r="NOF278"/>
      <c r="NOG278"/>
      <c r="NOH278"/>
      <c r="NOI278"/>
      <c r="NOJ278"/>
      <c r="NOK278"/>
      <c r="NOL278"/>
      <c r="NOM278"/>
      <c r="NON278"/>
      <c r="NOO278"/>
      <c r="NOP278"/>
      <c r="NOQ278"/>
      <c r="NOR278"/>
      <c r="NOS278"/>
      <c r="NOT278"/>
      <c r="NOU278"/>
      <c r="NOV278"/>
      <c r="NOW278"/>
      <c r="NOX278"/>
      <c r="NOY278"/>
      <c r="NOZ278"/>
      <c r="NPA278"/>
      <c r="NPB278"/>
      <c r="NPC278"/>
      <c r="NPD278"/>
      <c r="NPE278"/>
      <c r="NPF278"/>
      <c r="NPG278"/>
      <c r="NPH278"/>
      <c r="NPI278"/>
      <c r="NPJ278"/>
      <c r="NPK278"/>
      <c r="NPL278"/>
      <c r="NPM278"/>
      <c r="NPN278"/>
      <c r="NPO278"/>
      <c r="NPP278"/>
      <c r="NPQ278"/>
      <c r="NPR278"/>
      <c r="NPS278"/>
      <c r="NPT278"/>
      <c r="NPU278"/>
      <c r="NPV278"/>
      <c r="NPW278"/>
      <c r="NPX278"/>
      <c r="NPY278"/>
      <c r="NPZ278"/>
      <c r="NQA278"/>
      <c r="NQB278"/>
      <c r="NQC278"/>
      <c r="NQD278"/>
      <c r="NQE278"/>
      <c r="NQF278"/>
      <c r="NQG278"/>
      <c r="NQH278"/>
      <c r="NQI278"/>
      <c r="NQJ278"/>
      <c r="NQK278"/>
      <c r="NQL278"/>
      <c r="NQM278"/>
      <c r="NQN278"/>
      <c r="NQO278"/>
      <c r="NQP278"/>
      <c r="NQQ278"/>
      <c r="NQR278"/>
      <c r="NQS278"/>
      <c r="NQT278"/>
      <c r="NQU278"/>
      <c r="NQV278"/>
      <c r="NQW278"/>
      <c r="NQX278"/>
      <c r="NQY278"/>
      <c r="NQZ278"/>
      <c r="NRA278"/>
      <c r="NRB278"/>
      <c r="NRC278"/>
      <c r="NRD278"/>
      <c r="NRE278"/>
      <c r="NRF278"/>
      <c r="NRG278"/>
      <c r="NRH278"/>
      <c r="NRI278"/>
      <c r="NRJ278"/>
      <c r="NRK278"/>
      <c r="NRL278"/>
      <c r="NRM278"/>
      <c r="NRN278"/>
      <c r="NRO278"/>
      <c r="NRP278"/>
      <c r="NRQ278"/>
      <c r="NRR278"/>
      <c r="NRS278"/>
      <c r="NRT278"/>
      <c r="NRU278"/>
      <c r="NRV278"/>
      <c r="NRW278"/>
      <c r="NRX278"/>
      <c r="NRY278"/>
      <c r="NRZ278"/>
      <c r="NSA278"/>
      <c r="NSB278"/>
      <c r="NSC278"/>
      <c r="NSD278"/>
      <c r="NSE278"/>
      <c r="NSF278"/>
      <c r="NSG278"/>
      <c r="NSH278"/>
      <c r="NSI278"/>
      <c r="NSJ278"/>
      <c r="NSK278"/>
      <c r="NSL278"/>
      <c r="NSM278"/>
      <c r="NSN278"/>
      <c r="NSO278"/>
      <c r="NSP278"/>
      <c r="NSQ278"/>
      <c r="NSR278"/>
      <c r="NSS278"/>
      <c r="NST278"/>
      <c r="NSU278"/>
      <c r="NSV278"/>
      <c r="NSW278"/>
      <c r="NSX278"/>
      <c r="NSY278"/>
      <c r="NSZ278"/>
      <c r="NTA278"/>
      <c r="NTB278"/>
      <c r="NTC278"/>
      <c r="NTD278"/>
      <c r="NTE278"/>
      <c r="NTF278"/>
      <c r="NTG278"/>
      <c r="NTH278"/>
      <c r="NTI278"/>
      <c r="NTJ278"/>
      <c r="NTK278"/>
      <c r="NTL278"/>
      <c r="NTM278"/>
      <c r="NTN278"/>
      <c r="NTO278"/>
      <c r="NTP278"/>
      <c r="NTQ278"/>
      <c r="NTR278"/>
      <c r="NTS278"/>
      <c r="NTT278"/>
      <c r="NTU278"/>
      <c r="NTV278"/>
      <c r="NTW278"/>
      <c r="NTX278"/>
      <c r="NTY278"/>
      <c r="NTZ278"/>
      <c r="NUA278"/>
      <c r="NUB278"/>
      <c r="NUC278"/>
      <c r="NUD278"/>
      <c r="NUE278"/>
      <c r="NUF278"/>
      <c r="NUG278"/>
      <c r="NUH278"/>
      <c r="NUI278"/>
      <c r="NUJ278"/>
      <c r="NUK278"/>
      <c r="NUL278"/>
      <c r="NUM278"/>
      <c r="NUN278"/>
      <c r="NUO278"/>
      <c r="NUP278"/>
      <c r="NUQ278"/>
      <c r="NUR278"/>
      <c r="NUS278"/>
      <c r="NUT278"/>
      <c r="NUU278"/>
      <c r="NUV278"/>
      <c r="NUW278"/>
      <c r="NUX278"/>
      <c r="NUY278"/>
      <c r="NUZ278"/>
      <c r="NVA278"/>
      <c r="NVB278"/>
      <c r="NVC278"/>
      <c r="NVD278"/>
      <c r="NVE278"/>
      <c r="NVF278"/>
      <c r="NVG278"/>
      <c r="NVH278"/>
      <c r="NVI278"/>
      <c r="NVJ278"/>
      <c r="NVK278"/>
      <c r="NVL278"/>
      <c r="NVM278"/>
      <c r="NVN278"/>
      <c r="NVO278"/>
      <c r="NVP278"/>
      <c r="NVQ278"/>
      <c r="NVR278"/>
      <c r="NVS278"/>
      <c r="NVT278"/>
      <c r="NVU278"/>
      <c r="NVV278"/>
      <c r="NVW278"/>
      <c r="NVX278"/>
      <c r="NVY278"/>
      <c r="NVZ278"/>
      <c r="NWA278"/>
      <c r="NWB278"/>
      <c r="NWC278"/>
      <c r="NWD278"/>
      <c r="NWE278"/>
      <c r="NWF278"/>
      <c r="NWG278"/>
      <c r="NWH278"/>
      <c r="NWI278"/>
      <c r="NWJ278"/>
      <c r="NWK278"/>
      <c r="NWL278"/>
      <c r="NWM278"/>
      <c r="NWN278"/>
      <c r="NWO278"/>
      <c r="NWP278"/>
      <c r="NWQ278"/>
      <c r="NWR278"/>
      <c r="NWS278"/>
      <c r="NWT278"/>
      <c r="NWU278"/>
      <c r="NWV278"/>
      <c r="NWW278"/>
      <c r="NWX278"/>
      <c r="NWY278"/>
      <c r="NWZ278"/>
      <c r="NXA278"/>
      <c r="NXB278"/>
      <c r="NXC278"/>
      <c r="NXD278"/>
      <c r="NXE278"/>
      <c r="NXF278"/>
      <c r="NXG278"/>
      <c r="NXH278"/>
      <c r="NXI278"/>
      <c r="NXJ278"/>
      <c r="NXK278"/>
      <c r="NXL278"/>
      <c r="NXM278"/>
      <c r="NXN278"/>
      <c r="NXO278"/>
      <c r="NXP278"/>
      <c r="NXQ278"/>
      <c r="NXR278"/>
      <c r="NXS278"/>
      <c r="NXT278"/>
      <c r="NXU278"/>
      <c r="NXV278"/>
      <c r="NXW278"/>
      <c r="NXX278"/>
      <c r="NXY278"/>
      <c r="NXZ278"/>
      <c r="NYA278"/>
      <c r="NYB278"/>
      <c r="NYC278"/>
      <c r="NYD278"/>
      <c r="NYE278"/>
      <c r="NYF278"/>
      <c r="NYG278"/>
      <c r="NYH278"/>
      <c r="NYI278"/>
      <c r="NYJ278"/>
      <c r="NYK278"/>
      <c r="NYL278"/>
      <c r="NYM278"/>
      <c r="NYN278"/>
      <c r="NYO278"/>
      <c r="NYP278"/>
      <c r="NYQ278"/>
      <c r="NYR278"/>
      <c r="NYS278"/>
      <c r="NYT278"/>
      <c r="NYU278"/>
      <c r="NYV278"/>
      <c r="NYW278"/>
      <c r="NYX278"/>
      <c r="NYY278"/>
      <c r="NYZ278"/>
      <c r="NZA278"/>
      <c r="NZB278"/>
      <c r="NZC278"/>
      <c r="NZD278"/>
      <c r="NZE278"/>
      <c r="NZF278"/>
      <c r="NZG278"/>
      <c r="NZH278"/>
      <c r="NZI278"/>
      <c r="NZJ278"/>
      <c r="NZK278"/>
      <c r="NZL278"/>
      <c r="NZM278"/>
      <c r="NZN278"/>
      <c r="NZO278"/>
      <c r="NZP278"/>
      <c r="NZQ278"/>
      <c r="NZR278"/>
      <c r="NZS278"/>
      <c r="NZT278"/>
      <c r="NZU278"/>
      <c r="NZV278"/>
      <c r="NZW278"/>
      <c r="NZX278"/>
      <c r="NZY278"/>
      <c r="NZZ278"/>
      <c r="OAA278"/>
      <c r="OAB278"/>
      <c r="OAC278"/>
      <c r="OAD278"/>
      <c r="OAE278"/>
      <c r="OAF278"/>
      <c r="OAG278"/>
      <c r="OAH278"/>
      <c r="OAI278"/>
      <c r="OAJ278"/>
      <c r="OAK278"/>
      <c r="OAL278"/>
      <c r="OAM278"/>
      <c r="OAN278"/>
      <c r="OAO278"/>
      <c r="OAP278"/>
      <c r="OAQ278"/>
      <c r="OAR278"/>
      <c r="OAS278"/>
      <c r="OAT278"/>
      <c r="OAU278"/>
      <c r="OAV278"/>
      <c r="OAW278"/>
      <c r="OAX278"/>
      <c r="OAY278"/>
      <c r="OAZ278"/>
      <c r="OBA278"/>
      <c r="OBB278"/>
      <c r="OBC278"/>
      <c r="OBD278"/>
      <c r="OBE278"/>
      <c r="OBF278"/>
      <c r="OBG278"/>
      <c r="OBH278"/>
      <c r="OBI278"/>
      <c r="OBJ278"/>
      <c r="OBK278"/>
      <c r="OBL278"/>
      <c r="OBM278"/>
      <c r="OBN278"/>
      <c r="OBO278"/>
      <c r="OBP278"/>
      <c r="OBQ278"/>
      <c r="OBR278"/>
      <c r="OBS278"/>
      <c r="OBT278"/>
      <c r="OBU278"/>
      <c r="OBV278"/>
      <c r="OBW278"/>
      <c r="OBX278"/>
      <c r="OBY278"/>
      <c r="OBZ278"/>
      <c r="OCA278"/>
      <c r="OCB278"/>
      <c r="OCC278"/>
      <c r="OCD278"/>
      <c r="OCE278"/>
      <c r="OCF278"/>
      <c r="OCG278"/>
      <c r="OCH278"/>
      <c r="OCI278"/>
      <c r="OCJ278"/>
      <c r="OCK278"/>
      <c r="OCL278"/>
      <c r="OCM278"/>
      <c r="OCN278"/>
      <c r="OCO278"/>
      <c r="OCP278"/>
      <c r="OCQ278"/>
      <c r="OCR278"/>
      <c r="OCS278"/>
      <c r="OCT278"/>
      <c r="OCU278"/>
      <c r="OCV278"/>
      <c r="OCW278"/>
      <c r="OCX278"/>
      <c r="OCY278"/>
      <c r="OCZ278"/>
      <c r="ODA278"/>
      <c r="ODB278"/>
      <c r="ODC278"/>
      <c r="ODD278"/>
      <c r="ODE278"/>
      <c r="ODF278"/>
      <c r="ODG278"/>
      <c r="ODH278"/>
      <c r="ODI278"/>
      <c r="ODJ278"/>
      <c r="ODK278"/>
      <c r="ODL278"/>
      <c r="ODM278"/>
      <c r="ODN278"/>
      <c r="ODO278"/>
      <c r="ODP278"/>
      <c r="ODQ278"/>
      <c r="ODR278"/>
      <c r="ODS278"/>
      <c r="ODT278"/>
      <c r="ODU278"/>
      <c r="ODV278"/>
      <c r="ODW278"/>
      <c r="ODX278"/>
      <c r="ODY278"/>
      <c r="ODZ278"/>
      <c r="OEA278"/>
      <c r="OEB278"/>
      <c r="OEC278"/>
      <c r="OED278"/>
      <c r="OEE278"/>
      <c r="OEF278"/>
      <c r="OEG278"/>
      <c r="OEH278"/>
      <c r="OEI278"/>
      <c r="OEJ278"/>
      <c r="OEK278"/>
      <c r="OEL278"/>
      <c r="OEM278"/>
      <c r="OEN278"/>
      <c r="OEO278"/>
      <c r="OEP278"/>
      <c r="OEQ278"/>
      <c r="OER278"/>
      <c r="OES278"/>
      <c r="OET278"/>
      <c r="OEU278"/>
      <c r="OEV278"/>
      <c r="OEW278"/>
      <c r="OEX278"/>
      <c r="OEY278"/>
      <c r="OEZ278"/>
      <c r="OFA278"/>
      <c r="OFB278"/>
      <c r="OFC278"/>
      <c r="OFD278"/>
      <c r="OFE278"/>
      <c r="OFF278"/>
      <c r="OFG278"/>
      <c r="OFH278"/>
      <c r="OFI278"/>
      <c r="OFJ278"/>
      <c r="OFK278"/>
      <c r="OFL278"/>
      <c r="OFM278"/>
      <c r="OFN278"/>
      <c r="OFO278"/>
      <c r="OFP278"/>
      <c r="OFQ278"/>
      <c r="OFR278"/>
      <c r="OFS278"/>
      <c r="OFT278"/>
      <c r="OFU278"/>
      <c r="OFV278"/>
      <c r="OFW278"/>
      <c r="OFX278"/>
      <c r="OFY278"/>
      <c r="OFZ278"/>
      <c r="OGA278"/>
      <c r="OGB278"/>
      <c r="OGC278"/>
      <c r="OGD278"/>
      <c r="OGE278"/>
      <c r="OGF278"/>
      <c r="OGG278"/>
      <c r="OGH278"/>
      <c r="OGI278"/>
      <c r="OGJ278"/>
      <c r="OGK278"/>
      <c r="OGL278"/>
      <c r="OGM278"/>
      <c r="OGN278"/>
      <c r="OGO278"/>
      <c r="OGP278"/>
      <c r="OGQ278"/>
      <c r="OGR278"/>
      <c r="OGS278"/>
      <c r="OGT278"/>
      <c r="OGU278"/>
      <c r="OGV278"/>
      <c r="OGW278"/>
      <c r="OGX278"/>
      <c r="OGY278"/>
      <c r="OGZ278"/>
      <c r="OHA278"/>
      <c r="OHB278"/>
      <c r="OHC278"/>
      <c r="OHD278"/>
      <c r="OHE278"/>
      <c r="OHF278"/>
      <c r="OHG278"/>
      <c r="OHH278"/>
      <c r="OHI278"/>
      <c r="OHJ278"/>
      <c r="OHK278"/>
      <c r="OHL278"/>
      <c r="OHM278"/>
      <c r="OHN278"/>
      <c r="OHO278"/>
      <c r="OHP278"/>
      <c r="OHQ278"/>
      <c r="OHR278"/>
      <c r="OHS278"/>
      <c r="OHT278"/>
      <c r="OHU278"/>
      <c r="OHV278"/>
      <c r="OHW278"/>
      <c r="OHX278"/>
      <c r="OHY278"/>
      <c r="OHZ278"/>
      <c r="OIA278"/>
      <c r="OIB278"/>
      <c r="OIC278"/>
      <c r="OID278"/>
      <c r="OIE278"/>
      <c r="OIF278"/>
      <c r="OIG278"/>
      <c r="OIH278"/>
      <c r="OII278"/>
      <c r="OIJ278"/>
      <c r="OIK278"/>
      <c r="OIL278"/>
      <c r="OIM278"/>
      <c r="OIN278"/>
      <c r="OIO278"/>
      <c r="OIP278"/>
      <c r="OIQ278"/>
      <c r="OIR278"/>
      <c r="OIS278"/>
      <c r="OIT278"/>
      <c r="OIU278"/>
      <c r="OIV278"/>
      <c r="OIW278"/>
      <c r="OIX278"/>
      <c r="OIY278"/>
      <c r="OIZ278"/>
      <c r="OJA278"/>
      <c r="OJB278"/>
      <c r="OJC278"/>
      <c r="OJD278"/>
      <c r="OJE278"/>
      <c r="OJF278"/>
      <c r="OJG278"/>
      <c r="OJH278"/>
      <c r="OJI278"/>
      <c r="OJJ278"/>
      <c r="OJK278"/>
      <c r="OJL278"/>
      <c r="OJM278"/>
      <c r="OJN278"/>
      <c r="OJO278"/>
      <c r="OJP278"/>
      <c r="OJQ278"/>
      <c r="OJR278"/>
      <c r="OJS278"/>
      <c r="OJT278"/>
      <c r="OJU278"/>
      <c r="OJV278"/>
      <c r="OJW278"/>
      <c r="OJX278"/>
      <c r="OJY278"/>
      <c r="OJZ278"/>
      <c r="OKA278"/>
      <c r="OKB278"/>
      <c r="OKC278"/>
      <c r="OKD278"/>
      <c r="OKE278"/>
      <c r="OKF278"/>
      <c r="OKG278"/>
      <c r="OKH278"/>
      <c r="OKI278"/>
      <c r="OKJ278"/>
      <c r="OKK278"/>
      <c r="OKL278"/>
      <c r="OKM278"/>
      <c r="OKN278"/>
      <c r="OKO278"/>
      <c r="OKP278"/>
      <c r="OKQ278"/>
      <c r="OKR278"/>
      <c r="OKS278"/>
      <c r="OKT278"/>
      <c r="OKU278"/>
      <c r="OKV278"/>
      <c r="OKW278"/>
      <c r="OKX278"/>
      <c r="OKY278"/>
      <c r="OKZ278"/>
      <c r="OLA278"/>
      <c r="OLB278"/>
      <c r="OLC278"/>
      <c r="OLD278"/>
      <c r="OLE278"/>
      <c r="OLF278"/>
      <c r="OLG278"/>
      <c r="OLH278"/>
      <c r="OLI278"/>
      <c r="OLJ278"/>
      <c r="OLK278"/>
      <c r="OLL278"/>
      <c r="OLM278"/>
      <c r="OLN278"/>
      <c r="OLO278"/>
      <c r="OLP278"/>
      <c r="OLQ278"/>
      <c r="OLR278"/>
      <c r="OLS278"/>
      <c r="OLT278"/>
      <c r="OLU278"/>
      <c r="OLV278"/>
      <c r="OLW278"/>
      <c r="OLX278"/>
      <c r="OLY278"/>
      <c r="OLZ278"/>
      <c r="OMA278"/>
      <c r="OMB278"/>
      <c r="OMC278"/>
      <c r="OMD278"/>
      <c r="OME278"/>
      <c r="OMF278"/>
      <c r="OMG278"/>
      <c r="OMH278"/>
      <c r="OMI278"/>
      <c r="OMJ278"/>
      <c r="OMK278"/>
      <c r="OML278"/>
      <c r="OMM278"/>
      <c r="OMN278"/>
      <c r="OMO278"/>
      <c r="OMP278"/>
      <c r="OMQ278"/>
      <c r="OMR278"/>
      <c r="OMS278"/>
      <c r="OMT278"/>
      <c r="OMU278"/>
      <c r="OMV278"/>
      <c r="OMW278"/>
      <c r="OMX278"/>
      <c r="OMY278"/>
      <c r="OMZ278"/>
      <c r="ONA278"/>
      <c r="ONB278"/>
      <c r="ONC278"/>
      <c r="OND278"/>
      <c r="ONE278"/>
      <c r="ONF278"/>
      <c r="ONG278"/>
      <c r="ONH278"/>
      <c r="ONI278"/>
      <c r="ONJ278"/>
      <c r="ONK278"/>
      <c r="ONL278"/>
      <c r="ONM278"/>
      <c r="ONN278"/>
      <c r="ONO278"/>
      <c r="ONP278"/>
      <c r="ONQ278"/>
      <c r="ONR278"/>
      <c r="ONS278"/>
      <c r="ONT278"/>
      <c r="ONU278"/>
      <c r="ONV278"/>
      <c r="ONW278"/>
      <c r="ONX278"/>
      <c r="ONY278"/>
      <c r="ONZ278"/>
      <c r="OOA278"/>
      <c r="OOB278"/>
      <c r="OOC278"/>
      <c r="OOD278"/>
      <c r="OOE278"/>
      <c r="OOF278"/>
      <c r="OOG278"/>
      <c r="OOH278"/>
      <c r="OOI278"/>
      <c r="OOJ278"/>
      <c r="OOK278"/>
      <c r="OOL278"/>
      <c r="OOM278"/>
      <c r="OON278"/>
      <c r="OOO278"/>
      <c r="OOP278"/>
      <c r="OOQ278"/>
      <c r="OOR278"/>
      <c r="OOS278"/>
      <c r="OOT278"/>
      <c r="OOU278"/>
      <c r="OOV278"/>
      <c r="OOW278"/>
      <c r="OOX278"/>
      <c r="OOY278"/>
      <c r="OOZ278"/>
      <c r="OPA278"/>
      <c r="OPB278"/>
      <c r="OPC278"/>
      <c r="OPD278"/>
      <c r="OPE278"/>
      <c r="OPF278"/>
      <c r="OPG278"/>
      <c r="OPH278"/>
      <c r="OPI278"/>
      <c r="OPJ278"/>
      <c r="OPK278"/>
      <c r="OPL278"/>
      <c r="OPM278"/>
      <c r="OPN278"/>
      <c r="OPO278"/>
      <c r="OPP278"/>
      <c r="OPQ278"/>
      <c r="OPR278"/>
      <c r="OPS278"/>
      <c r="OPT278"/>
      <c r="OPU278"/>
      <c r="OPV278"/>
      <c r="OPW278"/>
      <c r="OPX278"/>
      <c r="OPY278"/>
      <c r="OPZ278"/>
      <c r="OQA278"/>
      <c r="OQB278"/>
      <c r="OQC278"/>
      <c r="OQD278"/>
      <c r="OQE278"/>
      <c r="OQF278"/>
      <c r="OQG278"/>
      <c r="OQH278"/>
      <c r="OQI278"/>
      <c r="OQJ278"/>
      <c r="OQK278"/>
      <c r="OQL278"/>
      <c r="OQM278"/>
      <c r="OQN278"/>
      <c r="OQO278"/>
      <c r="OQP278"/>
      <c r="OQQ278"/>
      <c r="OQR278"/>
      <c r="OQS278"/>
      <c r="OQT278"/>
      <c r="OQU278"/>
      <c r="OQV278"/>
      <c r="OQW278"/>
      <c r="OQX278"/>
      <c r="OQY278"/>
      <c r="OQZ278"/>
      <c r="ORA278"/>
      <c r="ORB278"/>
      <c r="ORC278"/>
      <c r="ORD278"/>
      <c r="ORE278"/>
      <c r="ORF278"/>
      <c r="ORG278"/>
      <c r="ORH278"/>
      <c r="ORI278"/>
      <c r="ORJ278"/>
      <c r="ORK278"/>
      <c r="ORL278"/>
      <c r="ORM278"/>
      <c r="ORN278"/>
      <c r="ORO278"/>
      <c r="ORP278"/>
      <c r="ORQ278"/>
      <c r="ORR278"/>
      <c r="ORS278"/>
      <c r="ORT278"/>
      <c r="ORU278"/>
      <c r="ORV278"/>
      <c r="ORW278"/>
      <c r="ORX278"/>
      <c r="ORY278"/>
      <c r="ORZ278"/>
      <c r="OSA278"/>
      <c r="OSB278"/>
      <c r="OSC278"/>
      <c r="OSD278"/>
      <c r="OSE278"/>
      <c r="OSF278"/>
      <c r="OSG278"/>
      <c r="OSH278"/>
      <c r="OSI278"/>
      <c r="OSJ278"/>
      <c r="OSK278"/>
      <c r="OSL278"/>
      <c r="OSM278"/>
      <c r="OSN278"/>
      <c r="OSO278"/>
      <c r="OSP278"/>
      <c r="OSQ278"/>
      <c r="OSR278"/>
      <c r="OSS278"/>
      <c r="OST278"/>
      <c r="OSU278"/>
      <c r="OSV278"/>
      <c r="OSW278"/>
      <c r="OSX278"/>
      <c r="OSY278"/>
      <c r="OSZ278"/>
      <c r="OTA278"/>
      <c r="OTB278"/>
      <c r="OTC278"/>
      <c r="OTD278"/>
      <c r="OTE278"/>
      <c r="OTF278"/>
      <c r="OTG278"/>
      <c r="OTH278"/>
      <c r="OTI278"/>
      <c r="OTJ278"/>
      <c r="OTK278"/>
      <c r="OTL278"/>
      <c r="OTM278"/>
      <c r="OTN278"/>
      <c r="OTO278"/>
      <c r="OTP278"/>
      <c r="OTQ278"/>
      <c r="OTR278"/>
      <c r="OTS278"/>
      <c r="OTT278"/>
      <c r="OTU278"/>
      <c r="OTV278"/>
      <c r="OTW278"/>
      <c r="OTX278"/>
      <c r="OTY278"/>
      <c r="OTZ278"/>
      <c r="OUA278"/>
      <c r="OUB278"/>
      <c r="OUC278"/>
      <c r="OUD278"/>
      <c r="OUE278"/>
      <c r="OUF278"/>
      <c r="OUG278"/>
      <c r="OUH278"/>
      <c r="OUI278"/>
      <c r="OUJ278"/>
      <c r="OUK278"/>
      <c r="OUL278"/>
      <c r="OUM278"/>
      <c r="OUN278"/>
      <c r="OUO278"/>
      <c r="OUP278"/>
      <c r="OUQ278"/>
      <c r="OUR278"/>
      <c r="OUS278"/>
      <c r="OUT278"/>
      <c r="OUU278"/>
      <c r="OUV278"/>
      <c r="OUW278"/>
      <c r="OUX278"/>
      <c r="OUY278"/>
      <c r="OUZ278"/>
      <c r="OVA278"/>
      <c r="OVB278"/>
      <c r="OVC278"/>
      <c r="OVD278"/>
      <c r="OVE278"/>
      <c r="OVF278"/>
      <c r="OVG278"/>
      <c r="OVH278"/>
      <c r="OVI278"/>
      <c r="OVJ278"/>
      <c r="OVK278"/>
      <c r="OVL278"/>
      <c r="OVM278"/>
      <c r="OVN278"/>
      <c r="OVO278"/>
      <c r="OVP278"/>
      <c r="OVQ278"/>
      <c r="OVR278"/>
      <c r="OVS278"/>
      <c r="OVT278"/>
      <c r="OVU278"/>
      <c r="OVV278"/>
      <c r="OVW278"/>
      <c r="OVX278"/>
      <c r="OVY278"/>
      <c r="OVZ278"/>
      <c r="OWA278"/>
      <c r="OWB278"/>
      <c r="OWC278"/>
      <c r="OWD278"/>
      <c r="OWE278"/>
      <c r="OWF278"/>
      <c r="OWG278"/>
      <c r="OWH278"/>
      <c r="OWI278"/>
      <c r="OWJ278"/>
      <c r="OWK278"/>
      <c r="OWL278"/>
      <c r="OWM278"/>
      <c r="OWN278"/>
      <c r="OWO278"/>
      <c r="OWP278"/>
      <c r="OWQ278"/>
      <c r="OWR278"/>
      <c r="OWS278"/>
      <c r="OWT278"/>
      <c r="OWU278"/>
      <c r="OWV278"/>
      <c r="OWW278"/>
      <c r="OWX278"/>
      <c r="OWY278"/>
      <c r="OWZ278"/>
      <c r="OXA278"/>
      <c r="OXB278"/>
      <c r="OXC278"/>
      <c r="OXD278"/>
      <c r="OXE278"/>
      <c r="OXF278"/>
      <c r="OXG278"/>
      <c r="OXH278"/>
      <c r="OXI278"/>
      <c r="OXJ278"/>
      <c r="OXK278"/>
      <c r="OXL278"/>
      <c r="OXM278"/>
      <c r="OXN278"/>
      <c r="OXO278"/>
      <c r="OXP278"/>
      <c r="OXQ278"/>
      <c r="OXR278"/>
      <c r="OXS278"/>
      <c r="OXT278"/>
      <c r="OXU278"/>
      <c r="OXV278"/>
      <c r="OXW278"/>
      <c r="OXX278"/>
      <c r="OXY278"/>
      <c r="OXZ278"/>
      <c r="OYA278"/>
      <c r="OYB278"/>
      <c r="OYC278"/>
      <c r="OYD278"/>
      <c r="OYE278"/>
      <c r="OYF278"/>
      <c r="OYG278"/>
      <c r="OYH278"/>
      <c r="OYI278"/>
      <c r="OYJ278"/>
      <c r="OYK278"/>
      <c r="OYL278"/>
      <c r="OYM278"/>
      <c r="OYN278"/>
      <c r="OYO278"/>
      <c r="OYP278"/>
      <c r="OYQ278"/>
      <c r="OYR278"/>
      <c r="OYS278"/>
      <c r="OYT278"/>
      <c r="OYU278"/>
      <c r="OYV278"/>
      <c r="OYW278"/>
      <c r="OYX278"/>
      <c r="OYY278"/>
      <c r="OYZ278"/>
      <c r="OZA278"/>
      <c r="OZB278"/>
      <c r="OZC278"/>
      <c r="OZD278"/>
      <c r="OZE278"/>
      <c r="OZF278"/>
      <c r="OZG278"/>
      <c r="OZH278"/>
      <c r="OZI278"/>
      <c r="OZJ278"/>
      <c r="OZK278"/>
      <c r="OZL278"/>
      <c r="OZM278"/>
      <c r="OZN278"/>
      <c r="OZO278"/>
      <c r="OZP278"/>
      <c r="OZQ278"/>
      <c r="OZR278"/>
      <c r="OZS278"/>
      <c r="OZT278"/>
      <c r="OZU278"/>
      <c r="OZV278"/>
      <c r="OZW278"/>
      <c r="OZX278"/>
      <c r="OZY278"/>
      <c r="OZZ278"/>
      <c r="PAA278"/>
      <c r="PAB278"/>
      <c r="PAC278"/>
      <c r="PAD278"/>
      <c r="PAE278"/>
      <c r="PAF278"/>
      <c r="PAG278"/>
      <c r="PAH278"/>
      <c r="PAI278"/>
      <c r="PAJ278"/>
      <c r="PAK278"/>
      <c r="PAL278"/>
      <c r="PAM278"/>
      <c r="PAN278"/>
      <c r="PAO278"/>
      <c r="PAP278"/>
      <c r="PAQ278"/>
      <c r="PAR278"/>
      <c r="PAS278"/>
      <c r="PAT278"/>
      <c r="PAU278"/>
      <c r="PAV278"/>
      <c r="PAW278"/>
      <c r="PAX278"/>
      <c r="PAY278"/>
      <c r="PAZ278"/>
      <c r="PBA278"/>
      <c r="PBB278"/>
      <c r="PBC278"/>
      <c r="PBD278"/>
      <c r="PBE278"/>
      <c r="PBF278"/>
      <c r="PBG278"/>
      <c r="PBH278"/>
      <c r="PBI278"/>
      <c r="PBJ278"/>
      <c r="PBK278"/>
      <c r="PBL278"/>
      <c r="PBM278"/>
      <c r="PBN278"/>
      <c r="PBO278"/>
      <c r="PBP278"/>
      <c r="PBQ278"/>
      <c r="PBR278"/>
      <c r="PBS278"/>
      <c r="PBT278"/>
      <c r="PBU278"/>
      <c r="PBV278"/>
      <c r="PBW278"/>
      <c r="PBX278"/>
      <c r="PBY278"/>
      <c r="PBZ278"/>
      <c r="PCA278"/>
      <c r="PCB278"/>
      <c r="PCC278"/>
      <c r="PCD278"/>
      <c r="PCE278"/>
      <c r="PCF278"/>
      <c r="PCG278"/>
      <c r="PCH278"/>
      <c r="PCI278"/>
      <c r="PCJ278"/>
      <c r="PCK278"/>
      <c r="PCL278"/>
      <c r="PCM278"/>
      <c r="PCN278"/>
      <c r="PCO278"/>
      <c r="PCP278"/>
      <c r="PCQ278"/>
      <c r="PCR278"/>
      <c r="PCS278"/>
      <c r="PCT278"/>
      <c r="PCU278"/>
      <c r="PCV278"/>
      <c r="PCW278"/>
      <c r="PCX278"/>
      <c r="PCY278"/>
      <c r="PCZ278"/>
      <c r="PDA278"/>
      <c r="PDB278"/>
      <c r="PDC278"/>
      <c r="PDD278"/>
      <c r="PDE278"/>
      <c r="PDF278"/>
      <c r="PDG278"/>
      <c r="PDH278"/>
      <c r="PDI278"/>
      <c r="PDJ278"/>
      <c r="PDK278"/>
      <c r="PDL278"/>
      <c r="PDM278"/>
      <c r="PDN278"/>
      <c r="PDO278"/>
      <c r="PDP278"/>
      <c r="PDQ278"/>
      <c r="PDR278"/>
      <c r="PDS278"/>
      <c r="PDT278"/>
      <c r="PDU278"/>
      <c r="PDV278"/>
      <c r="PDW278"/>
      <c r="PDX278"/>
      <c r="PDY278"/>
      <c r="PDZ278"/>
      <c r="PEA278"/>
      <c r="PEB278"/>
      <c r="PEC278"/>
      <c r="PED278"/>
      <c r="PEE278"/>
      <c r="PEF278"/>
      <c r="PEG278"/>
      <c r="PEH278"/>
      <c r="PEI278"/>
      <c r="PEJ278"/>
      <c r="PEK278"/>
      <c r="PEL278"/>
      <c r="PEM278"/>
      <c r="PEN278"/>
      <c r="PEO278"/>
      <c r="PEP278"/>
      <c r="PEQ278"/>
      <c r="PER278"/>
      <c r="PES278"/>
      <c r="PET278"/>
      <c r="PEU278"/>
      <c r="PEV278"/>
      <c r="PEW278"/>
      <c r="PEX278"/>
      <c r="PEY278"/>
      <c r="PEZ278"/>
      <c r="PFA278"/>
      <c r="PFB278"/>
      <c r="PFC278"/>
      <c r="PFD278"/>
      <c r="PFE278"/>
      <c r="PFF278"/>
      <c r="PFG278"/>
      <c r="PFH278"/>
      <c r="PFI278"/>
      <c r="PFJ278"/>
      <c r="PFK278"/>
      <c r="PFL278"/>
      <c r="PFM278"/>
      <c r="PFN278"/>
      <c r="PFO278"/>
      <c r="PFP278"/>
      <c r="PFQ278"/>
      <c r="PFR278"/>
      <c r="PFS278"/>
      <c r="PFT278"/>
      <c r="PFU278"/>
      <c r="PFV278"/>
      <c r="PFW278"/>
      <c r="PFX278"/>
      <c r="PFY278"/>
      <c r="PFZ278"/>
      <c r="PGA278"/>
      <c r="PGB278"/>
      <c r="PGC278"/>
      <c r="PGD278"/>
      <c r="PGE278"/>
      <c r="PGF278"/>
      <c r="PGG278"/>
      <c r="PGH278"/>
      <c r="PGI278"/>
      <c r="PGJ278"/>
      <c r="PGK278"/>
      <c r="PGL278"/>
      <c r="PGM278"/>
      <c r="PGN278"/>
      <c r="PGO278"/>
      <c r="PGP278"/>
      <c r="PGQ278"/>
      <c r="PGR278"/>
      <c r="PGS278"/>
      <c r="PGT278"/>
      <c r="PGU278"/>
      <c r="PGV278"/>
      <c r="PGW278"/>
      <c r="PGX278"/>
      <c r="PGY278"/>
      <c r="PGZ278"/>
      <c r="PHA278"/>
      <c r="PHB278"/>
      <c r="PHC278"/>
      <c r="PHD278"/>
      <c r="PHE278"/>
      <c r="PHF278"/>
      <c r="PHG278"/>
      <c r="PHH278"/>
      <c r="PHI278"/>
      <c r="PHJ278"/>
      <c r="PHK278"/>
      <c r="PHL278"/>
      <c r="PHM278"/>
      <c r="PHN278"/>
      <c r="PHO278"/>
      <c r="PHP278"/>
      <c r="PHQ278"/>
      <c r="PHR278"/>
      <c r="PHS278"/>
      <c r="PHT278"/>
      <c r="PHU278"/>
      <c r="PHV278"/>
      <c r="PHW278"/>
      <c r="PHX278"/>
      <c r="PHY278"/>
      <c r="PHZ278"/>
      <c r="PIA278"/>
      <c r="PIB278"/>
      <c r="PIC278"/>
      <c r="PID278"/>
      <c r="PIE278"/>
      <c r="PIF278"/>
      <c r="PIG278"/>
      <c r="PIH278"/>
      <c r="PII278"/>
      <c r="PIJ278"/>
      <c r="PIK278"/>
      <c r="PIL278"/>
      <c r="PIM278"/>
      <c r="PIN278"/>
      <c r="PIO278"/>
      <c r="PIP278"/>
      <c r="PIQ278"/>
      <c r="PIR278"/>
      <c r="PIS278"/>
      <c r="PIT278"/>
      <c r="PIU278"/>
      <c r="PIV278"/>
      <c r="PIW278"/>
      <c r="PIX278"/>
      <c r="PIY278"/>
      <c r="PIZ278"/>
      <c r="PJA278"/>
      <c r="PJB278"/>
      <c r="PJC278"/>
      <c r="PJD278"/>
      <c r="PJE278"/>
      <c r="PJF278"/>
      <c r="PJG278"/>
      <c r="PJH278"/>
      <c r="PJI278"/>
      <c r="PJJ278"/>
      <c r="PJK278"/>
      <c r="PJL278"/>
      <c r="PJM278"/>
      <c r="PJN278"/>
      <c r="PJO278"/>
      <c r="PJP278"/>
      <c r="PJQ278"/>
      <c r="PJR278"/>
      <c r="PJS278"/>
      <c r="PJT278"/>
      <c r="PJU278"/>
      <c r="PJV278"/>
      <c r="PJW278"/>
      <c r="PJX278"/>
      <c r="PJY278"/>
      <c r="PJZ278"/>
      <c r="PKA278"/>
      <c r="PKB278"/>
      <c r="PKC278"/>
      <c r="PKD278"/>
      <c r="PKE278"/>
      <c r="PKF278"/>
      <c r="PKG278"/>
      <c r="PKH278"/>
      <c r="PKI278"/>
      <c r="PKJ278"/>
      <c r="PKK278"/>
      <c r="PKL278"/>
      <c r="PKM278"/>
      <c r="PKN278"/>
      <c r="PKO278"/>
      <c r="PKP278"/>
      <c r="PKQ278"/>
      <c r="PKR278"/>
      <c r="PKS278"/>
      <c r="PKT278"/>
      <c r="PKU278"/>
      <c r="PKV278"/>
      <c r="PKW278"/>
      <c r="PKX278"/>
      <c r="PKY278"/>
      <c r="PKZ278"/>
      <c r="PLA278"/>
      <c r="PLB278"/>
      <c r="PLC278"/>
      <c r="PLD278"/>
      <c r="PLE278"/>
      <c r="PLF278"/>
      <c r="PLG278"/>
      <c r="PLH278"/>
      <c r="PLI278"/>
      <c r="PLJ278"/>
      <c r="PLK278"/>
      <c r="PLL278"/>
      <c r="PLM278"/>
      <c r="PLN278"/>
      <c r="PLO278"/>
      <c r="PLP278"/>
      <c r="PLQ278"/>
      <c r="PLR278"/>
      <c r="PLS278"/>
      <c r="PLT278"/>
      <c r="PLU278"/>
      <c r="PLV278"/>
      <c r="PLW278"/>
      <c r="PLX278"/>
      <c r="PLY278"/>
      <c r="PLZ278"/>
      <c r="PMA278"/>
      <c r="PMB278"/>
      <c r="PMC278"/>
      <c r="PMD278"/>
      <c r="PME278"/>
      <c r="PMF278"/>
      <c r="PMG278"/>
      <c r="PMH278"/>
      <c r="PMI278"/>
      <c r="PMJ278"/>
      <c r="PMK278"/>
      <c r="PML278"/>
      <c r="PMM278"/>
      <c r="PMN278"/>
      <c r="PMO278"/>
      <c r="PMP278"/>
      <c r="PMQ278"/>
      <c r="PMR278"/>
      <c r="PMS278"/>
      <c r="PMT278"/>
      <c r="PMU278"/>
      <c r="PMV278"/>
      <c r="PMW278"/>
      <c r="PMX278"/>
      <c r="PMY278"/>
      <c r="PMZ278"/>
      <c r="PNA278"/>
      <c r="PNB278"/>
      <c r="PNC278"/>
      <c r="PND278"/>
      <c r="PNE278"/>
      <c r="PNF278"/>
      <c r="PNG278"/>
      <c r="PNH278"/>
      <c r="PNI278"/>
      <c r="PNJ278"/>
      <c r="PNK278"/>
      <c r="PNL278"/>
      <c r="PNM278"/>
      <c r="PNN278"/>
      <c r="PNO278"/>
      <c r="PNP278"/>
      <c r="PNQ278"/>
      <c r="PNR278"/>
      <c r="PNS278"/>
      <c r="PNT278"/>
      <c r="PNU278"/>
      <c r="PNV278"/>
      <c r="PNW278"/>
      <c r="PNX278"/>
      <c r="PNY278"/>
      <c r="PNZ278"/>
      <c r="POA278"/>
      <c r="POB278"/>
      <c r="POC278"/>
      <c r="POD278"/>
      <c r="POE278"/>
      <c r="POF278"/>
      <c r="POG278"/>
      <c r="POH278"/>
      <c r="POI278"/>
      <c r="POJ278"/>
      <c r="POK278"/>
      <c r="POL278"/>
      <c r="POM278"/>
      <c r="PON278"/>
      <c r="POO278"/>
      <c r="POP278"/>
      <c r="POQ278"/>
      <c r="POR278"/>
      <c r="POS278"/>
      <c r="POT278"/>
      <c r="POU278"/>
      <c r="POV278"/>
      <c r="POW278"/>
      <c r="POX278"/>
      <c r="POY278"/>
      <c r="POZ278"/>
      <c r="PPA278"/>
      <c r="PPB278"/>
      <c r="PPC278"/>
      <c r="PPD278"/>
      <c r="PPE278"/>
      <c r="PPF278"/>
      <c r="PPG278"/>
      <c r="PPH278"/>
      <c r="PPI278"/>
      <c r="PPJ278"/>
      <c r="PPK278"/>
      <c r="PPL278"/>
      <c r="PPM278"/>
      <c r="PPN278"/>
      <c r="PPO278"/>
      <c r="PPP278"/>
      <c r="PPQ278"/>
      <c r="PPR278"/>
      <c r="PPS278"/>
      <c r="PPT278"/>
      <c r="PPU278"/>
      <c r="PPV278"/>
      <c r="PPW278"/>
      <c r="PPX278"/>
      <c r="PPY278"/>
      <c r="PPZ278"/>
      <c r="PQA278"/>
      <c r="PQB278"/>
      <c r="PQC278"/>
      <c r="PQD278"/>
      <c r="PQE278"/>
      <c r="PQF278"/>
      <c r="PQG278"/>
      <c r="PQH278"/>
      <c r="PQI278"/>
      <c r="PQJ278"/>
      <c r="PQK278"/>
      <c r="PQL278"/>
      <c r="PQM278"/>
      <c r="PQN278"/>
      <c r="PQO278"/>
      <c r="PQP278"/>
      <c r="PQQ278"/>
      <c r="PQR278"/>
      <c r="PQS278"/>
      <c r="PQT278"/>
      <c r="PQU278"/>
      <c r="PQV278"/>
      <c r="PQW278"/>
      <c r="PQX278"/>
      <c r="PQY278"/>
      <c r="PQZ278"/>
      <c r="PRA278"/>
      <c r="PRB278"/>
      <c r="PRC278"/>
      <c r="PRD278"/>
      <c r="PRE278"/>
      <c r="PRF278"/>
      <c r="PRG278"/>
      <c r="PRH278"/>
      <c r="PRI278"/>
      <c r="PRJ278"/>
      <c r="PRK278"/>
      <c r="PRL278"/>
      <c r="PRM278"/>
      <c r="PRN278"/>
      <c r="PRO278"/>
      <c r="PRP278"/>
      <c r="PRQ278"/>
      <c r="PRR278"/>
      <c r="PRS278"/>
      <c r="PRT278"/>
      <c r="PRU278"/>
      <c r="PRV278"/>
      <c r="PRW278"/>
      <c r="PRX278"/>
      <c r="PRY278"/>
      <c r="PRZ278"/>
      <c r="PSA278"/>
      <c r="PSB278"/>
      <c r="PSC278"/>
      <c r="PSD278"/>
      <c r="PSE278"/>
      <c r="PSF278"/>
      <c r="PSG278"/>
      <c r="PSH278"/>
      <c r="PSI278"/>
      <c r="PSJ278"/>
      <c r="PSK278"/>
      <c r="PSL278"/>
      <c r="PSM278"/>
      <c r="PSN278"/>
      <c r="PSO278"/>
      <c r="PSP278"/>
      <c r="PSQ278"/>
      <c r="PSR278"/>
      <c r="PSS278"/>
      <c r="PST278"/>
      <c r="PSU278"/>
      <c r="PSV278"/>
      <c r="PSW278"/>
      <c r="PSX278"/>
      <c r="PSY278"/>
      <c r="PSZ278"/>
      <c r="PTA278"/>
      <c r="PTB278"/>
      <c r="PTC278"/>
      <c r="PTD278"/>
      <c r="PTE278"/>
      <c r="PTF278"/>
      <c r="PTG278"/>
      <c r="PTH278"/>
      <c r="PTI278"/>
      <c r="PTJ278"/>
      <c r="PTK278"/>
      <c r="PTL278"/>
      <c r="PTM278"/>
      <c r="PTN278"/>
      <c r="PTO278"/>
      <c r="PTP278"/>
      <c r="PTQ278"/>
      <c r="PTR278"/>
      <c r="PTS278"/>
      <c r="PTT278"/>
      <c r="PTU278"/>
      <c r="PTV278"/>
      <c r="PTW278"/>
      <c r="PTX278"/>
      <c r="PTY278"/>
      <c r="PTZ278"/>
      <c r="PUA278"/>
      <c r="PUB278"/>
      <c r="PUC278"/>
      <c r="PUD278"/>
      <c r="PUE278"/>
      <c r="PUF278"/>
      <c r="PUG278"/>
      <c r="PUH278"/>
      <c r="PUI278"/>
      <c r="PUJ278"/>
      <c r="PUK278"/>
      <c r="PUL278"/>
      <c r="PUM278"/>
      <c r="PUN278"/>
      <c r="PUO278"/>
      <c r="PUP278"/>
      <c r="PUQ278"/>
      <c r="PUR278"/>
      <c r="PUS278"/>
      <c r="PUT278"/>
      <c r="PUU278"/>
      <c r="PUV278"/>
      <c r="PUW278"/>
      <c r="PUX278"/>
      <c r="PUY278"/>
      <c r="PUZ278"/>
      <c r="PVA278"/>
      <c r="PVB278"/>
      <c r="PVC278"/>
      <c r="PVD278"/>
      <c r="PVE278"/>
      <c r="PVF278"/>
      <c r="PVG278"/>
      <c r="PVH278"/>
      <c r="PVI278"/>
      <c r="PVJ278"/>
      <c r="PVK278"/>
      <c r="PVL278"/>
      <c r="PVM278"/>
      <c r="PVN278"/>
      <c r="PVO278"/>
      <c r="PVP278"/>
      <c r="PVQ278"/>
      <c r="PVR278"/>
      <c r="PVS278"/>
      <c r="PVT278"/>
      <c r="PVU278"/>
      <c r="PVV278"/>
      <c r="PVW278"/>
      <c r="PVX278"/>
      <c r="PVY278"/>
      <c r="PVZ278"/>
      <c r="PWA278"/>
      <c r="PWB278"/>
      <c r="PWC278"/>
      <c r="PWD278"/>
      <c r="PWE278"/>
      <c r="PWF278"/>
      <c r="PWG278"/>
      <c r="PWH278"/>
      <c r="PWI278"/>
      <c r="PWJ278"/>
      <c r="PWK278"/>
      <c r="PWL278"/>
      <c r="PWM278"/>
      <c r="PWN278"/>
      <c r="PWO278"/>
      <c r="PWP278"/>
      <c r="PWQ278"/>
      <c r="PWR278"/>
      <c r="PWS278"/>
      <c r="PWT278"/>
      <c r="PWU278"/>
      <c r="PWV278"/>
      <c r="PWW278"/>
      <c r="PWX278"/>
      <c r="PWY278"/>
      <c r="PWZ278"/>
      <c r="PXA278"/>
      <c r="PXB278"/>
      <c r="PXC278"/>
      <c r="PXD278"/>
      <c r="PXE278"/>
      <c r="PXF278"/>
      <c r="PXG278"/>
      <c r="PXH278"/>
      <c r="PXI278"/>
      <c r="PXJ278"/>
      <c r="PXK278"/>
      <c r="PXL278"/>
      <c r="PXM278"/>
      <c r="PXN278"/>
      <c r="PXO278"/>
      <c r="PXP278"/>
      <c r="PXQ278"/>
      <c r="PXR278"/>
      <c r="PXS278"/>
      <c r="PXT278"/>
      <c r="PXU278"/>
      <c r="PXV278"/>
      <c r="PXW278"/>
      <c r="PXX278"/>
      <c r="PXY278"/>
      <c r="PXZ278"/>
      <c r="PYA278"/>
      <c r="PYB278"/>
      <c r="PYC278"/>
      <c r="PYD278"/>
      <c r="PYE278"/>
      <c r="PYF278"/>
      <c r="PYG278"/>
      <c r="PYH278"/>
      <c r="PYI278"/>
      <c r="PYJ278"/>
      <c r="PYK278"/>
      <c r="PYL278"/>
      <c r="PYM278"/>
      <c r="PYN278"/>
      <c r="PYO278"/>
      <c r="PYP278"/>
      <c r="PYQ278"/>
      <c r="PYR278"/>
      <c r="PYS278"/>
      <c r="PYT278"/>
      <c r="PYU278"/>
      <c r="PYV278"/>
      <c r="PYW278"/>
      <c r="PYX278"/>
      <c r="PYY278"/>
      <c r="PYZ278"/>
      <c r="PZA278"/>
      <c r="PZB278"/>
      <c r="PZC278"/>
      <c r="PZD278"/>
      <c r="PZE278"/>
      <c r="PZF278"/>
      <c r="PZG278"/>
      <c r="PZH278"/>
      <c r="PZI278"/>
      <c r="PZJ278"/>
      <c r="PZK278"/>
      <c r="PZL278"/>
      <c r="PZM278"/>
      <c r="PZN278"/>
      <c r="PZO278"/>
      <c r="PZP278"/>
      <c r="PZQ278"/>
      <c r="PZR278"/>
      <c r="PZS278"/>
      <c r="PZT278"/>
      <c r="PZU278"/>
      <c r="PZV278"/>
      <c r="PZW278"/>
      <c r="PZX278"/>
      <c r="PZY278"/>
      <c r="PZZ278"/>
      <c r="QAA278"/>
      <c r="QAB278"/>
      <c r="QAC278"/>
      <c r="QAD278"/>
      <c r="QAE278"/>
      <c r="QAF278"/>
      <c r="QAG278"/>
      <c r="QAH278"/>
      <c r="QAI278"/>
      <c r="QAJ278"/>
      <c r="QAK278"/>
      <c r="QAL278"/>
      <c r="QAM278"/>
      <c r="QAN278"/>
      <c r="QAO278"/>
      <c r="QAP278"/>
      <c r="QAQ278"/>
      <c r="QAR278"/>
      <c r="QAS278"/>
      <c r="QAT278"/>
      <c r="QAU278"/>
      <c r="QAV278"/>
      <c r="QAW278"/>
      <c r="QAX278"/>
      <c r="QAY278"/>
      <c r="QAZ278"/>
      <c r="QBA278"/>
      <c r="QBB278"/>
      <c r="QBC278"/>
      <c r="QBD278"/>
      <c r="QBE278"/>
      <c r="QBF278"/>
      <c r="QBG278"/>
      <c r="QBH278"/>
      <c r="QBI278"/>
      <c r="QBJ278"/>
      <c r="QBK278"/>
      <c r="QBL278"/>
      <c r="QBM278"/>
      <c r="QBN278"/>
      <c r="QBO278"/>
      <c r="QBP278"/>
      <c r="QBQ278"/>
      <c r="QBR278"/>
      <c r="QBS278"/>
      <c r="QBT278"/>
      <c r="QBU278"/>
      <c r="QBV278"/>
      <c r="QBW278"/>
      <c r="QBX278"/>
      <c r="QBY278"/>
      <c r="QBZ278"/>
      <c r="QCA278"/>
      <c r="QCB278"/>
      <c r="QCC278"/>
      <c r="QCD278"/>
      <c r="QCE278"/>
      <c r="QCF278"/>
      <c r="QCG278"/>
      <c r="QCH278"/>
      <c r="QCI278"/>
      <c r="QCJ278"/>
      <c r="QCK278"/>
      <c r="QCL278"/>
      <c r="QCM278"/>
      <c r="QCN278"/>
      <c r="QCO278"/>
      <c r="QCP278"/>
      <c r="QCQ278"/>
      <c r="QCR278"/>
      <c r="QCS278"/>
      <c r="QCT278"/>
      <c r="QCU278"/>
      <c r="QCV278"/>
      <c r="QCW278"/>
      <c r="QCX278"/>
      <c r="QCY278"/>
      <c r="QCZ278"/>
      <c r="QDA278"/>
      <c r="QDB278"/>
      <c r="QDC278"/>
      <c r="QDD278"/>
      <c r="QDE278"/>
      <c r="QDF278"/>
      <c r="QDG278"/>
      <c r="QDH278"/>
      <c r="QDI278"/>
      <c r="QDJ278"/>
      <c r="QDK278"/>
      <c r="QDL278"/>
      <c r="QDM278"/>
      <c r="QDN278"/>
      <c r="QDO278"/>
      <c r="QDP278"/>
      <c r="QDQ278"/>
      <c r="QDR278"/>
      <c r="QDS278"/>
      <c r="QDT278"/>
      <c r="QDU278"/>
      <c r="QDV278"/>
      <c r="QDW278"/>
      <c r="QDX278"/>
      <c r="QDY278"/>
      <c r="QDZ278"/>
      <c r="QEA278"/>
      <c r="QEB278"/>
      <c r="QEC278"/>
      <c r="QED278"/>
      <c r="QEE278"/>
      <c r="QEF278"/>
      <c r="QEG278"/>
      <c r="QEH278"/>
      <c r="QEI278"/>
      <c r="QEJ278"/>
      <c r="QEK278"/>
      <c r="QEL278"/>
      <c r="QEM278"/>
      <c r="QEN278"/>
      <c r="QEO278"/>
      <c r="QEP278"/>
      <c r="QEQ278"/>
      <c r="QER278"/>
      <c r="QES278"/>
      <c r="QET278"/>
      <c r="QEU278"/>
      <c r="QEV278"/>
      <c r="QEW278"/>
      <c r="QEX278"/>
      <c r="QEY278"/>
      <c r="QEZ278"/>
      <c r="QFA278"/>
      <c r="QFB278"/>
      <c r="QFC278"/>
      <c r="QFD278"/>
      <c r="QFE278"/>
      <c r="QFF278"/>
      <c r="QFG278"/>
      <c r="QFH278"/>
      <c r="QFI278"/>
      <c r="QFJ278"/>
      <c r="QFK278"/>
      <c r="QFL278"/>
      <c r="QFM278"/>
      <c r="QFN278"/>
      <c r="QFO278"/>
      <c r="QFP278"/>
      <c r="QFQ278"/>
      <c r="QFR278"/>
      <c r="QFS278"/>
      <c r="QFT278"/>
      <c r="QFU278"/>
      <c r="QFV278"/>
      <c r="QFW278"/>
      <c r="QFX278"/>
      <c r="QFY278"/>
      <c r="QFZ278"/>
      <c r="QGA278"/>
      <c r="QGB278"/>
      <c r="QGC278"/>
      <c r="QGD278"/>
      <c r="QGE278"/>
      <c r="QGF278"/>
      <c r="QGG278"/>
      <c r="QGH278"/>
      <c r="QGI278"/>
      <c r="QGJ278"/>
      <c r="QGK278"/>
      <c r="QGL278"/>
      <c r="QGM278"/>
      <c r="QGN278"/>
      <c r="QGO278"/>
      <c r="QGP278"/>
      <c r="QGQ278"/>
      <c r="QGR278"/>
      <c r="QGS278"/>
      <c r="QGT278"/>
      <c r="QGU278"/>
      <c r="QGV278"/>
      <c r="QGW278"/>
      <c r="QGX278"/>
      <c r="QGY278"/>
      <c r="QGZ278"/>
      <c r="QHA278"/>
      <c r="QHB278"/>
      <c r="QHC278"/>
      <c r="QHD278"/>
      <c r="QHE278"/>
      <c r="QHF278"/>
      <c r="QHG278"/>
      <c r="QHH278"/>
      <c r="QHI278"/>
      <c r="QHJ278"/>
      <c r="QHK278"/>
      <c r="QHL278"/>
      <c r="QHM278"/>
      <c r="QHN278"/>
      <c r="QHO278"/>
      <c r="QHP278"/>
      <c r="QHQ278"/>
      <c r="QHR278"/>
      <c r="QHS278"/>
      <c r="QHT278"/>
      <c r="QHU278"/>
      <c r="QHV278"/>
      <c r="QHW278"/>
      <c r="QHX278"/>
      <c r="QHY278"/>
      <c r="QHZ278"/>
      <c r="QIA278"/>
      <c r="QIB278"/>
      <c r="QIC278"/>
      <c r="QID278"/>
      <c r="QIE278"/>
      <c r="QIF278"/>
      <c r="QIG278"/>
      <c r="QIH278"/>
      <c r="QII278"/>
      <c r="QIJ278"/>
      <c r="QIK278"/>
      <c r="QIL278"/>
      <c r="QIM278"/>
      <c r="QIN278"/>
      <c r="QIO278"/>
      <c r="QIP278"/>
      <c r="QIQ278"/>
      <c r="QIR278"/>
      <c r="QIS278"/>
      <c r="QIT278"/>
      <c r="QIU278"/>
      <c r="QIV278"/>
      <c r="QIW278"/>
      <c r="QIX278"/>
      <c r="QIY278"/>
      <c r="QIZ278"/>
      <c r="QJA278"/>
      <c r="QJB278"/>
      <c r="QJC278"/>
      <c r="QJD278"/>
      <c r="QJE278"/>
      <c r="QJF278"/>
      <c r="QJG278"/>
      <c r="QJH278"/>
      <c r="QJI278"/>
      <c r="QJJ278"/>
      <c r="QJK278"/>
      <c r="QJL278"/>
      <c r="QJM278"/>
      <c r="QJN278"/>
      <c r="QJO278"/>
      <c r="QJP278"/>
      <c r="QJQ278"/>
      <c r="QJR278"/>
      <c r="QJS278"/>
      <c r="QJT278"/>
      <c r="QJU278"/>
      <c r="QJV278"/>
      <c r="QJW278"/>
      <c r="QJX278"/>
      <c r="QJY278"/>
      <c r="QJZ278"/>
      <c r="QKA278"/>
      <c r="QKB278"/>
      <c r="QKC278"/>
      <c r="QKD278"/>
      <c r="QKE278"/>
      <c r="QKF278"/>
      <c r="QKG278"/>
      <c r="QKH278"/>
      <c r="QKI278"/>
      <c r="QKJ278"/>
      <c r="QKK278"/>
      <c r="QKL278"/>
      <c r="QKM278"/>
      <c r="QKN278"/>
      <c r="QKO278"/>
      <c r="QKP278"/>
      <c r="QKQ278"/>
      <c r="QKR278"/>
      <c r="QKS278"/>
      <c r="QKT278"/>
      <c r="QKU278"/>
      <c r="QKV278"/>
      <c r="QKW278"/>
      <c r="QKX278"/>
      <c r="QKY278"/>
      <c r="QKZ278"/>
      <c r="QLA278"/>
      <c r="QLB278"/>
      <c r="QLC278"/>
      <c r="QLD278"/>
      <c r="QLE278"/>
      <c r="QLF278"/>
      <c r="QLG278"/>
      <c r="QLH278"/>
      <c r="QLI278"/>
      <c r="QLJ278"/>
      <c r="QLK278"/>
      <c r="QLL278"/>
      <c r="QLM278"/>
      <c r="QLN278"/>
      <c r="QLO278"/>
      <c r="QLP278"/>
      <c r="QLQ278"/>
      <c r="QLR278"/>
      <c r="QLS278"/>
      <c r="QLT278"/>
      <c r="QLU278"/>
      <c r="QLV278"/>
      <c r="QLW278"/>
      <c r="QLX278"/>
      <c r="QLY278"/>
      <c r="QLZ278"/>
      <c r="QMA278"/>
      <c r="QMB278"/>
      <c r="QMC278"/>
      <c r="QMD278"/>
      <c r="QME278"/>
      <c r="QMF278"/>
      <c r="QMG278"/>
      <c r="QMH278"/>
      <c r="QMI278"/>
      <c r="QMJ278"/>
      <c r="QMK278"/>
      <c r="QML278"/>
      <c r="QMM278"/>
      <c r="QMN278"/>
      <c r="QMO278"/>
      <c r="QMP278"/>
      <c r="QMQ278"/>
      <c r="QMR278"/>
      <c r="QMS278"/>
      <c r="QMT278"/>
      <c r="QMU278"/>
      <c r="QMV278"/>
      <c r="QMW278"/>
      <c r="QMX278"/>
      <c r="QMY278"/>
      <c r="QMZ278"/>
      <c r="QNA278"/>
      <c r="QNB278"/>
      <c r="QNC278"/>
      <c r="QND278"/>
      <c r="QNE278"/>
      <c r="QNF278"/>
      <c r="QNG278"/>
      <c r="QNH278"/>
      <c r="QNI278"/>
      <c r="QNJ278"/>
      <c r="QNK278"/>
      <c r="QNL278"/>
      <c r="QNM278"/>
      <c r="QNN278"/>
      <c r="QNO278"/>
      <c r="QNP278"/>
      <c r="QNQ278"/>
      <c r="QNR278"/>
      <c r="QNS278"/>
      <c r="QNT278"/>
      <c r="QNU278"/>
      <c r="QNV278"/>
      <c r="QNW278"/>
      <c r="QNX278"/>
      <c r="QNY278"/>
      <c r="QNZ278"/>
      <c r="QOA278"/>
      <c r="QOB278"/>
      <c r="QOC278"/>
      <c r="QOD278"/>
      <c r="QOE278"/>
      <c r="QOF278"/>
      <c r="QOG278"/>
      <c r="QOH278"/>
      <c r="QOI278"/>
      <c r="QOJ278"/>
      <c r="QOK278"/>
      <c r="QOL278"/>
      <c r="QOM278"/>
      <c r="QON278"/>
      <c r="QOO278"/>
      <c r="QOP278"/>
      <c r="QOQ278"/>
      <c r="QOR278"/>
      <c r="QOS278"/>
      <c r="QOT278"/>
      <c r="QOU278"/>
      <c r="QOV278"/>
      <c r="QOW278"/>
      <c r="QOX278"/>
      <c r="QOY278"/>
      <c r="QOZ278"/>
      <c r="QPA278"/>
      <c r="QPB278"/>
      <c r="QPC278"/>
      <c r="QPD278"/>
      <c r="QPE278"/>
      <c r="QPF278"/>
      <c r="QPG278"/>
      <c r="QPH278"/>
      <c r="QPI278"/>
      <c r="QPJ278"/>
      <c r="QPK278"/>
      <c r="QPL278"/>
      <c r="QPM278"/>
      <c r="QPN278"/>
      <c r="QPO278"/>
      <c r="QPP278"/>
      <c r="QPQ278"/>
      <c r="QPR278"/>
      <c r="QPS278"/>
      <c r="QPT278"/>
      <c r="QPU278"/>
      <c r="QPV278"/>
      <c r="QPW278"/>
      <c r="QPX278"/>
      <c r="QPY278"/>
      <c r="QPZ278"/>
      <c r="QQA278"/>
      <c r="QQB278"/>
      <c r="QQC278"/>
      <c r="QQD278"/>
      <c r="QQE278"/>
      <c r="QQF278"/>
      <c r="QQG278"/>
      <c r="QQH278"/>
      <c r="QQI278"/>
      <c r="QQJ278"/>
      <c r="QQK278"/>
      <c r="QQL278"/>
      <c r="QQM278"/>
      <c r="QQN278"/>
      <c r="QQO278"/>
      <c r="QQP278"/>
      <c r="QQQ278"/>
      <c r="QQR278"/>
      <c r="QQS278"/>
      <c r="QQT278"/>
      <c r="QQU278"/>
      <c r="QQV278"/>
      <c r="QQW278"/>
      <c r="QQX278"/>
      <c r="QQY278"/>
      <c r="QQZ278"/>
      <c r="QRA278"/>
      <c r="QRB278"/>
      <c r="QRC278"/>
      <c r="QRD278"/>
      <c r="QRE278"/>
      <c r="QRF278"/>
      <c r="QRG278"/>
      <c r="QRH278"/>
      <c r="QRI278"/>
      <c r="QRJ278"/>
      <c r="QRK278"/>
      <c r="QRL278"/>
      <c r="QRM278"/>
      <c r="QRN278"/>
      <c r="QRO278"/>
      <c r="QRP278"/>
      <c r="QRQ278"/>
      <c r="QRR278"/>
      <c r="QRS278"/>
      <c r="QRT278"/>
      <c r="QRU278"/>
      <c r="QRV278"/>
      <c r="QRW278"/>
      <c r="QRX278"/>
      <c r="QRY278"/>
      <c r="QRZ278"/>
      <c r="QSA278"/>
      <c r="QSB278"/>
      <c r="QSC278"/>
      <c r="QSD278"/>
      <c r="QSE278"/>
      <c r="QSF278"/>
      <c r="QSG278"/>
      <c r="QSH278"/>
      <c r="QSI278"/>
      <c r="QSJ278"/>
      <c r="QSK278"/>
      <c r="QSL278"/>
      <c r="QSM278"/>
      <c r="QSN278"/>
      <c r="QSO278"/>
      <c r="QSP278"/>
      <c r="QSQ278"/>
      <c r="QSR278"/>
      <c r="QSS278"/>
      <c r="QST278"/>
      <c r="QSU278"/>
      <c r="QSV278"/>
      <c r="QSW278"/>
      <c r="QSX278"/>
      <c r="QSY278"/>
      <c r="QSZ278"/>
      <c r="QTA278"/>
      <c r="QTB278"/>
      <c r="QTC278"/>
      <c r="QTD278"/>
      <c r="QTE278"/>
      <c r="QTF278"/>
      <c r="QTG278"/>
      <c r="QTH278"/>
      <c r="QTI278"/>
      <c r="QTJ278"/>
      <c r="QTK278"/>
      <c r="QTL278"/>
      <c r="QTM278"/>
      <c r="QTN278"/>
      <c r="QTO278"/>
      <c r="QTP278"/>
      <c r="QTQ278"/>
      <c r="QTR278"/>
      <c r="QTS278"/>
      <c r="QTT278"/>
      <c r="QTU278"/>
      <c r="QTV278"/>
      <c r="QTW278"/>
      <c r="QTX278"/>
      <c r="QTY278"/>
      <c r="QTZ278"/>
      <c r="QUA278"/>
      <c r="QUB278"/>
      <c r="QUC278"/>
      <c r="QUD278"/>
      <c r="QUE278"/>
      <c r="QUF278"/>
      <c r="QUG278"/>
      <c r="QUH278"/>
      <c r="QUI278"/>
      <c r="QUJ278"/>
      <c r="QUK278"/>
      <c r="QUL278"/>
      <c r="QUM278"/>
      <c r="QUN278"/>
      <c r="QUO278"/>
      <c r="QUP278"/>
      <c r="QUQ278"/>
      <c r="QUR278"/>
      <c r="QUS278"/>
      <c r="QUT278"/>
      <c r="QUU278"/>
      <c r="QUV278"/>
      <c r="QUW278"/>
      <c r="QUX278"/>
      <c r="QUY278"/>
      <c r="QUZ278"/>
      <c r="QVA278"/>
      <c r="QVB278"/>
      <c r="QVC278"/>
      <c r="QVD278"/>
      <c r="QVE278"/>
      <c r="QVF278"/>
      <c r="QVG278"/>
      <c r="QVH278"/>
      <c r="QVI278"/>
      <c r="QVJ278"/>
      <c r="QVK278"/>
      <c r="QVL278"/>
      <c r="QVM278"/>
      <c r="QVN278"/>
      <c r="QVO278"/>
      <c r="QVP278"/>
      <c r="QVQ278"/>
      <c r="QVR278"/>
      <c r="QVS278"/>
      <c r="QVT278"/>
      <c r="QVU278"/>
      <c r="QVV278"/>
      <c r="QVW278"/>
      <c r="QVX278"/>
      <c r="QVY278"/>
      <c r="QVZ278"/>
      <c r="QWA278"/>
      <c r="QWB278"/>
      <c r="QWC278"/>
      <c r="QWD278"/>
      <c r="QWE278"/>
      <c r="QWF278"/>
      <c r="QWG278"/>
      <c r="QWH278"/>
      <c r="QWI278"/>
      <c r="QWJ278"/>
      <c r="QWK278"/>
      <c r="QWL278"/>
      <c r="QWM278"/>
      <c r="QWN278"/>
      <c r="QWO278"/>
      <c r="QWP278"/>
      <c r="QWQ278"/>
      <c r="QWR278"/>
      <c r="QWS278"/>
      <c r="QWT278"/>
      <c r="QWU278"/>
      <c r="QWV278"/>
      <c r="QWW278"/>
      <c r="QWX278"/>
      <c r="QWY278"/>
      <c r="QWZ278"/>
      <c r="QXA278"/>
      <c r="QXB278"/>
      <c r="QXC278"/>
      <c r="QXD278"/>
      <c r="QXE278"/>
      <c r="QXF278"/>
      <c r="QXG278"/>
      <c r="QXH278"/>
      <c r="QXI278"/>
      <c r="QXJ278"/>
      <c r="QXK278"/>
      <c r="QXL278"/>
      <c r="QXM278"/>
      <c r="QXN278"/>
      <c r="QXO278"/>
      <c r="QXP278"/>
      <c r="QXQ278"/>
      <c r="QXR278"/>
      <c r="QXS278"/>
      <c r="QXT278"/>
      <c r="QXU278"/>
      <c r="QXV278"/>
      <c r="QXW278"/>
      <c r="QXX278"/>
      <c r="QXY278"/>
      <c r="QXZ278"/>
      <c r="QYA278"/>
      <c r="QYB278"/>
      <c r="QYC278"/>
      <c r="QYD278"/>
      <c r="QYE278"/>
      <c r="QYF278"/>
      <c r="QYG278"/>
      <c r="QYH278"/>
      <c r="QYI278"/>
      <c r="QYJ278"/>
      <c r="QYK278"/>
      <c r="QYL278"/>
      <c r="QYM278"/>
      <c r="QYN278"/>
      <c r="QYO278"/>
      <c r="QYP278"/>
      <c r="QYQ278"/>
      <c r="QYR278"/>
      <c r="QYS278"/>
      <c r="QYT278"/>
      <c r="QYU278"/>
      <c r="QYV278"/>
      <c r="QYW278"/>
      <c r="QYX278"/>
      <c r="QYY278"/>
      <c r="QYZ278"/>
      <c r="QZA278"/>
      <c r="QZB278"/>
      <c r="QZC278"/>
      <c r="QZD278"/>
      <c r="QZE278"/>
      <c r="QZF278"/>
      <c r="QZG278"/>
      <c r="QZH278"/>
      <c r="QZI278"/>
      <c r="QZJ278"/>
      <c r="QZK278"/>
      <c r="QZL278"/>
      <c r="QZM278"/>
      <c r="QZN278"/>
      <c r="QZO278"/>
      <c r="QZP278"/>
      <c r="QZQ278"/>
      <c r="QZR278"/>
      <c r="QZS278"/>
      <c r="QZT278"/>
      <c r="QZU278"/>
      <c r="QZV278"/>
      <c r="QZW278"/>
      <c r="QZX278"/>
      <c r="QZY278"/>
      <c r="QZZ278"/>
      <c r="RAA278"/>
      <c r="RAB278"/>
      <c r="RAC278"/>
      <c r="RAD278"/>
      <c r="RAE278"/>
      <c r="RAF278"/>
      <c r="RAG278"/>
      <c r="RAH278"/>
      <c r="RAI278"/>
      <c r="RAJ278"/>
      <c r="RAK278"/>
      <c r="RAL278"/>
      <c r="RAM278"/>
      <c r="RAN278"/>
      <c r="RAO278"/>
      <c r="RAP278"/>
      <c r="RAQ278"/>
      <c r="RAR278"/>
      <c r="RAS278"/>
      <c r="RAT278"/>
      <c r="RAU278"/>
      <c r="RAV278"/>
      <c r="RAW278"/>
      <c r="RAX278"/>
      <c r="RAY278"/>
      <c r="RAZ278"/>
      <c r="RBA278"/>
      <c r="RBB278"/>
      <c r="RBC278"/>
      <c r="RBD278"/>
      <c r="RBE278"/>
      <c r="RBF278"/>
      <c r="RBG278"/>
      <c r="RBH278"/>
      <c r="RBI278"/>
      <c r="RBJ278"/>
      <c r="RBK278"/>
      <c r="RBL278"/>
      <c r="RBM278"/>
      <c r="RBN278"/>
      <c r="RBO278"/>
      <c r="RBP278"/>
      <c r="RBQ278"/>
      <c r="RBR278"/>
      <c r="RBS278"/>
      <c r="RBT278"/>
      <c r="RBU278"/>
      <c r="RBV278"/>
      <c r="RBW278"/>
      <c r="RBX278"/>
      <c r="RBY278"/>
      <c r="RBZ278"/>
      <c r="RCA278"/>
      <c r="RCB278"/>
      <c r="RCC278"/>
      <c r="RCD278"/>
      <c r="RCE278"/>
      <c r="RCF278"/>
      <c r="RCG278"/>
      <c r="RCH278"/>
      <c r="RCI278"/>
      <c r="RCJ278"/>
      <c r="RCK278"/>
      <c r="RCL278"/>
      <c r="RCM278"/>
      <c r="RCN278"/>
      <c r="RCO278"/>
      <c r="RCP278"/>
      <c r="RCQ278"/>
      <c r="RCR278"/>
      <c r="RCS278"/>
      <c r="RCT278"/>
      <c r="RCU278"/>
      <c r="RCV278"/>
      <c r="RCW278"/>
      <c r="RCX278"/>
      <c r="RCY278"/>
      <c r="RCZ278"/>
      <c r="RDA278"/>
      <c r="RDB278"/>
      <c r="RDC278"/>
      <c r="RDD278"/>
      <c r="RDE278"/>
      <c r="RDF278"/>
      <c r="RDG278"/>
      <c r="RDH278"/>
      <c r="RDI278"/>
      <c r="RDJ278"/>
      <c r="RDK278"/>
      <c r="RDL278"/>
      <c r="RDM278"/>
      <c r="RDN278"/>
      <c r="RDO278"/>
      <c r="RDP278"/>
      <c r="RDQ278"/>
      <c r="RDR278"/>
      <c r="RDS278"/>
      <c r="RDT278"/>
      <c r="RDU278"/>
      <c r="RDV278"/>
      <c r="RDW278"/>
      <c r="RDX278"/>
      <c r="RDY278"/>
      <c r="RDZ278"/>
      <c r="REA278"/>
      <c r="REB278"/>
      <c r="REC278"/>
      <c r="RED278"/>
      <c r="REE278"/>
      <c r="REF278"/>
      <c r="REG278"/>
      <c r="REH278"/>
      <c r="REI278"/>
      <c r="REJ278"/>
      <c r="REK278"/>
      <c r="REL278"/>
      <c r="REM278"/>
      <c r="REN278"/>
      <c r="REO278"/>
      <c r="REP278"/>
      <c r="REQ278"/>
      <c r="RER278"/>
      <c r="RES278"/>
      <c r="RET278"/>
      <c r="REU278"/>
      <c r="REV278"/>
      <c r="REW278"/>
      <c r="REX278"/>
      <c r="REY278"/>
      <c r="REZ278"/>
      <c r="RFA278"/>
      <c r="RFB278"/>
      <c r="RFC278"/>
      <c r="RFD278"/>
      <c r="RFE278"/>
      <c r="RFF278"/>
      <c r="RFG278"/>
      <c r="RFH278"/>
      <c r="RFI278"/>
      <c r="RFJ278"/>
      <c r="RFK278"/>
      <c r="RFL278"/>
      <c r="RFM278"/>
      <c r="RFN278"/>
      <c r="RFO278"/>
      <c r="RFP278"/>
      <c r="RFQ278"/>
      <c r="RFR278"/>
      <c r="RFS278"/>
      <c r="RFT278"/>
      <c r="RFU278"/>
      <c r="RFV278"/>
      <c r="RFW278"/>
      <c r="RFX278"/>
      <c r="RFY278"/>
      <c r="RFZ278"/>
      <c r="RGA278"/>
      <c r="RGB278"/>
      <c r="RGC278"/>
      <c r="RGD278"/>
      <c r="RGE278"/>
      <c r="RGF278"/>
      <c r="RGG278"/>
      <c r="RGH278"/>
      <c r="RGI278"/>
      <c r="RGJ278"/>
      <c r="RGK278"/>
      <c r="RGL278"/>
      <c r="RGM278"/>
      <c r="RGN278"/>
      <c r="RGO278"/>
      <c r="RGP278"/>
      <c r="RGQ278"/>
      <c r="RGR278"/>
      <c r="RGS278"/>
      <c r="RGT278"/>
      <c r="RGU278"/>
      <c r="RGV278"/>
      <c r="RGW278"/>
      <c r="RGX278"/>
      <c r="RGY278"/>
      <c r="RGZ278"/>
      <c r="RHA278"/>
      <c r="RHB278"/>
      <c r="RHC278"/>
      <c r="RHD278"/>
      <c r="RHE278"/>
      <c r="RHF278"/>
      <c r="RHG278"/>
      <c r="RHH278"/>
      <c r="RHI278"/>
      <c r="RHJ278"/>
      <c r="RHK278"/>
      <c r="RHL278"/>
      <c r="RHM278"/>
      <c r="RHN278"/>
      <c r="RHO278"/>
      <c r="RHP278"/>
      <c r="RHQ278"/>
      <c r="RHR278"/>
      <c r="RHS278"/>
      <c r="RHT278"/>
      <c r="RHU278"/>
      <c r="RHV278"/>
      <c r="RHW278"/>
      <c r="RHX278"/>
      <c r="RHY278"/>
      <c r="RHZ278"/>
      <c r="RIA278"/>
      <c r="RIB278"/>
      <c r="RIC278"/>
      <c r="RID278"/>
      <c r="RIE278"/>
      <c r="RIF278"/>
      <c r="RIG278"/>
      <c r="RIH278"/>
      <c r="RII278"/>
      <c r="RIJ278"/>
      <c r="RIK278"/>
      <c r="RIL278"/>
      <c r="RIM278"/>
      <c r="RIN278"/>
      <c r="RIO278"/>
      <c r="RIP278"/>
      <c r="RIQ278"/>
      <c r="RIR278"/>
      <c r="RIS278"/>
      <c r="RIT278"/>
      <c r="RIU278"/>
      <c r="RIV278"/>
      <c r="RIW278"/>
      <c r="RIX278"/>
      <c r="RIY278"/>
      <c r="RIZ278"/>
      <c r="RJA278"/>
      <c r="RJB278"/>
      <c r="RJC278"/>
      <c r="RJD278"/>
      <c r="RJE278"/>
      <c r="RJF278"/>
      <c r="RJG278"/>
      <c r="RJH278"/>
      <c r="RJI278"/>
      <c r="RJJ278"/>
      <c r="RJK278"/>
      <c r="RJL278"/>
      <c r="RJM278"/>
      <c r="RJN278"/>
      <c r="RJO278"/>
      <c r="RJP278"/>
      <c r="RJQ278"/>
      <c r="RJR278"/>
      <c r="RJS278"/>
      <c r="RJT278"/>
      <c r="RJU278"/>
      <c r="RJV278"/>
      <c r="RJW278"/>
      <c r="RJX278"/>
      <c r="RJY278"/>
      <c r="RJZ278"/>
      <c r="RKA278"/>
      <c r="RKB278"/>
      <c r="RKC278"/>
      <c r="RKD278"/>
      <c r="RKE278"/>
      <c r="RKF278"/>
      <c r="RKG278"/>
      <c r="RKH278"/>
      <c r="RKI278"/>
      <c r="RKJ278"/>
      <c r="RKK278"/>
      <c r="RKL278"/>
      <c r="RKM278"/>
      <c r="RKN278"/>
      <c r="RKO278"/>
      <c r="RKP278"/>
      <c r="RKQ278"/>
      <c r="RKR278"/>
      <c r="RKS278"/>
      <c r="RKT278"/>
      <c r="RKU278"/>
      <c r="RKV278"/>
      <c r="RKW278"/>
      <c r="RKX278"/>
      <c r="RKY278"/>
      <c r="RKZ278"/>
      <c r="RLA278"/>
      <c r="RLB278"/>
      <c r="RLC278"/>
      <c r="RLD278"/>
      <c r="RLE278"/>
      <c r="RLF278"/>
      <c r="RLG278"/>
      <c r="RLH278"/>
      <c r="RLI278"/>
      <c r="RLJ278"/>
      <c r="RLK278"/>
      <c r="RLL278"/>
      <c r="RLM278"/>
      <c r="RLN278"/>
      <c r="RLO278"/>
      <c r="RLP278"/>
      <c r="RLQ278"/>
      <c r="RLR278"/>
      <c r="RLS278"/>
      <c r="RLT278"/>
      <c r="RLU278"/>
      <c r="RLV278"/>
      <c r="RLW278"/>
      <c r="RLX278"/>
      <c r="RLY278"/>
      <c r="RLZ278"/>
      <c r="RMA278"/>
      <c r="RMB278"/>
      <c r="RMC278"/>
      <c r="RMD278"/>
      <c r="RME278"/>
      <c r="RMF278"/>
      <c r="RMG278"/>
      <c r="RMH278"/>
      <c r="RMI278"/>
      <c r="RMJ278"/>
      <c r="RMK278"/>
      <c r="RML278"/>
      <c r="RMM278"/>
      <c r="RMN278"/>
      <c r="RMO278"/>
      <c r="RMP278"/>
      <c r="RMQ278"/>
      <c r="RMR278"/>
      <c r="RMS278"/>
      <c r="RMT278"/>
      <c r="RMU278"/>
      <c r="RMV278"/>
      <c r="RMW278"/>
      <c r="RMX278"/>
      <c r="RMY278"/>
      <c r="RMZ278"/>
      <c r="RNA278"/>
      <c r="RNB278"/>
      <c r="RNC278"/>
      <c r="RND278"/>
      <c r="RNE278"/>
      <c r="RNF278"/>
      <c r="RNG278"/>
      <c r="RNH278"/>
      <c r="RNI278"/>
      <c r="RNJ278"/>
      <c r="RNK278"/>
      <c r="RNL278"/>
      <c r="RNM278"/>
      <c r="RNN278"/>
      <c r="RNO278"/>
      <c r="RNP278"/>
      <c r="RNQ278"/>
      <c r="RNR278"/>
      <c r="RNS278"/>
      <c r="RNT278"/>
      <c r="RNU278"/>
      <c r="RNV278"/>
      <c r="RNW278"/>
      <c r="RNX278"/>
      <c r="RNY278"/>
      <c r="RNZ278"/>
      <c r="ROA278"/>
      <c r="ROB278"/>
      <c r="ROC278"/>
      <c r="ROD278"/>
      <c r="ROE278"/>
      <c r="ROF278"/>
      <c r="ROG278"/>
      <c r="ROH278"/>
      <c r="ROI278"/>
      <c r="ROJ278"/>
      <c r="ROK278"/>
      <c r="ROL278"/>
      <c r="ROM278"/>
      <c r="RON278"/>
      <c r="ROO278"/>
      <c r="ROP278"/>
      <c r="ROQ278"/>
      <c r="ROR278"/>
      <c r="ROS278"/>
      <c r="ROT278"/>
      <c r="ROU278"/>
      <c r="ROV278"/>
      <c r="ROW278"/>
      <c r="ROX278"/>
      <c r="ROY278"/>
      <c r="ROZ278"/>
      <c r="RPA278"/>
      <c r="RPB278"/>
      <c r="RPC278"/>
      <c r="RPD278"/>
      <c r="RPE278"/>
      <c r="RPF278"/>
      <c r="RPG278"/>
      <c r="RPH278"/>
      <c r="RPI278"/>
      <c r="RPJ278"/>
      <c r="RPK278"/>
      <c r="RPL278"/>
      <c r="RPM278"/>
      <c r="RPN278"/>
      <c r="RPO278"/>
      <c r="RPP278"/>
      <c r="RPQ278"/>
      <c r="RPR278"/>
      <c r="RPS278"/>
      <c r="RPT278"/>
      <c r="RPU278"/>
      <c r="RPV278"/>
      <c r="RPW278"/>
      <c r="RPX278"/>
      <c r="RPY278"/>
      <c r="RPZ278"/>
      <c r="RQA278"/>
      <c r="RQB278"/>
      <c r="RQC278"/>
      <c r="RQD278"/>
      <c r="RQE278"/>
      <c r="RQF278"/>
      <c r="RQG278"/>
      <c r="RQH278"/>
      <c r="RQI278"/>
      <c r="RQJ278"/>
      <c r="RQK278"/>
      <c r="RQL278"/>
      <c r="RQM278"/>
      <c r="RQN278"/>
      <c r="RQO278"/>
      <c r="RQP278"/>
      <c r="RQQ278"/>
      <c r="RQR278"/>
      <c r="RQS278"/>
      <c r="RQT278"/>
      <c r="RQU278"/>
      <c r="RQV278"/>
      <c r="RQW278"/>
      <c r="RQX278"/>
      <c r="RQY278"/>
      <c r="RQZ278"/>
      <c r="RRA278"/>
      <c r="RRB278"/>
      <c r="RRC278"/>
      <c r="RRD278"/>
      <c r="RRE278"/>
      <c r="RRF278"/>
      <c r="RRG278"/>
      <c r="RRH278"/>
      <c r="RRI278"/>
      <c r="RRJ278"/>
      <c r="RRK278"/>
      <c r="RRL278"/>
      <c r="RRM278"/>
      <c r="RRN278"/>
      <c r="RRO278"/>
      <c r="RRP278"/>
      <c r="RRQ278"/>
      <c r="RRR278"/>
      <c r="RRS278"/>
      <c r="RRT278"/>
      <c r="RRU278"/>
      <c r="RRV278"/>
      <c r="RRW278"/>
      <c r="RRX278"/>
      <c r="RRY278"/>
      <c r="RRZ278"/>
      <c r="RSA278"/>
      <c r="RSB278"/>
      <c r="RSC278"/>
      <c r="RSD278"/>
      <c r="RSE278"/>
      <c r="RSF278"/>
      <c r="RSG278"/>
      <c r="RSH278"/>
      <c r="RSI278"/>
      <c r="RSJ278"/>
      <c r="RSK278"/>
      <c r="RSL278"/>
      <c r="RSM278"/>
      <c r="RSN278"/>
      <c r="RSO278"/>
      <c r="RSP278"/>
      <c r="RSQ278"/>
      <c r="RSR278"/>
      <c r="RSS278"/>
      <c r="RST278"/>
      <c r="RSU278"/>
      <c r="RSV278"/>
      <c r="RSW278"/>
      <c r="RSX278"/>
      <c r="RSY278"/>
      <c r="RSZ278"/>
      <c r="RTA278"/>
      <c r="RTB278"/>
      <c r="RTC278"/>
      <c r="RTD278"/>
      <c r="RTE278"/>
      <c r="RTF278"/>
      <c r="RTG278"/>
      <c r="RTH278"/>
      <c r="RTI278"/>
      <c r="RTJ278"/>
      <c r="RTK278"/>
      <c r="RTL278"/>
      <c r="RTM278"/>
      <c r="RTN278"/>
      <c r="RTO278"/>
      <c r="RTP278"/>
      <c r="RTQ278"/>
      <c r="RTR278"/>
      <c r="RTS278"/>
      <c r="RTT278"/>
      <c r="RTU278"/>
      <c r="RTV278"/>
      <c r="RTW278"/>
      <c r="RTX278"/>
      <c r="RTY278"/>
      <c r="RTZ278"/>
      <c r="RUA278"/>
      <c r="RUB278"/>
      <c r="RUC278"/>
      <c r="RUD278"/>
      <c r="RUE278"/>
      <c r="RUF278"/>
      <c r="RUG278"/>
      <c r="RUH278"/>
      <c r="RUI278"/>
      <c r="RUJ278"/>
      <c r="RUK278"/>
      <c r="RUL278"/>
      <c r="RUM278"/>
      <c r="RUN278"/>
      <c r="RUO278"/>
      <c r="RUP278"/>
      <c r="RUQ278"/>
      <c r="RUR278"/>
      <c r="RUS278"/>
      <c r="RUT278"/>
      <c r="RUU278"/>
      <c r="RUV278"/>
      <c r="RUW278"/>
      <c r="RUX278"/>
      <c r="RUY278"/>
      <c r="RUZ278"/>
      <c r="RVA278"/>
      <c r="RVB278"/>
      <c r="RVC278"/>
      <c r="RVD278"/>
      <c r="RVE278"/>
      <c r="RVF278"/>
      <c r="RVG278"/>
      <c r="RVH278"/>
      <c r="RVI278"/>
      <c r="RVJ278"/>
      <c r="RVK278"/>
      <c r="RVL278"/>
      <c r="RVM278"/>
      <c r="RVN278"/>
      <c r="RVO278"/>
      <c r="RVP278"/>
      <c r="RVQ278"/>
      <c r="RVR278"/>
      <c r="RVS278"/>
      <c r="RVT278"/>
      <c r="RVU278"/>
      <c r="RVV278"/>
      <c r="RVW278"/>
      <c r="RVX278"/>
      <c r="RVY278"/>
      <c r="RVZ278"/>
      <c r="RWA278"/>
      <c r="RWB278"/>
      <c r="RWC278"/>
      <c r="RWD278"/>
      <c r="RWE278"/>
      <c r="RWF278"/>
      <c r="RWG278"/>
      <c r="RWH278"/>
      <c r="RWI278"/>
      <c r="RWJ278"/>
      <c r="RWK278"/>
      <c r="RWL278"/>
      <c r="RWM278"/>
      <c r="RWN278"/>
      <c r="RWO278"/>
      <c r="RWP278"/>
      <c r="RWQ278"/>
      <c r="RWR278"/>
      <c r="RWS278"/>
      <c r="RWT278"/>
      <c r="RWU278"/>
      <c r="RWV278"/>
      <c r="RWW278"/>
      <c r="RWX278"/>
      <c r="RWY278"/>
      <c r="RWZ278"/>
      <c r="RXA278"/>
      <c r="RXB278"/>
      <c r="RXC278"/>
      <c r="RXD278"/>
      <c r="RXE278"/>
      <c r="RXF278"/>
      <c r="RXG278"/>
      <c r="RXH278"/>
      <c r="RXI278"/>
      <c r="RXJ278"/>
      <c r="RXK278"/>
      <c r="RXL278"/>
      <c r="RXM278"/>
      <c r="RXN278"/>
      <c r="RXO278"/>
      <c r="RXP278"/>
      <c r="RXQ278"/>
      <c r="RXR278"/>
      <c r="RXS278"/>
      <c r="RXT278"/>
      <c r="RXU278"/>
      <c r="RXV278"/>
      <c r="RXW278"/>
      <c r="RXX278"/>
      <c r="RXY278"/>
      <c r="RXZ278"/>
      <c r="RYA278"/>
      <c r="RYB278"/>
      <c r="RYC278"/>
      <c r="RYD278"/>
      <c r="RYE278"/>
      <c r="RYF278"/>
      <c r="RYG278"/>
      <c r="RYH278"/>
      <c r="RYI278"/>
      <c r="RYJ278"/>
      <c r="RYK278"/>
      <c r="RYL278"/>
      <c r="RYM278"/>
      <c r="RYN278"/>
      <c r="RYO278"/>
      <c r="RYP278"/>
      <c r="RYQ278"/>
      <c r="RYR278"/>
      <c r="RYS278"/>
      <c r="RYT278"/>
      <c r="RYU278"/>
      <c r="RYV278"/>
      <c r="RYW278"/>
      <c r="RYX278"/>
      <c r="RYY278"/>
      <c r="RYZ278"/>
      <c r="RZA278"/>
      <c r="RZB278"/>
      <c r="RZC278"/>
      <c r="RZD278"/>
      <c r="RZE278"/>
      <c r="RZF278"/>
      <c r="RZG278"/>
      <c r="RZH278"/>
      <c r="RZI278"/>
      <c r="RZJ278"/>
      <c r="RZK278"/>
      <c r="RZL278"/>
      <c r="RZM278"/>
      <c r="RZN278"/>
      <c r="RZO278"/>
      <c r="RZP278"/>
      <c r="RZQ278"/>
      <c r="RZR278"/>
      <c r="RZS278"/>
      <c r="RZT278"/>
      <c r="RZU278"/>
      <c r="RZV278"/>
      <c r="RZW278"/>
      <c r="RZX278"/>
      <c r="RZY278"/>
      <c r="RZZ278"/>
      <c r="SAA278"/>
      <c r="SAB278"/>
      <c r="SAC278"/>
      <c r="SAD278"/>
      <c r="SAE278"/>
      <c r="SAF278"/>
      <c r="SAG278"/>
      <c r="SAH278"/>
      <c r="SAI278"/>
      <c r="SAJ278"/>
      <c r="SAK278"/>
      <c r="SAL278"/>
      <c r="SAM278"/>
      <c r="SAN278"/>
      <c r="SAO278"/>
      <c r="SAP278"/>
      <c r="SAQ278"/>
      <c r="SAR278"/>
      <c r="SAS278"/>
      <c r="SAT278"/>
      <c r="SAU278"/>
      <c r="SAV278"/>
      <c r="SAW278"/>
      <c r="SAX278"/>
      <c r="SAY278"/>
      <c r="SAZ278"/>
      <c r="SBA278"/>
      <c r="SBB278"/>
      <c r="SBC278"/>
      <c r="SBD278"/>
      <c r="SBE278"/>
      <c r="SBF278"/>
      <c r="SBG278"/>
      <c r="SBH278"/>
      <c r="SBI278"/>
      <c r="SBJ278"/>
      <c r="SBK278"/>
      <c r="SBL278"/>
      <c r="SBM278"/>
      <c r="SBN278"/>
      <c r="SBO278"/>
      <c r="SBP278"/>
      <c r="SBQ278"/>
      <c r="SBR278"/>
      <c r="SBS278"/>
      <c r="SBT278"/>
      <c r="SBU278"/>
      <c r="SBV278"/>
      <c r="SBW278"/>
      <c r="SBX278"/>
      <c r="SBY278"/>
      <c r="SBZ278"/>
      <c r="SCA278"/>
      <c r="SCB278"/>
      <c r="SCC278"/>
      <c r="SCD278"/>
      <c r="SCE278"/>
      <c r="SCF278"/>
      <c r="SCG278"/>
      <c r="SCH278"/>
      <c r="SCI278"/>
      <c r="SCJ278"/>
      <c r="SCK278"/>
      <c r="SCL278"/>
      <c r="SCM278"/>
      <c r="SCN278"/>
      <c r="SCO278"/>
      <c r="SCP278"/>
      <c r="SCQ278"/>
      <c r="SCR278"/>
      <c r="SCS278"/>
      <c r="SCT278"/>
      <c r="SCU278"/>
      <c r="SCV278"/>
      <c r="SCW278"/>
      <c r="SCX278"/>
      <c r="SCY278"/>
      <c r="SCZ278"/>
      <c r="SDA278"/>
      <c r="SDB278"/>
      <c r="SDC278"/>
      <c r="SDD278"/>
      <c r="SDE278"/>
      <c r="SDF278"/>
      <c r="SDG278"/>
      <c r="SDH278"/>
      <c r="SDI278"/>
      <c r="SDJ278"/>
      <c r="SDK278"/>
      <c r="SDL278"/>
      <c r="SDM278"/>
      <c r="SDN278"/>
      <c r="SDO278"/>
      <c r="SDP278"/>
      <c r="SDQ278"/>
      <c r="SDR278"/>
      <c r="SDS278"/>
      <c r="SDT278"/>
      <c r="SDU278"/>
      <c r="SDV278"/>
      <c r="SDW278"/>
      <c r="SDX278"/>
      <c r="SDY278"/>
      <c r="SDZ278"/>
      <c r="SEA278"/>
      <c r="SEB278"/>
      <c r="SEC278"/>
      <c r="SED278"/>
      <c r="SEE278"/>
      <c r="SEF278"/>
      <c r="SEG278"/>
      <c r="SEH278"/>
      <c r="SEI278"/>
      <c r="SEJ278"/>
      <c r="SEK278"/>
      <c r="SEL278"/>
      <c r="SEM278"/>
      <c r="SEN278"/>
      <c r="SEO278"/>
      <c r="SEP278"/>
      <c r="SEQ278"/>
      <c r="SER278"/>
      <c r="SES278"/>
      <c r="SET278"/>
      <c r="SEU278"/>
      <c r="SEV278"/>
      <c r="SEW278"/>
      <c r="SEX278"/>
      <c r="SEY278"/>
      <c r="SEZ278"/>
      <c r="SFA278"/>
      <c r="SFB278"/>
      <c r="SFC278"/>
      <c r="SFD278"/>
      <c r="SFE278"/>
      <c r="SFF278"/>
      <c r="SFG278"/>
      <c r="SFH278"/>
      <c r="SFI278"/>
      <c r="SFJ278"/>
      <c r="SFK278"/>
      <c r="SFL278"/>
      <c r="SFM278"/>
      <c r="SFN278"/>
      <c r="SFO278"/>
      <c r="SFP278"/>
      <c r="SFQ278"/>
      <c r="SFR278"/>
      <c r="SFS278"/>
      <c r="SFT278"/>
      <c r="SFU278"/>
      <c r="SFV278"/>
      <c r="SFW278"/>
      <c r="SFX278"/>
      <c r="SFY278"/>
      <c r="SFZ278"/>
      <c r="SGA278"/>
      <c r="SGB278"/>
      <c r="SGC278"/>
      <c r="SGD278"/>
      <c r="SGE278"/>
      <c r="SGF278"/>
      <c r="SGG278"/>
      <c r="SGH278"/>
      <c r="SGI278"/>
      <c r="SGJ278"/>
      <c r="SGK278"/>
      <c r="SGL278"/>
      <c r="SGM278"/>
      <c r="SGN278"/>
      <c r="SGO278"/>
      <c r="SGP278"/>
      <c r="SGQ278"/>
      <c r="SGR278"/>
      <c r="SGS278"/>
      <c r="SGT278"/>
      <c r="SGU278"/>
      <c r="SGV278"/>
      <c r="SGW278"/>
      <c r="SGX278"/>
      <c r="SGY278"/>
      <c r="SGZ278"/>
      <c r="SHA278"/>
      <c r="SHB278"/>
      <c r="SHC278"/>
      <c r="SHD278"/>
      <c r="SHE278"/>
      <c r="SHF278"/>
      <c r="SHG278"/>
      <c r="SHH278"/>
      <c r="SHI278"/>
      <c r="SHJ278"/>
      <c r="SHK278"/>
      <c r="SHL278"/>
      <c r="SHM278"/>
      <c r="SHN278"/>
      <c r="SHO278"/>
      <c r="SHP278"/>
      <c r="SHQ278"/>
      <c r="SHR278"/>
      <c r="SHS278"/>
      <c r="SHT278"/>
      <c r="SHU278"/>
      <c r="SHV278"/>
      <c r="SHW278"/>
      <c r="SHX278"/>
      <c r="SHY278"/>
      <c r="SHZ278"/>
      <c r="SIA278"/>
      <c r="SIB278"/>
      <c r="SIC278"/>
      <c r="SID278"/>
      <c r="SIE278"/>
      <c r="SIF278"/>
      <c r="SIG278"/>
      <c r="SIH278"/>
      <c r="SII278"/>
      <c r="SIJ278"/>
      <c r="SIK278"/>
      <c r="SIL278"/>
      <c r="SIM278"/>
      <c r="SIN278"/>
      <c r="SIO278"/>
      <c r="SIP278"/>
      <c r="SIQ278"/>
      <c r="SIR278"/>
      <c r="SIS278"/>
      <c r="SIT278"/>
      <c r="SIU278"/>
      <c r="SIV278"/>
      <c r="SIW278"/>
      <c r="SIX278"/>
      <c r="SIY278"/>
      <c r="SIZ278"/>
      <c r="SJA278"/>
      <c r="SJB278"/>
      <c r="SJC278"/>
      <c r="SJD278"/>
      <c r="SJE278"/>
      <c r="SJF278"/>
      <c r="SJG278"/>
      <c r="SJH278"/>
      <c r="SJI278"/>
      <c r="SJJ278"/>
      <c r="SJK278"/>
      <c r="SJL278"/>
      <c r="SJM278"/>
      <c r="SJN278"/>
      <c r="SJO278"/>
      <c r="SJP278"/>
      <c r="SJQ278"/>
      <c r="SJR278"/>
      <c r="SJS278"/>
      <c r="SJT278"/>
      <c r="SJU278"/>
      <c r="SJV278"/>
      <c r="SJW278"/>
      <c r="SJX278"/>
      <c r="SJY278"/>
      <c r="SJZ278"/>
      <c r="SKA278"/>
      <c r="SKB278"/>
      <c r="SKC278"/>
      <c r="SKD278"/>
      <c r="SKE278"/>
      <c r="SKF278"/>
      <c r="SKG278"/>
      <c r="SKH278"/>
      <c r="SKI278"/>
      <c r="SKJ278"/>
      <c r="SKK278"/>
      <c r="SKL278"/>
      <c r="SKM278"/>
      <c r="SKN278"/>
      <c r="SKO278"/>
      <c r="SKP278"/>
      <c r="SKQ278"/>
      <c r="SKR278"/>
      <c r="SKS278"/>
      <c r="SKT278"/>
      <c r="SKU278"/>
      <c r="SKV278"/>
      <c r="SKW278"/>
      <c r="SKX278"/>
      <c r="SKY278"/>
      <c r="SKZ278"/>
      <c r="SLA278"/>
      <c r="SLB278"/>
      <c r="SLC278"/>
      <c r="SLD278"/>
      <c r="SLE278"/>
      <c r="SLF278"/>
      <c r="SLG278"/>
      <c r="SLH278"/>
      <c r="SLI278"/>
      <c r="SLJ278"/>
      <c r="SLK278"/>
      <c r="SLL278"/>
      <c r="SLM278"/>
      <c r="SLN278"/>
      <c r="SLO278"/>
      <c r="SLP278"/>
      <c r="SLQ278"/>
      <c r="SLR278"/>
      <c r="SLS278"/>
      <c r="SLT278"/>
      <c r="SLU278"/>
      <c r="SLV278"/>
      <c r="SLW278"/>
      <c r="SLX278"/>
      <c r="SLY278"/>
      <c r="SLZ278"/>
      <c r="SMA278"/>
      <c r="SMB278"/>
      <c r="SMC278"/>
      <c r="SMD278"/>
      <c r="SME278"/>
      <c r="SMF278"/>
      <c r="SMG278"/>
      <c r="SMH278"/>
      <c r="SMI278"/>
      <c r="SMJ278"/>
      <c r="SMK278"/>
      <c r="SML278"/>
      <c r="SMM278"/>
      <c r="SMN278"/>
      <c r="SMO278"/>
      <c r="SMP278"/>
      <c r="SMQ278"/>
      <c r="SMR278"/>
      <c r="SMS278"/>
      <c r="SMT278"/>
      <c r="SMU278"/>
      <c r="SMV278"/>
      <c r="SMW278"/>
      <c r="SMX278"/>
      <c r="SMY278"/>
      <c r="SMZ278"/>
      <c r="SNA278"/>
      <c r="SNB278"/>
      <c r="SNC278"/>
      <c r="SND278"/>
      <c r="SNE278"/>
      <c r="SNF278"/>
      <c r="SNG278"/>
      <c r="SNH278"/>
      <c r="SNI278"/>
      <c r="SNJ278"/>
      <c r="SNK278"/>
      <c r="SNL278"/>
      <c r="SNM278"/>
      <c r="SNN278"/>
      <c r="SNO278"/>
      <c r="SNP278"/>
      <c r="SNQ278"/>
      <c r="SNR278"/>
      <c r="SNS278"/>
      <c r="SNT278"/>
      <c r="SNU278"/>
      <c r="SNV278"/>
      <c r="SNW278"/>
      <c r="SNX278"/>
      <c r="SNY278"/>
      <c r="SNZ278"/>
      <c r="SOA278"/>
      <c r="SOB278"/>
      <c r="SOC278"/>
      <c r="SOD278"/>
      <c r="SOE278"/>
      <c r="SOF278"/>
      <c r="SOG278"/>
      <c r="SOH278"/>
      <c r="SOI278"/>
      <c r="SOJ278"/>
      <c r="SOK278"/>
      <c r="SOL278"/>
      <c r="SOM278"/>
      <c r="SON278"/>
      <c r="SOO278"/>
      <c r="SOP278"/>
      <c r="SOQ278"/>
      <c r="SOR278"/>
      <c r="SOS278"/>
      <c r="SOT278"/>
      <c r="SOU278"/>
      <c r="SOV278"/>
      <c r="SOW278"/>
      <c r="SOX278"/>
      <c r="SOY278"/>
      <c r="SOZ278"/>
      <c r="SPA278"/>
      <c r="SPB278"/>
      <c r="SPC278"/>
      <c r="SPD278"/>
      <c r="SPE278"/>
      <c r="SPF278"/>
      <c r="SPG278"/>
      <c r="SPH278"/>
      <c r="SPI278"/>
      <c r="SPJ278"/>
      <c r="SPK278"/>
      <c r="SPL278"/>
      <c r="SPM278"/>
      <c r="SPN278"/>
      <c r="SPO278"/>
      <c r="SPP278"/>
      <c r="SPQ278"/>
      <c r="SPR278"/>
      <c r="SPS278"/>
      <c r="SPT278"/>
      <c r="SPU278"/>
      <c r="SPV278"/>
      <c r="SPW278"/>
      <c r="SPX278"/>
      <c r="SPY278"/>
      <c r="SPZ278"/>
      <c r="SQA278"/>
      <c r="SQB278"/>
      <c r="SQC278"/>
      <c r="SQD278"/>
      <c r="SQE278"/>
      <c r="SQF278"/>
      <c r="SQG278"/>
      <c r="SQH278"/>
      <c r="SQI278"/>
      <c r="SQJ278"/>
      <c r="SQK278"/>
      <c r="SQL278"/>
      <c r="SQM278"/>
      <c r="SQN278"/>
      <c r="SQO278"/>
      <c r="SQP278"/>
      <c r="SQQ278"/>
      <c r="SQR278"/>
      <c r="SQS278"/>
      <c r="SQT278"/>
      <c r="SQU278"/>
      <c r="SQV278"/>
      <c r="SQW278"/>
      <c r="SQX278"/>
      <c r="SQY278"/>
      <c r="SQZ278"/>
      <c r="SRA278"/>
      <c r="SRB278"/>
      <c r="SRC278"/>
      <c r="SRD278"/>
      <c r="SRE278"/>
      <c r="SRF278"/>
      <c r="SRG278"/>
      <c r="SRH278"/>
      <c r="SRI278"/>
      <c r="SRJ278"/>
      <c r="SRK278"/>
      <c r="SRL278"/>
      <c r="SRM278"/>
      <c r="SRN278"/>
      <c r="SRO278"/>
      <c r="SRP278"/>
      <c r="SRQ278"/>
      <c r="SRR278"/>
      <c r="SRS278"/>
      <c r="SRT278"/>
      <c r="SRU278"/>
      <c r="SRV278"/>
      <c r="SRW278"/>
      <c r="SRX278"/>
      <c r="SRY278"/>
      <c r="SRZ278"/>
      <c r="SSA278"/>
      <c r="SSB278"/>
      <c r="SSC278"/>
      <c r="SSD278"/>
      <c r="SSE278"/>
      <c r="SSF278"/>
      <c r="SSG278"/>
      <c r="SSH278"/>
      <c r="SSI278"/>
      <c r="SSJ278"/>
      <c r="SSK278"/>
      <c r="SSL278"/>
      <c r="SSM278"/>
      <c r="SSN278"/>
      <c r="SSO278"/>
      <c r="SSP278"/>
      <c r="SSQ278"/>
      <c r="SSR278"/>
      <c r="SSS278"/>
      <c r="SST278"/>
      <c r="SSU278"/>
      <c r="SSV278"/>
      <c r="SSW278"/>
      <c r="SSX278"/>
      <c r="SSY278"/>
      <c r="SSZ278"/>
      <c r="STA278"/>
      <c r="STB278"/>
      <c r="STC278"/>
      <c r="STD278"/>
      <c r="STE278"/>
      <c r="STF278"/>
      <c r="STG278"/>
      <c r="STH278"/>
      <c r="STI278"/>
      <c r="STJ278"/>
      <c r="STK278"/>
      <c r="STL278"/>
      <c r="STM278"/>
      <c r="STN278"/>
      <c r="STO278"/>
      <c r="STP278"/>
      <c r="STQ278"/>
      <c r="STR278"/>
      <c r="STS278"/>
      <c r="STT278"/>
      <c r="STU278"/>
      <c r="STV278"/>
      <c r="STW278"/>
      <c r="STX278"/>
      <c r="STY278"/>
      <c r="STZ278"/>
      <c r="SUA278"/>
      <c r="SUB278"/>
      <c r="SUC278"/>
      <c r="SUD278"/>
      <c r="SUE278"/>
      <c r="SUF278"/>
      <c r="SUG278"/>
      <c r="SUH278"/>
      <c r="SUI278"/>
      <c r="SUJ278"/>
      <c r="SUK278"/>
      <c r="SUL278"/>
      <c r="SUM278"/>
      <c r="SUN278"/>
      <c r="SUO278"/>
      <c r="SUP278"/>
      <c r="SUQ278"/>
      <c r="SUR278"/>
      <c r="SUS278"/>
      <c r="SUT278"/>
      <c r="SUU278"/>
      <c r="SUV278"/>
      <c r="SUW278"/>
      <c r="SUX278"/>
      <c r="SUY278"/>
      <c r="SUZ278"/>
      <c r="SVA278"/>
      <c r="SVB278"/>
      <c r="SVC278"/>
      <c r="SVD278"/>
      <c r="SVE278"/>
      <c r="SVF278"/>
      <c r="SVG278"/>
      <c r="SVH278"/>
      <c r="SVI278"/>
      <c r="SVJ278"/>
      <c r="SVK278"/>
      <c r="SVL278"/>
      <c r="SVM278"/>
      <c r="SVN278"/>
      <c r="SVO278"/>
      <c r="SVP278"/>
      <c r="SVQ278"/>
      <c r="SVR278"/>
      <c r="SVS278"/>
      <c r="SVT278"/>
      <c r="SVU278"/>
      <c r="SVV278"/>
      <c r="SVW278"/>
      <c r="SVX278"/>
      <c r="SVY278"/>
      <c r="SVZ278"/>
      <c r="SWA278"/>
      <c r="SWB278"/>
      <c r="SWC278"/>
      <c r="SWD278"/>
      <c r="SWE278"/>
      <c r="SWF278"/>
      <c r="SWG278"/>
      <c r="SWH278"/>
      <c r="SWI278"/>
      <c r="SWJ278"/>
      <c r="SWK278"/>
      <c r="SWL278"/>
      <c r="SWM278"/>
      <c r="SWN278"/>
      <c r="SWO278"/>
      <c r="SWP278"/>
      <c r="SWQ278"/>
      <c r="SWR278"/>
      <c r="SWS278"/>
      <c r="SWT278"/>
      <c r="SWU278"/>
      <c r="SWV278"/>
      <c r="SWW278"/>
      <c r="SWX278"/>
      <c r="SWY278"/>
      <c r="SWZ278"/>
      <c r="SXA278"/>
      <c r="SXB278"/>
      <c r="SXC278"/>
      <c r="SXD278"/>
      <c r="SXE278"/>
      <c r="SXF278"/>
      <c r="SXG278"/>
      <c r="SXH278"/>
      <c r="SXI278"/>
      <c r="SXJ278"/>
      <c r="SXK278"/>
      <c r="SXL278"/>
      <c r="SXM278"/>
      <c r="SXN278"/>
      <c r="SXO278"/>
      <c r="SXP278"/>
      <c r="SXQ278"/>
      <c r="SXR278"/>
      <c r="SXS278"/>
      <c r="SXT278"/>
      <c r="SXU278"/>
      <c r="SXV278"/>
      <c r="SXW278"/>
      <c r="SXX278"/>
      <c r="SXY278"/>
      <c r="SXZ278"/>
      <c r="SYA278"/>
      <c r="SYB278"/>
      <c r="SYC278"/>
      <c r="SYD278"/>
      <c r="SYE278"/>
      <c r="SYF278"/>
      <c r="SYG278"/>
      <c r="SYH278"/>
      <c r="SYI278"/>
      <c r="SYJ278"/>
      <c r="SYK278"/>
      <c r="SYL278"/>
      <c r="SYM278"/>
      <c r="SYN278"/>
      <c r="SYO278"/>
      <c r="SYP278"/>
      <c r="SYQ278"/>
      <c r="SYR278"/>
      <c r="SYS278"/>
      <c r="SYT278"/>
      <c r="SYU278"/>
      <c r="SYV278"/>
      <c r="SYW278"/>
      <c r="SYX278"/>
      <c r="SYY278"/>
      <c r="SYZ278"/>
      <c r="SZA278"/>
      <c r="SZB278"/>
      <c r="SZC278"/>
      <c r="SZD278"/>
      <c r="SZE278"/>
      <c r="SZF278"/>
      <c r="SZG278"/>
      <c r="SZH278"/>
      <c r="SZI278"/>
      <c r="SZJ278"/>
      <c r="SZK278"/>
      <c r="SZL278"/>
      <c r="SZM278"/>
      <c r="SZN278"/>
      <c r="SZO278"/>
      <c r="SZP278"/>
      <c r="SZQ278"/>
      <c r="SZR278"/>
      <c r="SZS278"/>
      <c r="SZT278"/>
      <c r="SZU278"/>
      <c r="SZV278"/>
      <c r="SZW278"/>
      <c r="SZX278"/>
      <c r="SZY278"/>
      <c r="SZZ278"/>
      <c r="TAA278"/>
      <c r="TAB278"/>
      <c r="TAC278"/>
      <c r="TAD278"/>
      <c r="TAE278"/>
      <c r="TAF278"/>
      <c r="TAG278"/>
      <c r="TAH278"/>
      <c r="TAI278"/>
      <c r="TAJ278"/>
      <c r="TAK278"/>
      <c r="TAL278"/>
      <c r="TAM278"/>
      <c r="TAN278"/>
      <c r="TAO278"/>
      <c r="TAP278"/>
      <c r="TAQ278"/>
      <c r="TAR278"/>
      <c r="TAS278"/>
      <c r="TAT278"/>
      <c r="TAU278"/>
      <c r="TAV278"/>
      <c r="TAW278"/>
      <c r="TAX278"/>
      <c r="TAY278"/>
      <c r="TAZ278"/>
      <c r="TBA278"/>
      <c r="TBB278"/>
      <c r="TBC278"/>
      <c r="TBD278"/>
      <c r="TBE278"/>
      <c r="TBF278"/>
      <c r="TBG278"/>
      <c r="TBH278"/>
      <c r="TBI278"/>
      <c r="TBJ278"/>
      <c r="TBK278"/>
      <c r="TBL278"/>
      <c r="TBM278"/>
      <c r="TBN278"/>
      <c r="TBO278"/>
      <c r="TBP278"/>
      <c r="TBQ278"/>
      <c r="TBR278"/>
      <c r="TBS278"/>
      <c r="TBT278"/>
      <c r="TBU278"/>
      <c r="TBV278"/>
      <c r="TBW278"/>
      <c r="TBX278"/>
      <c r="TBY278"/>
      <c r="TBZ278"/>
      <c r="TCA278"/>
      <c r="TCB278"/>
      <c r="TCC278"/>
      <c r="TCD278"/>
      <c r="TCE278"/>
      <c r="TCF278"/>
      <c r="TCG278"/>
      <c r="TCH278"/>
      <c r="TCI278"/>
      <c r="TCJ278"/>
      <c r="TCK278"/>
      <c r="TCL278"/>
      <c r="TCM278"/>
      <c r="TCN278"/>
      <c r="TCO278"/>
      <c r="TCP278"/>
      <c r="TCQ278"/>
      <c r="TCR278"/>
      <c r="TCS278"/>
      <c r="TCT278"/>
      <c r="TCU278"/>
      <c r="TCV278"/>
      <c r="TCW278"/>
      <c r="TCX278"/>
      <c r="TCY278"/>
      <c r="TCZ278"/>
      <c r="TDA278"/>
      <c r="TDB278"/>
      <c r="TDC278"/>
      <c r="TDD278"/>
      <c r="TDE278"/>
      <c r="TDF278"/>
      <c r="TDG278"/>
      <c r="TDH278"/>
      <c r="TDI278"/>
      <c r="TDJ278"/>
      <c r="TDK278"/>
      <c r="TDL278"/>
      <c r="TDM278"/>
      <c r="TDN278"/>
      <c r="TDO278"/>
      <c r="TDP278"/>
      <c r="TDQ278"/>
      <c r="TDR278"/>
      <c r="TDS278"/>
      <c r="TDT278"/>
      <c r="TDU278"/>
      <c r="TDV278"/>
      <c r="TDW278"/>
      <c r="TDX278"/>
      <c r="TDY278"/>
      <c r="TDZ278"/>
      <c r="TEA278"/>
      <c r="TEB278"/>
      <c r="TEC278"/>
      <c r="TED278"/>
      <c r="TEE278"/>
      <c r="TEF278"/>
      <c r="TEG278"/>
      <c r="TEH278"/>
      <c r="TEI278"/>
      <c r="TEJ278"/>
      <c r="TEK278"/>
      <c r="TEL278"/>
      <c r="TEM278"/>
      <c r="TEN278"/>
      <c r="TEO278"/>
      <c r="TEP278"/>
      <c r="TEQ278"/>
      <c r="TER278"/>
      <c r="TES278"/>
      <c r="TET278"/>
      <c r="TEU278"/>
      <c r="TEV278"/>
      <c r="TEW278"/>
      <c r="TEX278"/>
      <c r="TEY278"/>
      <c r="TEZ278"/>
      <c r="TFA278"/>
      <c r="TFB278"/>
      <c r="TFC278"/>
      <c r="TFD278"/>
      <c r="TFE278"/>
      <c r="TFF278"/>
      <c r="TFG278"/>
      <c r="TFH278"/>
      <c r="TFI278"/>
      <c r="TFJ278"/>
      <c r="TFK278"/>
      <c r="TFL278"/>
      <c r="TFM278"/>
      <c r="TFN278"/>
      <c r="TFO278"/>
      <c r="TFP278"/>
      <c r="TFQ278"/>
      <c r="TFR278"/>
      <c r="TFS278"/>
      <c r="TFT278"/>
      <c r="TFU278"/>
      <c r="TFV278"/>
      <c r="TFW278"/>
      <c r="TFX278"/>
      <c r="TFY278"/>
      <c r="TFZ278"/>
      <c r="TGA278"/>
      <c r="TGB278"/>
      <c r="TGC278"/>
      <c r="TGD278"/>
      <c r="TGE278"/>
      <c r="TGF278"/>
      <c r="TGG278"/>
      <c r="TGH278"/>
      <c r="TGI278"/>
      <c r="TGJ278"/>
      <c r="TGK278"/>
      <c r="TGL278"/>
      <c r="TGM278"/>
      <c r="TGN278"/>
      <c r="TGO278"/>
      <c r="TGP278"/>
      <c r="TGQ278"/>
      <c r="TGR278"/>
      <c r="TGS278"/>
      <c r="TGT278"/>
      <c r="TGU278"/>
      <c r="TGV278"/>
      <c r="TGW278"/>
      <c r="TGX278"/>
      <c r="TGY278"/>
      <c r="TGZ278"/>
      <c r="THA278"/>
      <c r="THB278"/>
      <c r="THC278"/>
      <c r="THD278"/>
      <c r="THE278"/>
      <c r="THF278"/>
      <c r="THG278"/>
      <c r="THH278"/>
      <c r="THI278"/>
      <c r="THJ278"/>
      <c r="THK278"/>
      <c r="THL278"/>
      <c r="THM278"/>
      <c r="THN278"/>
      <c r="THO278"/>
      <c r="THP278"/>
      <c r="THQ278"/>
      <c r="THR278"/>
      <c r="THS278"/>
      <c r="THT278"/>
      <c r="THU278"/>
      <c r="THV278"/>
      <c r="THW278"/>
      <c r="THX278"/>
      <c r="THY278"/>
      <c r="THZ278"/>
      <c r="TIA278"/>
      <c r="TIB278"/>
      <c r="TIC278"/>
      <c r="TID278"/>
      <c r="TIE278"/>
      <c r="TIF278"/>
      <c r="TIG278"/>
      <c r="TIH278"/>
      <c r="TII278"/>
      <c r="TIJ278"/>
      <c r="TIK278"/>
      <c r="TIL278"/>
      <c r="TIM278"/>
      <c r="TIN278"/>
      <c r="TIO278"/>
      <c r="TIP278"/>
      <c r="TIQ278"/>
      <c r="TIR278"/>
      <c r="TIS278"/>
      <c r="TIT278"/>
      <c r="TIU278"/>
      <c r="TIV278"/>
      <c r="TIW278"/>
      <c r="TIX278"/>
      <c r="TIY278"/>
      <c r="TIZ278"/>
      <c r="TJA278"/>
      <c r="TJB278"/>
      <c r="TJC278"/>
      <c r="TJD278"/>
      <c r="TJE278"/>
      <c r="TJF278"/>
      <c r="TJG278"/>
      <c r="TJH278"/>
      <c r="TJI278"/>
      <c r="TJJ278"/>
      <c r="TJK278"/>
      <c r="TJL278"/>
      <c r="TJM278"/>
      <c r="TJN278"/>
      <c r="TJO278"/>
      <c r="TJP278"/>
      <c r="TJQ278"/>
      <c r="TJR278"/>
      <c r="TJS278"/>
      <c r="TJT278"/>
      <c r="TJU278"/>
      <c r="TJV278"/>
      <c r="TJW278"/>
      <c r="TJX278"/>
      <c r="TJY278"/>
      <c r="TJZ278"/>
      <c r="TKA278"/>
      <c r="TKB278"/>
      <c r="TKC278"/>
      <c r="TKD278"/>
      <c r="TKE278"/>
      <c r="TKF278"/>
      <c r="TKG278"/>
      <c r="TKH278"/>
      <c r="TKI278"/>
      <c r="TKJ278"/>
      <c r="TKK278"/>
      <c r="TKL278"/>
      <c r="TKM278"/>
      <c r="TKN278"/>
      <c r="TKO278"/>
      <c r="TKP278"/>
      <c r="TKQ278"/>
      <c r="TKR278"/>
      <c r="TKS278"/>
      <c r="TKT278"/>
      <c r="TKU278"/>
      <c r="TKV278"/>
      <c r="TKW278"/>
      <c r="TKX278"/>
      <c r="TKY278"/>
      <c r="TKZ278"/>
      <c r="TLA278"/>
      <c r="TLB278"/>
      <c r="TLC278"/>
      <c r="TLD278"/>
      <c r="TLE278"/>
      <c r="TLF278"/>
      <c r="TLG278"/>
      <c r="TLH278"/>
      <c r="TLI278"/>
      <c r="TLJ278"/>
      <c r="TLK278"/>
      <c r="TLL278"/>
      <c r="TLM278"/>
      <c r="TLN278"/>
      <c r="TLO278"/>
      <c r="TLP278"/>
      <c r="TLQ278"/>
      <c r="TLR278"/>
      <c r="TLS278"/>
      <c r="TLT278"/>
      <c r="TLU278"/>
      <c r="TLV278"/>
      <c r="TLW278"/>
      <c r="TLX278"/>
      <c r="TLY278"/>
      <c r="TLZ278"/>
      <c r="TMA278"/>
      <c r="TMB278"/>
      <c r="TMC278"/>
      <c r="TMD278"/>
      <c r="TME278"/>
      <c r="TMF278"/>
      <c r="TMG278"/>
      <c r="TMH278"/>
      <c r="TMI278"/>
      <c r="TMJ278"/>
      <c r="TMK278"/>
      <c r="TML278"/>
      <c r="TMM278"/>
      <c r="TMN278"/>
      <c r="TMO278"/>
      <c r="TMP278"/>
      <c r="TMQ278"/>
      <c r="TMR278"/>
      <c r="TMS278"/>
      <c r="TMT278"/>
      <c r="TMU278"/>
      <c r="TMV278"/>
      <c r="TMW278"/>
      <c r="TMX278"/>
      <c r="TMY278"/>
      <c r="TMZ278"/>
      <c r="TNA278"/>
      <c r="TNB278"/>
      <c r="TNC278"/>
      <c r="TND278"/>
      <c r="TNE278"/>
      <c r="TNF278"/>
      <c r="TNG278"/>
      <c r="TNH278"/>
      <c r="TNI278"/>
      <c r="TNJ278"/>
      <c r="TNK278"/>
      <c r="TNL278"/>
      <c r="TNM278"/>
      <c r="TNN278"/>
      <c r="TNO278"/>
      <c r="TNP278"/>
      <c r="TNQ278"/>
      <c r="TNR278"/>
      <c r="TNS278"/>
      <c r="TNT278"/>
      <c r="TNU278"/>
      <c r="TNV278"/>
      <c r="TNW278"/>
      <c r="TNX278"/>
      <c r="TNY278"/>
      <c r="TNZ278"/>
      <c r="TOA278"/>
      <c r="TOB278"/>
      <c r="TOC278"/>
      <c r="TOD278"/>
      <c r="TOE278"/>
      <c r="TOF278"/>
      <c r="TOG278"/>
      <c r="TOH278"/>
      <c r="TOI278"/>
      <c r="TOJ278"/>
      <c r="TOK278"/>
      <c r="TOL278"/>
      <c r="TOM278"/>
      <c r="TON278"/>
      <c r="TOO278"/>
      <c r="TOP278"/>
      <c r="TOQ278"/>
      <c r="TOR278"/>
      <c r="TOS278"/>
      <c r="TOT278"/>
      <c r="TOU278"/>
      <c r="TOV278"/>
      <c r="TOW278"/>
      <c r="TOX278"/>
      <c r="TOY278"/>
      <c r="TOZ278"/>
      <c r="TPA278"/>
      <c r="TPB278"/>
      <c r="TPC278"/>
      <c r="TPD278"/>
      <c r="TPE278"/>
      <c r="TPF278"/>
      <c r="TPG278"/>
      <c r="TPH278"/>
      <c r="TPI278"/>
      <c r="TPJ278"/>
      <c r="TPK278"/>
      <c r="TPL278"/>
      <c r="TPM278"/>
      <c r="TPN278"/>
      <c r="TPO278"/>
      <c r="TPP278"/>
      <c r="TPQ278"/>
      <c r="TPR278"/>
      <c r="TPS278"/>
      <c r="TPT278"/>
      <c r="TPU278"/>
      <c r="TPV278"/>
      <c r="TPW278"/>
      <c r="TPX278"/>
      <c r="TPY278"/>
      <c r="TPZ278"/>
      <c r="TQA278"/>
      <c r="TQB278"/>
      <c r="TQC278"/>
      <c r="TQD278"/>
      <c r="TQE278"/>
      <c r="TQF278"/>
      <c r="TQG278"/>
      <c r="TQH278"/>
      <c r="TQI278"/>
      <c r="TQJ278"/>
      <c r="TQK278"/>
      <c r="TQL278"/>
      <c r="TQM278"/>
      <c r="TQN278"/>
      <c r="TQO278"/>
      <c r="TQP278"/>
      <c r="TQQ278"/>
      <c r="TQR278"/>
      <c r="TQS278"/>
      <c r="TQT278"/>
      <c r="TQU278"/>
      <c r="TQV278"/>
      <c r="TQW278"/>
      <c r="TQX278"/>
      <c r="TQY278"/>
      <c r="TQZ278"/>
      <c r="TRA278"/>
      <c r="TRB278"/>
      <c r="TRC278"/>
      <c r="TRD278"/>
      <c r="TRE278"/>
      <c r="TRF278"/>
      <c r="TRG278"/>
      <c r="TRH278"/>
      <c r="TRI278"/>
      <c r="TRJ278"/>
      <c r="TRK278"/>
      <c r="TRL278"/>
      <c r="TRM278"/>
      <c r="TRN278"/>
      <c r="TRO278"/>
      <c r="TRP278"/>
      <c r="TRQ278"/>
      <c r="TRR278"/>
      <c r="TRS278"/>
      <c r="TRT278"/>
      <c r="TRU278"/>
      <c r="TRV278"/>
      <c r="TRW278"/>
      <c r="TRX278"/>
      <c r="TRY278"/>
      <c r="TRZ278"/>
      <c r="TSA278"/>
      <c r="TSB278"/>
      <c r="TSC278"/>
      <c r="TSD278"/>
      <c r="TSE278"/>
      <c r="TSF278"/>
      <c r="TSG278"/>
      <c r="TSH278"/>
      <c r="TSI278"/>
      <c r="TSJ278"/>
      <c r="TSK278"/>
      <c r="TSL278"/>
      <c r="TSM278"/>
      <c r="TSN278"/>
      <c r="TSO278"/>
      <c r="TSP278"/>
      <c r="TSQ278"/>
      <c r="TSR278"/>
      <c r="TSS278"/>
      <c r="TST278"/>
      <c r="TSU278"/>
      <c r="TSV278"/>
      <c r="TSW278"/>
      <c r="TSX278"/>
      <c r="TSY278"/>
      <c r="TSZ278"/>
      <c r="TTA278"/>
      <c r="TTB278"/>
      <c r="TTC278"/>
      <c r="TTD278"/>
      <c r="TTE278"/>
      <c r="TTF278"/>
      <c r="TTG278"/>
      <c r="TTH278"/>
      <c r="TTI278"/>
      <c r="TTJ278"/>
      <c r="TTK278"/>
      <c r="TTL278"/>
      <c r="TTM278"/>
      <c r="TTN278"/>
      <c r="TTO278"/>
      <c r="TTP278"/>
      <c r="TTQ278"/>
      <c r="TTR278"/>
      <c r="TTS278"/>
      <c r="TTT278"/>
      <c r="TTU278"/>
      <c r="TTV278"/>
      <c r="TTW278"/>
      <c r="TTX278"/>
      <c r="TTY278"/>
      <c r="TTZ278"/>
      <c r="TUA278"/>
      <c r="TUB278"/>
      <c r="TUC278"/>
      <c r="TUD278"/>
      <c r="TUE278"/>
      <c r="TUF278"/>
      <c r="TUG278"/>
      <c r="TUH278"/>
      <c r="TUI278"/>
      <c r="TUJ278"/>
      <c r="TUK278"/>
      <c r="TUL278"/>
      <c r="TUM278"/>
      <c r="TUN278"/>
      <c r="TUO278"/>
      <c r="TUP278"/>
      <c r="TUQ278"/>
      <c r="TUR278"/>
      <c r="TUS278"/>
      <c r="TUT278"/>
      <c r="TUU278"/>
      <c r="TUV278"/>
      <c r="TUW278"/>
      <c r="TUX278"/>
      <c r="TUY278"/>
      <c r="TUZ278"/>
      <c r="TVA278"/>
      <c r="TVB278"/>
      <c r="TVC278"/>
      <c r="TVD278"/>
      <c r="TVE278"/>
      <c r="TVF278"/>
      <c r="TVG278"/>
      <c r="TVH278"/>
      <c r="TVI278"/>
      <c r="TVJ278"/>
      <c r="TVK278"/>
      <c r="TVL278"/>
      <c r="TVM278"/>
      <c r="TVN278"/>
      <c r="TVO278"/>
      <c r="TVP278"/>
      <c r="TVQ278"/>
      <c r="TVR278"/>
      <c r="TVS278"/>
      <c r="TVT278"/>
      <c r="TVU278"/>
      <c r="TVV278"/>
      <c r="TVW278"/>
      <c r="TVX278"/>
      <c r="TVY278"/>
      <c r="TVZ278"/>
      <c r="TWA278"/>
      <c r="TWB278"/>
      <c r="TWC278"/>
      <c r="TWD278"/>
      <c r="TWE278"/>
      <c r="TWF278"/>
      <c r="TWG278"/>
      <c r="TWH278"/>
      <c r="TWI278"/>
      <c r="TWJ278"/>
      <c r="TWK278"/>
      <c r="TWL278"/>
      <c r="TWM278"/>
      <c r="TWN278"/>
      <c r="TWO278"/>
      <c r="TWP278"/>
      <c r="TWQ278"/>
      <c r="TWR278"/>
      <c r="TWS278"/>
      <c r="TWT278"/>
      <c r="TWU278"/>
      <c r="TWV278"/>
      <c r="TWW278"/>
      <c r="TWX278"/>
      <c r="TWY278"/>
      <c r="TWZ278"/>
      <c r="TXA278"/>
      <c r="TXB278"/>
      <c r="TXC278"/>
      <c r="TXD278"/>
      <c r="TXE278"/>
      <c r="TXF278"/>
      <c r="TXG278"/>
      <c r="TXH278"/>
      <c r="TXI278"/>
      <c r="TXJ278"/>
      <c r="TXK278"/>
      <c r="TXL278"/>
      <c r="TXM278"/>
      <c r="TXN278"/>
      <c r="TXO278"/>
      <c r="TXP278"/>
      <c r="TXQ278"/>
      <c r="TXR278"/>
      <c r="TXS278"/>
      <c r="TXT278"/>
      <c r="TXU278"/>
      <c r="TXV278"/>
      <c r="TXW278"/>
      <c r="TXX278"/>
      <c r="TXY278"/>
      <c r="TXZ278"/>
      <c r="TYA278"/>
      <c r="TYB278"/>
      <c r="TYC278"/>
      <c r="TYD278"/>
      <c r="TYE278"/>
      <c r="TYF278"/>
      <c r="TYG278"/>
      <c r="TYH278"/>
      <c r="TYI278"/>
      <c r="TYJ278"/>
      <c r="TYK278"/>
      <c r="TYL278"/>
      <c r="TYM278"/>
      <c r="TYN278"/>
      <c r="TYO278"/>
      <c r="TYP278"/>
      <c r="TYQ278"/>
      <c r="TYR278"/>
      <c r="TYS278"/>
      <c r="TYT278"/>
      <c r="TYU278"/>
      <c r="TYV278"/>
      <c r="TYW278"/>
      <c r="TYX278"/>
      <c r="TYY278"/>
      <c r="TYZ278"/>
      <c r="TZA278"/>
      <c r="TZB278"/>
      <c r="TZC278"/>
      <c r="TZD278"/>
      <c r="TZE278"/>
      <c r="TZF278"/>
      <c r="TZG278"/>
      <c r="TZH278"/>
      <c r="TZI278"/>
      <c r="TZJ278"/>
      <c r="TZK278"/>
      <c r="TZL278"/>
      <c r="TZM278"/>
      <c r="TZN278"/>
      <c r="TZO278"/>
      <c r="TZP278"/>
      <c r="TZQ278"/>
      <c r="TZR278"/>
      <c r="TZS278"/>
      <c r="TZT278"/>
      <c r="TZU278"/>
      <c r="TZV278"/>
      <c r="TZW278"/>
      <c r="TZX278"/>
      <c r="TZY278"/>
      <c r="TZZ278"/>
      <c r="UAA278"/>
      <c r="UAB278"/>
      <c r="UAC278"/>
      <c r="UAD278"/>
      <c r="UAE278"/>
      <c r="UAF278"/>
      <c r="UAG278"/>
      <c r="UAH278"/>
      <c r="UAI278"/>
      <c r="UAJ278"/>
      <c r="UAK278"/>
      <c r="UAL278"/>
      <c r="UAM278"/>
      <c r="UAN278"/>
      <c r="UAO278"/>
      <c r="UAP278"/>
      <c r="UAQ278"/>
      <c r="UAR278"/>
      <c r="UAS278"/>
      <c r="UAT278"/>
      <c r="UAU278"/>
      <c r="UAV278"/>
      <c r="UAW278"/>
      <c r="UAX278"/>
      <c r="UAY278"/>
      <c r="UAZ278"/>
      <c r="UBA278"/>
      <c r="UBB278"/>
      <c r="UBC278"/>
      <c r="UBD278"/>
      <c r="UBE278"/>
      <c r="UBF278"/>
      <c r="UBG278"/>
      <c r="UBH278"/>
      <c r="UBI278"/>
      <c r="UBJ278"/>
      <c r="UBK278"/>
      <c r="UBL278"/>
      <c r="UBM278"/>
      <c r="UBN278"/>
      <c r="UBO278"/>
      <c r="UBP278"/>
      <c r="UBQ278"/>
      <c r="UBR278"/>
      <c r="UBS278"/>
      <c r="UBT278"/>
      <c r="UBU278"/>
      <c r="UBV278"/>
      <c r="UBW278"/>
      <c r="UBX278"/>
      <c r="UBY278"/>
      <c r="UBZ278"/>
      <c r="UCA278"/>
      <c r="UCB278"/>
      <c r="UCC278"/>
      <c r="UCD278"/>
      <c r="UCE278"/>
      <c r="UCF278"/>
      <c r="UCG278"/>
      <c r="UCH278"/>
      <c r="UCI278"/>
      <c r="UCJ278"/>
      <c r="UCK278"/>
      <c r="UCL278"/>
      <c r="UCM278"/>
      <c r="UCN278"/>
      <c r="UCO278"/>
      <c r="UCP278"/>
      <c r="UCQ278"/>
      <c r="UCR278"/>
      <c r="UCS278"/>
      <c r="UCT278"/>
      <c r="UCU278"/>
      <c r="UCV278"/>
      <c r="UCW278"/>
      <c r="UCX278"/>
      <c r="UCY278"/>
      <c r="UCZ278"/>
      <c r="UDA278"/>
      <c r="UDB278"/>
      <c r="UDC278"/>
      <c r="UDD278"/>
      <c r="UDE278"/>
      <c r="UDF278"/>
      <c r="UDG278"/>
      <c r="UDH278"/>
      <c r="UDI278"/>
      <c r="UDJ278"/>
      <c r="UDK278"/>
      <c r="UDL278"/>
      <c r="UDM278"/>
      <c r="UDN278"/>
      <c r="UDO278"/>
      <c r="UDP278"/>
      <c r="UDQ278"/>
      <c r="UDR278"/>
      <c r="UDS278"/>
      <c r="UDT278"/>
      <c r="UDU278"/>
      <c r="UDV278"/>
      <c r="UDW278"/>
      <c r="UDX278"/>
      <c r="UDY278"/>
      <c r="UDZ278"/>
      <c r="UEA278"/>
      <c r="UEB278"/>
      <c r="UEC278"/>
      <c r="UED278"/>
      <c r="UEE278"/>
      <c r="UEF278"/>
      <c r="UEG278"/>
      <c r="UEH278"/>
      <c r="UEI278"/>
      <c r="UEJ278"/>
      <c r="UEK278"/>
      <c r="UEL278"/>
      <c r="UEM278"/>
      <c r="UEN278"/>
      <c r="UEO278"/>
      <c r="UEP278"/>
      <c r="UEQ278"/>
      <c r="UER278"/>
      <c r="UES278"/>
      <c r="UET278"/>
      <c r="UEU278"/>
      <c r="UEV278"/>
      <c r="UEW278"/>
      <c r="UEX278"/>
      <c r="UEY278"/>
      <c r="UEZ278"/>
      <c r="UFA278"/>
      <c r="UFB278"/>
      <c r="UFC278"/>
      <c r="UFD278"/>
      <c r="UFE278"/>
      <c r="UFF278"/>
      <c r="UFG278"/>
      <c r="UFH278"/>
      <c r="UFI278"/>
      <c r="UFJ278"/>
      <c r="UFK278"/>
      <c r="UFL278"/>
      <c r="UFM278"/>
      <c r="UFN278"/>
      <c r="UFO278"/>
      <c r="UFP278"/>
      <c r="UFQ278"/>
      <c r="UFR278"/>
      <c r="UFS278"/>
      <c r="UFT278"/>
      <c r="UFU278"/>
      <c r="UFV278"/>
      <c r="UFW278"/>
      <c r="UFX278"/>
      <c r="UFY278"/>
      <c r="UFZ278"/>
      <c r="UGA278"/>
      <c r="UGB278"/>
      <c r="UGC278"/>
      <c r="UGD278"/>
      <c r="UGE278"/>
      <c r="UGF278"/>
      <c r="UGG278"/>
      <c r="UGH278"/>
      <c r="UGI278"/>
      <c r="UGJ278"/>
      <c r="UGK278"/>
      <c r="UGL278"/>
      <c r="UGM278"/>
      <c r="UGN278"/>
      <c r="UGO278"/>
      <c r="UGP278"/>
      <c r="UGQ278"/>
      <c r="UGR278"/>
      <c r="UGS278"/>
      <c r="UGT278"/>
      <c r="UGU278"/>
      <c r="UGV278"/>
      <c r="UGW278"/>
      <c r="UGX278"/>
      <c r="UGY278"/>
      <c r="UGZ278"/>
      <c r="UHA278"/>
      <c r="UHB278"/>
      <c r="UHC278"/>
      <c r="UHD278"/>
      <c r="UHE278"/>
      <c r="UHF278"/>
      <c r="UHG278"/>
      <c r="UHH278"/>
      <c r="UHI278"/>
      <c r="UHJ278"/>
      <c r="UHK278"/>
      <c r="UHL278"/>
      <c r="UHM278"/>
      <c r="UHN278"/>
      <c r="UHO278"/>
      <c r="UHP278"/>
      <c r="UHQ278"/>
      <c r="UHR278"/>
      <c r="UHS278"/>
      <c r="UHT278"/>
      <c r="UHU278"/>
      <c r="UHV278"/>
      <c r="UHW278"/>
      <c r="UHX278"/>
      <c r="UHY278"/>
      <c r="UHZ278"/>
      <c r="UIA278"/>
      <c r="UIB278"/>
      <c r="UIC278"/>
      <c r="UID278"/>
      <c r="UIE278"/>
      <c r="UIF278"/>
      <c r="UIG278"/>
      <c r="UIH278"/>
      <c r="UII278"/>
      <c r="UIJ278"/>
      <c r="UIK278"/>
      <c r="UIL278"/>
      <c r="UIM278"/>
      <c r="UIN278"/>
      <c r="UIO278"/>
      <c r="UIP278"/>
      <c r="UIQ278"/>
      <c r="UIR278"/>
      <c r="UIS278"/>
      <c r="UIT278"/>
      <c r="UIU278"/>
      <c r="UIV278"/>
      <c r="UIW278"/>
      <c r="UIX278"/>
      <c r="UIY278"/>
      <c r="UIZ278"/>
      <c r="UJA278"/>
      <c r="UJB278"/>
      <c r="UJC278"/>
      <c r="UJD278"/>
      <c r="UJE278"/>
      <c r="UJF278"/>
      <c r="UJG278"/>
      <c r="UJH278"/>
      <c r="UJI278"/>
      <c r="UJJ278"/>
      <c r="UJK278"/>
      <c r="UJL278"/>
      <c r="UJM278"/>
      <c r="UJN278"/>
      <c r="UJO278"/>
      <c r="UJP278"/>
      <c r="UJQ278"/>
      <c r="UJR278"/>
      <c r="UJS278"/>
      <c r="UJT278"/>
      <c r="UJU278"/>
      <c r="UJV278"/>
      <c r="UJW278"/>
      <c r="UJX278"/>
      <c r="UJY278"/>
      <c r="UJZ278"/>
      <c r="UKA278"/>
      <c r="UKB278"/>
      <c r="UKC278"/>
      <c r="UKD278"/>
      <c r="UKE278"/>
      <c r="UKF278"/>
      <c r="UKG278"/>
      <c r="UKH278"/>
      <c r="UKI278"/>
      <c r="UKJ278"/>
      <c r="UKK278"/>
      <c r="UKL278"/>
      <c r="UKM278"/>
      <c r="UKN278"/>
      <c r="UKO278"/>
      <c r="UKP278"/>
      <c r="UKQ278"/>
      <c r="UKR278"/>
      <c r="UKS278"/>
      <c r="UKT278"/>
      <c r="UKU278"/>
      <c r="UKV278"/>
      <c r="UKW278"/>
      <c r="UKX278"/>
      <c r="UKY278"/>
      <c r="UKZ278"/>
      <c r="ULA278"/>
      <c r="ULB278"/>
      <c r="ULC278"/>
      <c r="ULD278"/>
      <c r="ULE278"/>
      <c r="ULF278"/>
      <c r="ULG278"/>
      <c r="ULH278"/>
      <c r="ULI278"/>
      <c r="ULJ278"/>
      <c r="ULK278"/>
      <c r="ULL278"/>
      <c r="ULM278"/>
      <c r="ULN278"/>
      <c r="ULO278"/>
      <c r="ULP278"/>
      <c r="ULQ278"/>
      <c r="ULR278"/>
      <c r="ULS278"/>
      <c r="ULT278"/>
      <c r="ULU278"/>
      <c r="ULV278"/>
      <c r="ULW278"/>
      <c r="ULX278"/>
      <c r="ULY278"/>
      <c r="ULZ278"/>
      <c r="UMA278"/>
      <c r="UMB278"/>
      <c r="UMC278"/>
      <c r="UMD278"/>
      <c r="UME278"/>
      <c r="UMF278"/>
      <c r="UMG278"/>
      <c r="UMH278"/>
      <c r="UMI278"/>
      <c r="UMJ278"/>
      <c r="UMK278"/>
      <c r="UML278"/>
      <c r="UMM278"/>
      <c r="UMN278"/>
      <c r="UMO278"/>
      <c r="UMP278"/>
      <c r="UMQ278"/>
      <c r="UMR278"/>
      <c r="UMS278"/>
      <c r="UMT278"/>
      <c r="UMU278"/>
      <c r="UMV278"/>
      <c r="UMW278"/>
      <c r="UMX278"/>
      <c r="UMY278"/>
      <c r="UMZ278"/>
      <c r="UNA278"/>
      <c r="UNB278"/>
      <c r="UNC278"/>
      <c r="UND278"/>
      <c r="UNE278"/>
      <c r="UNF278"/>
      <c r="UNG278"/>
      <c r="UNH278"/>
      <c r="UNI278"/>
      <c r="UNJ278"/>
      <c r="UNK278"/>
      <c r="UNL278"/>
      <c r="UNM278"/>
      <c r="UNN278"/>
      <c r="UNO278"/>
      <c r="UNP278"/>
      <c r="UNQ278"/>
      <c r="UNR278"/>
      <c r="UNS278"/>
      <c r="UNT278"/>
      <c r="UNU278"/>
      <c r="UNV278"/>
      <c r="UNW278"/>
      <c r="UNX278"/>
      <c r="UNY278"/>
      <c r="UNZ278"/>
      <c r="UOA278"/>
      <c r="UOB278"/>
      <c r="UOC278"/>
      <c r="UOD278"/>
      <c r="UOE278"/>
      <c r="UOF278"/>
      <c r="UOG278"/>
      <c r="UOH278"/>
      <c r="UOI278"/>
      <c r="UOJ278"/>
      <c r="UOK278"/>
      <c r="UOL278"/>
      <c r="UOM278"/>
      <c r="UON278"/>
      <c r="UOO278"/>
      <c r="UOP278"/>
      <c r="UOQ278"/>
      <c r="UOR278"/>
      <c r="UOS278"/>
      <c r="UOT278"/>
      <c r="UOU278"/>
      <c r="UOV278"/>
      <c r="UOW278"/>
      <c r="UOX278"/>
      <c r="UOY278"/>
      <c r="UOZ278"/>
      <c r="UPA278"/>
      <c r="UPB278"/>
      <c r="UPC278"/>
      <c r="UPD278"/>
      <c r="UPE278"/>
      <c r="UPF278"/>
      <c r="UPG278"/>
      <c r="UPH278"/>
      <c r="UPI278"/>
      <c r="UPJ278"/>
      <c r="UPK278"/>
      <c r="UPL278"/>
      <c r="UPM278"/>
      <c r="UPN278"/>
      <c r="UPO278"/>
      <c r="UPP278"/>
      <c r="UPQ278"/>
      <c r="UPR278"/>
      <c r="UPS278"/>
      <c r="UPT278"/>
      <c r="UPU278"/>
      <c r="UPV278"/>
      <c r="UPW278"/>
      <c r="UPX278"/>
      <c r="UPY278"/>
      <c r="UPZ278"/>
      <c r="UQA278"/>
      <c r="UQB278"/>
      <c r="UQC278"/>
      <c r="UQD278"/>
      <c r="UQE278"/>
      <c r="UQF278"/>
      <c r="UQG278"/>
      <c r="UQH278"/>
      <c r="UQI278"/>
      <c r="UQJ278"/>
      <c r="UQK278"/>
      <c r="UQL278"/>
      <c r="UQM278"/>
      <c r="UQN278"/>
      <c r="UQO278"/>
      <c r="UQP278"/>
      <c r="UQQ278"/>
      <c r="UQR278"/>
      <c r="UQS278"/>
      <c r="UQT278"/>
      <c r="UQU278"/>
      <c r="UQV278"/>
      <c r="UQW278"/>
      <c r="UQX278"/>
      <c r="UQY278"/>
      <c r="UQZ278"/>
      <c r="URA278"/>
      <c r="URB278"/>
      <c r="URC278"/>
      <c r="URD278"/>
      <c r="URE278"/>
      <c r="URF278"/>
      <c r="URG278"/>
      <c r="URH278"/>
      <c r="URI278"/>
      <c r="URJ278"/>
      <c r="URK278"/>
      <c r="URL278"/>
      <c r="URM278"/>
      <c r="URN278"/>
      <c r="URO278"/>
      <c r="URP278"/>
      <c r="URQ278"/>
      <c r="URR278"/>
      <c r="URS278"/>
      <c r="URT278"/>
      <c r="URU278"/>
      <c r="URV278"/>
      <c r="URW278"/>
      <c r="URX278"/>
      <c r="URY278"/>
      <c r="URZ278"/>
      <c r="USA278"/>
      <c r="USB278"/>
      <c r="USC278"/>
      <c r="USD278"/>
      <c r="USE278"/>
      <c r="USF278"/>
      <c r="USG278"/>
      <c r="USH278"/>
      <c r="USI278"/>
      <c r="USJ278"/>
      <c r="USK278"/>
      <c r="USL278"/>
      <c r="USM278"/>
      <c r="USN278"/>
      <c r="USO278"/>
      <c r="USP278"/>
      <c r="USQ278"/>
      <c r="USR278"/>
      <c r="USS278"/>
      <c r="UST278"/>
      <c r="USU278"/>
      <c r="USV278"/>
      <c r="USW278"/>
      <c r="USX278"/>
      <c r="USY278"/>
      <c r="USZ278"/>
      <c r="UTA278"/>
      <c r="UTB278"/>
      <c r="UTC278"/>
      <c r="UTD278"/>
      <c r="UTE278"/>
      <c r="UTF278"/>
      <c r="UTG278"/>
      <c r="UTH278"/>
      <c r="UTI278"/>
      <c r="UTJ278"/>
      <c r="UTK278"/>
      <c r="UTL278"/>
      <c r="UTM278"/>
      <c r="UTN278"/>
      <c r="UTO278"/>
      <c r="UTP278"/>
      <c r="UTQ278"/>
      <c r="UTR278"/>
      <c r="UTS278"/>
      <c r="UTT278"/>
      <c r="UTU278"/>
      <c r="UTV278"/>
      <c r="UTW278"/>
      <c r="UTX278"/>
      <c r="UTY278"/>
      <c r="UTZ278"/>
      <c r="UUA278"/>
      <c r="UUB278"/>
      <c r="UUC278"/>
      <c r="UUD278"/>
      <c r="UUE278"/>
      <c r="UUF278"/>
      <c r="UUG278"/>
      <c r="UUH278"/>
      <c r="UUI278"/>
      <c r="UUJ278"/>
      <c r="UUK278"/>
      <c r="UUL278"/>
      <c r="UUM278"/>
      <c r="UUN278"/>
      <c r="UUO278"/>
      <c r="UUP278"/>
      <c r="UUQ278"/>
      <c r="UUR278"/>
      <c r="UUS278"/>
      <c r="UUT278"/>
      <c r="UUU278"/>
      <c r="UUV278"/>
      <c r="UUW278"/>
      <c r="UUX278"/>
      <c r="UUY278"/>
      <c r="UUZ278"/>
      <c r="UVA278"/>
      <c r="UVB278"/>
      <c r="UVC278"/>
      <c r="UVD278"/>
      <c r="UVE278"/>
      <c r="UVF278"/>
      <c r="UVG278"/>
      <c r="UVH278"/>
      <c r="UVI278"/>
      <c r="UVJ278"/>
      <c r="UVK278"/>
      <c r="UVL278"/>
      <c r="UVM278"/>
      <c r="UVN278"/>
      <c r="UVO278"/>
      <c r="UVP278"/>
      <c r="UVQ278"/>
      <c r="UVR278"/>
      <c r="UVS278"/>
      <c r="UVT278"/>
      <c r="UVU278"/>
      <c r="UVV278"/>
      <c r="UVW278"/>
      <c r="UVX278"/>
      <c r="UVY278"/>
      <c r="UVZ278"/>
      <c r="UWA278"/>
      <c r="UWB278"/>
      <c r="UWC278"/>
      <c r="UWD278"/>
      <c r="UWE278"/>
      <c r="UWF278"/>
      <c r="UWG278"/>
      <c r="UWH278"/>
      <c r="UWI278"/>
      <c r="UWJ278"/>
      <c r="UWK278"/>
      <c r="UWL278"/>
      <c r="UWM278"/>
      <c r="UWN278"/>
      <c r="UWO278"/>
      <c r="UWP278"/>
      <c r="UWQ278"/>
      <c r="UWR278"/>
      <c r="UWS278"/>
      <c r="UWT278"/>
      <c r="UWU278"/>
      <c r="UWV278"/>
      <c r="UWW278"/>
      <c r="UWX278"/>
      <c r="UWY278"/>
      <c r="UWZ278"/>
      <c r="UXA278"/>
      <c r="UXB278"/>
      <c r="UXC278"/>
      <c r="UXD278"/>
      <c r="UXE278"/>
      <c r="UXF278"/>
      <c r="UXG278"/>
      <c r="UXH278"/>
      <c r="UXI278"/>
      <c r="UXJ278"/>
      <c r="UXK278"/>
      <c r="UXL278"/>
      <c r="UXM278"/>
      <c r="UXN278"/>
      <c r="UXO278"/>
      <c r="UXP278"/>
      <c r="UXQ278"/>
      <c r="UXR278"/>
      <c r="UXS278"/>
      <c r="UXT278"/>
      <c r="UXU278"/>
      <c r="UXV278"/>
      <c r="UXW278"/>
      <c r="UXX278"/>
      <c r="UXY278"/>
      <c r="UXZ278"/>
      <c r="UYA278"/>
      <c r="UYB278"/>
      <c r="UYC278"/>
      <c r="UYD278"/>
      <c r="UYE278"/>
      <c r="UYF278"/>
      <c r="UYG278"/>
      <c r="UYH278"/>
      <c r="UYI278"/>
      <c r="UYJ278"/>
      <c r="UYK278"/>
      <c r="UYL278"/>
      <c r="UYM278"/>
      <c r="UYN278"/>
      <c r="UYO278"/>
      <c r="UYP278"/>
      <c r="UYQ278"/>
      <c r="UYR278"/>
      <c r="UYS278"/>
      <c r="UYT278"/>
      <c r="UYU278"/>
      <c r="UYV278"/>
      <c r="UYW278"/>
      <c r="UYX278"/>
      <c r="UYY278"/>
      <c r="UYZ278"/>
      <c r="UZA278"/>
      <c r="UZB278"/>
      <c r="UZC278"/>
      <c r="UZD278"/>
      <c r="UZE278"/>
      <c r="UZF278"/>
      <c r="UZG278"/>
      <c r="UZH278"/>
      <c r="UZI278"/>
      <c r="UZJ278"/>
      <c r="UZK278"/>
      <c r="UZL278"/>
      <c r="UZM278"/>
      <c r="UZN278"/>
      <c r="UZO278"/>
      <c r="UZP278"/>
      <c r="UZQ278"/>
      <c r="UZR278"/>
      <c r="UZS278"/>
      <c r="UZT278"/>
      <c r="UZU278"/>
      <c r="UZV278"/>
      <c r="UZW278"/>
      <c r="UZX278"/>
      <c r="UZY278"/>
      <c r="UZZ278"/>
      <c r="VAA278"/>
      <c r="VAB278"/>
      <c r="VAC278"/>
      <c r="VAD278"/>
      <c r="VAE278"/>
      <c r="VAF278"/>
      <c r="VAG278"/>
      <c r="VAH278"/>
      <c r="VAI278"/>
      <c r="VAJ278"/>
      <c r="VAK278"/>
      <c r="VAL278"/>
      <c r="VAM278"/>
      <c r="VAN278"/>
      <c r="VAO278"/>
      <c r="VAP278"/>
      <c r="VAQ278"/>
      <c r="VAR278"/>
      <c r="VAS278"/>
      <c r="VAT278"/>
      <c r="VAU278"/>
      <c r="VAV278"/>
      <c r="VAW278"/>
      <c r="VAX278"/>
      <c r="VAY278"/>
      <c r="VAZ278"/>
      <c r="VBA278"/>
      <c r="VBB278"/>
      <c r="VBC278"/>
      <c r="VBD278"/>
      <c r="VBE278"/>
      <c r="VBF278"/>
      <c r="VBG278"/>
      <c r="VBH278"/>
      <c r="VBI278"/>
      <c r="VBJ278"/>
      <c r="VBK278"/>
      <c r="VBL278"/>
      <c r="VBM278"/>
      <c r="VBN278"/>
      <c r="VBO278"/>
      <c r="VBP278"/>
      <c r="VBQ278"/>
      <c r="VBR278"/>
      <c r="VBS278"/>
      <c r="VBT278"/>
      <c r="VBU278"/>
      <c r="VBV278"/>
      <c r="VBW278"/>
      <c r="VBX278"/>
      <c r="VBY278"/>
      <c r="VBZ278"/>
      <c r="VCA278"/>
      <c r="VCB278"/>
      <c r="VCC278"/>
      <c r="VCD278"/>
      <c r="VCE278"/>
      <c r="VCF278"/>
      <c r="VCG278"/>
      <c r="VCH278"/>
      <c r="VCI278"/>
      <c r="VCJ278"/>
      <c r="VCK278"/>
      <c r="VCL278"/>
      <c r="VCM278"/>
      <c r="VCN278"/>
      <c r="VCO278"/>
      <c r="VCP278"/>
      <c r="VCQ278"/>
      <c r="VCR278"/>
      <c r="VCS278"/>
      <c r="VCT278"/>
      <c r="VCU278"/>
      <c r="VCV278"/>
      <c r="VCW278"/>
      <c r="VCX278"/>
      <c r="VCY278"/>
      <c r="VCZ278"/>
      <c r="VDA278"/>
      <c r="VDB278"/>
      <c r="VDC278"/>
      <c r="VDD278"/>
      <c r="VDE278"/>
      <c r="VDF278"/>
      <c r="VDG278"/>
      <c r="VDH278"/>
      <c r="VDI278"/>
      <c r="VDJ278"/>
      <c r="VDK278"/>
      <c r="VDL278"/>
      <c r="VDM278"/>
      <c r="VDN278"/>
      <c r="VDO278"/>
      <c r="VDP278"/>
      <c r="VDQ278"/>
      <c r="VDR278"/>
      <c r="VDS278"/>
      <c r="VDT278"/>
      <c r="VDU278"/>
      <c r="VDV278"/>
      <c r="VDW278"/>
      <c r="VDX278"/>
      <c r="VDY278"/>
      <c r="VDZ278"/>
      <c r="VEA278"/>
      <c r="VEB278"/>
      <c r="VEC278"/>
      <c r="VED278"/>
      <c r="VEE278"/>
      <c r="VEF278"/>
      <c r="VEG278"/>
      <c r="VEH278"/>
      <c r="VEI278"/>
      <c r="VEJ278"/>
      <c r="VEK278"/>
      <c r="VEL278"/>
      <c r="VEM278"/>
      <c r="VEN278"/>
      <c r="VEO278"/>
      <c r="VEP278"/>
      <c r="VEQ278"/>
      <c r="VER278"/>
      <c r="VES278"/>
      <c r="VET278"/>
      <c r="VEU278"/>
      <c r="VEV278"/>
      <c r="VEW278"/>
      <c r="VEX278"/>
      <c r="VEY278"/>
      <c r="VEZ278"/>
      <c r="VFA278"/>
      <c r="VFB278"/>
      <c r="VFC278"/>
      <c r="VFD278"/>
      <c r="VFE278"/>
      <c r="VFF278"/>
      <c r="VFG278"/>
      <c r="VFH278"/>
      <c r="VFI278"/>
      <c r="VFJ278"/>
      <c r="VFK278"/>
      <c r="VFL278"/>
      <c r="VFM278"/>
      <c r="VFN278"/>
      <c r="VFO278"/>
      <c r="VFP278"/>
      <c r="VFQ278"/>
      <c r="VFR278"/>
      <c r="VFS278"/>
      <c r="VFT278"/>
      <c r="VFU278"/>
      <c r="VFV278"/>
      <c r="VFW278"/>
      <c r="VFX278"/>
      <c r="VFY278"/>
      <c r="VFZ278"/>
      <c r="VGA278"/>
      <c r="VGB278"/>
      <c r="VGC278"/>
      <c r="VGD278"/>
      <c r="VGE278"/>
      <c r="VGF278"/>
      <c r="VGG278"/>
      <c r="VGH278"/>
      <c r="VGI278"/>
      <c r="VGJ278"/>
      <c r="VGK278"/>
      <c r="VGL278"/>
      <c r="VGM278"/>
      <c r="VGN278"/>
      <c r="VGO278"/>
      <c r="VGP278"/>
      <c r="VGQ278"/>
      <c r="VGR278"/>
      <c r="VGS278"/>
      <c r="VGT278"/>
      <c r="VGU278"/>
      <c r="VGV278"/>
      <c r="VGW278"/>
      <c r="VGX278"/>
      <c r="VGY278"/>
      <c r="VGZ278"/>
      <c r="VHA278"/>
      <c r="VHB278"/>
      <c r="VHC278"/>
      <c r="VHD278"/>
      <c r="VHE278"/>
      <c r="VHF278"/>
      <c r="VHG278"/>
      <c r="VHH278"/>
      <c r="VHI278"/>
      <c r="VHJ278"/>
      <c r="VHK278"/>
      <c r="VHL278"/>
      <c r="VHM278"/>
      <c r="VHN278"/>
      <c r="VHO278"/>
      <c r="VHP278"/>
      <c r="VHQ278"/>
      <c r="VHR278"/>
      <c r="VHS278"/>
      <c r="VHT278"/>
      <c r="VHU278"/>
      <c r="VHV278"/>
      <c r="VHW278"/>
      <c r="VHX278"/>
      <c r="VHY278"/>
      <c r="VHZ278"/>
      <c r="VIA278"/>
      <c r="VIB278"/>
      <c r="VIC278"/>
      <c r="VID278"/>
      <c r="VIE278"/>
      <c r="VIF278"/>
      <c r="VIG278"/>
      <c r="VIH278"/>
      <c r="VII278"/>
      <c r="VIJ278"/>
      <c r="VIK278"/>
      <c r="VIL278"/>
      <c r="VIM278"/>
      <c r="VIN278"/>
      <c r="VIO278"/>
      <c r="VIP278"/>
      <c r="VIQ278"/>
      <c r="VIR278"/>
      <c r="VIS278"/>
      <c r="VIT278"/>
      <c r="VIU278"/>
      <c r="VIV278"/>
      <c r="VIW278"/>
      <c r="VIX278"/>
      <c r="VIY278"/>
      <c r="VIZ278"/>
      <c r="VJA278"/>
      <c r="VJB278"/>
      <c r="VJC278"/>
      <c r="VJD278"/>
      <c r="VJE278"/>
      <c r="VJF278"/>
      <c r="VJG278"/>
      <c r="VJH278"/>
      <c r="VJI278"/>
      <c r="VJJ278"/>
      <c r="VJK278"/>
      <c r="VJL278"/>
      <c r="VJM278"/>
      <c r="VJN278"/>
      <c r="VJO278"/>
      <c r="VJP278"/>
      <c r="VJQ278"/>
      <c r="VJR278"/>
      <c r="VJS278"/>
      <c r="VJT278"/>
      <c r="VJU278"/>
      <c r="VJV278"/>
      <c r="VJW278"/>
      <c r="VJX278"/>
      <c r="VJY278"/>
      <c r="VJZ278"/>
      <c r="VKA278"/>
      <c r="VKB278"/>
      <c r="VKC278"/>
      <c r="VKD278"/>
      <c r="VKE278"/>
      <c r="VKF278"/>
      <c r="VKG278"/>
      <c r="VKH278"/>
      <c r="VKI278"/>
      <c r="VKJ278"/>
      <c r="VKK278"/>
      <c r="VKL278"/>
      <c r="VKM278"/>
      <c r="VKN278"/>
      <c r="VKO278"/>
      <c r="VKP278"/>
      <c r="VKQ278"/>
      <c r="VKR278"/>
      <c r="VKS278"/>
      <c r="VKT278"/>
      <c r="VKU278"/>
      <c r="VKV278"/>
      <c r="VKW278"/>
      <c r="VKX278"/>
      <c r="VKY278"/>
      <c r="VKZ278"/>
      <c r="VLA278"/>
      <c r="VLB278"/>
      <c r="VLC278"/>
      <c r="VLD278"/>
      <c r="VLE278"/>
      <c r="VLF278"/>
      <c r="VLG278"/>
      <c r="VLH278"/>
      <c r="VLI278"/>
      <c r="VLJ278"/>
      <c r="VLK278"/>
      <c r="VLL278"/>
      <c r="VLM278"/>
      <c r="VLN278"/>
      <c r="VLO278"/>
      <c r="VLP278"/>
      <c r="VLQ278"/>
      <c r="VLR278"/>
      <c r="VLS278"/>
      <c r="VLT278"/>
      <c r="VLU278"/>
      <c r="VLV278"/>
      <c r="VLW278"/>
      <c r="VLX278"/>
      <c r="VLY278"/>
      <c r="VLZ278"/>
      <c r="VMA278"/>
      <c r="VMB278"/>
      <c r="VMC278"/>
      <c r="VMD278"/>
      <c r="VME278"/>
      <c r="VMF278"/>
      <c r="VMG278"/>
      <c r="VMH278"/>
      <c r="VMI278"/>
      <c r="VMJ278"/>
      <c r="VMK278"/>
      <c r="VML278"/>
      <c r="VMM278"/>
      <c r="VMN278"/>
      <c r="VMO278"/>
      <c r="VMP278"/>
      <c r="VMQ278"/>
      <c r="VMR278"/>
      <c r="VMS278"/>
      <c r="VMT278"/>
      <c r="VMU278"/>
      <c r="VMV278"/>
      <c r="VMW278"/>
      <c r="VMX278"/>
      <c r="VMY278"/>
      <c r="VMZ278"/>
      <c r="VNA278"/>
      <c r="VNB278"/>
      <c r="VNC278"/>
      <c r="VND278"/>
      <c r="VNE278"/>
      <c r="VNF278"/>
      <c r="VNG278"/>
      <c r="VNH278"/>
      <c r="VNI278"/>
      <c r="VNJ278"/>
      <c r="VNK278"/>
      <c r="VNL278"/>
      <c r="VNM278"/>
      <c r="VNN278"/>
      <c r="VNO278"/>
      <c r="VNP278"/>
      <c r="VNQ278"/>
      <c r="VNR278"/>
      <c r="VNS278"/>
      <c r="VNT278"/>
      <c r="VNU278"/>
      <c r="VNV278"/>
      <c r="VNW278"/>
      <c r="VNX278"/>
      <c r="VNY278"/>
      <c r="VNZ278"/>
      <c r="VOA278"/>
      <c r="VOB278"/>
      <c r="VOC278"/>
      <c r="VOD278"/>
      <c r="VOE278"/>
      <c r="VOF278"/>
      <c r="VOG278"/>
      <c r="VOH278"/>
      <c r="VOI278"/>
      <c r="VOJ278"/>
      <c r="VOK278"/>
      <c r="VOL278"/>
      <c r="VOM278"/>
      <c r="VON278"/>
      <c r="VOO278"/>
      <c r="VOP278"/>
      <c r="VOQ278"/>
      <c r="VOR278"/>
      <c r="VOS278"/>
      <c r="VOT278"/>
      <c r="VOU278"/>
      <c r="VOV278"/>
      <c r="VOW278"/>
      <c r="VOX278"/>
      <c r="VOY278"/>
      <c r="VOZ278"/>
      <c r="VPA278"/>
      <c r="VPB278"/>
      <c r="VPC278"/>
      <c r="VPD278"/>
      <c r="VPE278"/>
      <c r="VPF278"/>
      <c r="VPG278"/>
      <c r="VPH278"/>
      <c r="VPI278"/>
      <c r="VPJ278"/>
      <c r="VPK278"/>
      <c r="VPL278"/>
      <c r="VPM278"/>
      <c r="VPN278"/>
      <c r="VPO278"/>
      <c r="VPP278"/>
      <c r="VPQ278"/>
      <c r="VPR278"/>
      <c r="VPS278"/>
      <c r="VPT278"/>
      <c r="VPU278"/>
      <c r="VPV278"/>
      <c r="VPW278"/>
      <c r="VPX278"/>
      <c r="VPY278"/>
      <c r="VPZ278"/>
      <c r="VQA278"/>
      <c r="VQB278"/>
      <c r="VQC278"/>
      <c r="VQD278"/>
      <c r="VQE278"/>
      <c r="VQF278"/>
      <c r="VQG278"/>
      <c r="VQH278"/>
      <c r="VQI278"/>
      <c r="VQJ278"/>
      <c r="VQK278"/>
      <c r="VQL278"/>
      <c r="VQM278"/>
      <c r="VQN278"/>
      <c r="VQO278"/>
      <c r="VQP278"/>
      <c r="VQQ278"/>
      <c r="VQR278"/>
      <c r="VQS278"/>
      <c r="VQT278"/>
      <c r="VQU278"/>
      <c r="VQV278"/>
      <c r="VQW278"/>
      <c r="VQX278"/>
      <c r="VQY278"/>
      <c r="VQZ278"/>
      <c r="VRA278"/>
      <c r="VRB278"/>
      <c r="VRC278"/>
      <c r="VRD278"/>
      <c r="VRE278"/>
      <c r="VRF278"/>
      <c r="VRG278"/>
      <c r="VRH278"/>
      <c r="VRI278"/>
      <c r="VRJ278"/>
      <c r="VRK278"/>
      <c r="VRL278"/>
      <c r="VRM278"/>
      <c r="VRN278"/>
      <c r="VRO278"/>
      <c r="VRP278"/>
      <c r="VRQ278"/>
      <c r="VRR278"/>
      <c r="VRS278"/>
      <c r="VRT278"/>
      <c r="VRU278"/>
      <c r="VRV278"/>
      <c r="VRW278"/>
      <c r="VRX278"/>
      <c r="VRY278"/>
      <c r="VRZ278"/>
      <c r="VSA278"/>
      <c r="VSB278"/>
      <c r="VSC278"/>
      <c r="VSD278"/>
      <c r="VSE278"/>
      <c r="VSF278"/>
      <c r="VSG278"/>
      <c r="VSH278"/>
      <c r="VSI278"/>
      <c r="VSJ278"/>
      <c r="VSK278"/>
      <c r="VSL278"/>
      <c r="VSM278"/>
      <c r="VSN278"/>
      <c r="VSO278"/>
      <c r="VSP278"/>
      <c r="VSQ278"/>
      <c r="VSR278"/>
      <c r="VSS278"/>
      <c r="VST278"/>
      <c r="VSU278"/>
      <c r="VSV278"/>
      <c r="VSW278"/>
      <c r="VSX278"/>
      <c r="VSY278"/>
      <c r="VSZ278"/>
      <c r="VTA278"/>
      <c r="VTB278"/>
      <c r="VTC278"/>
      <c r="VTD278"/>
      <c r="VTE278"/>
      <c r="VTF278"/>
      <c r="VTG278"/>
      <c r="VTH278"/>
      <c r="VTI278"/>
      <c r="VTJ278"/>
      <c r="VTK278"/>
      <c r="VTL278"/>
      <c r="VTM278"/>
      <c r="VTN278"/>
      <c r="VTO278"/>
      <c r="VTP278"/>
      <c r="VTQ278"/>
      <c r="VTR278"/>
      <c r="VTS278"/>
      <c r="VTT278"/>
      <c r="VTU278"/>
      <c r="VTV278"/>
      <c r="VTW278"/>
      <c r="VTX278"/>
      <c r="VTY278"/>
      <c r="VTZ278"/>
      <c r="VUA278"/>
      <c r="VUB278"/>
      <c r="VUC278"/>
      <c r="VUD278"/>
      <c r="VUE278"/>
      <c r="VUF278"/>
      <c r="VUG278"/>
      <c r="VUH278"/>
      <c r="VUI278"/>
      <c r="VUJ278"/>
      <c r="VUK278"/>
      <c r="VUL278"/>
      <c r="VUM278"/>
      <c r="VUN278"/>
      <c r="VUO278"/>
      <c r="VUP278"/>
      <c r="VUQ278"/>
      <c r="VUR278"/>
      <c r="VUS278"/>
      <c r="VUT278"/>
      <c r="VUU278"/>
      <c r="VUV278"/>
      <c r="VUW278"/>
      <c r="VUX278"/>
      <c r="VUY278"/>
      <c r="VUZ278"/>
      <c r="VVA278"/>
      <c r="VVB278"/>
      <c r="VVC278"/>
      <c r="VVD278"/>
      <c r="VVE278"/>
      <c r="VVF278"/>
      <c r="VVG278"/>
      <c r="VVH278"/>
      <c r="VVI278"/>
      <c r="VVJ278"/>
      <c r="VVK278"/>
      <c r="VVL278"/>
      <c r="VVM278"/>
      <c r="VVN278"/>
      <c r="VVO278"/>
      <c r="VVP278"/>
      <c r="VVQ278"/>
      <c r="VVR278"/>
      <c r="VVS278"/>
      <c r="VVT278"/>
      <c r="VVU278"/>
      <c r="VVV278"/>
      <c r="VVW278"/>
      <c r="VVX278"/>
      <c r="VVY278"/>
      <c r="VVZ278"/>
      <c r="VWA278"/>
      <c r="VWB278"/>
      <c r="VWC278"/>
      <c r="VWD278"/>
      <c r="VWE278"/>
      <c r="VWF278"/>
      <c r="VWG278"/>
      <c r="VWH278"/>
      <c r="VWI278"/>
      <c r="VWJ278"/>
      <c r="VWK278"/>
      <c r="VWL278"/>
      <c r="VWM278"/>
      <c r="VWN278"/>
      <c r="VWO278"/>
      <c r="VWP278"/>
      <c r="VWQ278"/>
      <c r="VWR278"/>
      <c r="VWS278"/>
      <c r="VWT278"/>
      <c r="VWU278"/>
      <c r="VWV278"/>
      <c r="VWW278"/>
      <c r="VWX278"/>
      <c r="VWY278"/>
      <c r="VWZ278"/>
      <c r="VXA278"/>
      <c r="VXB278"/>
      <c r="VXC278"/>
      <c r="VXD278"/>
      <c r="VXE278"/>
      <c r="VXF278"/>
      <c r="VXG278"/>
      <c r="VXH278"/>
      <c r="VXI278"/>
      <c r="VXJ278"/>
      <c r="VXK278"/>
      <c r="VXL278"/>
      <c r="VXM278"/>
      <c r="VXN278"/>
      <c r="VXO278"/>
      <c r="VXP278"/>
      <c r="VXQ278"/>
      <c r="VXR278"/>
      <c r="VXS278"/>
      <c r="VXT278"/>
      <c r="VXU278"/>
      <c r="VXV278"/>
      <c r="VXW278"/>
      <c r="VXX278"/>
      <c r="VXY278"/>
      <c r="VXZ278"/>
      <c r="VYA278"/>
      <c r="VYB278"/>
      <c r="VYC278"/>
      <c r="VYD278"/>
      <c r="VYE278"/>
      <c r="VYF278"/>
      <c r="VYG278"/>
      <c r="VYH278"/>
      <c r="VYI278"/>
      <c r="VYJ278"/>
      <c r="VYK278"/>
      <c r="VYL278"/>
      <c r="VYM278"/>
      <c r="VYN278"/>
      <c r="VYO278"/>
      <c r="VYP278"/>
      <c r="VYQ278"/>
      <c r="VYR278"/>
      <c r="VYS278"/>
      <c r="VYT278"/>
      <c r="VYU278"/>
      <c r="VYV278"/>
      <c r="VYW278"/>
      <c r="VYX278"/>
      <c r="VYY278"/>
      <c r="VYZ278"/>
      <c r="VZA278"/>
      <c r="VZB278"/>
      <c r="VZC278"/>
      <c r="VZD278"/>
      <c r="VZE278"/>
      <c r="VZF278"/>
      <c r="VZG278"/>
      <c r="VZH278"/>
      <c r="VZI278"/>
      <c r="VZJ278"/>
      <c r="VZK278"/>
      <c r="VZL278"/>
      <c r="VZM278"/>
      <c r="VZN278"/>
      <c r="VZO278"/>
      <c r="VZP278"/>
      <c r="VZQ278"/>
      <c r="VZR278"/>
      <c r="VZS278"/>
      <c r="VZT278"/>
      <c r="VZU278"/>
      <c r="VZV278"/>
      <c r="VZW278"/>
      <c r="VZX278"/>
      <c r="VZY278"/>
      <c r="VZZ278"/>
      <c r="WAA278"/>
      <c r="WAB278"/>
      <c r="WAC278"/>
      <c r="WAD278"/>
      <c r="WAE278"/>
      <c r="WAF278"/>
      <c r="WAG278"/>
      <c r="WAH278"/>
      <c r="WAI278"/>
      <c r="WAJ278"/>
      <c r="WAK278"/>
      <c r="WAL278"/>
      <c r="WAM278"/>
      <c r="WAN278"/>
      <c r="WAO278"/>
      <c r="WAP278"/>
      <c r="WAQ278"/>
      <c r="WAR278"/>
      <c r="WAS278"/>
      <c r="WAT278"/>
      <c r="WAU278"/>
      <c r="WAV278"/>
      <c r="WAW278"/>
      <c r="WAX278"/>
      <c r="WAY278"/>
      <c r="WAZ278"/>
      <c r="WBA278"/>
      <c r="WBB278"/>
      <c r="WBC278"/>
      <c r="WBD278"/>
      <c r="WBE278"/>
      <c r="WBF278"/>
      <c r="WBG278"/>
      <c r="WBH278"/>
      <c r="WBI278"/>
      <c r="WBJ278"/>
      <c r="WBK278"/>
      <c r="WBL278"/>
      <c r="WBM278"/>
      <c r="WBN278"/>
      <c r="WBO278"/>
      <c r="WBP278"/>
      <c r="WBQ278"/>
      <c r="WBR278"/>
      <c r="WBS278"/>
      <c r="WBT278"/>
      <c r="WBU278"/>
      <c r="WBV278"/>
      <c r="WBW278"/>
      <c r="WBX278"/>
      <c r="WBY278"/>
      <c r="WBZ278"/>
      <c r="WCA278"/>
      <c r="WCB278"/>
      <c r="WCC278"/>
      <c r="WCD278"/>
      <c r="WCE278"/>
      <c r="WCF278"/>
      <c r="WCG278"/>
      <c r="WCH278"/>
      <c r="WCI278"/>
      <c r="WCJ278"/>
      <c r="WCK278"/>
      <c r="WCL278"/>
      <c r="WCM278"/>
      <c r="WCN278"/>
      <c r="WCO278"/>
      <c r="WCP278"/>
      <c r="WCQ278"/>
      <c r="WCR278"/>
      <c r="WCS278"/>
      <c r="WCT278"/>
      <c r="WCU278"/>
      <c r="WCV278"/>
      <c r="WCW278"/>
      <c r="WCX278"/>
      <c r="WCY278"/>
      <c r="WCZ278"/>
      <c r="WDA278"/>
      <c r="WDB278"/>
      <c r="WDC278"/>
      <c r="WDD278"/>
      <c r="WDE278"/>
      <c r="WDF278"/>
      <c r="WDG278"/>
      <c r="WDH278"/>
      <c r="WDI278"/>
      <c r="WDJ278"/>
      <c r="WDK278"/>
      <c r="WDL278"/>
      <c r="WDM278"/>
      <c r="WDN278"/>
      <c r="WDO278"/>
      <c r="WDP278"/>
      <c r="WDQ278"/>
      <c r="WDR278"/>
      <c r="WDS278"/>
      <c r="WDT278"/>
      <c r="WDU278"/>
      <c r="WDV278"/>
      <c r="WDW278"/>
      <c r="WDX278"/>
      <c r="WDY278"/>
      <c r="WDZ278"/>
      <c r="WEA278"/>
      <c r="WEB278"/>
      <c r="WEC278"/>
      <c r="WED278"/>
      <c r="WEE278"/>
      <c r="WEF278"/>
      <c r="WEG278"/>
      <c r="WEH278"/>
      <c r="WEI278"/>
      <c r="WEJ278"/>
      <c r="WEK278"/>
      <c r="WEL278"/>
      <c r="WEM278"/>
      <c r="WEN278"/>
      <c r="WEO278"/>
      <c r="WEP278"/>
      <c r="WEQ278"/>
      <c r="WER278"/>
      <c r="WES278"/>
      <c r="WET278"/>
      <c r="WEU278"/>
      <c r="WEV278"/>
      <c r="WEW278"/>
      <c r="WEX278"/>
      <c r="WEY278"/>
      <c r="WEZ278"/>
      <c r="WFA278"/>
      <c r="WFB278"/>
      <c r="WFC278"/>
      <c r="WFD278"/>
      <c r="WFE278"/>
      <c r="WFF278"/>
      <c r="WFG278"/>
      <c r="WFH278"/>
      <c r="WFI278"/>
      <c r="WFJ278"/>
      <c r="WFK278"/>
      <c r="WFL278"/>
      <c r="WFM278"/>
      <c r="WFN278"/>
      <c r="WFO278"/>
      <c r="WFP278"/>
      <c r="WFQ278"/>
      <c r="WFR278"/>
      <c r="WFS278"/>
      <c r="WFT278"/>
      <c r="WFU278"/>
      <c r="WFV278"/>
      <c r="WFW278"/>
      <c r="WFX278"/>
      <c r="WFY278"/>
      <c r="WFZ278"/>
      <c r="WGA278"/>
      <c r="WGB278"/>
      <c r="WGC278"/>
      <c r="WGD278"/>
      <c r="WGE278"/>
      <c r="WGF278"/>
      <c r="WGG278"/>
      <c r="WGH278"/>
      <c r="WGI278"/>
      <c r="WGJ278"/>
      <c r="WGK278"/>
      <c r="WGL278"/>
      <c r="WGM278"/>
      <c r="WGN278"/>
      <c r="WGO278"/>
      <c r="WGP278"/>
      <c r="WGQ278"/>
      <c r="WGR278"/>
      <c r="WGS278"/>
      <c r="WGT278"/>
      <c r="WGU278"/>
      <c r="WGV278"/>
      <c r="WGW278"/>
      <c r="WGX278"/>
      <c r="WGY278"/>
      <c r="WGZ278"/>
      <c r="WHA278"/>
      <c r="WHB278"/>
      <c r="WHC278"/>
      <c r="WHD278"/>
      <c r="WHE278"/>
      <c r="WHF278"/>
      <c r="WHG278"/>
      <c r="WHH278"/>
      <c r="WHI278"/>
      <c r="WHJ278"/>
      <c r="WHK278"/>
      <c r="WHL278"/>
      <c r="WHM278"/>
      <c r="WHN278"/>
      <c r="WHO278"/>
      <c r="WHP278"/>
      <c r="WHQ278"/>
      <c r="WHR278"/>
      <c r="WHS278"/>
      <c r="WHT278"/>
      <c r="WHU278"/>
      <c r="WHV278"/>
      <c r="WHW278"/>
      <c r="WHX278"/>
      <c r="WHY278"/>
      <c r="WHZ278"/>
      <c r="WIA278"/>
      <c r="WIB278"/>
      <c r="WIC278"/>
      <c r="WID278"/>
      <c r="WIE278"/>
      <c r="WIF278"/>
      <c r="WIG278"/>
      <c r="WIH278"/>
      <c r="WII278"/>
      <c r="WIJ278"/>
      <c r="WIK278"/>
      <c r="WIL278"/>
      <c r="WIM278"/>
      <c r="WIN278"/>
      <c r="WIO278"/>
      <c r="WIP278"/>
      <c r="WIQ278"/>
      <c r="WIR278"/>
      <c r="WIS278"/>
      <c r="WIT278"/>
      <c r="WIU278"/>
      <c r="WIV278"/>
      <c r="WIW278"/>
      <c r="WIX278"/>
      <c r="WIY278"/>
      <c r="WIZ278"/>
      <c r="WJA278"/>
      <c r="WJB278"/>
      <c r="WJC278"/>
      <c r="WJD278"/>
      <c r="WJE278"/>
      <c r="WJF278"/>
      <c r="WJG278"/>
      <c r="WJH278"/>
      <c r="WJI278"/>
      <c r="WJJ278"/>
      <c r="WJK278"/>
      <c r="WJL278"/>
      <c r="WJM278"/>
      <c r="WJN278"/>
      <c r="WJO278"/>
      <c r="WJP278"/>
      <c r="WJQ278"/>
      <c r="WJR278"/>
      <c r="WJS278"/>
      <c r="WJT278"/>
      <c r="WJU278"/>
      <c r="WJV278"/>
      <c r="WJW278"/>
      <c r="WJX278"/>
      <c r="WJY278"/>
      <c r="WJZ278"/>
      <c r="WKA278"/>
      <c r="WKB278"/>
      <c r="WKC278"/>
      <c r="WKD278"/>
      <c r="WKE278"/>
      <c r="WKF278"/>
      <c r="WKG278"/>
      <c r="WKH278"/>
      <c r="WKI278"/>
      <c r="WKJ278"/>
      <c r="WKK278"/>
      <c r="WKL278"/>
      <c r="WKM278"/>
      <c r="WKN278"/>
      <c r="WKO278"/>
      <c r="WKP278"/>
      <c r="WKQ278"/>
      <c r="WKR278"/>
      <c r="WKS278"/>
      <c r="WKT278"/>
      <c r="WKU278"/>
      <c r="WKV278"/>
      <c r="WKW278"/>
      <c r="WKX278"/>
      <c r="WKY278"/>
      <c r="WKZ278"/>
      <c r="WLA278"/>
      <c r="WLB278"/>
      <c r="WLC278"/>
      <c r="WLD278"/>
      <c r="WLE278"/>
      <c r="WLF278"/>
      <c r="WLG278"/>
      <c r="WLH278"/>
      <c r="WLI278"/>
      <c r="WLJ278"/>
      <c r="WLK278"/>
      <c r="WLL278"/>
      <c r="WLM278"/>
      <c r="WLN278"/>
      <c r="WLO278"/>
      <c r="WLP278"/>
      <c r="WLQ278"/>
      <c r="WLR278"/>
      <c r="WLS278"/>
      <c r="WLT278"/>
      <c r="WLU278"/>
      <c r="WLV278"/>
      <c r="WLW278"/>
      <c r="WLX278"/>
      <c r="WLY278"/>
      <c r="WLZ278"/>
      <c r="WMA278"/>
      <c r="WMB278"/>
      <c r="WMC278"/>
      <c r="WMD278"/>
      <c r="WME278"/>
      <c r="WMF278"/>
      <c r="WMG278"/>
      <c r="WMH278"/>
      <c r="WMI278"/>
      <c r="WMJ278"/>
      <c r="WMK278"/>
      <c r="WML278"/>
      <c r="WMM278"/>
      <c r="WMN278"/>
      <c r="WMO278"/>
      <c r="WMP278"/>
      <c r="WMQ278"/>
      <c r="WMR278"/>
      <c r="WMS278"/>
      <c r="WMT278"/>
      <c r="WMU278"/>
      <c r="WMV278"/>
      <c r="WMW278"/>
      <c r="WMX278"/>
      <c r="WMY278"/>
      <c r="WMZ278"/>
      <c r="WNA278"/>
      <c r="WNB278"/>
      <c r="WNC278"/>
      <c r="WND278"/>
      <c r="WNE278"/>
      <c r="WNF278"/>
      <c r="WNG278"/>
      <c r="WNH278"/>
      <c r="WNI278"/>
      <c r="WNJ278"/>
      <c r="WNK278"/>
      <c r="WNL278"/>
      <c r="WNM278"/>
      <c r="WNN278"/>
      <c r="WNO278"/>
      <c r="WNP278"/>
      <c r="WNQ278"/>
      <c r="WNR278"/>
      <c r="WNS278"/>
      <c r="WNT278"/>
      <c r="WNU278"/>
      <c r="WNV278"/>
      <c r="WNW278"/>
      <c r="WNX278"/>
      <c r="WNY278"/>
      <c r="WNZ278"/>
      <c r="WOA278"/>
      <c r="WOB278"/>
      <c r="WOC278"/>
      <c r="WOD278"/>
      <c r="WOE278"/>
      <c r="WOF278"/>
      <c r="WOG278"/>
      <c r="WOH278"/>
      <c r="WOI278"/>
      <c r="WOJ278"/>
      <c r="WOK278"/>
      <c r="WOL278"/>
      <c r="WOM278"/>
      <c r="WON278"/>
      <c r="WOO278"/>
      <c r="WOP278"/>
      <c r="WOQ278"/>
      <c r="WOR278"/>
      <c r="WOS278"/>
      <c r="WOT278"/>
      <c r="WOU278"/>
      <c r="WOV278"/>
      <c r="WOW278"/>
      <c r="WOX278"/>
      <c r="WOY278"/>
      <c r="WOZ278"/>
      <c r="WPA278"/>
      <c r="WPB278"/>
      <c r="WPC278"/>
      <c r="WPD278"/>
      <c r="WPE278"/>
      <c r="WPF278"/>
      <c r="WPG278"/>
      <c r="WPH278"/>
      <c r="WPI278"/>
      <c r="WPJ278"/>
      <c r="WPK278"/>
      <c r="WPL278"/>
      <c r="WPM278"/>
      <c r="WPN278"/>
      <c r="WPO278"/>
      <c r="WPP278"/>
      <c r="WPQ278"/>
      <c r="WPR278"/>
      <c r="WPS278"/>
      <c r="WPT278"/>
      <c r="WPU278"/>
      <c r="WPV278"/>
      <c r="WPW278"/>
      <c r="WPX278"/>
      <c r="WPY278"/>
      <c r="WPZ278"/>
      <c r="WQA278"/>
      <c r="WQB278"/>
      <c r="WQC278"/>
      <c r="WQD278"/>
      <c r="WQE278"/>
      <c r="WQF278"/>
      <c r="WQG278"/>
      <c r="WQH278"/>
      <c r="WQI278"/>
      <c r="WQJ278"/>
      <c r="WQK278"/>
      <c r="WQL278"/>
      <c r="WQM278"/>
      <c r="WQN278"/>
      <c r="WQO278"/>
      <c r="WQP278"/>
      <c r="WQQ278"/>
      <c r="WQR278"/>
      <c r="WQS278"/>
      <c r="WQT278"/>
      <c r="WQU278"/>
      <c r="WQV278"/>
      <c r="WQW278"/>
      <c r="WQX278"/>
      <c r="WQY278"/>
      <c r="WQZ278"/>
      <c r="WRA278"/>
      <c r="WRB278"/>
      <c r="WRC278"/>
      <c r="WRD278"/>
      <c r="WRE278"/>
      <c r="WRF278"/>
      <c r="WRG278"/>
      <c r="WRH278"/>
      <c r="WRI278"/>
      <c r="WRJ278"/>
      <c r="WRK278"/>
      <c r="WRL278"/>
      <c r="WRM278"/>
      <c r="WRN278"/>
      <c r="WRO278"/>
      <c r="WRP278"/>
      <c r="WRQ278"/>
      <c r="WRR278"/>
      <c r="WRS278"/>
      <c r="WRT278"/>
      <c r="WRU278"/>
      <c r="WRV278"/>
      <c r="WRW278"/>
      <c r="WRX278"/>
      <c r="WRY278"/>
      <c r="WRZ278"/>
      <c r="WSA278"/>
      <c r="WSB278"/>
      <c r="WSC278"/>
      <c r="WSD278"/>
      <c r="WSE278"/>
      <c r="WSF278"/>
      <c r="WSG278"/>
      <c r="WSH278"/>
      <c r="WSI278"/>
      <c r="WSJ278"/>
      <c r="WSK278"/>
      <c r="WSL278"/>
      <c r="WSM278"/>
      <c r="WSN278"/>
      <c r="WSO278"/>
      <c r="WSP278"/>
      <c r="WSQ278"/>
      <c r="WSR278"/>
      <c r="WSS278"/>
      <c r="WST278"/>
      <c r="WSU278"/>
      <c r="WSV278"/>
      <c r="WSW278"/>
      <c r="WSX278"/>
      <c r="WSY278"/>
      <c r="WSZ278"/>
      <c r="WTA278"/>
      <c r="WTB278"/>
      <c r="WTC278"/>
      <c r="WTD278"/>
      <c r="WTE278"/>
      <c r="WTF278"/>
      <c r="WTG278"/>
      <c r="WTH278"/>
      <c r="WTI278"/>
      <c r="WTJ278"/>
      <c r="WTK278"/>
      <c r="WTL278"/>
      <c r="WTM278"/>
      <c r="WTN278"/>
      <c r="WTO278"/>
      <c r="WTP278"/>
      <c r="WTQ278"/>
      <c r="WTR278"/>
      <c r="WTS278"/>
      <c r="WTT278"/>
      <c r="WTU278"/>
      <c r="WTV278"/>
      <c r="WTW278"/>
      <c r="WTX278"/>
      <c r="WTY278"/>
      <c r="WTZ278"/>
      <c r="WUA278"/>
      <c r="WUB278"/>
      <c r="WUC278"/>
      <c r="WUD278"/>
      <c r="WUE278"/>
      <c r="WUF278"/>
      <c r="WUG278"/>
      <c r="WUH278"/>
      <c r="WUI278"/>
      <c r="WUJ278"/>
      <c r="WUK278"/>
      <c r="WUL278"/>
      <c r="WUM278"/>
      <c r="WUN278"/>
      <c r="WUO278"/>
      <c r="WUP278"/>
      <c r="WUQ278"/>
      <c r="WUR278"/>
      <c r="WUS278"/>
      <c r="WUT278"/>
      <c r="WUU278"/>
      <c r="WUV278"/>
      <c r="WUW278"/>
      <c r="WUX278"/>
      <c r="WUY278"/>
      <c r="WUZ278"/>
      <c r="WVA278"/>
      <c r="WVB278"/>
      <c r="WVC278"/>
      <c r="WVD278"/>
      <c r="WVE278"/>
      <c r="WVF278"/>
      <c r="WVG278"/>
      <c r="WVH278"/>
      <c r="WVI278"/>
      <c r="WVJ278"/>
      <c r="WVK278"/>
      <c r="WVL278"/>
      <c r="WVM278"/>
      <c r="WVN278"/>
      <c r="WVO278"/>
      <c r="WVP278"/>
      <c r="WVQ278"/>
      <c r="WVR278"/>
      <c r="WVS278"/>
      <c r="WVT278"/>
      <c r="WVU278"/>
      <c r="WVV278"/>
      <c r="WVW278"/>
      <c r="WVX278"/>
      <c r="WVY278"/>
      <c r="WVZ278"/>
      <c r="WWA278"/>
      <c r="WWB278"/>
      <c r="WWC278"/>
      <c r="WWD278"/>
      <c r="WWE278"/>
      <c r="WWF278"/>
      <c r="WWG278"/>
      <c r="WWH278"/>
      <c r="WWI278"/>
      <c r="WWJ278"/>
      <c r="WWK278"/>
      <c r="WWL278"/>
      <c r="WWM278"/>
      <c r="WWN278"/>
      <c r="WWO278"/>
      <c r="WWP278"/>
      <c r="WWQ278"/>
      <c r="WWR278"/>
      <c r="WWS278"/>
      <c r="WWT278"/>
      <c r="WWU278"/>
      <c r="WWV278"/>
      <c r="WWW278"/>
      <c r="WWX278"/>
      <c r="WWY278"/>
      <c r="WWZ278"/>
      <c r="WXA278"/>
      <c r="WXB278"/>
      <c r="WXC278"/>
      <c r="WXD278"/>
      <c r="WXE278"/>
      <c r="WXF278"/>
      <c r="WXG278"/>
      <c r="WXH278"/>
      <c r="WXI278"/>
      <c r="WXJ278"/>
      <c r="WXK278"/>
      <c r="WXL278"/>
      <c r="WXM278"/>
      <c r="WXN278"/>
      <c r="WXO278"/>
      <c r="WXP278"/>
      <c r="WXQ278"/>
      <c r="WXR278"/>
      <c r="WXS278"/>
      <c r="WXT278"/>
      <c r="WXU278"/>
      <c r="WXV278"/>
      <c r="WXW278"/>
      <c r="WXX278"/>
      <c r="WXY278"/>
      <c r="WXZ278"/>
      <c r="WYA278"/>
      <c r="WYB278"/>
      <c r="WYC278"/>
      <c r="WYD278"/>
      <c r="WYE278"/>
      <c r="WYF278"/>
      <c r="WYG278"/>
      <c r="WYH278"/>
      <c r="WYI278"/>
      <c r="WYJ278"/>
      <c r="WYK278"/>
      <c r="WYL278"/>
      <c r="WYM278"/>
      <c r="WYN278"/>
      <c r="WYO278"/>
      <c r="WYP278"/>
      <c r="WYQ278"/>
      <c r="WYR278"/>
      <c r="WYS278"/>
      <c r="WYT278"/>
      <c r="WYU278"/>
      <c r="WYV278"/>
      <c r="WYW278"/>
      <c r="WYX278"/>
      <c r="WYY278"/>
      <c r="WYZ278"/>
      <c r="WZA278"/>
      <c r="WZB278"/>
      <c r="WZC278"/>
      <c r="WZD278"/>
      <c r="WZE278"/>
      <c r="WZF278"/>
      <c r="WZG278"/>
      <c r="WZH278"/>
      <c r="WZI278"/>
      <c r="WZJ278"/>
      <c r="WZK278"/>
      <c r="WZL278"/>
      <c r="WZM278"/>
      <c r="WZN278"/>
      <c r="WZO278"/>
      <c r="WZP278"/>
      <c r="WZQ278"/>
      <c r="WZR278"/>
      <c r="WZS278"/>
      <c r="WZT278"/>
      <c r="WZU278"/>
      <c r="WZV278"/>
      <c r="WZW278"/>
      <c r="WZX278"/>
      <c r="WZY278"/>
      <c r="WZZ278"/>
      <c r="XAA278"/>
      <c r="XAB278"/>
      <c r="XAC278"/>
      <c r="XAD278"/>
      <c r="XAE278"/>
      <c r="XAF278"/>
      <c r="XAG278"/>
      <c r="XAH278"/>
      <c r="XAI278"/>
      <c r="XAJ278"/>
      <c r="XAK278"/>
      <c r="XAL278"/>
      <c r="XAM278"/>
      <c r="XAN278"/>
      <c r="XAO278"/>
      <c r="XAP278"/>
      <c r="XAQ278"/>
      <c r="XAR278"/>
      <c r="XAS278"/>
      <c r="XAT278"/>
      <c r="XAU278"/>
      <c r="XAV278"/>
      <c r="XAW278"/>
      <c r="XAX278"/>
      <c r="XAY278"/>
      <c r="XAZ278"/>
      <c r="XBA278"/>
      <c r="XBB278"/>
      <c r="XBC278"/>
      <c r="XBD278"/>
      <c r="XBE278"/>
      <c r="XBF278"/>
      <c r="XBG278"/>
      <c r="XBH278"/>
      <c r="XBI278"/>
      <c r="XBJ278"/>
      <c r="XBK278"/>
      <c r="XBL278"/>
      <c r="XBM278"/>
      <c r="XBN278"/>
      <c r="XBO278"/>
      <c r="XBP278"/>
      <c r="XBQ278"/>
      <c r="XBR278"/>
      <c r="XBS278"/>
      <c r="XBT278"/>
      <c r="XBU278"/>
      <c r="XBV278"/>
      <c r="XBW278"/>
      <c r="XBX278"/>
      <c r="XBY278"/>
      <c r="XBZ278"/>
      <c r="XCA278"/>
      <c r="XCB278"/>
      <c r="XCC278"/>
      <c r="XCD278"/>
      <c r="XCE278"/>
      <c r="XCF278"/>
      <c r="XCG278"/>
      <c r="XCH278"/>
      <c r="XCI278"/>
      <c r="XCJ278"/>
      <c r="XCK278"/>
      <c r="XCL278"/>
      <c r="XCM278"/>
      <c r="XCN278"/>
      <c r="XCO278"/>
      <c r="XCP278"/>
      <c r="XCQ278"/>
      <c r="XCR278"/>
      <c r="XCS278"/>
      <c r="XCT278"/>
      <c r="XCU278"/>
      <c r="XCV278"/>
      <c r="XCW278"/>
      <c r="XCX278"/>
      <c r="XCY278"/>
      <c r="XCZ278"/>
      <c r="XDA278"/>
      <c r="XDB278"/>
      <c r="XDC278"/>
      <c r="XDD278"/>
      <c r="XDE278"/>
      <c r="XDF278"/>
      <c r="XDG278"/>
      <c r="XDH278"/>
      <c r="XDI278"/>
      <c r="XDJ278"/>
      <c r="XDK278"/>
      <c r="XDL278"/>
      <c r="XDM278"/>
      <c r="XDN278"/>
      <c r="XDO278"/>
      <c r="XDP278"/>
      <c r="XDQ278"/>
      <c r="XDR278"/>
      <c r="XDS278"/>
      <c r="XDT278"/>
      <c r="XDU278"/>
      <c r="XDV278"/>
      <c r="XDW278"/>
      <c r="XDX278"/>
      <c r="XDY278"/>
      <c r="XDZ278"/>
      <c r="XEA278"/>
      <c r="XEB278"/>
      <c r="XEC278"/>
      <c r="XED278"/>
      <c r="XEE278"/>
      <c r="XEF278"/>
      <c r="XEG278"/>
      <c r="XEH278"/>
      <c r="XEI278"/>
      <c r="XEJ278"/>
      <c r="XEK278"/>
      <c r="XEL278"/>
      <c r="XEM278"/>
      <c r="XEN278"/>
      <c r="XEO278"/>
      <c r="XEP278"/>
      <c r="XEQ278"/>
      <c r="XER278"/>
      <c r="XES278"/>
      <c r="XET278"/>
      <c r="XEU278"/>
      <c r="XEV278"/>
      <c r="XEW278"/>
      <c r="XEX278"/>
      <c r="XEY278"/>
      <c r="XEZ278"/>
      <c r="XFA278"/>
      <c r="XFB278"/>
      <c r="XFC278"/>
      <c r="XFD278"/>
    </row>
    <row r="279" s="31" customFormat="1" spans="1:16384">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s="28"/>
      <c r="AN279" s="133"/>
      <c r="AO279" s="134"/>
      <c r="AP279"/>
      <c r="AQ279"/>
      <c r="AR279" s="33"/>
      <c r="AS279" s="28"/>
      <c r="AT279" s="28"/>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c r="AMK279"/>
      <c r="AML279"/>
      <c r="AMM279"/>
      <c r="AMN279"/>
      <c r="AMO279"/>
      <c r="AMP279"/>
      <c r="AMQ279"/>
      <c r="AMR279"/>
      <c r="AMS279"/>
      <c r="AMT279"/>
      <c r="AMU279"/>
      <c r="AMV279"/>
      <c r="AMW279"/>
      <c r="AMX279"/>
      <c r="AMY279"/>
      <c r="AMZ279"/>
      <c r="ANA279"/>
      <c r="ANB279"/>
      <c r="ANC279"/>
      <c r="AND279"/>
      <c r="ANE279"/>
      <c r="ANF279"/>
      <c r="ANG279"/>
      <c r="ANH279"/>
      <c r="ANI279"/>
      <c r="ANJ279"/>
      <c r="ANK279"/>
      <c r="ANL279"/>
      <c r="ANM279"/>
      <c r="ANN279"/>
      <c r="ANO279"/>
      <c r="ANP279"/>
      <c r="ANQ279"/>
      <c r="ANR279"/>
      <c r="ANS279"/>
      <c r="ANT279"/>
      <c r="ANU279"/>
      <c r="ANV279"/>
      <c r="ANW279"/>
      <c r="ANX279"/>
      <c r="ANY279"/>
      <c r="ANZ279"/>
      <c r="AOA279"/>
      <c r="AOB279"/>
      <c r="AOC279"/>
      <c r="AOD279"/>
      <c r="AOE279"/>
      <c r="AOF279"/>
      <c r="AOG279"/>
      <c r="AOH279"/>
      <c r="AOI279"/>
      <c r="AOJ279"/>
      <c r="AOK279"/>
      <c r="AOL279"/>
      <c r="AOM279"/>
      <c r="AON279"/>
      <c r="AOO279"/>
      <c r="AOP279"/>
      <c r="AOQ279"/>
      <c r="AOR279"/>
      <c r="AOS279"/>
      <c r="AOT279"/>
      <c r="AOU279"/>
      <c r="AOV279"/>
      <c r="AOW279"/>
      <c r="AOX279"/>
      <c r="AOY279"/>
      <c r="AOZ279"/>
      <c r="APA279"/>
      <c r="APB279"/>
      <c r="APC279"/>
      <c r="APD279"/>
      <c r="APE279"/>
      <c r="APF279"/>
      <c r="APG279"/>
      <c r="APH279"/>
      <c r="API279"/>
      <c r="APJ279"/>
      <c r="APK279"/>
      <c r="APL279"/>
      <c r="APM279"/>
      <c r="APN279"/>
      <c r="APO279"/>
      <c r="APP279"/>
      <c r="APQ279"/>
      <c r="APR279"/>
      <c r="APS279"/>
      <c r="APT279"/>
      <c r="APU279"/>
      <c r="APV279"/>
      <c r="APW279"/>
      <c r="APX279"/>
      <c r="APY279"/>
      <c r="APZ279"/>
      <c r="AQA279"/>
      <c r="AQB279"/>
      <c r="AQC279"/>
      <c r="AQD279"/>
      <c r="AQE279"/>
      <c r="AQF279"/>
      <c r="AQG279"/>
      <c r="AQH279"/>
      <c r="AQI279"/>
      <c r="AQJ279"/>
      <c r="AQK279"/>
      <c r="AQL279"/>
      <c r="AQM279"/>
      <c r="AQN279"/>
      <c r="AQO279"/>
      <c r="AQP279"/>
      <c r="AQQ279"/>
      <c r="AQR279"/>
      <c r="AQS279"/>
      <c r="AQT279"/>
      <c r="AQU279"/>
      <c r="AQV279"/>
      <c r="AQW279"/>
      <c r="AQX279"/>
      <c r="AQY279"/>
      <c r="AQZ279"/>
      <c r="ARA279"/>
      <c r="ARB279"/>
      <c r="ARC279"/>
      <c r="ARD279"/>
      <c r="ARE279"/>
      <c r="ARF279"/>
      <c r="ARG279"/>
      <c r="ARH279"/>
      <c r="ARI279"/>
      <c r="ARJ279"/>
      <c r="ARK279"/>
      <c r="ARL279"/>
      <c r="ARM279"/>
      <c r="ARN279"/>
      <c r="ARO279"/>
      <c r="ARP279"/>
      <c r="ARQ279"/>
      <c r="ARR279"/>
      <c r="ARS279"/>
      <c r="ART279"/>
      <c r="ARU279"/>
      <c r="ARV279"/>
      <c r="ARW279"/>
      <c r="ARX279"/>
      <c r="ARY279"/>
      <c r="ARZ279"/>
      <c r="ASA279"/>
      <c r="ASB279"/>
      <c r="ASC279"/>
      <c r="ASD279"/>
      <c r="ASE279"/>
      <c r="ASF279"/>
      <c r="ASG279"/>
      <c r="ASH279"/>
      <c r="ASI279"/>
      <c r="ASJ279"/>
      <c r="ASK279"/>
      <c r="ASL279"/>
      <c r="ASM279"/>
      <c r="ASN279"/>
      <c r="ASO279"/>
      <c r="ASP279"/>
      <c r="ASQ279"/>
      <c r="ASR279"/>
      <c r="ASS279"/>
      <c r="AST279"/>
      <c r="ASU279"/>
      <c r="ASV279"/>
      <c r="ASW279"/>
      <c r="ASX279"/>
      <c r="ASY279"/>
      <c r="ASZ279"/>
      <c r="ATA279"/>
      <c r="ATB279"/>
      <c r="ATC279"/>
      <c r="ATD279"/>
      <c r="ATE279"/>
      <c r="ATF279"/>
      <c r="ATG279"/>
      <c r="ATH279"/>
      <c r="ATI279"/>
      <c r="ATJ279"/>
      <c r="ATK279"/>
      <c r="ATL279"/>
      <c r="ATM279"/>
      <c r="ATN279"/>
      <c r="ATO279"/>
      <c r="ATP279"/>
      <c r="ATQ279"/>
      <c r="ATR279"/>
      <c r="ATS279"/>
      <c r="ATT279"/>
      <c r="ATU279"/>
      <c r="ATV279"/>
      <c r="ATW279"/>
      <c r="ATX279"/>
      <c r="ATY279"/>
      <c r="ATZ279"/>
      <c r="AUA279"/>
      <c r="AUB279"/>
      <c r="AUC279"/>
      <c r="AUD279"/>
      <c r="AUE279"/>
      <c r="AUF279"/>
      <c r="AUG279"/>
      <c r="AUH279"/>
      <c r="AUI279"/>
      <c r="AUJ279"/>
      <c r="AUK279"/>
      <c r="AUL279"/>
      <c r="AUM279"/>
      <c r="AUN279"/>
      <c r="AUO279"/>
      <c r="AUP279"/>
      <c r="AUQ279"/>
      <c r="AUR279"/>
      <c r="AUS279"/>
      <c r="AUT279"/>
      <c r="AUU279"/>
      <c r="AUV279"/>
      <c r="AUW279"/>
      <c r="AUX279"/>
      <c r="AUY279"/>
      <c r="AUZ279"/>
      <c r="AVA279"/>
      <c r="AVB279"/>
      <c r="AVC279"/>
      <c r="AVD279"/>
      <c r="AVE279"/>
      <c r="AVF279"/>
      <c r="AVG279"/>
      <c r="AVH279"/>
      <c r="AVI279"/>
      <c r="AVJ279"/>
      <c r="AVK279"/>
      <c r="AVL279"/>
      <c r="AVM279"/>
      <c r="AVN279"/>
      <c r="AVO279"/>
      <c r="AVP279"/>
      <c r="AVQ279"/>
      <c r="AVR279"/>
      <c r="AVS279"/>
      <c r="AVT279"/>
      <c r="AVU279"/>
      <c r="AVV279"/>
      <c r="AVW279"/>
      <c r="AVX279"/>
      <c r="AVY279"/>
      <c r="AVZ279"/>
      <c r="AWA279"/>
      <c r="AWB279"/>
      <c r="AWC279"/>
      <c r="AWD279"/>
      <c r="AWE279"/>
      <c r="AWF279"/>
      <c r="AWG279"/>
      <c r="AWH279"/>
      <c r="AWI279"/>
      <c r="AWJ279"/>
      <c r="AWK279"/>
      <c r="AWL279"/>
      <c r="AWM279"/>
      <c r="AWN279"/>
      <c r="AWO279"/>
      <c r="AWP279"/>
      <c r="AWQ279"/>
      <c r="AWR279"/>
      <c r="AWS279"/>
      <c r="AWT279"/>
      <c r="AWU279"/>
      <c r="AWV279"/>
      <c r="AWW279"/>
      <c r="AWX279"/>
      <c r="AWY279"/>
      <c r="AWZ279"/>
      <c r="AXA279"/>
      <c r="AXB279"/>
      <c r="AXC279"/>
      <c r="AXD279"/>
      <c r="AXE279"/>
      <c r="AXF279"/>
      <c r="AXG279"/>
      <c r="AXH279"/>
      <c r="AXI279"/>
      <c r="AXJ279"/>
      <c r="AXK279"/>
      <c r="AXL279"/>
      <c r="AXM279"/>
      <c r="AXN279"/>
      <c r="AXO279"/>
      <c r="AXP279"/>
      <c r="AXQ279"/>
      <c r="AXR279"/>
      <c r="AXS279"/>
      <c r="AXT279"/>
      <c r="AXU279"/>
      <c r="AXV279"/>
      <c r="AXW279"/>
      <c r="AXX279"/>
      <c r="AXY279"/>
      <c r="AXZ279"/>
      <c r="AYA279"/>
      <c r="AYB279"/>
      <c r="AYC279"/>
      <c r="AYD279"/>
      <c r="AYE279"/>
      <c r="AYF279"/>
      <c r="AYG279"/>
      <c r="AYH279"/>
      <c r="AYI279"/>
      <c r="AYJ279"/>
      <c r="AYK279"/>
      <c r="AYL279"/>
      <c r="AYM279"/>
      <c r="AYN279"/>
      <c r="AYO279"/>
      <c r="AYP279"/>
      <c r="AYQ279"/>
      <c r="AYR279"/>
      <c r="AYS279"/>
      <c r="AYT279"/>
      <c r="AYU279"/>
      <c r="AYV279"/>
      <c r="AYW279"/>
      <c r="AYX279"/>
      <c r="AYY279"/>
      <c r="AYZ279"/>
      <c r="AZA279"/>
      <c r="AZB279"/>
      <c r="AZC279"/>
      <c r="AZD279"/>
      <c r="AZE279"/>
      <c r="AZF279"/>
      <c r="AZG279"/>
      <c r="AZH279"/>
      <c r="AZI279"/>
      <c r="AZJ279"/>
      <c r="AZK279"/>
      <c r="AZL279"/>
      <c r="AZM279"/>
      <c r="AZN279"/>
      <c r="AZO279"/>
      <c r="AZP279"/>
      <c r="AZQ279"/>
      <c r="AZR279"/>
      <c r="AZS279"/>
      <c r="AZT279"/>
      <c r="AZU279"/>
      <c r="AZV279"/>
      <c r="AZW279"/>
      <c r="AZX279"/>
      <c r="AZY279"/>
      <c r="AZZ279"/>
      <c r="BAA279"/>
      <c r="BAB279"/>
      <c r="BAC279"/>
      <c r="BAD279"/>
      <c r="BAE279"/>
      <c r="BAF279"/>
      <c r="BAG279"/>
      <c r="BAH279"/>
      <c r="BAI279"/>
      <c r="BAJ279"/>
      <c r="BAK279"/>
      <c r="BAL279"/>
      <c r="BAM279"/>
      <c r="BAN279"/>
      <c r="BAO279"/>
      <c r="BAP279"/>
      <c r="BAQ279"/>
      <c r="BAR279"/>
      <c r="BAS279"/>
      <c r="BAT279"/>
      <c r="BAU279"/>
      <c r="BAV279"/>
      <c r="BAW279"/>
      <c r="BAX279"/>
      <c r="BAY279"/>
      <c r="BAZ279"/>
      <c r="BBA279"/>
      <c r="BBB279"/>
      <c r="BBC279"/>
      <c r="BBD279"/>
      <c r="BBE279"/>
      <c r="BBF279"/>
      <c r="BBG279"/>
      <c r="BBH279"/>
      <c r="BBI279"/>
      <c r="BBJ279"/>
      <c r="BBK279"/>
      <c r="BBL279"/>
      <c r="BBM279"/>
      <c r="BBN279"/>
      <c r="BBO279"/>
      <c r="BBP279"/>
      <c r="BBQ279"/>
      <c r="BBR279"/>
      <c r="BBS279"/>
      <c r="BBT279"/>
      <c r="BBU279"/>
      <c r="BBV279"/>
      <c r="BBW279"/>
      <c r="BBX279"/>
      <c r="BBY279"/>
      <c r="BBZ279"/>
      <c r="BCA279"/>
      <c r="BCB279"/>
      <c r="BCC279"/>
      <c r="BCD279"/>
      <c r="BCE279"/>
      <c r="BCF279"/>
      <c r="BCG279"/>
      <c r="BCH279"/>
      <c r="BCI279"/>
      <c r="BCJ279"/>
      <c r="BCK279"/>
      <c r="BCL279"/>
      <c r="BCM279"/>
      <c r="BCN279"/>
      <c r="BCO279"/>
      <c r="BCP279"/>
      <c r="BCQ279"/>
      <c r="BCR279"/>
      <c r="BCS279"/>
      <c r="BCT279"/>
      <c r="BCU279"/>
      <c r="BCV279"/>
      <c r="BCW279"/>
      <c r="BCX279"/>
      <c r="BCY279"/>
      <c r="BCZ279"/>
      <c r="BDA279"/>
      <c r="BDB279"/>
      <c r="BDC279"/>
      <c r="BDD279"/>
      <c r="BDE279"/>
      <c r="BDF279"/>
      <c r="BDG279"/>
      <c r="BDH279"/>
      <c r="BDI279"/>
      <c r="BDJ279"/>
      <c r="BDK279"/>
      <c r="BDL279"/>
      <c r="BDM279"/>
      <c r="BDN279"/>
      <c r="BDO279"/>
      <c r="BDP279"/>
      <c r="BDQ279"/>
      <c r="BDR279"/>
      <c r="BDS279"/>
      <c r="BDT279"/>
      <c r="BDU279"/>
      <c r="BDV279"/>
      <c r="BDW279"/>
      <c r="BDX279"/>
      <c r="BDY279"/>
      <c r="BDZ279"/>
      <c r="BEA279"/>
      <c r="BEB279"/>
      <c r="BEC279"/>
      <c r="BED279"/>
      <c r="BEE279"/>
      <c r="BEF279"/>
      <c r="BEG279"/>
      <c r="BEH279"/>
      <c r="BEI279"/>
      <c r="BEJ279"/>
      <c r="BEK279"/>
      <c r="BEL279"/>
      <c r="BEM279"/>
      <c r="BEN279"/>
      <c r="BEO279"/>
      <c r="BEP279"/>
      <c r="BEQ279"/>
      <c r="BER279"/>
      <c r="BES279"/>
      <c r="BET279"/>
      <c r="BEU279"/>
      <c r="BEV279"/>
      <c r="BEW279"/>
      <c r="BEX279"/>
      <c r="BEY279"/>
      <c r="BEZ279"/>
      <c r="BFA279"/>
      <c r="BFB279"/>
      <c r="BFC279"/>
      <c r="BFD279"/>
      <c r="BFE279"/>
      <c r="BFF279"/>
      <c r="BFG279"/>
      <c r="BFH279"/>
      <c r="BFI279"/>
      <c r="BFJ279"/>
      <c r="BFK279"/>
      <c r="BFL279"/>
      <c r="BFM279"/>
      <c r="BFN279"/>
      <c r="BFO279"/>
      <c r="BFP279"/>
      <c r="BFQ279"/>
      <c r="BFR279"/>
      <c r="BFS279"/>
      <c r="BFT279"/>
      <c r="BFU279"/>
      <c r="BFV279"/>
      <c r="BFW279"/>
      <c r="BFX279"/>
      <c r="BFY279"/>
      <c r="BFZ279"/>
      <c r="BGA279"/>
      <c r="BGB279"/>
      <c r="BGC279"/>
      <c r="BGD279"/>
      <c r="BGE279"/>
      <c r="BGF279"/>
      <c r="BGG279"/>
      <c r="BGH279"/>
      <c r="BGI279"/>
      <c r="BGJ279"/>
      <c r="BGK279"/>
      <c r="BGL279"/>
      <c r="BGM279"/>
      <c r="BGN279"/>
      <c r="BGO279"/>
      <c r="BGP279"/>
      <c r="BGQ279"/>
      <c r="BGR279"/>
      <c r="BGS279"/>
      <c r="BGT279"/>
      <c r="BGU279"/>
      <c r="BGV279"/>
      <c r="BGW279"/>
      <c r="BGX279"/>
      <c r="BGY279"/>
      <c r="BGZ279"/>
      <c r="BHA279"/>
      <c r="BHB279"/>
      <c r="BHC279"/>
      <c r="BHD279"/>
      <c r="BHE279"/>
      <c r="BHF279"/>
      <c r="BHG279"/>
      <c r="BHH279"/>
      <c r="BHI279"/>
      <c r="BHJ279"/>
      <c r="BHK279"/>
      <c r="BHL279"/>
      <c r="BHM279"/>
      <c r="BHN279"/>
      <c r="BHO279"/>
      <c r="BHP279"/>
      <c r="BHQ279"/>
      <c r="BHR279"/>
      <c r="BHS279"/>
      <c r="BHT279"/>
      <c r="BHU279"/>
      <c r="BHV279"/>
      <c r="BHW279"/>
      <c r="BHX279"/>
      <c r="BHY279"/>
      <c r="BHZ279"/>
      <c r="BIA279"/>
      <c r="BIB279"/>
      <c r="BIC279"/>
      <c r="BID279"/>
      <c r="BIE279"/>
      <c r="BIF279"/>
      <c r="BIG279"/>
      <c r="BIH279"/>
      <c r="BII279"/>
      <c r="BIJ279"/>
      <c r="BIK279"/>
      <c r="BIL279"/>
      <c r="BIM279"/>
      <c r="BIN279"/>
      <c r="BIO279"/>
      <c r="BIP279"/>
      <c r="BIQ279"/>
      <c r="BIR279"/>
      <c r="BIS279"/>
      <c r="BIT279"/>
      <c r="BIU279"/>
      <c r="BIV279"/>
      <c r="BIW279"/>
      <c r="BIX279"/>
      <c r="BIY279"/>
      <c r="BIZ279"/>
      <c r="BJA279"/>
      <c r="BJB279"/>
      <c r="BJC279"/>
      <c r="BJD279"/>
      <c r="BJE279"/>
      <c r="BJF279"/>
      <c r="BJG279"/>
      <c r="BJH279"/>
      <c r="BJI279"/>
      <c r="BJJ279"/>
      <c r="BJK279"/>
      <c r="BJL279"/>
      <c r="BJM279"/>
      <c r="BJN279"/>
      <c r="BJO279"/>
      <c r="BJP279"/>
      <c r="BJQ279"/>
      <c r="BJR279"/>
      <c r="BJS279"/>
      <c r="BJT279"/>
      <c r="BJU279"/>
      <c r="BJV279"/>
      <c r="BJW279"/>
      <c r="BJX279"/>
      <c r="BJY279"/>
      <c r="BJZ279"/>
      <c r="BKA279"/>
      <c r="BKB279"/>
      <c r="BKC279"/>
      <c r="BKD279"/>
      <c r="BKE279"/>
      <c r="BKF279"/>
      <c r="BKG279"/>
      <c r="BKH279"/>
      <c r="BKI279"/>
      <c r="BKJ279"/>
      <c r="BKK279"/>
      <c r="BKL279"/>
      <c r="BKM279"/>
      <c r="BKN279"/>
      <c r="BKO279"/>
      <c r="BKP279"/>
      <c r="BKQ279"/>
      <c r="BKR279"/>
      <c r="BKS279"/>
      <c r="BKT279"/>
      <c r="BKU279"/>
      <c r="BKV279"/>
      <c r="BKW279"/>
      <c r="BKX279"/>
      <c r="BKY279"/>
      <c r="BKZ279"/>
      <c r="BLA279"/>
      <c r="BLB279"/>
      <c r="BLC279"/>
      <c r="BLD279"/>
      <c r="BLE279"/>
      <c r="BLF279"/>
      <c r="BLG279"/>
      <c r="BLH279"/>
      <c r="BLI279"/>
      <c r="BLJ279"/>
      <c r="BLK279"/>
      <c r="BLL279"/>
      <c r="BLM279"/>
      <c r="BLN279"/>
      <c r="BLO279"/>
      <c r="BLP279"/>
      <c r="BLQ279"/>
      <c r="BLR279"/>
      <c r="BLS279"/>
      <c r="BLT279"/>
      <c r="BLU279"/>
      <c r="BLV279"/>
      <c r="BLW279"/>
      <c r="BLX279"/>
      <c r="BLY279"/>
      <c r="BLZ279"/>
      <c r="BMA279"/>
      <c r="BMB279"/>
      <c r="BMC279"/>
      <c r="BMD279"/>
      <c r="BME279"/>
      <c r="BMF279"/>
      <c r="BMG279"/>
      <c r="BMH279"/>
      <c r="BMI279"/>
      <c r="BMJ279"/>
      <c r="BMK279"/>
      <c r="BML279"/>
      <c r="BMM279"/>
      <c r="BMN279"/>
      <c r="BMO279"/>
      <c r="BMP279"/>
      <c r="BMQ279"/>
      <c r="BMR279"/>
      <c r="BMS279"/>
      <c r="BMT279"/>
      <c r="BMU279"/>
      <c r="BMV279"/>
      <c r="BMW279"/>
      <c r="BMX279"/>
      <c r="BMY279"/>
      <c r="BMZ279"/>
      <c r="BNA279"/>
      <c r="BNB279"/>
      <c r="BNC279"/>
      <c r="BND279"/>
      <c r="BNE279"/>
      <c r="BNF279"/>
      <c r="BNG279"/>
      <c r="BNH279"/>
      <c r="BNI279"/>
      <c r="BNJ279"/>
      <c r="BNK279"/>
      <c r="BNL279"/>
      <c r="BNM279"/>
      <c r="BNN279"/>
      <c r="BNO279"/>
      <c r="BNP279"/>
      <c r="BNQ279"/>
      <c r="BNR279"/>
      <c r="BNS279"/>
      <c r="BNT279"/>
      <c r="BNU279"/>
      <c r="BNV279"/>
      <c r="BNW279"/>
      <c r="BNX279"/>
      <c r="BNY279"/>
      <c r="BNZ279"/>
      <c r="BOA279"/>
      <c r="BOB279"/>
      <c r="BOC279"/>
      <c r="BOD279"/>
      <c r="BOE279"/>
      <c r="BOF279"/>
      <c r="BOG279"/>
      <c r="BOH279"/>
      <c r="BOI279"/>
      <c r="BOJ279"/>
      <c r="BOK279"/>
      <c r="BOL279"/>
      <c r="BOM279"/>
      <c r="BON279"/>
      <c r="BOO279"/>
      <c r="BOP279"/>
      <c r="BOQ279"/>
      <c r="BOR279"/>
      <c r="BOS279"/>
      <c r="BOT279"/>
      <c r="BOU279"/>
      <c r="BOV279"/>
      <c r="BOW279"/>
      <c r="BOX279"/>
      <c r="BOY279"/>
      <c r="BOZ279"/>
      <c r="BPA279"/>
      <c r="BPB279"/>
      <c r="BPC279"/>
      <c r="BPD279"/>
      <c r="BPE279"/>
      <c r="BPF279"/>
      <c r="BPG279"/>
      <c r="BPH279"/>
      <c r="BPI279"/>
      <c r="BPJ279"/>
      <c r="BPK279"/>
      <c r="BPL279"/>
      <c r="BPM279"/>
      <c r="BPN279"/>
      <c r="BPO279"/>
      <c r="BPP279"/>
      <c r="BPQ279"/>
      <c r="BPR279"/>
      <c r="BPS279"/>
      <c r="BPT279"/>
      <c r="BPU279"/>
      <c r="BPV279"/>
      <c r="BPW279"/>
      <c r="BPX279"/>
      <c r="BPY279"/>
      <c r="BPZ279"/>
      <c r="BQA279"/>
      <c r="BQB279"/>
      <c r="BQC279"/>
      <c r="BQD279"/>
      <c r="BQE279"/>
      <c r="BQF279"/>
      <c r="BQG279"/>
      <c r="BQH279"/>
      <c r="BQI279"/>
      <c r="BQJ279"/>
      <c r="BQK279"/>
      <c r="BQL279"/>
      <c r="BQM279"/>
      <c r="BQN279"/>
      <c r="BQO279"/>
      <c r="BQP279"/>
      <c r="BQQ279"/>
      <c r="BQR279"/>
      <c r="BQS279"/>
      <c r="BQT279"/>
      <c r="BQU279"/>
      <c r="BQV279"/>
      <c r="BQW279"/>
      <c r="BQX279"/>
      <c r="BQY279"/>
      <c r="BQZ279"/>
      <c r="BRA279"/>
      <c r="BRB279"/>
      <c r="BRC279"/>
      <c r="BRD279"/>
      <c r="BRE279"/>
      <c r="BRF279"/>
      <c r="BRG279"/>
      <c r="BRH279"/>
      <c r="BRI279"/>
      <c r="BRJ279"/>
      <c r="BRK279"/>
      <c r="BRL279"/>
      <c r="BRM279"/>
      <c r="BRN279"/>
      <c r="BRO279"/>
      <c r="BRP279"/>
      <c r="BRQ279"/>
      <c r="BRR279"/>
      <c r="BRS279"/>
      <c r="BRT279"/>
      <c r="BRU279"/>
      <c r="BRV279"/>
      <c r="BRW279"/>
      <c r="BRX279"/>
      <c r="BRY279"/>
      <c r="BRZ279"/>
      <c r="BSA279"/>
      <c r="BSB279"/>
      <c r="BSC279"/>
      <c r="BSD279"/>
      <c r="BSE279"/>
      <c r="BSF279"/>
      <c r="BSG279"/>
      <c r="BSH279"/>
      <c r="BSI279"/>
      <c r="BSJ279"/>
      <c r="BSK279"/>
      <c r="BSL279"/>
      <c r="BSM279"/>
      <c r="BSN279"/>
      <c r="BSO279"/>
      <c r="BSP279"/>
      <c r="BSQ279"/>
      <c r="BSR279"/>
      <c r="BSS279"/>
      <c r="BST279"/>
      <c r="BSU279"/>
      <c r="BSV279"/>
      <c r="BSW279"/>
      <c r="BSX279"/>
      <c r="BSY279"/>
      <c r="BSZ279"/>
      <c r="BTA279"/>
      <c r="BTB279"/>
      <c r="BTC279"/>
      <c r="BTD279"/>
      <c r="BTE279"/>
      <c r="BTF279"/>
      <c r="BTG279"/>
      <c r="BTH279"/>
      <c r="BTI279"/>
      <c r="BTJ279"/>
      <c r="BTK279"/>
      <c r="BTL279"/>
      <c r="BTM279"/>
      <c r="BTN279"/>
      <c r="BTO279"/>
      <c r="BTP279"/>
      <c r="BTQ279"/>
      <c r="BTR279"/>
      <c r="BTS279"/>
      <c r="BTT279"/>
      <c r="BTU279"/>
      <c r="BTV279"/>
      <c r="BTW279"/>
      <c r="BTX279"/>
      <c r="BTY279"/>
      <c r="BTZ279"/>
      <c r="BUA279"/>
      <c r="BUB279"/>
      <c r="BUC279"/>
      <c r="BUD279"/>
      <c r="BUE279"/>
      <c r="BUF279"/>
      <c r="BUG279"/>
      <c r="BUH279"/>
      <c r="BUI279"/>
      <c r="BUJ279"/>
      <c r="BUK279"/>
      <c r="BUL279"/>
      <c r="BUM279"/>
      <c r="BUN279"/>
      <c r="BUO279"/>
      <c r="BUP279"/>
      <c r="BUQ279"/>
      <c r="BUR279"/>
      <c r="BUS279"/>
      <c r="BUT279"/>
      <c r="BUU279"/>
      <c r="BUV279"/>
      <c r="BUW279"/>
      <c r="BUX279"/>
      <c r="BUY279"/>
      <c r="BUZ279"/>
      <c r="BVA279"/>
      <c r="BVB279"/>
      <c r="BVC279"/>
      <c r="BVD279"/>
      <c r="BVE279"/>
      <c r="BVF279"/>
      <c r="BVG279"/>
      <c r="BVH279"/>
      <c r="BVI279"/>
      <c r="BVJ279"/>
      <c r="BVK279"/>
      <c r="BVL279"/>
      <c r="BVM279"/>
      <c r="BVN279"/>
      <c r="BVO279"/>
      <c r="BVP279"/>
      <c r="BVQ279"/>
      <c r="BVR279"/>
      <c r="BVS279"/>
      <c r="BVT279"/>
      <c r="BVU279"/>
      <c r="BVV279"/>
      <c r="BVW279"/>
      <c r="BVX279"/>
      <c r="BVY279"/>
      <c r="BVZ279"/>
      <c r="BWA279"/>
      <c r="BWB279"/>
      <c r="BWC279"/>
      <c r="BWD279"/>
      <c r="BWE279"/>
      <c r="BWF279"/>
      <c r="BWG279"/>
      <c r="BWH279"/>
      <c r="BWI279"/>
      <c r="BWJ279"/>
      <c r="BWK279"/>
      <c r="BWL279"/>
      <c r="BWM279"/>
      <c r="BWN279"/>
      <c r="BWO279"/>
      <c r="BWP279"/>
      <c r="BWQ279"/>
      <c r="BWR279"/>
      <c r="BWS279"/>
      <c r="BWT279"/>
      <c r="BWU279"/>
      <c r="BWV279"/>
      <c r="BWW279"/>
      <c r="BWX279"/>
      <c r="BWY279"/>
      <c r="BWZ279"/>
      <c r="BXA279"/>
      <c r="BXB279"/>
      <c r="BXC279"/>
      <c r="BXD279"/>
      <c r="BXE279"/>
      <c r="BXF279"/>
      <c r="BXG279"/>
      <c r="BXH279"/>
      <c r="BXI279"/>
      <c r="BXJ279"/>
      <c r="BXK279"/>
      <c r="BXL279"/>
      <c r="BXM279"/>
      <c r="BXN279"/>
      <c r="BXO279"/>
      <c r="BXP279"/>
      <c r="BXQ279"/>
      <c r="BXR279"/>
      <c r="BXS279"/>
      <c r="BXT279"/>
      <c r="BXU279"/>
      <c r="BXV279"/>
      <c r="BXW279"/>
      <c r="BXX279"/>
      <c r="BXY279"/>
      <c r="BXZ279"/>
      <c r="BYA279"/>
      <c r="BYB279"/>
      <c r="BYC279"/>
      <c r="BYD279"/>
      <c r="BYE279"/>
      <c r="BYF279"/>
      <c r="BYG279"/>
      <c r="BYH279"/>
      <c r="BYI279"/>
      <c r="BYJ279"/>
      <c r="BYK279"/>
      <c r="BYL279"/>
      <c r="BYM279"/>
      <c r="BYN279"/>
      <c r="BYO279"/>
      <c r="BYP279"/>
      <c r="BYQ279"/>
      <c r="BYR279"/>
      <c r="BYS279"/>
      <c r="BYT279"/>
      <c r="BYU279"/>
      <c r="BYV279"/>
      <c r="BYW279"/>
      <c r="BYX279"/>
      <c r="BYY279"/>
      <c r="BYZ279"/>
      <c r="BZA279"/>
      <c r="BZB279"/>
      <c r="BZC279"/>
      <c r="BZD279"/>
      <c r="BZE279"/>
      <c r="BZF279"/>
      <c r="BZG279"/>
      <c r="BZH279"/>
      <c r="BZI279"/>
      <c r="BZJ279"/>
      <c r="BZK279"/>
      <c r="BZL279"/>
      <c r="BZM279"/>
      <c r="BZN279"/>
      <c r="BZO279"/>
      <c r="BZP279"/>
      <c r="BZQ279"/>
      <c r="BZR279"/>
      <c r="BZS279"/>
      <c r="BZT279"/>
      <c r="BZU279"/>
      <c r="BZV279"/>
      <c r="BZW279"/>
      <c r="BZX279"/>
      <c r="BZY279"/>
      <c r="BZZ279"/>
      <c r="CAA279"/>
      <c r="CAB279"/>
      <c r="CAC279"/>
      <c r="CAD279"/>
      <c r="CAE279"/>
      <c r="CAF279"/>
      <c r="CAG279"/>
      <c r="CAH279"/>
      <c r="CAI279"/>
      <c r="CAJ279"/>
      <c r="CAK279"/>
      <c r="CAL279"/>
      <c r="CAM279"/>
      <c r="CAN279"/>
      <c r="CAO279"/>
      <c r="CAP279"/>
      <c r="CAQ279"/>
      <c r="CAR279"/>
      <c r="CAS279"/>
      <c r="CAT279"/>
      <c r="CAU279"/>
      <c r="CAV279"/>
      <c r="CAW279"/>
      <c r="CAX279"/>
      <c r="CAY279"/>
      <c r="CAZ279"/>
      <c r="CBA279"/>
      <c r="CBB279"/>
      <c r="CBC279"/>
      <c r="CBD279"/>
      <c r="CBE279"/>
      <c r="CBF279"/>
      <c r="CBG279"/>
      <c r="CBH279"/>
      <c r="CBI279"/>
      <c r="CBJ279"/>
      <c r="CBK279"/>
      <c r="CBL279"/>
      <c r="CBM279"/>
      <c r="CBN279"/>
      <c r="CBO279"/>
      <c r="CBP279"/>
      <c r="CBQ279"/>
      <c r="CBR279"/>
      <c r="CBS279"/>
      <c r="CBT279"/>
      <c r="CBU279"/>
      <c r="CBV279"/>
      <c r="CBW279"/>
      <c r="CBX279"/>
      <c r="CBY279"/>
      <c r="CBZ279"/>
      <c r="CCA279"/>
      <c r="CCB279"/>
      <c r="CCC279"/>
      <c r="CCD279"/>
      <c r="CCE279"/>
      <c r="CCF279"/>
      <c r="CCG279"/>
      <c r="CCH279"/>
      <c r="CCI279"/>
      <c r="CCJ279"/>
      <c r="CCK279"/>
      <c r="CCL279"/>
      <c r="CCM279"/>
      <c r="CCN279"/>
      <c r="CCO279"/>
      <c r="CCP279"/>
      <c r="CCQ279"/>
      <c r="CCR279"/>
      <c r="CCS279"/>
      <c r="CCT279"/>
      <c r="CCU279"/>
      <c r="CCV279"/>
      <c r="CCW279"/>
      <c r="CCX279"/>
      <c r="CCY279"/>
      <c r="CCZ279"/>
      <c r="CDA279"/>
      <c r="CDB279"/>
      <c r="CDC279"/>
      <c r="CDD279"/>
      <c r="CDE279"/>
      <c r="CDF279"/>
      <c r="CDG279"/>
      <c r="CDH279"/>
      <c r="CDI279"/>
      <c r="CDJ279"/>
      <c r="CDK279"/>
      <c r="CDL279"/>
      <c r="CDM279"/>
      <c r="CDN279"/>
      <c r="CDO279"/>
      <c r="CDP279"/>
      <c r="CDQ279"/>
      <c r="CDR279"/>
      <c r="CDS279"/>
      <c r="CDT279"/>
      <c r="CDU279"/>
      <c r="CDV279"/>
      <c r="CDW279"/>
      <c r="CDX279"/>
      <c r="CDY279"/>
      <c r="CDZ279"/>
      <c r="CEA279"/>
      <c r="CEB279"/>
      <c r="CEC279"/>
      <c r="CED279"/>
      <c r="CEE279"/>
      <c r="CEF279"/>
      <c r="CEG279"/>
      <c r="CEH279"/>
      <c r="CEI279"/>
      <c r="CEJ279"/>
      <c r="CEK279"/>
      <c r="CEL279"/>
      <c r="CEM279"/>
      <c r="CEN279"/>
      <c r="CEO279"/>
      <c r="CEP279"/>
      <c r="CEQ279"/>
      <c r="CER279"/>
      <c r="CES279"/>
      <c r="CET279"/>
      <c r="CEU279"/>
      <c r="CEV279"/>
      <c r="CEW279"/>
      <c r="CEX279"/>
      <c r="CEY279"/>
      <c r="CEZ279"/>
      <c r="CFA279"/>
      <c r="CFB279"/>
      <c r="CFC279"/>
      <c r="CFD279"/>
      <c r="CFE279"/>
      <c r="CFF279"/>
      <c r="CFG279"/>
      <c r="CFH279"/>
      <c r="CFI279"/>
      <c r="CFJ279"/>
      <c r="CFK279"/>
      <c r="CFL279"/>
      <c r="CFM279"/>
      <c r="CFN279"/>
      <c r="CFO279"/>
      <c r="CFP279"/>
      <c r="CFQ279"/>
      <c r="CFR279"/>
      <c r="CFS279"/>
      <c r="CFT279"/>
      <c r="CFU279"/>
      <c r="CFV279"/>
      <c r="CFW279"/>
      <c r="CFX279"/>
      <c r="CFY279"/>
      <c r="CFZ279"/>
      <c r="CGA279"/>
      <c r="CGB279"/>
      <c r="CGC279"/>
      <c r="CGD279"/>
      <c r="CGE279"/>
      <c r="CGF279"/>
      <c r="CGG279"/>
      <c r="CGH279"/>
      <c r="CGI279"/>
      <c r="CGJ279"/>
      <c r="CGK279"/>
      <c r="CGL279"/>
      <c r="CGM279"/>
      <c r="CGN279"/>
      <c r="CGO279"/>
      <c r="CGP279"/>
      <c r="CGQ279"/>
      <c r="CGR279"/>
      <c r="CGS279"/>
      <c r="CGT279"/>
      <c r="CGU279"/>
      <c r="CGV279"/>
      <c r="CGW279"/>
      <c r="CGX279"/>
      <c r="CGY279"/>
      <c r="CGZ279"/>
      <c r="CHA279"/>
      <c r="CHB279"/>
      <c r="CHC279"/>
      <c r="CHD279"/>
      <c r="CHE279"/>
      <c r="CHF279"/>
      <c r="CHG279"/>
      <c r="CHH279"/>
      <c r="CHI279"/>
      <c r="CHJ279"/>
      <c r="CHK279"/>
      <c r="CHL279"/>
      <c r="CHM279"/>
      <c r="CHN279"/>
      <c r="CHO279"/>
      <c r="CHP279"/>
      <c r="CHQ279"/>
      <c r="CHR279"/>
      <c r="CHS279"/>
      <c r="CHT279"/>
      <c r="CHU279"/>
      <c r="CHV279"/>
      <c r="CHW279"/>
      <c r="CHX279"/>
      <c r="CHY279"/>
      <c r="CHZ279"/>
      <c r="CIA279"/>
      <c r="CIB279"/>
      <c r="CIC279"/>
      <c r="CID279"/>
      <c r="CIE279"/>
      <c r="CIF279"/>
      <c r="CIG279"/>
      <c r="CIH279"/>
      <c r="CII279"/>
      <c r="CIJ279"/>
      <c r="CIK279"/>
      <c r="CIL279"/>
      <c r="CIM279"/>
      <c r="CIN279"/>
      <c r="CIO279"/>
      <c r="CIP279"/>
      <c r="CIQ279"/>
      <c r="CIR279"/>
      <c r="CIS279"/>
      <c r="CIT279"/>
      <c r="CIU279"/>
      <c r="CIV279"/>
      <c r="CIW279"/>
      <c r="CIX279"/>
      <c r="CIY279"/>
      <c r="CIZ279"/>
      <c r="CJA279"/>
      <c r="CJB279"/>
      <c r="CJC279"/>
      <c r="CJD279"/>
      <c r="CJE279"/>
      <c r="CJF279"/>
      <c r="CJG279"/>
      <c r="CJH279"/>
      <c r="CJI279"/>
      <c r="CJJ279"/>
      <c r="CJK279"/>
      <c r="CJL279"/>
      <c r="CJM279"/>
      <c r="CJN279"/>
      <c r="CJO279"/>
      <c r="CJP279"/>
      <c r="CJQ279"/>
      <c r="CJR279"/>
      <c r="CJS279"/>
      <c r="CJT279"/>
      <c r="CJU279"/>
      <c r="CJV279"/>
      <c r="CJW279"/>
      <c r="CJX279"/>
      <c r="CJY279"/>
      <c r="CJZ279"/>
      <c r="CKA279"/>
      <c r="CKB279"/>
      <c r="CKC279"/>
      <c r="CKD279"/>
      <c r="CKE279"/>
      <c r="CKF279"/>
      <c r="CKG279"/>
      <c r="CKH279"/>
      <c r="CKI279"/>
      <c r="CKJ279"/>
      <c r="CKK279"/>
      <c r="CKL279"/>
      <c r="CKM279"/>
      <c r="CKN279"/>
      <c r="CKO279"/>
      <c r="CKP279"/>
      <c r="CKQ279"/>
      <c r="CKR279"/>
      <c r="CKS279"/>
      <c r="CKT279"/>
      <c r="CKU279"/>
      <c r="CKV279"/>
      <c r="CKW279"/>
      <c r="CKX279"/>
      <c r="CKY279"/>
      <c r="CKZ279"/>
      <c r="CLA279"/>
      <c r="CLB279"/>
      <c r="CLC279"/>
      <c r="CLD279"/>
      <c r="CLE279"/>
      <c r="CLF279"/>
      <c r="CLG279"/>
      <c r="CLH279"/>
      <c r="CLI279"/>
      <c r="CLJ279"/>
      <c r="CLK279"/>
      <c r="CLL279"/>
      <c r="CLM279"/>
      <c r="CLN279"/>
      <c r="CLO279"/>
      <c r="CLP279"/>
      <c r="CLQ279"/>
      <c r="CLR279"/>
      <c r="CLS279"/>
      <c r="CLT279"/>
      <c r="CLU279"/>
      <c r="CLV279"/>
      <c r="CLW279"/>
      <c r="CLX279"/>
      <c r="CLY279"/>
      <c r="CLZ279"/>
      <c r="CMA279"/>
      <c r="CMB279"/>
      <c r="CMC279"/>
      <c r="CMD279"/>
      <c r="CME279"/>
      <c r="CMF279"/>
      <c r="CMG279"/>
      <c r="CMH279"/>
      <c r="CMI279"/>
      <c r="CMJ279"/>
      <c r="CMK279"/>
      <c r="CML279"/>
      <c r="CMM279"/>
      <c r="CMN279"/>
      <c r="CMO279"/>
      <c r="CMP279"/>
      <c r="CMQ279"/>
      <c r="CMR279"/>
      <c r="CMS279"/>
      <c r="CMT279"/>
      <c r="CMU279"/>
      <c r="CMV279"/>
      <c r="CMW279"/>
      <c r="CMX279"/>
      <c r="CMY279"/>
      <c r="CMZ279"/>
      <c r="CNA279"/>
      <c r="CNB279"/>
      <c r="CNC279"/>
      <c r="CND279"/>
      <c r="CNE279"/>
      <c r="CNF279"/>
      <c r="CNG279"/>
      <c r="CNH279"/>
      <c r="CNI279"/>
      <c r="CNJ279"/>
      <c r="CNK279"/>
      <c r="CNL279"/>
      <c r="CNM279"/>
      <c r="CNN279"/>
      <c r="CNO279"/>
      <c r="CNP279"/>
      <c r="CNQ279"/>
      <c r="CNR279"/>
      <c r="CNS279"/>
      <c r="CNT279"/>
      <c r="CNU279"/>
      <c r="CNV279"/>
      <c r="CNW279"/>
      <c r="CNX279"/>
      <c r="CNY279"/>
      <c r="CNZ279"/>
      <c r="COA279"/>
      <c r="COB279"/>
      <c r="COC279"/>
      <c r="COD279"/>
      <c r="COE279"/>
      <c r="COF279"/>
      <c r="COG279"/>
      <c r="COH279"/>
      <c r="COI279"/>
      <c r="COJ279"/>
      <c r="COK279"/>
      <c r="COL279"/>
      <c r="COM279"/>
      <c r="CON279"/>
      <c r="COO279"/>
      <c r="COP279"/>
      <c r="COQ279"/>
      <c r="COR279"/>
      <c r="COS279"/>
      <c r="COT279"/>
      <c r="COU279"/>
      <c r="COV279"/>
      <c r="COW279"/>
      <c r="COX279"/>
      <c r="COY279"/>
      <c r="COZ279"/>
      <c r="CPA279"/>
      <c r="CPB279"/>
      <c r="CPC279"/>
      <c r="CPD279"/>
      <c r="CPE279"/>
      <c r="CPF279"/>
      <c r="CPG279"/>
      <c r="CPH279"/>
      <c r="CPI279"/>
      <c r="CPJ279"/>
      <c r="CPK279"/>
      <c r="CPL279"/>
      <c r="CPM279"/>
      <c r="CPN279"/>
      <c r="CPO279"/>
      <c r="CPP279"/>
      <c r="CPQ279"/>
      <c r="CPR279"/>
      <c r="CPS279"/>
      <c r="CPT279"/>
      <c r="CPU279"/>
      <c r="CPV279"/>
      <c r="CPW279"/>
      <c r="CPX279"/>
      <c r="CPY279"/>
      <c r="CPZ279"/>
      <c r="CQA279"/>
      <c r="CQB279"/>
      <c r="CQC279"/>
      <c r="CQD279"/>
      <c r="CQE279"/>
      <c r="CQF279"/>
      <c r="CQG279"/>
      <c r="CQH279"/>
      <c r="CQI279"/>
      <c r="CQJ279"/>
      <c r="CQK279"/>
      <c r="CQL279"/>
      <c r="CQM279"/>
      <c r="CQN279"/>
      <c r="CQO279"/>
      <c r="CQP279"/>
      <c r="CQQ279"/>
      <c r="CQR279"/>
      <c r="CQS279"/>
      <c r="CQT279"/>
      <c r="CQU279"/>
      <c r="CQV279"/>
      <c r="CQW279"/>
      <c r="CQX279"/>
      <c r="CQY279"/>
      <c r="CQZ279"/>
      <c r="CRA279"/>
      <c r="CRB279"/>
      <c r="CRC279"/>
      <c r="CRD279"/>
      <c r="CRE279"/>
      <c r="CRF279"/>
      <c r="CRG279"/>
      <c r="CRH279"/>
      <c r="CRI279"/>
      <c r="CRJ279"/>
      <c r="CRK279"/>
      <c r="CRL279"/>
      <c r="CRM279"/>
      <c r="CRN279"/>
      <c r="CRO279"/>
      <c r="CRP279"/>
      <c r="CRQ279"/>
      <c r="CRR279"/>
      <c r="CRS279"/>
      <c r="CRT279"/>
      <c r="CRU279"/>
      <c r="CRV279"/>
      <c r="CRW279"/>
      <c r="CRX279"/>
      <c r="CRY279"/>
      <c r="CRZ279"/>
      <c r="CSA279"/>
      <c r="CSB279"/>
      <c r="CSC279"/>
      <c r="CSD279"/>
      <c r="CSE279"/>
      <c r="CSF279"/>
      <c r="CSG279"/>
      <c r="CSH279"/>
      <c r="CSI279"/>
      <c r="CSJ279"/>
      <c r="CSK279"/>
      <c r="CSL279"/>
      <c r="CSM279"/>
      <c r="CSN279"/>
      <c r="CSO279"/>
      <c r="CSP279"/>
      <c r="CSQ279"/>
      <c r="CSR279"/>
      <c r="CSS279"/>
      <c r="CST279"/>
      <c r="CSU279"/>
      <c r="CSV279"/>
      <c r="CSW279"/>
      <c r="CSX279"/>
      <c r="CSY279"/>
      <c r="CSZ279"/>
      <c r="CTA279"/>
      <c r="CTB279"/>
      <c r="CTC279"/>
      <c r="CTD279"/>
      <c r="CTE279"/>
      <c r="CTF279"/>
      <c r="CTG279"/>
      <c r="CTH279"/>
      <c r="CTI279"/>
      <c r="CTJ279"/>
      <c r="CTK279"/>
      <c r="CTL279"/>
      <c r="CTM279"/>
      <c r="CTN279"/>
      <c r="CTO279"/>
      <c r="CTP279"/>
      <c r="CTQ279"/>
      <c r="CTR279"/>
      <c r="CTS279"/>
      <c r="CTT279"/>
      <c r="CTU279"/>
      <c r="CTV279"/>
      <c r="CTW279"/>
      <c r="CTX279"/>
      <c r="CTY279"/>
      <c r="CTZ279"/>
      <c r="CUA279"/>
      <c r="CUB279"/>
      <c r="CUC279"/>
      <c r="CUD279"/>
      <c r="CUE279"/>
      <c r="CUF279"/>
      <c r="CUG279"/>
      <c r="CUH279"/>
      <c r="CUI279"/>
      <c r="CUJ279"/>
      <c r="CUK279"/>
      <c r="CUL279"/>
      <c r="CUM279"/>
      <c r="CUN279"/>
      <c r="CUO279"/>
      <c r="CUP279"/>
      <c r="CUQ279"/>
      <c r="CUR279"/>
      <c r="CUS279"/>
      <c r="CUT279"/>
      <c r="CUU279"/>
      <c r="CUV279"/>
      <c r="CUW279"/>
      <c r="CUX279"/>
      <c r="CUY279"/>
      <c r="CUZ279"/>
      <c r="CVA279"/>
      <c r="CVB279"/>
      <c r="CVC279"/>
      <c r="CVD279"/>
      <c r="CVE279"/>
      <c r="CVF279"/>
      <c r="CVG279"/>
      <c r="CVH279"/>
      <c r="CVI279"/>
      <c r="CVJ279"/>
      <c r="CVK279"/>
      <c r="CVL279"/>
      <c r="CVM279"/>
      <c r="CVN279"/>
      <c r="CVO279"/>
      <c r="CVP279"/>
      <c r="CVQ279"/>
      <c r="CVR279"/>
      <c r="CVS279"/>
      <c r="CVT279"/>
      <c r="CVU279"/>
      <c r="CVV279"/>
      <c r="CVW279"/>
      <c r="CVX279"/>
      <c r="CVY279"/>
      <c r="CVZ279"/>
      <c r="CWA279"/>
      <c r="CWB279"/>
      <c r="CWC279"/>
      <c r="CWD279"/>
      <c r="CWE279"/>
      <c r="CWF279"/>
      <c r="CWG279"/>
      <c r="CWH279"/>
      <c r="CWI279"/>
      <c r="CWJ279"/>
      <c r="CWK279"/>
      <c r="CWL279"/>
      <c r="CWM279"/>
      <c r="CWN279"/>
      <c r="CWO279"/>
      <c r="CWP279"/>
      <c r="CWQ279"/>
      <c r="CWR279"/>
      <c r="CWS279"/>
      <c r="CWT279"/>
      <c r="CWU279"/>
      <c r="CWV279"/>
      <c r="CWW279"/>
      <c r="CWX279"/>
      <c r="CWY279"/>
      <c r="CWZ279"/>
      <c r="CXA279"/>
      <c r="CXB279"/>
      <c r="CXC279"/>
      <c r="CXD279"/>
      <c r="CXE279"/>
      <c r="CXF279"/>
      <c r="CXG279"/>
      <c r="CXH279"/>
      <c r="CXI279"/>
      <c r="CXJ279"/>
      <c r="CXK279"/>
      <c r="CXL279"/>
      <c r="CXM279"/>
      <c r="CXN279"/>
      <c r="CXO279"/>
      <c r="CXP279"/>
      <c r="CXQ279"/>
      <c r="CXR279"/>
      <c r="CXS279"/>
      <c r="CXT279"/>
      <c r="CXU279"/>
      <c r="CXV279"/>
      <c r="CXW279"/>
      <c r="CXX279"/>
      <c r="CXY279"/>
      <c r="CXZ279"/>
      <c r="CYA279"/>
      <c r="CYB279"/>
      <c r="CYC279"/>
      <c r="CYD279"/>
      <c r="CYE279"/>
      <c r="CYF279"/>
      <c r="CYG279"/>
      <c r="CYH279"/>
      <c r="CYI279"/>
      <c r="CYJ279"/>
      <c r="CYK279"/>
      <c r="CYL279"/>
      <c r="CYM279"/>
      <c r="CYN279"/>
      <c r="CYO279"/>
      <c r="CYP279"/>
      <c r="CYQ279"/>
      <c r="CYR279"/>
      <c r="CYS279"/>
      <c r="CYT279"/>
      <c r="CYU279"/>
      <c r="CYV279"/>
      <c r="CYW279"/>
      <c r="CYX279"/>
      <c r="CYY279"/>
      <c r="CYZ279"/>
      <c r="CZA279"/>
      <c r="CZB279"/>
      <c r="CZC279"/>
      <c r="CZD279"/>
      <c r="CZE279"/>
      <c r="CZF279"/>
      <c r="CZG279"/>
      <c r="CZH279"/>
      <c r="CZI279"/>
      <c r="CZJ279"/>
      <c r="CZK279"/>
      <c r="CZL279"/>
      <c r="CZM279"/>
      <c r="CZN279"/>
      <c r="CZO279"/>
      <c r="CZP279"/>
      <c r="CZQ279"/>
      <c r="CZR279"/>
      <c r="CZS279"/>
      <c r="CZT279"/>
      <c r="CZU279"/>
      <c r="CZV279"/>
      <c r="CZW279"/>
      <c r="CZX279"/>
      <c r="CZY279"/>
      <c r="CZZ279"/>
      <c r="DAA279"/>
      <c r="DAB279"/>
      <c r="DAC279"/>
      <c r="DAD279"/>
      <c r="DAE279"/>
      <c r="DAF279"/>
      <c r="DAG279"/>
      <c r="DAH279"/>
      <c r="DAI279"/>
      <c r="DAJ279"/>
      <c r="DAK279"/>
      <c r="DAL279"/>
      <c r="DAM279"/>
      <c r="DAN279"/>
      <c r="DAO279"/>
      <c r="DAP279"/>
      <c r="DAQ279"/>
      <c r="DAR279"/>
      <c r="DAS279"/>
      <c r="DAT279"/>
      <c r="DAU279"/>
      <c r="DAV279"/>
      <c r="DAW279"/>
      <c r="DAX279"/>
      <c r="DAY279"/>
      <c r="DAZ279"/>
      <c r="DBA279"/>
      <c r="DBB279"/>
      <c r="DBC279"/>
      <c r="DBD279"/>
      <c r="DBE279"/>
      <c r="DBF279"/>
      <c r="DBG279"/>
      <c r="DBH279"/>
      <c r="DBI279"/>
      <c r="DBJ279"/>
      <c r="DBK279"/>
      <c r="DBL279"/>
      <c r="DBM279"/>
      <c r="DBN279"/>
      <c r="DBO279"/>
      <c r="DBP279"/>
      <c r="DBQ279"/>
      <c r="DBR279"/>
      <c r="DBS279"/>
      <c r="DBT279"/>
      <c r="DBU279"/>
      <c r="DBV279"/>
      <c r="DBW279"/>
      <c r="DBX279"/>
      <c r="DBY279"/>
      <c r="DBZ279"/>
      <c r="DCA279"/>
      <c r="DCB279"/>
      <c r="DCC279"/>
      <c r="DCD279"/>
      <c r="DCE279"/>
      <c r="DCF279"/>
      <c r="DCG279"/>
      <c r="DCH279"/>
      <c r="DCI279"/>
      <c r="DCJ279"/>
      <c r="DCK279"/>
      <c r="DCL279"/>
      <c r="DCM279"/>
      <c r="DCN279"/>
      <c r="DCO279"/>
      <c r="DCP279"/>
      <c r="DCQ279"/>
      <c r="DCR279"/>
      <c r="DCS279"/>
      <c r="DCT279"/>
      <c r="DCU279"/>
      <c r="DCV279"/>
      <c r="DCW279"/>
      <c r="DCX279"/>
      <c r="DCY279"/>
      <c r="DCZ279"/>
      <c r="DDA279"/>
      <c r="DDB279"/>
      <c r="DDC279"/>
      <c r="DDD279"/>
      <c r="DDE279"/>
      <c r="DDF279"/>
      <c r="DDG279"/>
      <c r="DDH279"/>
      <c r="DDI279"/>
      <c r="DDJ279"/>
      <c r="DDK279"/>
      <c r="DDL279"/>
      <c r="DDM279"/>
      <c r="DDN279"/>
      <c r="DDO279"/>
      <c r="DDP279"/>
      <c r="DDQ279"/>
      <c r="DDR279"/>
      <c r="DDS279"/>
      <c r="DDT279"/>
      <c r="DDU279"/>
      <c r="DDV279"/>
      <c r="DDW279"/>
      <c r="DDX279"/>
      <c r="DDY279"/>
      <c r="DDZ279"/>
      <c r="DEA279"/>
      <c r="DEB279"/>
      <c r="DEC279"/>
      <c r="DED279"/>
      <c r="DEE279"/>
      <c r="DEF279"/>
      <c r="DEG279"/>
      <c r="DEH279"/>
      <c r="DEI279"/>
      <c r="DEJ279"/>
      <c r="DEK279"/>
      <c r="DEL279"/>
      <c r="DEM279"/>
      <c r="DEN279"/>
      <c r="DEO279"/>
      <c r="DEP279"/>
      <c r="DEQ279"/>
      <c r="DER279"/>
      <c r="DES279"/>
      <c r="DET279"/>
      <c r="DEU279"/>
      <c r="DEV279"/>
      <c r="DEW279"/>
      <c r="DEX279"/>
      <c r="DEY279"/>
      <c r="DEZ279"/>
      <c r="DFA279"/>
      <c r="DFB279"/>
      <c r="DFC279"/>
      <c r="DFD279"/>
      <c r="DFE279"/>
      <c r="DFF279"/>
      <c r="DFG279"/>
      <c r="DFH279"/>
      <c r="DFI279"/>
      <c r="DFJ279"/>
      <c r="DFK279"/>
      <c r="DFL279"/>
      <c r="DFM279"/>
      <c r="DFN279"/>
      <c r="DFO279"/>
      <c r="DFP279"/>
      <c r="DFQ279"/>
      <c r="DFR279"/>
      <c r="DFS279"/>
      <c r="DFT279"/>
      <c r="DFU279"/>
      <c r="DFV279"/>
      <c r="DFW279"/>
      <c r="DFX279"/>
      <c r="DFY279"/>
      <c r="DFZ279"/>
      <c r="DGA279"/>
      <c r="DGB279"/>
      <c r="DGC279"/>
      <c r="DGD279"/>
      <c r="DGE279"/>
      <c r="DGF279"/>
      <c r="DGG279"/>
      <c r="DGH279"/>
      <c r="DGI279"/>
      <c r="DGJ279"/>
      <c r="DGK279"/>
      <c r="DGL279"/>
      <c r="DGM279"/>
      <c r="DGN279"/>
      <c r="DGO279"/>
      <c r="DGP279"/>
      <c r="DGQ279"/>
      <c r="DGR279"/>
      <c r="DGS279"/>
      <c r="DGT279"/>
      <c r="DGU279"/>
      <c r="DGV279"/>
      <c r="DGW279"/>
      <c r="DGX279"/>
      <c r="DGY279"/>
      <c r="DGZ279"/>
      <c r="DHA279"/>
      <c r="DHB279"/>
      <c r="DHC279"/>
      <c r="DHD279"/>
      <c r="DHE279"/>
      <c r="DHF279"/>
      <c r="DHG279"/>
      <c r="DHH279"/>
      <c r="DHI279"/>
      <c r="DHJ279"/>
      <c r="DHK279"/>
      <c r="DHL279"/>
      <c r="DHM279"/>
      <c r="DHN279"/>
      <c r="DHO279"/>
      <c r="DHP279"/>
      <c r="DHQ279"/>
      <c r="DHR279"/>
      <c r="DHS279"/>
      <c r="DHT279"/>
      <c r="DHU279"/>
      <c r="DHV279"/>
      <c r="DHW279"/>
      <c r="DHX279"/>
      <c r="DHY279"/>
      <c r="DHZ279"/>
      <c r="DIA279"/>
      <c r="DIB279"/>
      <c r="DIC279"/>
      <c r="DID279"/>
      <c r="DIE279"/>
      <c r="DIF279"/>
      <c r="DIG279"/>
      <c r="DIH279"/>
      <c r="DII279"/>
      <c r="DIJ279"/>
      <c r="DIK279"/>
      <c r="DIL279"/>
      <c r="DIM279"/>
      <c r="DIN279"/>
      <c r="DIO279"/>
      <c r="DIP279"/>
      <c r="DIQ279"/>
      <c r="DIR279"/>
      <c r="DIS279"/>
      <c r="DIT279"/>
      <c r="DIU279"/>
      <c r="DIV279"/>
      <c r="DIW279"/>
      <c r="DIX279"/>
      <c r="DIY279"/>
      <c r="DIZ279"/>
      <c r="DJA279"/>
      <c r="DJB279"/>
      <c r="DJC279"/>
      <c r="DJD279"/>
      <c r="DJE279"/>
      <c r="DJF279"/>
      <c r="DJG279"/>
      <c r="DJH279"/>
      <c r="DJI279"/>
      <c r="DJJ279"/>
      <c r="DJK279"/>
      <c r="DJL279"/>
      <c r="DJM279"/>
      <c r="DJN279"/>
      <c r="DJO279"/>
      <c r="DJP279"/>
      <c r="DJQ279"/>
      <c r="DJR279"/>
      <c r="DJS279"/>
      <c r="DJT279"/>
      <c r="DJU279"/>
      <c r="DJV279"/>
      <c r="DJW279"/>
      <c r="DJX279"/>
      <c r="DJY279"/>
      <c r="DJZ279"/>
      <c r="DKA279"/>
      <c r="DKB279"/>
      <c r="DKC279"/>
      <c r="DKD279"/>
      <c r="DKE279"/>
      <c r="DKF279"/>
      <c r="DKG279"/>
      <c r="DKH279"/>
      <c r="DKI279"/>
      <c r="DKJ279"/>
      <c r="DKK279"/>
      <c r="DKL279"/>
      <c r="DKM279"/>
      <c r="DKN279"/>
      <c r="DKO279"/>
      <c r="DKP279"/>
      <c r="DKQ279"/>
      <c r="DKR279"/>
      <c r="DKS279"/>
      <c r="DKT279"/>
      <c r="DKU279"/>
      <c r="DKV279"/>
      <c r="DKW279"/>
      <c r="DKX279"/>
      <c r="DKY279"/>
      <c r="DKZ279"/>
      <c r="DLA279"/>
      <c r="DLB279"/>
      <c r="DLC279"/>
      <c r="DLD279"/>
      <c r="DLE279"/>
      <c r="DLF279"/>
      <c r="DLG279"/>
      <c r="DLH279"/>
      <c r="DLI279"/>
      <c r="DLJ279"/>
      <c r="DLK279"/>
      <c r="DLL279"/>
      <c r="DLM279"/>
      <c r="DLN279"/>
      <c r="DLO279"/>
      <c r="DLP279"/>
      <c r="DLQ279"/>
      <c r="DLR279"/>
      <c r="DLS279"/>
      <c r="DLT279"/>
      <c r="DLU279"/>
      <c r="DLV279"/>
      <c r="DLW279"/>
      <c r="DLX279"/>
      <c r="DLY279"/>
      <c r="DLZ279"/>
      <c r="DMA279"/>
      <c r="DMB279"/>
      <c r="DMC279"/>
      <c r="DMD279"/>
      <c r="DME279"/>
      <c r="DMF279"/>
      <c r="DMG279"/>
      <c r="DMH279"/>
      <c r="DMI279"/>
      <c r="DMJ279"/>
      <c r="DMK279"/>
      <c r="DML279"/>
      <c r="DMM279"/>
      <c r="DMN279"/>
      <c r="DMO279"/>
      <c r="DMP279"/>
      <c r="DMQ279"/>
      <c r="DMR279"/>
      <c r="DMS279"/>
      <c r="DMT279"/>
      <c r="DMU279"/>
      <c r="DMV279"/>
      <c r="DMW279"/>
      <c r="DMX279"/>
      <c r="DMY279"/>
      <c r="DMZ279"/>
      <c r="DNA279"/>
      <c r="DNB279"/>
      <c r="DNC279"/>
      <c r="DND279"/>
      <c r="DNE279"/>
      <c r="DNF279"/>
      <c r="DNG279"/>
      <c r="DNH279"/>
      <c r="DNI279"/>
      <c r="DNJ279"/>
      <c r="DNK279"/>
      <c r="DNL279"/>
      <c r="DNM279"/>
      <c r="DNN279"/>
      <c r="DNO279"/>
      <c r="DNP279"/>
      <c r="DNQ279"/>
      <c r="DNR279"/>
      <c r="DNS279"/>
      <c r="DNT279"/>
      <c r="DNU279"/>
      <c r="DNV279"/>
      <c r="DNW279"/>
      <c r="DNX279"/>
      <c r="DNY279"/>
      <c r="DNZ279"/>
      <c r="DOA279"/>
      <c r="DOB279"/>
      <c r="DOC279"/>
      <c r="DOD279"/>
      <c r="DOE279"/>
      <c r="DOF279"/>
      <c r="DOG279"/>
      <c r="DOH279"/>
      <c r="DOI279"/>
      <c r="DOJ279"/>
      <c r="DOK279"/>
      <c r="DOL279"/>
      <c r="DOM279"/>
      <c r="DON279"/>
      <c r="DOO279"/>
      <c r="DOP279"/>
      <c r="DOQ279"/>
      <c r="DOR279"/>
      <c r="DOS279"/>
      <c r="DOT279"/>
      <c r="DOU279"/>
      <c r="DOV279"/>
      <c r="DOW279"/>
      <c r="DOX279"/>
      <c r="DOY279"/>
      <c r="DOZ279"/>
      <c r="DPA279"/>
      <c r="DPB279"/>
      <c r="DPC279"/>
      <c r="DPD279"/>
      <c r="DPE279"/>
      <c r="DPF279"/>
      <c r="DPG279"/>
      <c r="DPH279"/>
      <c r="DPI279"/>
      <c r="DPJ279"/>
      <c r="DPK279"/>
      <c r="DPL279"/>
      <c r="DPM279"/>
      <c r="DPN279"/>
      <c r="DPO279"/>
      <c r="DPP279"/>
      <c r="DPQ279"/>
      <c r="DPR279"/>
      <c r="DPS279"/>
      <c r="DPT279"/>
      <c r="DPU279"/>
      <c r="DPV279"/>
      <c r="DPW279"/>
      <c r="DPX279"/>
      <c r="DPY279"/>
      <c r="DPZ279"/>
      <c r="DQA279"/>
      <c r="DQB279"/>
      <c r="DQC279"/>
      <c r="DQD279"/>
      <c r="DQE279"/>
      <c r="DQF279"/>
      <c r="DQG279"/>
      <c r="DQH279"/>
      <c r="DQI279"/>
      <c r="DQJ279"/>
      <c r="DQK279"/>
      <c r="DQL279"/>
      <c r="DQM279"/>
      <c r="DQN279"/>
      <c r="DQO279"/>
      <c r="DQP279"/>
      <c r="DQQ279"/>
      <c r="DQR279"/>
      <c r="DQS279"/>
      <c r="DQT279"/>
      <c r="DQU279"/>
      <c r="DQV279"/>
      <c r="DQW279"/>
      <c r="DQX279"/>
      <c r="DQY279"/>
      <c r="DQZ279"/>
      <c r="DRA279"/>
      <c r="DRB279"/>
      <c r="DRC279"/>
      <c r="DRD279"/>
      <c r="DRE279"/>
      <c r="DRF279"/>
      <c r="DRG279"/>
      <c r="DRH279"/>
      <c r="DRI279"/>
      <c r="DRJ279"/>
      <c r="DRK279"/>
      <c r="DRL279"/>
      <c r="DRM279"/>
      <c r="DRN279"/>
      <c r="DRO279"/>
      <c r="DRP279"/>
      <c r="DRQ279"/>
      <c r="DRR279"/>
      <c r="DRS279"/>
      <c r="DRT279"/>
      <c r="DRU279"/>
      <c r="DRV279"/>
      <c r="DRW279"/>
      <c r="DRX279"/>
      <c r="DRY279"/>
      <c r="DRZ279"/>
      <c r="DSA279"/>
      <c r="DSB279"/>
      <c r="DSC279"/>
      <c r="DSD279"/>
      <c r="DSE279"/>
      <c r="DSF279"/>
      <c r="DSG279"/>
      <c r="DSH279"/>
      <c r="DSI279"/>
      <c r="DSJ279"/>
      <c r="DSK279"/>
      <c r="DSL279"/>
      <c r="DSM279"/>
      <c r="DSN279"/>
      <c r="DSO279"/>
      <c r="DSP279"/>
      <c r="DSQ279"/>
      <c r="DSR279"/>
      <c r="DSS279"/>
      <c r="DST279"/>
      <c r="DSU279"/>
      <c r="DSV279"/>
      <c r="DSW279"/>
      <c r="DSX279"/>
      <c r="DSY279"/>
      <c r="DSZ279"/>
      <c r="DTA279"/>
      <c r="DTB279"/>
      <c r="DTC279"/>
      <c r="DTD279"/>
      <c r="DTE279"/>
      <c r="DTF279"/>
      <c r="DTG279"/>
      <c r="DTH279"/>
      <c r="DTI279"/>
      <c r="DTJ279"/>
      <c r="DTK279"/>
      <c r="DTL279"/>
      <c r="DTM279"/>
      <c r="DTN279"/>
      <c r="DTO279"/>
      <c r="DTP279"/>
      <c r="DTQ279"/>
      <c r="DTR279"/>
      <c r="DTS279"/>
      <c r="DTT279"/>
      <c r="DTU279"/>
      <c r="DTV279"/>
      <c r="DTW279"/>
      <c r="DTX279"/>
      <c r="DTY279"/>
      <c r="DTZ279"/>
      <c r="DUA279"/>
      <c r="DUB279"/>
      <c r="DUC279"/>
      <c r="DUD279"/>
      <c r="DUE279"/>
      <c r="DUF279"/>
      <c r="DUG279"/>
      <c r="DUH279"/>
      <c r="DUI279"/>
      <c r="DUJ279"/>
      <c r="DUK279"/>
      <c r="DUL279"/>
      <c r="DUM279"/>
      <c r="DUN279"/>
      <c r="DUO279"/>
      <c r="DUP279"/>
      <c r="DUQ279"/>
      <c r="DUR279"/>
      <c r="DUS279"/>
      <c r="DUT279"/>
      <c r="DUU279"/>
      <c r="DUV279"/>
      <c r="DUW279"/>
      <c r="DUX279"/>
      <c r="DUY279"/>
      <c r="DUZ279"/>
      <c r="DVA279"/>
      <c r="DVB279"/>
      <c r="DVC279"/>
      <c r="DVD279"/>
      <c r="DVE279"/>
      <c r="DVF279"/>
      <c r="DVG279"/>
      <c r="DVH279"/>
      <c r="DVI279"/>
      <c r="DVJ279"/>
      <c r="DVK279"/>
      <c r="DVL279"/>
      <c r="DVM279"/>
      <c r="DVN279"/>
      <c r="DVO279"/>
      <c r="DVP279"/>
      <c r="DVQ279"/>
      <c r="DVR279"/>
      <c r="DVS279"/>
      <c r="DVT279"/>
      <c r="DVU279"/>
      <c r="DVV279"/>
      <c r="DVW279"/>
      <c r="DVX279"/>
      <c r="DVY279"/>
      <c r="DVZ279"/>
      <c r="DWA279"/>
      <c r="DWB279"/>
      <c r="DWC279"/>
      <c r="DWD279"/>
      <c r="DWE279"/>
      <c r="DWF279"/>
      <c r="DWG279"/>
      <c r="DWH279"/>
      <c r="DWI279"/>
      <c r="DWJ279"/>
      <c r="DWK279"/>
      <c r="DWL279"/>
      <c r="DWM279"/>
      <c r="DWN279"/>
      <c r="DWO279"/>
      <c r="DWP279"/>
      <c r="DWQ279"/>
      <c r="DWR279"/>
      <c r="DWS279"/>
      <c r="DWT279"/>
      <c r="DWU279"/>
      <c r="DWV279"/>
      <c r="DWW279"/>
      <c r="DWX279"/>
      <c r="DWY279"/>
      <c r="DWZ279"/>
      <c r="DXA279"/>
      <c r="DXB279"/>
      <c r="DXC279"/>
      <c r="DXD279"/>
      <c r="DXE279"/>
      <c r="DXF279"/>
      <c r="DXG279"/>
      <c r="DXH279"/>
      <c r="DXI279"/>
      <c r="DXJ279"/>
      <c r="DXK279"/>
      <c r="DXL279"/>
      <c r="DXM279"/>
      <c r="DXN279"/>
      <c r="DXO279"/>
      <c r="DXP279"/>
      <c r="DXQ279"/>
      <c r="DXR279"/>
      <c r="DXS279"/>
      <c r="DXT279"/>
      <c r="DXU279"/>
      <c r="DXV279"/>
      <c r="DXW279"/>
      <c r="DXX279"/>
      <c r="DXY279"/>
      <c r="DXZ279"/>
      <c r="DYA279"/>
      <c r="DYB279"/>
      <c r="DYC279"/>
      <c r="DYD279"/>
      <c r="DYE279"/>
      <c r="DYF279"/>
      <c r="DYG279"/>
      <c r="DYH279"/>
      <c r="DYI279"/>
      <c r="DYJ279"/>
      <c r="DYK279"/>
      <c r="DYL279"/>
      <c r="DYM279"/>
      <c r="DYN279"/>
      <c r="DYO279"/>
      <c r="DYP279"/>
      <c r="DYQ279"/>
      <c r="DYR279"/>
      <c r="DYS279"/>
      <c r="DYT279"/>
      <c r="DYU279"/>
      <c r="DYV279"/>
      <c r="DYW279"/>
      <c r="DYX279"/>
      <c r="DYY279"/>
      <c r="DYZ279"/>
      <c r="DZA279"/>
      <c r="DZB279"/>
      <c r="DZC279"/>
      <c r="DZD279"/>
      <c r="DZE279"/>
      <c r="DZF279"/>
      <c r="DZG279"/>
      <c r="DZH279"/>
      <c r="DZI279"/>
      <c r="DZJ279"/>
      <c r="DZK279"/>
      <c r="DZL279"/>
      <c r="DZM279"/>
      <c r="DZN279"/>
      <c r="DZO279"/>
      <c r="DZP279"/>
      <c r="DZQ279"/>
      <c r="DZR279"/>
      <c r="DZS279"/>
      <c r="DZT279"/>
      <c r="DZU279"/>
      <c r="DZV279"/>
      <c r="DZW279"/>
      <c r="DZX279"/>
      <c r="DZY279"/>
      <c r="DZZ279"/>
      <c r="EAA279"/>
      <c r="EAB279"/>
      <c r="EAC279"/>
      <c r="EAD279"/>
      <c r="EAE279"/>
      <c r="EAF279"/>
      <c r="EAG279"/>
      <c r="EAH279"/>
      <c r="EAI279"/>
      <c r="EAJ279"/>
      <c r="EAK279"/>
      <c r="EAL279"/>
      <c r="EAM279"/>
      <c r="EAN279"/>
      <c r="EAO279"/>
      <c r="EAP279"/>
      <c r="EAQ279"/>
      <c r="EAR279"/>
      <c r="EAS279"/>
      <c r="EAT279"/>
      <c r="EAU279"/>
      <c r="EAV279"/>
      <c r="EAW279"/>
      <c r="EAX279"/>
      <c r="EAY279"/>
      <c r="EAZ279"/>
      <c r="EBA279"/>
      <c r="EBB279"/>
      <c r="EBC279"/>
      <c r="EBD279"/>
      <c r="EBE279"/>
      <c r="EBF279"/>
      <c r="EBG279"/>
      <c r="EBH279"/>
      <c r="EBI279"/>
      <c r="EBJ279"/>
      <c r="EBK279"/>
      <c r="EBL279"/>
      <c r="EBM279"/>
      <c r="EBN279"/>
      <c r="EBO279"/>
      <c r="EBP279"/>
      <c r="EBQ279"/>
      <c r="EBR279"/>
      <c r="EBS279"/>
      <c r="EBT279"/>
      <c r="EBU279"/>
      <c r="EBV279"/>
      <c r="EBW279"/>
      <c r="EBX279"/>
      <c r="EBY279"/>
      <c r="EBZ279"/>
      <c r="ECA279"/>
      <c r="ECB279"/>
      <c r="ECC279"/>
      <c r="ECD279"/>
      <c r="ECE279"/>
      <c r="ECF279"/>
      <c r="ECG279"/>
      <c r="ECH279"/>
      <c r="ECI279"/>
      <c r="ECJ279"/>
      <c r="ECK279"/>
      <c r="ECL279"/>
      <c r="ECM279"/>
      <c r="ECN279"/>
      <c r="ECO279"/>
      <c r="ECP279"/>
      <c r="ECQ279"/>
      <c r="ECR279"/>
      <c r="ECS279"/>
      <c r="ECT279"/>
      <c r="ECU279"/>
      <c r="ECV279"/>
      <c r="ECW279"/>
      <c r="ECX279"/>
      <c r="ECY279"/>
      <c r="ECZ279"/>
      <c r="EDA279"/>
      <c r="EDB279"/>
      <c r="EDC279"/>
      <c r="EDD279"/>
      <c r="EDE279"/>
      <c r="EDF279"/>
      <c r="EDG279"/>
      <c r="EDH279"/>
      <c r="EDI279"/>
      <c r="EDJ279"/>
      <c r="EDK279"/>
      <c r="EDL279"/>
      <c r="EDM279"/>
      <c r="EDN279"/>
      <c r="EDO279"/>
      <c r="EDP279"/>
      <c r="EDQ279"/>
      <c r="EDR279"/>
      <c r="EDS279"/>
      <c r="EDT279"/>
      <c r="EDU279"/>
      <c r="EDV279"/>
      <c r="EDW279"/>
      <c r="EDX279"/>
      <c r="EDY279"/>
      <c r="EDZ279"/>
      <c r="EEA279"/>
      <c r="EEB279"/>
      <c r="EEC279"/>
      <c r="EED279"/>
      <c r="EEE279"/>
      <c r="EEF279"/>
      <c r="EEG279"/>
      <c r="EEH279"/>
      <c r="EEI279"/>
      <c r="EEJ279"/>
      <c r="EEK279"/>
      <c r="EEL279"/>
      <c r="EEM279"/>
      <c r="EEN279"/>
      <c r="EEO279"/>
      <c r="EEP279"/>
      <c r="EEQ279"/>
      <c r="EER279"/>
      <c r="EES279"/>
      <c r="EET279"/>
      <c r="EEU279"/>
      <c r="EEV279"/>
      <c r="EEW279"/>
      <c r="EEX279"/>
      <c r="EEY279"/>
      <c r="EEZ279"/>
      <c r="EFA279"/>
      <c r="EFB279"/>
      <c r="EFC279"/>
      <c r="EFD279"/>
      <c r="EFE279"/>
      <c r="EFF279"/>
      <c r="EFG279"/>
      <c r="EFH279"/>
      <c r="EFI279"/>
      <c r="EFJ279"/>
      <c r="EFK279"/>
      <c r="EFL279"/>
      <c r="EFM279"/>
      <c r="EFN279"/>
      <c r="EFO279"/>
      <c r="EFP279"/>
      <c r="EFQ279"/>
      <c r="EFR279"/>
      <c r="EFS279"/>
      <c r="EFT279"/>
      <c r="EFU279"/>
      <c r="EFV279"/>
      <c r="EFW279"/>
      <c r="EFX279"/>
      <c r="EFY279"/>
      <c r="EFZ279"/>
      <c r="EGA279"/>
      <c r="EGB279"/>
      <c r="EGC279"/>
      <c r="EGD279"/>
      <c r="EGE279"/>
      <c r="EGF279"/>
      <c r="EGG279"/>
      <c r="EGH279"/>
      <c r="EGI279"/>
      <c r="EGJ279"/>
      <c r="EGK279"/>
      <c r="EGL279"/>
      <c r="EGM279"/>
      <c r="EGN279"/>
      <c r="EGO279"/>
      <c r="EGP279"/>
      <c r="EGQ279"/>
      <c r="EGR279"/>
      <c r="EGS279"/>
      <c r="EGT279"/>
      <c r="EGU279"/>
      <c r="EGV279"/>
      <c r="EGW279"/>
      <c r="EGX279"/>
      <c r="EGY279"/>
      <c r="EGZ279"/>
      <c r="EHA279"/>
      <c r="EHB279"/>
      <c r="EHC279"/>
      <c r="EHD279"/>
      <c r="EHE279"/>
      <c r="EHF279"/>
      <c r="EHG279"/>
      <c r="EHH279"/>
      <c r="EHI279"/>
      <c r="EHJ279"/>
      <c r="EHK279"/>
      <c r="EHL279"/>
      <c r="EHM279"/>
      <c r="EHN279"/>
      <c r="EHO279"/>
      <c r="EHP279"/>
      <c r="EHQ279"/>
      <c r="EHR279"/>
      <c r="EHS279"/>
      <c r="EHT279"/>
      <c r="EHU279"/>
      <c r="EHV279"/>
      <c r="EHW279"/>
      <c r="EHX279"/>
      <c r="EHY279"/>
      <c r="EHZ279"/>
      <c r="EIA279"/>
      <c r="EIB279"/>
      <c r="EIC279"/>
      <c r="EID279"/>
      <c r="EIE279"/>
      <c r="EIF279"/>
      <c r="EIG279"/>
      <c r="EIH279"/>
      <c r="EII279"/>
      <c r="EIJ279"/>
      <c r="EIK279"/>
      <c r="EIL279"/>
      <c r="EIM279"/>
      <c r="EIN279"/>
      <c r="EIO279"/>
      <c r="EIP279"/>
      <c r="EIQ279"/>
      <c r="EIR279"/>
      <c r="EIS279"/>
      <c r="EIT279"/>
      <c r="EIU279"/>
      <c r="EIV279"/>
      <c r="EIW279"/>
      <c r="EIX279"/>
      <c r="EIY279"/>
      <c r="EIZ279"/>
      <c r="EJA279"/>
      <c r="EJB279"/>
      <c r="EJC279"/>
      <c r="EJD279"/>
      <c r="EJE279"/>
      <c r="EJF279"/>
      <c r="EJG279"/>
      <c r="EJH279"/>
      <c r="EJI279"/>
      <c r="EJJ279"/>
      <c r="EJK279"/>
      <c r="EJL279"/>
      <c r="EJM279"/>
      <c r="EJN279"/>
      <c r="EJO279"/>
      <c r="EJP279"/>
      <c r="EJQ279"/>
      <c r="EJR279"/>
      <c r="EJS279"/>
      <c r="EJT279"/>
      <c r="EJU279"/>
      <c r="EJV279"/>
      <c r="EJW279"/>
      <c r="EJX279"/>
      <c r="EJY279"/>
      <c r="EJZ279"/>
      <c r="EKA279"/>
      <c r="EKB279"/>
      <c r="EKC279"/>
      <c r="EKD279"/>
      <c r="EKE279"/>
      <c r="EKF279"/>
      <c r="EKG279"/>
      <c r="EKH279"/>
      <c r="EKI279"/>
      <c r="EKJ279"/>
      <c r="EKK279"/>
      <c r="EKL279"/>
      <c r="EKM279"/>
      <c r="EKN279"/>
      <c r="EKO279"/>
      <c r="EKP279"/>
      <c r="EKQ279"/>
      <c r="EKR279"/>
      <c r="EKS279"/>
      <c r="EKT279"/>
      <c r="EKU279"/>
      <c r="EKV279"/>
      <c r="EKW279"/>
      <c r="EKX279"/>
      <c r="EKY279"/>
      <c r="EKZ279"/>
      <c r="ELA279"/>
      <c r="ELB279"/>
      <c r="ELC279"/>
      <c r="ELD279"/>
      <c r="ELE279"/>
      <c r="ELF279"/>
      <c r="ELG279"/>
      <c r="ELH279"/>
      <c r="ELI279"/>
      <c r="ELJ279"/>
      <c r="ELK279"/>
      <c r="ELL279"/>
      <c r="ELM279"/>
      <c r="ELN279"/>
      <c r="ELO279"/>
      <c r="ELP279"/>
      <c r="ELQ279"/>
      <c r="ELR279"/>
      <c r="ELS279"/>
      <c r="ELT279"/>
      <c r="ELU279"/>
      <c r="ELV279"/>
      <c r="ELW279"/>
      <c r="ELX279"/>
      <c r="ELY279"/>
      <c r="ELZ279"/>
      <c r="EMA279"/>
      <c r="EMB279"/>
      <c r="EMC279"/>
      <c r="EMD279"/>
      <c r="EME279"/>
      <c r="EMF279"/>
      <c r="EMG279"/>
      <c r="EMH279"/>
      <c r="EMI279"/>
      <c r="EMJ279"/>
      <c r="EMK279"/>
      <c r="EML279"/>
      <c r="EMM279"/>
      <c r="EMN279"/>
      <c r="EMO279"/>
      <c r="EMP279"/>
      <c r="EMQ279"/>
      <c r="EMR279"/>
      <c r="EMS279"/>
      <c r="EMT279"/>
      <c r="EMU279"/>
      <c r="EMV279"/>
      <c r="EMW279"/>
      <c r="EMX279"/>
      <c r="EMY279"/>
      <c r="EMZ279"/>
      <c r="ENA279"/>
      <c r="ENB279"/>
      <c r="ENC279"/>
      <c r="END279"/>
      <c r="ENE279"/>
      <c r="ENF279"/>
      <c r="ENG279"/>
      <c r="ENH279"/>
      <c r="ENI279"/>
      <c r="ENJ279"/>
      <c r="ENK279"/>
      <c r="ENL279"/>
      <c r="ENM279"/>
      <c r="ENN279"/>
      <c r="ENO279"/>
      <c r="ENP279"/>
      <c r="ENQ279"/>
      <c r="ENR279"/>
      <c r="ENS279"/>
      <c r="ENT279"/>
      <c r="ENU279"/>
      <c r="ENV279"/>
      <c r="ENW279"/>
      <c r="ENX279"/>
      <c r="ENY279"/>
      <c r="ENZ279"/>
      <c r="EOA279"/>
      <c r="EOB279"/>
      <c r="EOC279"/>
      <c r="EOD279"/>
      <c r="EOE279"/>
      <c r="EOF279"/>
      <c r="EOG279"/>
      <c r="EOH279"/>
      <c r="EOI279"/>
      <c r="EOJ279"/>
      <c r="EOK279"/>
      <c r="EOL279"/>
      <c r="EOM279"/>
      <c r="EON279"/>
      <c r="EOO279"/>
      <c r="EOP279"/>
      <c r="EOQ279"/>
      <c r="EOR279"/>
      <c r="EOS279"/>
      <c r="EOT279"/>
      <c r="EOU279"/>
      <c r="EOV279"/>
      <c r="EOW279"/>
      <c r="EOX279"/>
      <c r="EOY279"/>
      <c r="EOZ279"/>
      <c r="EPA279"/>
      <c r="EPB279"/>
      <c r="EPC279"/>
      <c r="EPD279"/>
      <c r="EPE279"/>
      <c r="EPF279"/>
      <c r="EPG279"/>
      <c r="EPH279"/>
      <c r="EPI279"/>
      <c r="EPJ279"/>
      <c r="EPK279"/>
      <c r="EPL279"/>
      <c r="EPM279"/>
      <c r="EPN279"/>
      <c r="EPO279"/>
      <c r="EPP279"/>
      <c r="EPQ279"/>
      <c r="EPR279"/>
      <c r="EPS279"/>
      <c r="EPT279"/>
      <c r="EPU279"/>
      <c r="EPV279"/>
      <c r="EPW279"/>
      <c r="EPX279"/>
      <c r="EPY279"/>
      <c r="EPZ279"/>
      <c r="EQA279"/>
      <c r="EQB279"/>
      <c r="EQC279"/>
      <c r="EQD279"/>
      <c r="EQE279"/>
      <c r="EQF279"/>
      <c r="EQG279"/>
      <c r="EQH279"/>
      <c r="EQI279"/>
      <c r="EQJ279"/>
      <c r="EQK279"/>
      <c r="EQL279"/>
      <c r="EQM279"/>
      <c r="EQN279"/>
      <c r="EQO279"/>
      <c r="EQP279"/>
      <c r="EQQ279"/>
      <c r="EQR279"/>
      <c r="EQS279"/>
      <c r="EQT279"/>
      <c r="EQU279"/>
      <c r="EQV279"/>
      <c r="EQW279"/>
      <c r="EQX279"/>
      <c r="EQY279"/>
      <c r="EQZ279"/>
      <c r="ERA279"/>
      <c r="ERB279"/>
      <c r="ERC279"/>
      <c r="ERD279"/>
      <c r="ERE279"/>
      <c r="ERF279"/>
      <c r="ERG279"/>
      <c r="ERH279"/>
      <c r="ERI279"/>
      <c r="ERJ279"/>
      <c r="ERK279"/>
      <c r="ERL279"/>
      <c r="ERM279"/>
      <c r="ERN279"/>
      <c r="ERO279"/>
      <c r="ERP279"/>
      <c r="ERQ279"/>
      <c r="ERR279"/>
      <c r="ERS279"/>
      <c r="ERT279"/>
      <c r="ERU279"/>
      <c r="ERV279"/>
      <c r="ERW279"/>
      <c r="ERX279"/>
      <c r="ERY279"/>
      <c r="ERZ279"/>
      <c r="ESA279"/>
      <c r="ESB279"/>
      <c r="ESC279"/>
      <c r="ESD279"/>
      <c r="ESE279"/>
      <c r="ESF279"/>
      <c r="ESG279"/>
      <c r="ESH279"/>
      <c r="ESI279"/>
      <c r="ESJ279"/>
      <c r="ESK279"/>
      <c r="ESL279"/>
      <c r="ESM279"/>
      <c r="ESN279"/>
      <c r="ESO279"/>
      <c r="ESP279"/>
      <c r="ESQ279"/>
      <c r="ESR279"/>
      <c r="ESS279"/>
      <c r="EST279"/>
      <c r="ESU279"/>
      <c r="ESV279"/>
      <c r="ESW279"/>
      <c r="ESX279"/>
      <c r="ESY279"/>
      <c r="ESZ279"/>
      <c r="ETA279"/>
      <c r="ETB279"/>
      <c r="ETC279"/>
      <c r="ETD279"/>
      <c r="ETE279"/>
      <c r="ETF279"/>
      <c r="ETG279"/>
      <c r="ETH279"/>
      <c r="ETI279"/>
      <c r="ETJ279"/>
      <c r="ETK279"/>
      <c r="ETL279"/>
      <c r="ETM279"/>
      <c r="ETN279"/>
      <c r="ETO279"/>
      <c r="ETP279"/>
      <c r="ETQ279"/>
      <c r="ETR279"/>
      <c r="ETS279"/>
      <c r="ETT279"/>
      <c r="ETU279"/>
      <c r="ETV279"/>
      <c r="ETW279"/>
      <c r="ETX279"/>
      <c r="ETY279"/>
      <c r="ETZ279"/>
      <c r="EUA279"/>
      <c r="EUB279"/>
      <c r="EUC279"/>
      <c r="EUD279"/>
      <c r="EUE279"/>
      <c r="EUF279"/>
      <c r="EUG279"/>
      <c r="EUH279"/>
      <c r="EUI279"/>
      <c r="EUJ279"/>
      <c r="EUK279"/>
      <c r="EUL279"/>
      <c r="EUM279"/>
      <c r="EUN279"/>
      <c r="EUO279"/>
      <c r="EUP279"/>
      <c r="EUQ279"/>
      <c r="EUR279"/>
      <c r="EUS279"/>
      <c r="EUT279"/>
      <c r="EUU279"/>
      <c r="EUV279"/>
      <c r="EUW279"/>
      <c r="EUX279"/>
      <c r="EUY279"/>
      <c r="EUZ279"/>
      <c r="EVA279"/>
      <c r="EVB279"/>
      <c r="EVC279"/>
      <c r="EVD279"/>
      <c r="EVE279"/>
      <c r="EVF279"/>
      <c r="EVG279"/>
      <c r="EVH279"/>
      <c r="EVI279"/>
      <c r="EVJ279"/>
      <c r="EVK279"/>
      <c r="EVL279"/>
      <c r="EVM279"/>
      <c r="EVN279"/>
      <c r="EVO279"/>
      <c r="EVP279"/>
      <c r="EVQ279"/>
      <c r="EVR279"/>
      <c r="EVS279"/>
      <c r="EVT279"/>
      <c r="EVU279"/>
      <c r="EVV279"/>
      <c r="EVW279"/>
      <c r="EVX279"/>
      <c r="EVY279"/>
      <c r="EVZ279"/>
      <c r="EWA279"/>
      <c r="EWB279"/>
      <c r="EWC279"/>
      <c r="EWD279"/>
      <c r="EWE279"/>
      <c r="EWF279"/>
      <c r="EWG279"/>
      <c r="EWH279"/>
      <c r="EWI279"/>
      <c r="EWJ279"/>
      <c r="EWK279"/>
      <c r="EWL279"/>
      <c r="EWM279"/>
      <c r="EWN279"/>
      <c r="EWO279"/>
      <c r="EWP279"/>
      <c r="EWQ279"/>
      <c r="EWR279"/>
      <c r="EWS279"/>
      <c r="EWT279"/>
      <c r="EWU279"/>
      <c r="EWV279"/>
      <c r="EWW279"/>
      <c r="EWX279"/>
      <c r="EWY279"/>
      <c r="EWZ279"/>
      <c r="EXA279"/>
      <c r="EXB279"/>
      <c r="EXC279"/>
      <c r="EXD279"/>
      <c r="EXE279"/>
      <c r="EXF279"/>
      <c r="EXG279"/>
      <c r="EXH279"/>
      <c r="EXI279"/>
      <c r="EXJ279"/>
      <c r="EXK279"/>
      <c r="EXL279"/>
      <c r="EXM279"/>
      <c r="EXN279"/>
      <c r="EXO279"/>
      <c r="EXP279"/>
      <c r="EXQ279"/>
      <c r="EXR279"/>
      <c r="EXS279"/>
      <c r="EXT279"/>
      <c r="EXU279"/>
      <c r="EXV279"/>
      <c r="EXW279"/>
      <c r="EXX279"/>
      <c r="EXY279"/>
      <c r="EXZ279"/>
      <c r="EYA279"/>
      <c r="EYB279"/>
      <c r="EYC279"/>
      <c r="EYD279"/>
      <c r="EYE279"/>
      <c r="EYF279"/>
      <c r="EYG279"/>
      <c r="EYH279"/>
      <c r="EYI279"/>
      <c r="EYJ279"/>
      <c r="EYK279"/>
      <c r="EYL279"/>
      <c r="EYM279"/>
      <c r="EYN279"/>
      <c r="EYO279"/>
      <c r="EYP279"/>
      <c r="EYQ279"/>
      <c r="EYR279"/>
      <c r="EYS279"/>
      <c r="EYT279"/>
      <c r="EYU279"/>
      <c r="EYV279"/>
      <c r="EYW279"/>
      <c r="EYX279"/>
      <c r="EYY279"/>
      <c r="EYZ279"/>
      <c r="EZA279"/>
      <c r="EZB279"/>
      <c r="EZC279"/>
      <c r="EZD279"/>
      <c r="EZE279"/>
      <c r="EZF279"/>
      <c r="EZG279"/>
      <c r="EZH279"/>
      <c r="EZI279"/>
      <c r="EZJ279"/>
      <c r="EZK279"/>
      <c r="EZL279"/>
      <c r="EZM279"/>
      <c r="EZN279"/>
      <c r="EZO279"/>
      <c r="EZP279"/>
      <c r="EZQ279"/>
      <c r="EZR279"/>
      <c r="EZS279"/>
      <c r="EZT279"/>
      <c r="EZU279"/>
      <c r="EZV279"/>
      <c r="EZW279"/>
      <c r="EZX279"/>
      <c r="EZY279"/>
      <c r="EZZ279"/>
      <c r="FAA279"/>
      <c r="FAB279"/>
      <c r="FAC279"/>
      <c r="FAD279"/>
      <c r="FAE279"/>
      <c r="FAF279"/>
      <c r="FAG279"/>
      <c r="FAH279"/>
      <c r="FAI279"/>
      <c r="FAJ279"/>
      <c r="FAK279"/>
      <c r="FAL279"/>
      <c r="FAM279"/>
      <c r="FAN279"/>
      <c r="FAO279"/>
      <c r="FAP279"/>
      <c r="FAQ279"/>
      <c r="FAR279"/>
      <c r="FAS279"/>
      <c r="FAT279"/>
      <c r="FAU279"/>
      <c r="FAV279"/>
      <c r="FAW279"/>
      <c r="FAX279"/>
      <c r="FAY279"/>
      <c r="FAZ279"/>
      <c r="FBA279"/>
      <c r="FBB279"/>
      <c r="FBC279"/>
      <c r="FBD279"/>
      <c r="FBE279"/>
      <c r="FBF279"/>
      <c r="FBG279"/>
      <c r="FBH279"/>
      <c r="FBI279"/>
      <c r="FBJ279"/>
      <c r="FBK279"/>
      <c r="FBL279"/>
      <c r="FBM279"/>
      <c r="FBN279"/>
      <c r="FBO279"/>
      <c r="FBP279"/>
      <c r="FBQ279"/>
      <c r="FBR279"/>
      <c r="FBS279"/>
      <c r="FBT279"/>
      <c r="FBU279"/>
      <c r="FBV279"/>
      <c r="FBW279"/>
      <c r="FBX279"/>
      <c r="FBY279"/>
      <c r="FBZ279"/>
      <c r="FCA279"/>
      <c r="FCB279"/>
      <c r="FCC279"/>
      <c r="FCD279"/>
      <c r="FCE279"/>
      <c r="FCF279"/>
      <c r="FCG279"/>
      <c r="FCH279"/>
      <c r="FCI279"/>
      <c r="FCJ279"/>
      <c r="FCK279"/>
      <c r="FCL279"/>
      <c r="FCM279"/>
      <c r="FCN279"/>
      <c r="FCO279"/>
      <c r="FCP279"/>
      <c r="FCQ279"/>
      <c r="FCR279"/>
      <c r="FCS279"/>
      <c r="FCT279"/>
      <c r="FCU279"/>
      <c r="FCV279"/>
      <c r="FCW279"/>
      <c r="FCX279"/>
      <c r="FCY279"/>
      <c r="FCZ279"/>
      <c r="FDA279"/>
      <c r="FDB279"/>
      <c r="FDC279"/>
      <c r="FDD279"/>
      <c r="FDE279"/>
      <c r="FDF279"/>
      <c r="FDG279"/>
      <c r="FDH279"/>
      <c r="FDI279"/>
      <c r="FDJ279"/>
      <c r="FDK279"/>
      <c r="FDL279"/>
      <c r="FDM279"/>
      <c r="FDN279"/>
      <c r="FDO279"/>
      <c r="FDP279"/>
      <c r="FDQ279"/>
      <c r="FDR279"/>
      <c r="FDS279"/>
      <c r="FDT279"/>
      <c r="FDU279"/>
      <c r="FDV279"/>
      <c r="FDW279"/>
      <c r="FDX279"/>
      <c r="FDY279"/>
      <c r="FDZ279"/>
      <c r="FEA279"/>
      <c r="FEB279"/>
      <c r="FEC279"/>
      <c r="FED279"/>
      <c r="FEE279"/>
      <c r="FEF279"/>
      <c r="FEG279"/>
      <c r="FEH279"/>
      <c r="FEI279"/>
      <c r="FEJ279"/>
      <c r="FEK279"/>
      <c r="FEL279"/>
      <c r="FEM279"/>
      <c r="FEN279"/>
      <c r="FEO279"/>
      <c r="FEP279"/>
      <c r="FEQ279"/>
      <c r="FER279"/>
      <c r="FES279"/>
      <c r="FET279"/>
      <c r="FEU279"/>
      <c r="FEV279"/>
      <c r="FEW279"/>
      <c r="FEX279"/>
      <c r="FEY279"/>
      <c r="FEZ279"/>
      <c r="FFA279"/>
      <c r="FFB279"/>
      <c r="FFC279"/>
      <c r="FFD279"/>
      <c r="FFE279"/>
      <c r="FFF279"/>
      <c r="FFG279"/>
      <c r="FFH279"/>
      <c r="FFI279"/>
      <c r="FFJ279"/>
      <c r="FFK279"/>
      <c r="FFL279"/>
      <c r="FFM279"/>
      <c r="FFN279"/>
      <c r="FFO279"/>
      <c r="FFP279"/>
      <c r="FFQ279"/>
      <c r="FFR279"/>
      <c r="FFS279"/>
      <c r="FFT279"/>
      <c r="FFU279"/>
      <c r="FFV279"/>
      <c r="FFW279"/>
      <c r="FFX279"/>
      <c r="FFY279"/>
      <c r="FFZ279"/>
      <c r="FGA279"/>
      <c r="FGB279"/>
      <c r="FGC279"/>
      <c r="FGD279"/>
      <c r="FGE279"/>
      <c r="FGF279"/>
      <c r="FGG279"/>
      <c r="FGH279"/>
      <c r="FGI279"/>
      <c r="FGJ279"/>
      <c r="FGK279"/>
      <c r="FGL279"/>
      <c r="FGM279"/>
      <c r="FGN279"/>
      <c r="FGO279"/>
      <c r="FGP279"/>
      <c r="FGQ279"/>
      <c r="FGR279"/>
      <c r="FGS279"/>
      <c r="FGT279"/>
      <c r="FGU279"/>
      <c r="FGV279"/>
      <c r="FGW279"/>
      <c r="FGX279"/>
      <c r="FGY279"/>
      <c r="FGZ279"/>
      <c r="FHA279"/>
      <c r="FHB279"/>
      <c r="FHC279"/>
      <c r="FHD279"/>
      <c r="FHE279"/>
      <c r="FHF279"/>
      <c r="FHG279"/>
      <c r="FHH279"/>
      <c r="FHI279"/>
      <c r="FHJ279"/>
      <c r="FHK279"/>
      <c r="FHL279"/>
      <c r="FHM279"/>
      <c r="FHN279"/>
      <c r="FHO279"/>
      <c r="FHP279"/>
      <c r="FHQ279"/>
      <c r="FHR279"/>
      <c r="FHS279"/>
      <c r="FHT279"/>
      <c r="FHU279"/>
      <c r="FHV279"/>
      <c r="FHW279"/>
      <c r="FHX279"/>
      <c r="FHY279"/>
      <c r="FHZ279"/>
      <c r="FIA279"/>
      <c r="FIB279"/>
      <c r="FIC279"/>
      <c r="FID279"/>
      <c r="FIE279"/>
      <c r="FIF279"/>
      <c r="FIG279"/>
      <c r="FIH279"/>
      <c r="FII279"/>
      <c r="FIJ279"/>
      <c r="FIK279"/>
      <c r="FIL279"/>
      <c r="FIM279"/>
      <c r="FIN279"/>
      <c r="FIO279"/>
      <c r="FIP279"/>
      <c r="FIQ279"/>
      <c r="FIR279"/>
      <c r="FIS279"/>
      <c r="FIT279"/>
      <c r="FIU279"/>
      <c r="FIV279"/>
      <c r="FIW279"/>
      <c r="FIX279"/>
      <c r="FIY279"/>
      <c r="FIZ279"/>
      <c r="FJA279"/>
      <c r="FJB279"/>
      <c r="FJC279"/>
      <c r="FJD279"/>
      <c r="FJE279"/>
      <c r="FJF279"/>
      <c r="FJG279"/>
      <c r="FJH279"/>
      <c r="FJI279"/>
      <c r="FJJ279"/>
      <c r="FJK279"/>
      <c r="FJL279"/>
      <c r="FJM279"/>
      <c r="FJN279"/>
      <c r="FJO279"/>
      <c r="FJP279"/>
      <c r="FJQ279"/>
      <c r="FJR279"/>
      <c r="FJS279"/>
      <c r="FJT279"/>
      <c r="FJU279"/>
      <c r="FJV279"/>
      <c r="FJW279"/>
      <c r="FJX279"/>
      <c r="FJY279"/>
      <c r="FJZ279"/>
      <c r="FKA279"/>
      <c r="FKB279"/>
      <c r="FKC279"/>
      <c r="FKD279"/>
      <c r="FKE279"/>
      <c r="FKF279"/>
      <c r="FKG279"/>
      <c r="FKH279"/>
      <c r="FKI279"/>
      <c r="FKJ279"/>
      <c r="FKK279"/>
      <c r="FKL279"/>
      <c r="FKM279"/>
      <c r="FKN279"/>
      <c r="FKO279"/>
      <c r="FKP279"/>
      <c r="FKQ279"/>
      <c r="FKR279"/>
      <c r="FKS279"/>
      <c r="FKT279"/>
      <c r="FKU279"/>
      <c r="FKV279"/>
      <c r="FKW279"/>
      <c r="FKX279"/>
      <c r="FKY279"/>
      <c r="FKZ279"/>
      <c r="FLA279"/>
      <c r="FLB279"/>
      <c r="FLC279"/>
      <c r="FLD279"/>
      <c r="FLE279"/>
      <c r="FLF279"/>
      <c r="FLG279"/>
      <c r="FLH279"/>
      <c r="FLI279"/>
      <c r="FLJ279"/>
      <c r="FLK279"/>
      <c r="FLL279"/>
      <c r="FLM279"/>
      <c r="FLN279"/>
      <c r="FLO279"/>
      <c r="FLP279"/>
      <c r="FLQ279"/>
      <c r="FLR279"/>
      <c r="FLS279"/>
      <c r="FLT279"/>
      <c r="FLU279"/>
      <c r="FLV279"/>
      <c r="FLW279"/>
      <c r="FLX279"/>
      <c r="FLY279"/>
      <c r="FLZ279"/>
      <c r="FMA279"/>
      <c r="FMB279"/>
      <c r="FMC279"/>
      <c r="FMD279"/>
      <c r="FME279"/>
      <c r="FMF279"/>
      <c r="FMG279"/>
      <c r="FMH279"/>
      <c r="FMI279"/>
      <c r="FMJ279"/>
      <c r="FMK279"/>
      <c r="FML279"/>
      <c r="FMM279"/>
      <c r="FMN279"/>
      <c r="FMO279"/>
      <c r="FMP279"/>
      <c r="FMQ279"/>
      <c r="FMR279"/>
      <c r="FMS279"/>
      <c r="FMT279"/>
      <c r="FMU279"/>
      <c r="FMV279"/>
      <c r="FMW279"/>
      <c r="FMX279"/>
      <c r="FMY279"/>
      <c r="FMZ279"/>
      <c r="FNA279"/>
      <c r="FNB279"/>
      <c r="FNC279"/>
      <c r="FND279"/>
      <c r="FNE279"/>
      <c r="FNF279"/>
      <c r="FNG279"/>
      <c r="FNH279"/>
      <c r="FNI279"/>
      <c r="FNJ279"/>
      <c r="FNK279"/>
      <c r="FNL279"/>
      <c r="FNM279"/>
      <c r="FNN279"/>
      <c r="FNO279"/>
      <c r="FNP279"/>
      <c r="FNQ279"/>
      <c r="FNR279"/>
      <c r="FNS279"/>
      <c r="FNT279"/>
      <c r="FNU279"/>
      <c r="FNV279"/>
      <c r="FNW279"/>
      <c r="FNX279"/>
      <c r="FNY279"/>
      <c r="FNZ279"/>
      <c r="FOA279"/>
      <c r="FOB279"/>
      <c r="FOC279"/>
      <c r="FOD279"/>
      <c r="FOE279"/>
      <c r="FOF279"/>
      <c r="FOG279"/>
      <c r="FOH279"/>
      <c r="FOI279"/>
      <c r="FOJ279"/>
      <c r="FOK279"/>
      <c r="FOL279"/>
      <c r="FOM279"/>
      <c r="FON279"/>
      <c r="FOO279"/>
      <c r="FOP279"/>
      <c r="FOQ279"/>
      <c r="FOR279"/>
      <c r="FOS279"/>
      <c r="FOT279"/>
      <c r="FOU279"/>
      <c r="FOV279"/>
      <c r="FOW279"/>
      <c r="FOX279"/>
      <c r="FOY279"/>
      <c r="FOZ279"/>
      <c r="FPA279"/>
      <c r="FPB279"/>
      <c r="FPC279"/>
      <c r="FPD279"/>
      <c r="FPE279"/>
      <c r="FPF279"/>
      <c r="FPG279"/>
      <c r="FPH279"/>
      <c r="FPI279"/>
      <c r="FPJ279"/>
      <c r="FPK279"/>
      <c r="FPL279"/>
      <c r="FPM279"/>
      <c r="FPN279"/>
      <c r="FPO279"/>
      <c r="FPP279"/>
      <c r="FPQ279"/>
      <c r="FPR279"/>
      <c r="FPS279"/>
      <c r="FPT279"/>
      <c r="FPU279"/>
      <c r="FPV279"/>
      <c r="FPW279"/>
      <c r="FPX279"/>
      <c r="FPY279"/>
      <c r="FPZ279"/>
      <c r="FQA279"/>
      <c r="FQB279"/>
      <c r="FQC279"/>
      <c r="FQD279"/>
      <c r="FQE279"/>
      <c r="FQF279"/>
      <c r="FQG279"/>
      <c r="FQH279"/>
      <c r="FQI279"/>
      <c r="FQJ279"/>
      <c r="FQK279"/>
      <c r="FQL279"/>
      <c r="FQM279"/>
      <c r="FQN279"/>
      <c r="FQO279"/>
      <c r="FQP279"/>
      <c r="FQQ279"/>
      <c r="FQR279"/>
      <c r="FQS279"/>
      <c r="FQT279"/>
      <c r="FQU279"/>
      <c r="FQV279"/>
      <c r="FQW279"/>
      <c r="FQX279"/>
      <c r="FQY279"/>
      <c r="FQZ279"/>
      <c r="FRA279"/>
      <c r="FRB279"/>
      <c r="FRC279"/>
      <c r="FRD279"/>
      <c r="FRE279"/>
      <c r="FRF279"/>
      <c r="FRG279"/>
      <c r="FRH279"/>
      <c r="FRI279"/>
      <c r="FRJ279"/>
      <c r="FRK279"/>
      <c r="FRL279"/>
      <c r="FRM279"/>
      <c r="FRN279"/>
      <c r="FRO279"/>
      <c r="FRP279"/>
      <c r="FRQ279"/>
      <c r="FRR279"/>
      <c r="FRS279"/>
      <c r="FRT279"/>
      <c r="FRU279"/>
      <c r="FRV279"/>
      <c r="FRW279"/>
      <c r="FRX279"/>
      <c r="FRY279"/>
      <c r="FRZ279"/>
      <c r="FSA279"/>
      <c r="FSB279"/>
      <c r="FSC279"/>
      <c r="FSD279"/>
      <c r="FSE279"/>
      <c r="FSF279"/>
      <c r="FSG279"/>
      <c r="FSH279"/>
      <c r="FSI279"/>
      <c r="FSJ279"/>
      <c r="FSK279"/>
      <c r="FSL279"/>
      <c r="FSM279"/>
      <c r="FSN279"/>
      <c r="FSO279"/>
      <c r="FSP279"/>
      <c r="FSQ279"/>
      <c r="FSR279"/>
      <c r="FSS279"/>
      <c r="FST279"/>
      <c r="FSU279"/>
      <c r="FSV279"/>
      <c r="FSW279"/>
      <c r="FSX279"/>
      <c r="FSY279"/>
      <c r="FSZ279"/>
      <c r="FTA279"/>
      <c r="FTB279"/>
      <c r="FTC279"/>
      <c r="FTD279"/>
      <c r="FTE279"/>
      <c r="FTF279"/>
      <c r="FTG279"/>
      <c r="FTH279"/>
      <c r="FTI279"/>
      <c r="FTJ279"/>
      <c r="FTK279"/>
      <c r="FTL279"/>
      <c r="FTM279"/>
      <c r="FTN279"/>
      <c r="FTO279"/>
      <c r="FTP279"/>
      <c r="FTQ279"/>
      <c r="FTR279"/>
      <c r="FTS279"/>
      <c r="FTT279"/>
      <c r="FTU279"/>
      <c r="FTV279"/>
      <c r="FTW279"/>
      <c r="FTX279"/>
      <c r="FTY279"/>
      <c r="FTZ279"/>
      <c r="FUA279"/>
      <c r="FUB279"/>
      <c r="FUC279"/>
      <c r="FUD279"/>
      <c r="FUE279"/>
      <c r="FUF279"/>
      <c r="FUG279"/>
      <c r="FUH279"/>
      <c r="FUI279"/>
      <c r="FUJ279"/>
      <c r="FUK279"/>
      <c r="FUL279"/>
      <c r="FUM279"/>
      <c r="FUN279"/>
      <c r="FUO279"/>
      <c r="FUP279"/>
      <c r="FUQ279"/>
      <c r="FUR279"/>
      <c r="FUS279"/>
      <c r="FUT279"/>
      <c r="FUU279"/>
      <c r="FUV279"/>
      <c r="FUW279"/>
      <c r="FUX279"/>
      <c r="FUY279"/>
      <c r="FUZ279"/>
      <c r="FVA279"/>
      <c r="FVB279"/>
      <c r="FVC279"/>
      <c r="FVD279"/>
      <c r="FVE279"/>
      <c r="FVF279"/>
      <c r="FVG279"/>
      <c r="FVH279"/>
      <c r="FVI279"/>
      <c r="FVJ279"/>
      <c r="FVK279"/>
      <c r="FVL279"/>
      <c r="FVM279"/>
      <c r="FVN279"/>
      <c r="FVO279"/>
      <c r="FVP279"/>
      <c r="FVQ279"/>
      <c r="FVR279"/>
      <c r="FVS279"/>
      <c r="FVT279"/>
      <c r="FVU279"/>
      <c r="FVV279"/>
      <c r="FVW279"/>
      <c r="FVX279"/>
      <c r="FVY279"/>
      <c r="FVZ279"/>
      <c r="FWA279"/>
      <c r="FWB279"/>
      <c r="FWC279"/>
      <c r="FWD279"/>
      <c r="FWE279"/>
      <c r="FWF279"/>
      <c r="FWG279"/>
      <c r="FWH279"/>
      <c r="FWI279"/>
      <c r="FWJ279"/>
      <c r="FWK279"/>
      <c r="FWL279"/>
      <c r="FWM279"/>
      <c r="FWN279"/>
      <c r="FWO279"/>
      <c r="FWP279"/>
      <c r="FWQ279"/>
      <c r="FWR279"/>
      <c r="FWS279"/>
      <c r="FWT279"/>
      <c r="FWU279"/>
      <c r="FWV279"/>
      <c r="FWW279"/>
      <c r="FWX279"/>
      <c r="FWY279"/>
      <c r="FWZ279"/>
      <c r="FXA279"/>
      <c r="FXB279"/>
      <c r="FXC279"/>
      <c r="FXD279"/>
      <c r="FXE279"/>
      <c r="FXF279"/>
      <c r="FXG279"/>
      <c r="FXH279"/>
      <c r="FXI279"/>
      <c r="FXJ279"/>
      <c r="FXK279"/>
      <c r="FXL279"/>
      <c r="FXM279"/>
      <c r="FXN279"/>
      <c r="FXO279"/>
      <c r="FXP279"/>
      <c r="FXQ279"/>
      <c r="FXR279"/>
      <c r="FXS279"/>
      <c r="FXT279"/>
      <c r="FXU279"/>
      <c r="FXV279"/>
      <c r="FXW279"/>
      <c r="FXX279"/>
      <c r="FXY279"/>
      <c r="FXZ279"/>
      <c r="FYA279"/>
      <c r="FYB279"/>
      <c r="FYC279"/>
      <c r="FYD279"/>
      <c r="FYE279"/>
      <c r="FYF279"/>
      <c r="FYG279"/>
      <c r="FYH279"/>
      <c r="FYI279"/>
      <c r="FYJ279"/>
      <c r="FYK279"/>
      <c r="FYL279"/>
      <c r="FYM279"/>
      <c r="FYN279"/>
      <c r="FYO279"/>
      <c r="FYP279"/>
      <c r="FYQ279"/>
      <c r="FYR279"/>
      <c r="FYS279"/>
      <c r="FYT279"/>
      <c r="FYU279"/>
      <c r="FYV279"/>
      <c r="FYW279"/>
      <c r="FYX279"/>
      <c r="FYY279"/>
      <c r="FYZ279"/>
      <c r="FZA279"/>
      <c r="FZB279"/>
      <c r="FZC279"/>
      <c r="FZD279"/>
      <c r="FZE279"/>
      <c r="FZF279"/>
      <c r="FZG279"/>
      <c r="FZH279"/>
      <c r="FZI279"/>
      <c r="FZJ279"/>
      <c r="FZK279"/>
      <c r="FZL279"/>
      <c r="FZM279"/>
      <c r="FZN279"/>
      <c r="FZO279"/>
      <c r="FZP279"/>
      <c r="FZQ279"/>
      <c r="FZR279"/>
      <c r="FZS279"/>
      <c r="FZT279"/>
      <c r="FZU279"/>
      <c r="FZV279"/>
      <c r="FZW279"/>
      <c r="FZX279"/>
      <c r="FZY279"/>
      <c r="FZZ279"/>
      <c r="GAA279"/>
      <c r="GAB279"/>
      <c r="GAC279"/>
      <c r="GAD279"/>
      <c r="GAE279"/>
      <c r="GAF279"/>
      <c r="GAG279"/>
      <c r="GAH279"/>
      <c r="GAI279"/>
      <c r="GAJ279"/>
      <c r="GAK279"/>
      <c r="GAL279"/>
      <c r="GAM279"/>
      <c r="GAN279"/>
      <c r="GAO279"/>
      <c r="GAP279"/>
      <c r="GAQ279"/>
      <c r="GAR279"/>
      <c r="GAS279"/>
      <c r="GAT279"/>
      <c r="GAU279"/>
      <c r="GAV279"/>
      <c r="GAW279"/>
      <c r="GAX279"/>
      <c r="GAY279"/>
      <c r="GAZ279"/>
      <c r="GBA279"/>
      <c r="GBB279"/>
      <c r="GBC279"/>
      <c r="GBD279"/>
      <c r="GBE279"/>
      <c r="GBF279"/>
      <c r="GBG279"/>
      <c r="GBH279"/>
      <c r="GBI279"/>
      <c r="GBJ279"/>
      <c r="GBK279"/>
      <c r="GBL279"/>
      <c r="GBM279"/>
      <c r="GBN279"/>
      <c r="GBO279"/>
      <c r="GBP279"/>
      <c r="GBQ279"/>
      <c r="GBR279"/>
      <c r="GBS279"/>
      <c r="GBT279"/>
      <c r="GBU279"/>
      <c r="GBV279"/>
      <c r="GBW279"/>
      <c r="GBX279"/>
      <c r="GBY279"/>
      <c r="GBZ279"/>
      <c r="GCA279"/>
      <c r="GCB279"/>
      <c r="GCC279"/>
      <c r="GCD279"/>
      <c r="GCE279"/>
      <c r="GCF279"/>
      <c r="GCG279"/>
      <c r="GCH279"/>
      <c r="GCI279"/>
      <c r="GCJ279"/>
      <c r="GCK279"/>
      <c r="GCL279"/>
      <c r="GCM279"/>
      <c r="GCN279"/>
      <c r="GCO279"/>
      <c r="GCP279"/>
      <c r="GCQ279"/>
      <c r="GCR279"/>
      <c r="GCS279"/>
      <c r="GCT279"/>
      <c r="GCU279"/>
      <c r="GCV279"/>
      <c r="GCW279"/>
      <c r="GCX279"/>
      <c r="GCY279"/>
      <c r="GCZ279"/>
      <c r="GDA279"/>
      <c r="GDB279"/>
      <c r="GDC279"/>
      <c r="GDD279"/>
      <c r="GDE279"/>
      <c r="GDF279"/>
      <c r="GDG279"/>
      <c r="GDH279"/>
      <c r="GDI279"/>
      <c r="GDJ279"/>
      <c r="GDK279"/>
      <c r="GDL279"/>
      <c r="GDM279"/>
      <c r="GDN279"/>
      <c r="GDO279"/>
      <c r="GDP279"/>
      <c r="GDQ279"/>
      <c r="GDR279"/>
      <c r="GDS279"/>
      <c r="GDT279"/>
      <c r="GDU279"/>
      <c r="GDV279"/>
      <c r="GDW279"/>
      <c r="GDX279"/>
      <c r="GDY279"/>
      <c r="GDZ279"/>
      <c r="GEA279"/>
      <c r="GEB279"/>
      <c r="GEC279"/>
      <c r="GED279"/>
      <c r="GEE279"/>
      <c r="GEF279"/>
      <c r="GEG279"/>
      <c r="GEH279"/>
      <c r="GEI279"/>
      <c r="GEJ279"/>
      <c r="GEK279"/>
      <c r="GEL279"/>
      <c r="GEM279"/>
      <c r="GEN279"/>
      <c r="GEO279"/>
      <c r="GEP279"/>
      <c r="GEQ279"/>
      <c r="GER279"/>
      <c r="GES279"/>
      <c r="GET279"/>
      <c r="GEU279"/>
      <c r="GEV279"/>
      <c r="GEW279"/>
      <c r="GEX279"/>
      <c r="GEY279"/>
      <c r="GEZ279"/>
      <c r="GFA279"/>
      <c r="GFB279"/>
      <c r="GFC279"/>
      <c r="GFD279"/>
      <c r="GFE279"/>
      <c r="GFF279"/>
      <c r="GFG279"/>
      <c r="GFH279"/>
      <c r="GFI279"/>
      <c r="GFJ279"/>
      <c r="GFK279"/>
      <c r="GFL279"/>
      <c r="GFM279"/>
      <c r="GFN279"/>
      <c r="GFO279"/>
      <c r="GFP279"/>
      <c r="GFQ279"/>
      <c r="GFR279"/>
      <c r="GFS279"/>
      <c r="GFT279"/>
      <c r="GFU279"/>
      <c r="GFV279"/>
      <c r="GFW279"/>
      <c r="GFX279"/>
      <c r="GFY279"/>
      <c r="GFZ279"/>
      <c r="GGA279"/>
      <c r="GGB279"/>
      <c r="GGC279"/>
      <c r="GGD279"/>
      <c r="GGE279"/>
      <c r="GGF279"/>
      <c r="GGG279"/>
      <c r="GGH279"/>
      <c r="GGI279"/>
      <c r="GGJ279"/>
      <c r="GGK279"/>
      <c r="GGL279"/>
      <c r="GGM279"/>
      <c r="GGN279"/>
      <c r="GGO279"/>
      <c r="GGP279"/>
      <c r="GGQ279"/>
      <c r="GGR279"/>
      <c r="GGS279"/>
      <c r="GGT279"/>
      <c r="GGU279"/>
      <c r="GGV279"/>
      <c r="GGW279"/>
      <c r="GGX279"/>
      <c r="GGY279"/>
      <c r="GGZ279"/>
      <c r="GHA279"/>
      <c r="GHB279"/>
      <c r="GHC279"/>
      <c r="GHD279"/>
      <c r="GHE279"/>
      <c r="GHF279"/>
      <c r="GHG279"/>
      <c r="GHH279"/>
      <c r="GHI279"/>
      <c r="GHJ279"/>
      <c r="GHK279"/>
      <c r="GHL279"/>
      <c r="GHM279"/>
      <c r="GHN279"/>
      <c r="GHO279"/>
      <c r="GHP279"/>
      <c r="GHQ279"/>
      <c r="GHR279"/>
      <c r="GHS279"/>
      <c r="GHT279"/>
      <c r="GHU279"/>
      <c r="GHV279"/>
      <c r="GHW279"/>
      <c r="GHX279"/>
      <c r="GHY279"/>
      <c r="GHZ279"/>
      <c r="GIA279"/>
      <c r="GIB279"/>
      <c r="GIC279"/>
      <c r="GID279"/>
      <c r="GIE279"/>
      <c r="GIF279"/>
      <c r="GIG279"/>
      <c r="GIH279"/>
      <c r="GII279"/>
      <c r="GIJ279"/>
      <c r="GIK279"/>
      <c r="GIL279"/>
      <c r="GIM279"/>
      <c r="GIN279"/>
      <c r="GIO279"/>
      <c r="GIP279"/>
      <c r="GIQ279"/>
      <c r="GIR279"/>
      <c r="GIS279"/>
      <c r="GIT279"/>
      <c r="GIU279"/>
      <c r="GIV279"/>
      <c r="GIW279"/>
      <c r="GIX279"/>
      <c r="GIY279"/>
      <c r="GIZ279"/>
      <c r="GJA279"/>
      <c r="GJB279"/>
      <c r="GJC279"/>
      <c r="GJD279"/>
      <c r="GJE279"/>
      <c r="GJF279"/>
      <c r="GJG279"/>
      <c r="GJH279"/>
      <c r="GJI279"/>
      <c r="GJJ279"/>
      <c r="GJK279"/>
      <c r="GJL279"/>
      <c r="GJM279"/>
      <c r="GJN279"/>
      <c r="GJO279"/>
      <c r="GJP279"/>
      <c r="GJQ279"/>
      <c r="GJR279"/>
      <c r="GJS279"/>
      <c r="GJT279"/>
      <c r="GJU279"/>
      <c r="GJV279"/>
      <c r="GJW279"/>
      <c r="GJX279"/>
      <c r="GJY279"/>
      <c r="GJZ279"/>
      <c r="GKA279"/>
      <c r="GKB279"/>
      <c r="GKC279"/>
      <c r="GKD279"/>
      <c r="GKE279"/>
      <c r="GKF279"/>
      <c r="GKG279"/>
      <c r="GKH279"/>
      <c r="GKI279"/>
      <c r="GKJ279"/>
      <c r="GKK279"/>
      <c r="GKL279"/>
      <c r="GKM279"/>
      <c r="GKN279"/>
      <c r="GKO279"/>
      <c r="GKP279"/>
      <c r="GKQ279"/>
      <c r="GKR279"/>
      <c r="GKS279"/>
      <c r="GKT279"/>
      <c r="GKU279"/>
      <c r="GKV279"/>
      <c r="GKW279"/>
      <c r="GKX279"/>
      <c r="GKY279"/>
      <c r="GKZ279"/>
      <c r="GLA279"/>
      <c r="GLB279"/>
      <c r="GLC279"/>
      <c r="GLD279"/>
      <c r="GLE279"/>
      <c r="GLF279"/>
      <c r="GLG279"/>
      <c r="GLH279"/>
      <c r="GLI279"/>
      <c r="GLJ279"/>
      <c r="GLK279"/>
      <c r="GLL279"/>
      <c r="GLM279"/>
      <c r="GLN279"/>
      <c r="GLO279"/>
      <c r="GLP279"/>
      <c r="GLQ279"/>
      <c r="GLR279"/>
      <c r="GLS279"/>
      <c r="GLT279"/>
      <c r="GLU279"/>
      <c r="GLV279"/>
      <c r="GLW279"/>
      <c r="GLX279"/>
      <c r="GLY279"/>
      <c r="GLZ279"/>
      <c r="GMA279"/>
      <c r="GMB279"/>
      <c r="GMC279"/>
      <c r="GMD279"/>
      <c r="GME279"/>
      <c r="GMF279"/>
      <c r="GMG279"/>
      <c r="GMH279"/>
      <c r="GMI279"/>
      <c r="GMJ279"/>
      <c r="GMK279"/>
      <c r="GML279"/>
      <c r="GMM279"/>
      <c r="GMN279"/>
      <c r="GMO279"/>
      <c r="GMP279"/>
      <c r="GMQ279"/>
      <c r="GMR279"/>
      <c r="GMS279"/>
      <c r="GMT279"/>
      <c r="GMU279"/>
      <c r="GMV279"/>
      <c r="GMW279"/>
      <c r="GMX279"/>
      <c r="GMY279"/>
      <c r="GMZ279"/>
      <c r="GNA279"/>
      <c r="GNB279"/>
      <c r="GNC279"/>
      <c r="GND279"/>
      <c r="GNE279"/>
      <c r="GNF279"/>
      <c r="GNG279"/>
      <c r="GNH279"/>
      <c r="GNI279"/>
      <c r="GNJ279"/>
      <c r="GNK279"/>
      <c r="GNL279"/>
      <c r="GNM279"/>
      <c r="GNN279"/>
      <c r="GNO279"/>
      <c r="GNP279"/>
      <c r="GNQ279"/>
      <c r="GNR279"/>
      <c r="GNS279"/>
      <c r="GNT279"/>
      <c r="GNU279"/>
      <c r="GNV279"/>
      <c r="GNW279"/>
      <c r="GNX279"/>
      <c r="GNY279"/>
      <c r="GNZ279"/>
      <c r="GOA279"/>
      <c r="GOB279"/>
      <c r="GOC279"/>
      <c r="GOD279"/>
      <c r="GOE279"/>
      <c r="GOF279"/>
      <c r="GOG279"/>
      <c r="GOH279"/>
      <c r="GOI279"/>
      <c r="GOJ279"/>
      <c r="GOK279"/>
      <c r="GOL279"/>
      <c r="GOM279"/>
      <c r="GON279"/>
      <c r="GOO279"/>
      <c r="GOP279"/>
      <c r="GOQ279"/>
      <c r="GOR279"/>
      <c r="GOS279"/>
      <c r="GOT279"/>
      <c r="GOU279"/>
      <c r="GOV279"/>
      <c r="GOW279"/>
      <c r="GOX279"/>
      <c r="GOY279"/>
      <c r="GOZ279"/>
      <c r="GPA279"/>
      <c r="GPB279"/>
      <c r="GPC279"/>
      <c r="GPD279"/>
      <c r="GPE279"/>
      <c r="GPF279"/>
      <c r="GPG279"/>
      <c r="GPH279"/>
      <c r="GPI279"/>
      <c r="GPJ279"/>
      <c r="GPK279"/>
      <c r="GPL279"/>
      <c r="GPM279"/>
      <c r="GPN279"/>
      <c r="GPO279"/>
      <c r="GPP279"/>
      <c r="GPQ279"/>
      <c r="GPR279"/>
      <c r="GPS279"/>
      <c r="GPT279"/>
      <c r="GPU279"/>
      <c r="GPV279"/>
      <c r="GPW279"/>
      <c r="GPX279"/>
      <c r="GPY279"/>
      <c r="GPZ279"/>
      <c r="GQA279"/>
      <c r="GQB279"/>
      <c r="GQC279"/>
      <c r="GQD279"/>
      <c r="GQE279"/>
      <c r="GQF279"/>
      <c r="GQG279"/>
      <c r="GQH279"/>
      <c r="GQI279"/>
      <c r="GQJ279"/>
      <c r="GQK279"/>
      <c r="GQL279"/>
      <c r="GQM279"/>
      <c r="GQN279"/>
      <c r="GQO279"/>
      <c r="GQP279"/>
      <c r="GQQ279"/>
      <c r="GQR279"/>
      <c r="GQS279"/>
      <c r="GQT279"/>
      <c r="GQU279"/>
      <c r="GQV279"/>
      <c r="GQW279"/>
      <c r="GQX279"/>
      <c r="GQY279"/>
      <c r="GQZ279"/>
      <c r="GRA279"/>
      <c r="GRB279"/>
      <c r="GRC279"/>
      <c r="GRD279"/>
      <c r="GRE279"/>
      <c r="GRF279"/>
      <c r="GRG279"/>
      <c r="GRH279"/>
      <c r="GRI279"/>
      <c r="GRJ279"/>
      <c r="GRK279"/>
      <c r="GRL279"/>
      <c r="GRM279"/>
      <c r="GRN279"/>
      <c r="GRO279"/>
      <c r="GRP279"/>
      <c r="GRQ279"/>
      <c r="GRR279"/>
      <c r="GRS279"/>
      <c r="GRT279"/>
      <c r="GRU279"/>
      <c r="GRV279"/>
      <c r="GRW279"/>
      <c r="GRX279"/>
      <c r="GRY279"/>
      <c r="GRZ279"/>
      <c r="GSA279"/>
      <c r="GSB279"/>
      <c r="GSC279"/>
      <c r="GSD279"/>
      <c r="GSE279"/>
      <c r="GSF279"/>
      <c r="GSG279"/>
      <c r="GSH279"/>
      <c r="GSI279"/>
      <c r="GSJ279"/>
      <c r="GSK279"/>
      <c r="GSL279"/>
      <c r="GSM279"/>
      <c r="GSN279"/>
      <c r="GSO279"/>
      <c r="GSP279"/>
      <c r="GSQ279"/>
      <c r="GSR279"/>
      <c r="GSS279"/>
      <c r="GST279"/>
      <c r="GSU279"/>
      <c r="GSV279"/>
      <c r="GSW279"/>
      <c r="GSX279"/>
      <c r="GSY279"/>
      <c r="GSZ279"/>
      <c r="GTA279"/>
      <c r="GTB279"/>
      <c r="GTC279"/>
      <c r="GTD279"/>
      <c r="GTE279"/>
      <c r="GTF279"/>
      <c r="GTG279"/>
      <c r="GTH279"/>
      <c r="GTI279"/>
      <c r="GTJ279"/>
      <c r="GTK279"/>
      <c r="GTL279"/>
      <c r="GTM279"/>
      <c r="GTN279"/>
      <c r="GTO279"/>
      <c r="GTP279"/>
      <c r="GTQ279"/>
      <c r="GTR279"/>
      <c r="GTS279"/>
      <c r="GTT279"/>
      <c r="GTU279"/>
      <c r="GTV279"/>
      <c r="GTW279"/>
      <c r="GTX279"/>
      <c r="GTY279"/>
      <c r="GTZ279"/>
      <c r="GUA279"/>
      <c r="GUB279"/>
      <c r="GUC279"/>
      <c r="GUD279"/>
      <c r="GUE279"/>
      <c r="GUF279"/>
      <c r="GUG279"/>
      <c r="GUH279"/>
      <c r="GUI279"/>
      <c r="GUJ279"/>
      <c r="GUK279"/>
      <c r="GUL279"/>
      <c r="GUM279"/>
      <c r="GUN279"/>
      <c r="GUO279"/>
      <c r="GUP279"/>
      <c r="GUQ279"/>
      <c r="GUR279"/>
      <c r="GUS279"/>
      <c r="GUT279"/>
      <c r="GUU279"/>
      <c r="GUV279"/>
      <c r="GUW279"/>
      <c r="GUX279"/>
      <c r="GUY279"/>
      <c r="GUZ279"/>
      <c r="GVA279"/>
      <c r="GVB279"/>
      <c r="GVC279"/>
      <c r="GVD279"/>
      <c r="GVE279"/>
      <c r="GVF279"/>
      <c r="GVG279"/>
      <c r="GVH279"/>
      <c r="GVI279"/>
      <c r="GVJ279"/>
      <c r="GVK279"/>
      <c r="GVL279"/>
      <c r="GVM279"/>
      <c r="GVN279"/>
      <c r="GVO279"/>
      <c r="GVP279"/>
      <c r="GVQ279"/>
      <c r="GVR279"/>
      <c r="GVS279"/>
      <c r="GVT279"/>
      <c r="GVU279"/>
      <c r="GVV279"/>
      <c r="GVW279"/>
      <c r="GVX279"/>
      <c r="GVY279"/>
      <c r="GVZ279"/>
      <c r="GWA279"/>
      <c r="GWB279"/>
      <c r="GWC279"/>
      <c r="GWD279"/>
      <c r="GWE279"/>
      <c r="GWF279"/>
      <c r="GWG279"/>
      <c r="GWH279"/>
      <c r="GWI279"/>
      <c r="GWJ279"/>
      <c r="GWK279"/>
      <c r="GWL279"/>
      <c r="GWM279"/>
      <c r="GWN279"/>
      <c r="GWO279"/>
      <c r="GWP279"/>
      <c r="GWQ279"/>
      <c r="GWR279"/>
      <c r="GWS279"/>
      <c r="GWT279"/>
      <c r="GWU279"/>
      <c r="GWV279"/>
      <c r="GWW279"/>
      <c r="GWX279"/>
      <c r="GWY279"/>
      <c r="GWZ279"/>
      <c r="GXA279"/>
      <c r="GXB279"/>
      <c r="GXC279"/>
      <c r="GXD279"/>
      <c r="GXE279"/>
      <c r="GXF279"/>
      <c r="GXG279"/>
      <c r="GXH279"/>
      <c r="GXI279"/>
      <c r="GXJ279"/>
      <c r="GXK279"/>
      <c r="GXL279"/>
      <c r="GXM279"/>
      <c r="GXN279"/>
      <c r="GXO279"/>
      <c r="GXP279"/>
      <c r="GXQ279"/>
      <c r="GXR279"/>
      <c r="GXS279"/>
      <c r="GXT279"/>
      <c r="GXU279"/>
      <c r="GXV279"/>
      <c r="GXW279"/>
      <c r="GXX279"/>
      <c r="GXY279"/>
      <c r="GXZ279"/>
      <c r="GYA279"/>
      <c r="GYB279"/>
      <c r="GYC279"/>
      <c r="GYD279"/>
      <c r="GYE279"/>
      <c r="GYF279"/>
      <c r="GYG279"/>
      <c r="GYH279"/>
      <c r="GYI279"/>
      <c r="GYJ279"/>
      <c r="GYK279"/>
      <c r="GYL279"/>
      <c r="GYM279"/>
      <c r="GYN279"/>
      <c r="GYO279"/>
      <c r="GYP279"/>
      <c r="GYQ279"/>
      <c r="GYR279"/>
      <c r="GYS279"/>
      <c r="GYT279"/>
      <c r="GYU279"/>
      <c r="GYV279"/>
      <c r="GYW279"/>
      <c r="GYX279"/>
      <c r="GYY279"/>
      <c r="GYZ279"/>
      <c r="GZA279"/>
      <c r="GZB279"/>
      <c r="GZC279"/>
      <c r="GZD279"/>
      <c r="GZE279"/>
      <c r="GZF279"/>
      <c r="GZG279"/>
      <c r="GZH279"/>
      <c r="GZI279"/>
      <c r="GZJ279"/>
      <c r="GZK279"/>
      <c r="GZL279"/>
      <c r="GZM279"/>
      <c r="GZN279"/>
      <c r="GZO279"/>
      <c r="GZP279"/>
      <c r="GZQ279"/>
      <c r="GZR279"/>
      <c r="GZS279"/>
      <c r="GZT279"/>
      <c r="GZU279"/>
      <c r="GZV279"/>
      <c r="GZW279"/>
      <c r="GZX279"/>
      <c r="GZY279"/>
      <c r="GZZ279"/>
      <c r="HAA279"/>
      <c r="HAB279"/>
      <c r="HAC279"/>
      <c r="HAD279"/>
      <c r="HAE279"/>
      <c r="HAF279"/>
      <c r="HAG279"/>
      <c r="HAH279"/>
      <c r="HAI279"/>
      <c r="HAJ279"/>
      <c r="HAK279"/>
      <c r="HAL279"/>
      <c r="HAM279"/>
      <c r="HAN279"/>
      <c r="HAO279"/>
      <c r="HAP279"/>
      <c r="HAQ279"/>
      <c r="HAR279"/>
      <c r="HAS279"/>
      <c r="HAT279"/>
      <c r="HAU279"/>
      <c r="HAV279"/>
      <c r="HAW279"/>
      <c r="HAX279"/>
      <c r="HAY279"/>
      <c r="HAZ279"/>
      <c r="HBA279"/>
      <c r="HBB279"/>
      <c r="HBC279"/>
      <c r="HBD279"/>
      <c r="HBE279"/>
      <c r="HBF279"/>
      <c r="HBG279"/>
      <c r="HBH279"/>
      <c r="HBI279"/>
      <c r="HBJ279"/>
      <c r="HBK279"/>
      <c r="HBL279"/>
      <c r="HBM279"/>
      <c r="HBN279"/>
      <c r="HBO279"/>
      <c r="HBP279"/>
      <c r="HBQ279"/>
      <c r="HBR279"/>
      <c r="HBS279"/>
      <c r="HBT279"/>
      <c r="HBU279"/>
      <c r="HBV279"/>
      <c r="HBW279"/>
      <c r="HBX279"/>
      <c r="HBY279"/>
      <c r="HBZ279"/>
      <c r="HCA279"/>
      <c r="HCB279"/>
      <c r="HCC279"/>
      <c r="HCD279"/>
      <c r="HCE279"/>
      <c r="HCF279"/>
      <c r="HCG279"/>
      <c r="HCH279"/>
      <c r="HCI279"/>
      <c r="HCJ279"/>
      <c r="HCK279"/>
      <c r="HCL279"/>
      <c r="HCM279"/>
      <c r="HCN279"/>
      <c r="HCO279"/>
      <c r="HCP279"/>
      <c r="HCQ279"/>
      <c r="HCR279"/>
      <c r="HCS279"/>
      <c r="HCT279"/>
      <c r="HCU279"/>
      <c r="HCV279"/>
      <c r="HCW279"/>
      <c r="HCX279"/>
      <c r="HCY279"/>
      <c r="HCZ279"/>
      <c r="HDA279"/>
      <c r="HDB279"/>
      <c r="HDC279"/>
      <c r="HDD279"/>
      <c r="HDE279"/>
      <c r="HDF279"/>
      <c r="HDG279"/>
      <c r="HDH279"/>
      <c r="HDI279"/>
      <c r="HDJ279"/>
      <c r="HDK279"/>
      <c r="HDL279"/>
      <c r="HDM279"/>
      <c r="HDN279"/>
      <c r="HDO279"/>
      <c r="HDP279"/>
      <c r="HDQ279"/>
      <c r="HDR279"/>
      <c r="HDS279"/>
      <c r="HDT279"/>
      <c r="HDU279"/>
      <c r="HDV279"/>
      <c r="HDW279"/>
      <c r="HDX279"/>
      <c r="HDY279"/>
      <c r="HDZ279"/>
      <c r="HEA279"/>
      <c r="HEB279"/>
      <c r="HEC279"/>
      <c r="HED279"/>
      <c r="HEE279"/>
      <c r="HEF279"/>
      <c r="HEG279"/>
      <c r="HEH279"/>
      <c r="HEI279"/>
      <c r="HEJ279"/>
      <c r="HEK279"/>
      <c r="HEL279"/>
      <c r="HEM279"/>
      <c r="HEN279"/>
      <c r="HEO279"/>
      <c r="HEP279"/>
      <c r="HEQ279"/>
      <c r="HER279"/>
      <c r="HES279"/>
      <c r="HET279"/>
      <c r="HEU279"/>
      <c r="HEV279"/>
      <c r="HEW279"/>
      <c r="HEX279"/>
      <c r="HEY279"/>
      <c r="HEZ279"/>
      <c r="HFA279"/>
      <c r="HFB279"/>
      <c r="HFC279"/>
      <c r="HFD279"/>
      <c r="HFE279"/>
      <c r="HFF279"/>
      <c r="HFG279"/>
      <c r="HFH279"/>
      <c r="HFI279"/>
      <c r="HFJ279"/>
      <c r="HFK279"/>
      <c r="HFL279"/>
      <c r="HFM279"/>
      <c r="HFN279"/>
      <c r="HFO279"/>
      <c r="HFP279"/>
      <c r="HFQ279"/>
      <c r="HFR279"/>
      <c r="HFS279"/>
      <c r="HFT279"/>
      <c r="HFU279"/>
      <c r="HFV279"/>
      <c r="HFW279"/>
      <c r="HFX279"/>
      <c r="HFY279"/>
      <c r="HFZ279"/>
      <c r="HGA279"/>
      <c r="HGB279"/>
      <c r="HGC279"/>
      <c r="HGD279"/>
      <c r="HGE279"/>
      <c r="HGF279"/>
      <c r="HGG279"/>
      <c r="HGH279"/>
      <c r="HGI279"/>
      <c r="HGJ279"/>
      <c r="HGK279"/>
      <c r="HGL279"/>
      <c r="HGM279"/>
      <c r="HGN279"/>
      <c r="HGO279"/>
      <c r="HGP279"/>
      <c r="HGQ279"/>
      <c r="HGR279"/>
      <c r="HGS279"/>
      <c r="HGT279"/>
      <c r="HGU279"/>
      <c r="HGV279"/>
      <c r="HGW279"/>
      <c r="HGX279"/>
      <c r="HGY279"/>
      <c r="HGZ279"/>
      <c r="HHA279"/>
      <c r="HHB279"/>
      <c r="HHC279"/>
      <c r="HHD279"/>
      <c r="HHE279"/>
      <c r="HHF279"/>
      <c r="HHG279"/>
      <c r="HHH279"/>
      <c r="HHI279"/>
      <c r="HHJ279"/>
      <c r="HHK279"/>
      <c r="HHL279"/>
      <c r="HHM279"/>
      <c r="HHN279"/>
      <c r="HHO279"/>
      <c r="HHP279"/>
      <c r="HHQ279"/>
      <c r="HHR279"/>
      <c r="HHS279"/>
      <c r="HHT279"/>
      <c r="HHU279"/>
      <c r="HHV279"/>
      <c r="HHW279"/>
      <c r="HHX279"/>
      <c r="HHY279"/>
      <c r="HHZ279"/>
      <c r="HIA279"/>
      <c r="HIB279"/>
      <c r="HIC279"/>
      <c r="HID279"/>
      <c r="HIE279"/>
      <c r="HIF279"/>
      <c r="HIG279"/>
      <c r="HIH279"/>
      <c r="HII279"/>
      <c r="HIJ279"/>
      <c r="HIK279"/>
      <c r="HIL279"/>
      <c r="HIM279"/>
      <c r="HIN279"/>
      <c r="HIO279"/>
      <c r="HIP279"/>
      <c r="HIQ279"/>
      <c r="HIR279"/>
      <c r="HIS279"/>
      <c r="HIT279"/>
      <c r="HIU279"/>
      <c r="HIV279"/>
      <c r="HIW279"/>
      <c r="HIX279"/>
      <c r="HIY279"/>
      <c r="HIZ279"/>
      <c r="HJA279"/>
      <c r="HJB279"/>
      <c r="HJC279"/>
      <c r="HJD279"/>
      <c r="HJE279"/>
      <c r="HJF279"/>
      <c r="HJG279"/>
      <c r="HJH279"/>
      <c r="HJI279"/>
      <c r="HJJ279"/>
      <c r="HJK279"/>
      <c r="HJL279"/>
      <c r="HJM279"/>
      <c r="HJN279"/>
      <c r="HJO279"/>
      <c r="HJP279"/>
      <c r="HJQ279"/>
      <c r="HJR279"/>
      <c r="HJS279"/>
      <c r="HJT279"/>
      <c r="HJU279"/>
      <c r="HJV279"/>
      <c r="HJW279"/>
      <c r="HJX279"/>
      <c r="HJY279"/>
      <c r="HJZ279"/>
      <c r="HKA279"/>
      <c r="HKB279"/>
      <c r="HKC279"/>
      <c r="HKD279"/>
      <c r="HKE279"/>
      <c r="HKF279"/>
      <c r="HKG279"/>
      <c r="HKH279"/>
      <c r="HKI279"/>
      <c r="HKJ279"/>
      <c r="HKK279"/>
      <c r="HKL279"/>
      <c r="HKM279"/>
      <c r="HKN279"/>
      <c r="HKO279"/>
      <c r="HKP279"/>
      <c r="HKQ279"/>
      <c r="HKR279"/>
      <c r="HKS279"/>
      <c r="HKT279"/>
      <c r="HKU279"/>
      <c r="HKV279"/>
      <c r="HKW279"/>
      <c r="HKX279"/>
      <c r="HKY279"/>
      <c r="HKZ279"/>
      <c r="HLA279"/>
      <c r="HLB279"/>
      <c r="HLC279"/>
      <c r="HLD279"/>
      <c r="HLE279"/>
      <c r="HLF279"/>
      <c r="HLG279"/>
      <c r="HLH279"/>
      <c r="HLI279"/>
      <c r="HLJ279"/>
      <c r="HLK279"/>
      <c r="HLL279"/>
      <c r="HLM279"/>
      <c r="HLN279"/>
      <c r="HLO279"/>
      <c r="HLP279"/>
      <c r="HLQ279"/>
      <c r="HLR279"/>
      <c r="HLS279"/>
      <c r="HLT279"/>
      <c r="HLU279"/>
      <c r="HLV279"/>
      <c r="HLW279"/>
      <c r="HLX279"/>
      <c r="HLY279"/>
      <c r="HLZ279"/>
      <c r="HMA279"/>
      <c r="HMB279"/>
      <c r="HMC279"/>
      <c r="HMD279"/>
      <c r="HME279"/>
      <c r="HMF279"/>
      <c r="HMG279"/>
      <c r="HMH279"/>
      <c r="HMI279"/>
      <c r="HMJ279"/>
      <c r="HMK279"/>
      <c r="HML279"/>
      <c r="HMM279"/>
      <c r="HMN279"/>
      <c r="HMO279"/>
      <c r="HMP279"/>
      <c r="HMQ279"/>
      <c r="HMR279"/>
      <c r="HMS279"/>
      <c r="HMT279"/>
      <c r="HMU279"/>
      <c r="HMV279"/>
      <c r="HMW279"/>
      <c r="HMX279"/>
      <c r="HMY279"/>
      <c r="HMZ279"/>
      <c r="HNA279"/>
      <c r="HNB279"/>
      <c r="HNC279"/>
      <c r="HND279"/>
      <c r="HNE279"/>
      <c r="HNF279"/>
      <c r="HNG279"/>
      <c r="HNH279"/>
      <c r="HNI279"/>
      <c r="HNJ279"/>
      <c r="HNK279"/>
      <c r="HNL279"/>
      <c r="HNM279"/>
      <c r="HNN279"/>
      <c r="HNO279"/>
      <c r="HNP279"/>
      <c r="HNQ279"/>
      <c r="HNR279"/>
      <c r="HNS279"/>
      <c r="HNT279"/>
      <c r="HNU279"/>
      <c r="HNV279"/>
      <c r="HNW279"/>
      <c r="HNX279"/>
      <c r="HNY279"/>
      <c r="HNZ279"/>
      <c r="HOA279"/>
      <c r="HOB279"/>
      <c r="HOC279"/>
      <c r="HOD279"/>
      <c r="HOE279"/>
      <c r="HOF279"/>
      <c r="HOG279"/>
      <c r="HOH279"/>
      <c r="HOI279"/>
      <c r="HOJ279"/>
      <c r="HOK279"/>
      <c r="HOL279"/>
      <c r="HOM279"/>
      <c r="HON279"/>
      <c r="HOO279"/>
      <c r="HOP279"/>
      <c r="HOQ279"/>
      <c r="HOR279"/>
      <c r="HOS279"/>
      <c r="HOT279"/>
      <c r="HOU279"/>
      <c r="HOV279"/>
      <c r="HOW279"/>
      <c r="HOX279"/>
      <c r="HOY279"/>
      <c r="HOZ279"/>
      <c r="HPA279"/>
      <c r="HPB279"/>
      <c r="HPC279"/>
      <c r="HPD279"/>
      <c r="HPE279"/>
      <c r="HPF279"/>
      <c r="HPG279"/>
      <c r="HPH279"/>
      <c r="HPI279"/>
      <c r="HPJ279"/>
      <c r="HPK279"/>
      <c r="HPL279"/>
      <c r="HPM279"/>
      <c r="HPN279"/>
      <c r="HPO279"/>
      <c r="HPP279"/>
      <c r="HPQ279"/>
      <c r="HPR279"/>
      <c r="HPS279"/>
      <c r="HPT279"/>
      <c r="HPU279"/>
      <c r="HPV279"/>
      <c r="HPW279"/>
      <c r="HPX279"/>
      <c r="HPY279"/>
      <c r="HPZ279"/>
      <c r="HQA279"/>
      <c r="HQB279"/>
      <c r="HQC279"/>
      <c r="HQD279"/>
      <c r="HQE279"/>
      <c r="HQF279"/>
      <c r="HQG279"/>
      <c r="HQH279"/>
      <c r="HQI279"/>
      <c r="HQJ279"/>
      <c r="HQK279"/>
      <c r="HQL279"/>
      <c r="HQM279"/>
      <c r="HQN279"/>
      <c r="HQO279"/>
      <c r="HQP279"/>
      <c r="HQQ279"/>
      <c r="HQR279"/>
      <c r="HQS279"/>
      <c r="HQT279"/>
      <c r="HQU279"/>
      <c r="HQV279"/>
      <c r="HQW279"/>
      <c r="HQX279"/>
      <c r="HQY279"/>
      <c r="HQZ279"/>
      <c r="HRA279"/>
      <c r="HRB279"/>
      <c r="HRC279"/>
      <c r="HRD279"/>
      <c r="HRE279"/>
      <c r="HRF279"/>
      <c r="HRG279"/>
      <c r="HRH279"/>
      <c r="HRI279"/>
      <c r="HRJ279"/>
      <c r="HRK279"/>
      <c r="HRL279"/>
      <c r="HRM279"/>
      <c r="HRN279"/>
      <c r="HRO279"/>
      <c r="HRP279"/>
      <c r="HRQ279"/>
      <c r="HRR279"/>
      <c r="HRS279"/>
      <c r="HRT279"/>
      <c r="HRU279"/>
      <c r="HRV279"/>
      <c r="HRW279"/>
      <c r="HRX279"/>
      <c r="HRY279"/>
      <c r="HRZ279"/>
      <c r="HSA279"/>
      <c r="HSB279"/>
      <c r="HSC279"/>
      <c r="HSD279"/>
      <c r="HSE279"/>
      <c r="HSF279"/>
      <c r="HSG279"/>
      <c r="HSH279"/>
      <c r="HSI279"/>
      <c r="HSJ279"/>
      <c r="HSK279"/>
      <c r="HSL279"/>
      <c r="HSM279"/>
      <c r="HSN279"/>
      <c r="HSO279"/>
      <c r="HSP279"/>
      <c r="HSQ279"/>
      <c r="HSR279"/>
      <c r="HSS279"/>
      <c r="HST279"/>
      <c r="HSU279"/>
      <c r="HSV279"/>
      <c r="HSW279"/>
      <c r="HSX279"/>
      <c r="HSY279"/>
      <c r="HSZ279"/>
      <c r="HTA279"/>
      <c r="HTB279"/>
      <c r="HTC279"/>
      <c r="HTD279"/>
      <c r="HTE279"/>
      <c r="HTF279"/>
      <c r="HTG279"/>
      <c r="HTH279"/>
      <c r="HTI279"/>
      <c r="HTJ279"/>
      <c r="HTK279"/>
      <c r="HTL279"/>
      <c r="HTM279"/>
      <c r="HTN279"/>
      <c r="HTO279"/>
      <c r="HTP279"/>
      <c r="HTQ279"/>
      <c r="HTR279"/>
      <c r="HTS279"/>
      <c r="HTT279"/>
      <c r="HTU279"/>
      <c r="HTV279"/>
      <c r="HTW279"/>
      <c r="HTX279"/>
      <c r="HTY279"/>
      <c r="HTZ279"/>
      <c r="HUA279"/>
      <c r="HUB279"/>
      <c r="HUC279"/>
      <c r="HUD279"/>
      <c r="HUE279"/>
      <c r="HUF279"/>
      <c r="HUG279"/>
      <c r="HUH279"/>
      <c r="HUI279"/>
      <c r="HUJ279"/>
      <c r="HUK279"/>
      <c r="HUL279"/>
      <c r="HUM279"/>
      <c r="HUN279"/>
      <c r="HUO279"/>
      <c r="HUP279"/>
      <c r="HUQ279"/>
      <c r="HUR279"/>
      <c r="HUS279"/>
      <c r="HUT279"/>
      <c r="HUU279"/>
      <c r="HUV279"/>
      <c r="HUW279"/>
      <c r="HUX279"/>
      <c r="HUY279"/>
      <c r="HUZ279"/>
      <c r="HVA279"/>
      <c r="HVB279"/>
      <c r="HVC279"/>
      <c r="HVD279"/>
      <c r="HVE279"/>
      <c r="HVF279"/>
      <c r="HVG279"/>
      <c r="HVH279"/>
      <c r="HVI279"/>
      <c r="HVJ279"/>
      <c r="HVK279"/>
      <c r="HVL279"/>
      <c r="HVM279"/>
      <c r="HVN279"/>
      <c r="HVO279"/>
      <c r="HVP279"/>
      <c r="HVQ279"/>
      <c r="HVR279"/>
      <c r="HVS279"/>
      <c r="HVT279"/>
      <c r="HVU279"/>
      <c r="HVV279"/>
      <c r="HVW279"/>
      <c r="HVX279"/>
      <c r="HVY279"/>
      <c r="HVZ279"/>
      <c r="HWA279"/>
      <c r="HWB279"/>
      <c r="HWC279"/>
      <c r="HWD279"/>
      <c r="HWE279"/>
      <c r="HWF279"/>
      <c r="HWG279"/>
      <c r="HWH279"/>
      <c r="HWI279"/>
      <c r="HWJ279"/>
      <c r="HWK279"/>
      <c r="HWL279"/>
      <c r="HWM279"/>
      <c r="HWN279"/>
      <c r="HWO279"/>
      <c r="HWP279"/>
      <c r="HWQ279"/>
      <c r="HWR279"/>
      <c r="HWS279"/>
      <c r="HWT279"/>
      <c r="HWU279"/>
      <c r="HWV279"/>
      <c r="HWW279"/>
      <c r="HWX279"/>
      <c r="HWY279"/>
      <c r="HWZ279"/>
      <c r="HXA279"/>
      <c r="HXB279"/>
      <c r="HXC279"/>
      <c r="HXD279"/>
      <c r="HXE279"/>
      <c r="HXF279"/>
      <c r="HXG279"/>
      <c r="HXH279"/>
      <c r="HXI279"/>
      <c r="HXJ279"/>
      <c r="HXK279"/>
      <c r="HXL279"/>
      <c r="HXM279"/>
      <c r="HXN279"/>
      <c r="HXO279"/>
      <c r="HXP279"/>
      <c r="HXQ279"/>
      <c r="HXR279"/>
      <c r="HXS279"/>
      <c r="HXT279"/>
      <c r="HXU279"/>
      <c r="HXV279"/>
      <c r="HXW279"/>
      <c r="HXX279"/>
      <c r="HXY279"/>
      <c r="HXZ279"/>
      <c r="HYA279"/>
      <c r="HYB279"/>
      <c r="HYC279"/>
      <c r="HYD279"/>
      <c r="HYE279"/>
      <c r="HYF279"/>
      <c r="HYG279"/>
      <c r="HYH279"/>
      <c r="HYI279"/>
      <c r="HYJ279"/>
      <c r="HYK279"/>
      <c r="HYL279"/>
      <c r="HYM279"/>
      <c r="HYN279"/>
      <c r="HYO279"/>
      <c r="HYP279"/>
      <c r="HYQ279"/>
      <c r="HYR279"/>
      <c r="HYS279"/>
      <c r="HYT279"/>
      <c r="HYU279"/>
      <c r="HYV279"/>
      <c r="HYW279"/>
      <c r="HYX279"/>
      <c r="HYY279"/>
      <c r="HYZ279"/>
      <c r="HZA279"/>
      <c r="HZB279"/>
      <c r="HZC279"/>
      <c r="HZD279"/>
      <c r="HZE279"/>
      <c r="HZF279"/>
      <c r="HZG279"/>
      <c r="HZH279"/>
      <c r="HZI279"/>
      <c r="HZJ279"/>
      <c r="HZK279"/>
      <c r="HZL279"/>
      <c r="HZM279"/>
      <c r="HZN279"/>
      <c r="HZO279"/>
      <c r="HZP279"/>
      <c r="HZQ279"/>
      <c r="HZR279"/>
      <c r="HZS279"/>
      <c r="HZT279"/>
      <c r="HZU279"/>
      <c r="HZV279"/>
      <c r="HZW279"/>
      <c r="HZX279"/>
      <c r="HZY279"/>
      <c r="HZZ279"/>
      <c r="IAA279"/>
      <c r="IAB279"/>
      <c r="IAC279"/>
      <c r="IAD279"/>
      <c r="IAE279"/>
      <c r="IAF279"/>
      <c r="IAG279"/>
      <c r="IAH279"/>
      <c r="IAI279"/>
      <c r="IAJ279"/>
      <c r="IAK279"/>
      <c r="IAL279"/>
      <c r="IAM279"/>
      <c r="IAN279"/>
      <c r="IAO279"/>
      <c r="IAP279"/>
      <c r="IAQ279"/>
      <c r="IAR279"/>
      <c r="IAS279"/>
      <c r="IAT279"/>
      <c r="IAU279"/>
      <c r="IAV279"/>
      <c r="IAW279"/>
      <c r="IAX279"/>
      <c r="IAY279"/>
      <c r="IAZ279"/>
      <c r="IBA279"/>
      <c r="IBB279"/>
      <c r="IBC279"/>
      <c r="IBD279"/>
      <c r="IBE279"/>
      <c r="IBF279"/>
      <c r="IBG279"/>
      <c r="IBH279"/>
      <c r="IBI279"/>
      <c r="IBJ279"/>
      <c r="IBK279"/>
      <c r="IBL279"/>
      <c r="IBM279"/>
      <c r="IBN279"/>
      <c r="IBO279"/>
      <c r="IBP279"/>
      <c r="IBQ279"/>
      <c r="IBR279"/>
      <c r="IBS279"/>
      <c r="IBT279"/>
      <c r="IBU279"/>
      <c r="IBV279"/>
      <c r="IBW279"/>
      <c r="IBX279"/>
      <c r="IBY279"/>
      <c r="IBZ279"/>
      <c r="ICA279"/>
      <c r="ICB279"/>
      <c r="ICC279"/>
      <c r="ICD279"/>
      <c r="ICE279"/>
      <c r="ICF279"/>
      <c r="ICG279"/>
      <c r="ICH279"/>
      <c r="ICI279"/>
      <c r="ICJ279"/>
      <c r="ICK279"/>
      <c r="ICL279"/>
      <c r="ICM279"/>
      <c r="ICN279"/>
      <c r="ICO279"/>
      <c r="ICP279"/>
      <c r="ICQ279"/>
      <c r="ICR279"/>
      <c r="ICS279"/>
      <c r="ICT279"/>
      <c r="ICU279"/>
      <c r="ICV279"/>
      <c r="ICW279"/>
      <c r="ICX279"/>
      <c r="ICY279"/>
      <c r="ICZ279"/>
      <c r="IDA279"/>
      <c r="IDB279"/>
      <c r="IDC279"/>
      <c r="IDD279"/>
      <c r="IDE279"/>
      <c r="IDF279"/>
      <c r="IDG279"/>
      <c r="IDH279"/>
      <c r="IDI279"/>
      <c r="IDJ279"/>
      <c r="IDK279"/>
      <c r="IDL279"/>
      <c r="IDM279"/>
      <c r="IDN279"/>
      <c r="IDO279"/>
      <c r="IDP279"/>
      <c r="IDQ279"/>
      <c r="IDR279"/>
      <c r="IDS279"/>
      <c r="IDT279"/>
      <c r="IDU279"/>
      <c r="IDV279"/>
      <c r="IDW279"/>
      <c r="IDX279"/>
      <c r="IDY279"/>
      <c r="IDZ279"/>
      <c r="IEA279"/>
      <c r="IEB279"/>
      <c r="IEC279"/>
      <c r="IED279"/>
      <c r="IEE279"/>
      <c r="IEF279"/>
      <c r="IEG279"/>
      <c r="IEH279"/>
      <c r="IEI279"/>
      <c r="IEJ279"/>
      <c r="IEK279"/>
      <c r="IEL279"/>
      <c r="IEM279"/>
      <c r="IEN279"/>
      <c r="IEO279"/>
      <c r="IEP279"/>
      <c r="IEQ279"/>
      <c r="IER279"/>
      <c r="IES279"/>
      <c r="IET279"/>
      <c r="IEU279"/>
      <c r="IEV279"/>
      <c r="IEW279"/>
      <c r="IEX279"/>
      <c r="IEY279"/>
      <c r="IEZ279"/>
      <c r="IFA279"/>
      <c r="IFB279"/>
      <c r="IFC279"/>
      <c r="IFD279"/>
      <c r="IFE279"/>
      <c r="IFF279"/>
      <c r="IFG279"/>
      <c r="IFH279"/>
      <c r="IFI279"/>
      <c r="IFJ279"/>
      <c r="IFK279"/>
      <c r="IFL279"/>
      <c r="IFM279"/>
      <c r="IFN279"/>
      <c r="IFO279"/>
      <c r="IFP279"/>
      <c r="IFQ279"/>
      <c r="IFR279"/>
      <c r="IFS279"/>
      <c r="IFT279"/>
      <c r="IFU279"/>
      <c r="IFV279"/>
      <c r="IFW279"/>
      <c r="IFX279"/>
      <c r="IFY279"/>
      <c r="IFZ279"/>
      <c r="IGA279"/>
      <c r="IGB279"/>
      <c r="IGC279"/>
      <c r="IGD279"/>
      <c r="IGE279"/>
      <c r="IGF279"/>
      <c r="IGG279"/>
      <c r="IGH279"/>
      <c r="IGI279"/>
      <c r="IGJ279"/>
      <c r="IGK279"/>
      <c r="IGL279"/>
      <c r="IGM279"/>
      <c r="IGN279"/>
      <c r="IGO279"/>
      <c r="IGP279"/>
      <c r="IGQ279"/>
      <c r="IGR279"/>
      <c r="IGS279"/>
      <c r="IGT279"/>
      <c r="IGU279"/>
      <c r="IGV279"/>
      <c r="IGW279"/>
      <c r="IGX279"/>
      <c r="IGY279"/>
      <c r="IGZ279"/>
      <c r="IHA279"/>
      <c r="IHB279"/>
      <c r="IHC279"/>
      <c r="IHD279"/>
      <c r="IHE279"/>
      <c r="IHF279"/>
      <c r="IHG279"/>
      <c r="IHH279"/>
      <c r="IHI279"/>
      <c r="IHJ279"/>
      <c r="IHK279"/>
      <c r="IHL279"/>
      <c r="IHM279"/>
      <c r="IHN279"/>
      <c r="IHO279"/>
      <c r="IHP279"/>
      <c r="IHQ279"/>
      <c r="IHR279"/>
      <c r="IHS279"/>
      <c r="IHT279"/>
      <c r="IHU279"/>
      <c r="IHV279"/>
      <c r="IHW279"/>
      <c r="IHX279"/>
      <c r="IHY279"/>
      <c r="IHZ279"/>
      <c r="IIA279"/>
      <c r="IIB279"/>
      <c r="IIC279"/>
      <c r="IID279"/>
      <c r="IIE279"/>
      <c r="IIF279"/>
      <c r="IIG279"/>
      <c r="IIH279"/>
      <c r="III279"/>
      <c r="IIJ279"/>
      <c r="IIK279"/>
      <c r="IIL279"/>
      <c r="IIM279"/>
      <c r="IIN279"/>
      <c r="IIO279"/>
      <c r="IIP279"/>
      <c r="IIQ279"/>
      <c r="IIR279"/>
      <c r="IIS279"/>
      <c r="IIT279"/>
      <c r="IIU279"/>
      <c r="IIV279"/>
      <c r="IIW279"/>
      <c r="IIX279"/>
      <c r="IIY279"/>
      <c r="IIZ279"/>
      <c r="IJA279"/>
      <c r="IJB279"/>
      <c r="IJC279"/>
      <c r="IJD279"/>
      <c r="IJE279"/>
      <c r="IJF279"/>
      <c r="IJG279"/>
      <c r="IJH279"/>
      <c r="IJI279"/>
      <c r="IJJ279"/>
      <c r="IJK279"/>
      <c r="IJL279"/>
      <c r="IJM279"/>
      <c r="IJN279"/>
      <c r="IJO279"/>
      <c r="IJP279"/>
      <c r="IJQ279"/>
      <c r="IJR279"/>
      <c r="IJS279"/>
      <c r="IJT279"/>
      <c r="IJU279"/>
      <c r="IJV279"/>
      <c r="IJW279"/>
      <c r="IJX279"/>
      <c r="IJY279"/>
      <c r="IJZ279"/>
      <c r="IKA279"/>
      <c r="IKB279"/>
      <c r="IKC279"/>
      <c r="IKD279"/>
      <c r="IKE279"/>
      <c r="IKF279"/>
      <c r="IKG279"/>
      <c r="IKH279"/>
      <c r="IKI279"/>
      <c r="IKJ279"/>
      <c r="IKK279"/>
      <c r="IKL279"/>
      <c r="IKM279"/>
      <c r="IKN279"/>
      <c r="IKO279"/>
      <c r="IKP279"/>
      <c r="IKQ279"/>
      <c r="IKR279"/>
      <c r="IKS279"/>
      <c r="IKT279"/>
      <c r="IKU279"/>
      <c r="IKV279"/>
      <c r="IKW279"/>
      <c r="IKX279"/>
      <c r="IKY279"/>
      <c r="IKZ279"/>
      <c r="ILA279"/>
      <c r="ILB279"/>
      <c r="ILC279"/>
      <c r="ILD279"/>
      <c r="ILE279"/>
      <c r="ILF279"/>
      <c r="ILG279"/>
      <c r="ILH279"/>
      <c r="ILI279"/>
      <c r="ILJ279"/>
      <c r="ILK279"/>
      <c r="ILL279"/>
      <c r="ILM279"/>
      <c r="ILN279"/>
      <c r="ILO279"/>
      <c r="ILP279"/>
      <c r="ILQ279"/>
      <c r="ILR279"/>
      <c r="ILS279"/>
      <c r="ILT279"/>
      <c r="ILU279"/>
      <c r="ILV279"/>
      <c r="ILW279"/>
      <c r="ILX279"/>
      <c r="ILY279"/>
      <c r="ILZ279"/>
      <c r="IMA279"/>
      <c r="IMB279"/>
      <c r="IMC279"/>
      <c r="IMD279"/>
      <c r="IME279"/>
      <c r="IMF279"/>
      <c r="IMG279"/>
      <c r="IMH279"/>
      <c r="IMI279"/>
      <c r="IMJ279"/>
      <c r="IMK279"/>
      <c r="IML279"/>
      <c r="IMM279"/>
      <c r="IMN279"/>
      <c r="IMO279"/>
      <c r="IMP279"/>
      <c r="IMQ279"/>
      <c r="IMR279"/>
      <c r="IMS279"/>
      <c r="IMT279"/>
      <c r="IMU279"/>
      <c r="IMV279"/>
      <c r="IMW279"/>
      <c r="IMX279"/>
      <c r="IMY279"/>
      <c r="IMZ279"/>
      <c r="INA279"/>
      <c r="INB279"/>
      <c r="INC279"/>
      <c r="IND279"/>
      <c r="INE279"/>
      <c r="INF279"/>
      <c r="ING279"/>
      <c r="INH279"/>
      <c r="INI279"/>
      <c r="INJ279"/>
      <c r="INK279"/>
      <c r="INL279"/>
      <c r="INM279"/>
      <c r="INN279"/>
      <c r="INO279"/>
      <c r="INP279"/>
      <c r="INQ279"/>
      <c r="INR279"/>
      <c r="INS279"/>
      <c r="INT279"/>
      <c r="INU279"/>
      <c r="INV279"/>
      <c r="INW279"/>
      <c r="INX279"/>
      <c r="INY279"/>
      <c r="INZ279"/>
      <c r="IOA279"/>
      <c r="IOB279"/>
      <c r="IOC279"/>
      <c r="IOD279"/>
      <c r="IOE279"/>
      <c r="IOF279"/>
      <c r="IOG279"/>
      <c r="IOH279"/>
      <c r="IOI279"/>
      <c r="IOJ279"/>
      <c r="IOK279"/>
      <c r="IOL279"/>
      <c r="IOM279"/>
      <c r="ION279"/>
      <c r="IOO279"/>
      <c r="IOP279"/>
      <c r="IOQ279"/>
      <c r="IOR279"/>
      <c r="IOS279"/>
      <c r="IOT279"/>
      <c r="IOU279"/>
      <c r="IOV279"/>
      <c r="IOW279"/>
      <c r="IOX279"/>
      <c r="IOY279"/>
      <c r="IOZ279"/>
      <c r="IPA279"/>
      <c r="IPB279"/>
      <c r="IPC279"/>
      <c r="IPD279"/>
      <c r="IPE279"/>
      <c r="IPF279"/>
      <c r="IPG279"/>
      <c r="IPH279"/>
      <c r="IPI279"/>
      <c r="IPJ279"/>
      <c r="IPK279"/>
      <c r="IPL279"/>
      <c r="IPM279"/>
      <c r="IPN279"/>
      <c r="IPO279"/>
      <c r="IPP279"/>
      <c r="IPQ279"/>
      <c r="IPR279"/>
      <c r="IPS279"/>
      <c r="IPT279"/>
      <c r="IPU279"/>
      <c r="IPV279"/>
      <c r="IPW279"/>
      <c r="IPX279"/>
      <c r="IPY279"/>
      <c r="IPZ279"/>
      <c r="IQA279"/>
      <c r="IQB279"/>
      <c r="IQC279"/>
      <c r="IQD279"/>
      <c r="IQE279"/>
      <c r="IQF279"/>
      <c r="IQG279"/>
      <c r="IQH279"/>
      <c r="IQI279"/>
      <c r="IQJ279"/>
      <c r="IQK279"/>
      <c r="IQL279"/>
      <c r="IQM279"/>
      <c r="IQN279"/>
      <c r="IQO279"/>
      <c r="IQP279"/>
      <c r="IQQ279"/>
      <c r="IQR279"/>
      <c r="IQS279"/>
      <c r="IQT279"/>
      <c r="IQU279"/>
      <c r="IQV279"/>
      <c r="IQW279"/>
      <c r="IQX279"/>
      <c r="IQY279"/>
      <c r="IQZ279"/>
      <c r="IRA279"/>
      <c r="IRB279"/>
      <c r="IRC279"/>
      <c r="IRD279"/>
      <c r="IRE279"/>
      <c r="IRF279"/>
      <c r="IRG279"/>
      <c r="IRH279"/>
      <c r="IRI279"/>
      <c r="IRJ279"/>
      <c r="IRK279"/>
      <c r="IRL279"/>
      <c r="IRM279"/>
      <c r="IRN279"/>
      <c r="IRO279"/>
      <c r="IRP279"/>
      <c r="IRQ279"/>
      <c r="IRR279"/>
      <c r="IRS279"/>
      <c r="IRT279"/>
      <c r="IRU279"/>
      <c r="IRV279"/>
      <c r="IRW279"/>
      <c r="IRX279"/>
      <c r="IRY279"/>
      <c r="IRZ279"/>
      <c r="ISA279"/>
      <c r="ISB279"/>
      <c r="ISC279"/>
      <c r="ISD279"/>
      <c r="ISE279"/>
      <c r="ISF279"/>
      <c r="ISG279"/>
      <c r="ISH279"/>
      <c r="ISI279"/>
      <c r="ISJ279"/>
      <c r="ISK279"/>
      <c r="ISL279"/>
      <c r="ISM279"/>
      <c r="ISN279"/>
      <c r="ISO279"/>
      <c r="ISP279"/>
      <c r="ISQ279"/>
      <c r="ISR279"/>
      <c r="ISS279"/>
      <c r="IST279"/>
      <c r="ISU279"/>
      <c r="ISV279"/>
      <c r="ISW279"/>
      <c r="ISX279"/>
      <c r="ISY279"/>
      <c r="ISZ279"/>
      <c r="ITA279"/>
      <c r="ITB279"/>
      <c r="ITC279"/>
      <c r="ITD279"/>
      <c r="ITE279"/>
      <c r="ITF279"/>
      <c r="ITG279"/>
      <c r="ITH279"/>
      <c r="ITI279"/>
      <c r="ITJ279"/>
      <c r="ITK279"/>
      <c r="ITL279"/>
      <c r="ITM279"/>
      <c r="ITN279"/>
      <c r="ITO279"/>
      <c r="ITP279"/>
      <c r="ITQ279"/>
      <c r="ITR279"/>
      <c r="ITS279"/>
      <c r="ITT279"/>
      <c r="ITU279"/>
      <c r="ITV279"/>
      <c r="ITW279"/>
      <c r="ITX279"/>
      <c r="ITY279"/>
      <c r="ITZ279"/>
      <c r="IUA279"/>
      <c r="IUB279"/>
      <c r="IUC279"/>
      <c r="IUD279"/>
      <c r="IUE279"/>
      <c r="IUF279"/>
      <c r="IUG279"/>
      <c r="IUH279"/>
      <c r="IUI279"/>
      <c r="IUJ279"/>
      <c r="IUK279"/>
      <c r="IUL279"/>
      <c r="IUM279"/>
      <c r="IUN279"/>
      <c r="IUO279"/>
      <c r="IUP279"/>
      <c r="IUQ279"/>
      <c r="IUR279"/>
      <c r="IUS279"/>
      <c r="IUT279"/>
      <c r="IUU279"/>
      <c r="IUV279"/>
      <c r="IUW279"/>
      <c r="IUX279"/>
      <c r="IUY279"/>
      <c r="IUZ279"/>
      <c r="IVA279"/>
      <c r="IVB279"/>
      <c r="IVC279"/>
      <c r="IVD279"/>
      <c r="IVE279"/>
      <c r="IVF279"/>
      <c r="IVG279"/>
      <c r="IVH279"/>
      <c r="IVI279"/>
      <c r="IVJ279"/>
      <c r="IVK279"/>
      <c r="IVL279"/>
      <c r="IVM279"/>
      <c r="IVN279"/>
      <c r="IVO279"/>
      <c r="IVP279"/>
      <c r="IVQ279"/>
      <c r="IVR279"/>
      <c r="IVS279"/>
      <c r="IVT279"/>
      <c r="IVU279"/>
      <c r="IVV279"/>
      <c r="IVW279"/>
      <c r="IVX279"/>
      <c r="IVY279"/>
      <c r="IVZ279"/>
      <c r="IWA279"/>
      <c r="IWB279"/>
      <c r="IWC279"/>
      <c r="IWD279"/>
      <c r="IWE279"/>
      <c r="IWF279"/>
      <c r="IWG279"/>
      <c r="IWH279"/>
      <c r="IWI279"/>
      <c r="IWJ279"/>
      <c r="IWK279"/>
      <c r="IWL279"/>
      <c r="IWM279"/>
      <c r="IWN279"/>
      <c r="IWO279"/>
      <c r="IWP279"/>
      <c r="IWQ279"/>
      <c r="IWR279"/>
      <c r="IWS279"/>
      <c r="IWT279"/>
      <c r="IWU279"/>
      <c r="IWV279"/>
      <c r="IWW279"/>
      <c r="IWX279"/>
      <c r="IWY279"/>
      <c r="IWZ279"/>
      <c r="IXA279"/>
      <c r="IXB279"/>
      <c r="IXC279"/>
      <c r="IXD279"/>
      <c r="IXE279"/>
      <c r="IXF279"/>
      <c r="IXG279"/>
      <c r="IXH279"/>
      <c r="IXI279"/>
      <c r="IXJ279"/>
      <c r="IXK279"/>
      <c r="IXL279"/>
      <c r="IXM279"/>
      <c r="IXN279"/>
      <c r="IXO279"/>
      <c r="IXP279"/>
      <c r="IXQ279"/>
      <c r="IXR279"/>
      <c r="IXS279"/>
      <c r="IXT279"/>
      <c r="IXU279"/>
      <c r="IXV279"/>
      <c r="IXW279"/>
      <c r="IXX279"/>
      <c r="IXY279"/>
      <c r="IXZ279"/>
      <c r="IYA279"/>
      <c r="IYB279"/>
      <c r="IYC279"/>
      <c r="IYD279"/>
      <c r="IYE279"/>
      <c r="IYF279"/>
      <c r="IYG279"/>
      <c r="IYH279"/>
      <c r="IYI279"/>
      <c r="IYJ279"/>
      <c r="IYK279"/>
      <c r="IYL279"/>
      <c r="IYM279"/>
      <c r="IYN279"/>
      <c r="IYO279"/>
      <c r="IYP279"/>
      <c r="IYQ279"/>
      <c r="IYR279"/>
      <c r="IYS279"/>
      <c r="IYT279"/>
      <c r="IYU279"/>
      <c r="IYV279"/>
      <c r="IYW279"/>
      <c r="IYX279"/>
      <c r="IYY279"/>
      <c r="IYZ279"/>
      <c r="IZA279"/>
      <c r="IZB279"/>
      <c r="IZC279"/>
      <c r="IZD279"/>
      <c r="IZE279"/>
      <c r="IZF279"/>
      <c r="IZG279"/>
      <c r="IZH279"/>
      <c r="IZI279"/>
      <c r="IZJ279"/>
      <c r="IZK279"/>
      <c r="IZL279"/>
      <c r="IZM279"/>
      <c r="IZN279"/>
      <c r="IZO279"/>
      <c r="IZP279"/>
      <c r="IZQ279"/>
      <c r="IZR279"/>
      <c r="IZS279"/>
      <c r="IZT279"/>
      <c r="IZU279"/>
      <c r="IZV279"/>
      <c r="IZW279"/>
      <c r="IZX279"/>
      <c r="IZY279"/>
      <c r="IZZ279"/>
      <c r="JAA279"/>
      <c r="JAB279"/>
      <c r="JAC279"/>
      <c r="JAD279"/>
      <c r="JAE279"/>
      <c r="JAF279"/>
      <c r="JAG279"/>
      <c r="JAH279"/>
      <c r="JAI279"/>
      <c r="JAJ279"/>
      <c r="JAK279"/>
      <c r="JAL279"/>
      <c r="JAM279"/>
      <c r="JAN279"/>
      <c r="JAO279"/>
      <c r="JAP279"/>
      <c r="JAQ279"/>
      <c r="JAR279"/>
      <c r="JAS279"/>
      <c r="JAT279"/>
      <c r="JAU279"/>
      <c r="JAV279"/>
      <c r="JAW279"/>
      <c r="JAX279"/>
      <c r="JAY279"/>
      <c r="JAZ279"/>
      <c r="JBA279"/>
      <c r="JBB279"/>
      <c r="JBC279"/>
      <c r="JBD279"/>
      <c r="JBE279"/>
      <c r="JBF279"/>
      <c r="JBG279"/>
      <c r="JBH279"/>
      <c r="JBI279"/>
      <c r="JBJ279"/>
      <c r="JBK279"/>
      <c r="JBL279"/>
      <c r="JBM279"/>
      <c r="JBN279"/>
      <c r="JBO279"/>
      <c r="JBP279"/>
      <c r="JBQ279"/>
      <c r="JBR279"/>
      <c r="JBS279"/>
      <c r="JBT279"/>
      <c r="JBU279"/>
      <c r="JBV279"/>
      <c r="JBW279"/>
      <c r="JBX279"/>
      <c r="JBY279"/>
      <c r="JBZ279"/>
      <c r="JCA279"/>
      <c r="JCB279"/>
      <c r="JCC279"/>
      <c r="JCD279"/>
      <c r="JCE279"/>
      <c r="JCF279"/>
      <c r="JCG279"/>
      <c r="JCH279"/>
      <c r="JCI279"/>
      <c r="JCJ279"/>
      <c r="JCK279"/>
      <c r="JCL279"/>
      <c r="JCM279"/>
      <c r="JCN279"/>
      <c r="JCO279"/>
      <c r="JCP279"/>
      <c r="JCQ279"/>
      <c r="JCR279"/>
      <c r="JCS279"/>
      <c r="JCT279"/>
      <c r="JCU279"/>
      <c r="JCV279"/>
      <c r="JCW279"/>
      <c r="JCX279"/>
      <c r="JCY279"/>
      <c r="JCZ279"/>
      <c r="JDA279"/>
      <c r="JDB279"/>
      <c r="JDC279"/>
      <c r="JDD279"/>
      <c r="JDE279"/>
      <c r="JDF279"/>
      <c r="JDG279"/>
      <c r="JDH279"/>
      <c r="JDI279"/>
      <c r="JDJ279"/>
      <c r="JDK279"/>
      <c r="JDL279"/>
      <c r="JDM279"/>
      <c r="JDN279"/>
      <c r="JDO279"/>
      <c r="JDP279"/>
      <c r="JDQ279"/>
      <c r="JDR279"/>
      <c r="JDS279"/>
      <c r="JDT279"/>
      <c r="JDU279"/>
      <c r="JDV279"/>
      <c r="JDW279"/>
      <c r="JDX279"/>
      <c r="JDY279"/>
      <c r="JDZ279"/>
      <c r="JEA279"/>
      <c r="JEB279"/>
      <c r="JEC279"/>
      <c r="JED279"/>
      <c r="JEE279"/>
      <c r="JEF279"/>
      <c r="JEG279"/>
      <c r="JEH279"/>
      <c r="JEI279"/>
      <c r="JEJ279"/>
      <c r="JEK279"/>
      <c r="JEL279"/>
      <c r="JEM279"/>
      <c r="JEN279"/>
      <c r="JEO279"/>
      <c r="JEP279"/>
      <c r="JEQ279"/>
      <c r="JER279"/>
      <c r="JES279"/>
      <c r="JET279"/>
      <c r="JEU279"/>
      <c r="JEV279"/>
      <c r="JEW279"/>
      <c r="JEX279"/>
      <c r="JEY279"/>
      <c r="JEZ279"/>
      <c r="JFA279"/>
      <c r="JFB279"/>
      <c r="JFC279"/>
      <c r="JFD279"/>
      <c r="JFE279"/>
      <c r="JFF279"/>
      <c r="JFG279"/>
      <c r="JFH279"/>
      <c r="JFI279"/>
      <c r="JFJ279"/>
      <c r="JFK279"/>
      <c r="JFL279"/>
      <c r="JFM279"/>
      <c r="JFN279"/>
      <c r="JFO279"/>
      <c r="JFP279"/>
      <c r="JFQ279"/>
      <c r="JFR279"/>
      <c r="JFS279"/>
      <c r="JFT279"/>
      <c r="JFU279"/>
      <c r="JFV279"/>
      <c r="JFW279"/>
      <c r="JFX279"/>
      <c r="JFY279"/>
      <c r="JFZ279"/>
      <c r="JGA279"/>
      <c r="JGB279"/>
      <c r="JGC279"/>
      <c r="JGD279"/>
      <c r="JGE279"/>
      <c r="JGF279"/>
      <c r="JGG279"/>
      <c r="JGH279"/>
      <c r="JGI279"/>
      <c r="JGJ279"/>
      <c r="JGK279"/>
      <c r="JGL279"/>
      <c r="JGM279"/>
      <c r="JGN279"/>
      <c r="JGO279"/>
      <c r="JGP279"/>
      <c r="JGQ279"/>
      <c r="JGR279"/>
      <c r="JGS279"/>
      <c r="JGT279"/>
      <c r="JGU279"/>
      <c r="JGV279"/>
      <c r="JGW279"/>
      <c r="JGX279"/>
      <c r="JGY279"/>
      <c r="JGZ279"/>
      <c r="JHA279"/>
      <c r="JHB279"/>
      <c r="JHC279"/>
      <c r="JHD279"/>
      <c r="JHE279"/>
      <c r="JHF279"/>
      <c r="JHG279"/>
      <c r="JHH279"/>
      <c r="JHI279"/>
      <c r="JHJ279"/>
      <c r="JHK279"/>
      <c r="JHL279"/>
      <c r="JHM279"/>
      <c r="JHN279"/>
      <c r="JHO279"/>
      <c r="JHP279"/>
      <c r="JHQ279"/>
      <c r="JHR279"/>
      <c r="JHS279"/>
      <c r="JHT279"/>
      <c r="JHU279"/>
      <c r="JHV279"/>
      <c r="JHW279"/>
      <c r="JHX279"/>
      <c r="JHY279"/>
      <c r="JHZ279"/>
      <c r="JIA279"/>
      <c r="JIB279"/>
      <c r="JIC279"/>
      <c r="JID279"/>
      <c r="JIE279"/>
      <c r="JIF279"/>
      <c r="JIG279"/>
      <c r="JIH279"/>
      <c r="JII279"/>
      <c r="JIJ279"/>
      <c r="JIK279"/>
      <c r="JIL279"/>
      <c r="JIM279"/>
      <c r="JIN279"/>
      <c r="JIO279"/>
      <c r="JIP279"/>
      <c r="JIQ279"/>
      <c r="JIR279"/>
      <c r="JIS279"/>
      <c r="JIT279"/>
      <c r="JIU279"/>
      <c r="JIV279"/>
      <c r="JIW279"/>
      <c r="JIX279"/>
      <c r="JIY279"/>
      <c r="JIZ279"/>
      <c r="JJA279"/>
      <c r="JJB279"/>
      <c r="JJC279"/>
      <c r="JJD279"/>
      <c r="JJE279"/>
      <c r="JJF279"/>
      <c r="JJG279"/>
      <c r="JJH279"/>
      <c r="JJI279"/>
      <c r="JJJ279"/>
      <c r="JJK279"/>
      <c r="JJL279"/>
      <c r="JJM279"/>
      <c r="JJN279"/>
      <c r="JJO279"/>
      <c r="JJP279"/>
      <c r="JJQ279"/>
      <c r="JJR279"/>
      <c r="JJS279"/>
      <c r="JJT279"/>
      <c r="JJU279"/>
      <c r="JJV279"/>
      <c r="JJW279"/>
      <c r="JJX279"/>
      <c r="JJY279"/>
      <c r="JJZ279"/>
      <c r="JKA279"/>
      <c r="JKB279"/>
      <c r="JKC279"/>
      <c r="JKD279"/>
      <c r="JKE279"/>
      <c r="JKF279"/>
      <c r="JKG279"/>
      <c r="JKH279"/>
      <c r="JKI279"/>
      <c r="JKJ279"/>
      <c r="JKK279"/>
      <c r="JKL279"/>
      <c r="JKM279"/>
      <c r="JKN279"/>
      <c r="JKO279"/>
      <c r="JKP279"/>
      <c r="JKQ279"/>
      <c r="JKR279"/>
      <c r="JKS279"/>
      <c r="JKT279"/>
      <c r="JKU279"/>
      <c r="JKV279"/>
      <c r="JKW279"/>
      <c r="JKX279"/>
      <c r="JKY279"/>
      <c r="JKZ279"/>
      <c r="JLA279"/>
      <c r="JLB279"/>
      <c r="JLC279"/>
      <c r="JLD279"/>
      <c r="JLE279"/>
      <c r="JLF279"/>
      <c r="JLG279"/>
      <c r="JLH279"/>
      <c r="JLI279"/>
      <c r="JLJ279"/>
      <c r="JLK279"/>
      <c r="JLL279"/>
      <c r="JLM279"/>
      <c r="JLN279"/>
      <c r="JLO279"/>
      <c r="JLP279"/>
      <c r="JLQ279"/>
      <c r="JLR279"/>
      <c r="JLS279"/>
      <c r="JLT279"/>
      <c r="JLU279"/>
      <c r="JLV279"/>
      <c r="JLW279"/>
      <c r="JLX279"/>
      <c r="JLY279"/>
      <c r="JLZ279"/>
      <c r="JMA279"/>
      <c r="JMB279"/>
      <c r="JMC279"/>
      <c r="JMD279"/>
      <c r="JME279"/>
      <c r="JMF279"/>
      <c r="JMG279"/>
      <c r="JMH279"/>
      <c r="JMI279"/>
      <c r="JMJ279"/>
      <c r="JMK279"/>
      <c r="JML279"/>
      <c r="JMM279"/>
      <c r="JMN279"/>
      <c r="JMO279"/>
      <c r="JMP279"/>
      <c r="JMQ279"/>
      <c r="JMR279"/>
      <c r="JMS279"/>
      <c r="JMT279"/>
      <c r="JMU279"/>
      <c r="JMV279"/>
      <c r="JMW279"/>
      <c r="JMX279"/>
      <c r="JMY279"/>
      <c r="JMZ279"/>
      <c r="JNA279"/>
      <c r="JNB279"/>
      <c r="JNC279"/>
      <c r="JND279"/>
      <c r="JNE279"/>
      <c r="JNF279"/>
      <c r="JNG279"/>
      <c r="JNH279"/>
      <c r="JNI279"/>
      <c r="JNJ279"/>
      <c r="JNK279"/>
      <c r="JNL279"/>
      <c r="JNM279"/>
      <c r="JNN279"/>
      <c r="JNO279"/>
      <c r="JNP279"/>
      <c r="JNQ279"/>
      <c r="JNR279"/>
      <c r="JNS279"/>
      <c r="JNT279"/>
      <c r="JNU279"/>
      <c r="JNV279"/>
      <c r="JNW279"/>
      <c r="JNX279"/>
      <c r="JNY279"/>
      <c r="JNZ279"/>
      <c r="JOA279"/>
      <c r="JOB279"/>
      <c r="JOC279"/>
      <c r="JOD279"/>
      <c r="JOE279"/>
      <c r="JOF279"/>
      <c r="JOG279"/>
      <c r="JOH279"/>
      <c r="JOI279"/>
      <c r="JOJ279"/>
      <c r="JOK279"/>
      <c r="JOL279"/>
      <c r="JOM279"/>
      <c r="JON279"/>
      <c r="JOO279"/>
      <c r="JOP279"/>
      <c r="JOQ279"/>
      <c r="JOR279"/>
      <c r="JOS279"/>
      <c r="JOT279"/>
      <c r="JOU279"/>
      <c r="JOV279"/>
      <c r="JOW279"/>
      <c r="JOX279"/>
      <c r="JOY279"/>
      <c r="JOZ279"/>
      <c r="JPA279"/>
      <c r="JPB279"/>
      <c r="JPC279"/>
      <c r="JPD279"/>
      <c r="JPE279"/>
      <c r="JPF279"/>
      <c r="JPG279"/>
      <c r="JPH279"/>
      <c r="JPI279"/>
      <c r="JPJ279"/>
      <c r="JPK279"/>
      <c r="JPL279"/>
      <c r="JPM279"/>
      <c r="JPN279"/>
      <c r="JPO279"/>
      <c r="JPP279"/>
      <c r="JPQ279"/>
      <c r="JPR279"/>
      <c r="JPS279"/>
      <c r="JPT279"/>
      <c r="JPU279"/>
      <c r="JPV279"/>
      <c r="JPW279"/>
      <c r="JPX279"/>
      <c r="JPY279"/>
      <c r="JPZ279"/>
      <c r="JQA279"/>
      <c r="JQB279"/>
      <c r="JQC279"/>
      <c r="JQD279"/>
      <c r="JQE279"/>
      <c r="JQF279"/>
      <c r="JQG279"/>
      <c r="JQH279"/>
      <c r="JQI279"/>
      <c r="JQJ279"/>
      <c r="JQK279"/>
      <c r="JQL279"/>
      <c r="JQM279"/>
      <c r="JQN279"/>
      <c r="JQO279"/>
      <c r="JQP279"/>
      <c r="JQQ279"/>
      <c r="JQR279"/>
      <c r="JQS279"/>
      <c r="JQT279"/>
      <c r="JQU279"/>
      <c r="JQV279"/>
      <c r="JQW279"/>
      <c r="JQX279"/>
      <c r="JQY279"/>
      <c r="JQZ279"/>
      <c r="JRA279"/>
      <c r="JRB279"/>
      <c r="JRC279"/>
      <c r="JRD279"/>
      <c r="JRE279"/>
      <c r="JRF279"/>
      <c r="JRG279"/>
      <c r="JRH279"/>
      <c r="JRI279"/>
      <c r="JRJ279"/>
      <c r="JRK279"/>
      <c r="JRL279"/>
      <c r="JRM279"/>
      <c r="JRN279"/>
      <c r="JRO279"/>
      <c r="JRP279"/>
      <c r="JRQ279"/>
      <c r="JRR279"/>
      <c r="JRS279"/>
      <c r="JRT279"/>
      <c r="JRU279"/>
      <c r="JRV279"/>
      <c r="JRW279"/>
      <c r="JRX279"/>
      <c r="JRY279"/>
      <c r="JRZ279"/>
      <c r="JSA279"/>
      <c r="JSB279"/>
      <c r="JSC279"/>
      <c r="JSD279"/>
      <c r="JSE279"/>
      <c r="JSF279"/>
      <c r="JSG279"/>
      <c r="JSH279"/>
      <c r="JSI279"/>
      <c r="JSJ279"/>
      <c r="JSK279"/>
      <c r="JSL279"/>
      <c r="JSM279"/>
      <c r="JSN279"/>
      <c r="JSO279"/>
      <c r="JSP279"/>
      <c r="JSQ279"/>
      <c r="JSR279"/>
      <c r="JSS279"/>
      <c r="JST279"/>
      <c r="JSU279"/>
      <c r="JSV279"/>
      <c r="JSW279"/>
      <c r="JSX279"/>
      <c r="JSY279"/>
      <c r="JSZ279"/>
      <c r="JTA279"/>
      <c r="JTB279"/>
      <c r="JTC279"/>
      <c r="JTD279"/>
      <c r="JTE279"/>
      <c r="JTF279"/>
      <c r="JTG279"/>
      <c r="JTH279"/>
      <c r="JTI279"/>
      <c r="JTJ279"/>
      <c r="JTK279"/>
      <c r="JTL279"/>
      <c r="JTM279"/>
      <c r="JTN279"/>
      <c r="JTO279"/>
      <c r="JTP279"/>
      <c r="JTQ279"/>
      <c r="JTR279"/>
      <c r="JTS279"/>
      <c r="JTT279"/>
      <c r="JTU279"/>
      <c r="JTV279"/>
      <c r="JTW279"/>
      <c r="JTX279"/>
      <c r="JTY279"/>
      <c r="JTZ279"/>
      <c r="JUA279"/>
      <c r="JUB279"/>
      <c r="JUC279"/>
      <c r="JUD279"/>
      <c r="JUE279"/>
      <c r="JUF279"/>
      <c r="JUG279"/>
      <c r="JUH279"/>
      <c r="JUI279"/>
      <c r="JUJ279"/>
      <c r="JUK279"/>
      <c r="JUL279"/>
      <c r="JUM279"/>
      <c r="JUN279"/>
      <c r="JUO279"/>
      <c r="JUP279"/>
      <c r="JUQ279"/>
      <c r="JUR279"/>
      <c r="JUS279"/>
      <c r="JUT279"/>
      <c r="JUU279"/>
      <c r="JUV279"/>
      <c r="JUW279"/>
      <c r="JUX279"/>
      <c r="JUY279"/>
      <c r="JUZ279"/>
      <c r="JVA279"/>
      <c r="JVB279"/>
      <c r="JVC279"/>
      <c r="JVD279"/>
      <c r="JVE279"/>
      <c r="JVF279"/>
      <c r="JVG279"/>
      <c r="JVH279"/>
      <c r="JVI279"/>
      <c r="JVJ279"/>
      <c r="JVK279"/>
      <c r="JVL279"/>
      <c r="JVM279"/>
      <c r="JVN279"/>
      <c r="JVO279"/>
      <c r="JVP279"/>
      <c r="JVQ279"/>
      <c r="JVR279"/>
      <c r="JVS279"/>
      <c r="JVT279"/>
      <c r="JVU279"/>
      <c r="JVV279"/>
      <c r="JVW279"/>
      <c r="JVX279"/>
      <c r="JVY279"/>
      <c r="JVZ279"/>
      <c r="JWA279"/>
      <c r="JWB279"/>
      <c r="JWC279"/>
      <c r="JWD279"/>
      <c r="JWE279"/>
      <c r="JWF279"/>
      <c r="JWG279"/>
      <c r="JWH279"/>
      <c r="JWI279"/>
      <c r="JWJ279"/>
      <c r="JWK279"/>
      <c r="JWL279"/>
      <c r="JWM279"/>
      <c r="JWN279"/>
      <c r="JWO279"/>
      <c r="JWP279"/>
      <c r="JWQ279"/>
      <c r="JWR279"/>
      <c r="JWS279"/>
      <c r="JWT279"/>
      <c r="JWU279"/>
      <c r="JWV279"/>
      <c r="JWW279"/>
      <c r="JWX279"/>
      <c r="JWY279"/>
      <c r="JWZ279"/>
      <c r="JXA279"/>
      <c r="JXB279"/>
      <c r="JXC279"/>
      <c r="JXD279"/>
      <c r="JXE279"/>
      <c r="JXF279"/>
      <c r="JXG279"/>
      <c r="JXH279"/>
      <c r="JXI279"/>
      <c r="JXJ279"/>
      <c r="JXK279"/>
      <c r="JXL279"/>
      <c r="JXM279"/>
      <c r="JXN279"/>
      <c r="JXO279"/>
      <c r="JXP279"/>
      <c r="JXQ279"/>
      <c r="JXR279"/>
      <c r="JXS279"/>
      <c r="JXT279"/>
      <c r="JXU279"/>
      <c r="JXV279"/>
      <c r="JXW279"/>
      <c r="JXX279"/>
      <c r="JXY279"/>
      <c r="JXZ279"/>
      <c r="JYA279"/>
      <c r="JYB279"/>
      <c r="JYC279"/>
      <c r="JYD279"/>
      <c r="JYE279"/>
      <c r="JYF279"/>
      <c r="JYG279"/>
      <c r="JYH279"/>
      <c r="JYI279"/>
      <c r="JYJ279"/>
      <c r="JYK279"/>
      <c r="JYL279"/>
      <c r="JYM279"/>
      <c r="JYN279"/>
      <c r="JYO279"/>
      <c r="JYP279"/>
      <c r="JYQ279"/>
      <c r="JYR279"/>
      <c r="JYS279"/>
      <c r="JYT279"/>
      <c r="JYU279"/>
      <c r="JYV279"/>
      <c r="JYW279"/>
      <c r="JYX279"/>
      <c r="JYY279"/>
      <c r="JYZ279"/>
      <c r="JZA279"/>
      <c r="JZB279"/>
      <c r="JZC279"/>
      <c r="JZD279"/>
      <c r="JZE279"/>
      <c r="JZF279"/>
      <c r="JZG279"/>
      <c r="JZH279"/>
      <c r="JZI279"/>
      <c r="JZJ279"/>
      <c r="JZK279"/>
      <c r="JZL279"/>
      <c r="JZM279"/>
      <c r="JZN279"/>
      <c r="JZO279"/>
      <c r="JZP279"/>
      <c r="JZQ279"/>
      <c r="JZR279"/>
      <c r="JZS279"/>
      <c r="JZT279"/>
      <c r="JZU279"/>
      <c r="JZV279"/>
      <c r="JZW279"/>
      <c r="JZX279"/>
      <c r="JZY279"/>
      <c r="JZZ279"/>
      <c r="KAA279"/>
      <c r="KAB279"/>
      <c r="KAC279"/>
      <c r="KAD279"/>
      <c r="KAE279"/>
      <c r="KAF279"/>
      <c r="KAG279"/>
      <c r="KAH279"/>
      <c r="KAI279"/>
      <c r="KAJ279"/>
      <c r="KAK279"/>
      <c r="KAL279"/>
      <c r="KAM279"/>
      <c r="KAN279"/>
      <c r="KAO279"/>
      <c r="KAP279"/>
      <c r="KAQ279"/>
      <c r="KAR279"/>
      <c r="KAS279"/>
      <c r="KAT279"/>
      <c r="KAU279"/>
      <c r="KAV279"/>
      <c r="KAW279"/>
      <c r="KAX279"/>
      <c r="KAY279"/>
      <c r="KAZ279"/>
      <c r="KBA279"/>
      <c r="KBB279"/>
      <c r="KBC279"/>
      <c r="KBD279"/>
      <c r="KBE279"/>
      <c r="KBF279"/>
      <c r="KBG279"/>
      <c r="KBH279"/>
      <c r="KBI279"/>
      <c r="KBJ279"/>
      <c r="KBK279"/>
      <c r="KBL279"/>
      <c r="KBM279"/>
      <c r="KBN279"/>
      <c r="KBO279"/>
      <c r="KBP279"/>
      <c r="KBQ279"/>
      <c r="KBR279"/>
      <c r="KBS279"/>
      <c r="KBT279"/>
      <c r="KBU279"/>
      <c r="KBV279"/>
      <c r="KBW279"/>
      <c r="KBX279"/>
      <c r="KBY279"/>
      <c r="KBZ279"/>
      <c r="KCA279"/>
      <c r="KCB279"/>
      <c r="KCC279"/>
      <c r="KCD279"/>
      <c r="KCE279"/>
      <c r="KCF279"/>
      <c r="KCG279"/>
      <c r="KCH279"/>
      <c r="KCI279"/>
      <c r="KCJ279"/>
      <c r="KCK279"/>
      <c r="KCL279"/>
      <c r="KCM279"/>
      <c r="KCN279"/>
      <c r="KCO279"/>
      <c r="KCP279"/>
      <c r="KCQ279"/>
      <c r="KCR279"/>
      <c r="KCS279"/>
      <c r="KCT279"/>
      <c r="KCU279"/>
      <c r="KCV279"/>
      <c r="KCW279"/>
      <c r="KCX279"/>
      <c r="KCY279"/>
      <c r="KCZ279"/>
      <c r="KDA279"/>
      <c r="KDB279"/>
      <c r="KDC279"/>
      <c r="KDD279"/>
      <c r="KDE279"/>
      <c r="KDF279"/>
      <c r="KDG279"/>
      <c r="KDH279"/>
      <c r="KDI279"/>
      <c r="KDJ279"/>
      <c r="KDK279"/>
      <c r="KDL279"/>
      <c r="KDM279"/>
      <c r="KDN279"/>
      <c r="KDO279"/>
      <c r="KDP279"/>
      <c r="KDQ279"/>
      <c r="KDR279"/>
      <c r="KDS279"/>
      <c r="KDT279"/>
      <c r="KDU279"/>
      <c r="KDV279"/>
      <c r="KDW279"/>
      <c r="KDX279"/>
      <c r="KDY279"/>
      <c r="KDZ279"/>
      <c r="KEA279"/>
      <c r="KEB279"/>
      <c r="KEC279"/>
      <c r="KED279"/>
      <c r="KEE279"/>
      <c r="KEF279"/>
      <c r="KEG279"/>
      <c r="KEH279"/>
      <c r="KEI279"/>
      <c r="KEJ279"/>
      <c r="KEK279"/>
      <c r="KEL279"/>
      <c r="KEM279"/>
      <c r="KEN279"/>
      <c r="KEO279"/>
      <c r="KEP279"/>
      <c r="KEQ279"/>
      <c r="KER279"/>
      <c r="KES279"/>
      <c r="KET279"/>
      <c r="KEU279"/>
      <c r="KEV279"/>
      <c r="KEW279"/>
      <c r="KEX279"/>
      <c r="KEY279"/>
      <c r="KEZ279"/>
      <c r="KFA279"/>
      <c r="KFB279"/>
      <c r="KFC279"/>
      <c r="KFD279"/>
      <c r="KFE279"/>
      <c r="KFF279"/>
      <c r="KFG279"/>
      <c r="KFH279"/>
      <c r="KFI279"/>
      <c r="KFJ279"/>
      <c r="KFK279"/>
      <c r="KFL279"/>
      <c r="KFM279"/>
      <c r="KFN279"/>
      <c r="KFO279"/>
      <c r="KFP279"/>
      <c r="KFQ279"/>
      <c r="KFR279"/>
      <c r="KFS279"/>
      <c r="KFT279"/>
      <c r="KFU279"/>
      <c r="KFV279"/>
      <c r="KFW279"/>
      <c r="KFX279"/>
      <c r="KFY279"/>
      <c r="KFZ279"/>
      <c r="KGA279"/>
      <c r="KGB279"/>
      <c r="KGC279"/>
      <c r="KGD279"/>
      <c r="KGE279"/>
      <c r="KGF279"/>
      <c r="KGG279"/>
      <c r="KGH279"/>
      <c r="KGI279"/>
      <c r="KGJ279"/>
      <c r="KGK279"/>
      <c r="KGL279"/>
      <c r="KGM279"/>
      <c r="KGN279"/>
      <c r="KGO279"/>
      <c r="KGP279"/>
      <c r="KGQ279"/>
      <c r="KGR279"/>
      <c r="KGS279"/>
      <c r="KGT279"/>
      <c r="KGU279"/>
      <c r="KGV279"/>
      <c r="KGW279"/>
      <c r="KGX279"/>
      <c r="KGY279"/>
      <c r="KGZ279"/>
      <c r="KHA279"/>
      <c r="KHB279"/>
      <c r="KHC279"/>
      <c r="KHD279"/>
      <c r="KHE279"/>
      <c r="KHF279"/>
      <c r="KHG279"/>
      <c r="KHH279"/>
      <c r="KHI279"/>
      <c r="KHJ279"/>
      <c r="KHK279"/>
      <c r="KHL279"/>
      <c r="KHM279"/>
      <c r="KHN279"/>
      <c r="KHO279"/>
      <c r="KHP279"/>
      <c r="KHQ279"/>
      <c r="KHR279"/>
      <c r="KHS279"/>
      <c r="KHT279"/>
      <c r="KHU279"/>
      <c r="KHV279"/>
      <c r="KHW279"/>
      <c r="KHX279"/>
      <c r="KHY279"/>
      <c r="KHZ279"/>
      <c r="KIA279"/>
      <c r="KIB279"/>
      <c r="KIC279"/>
      <c r="KID279"/>
      <c r="KIE279"/>
      <c r="KIF279"/>
      <c r="KIG279"/>
      <c r="KIH279"/>
      <c r="KII279"/>
      <c r="KIJ279"/>
      <c r="KIK279"/>
      <c r="KIL279"/>
      <c r="KIM279"/>
      <c r="KIN279"/>
      <c r="KIO279"/>
      <c r="KIP279"/>
      <c r="KIQ279"/>
      <c r="KIR279"/>
      <c r="KIS279"/>
      <c r="KIT279"/>
      <c r="KIU279"/>
      <c r="KIV279"/>
      <c r="KIW279"/>
      <c r="KIX279"/>
      <c r="KIY279"/>
      <c r="KIZ279"/>
      <c r="KJA279"/>
      <c r="KJB279"/>
      <c r="KJC279"/>
      <c r="KJD279"/>
      <c r="KJE279"/>
      <c r="KJF279"/>
      <c r="KJG279"/>
      <c r="KJH279"/>
      <c r="KJI279"/>
      <c r="KJJ279"/>
      <c r="KJK279"/>
      <c r="KJL279"/>
      <c r="KJM279"/>
      <c r="KJN279"/>
      <c r="KJO279"/>
      <c r="KJP279"/>
      <c r="KJQ279"/>
      <c r="KJR279"/>
      <c r="KJS279"/>
      <c r="KJT279"/>
      <c r="KJU279"/>
      <c r="KJV279"/>
      <c r="KJW279"/>
      <c r="KJX279"/>
      <c r="KJY279"/>
      <c r="KJZ279"/>
      <c r="KKA279"/>
      <c r="KKB279"/>
      <c r="KKC279"/>
      <c r="KKD279"/>
      <c r="KKE279"/>
      <c r="KKF279"/>
      <c r="KKG279"/>
      <c r="KKH279"/>
      <c r="KKI279"/>
      <c r="KKJ279"/>
      <c r="KKK279"/>
      <c r="KKL279"/>
      <c r="KKM279"/>
      <c r="KKN279"/>
      <c r="KKO279"/>
      <c r="KKP279"/>
      <c r="KKQ279"/>
      <c r="KKR279"/>
      <c r="KKS279"/>
      <c r="KKT279"/>
      <c r="KKU279"/>
      <c r="KKV279"/>
      <c r="KKW279"/>
      <c r="KKX279"/>
      <c r="KKY279"/>
      <c r="KKZ279"/>
      <c r="KLA279"/>
      <c r="KLB279"/>
      <c r="KLC279"/>
      <c r="KLD279"/>
      <c r="KLE279"/>
      <c r="KLF279"/>
      <c r="KLG279"/>
      <c r="KLH279"/>
      <c r="KLI279"/>
      <c r="KLJ279"/>
      <c r="KLK279"/>
      <c r="KLL279"/>
      <c r="KLM279"/>
      <c r="KLN279"/>
      <c r="KLO279"/>
      <c r="KLP279"/>
      <c r="KLQ279"/>
      <c r="KLR279"/>
      <c r="KLS279"/>
      <c r="KLT279"/>
      <c r="KLU279"/>
      <c r="KLV279"/>
      <c r="KLW279"/>
      <c r="KLX279"/>
      <c r="KLY279"/>
      <c r="KLZ279"/>
      <c r="KMA279"/>
      <c r="KMB279"/>
      <c r="KMC279"/>
      <c r="KMD279"/>
      <c r="KME279"/>
      <c r="KMF279"/>
      <c r="KMG279"/>
      <c r="KMH279"/>
      <c r="KMI279"/>
      <c r="KMJ279"/>
      <c r="KMK279"/>
      <c r="KML279"/>
      <c r="KMM279"/>
      <c r="KMN279"/>
      <c r="KMO279"/>
      <c r="KMP279"/>
      <c r="KMQ279"/>
      <c r="KMR279"/>
      <c r="KMS279"/>
      <c r="KMT279"/>
      <c r="KMU279"/>
      <c r="KMV279"/>
      <c r="KMW279"/>
      <c r="KMX279"/>
      <c r="KMY279"/>
      <c r="KMZ279"/>
      <c r="KNA279"/>
      <c r="KNB279"/>
      <c r="KNC279"/>
      <c r="KND279"/>
      <c r="KNE279"/>
      <c r="KNF279"/>
      <c r="KNG279"/>
      <c r="KNH279"/>
      <c r="KNI279"/>
      <c r="KNJ279"/>
      <c r="KNK279"/>
      <c r="KNL279"/>
      <c r="KNM279"/>
      <c r="KNN279"/>
      <c r="KNO279"/>
      <c r="KNP279"/>
      <c r="KNQ279"/>
      <c r="KNR279"/>
      <c r="KNS279"/>
      <c r="KNT279"/>
      <c r="KNU279"/>
      <c r="KNV279"/>
      <c r="KNW279"/>
      <c r="KNX279"/>
      <c r="KNY279"/>
      <c r="KNZ279"/>
      <c r="KOA279"/>
      <c r="KOB279"/>
      <c r="KOC279"/>
      <c r="KOD279"/>
      <c r="KOE279"/>
      <c r="KOF279"/>
      <c r="KOG279"/>
      <c r="KOH279"/>
      <c r="KOI279"/>
      <c r="KOJ279"/>
      <c r="KOK279"/>
      <c r="KOL279"/>
      <c r="KOM279"/>
      <c r="KON279"/>
      <c r="KOO279"/>
      <c r="KOP279"/>
      <c r="KOQ279"/>
      <c r="KOR279"/>
      <c r="KOS279"/>
      <c r="KOT279"/>
      <c r="KOU279"/>
      <c r="KOV279"/>
      <c r="KOW279"/>
      <c r="KOX279"/>
      <c r="KOY279"/>
      <c r="KOZ279"/>
      <c r="KPA279"/>
      <c r="KPB279"/>
      <c r="KPC279"/>
      <c r="KPD279"/>
      <c r="KPE279"/>
      <c r="KPF279"/>
      <c r="KPG279"/>
      <c r="KPH279"/>
      <c r="KPI279"/>
      <c r="KPJ279"/>
      <c r="KPK279"/>
      <c r="KPL279"/>
      <c r="KPM279"/>
      <c r="KPN279"/>
      <c r="KPO279"/>
      <c r="KPP279"/>
      <c r="KPQ279"/>
      <c r="KPR279"/>
      <c r="KPS279"/>
      <c r="KPT279"/>
      <c r="KPU279"/>
      <c r="KPV279"/>
      <c r="KPW279"/>
      <c r="KPX279"/>
      <c r="KPY279"/>
      <c r="KPZ279"/>
      <c r="KQA279"/>
      <c r="KQB279"/>
      <c r="KQC279"/>
      <c r="KQD279"/>
      <c r="KQE279"/>
      <c r="KQF279"/>
      <c r="KQG279"/>
      <c r="KQH279"/>
      <c r="KQI279"/>
      <c r="KQJ279"/>
      <c r="KQK279"/>
      <c r="KQL279"/>
      <c r="KQM279"/>
      <c r="KQN279"/>
      <c r="KQO279"/>
      <c r="KQP279"/>
      <c r="KQQ279"/>
      <c r="KQR279"/>
      <c r="KQS279"/>
      <c r="KQT279"/>
      <c r="KQU279"/>
      <c r="KQV279"/>
      <c r="KQW279"/>
      <c r="KQX279"/>
      <c r="KQY279"/>
      <c r="KQZ279"/>
      <c r="KRA279"/>
      <c r="KRB279"/>
      <c r="KRC279"/>
      <c r="KRD279"/>
      <c r="KRE279"/>
      <c r="KRF279"/>
      <c r="KRG279"/>
      <c r="KRH279"/>
      <c r="KRI279"/>
      <c r="KRJ279"/>
      <c r="KRK279"/>
      <c r="KRL279"/>
      <c r="KRM279"/>
      <c r="KRN279"/>
      <c r="KRO279"/>
      <c r="KRP279"/>
      <c r="KRQ279"/>
      <c r="KRR279"/>
      <c r="KRS279"/>
      <c r="KRT279"/>
      <c r="KRU279"/>
      <c r="KRV279"/>
      <c r="KRW279"/>
      <c r="KRX279"/>
      <c r="KRY279"/>
      <c r="KRZ279"/>
      <c r="KSA279"/>
      <c r="KSB279"/>
      <c r="KSC279"/>
      <c r="KSD279"/>
      <c r="KSE279"/>
      <c r="KSF279"/>
      <c r="KSG279"/>
      <c r="KSH279"/>
      <c r="KSI279"/>
      <c r="KSJ279"/>
      <c r="KSK279"/>
      <c r="KSL279"/>
      <c r="KSM279"/>
      <c r="KSN279"/>
      <c r="KSO279"/>
      <c r="KSP279"/>
      <c r="KSQ279"/>
      <c r="KSR279"/>
      <c r="KSS279"/>
      <c r="KST279"/>
      <c r="KSU279"/>
      <c r="KSV279"/>
      <c r="KSW279"/>
      <c r="KSX279"/>
      <c r="KSY279"/>
      <c r="KSZ279"/>
      <c r="KTA279"/>
      <c r="KTB279"/>
      <c r="KTC279"/>
      <c r="KTD279"/>
      <c r="KTE279"/>
      <c r="KTF279"/>
      <c r="KTG279"/>
      <c r="KTH279"/>
      <c r="KTI279"/>
      <c r="KTJ279"/>
      <c r="KTK279"/>
      <c r="KTL279"/>
      <c r="KTM279"/>
      <c r="KTN279"/>
      <c r="KTO279"/>
      <c r="KTP279"/>
      <c r="KTQ279"/>
      <c r="KTR279"/>
      <c r="KTS279"/>
      <c r="KTT279"/>
      <c r="KTU279"/>
      <c r="KTV279"/>
      <c r="KTW279"/>
      <c r="KTX279"/>
      <c r="KTY279"/>
      <c r="KTZ279"/>
      <c r="KUA279"/>
      <c r="KUB279"/>
      <c r="KUC279"/>
      <c r="KUD279"/>
      <c r="KUE279"/>
      <c r="KUF279"/>
      <c r="KUG279"/>
      <c r="KUH279"/>
      <c r="KUI279"/>
      <c r="KUJ279"/>
      <c r="KUK279"/>
      <c r="KUL279"/>
      <c r="KUM279"/>
      <c r="KUN279"/>
      <c r="KUO279"/>
      <c r="KUP279"/>
      <c r="KUQ279"/>
      <c r="KUR279"/>
      <c r="KUS279"/>
      <c r="KUT279"/>
      <c r="KUU279"/>
      <c r="KUV279"/>
      <c r="KUW279"/>
      <c r="KUX279"/>
      <c r="KUY279"/>
      <c r="KUZ279"/>
      <c r="KVA279"/>
      <c r="KVB279"/>
      <c r="KVC279"/>
      <c r="KVD279"/>
      <c r="KVE279"/>
      <c r="KVF279"/>
      <c r="KVG279"/>
      <c r="KVH279"/>
      <c r="KVI279"/>
      <c r="KVJ279"/>
      <c r="KVK279"/>
      <c r="KVL279"/>
      <c r="KVM279"/>
      <c r="KVN279"/>
      <c r="KVO279"/>
      <c r="KVP279"/>
      <c r="KVQ279"/>
      <c r="KVR279"/>
      <c r="KVS279"/>
      <c r="KVT279"/>
      <c r="KVU279"/>
      <c r="KVV279"/>
      <c r="KVW279"/>
      <c r="KVX279"/>
      <c r="KVY279"/>
      <c r="KVZ279"/>
      <c r="KWA279"/>
      <c r="KWB279"/>
      <c r="KWC279"/>
      <c r="KWD279"/>
      <c r="KWE279"/>
      <c r="KWF279"/>
      <c r="KWG279"/>
      <c r="KWH279"/>
      <c r="KWI279"/>
      <c r="KWJ279"/>
      <c r="KWK279"/>
      <c r="KWL279"/>
      <c r="KWM279"/>
      <c r="KWN279"/>
      <c r="KWO279"/>
      <c r="KWP279"/>
      <c r="KWQ279"/>
      <c r="KWR279"/>
      <c r="KWS279"/>
      <c r="KWT279"/>
      <c r="KWU279"/>
      <c r="KWV279"/>
      <c r="KWW279"/>
      <c r="KWX279"/>
      <c r="KWY279"/>
      <c r="KWZ279"/>
      <c r="KXA279"/>
      <c r="KXB279"/>
      <c r="KXC279"/>
      <c r="KXD279"/>
      <c r="KXE279"/>
      <c r="KXF279"/>
      <c r="KXG279"/>
      <c r="KXH279"/>
      <c r="KXI279"/>
      <c r="KXJ279"/>
      <c r="KXK279"/>
      <c r="KXL279"/>
      <c r="KXM279"/>
      <c r="KXN279"/>
      <c r="KXO279"/>
      <c r="KXP279"/>
      <c r="KXQ279"/>
      <c r="KXR279"/>
      <c r="KXS279"/>
      <c r="KXT279"/>
      <c r="KXU279"/>
      <c r="KXV279"/>
      <c r="KXW279"/>
      <c r="KXX279"/>
      <c r="KXY279"/>
      <c r="KXZ279"/>
      <c r="KYA279"/>
      <c r="KYB279"/>
      <c r="KYC279"/>
      <c r="KYD279"/>
      <c r="KYE279"/>
      <c r="KYF279"/>
      <c r="KYG279"/>
      <c r="KYH279"/>
      <c r="KYI279"/>
      <c r="KYJ279"/>
      <c r="KYK279"/>
      <c r="KYL279"/>
      <c r="KYM279"/>
      <c r="KYN279"/>
      <c r="KYO279"/>
      <c r="KYP279"/>
      <c r="KYQ279"/>
      <c r="KYR279"/>
      <c r="KYS279"/>
      <c r="KYT279"/>
      <c r="KYU279"/>
      <c r="KYV279"/>
      <c r="KYW279"/>
      <c r="KYX279"/>
      <c r="KYY279"/>
      <c r="KYZ279"/>
      <c r="KZA279"/>
      <c r="KZB279"/>
      <c r="KZC279"/>
      <c r="KZD279"/>
      <c r="KZE279"/>
      <c r="KZF279"/>
      <c r="KZG279"/>
      <c r="KZH279"/>
      <c r="KZI279"/>
      <c r="KZJ279"/>
      <c r="KZK279"/>
      <c r="KZL279"/>
      <c r="KZM279"/>
      <c r="KZN279"/>
      <c r="KZO279"/>
      <c r="KZP279"/>
      <c r="KZQ279"/>
      <c r="KZR279"/>
      <c r="KZS279"/>
      <c r="KZT279"/>
      <c r="KZU279"/>
      <c r="KZV279"/>
      <c r="KZW279"/>
      <c r="KZX279"/>
      <c r="KZY279"/>
      <c r="KZZ279"/>
      <c r="LAA279"/>
      <c r="LAB279"/>
      <c r="LAC279"/>
      <c r="LAD279"/>
      <c r="LAE279"/>
      <c r="LAF279"/>
      <c r="LAG279"/>
      <c r="LAH279"/>
      <c r="LAI279"/>
      <c r="LAJ279"/>
      <c r="LAK279"/>
      <c r="LAL279"/>
      <c r="LAM279"/>
      <c r="LAN279"/>
      <c r="LAO279"/>
      <c r="LAP279"/>
      <c r="LAQ279"/>
      <c r="LAR279"/>
      <c r="LAS279"/>
      <c r="LAT279"/>
      <c r="LAU279"/>
      <c r="LAV279"/>
      <c r="LAW279"/>
      <c r="LAX279"/>
      <c r="LAY279"/>
      <c r="LAZ279"/>
      <c r="LBA279"/>
      <c r="LBB279"/>
      <c r="LBC279"/>
      <c r="LBD279"/>
      <c r="LBE279"/>
      <c r="LBF279"/>
      <c r="LBG279"/>
      <c r="LBH279"/>
      <c r="LBI279"/>
      <c r="LBJ279"/>
      <c r="LBK279"/>
      <c r="LBL279"/>
      <c r="LBM279"/>
      <c r="LBN279"/>
      <c r="LBO279"/>
      <c r="LBP279"/>
      <c r="LBQ279"/>
      <c r="LBR279"/>
      <c r="LBS279"/>
      <c r="LBT279"/>
      <c r="LBU279"/>
      <c r="LBV279"/>
      <c r="LBW279"/>
      <c r="LBX279"/>
      <c r="LBY279"/>
      <c r="LBZ279"/>
      <c r="LCA279"/>
      <c r="LCB279"/>
      <c r="LCC279"/>
      <c r="LCD279"/>
      <c r="LCE279"/>
      <c r="LCF279"/>
      <c r="LCG279"/>
      <c r="LCH279"/>
      <c r="LCI279"/>
      <c r="LCJ279"/>
      <c r="LCK279"/>
      <c r="LCL279"/>
      <c r="LCM279"/>
      <c r="LCN279"/>
      <c r="LCO279"/>
      <c r="LCP279"/>
      <c r="LCQ279"/>
      <c r="LCR279"/>
      <c r="LCS279"/>
      <c r="LCT279"/>
      <c r="LCU279"/>
      <c r="LCV279"/>
      <c r="LCW279"/>
      <c r="LCX279"/>
      <c r="LCY279"/>
      <c r="LCZ279"/>
      <c r="LDA279"/>
      <c r="LDB279"/>
      <c r="LDC279"/>
      <c r="LDD279"/>
      <c r="LDE279"/>
      <c r="LDF279"/>
      <c r="LDG279"/>
      <c r="LDH279"/>
      <c r="LDI279"/>
      <c r="LDJ279"/>
      <c r="LDK279"/>
      <c r="LDL279"/>
      <c r="LDM279"/>
      <c r="LDN279"/>
      <c r="LDO279"/>
      <c r="LDP279"/>
      <c r="LDQ279"/>
      <c r="LDR279"/>
      <c r="LDS279"/>
      <c r="LDT279"/>
      <c r="LDU279"/>
      <c r="LDV279"/>
      <c r="LDW279"/>
      <c r="LDX279"/>
      <c r="LDY279"/>
      <c r="LDZ279"/>
      <c r="LEA279"/>
      <c r="LEB279"/>
      <c r="LEC279"/>
      <c r="LED279"/>
      <c r="LEE279"/>
      <c r="LEF279"/>
      <c r="LEG279"/>
      <c r="LEH279"/>
      <c r="LEI279"/>
      <c r="LEJ279"/>
      <c r="LEK279"/>
      <c r="LEL279"/>
      <c r="LEM279"/>
      <c r="LEN279"/>
      <c r="LEO279"/>
      <c r="LEP279"/>
      <c r="LEQ279"/>
      <c r="LER279"/>
      <c r="LES279"/>
      <c r="LET279"/>
      <c r="LEU279"/>
      <c r="LEV279"/>
      <c r="LEW279"/>
      <c r="LEX279"/>
      <c r="LEY279"/>
      <c r="LEZ279"/>
      <c r="LFA279"/>
      <c r="LFB279"/>
      <c r="LFC279"/>
      <c r="LFD279"/>
      <c r="LFE279"/>
      <c r="LFF279"/>
      <c r="LFG279"/>
      <c r="LFH279"/>
      <c r="LFI279"/>
      <c r="LFJ279"/>
      <c r="LFK279"/>
      <c r="LFL279"/>
      <c r="LFM279"/>
      <c r="LFN279"/>
      <c r="LFO279"/>
      <c r="LFP279"/>
      <c r="LFQ279"/>
      <c r="LFR279"/>
      <c r="LFS279"/>
      <c r="LFT279"/>
      <c r="LFU279"/>
      <c r="LFV279"/>
      <c r="LFW279"/>
      <c r="LFX279"/>
      <c r="LFY279"/>
      <c r="LFZ279"/>
      <c r="LGA279"/>
      <c r="LGB279"/>
      <c r="LGC279"/>
      <c r="LGD279"/>
      <c r="LGE279"/>
      <c r="LGF279"/>
      <c r="LGG279"/>
      <c r="LGH279"/>
      <c r="LGI279"/>
      <c r="LGJ279"/>
      <c r="LGK279"/>
      <c r="LGL279"/>
      <c r="LGM279"/>
      <c r="LGN279"/>
      <c r="LGO279"/>
      <c r="LGP279"/>
      <c r="LGQ279"/>
      <c r="LGR279"/>
      <c r="LGS279"/>
      <c r="LGT279"/>
      <c r="LGU279"/>
      <c r="LGV279"/>
      <c r="LGW279"/>
      <c r="LGX279"/>
      <c r="LGY279"/>
      <c r="LGZ279"/>
      <c r="LHA279"/>
      <c r="LHB279"/>
      <c r="LHC279"/>
      <c r="LHD279"/>
      <c r="LHE279"/>
      <c r="LHF279"/>
      <c r="LHG279"/>
      <c r="LHH279"/>
      <c r="LHI279"/>
      <c r="LHJ279"/>
      <c r="LHK279"/>
      <c r="LHL279"/>
      <c r="LHM279"/>
      <c r="LHN279"/>
      <c r="LHO279"/>
      <c r="LHP279"/>
      <c r="LHQ279"/>
      <c r="LHR279"/>
      <c r="LHS279"/>
      <c r="LHT279"/>
      <c r="LHU279"/>
      <c r="LHV279"/>
      <c r="LHW279"/>
      <c r="LHX279"/>
      <c r="LHY279"/>
      <c r="LHZ279"/>
      <c r="LIA279"/>
      <c r="LIB279"/>
      <c r="LIC279"/>
      <c r="LID279"/>
      <c r="LIE279"/>
      <c r="LIF279"/>
      <c r="LIG279"/>
      <c r="LIH279"/>
      <c r="LII279"/>
      <c r="LIJ279"/>
      <c r="LIK279"/>
      <c r="LIL279"/>
      <c r="LIM279"/>
      <c r="LIN279"/>
      <c r="LIO279"/>
      <c r="LIP279"/>
      <c r="LIQ279"/>
      <c r="LIR279"/>
      <c r="LIS279"/>
      <c r="LIT279"/>
      <c r="LIU279"/>
      <c r="LIV279"/>
      <c r="LIW279"/>
      <c r="LIX279"/>
      <c r="LIY279"/>
      <c r="LIZ279"/>
      <c r="LJA279"/>
      <c r="LJB279"/>
      <c r="LJC279"/>
      <c r="LJD279"/>
      <c r="LJE279"/>
      <c r="LJF279"/>
      <c r="LJG279"/>
      <c r="LJH279"/>
      <c r="LJI279"/>
      <c r="LJJ279"/>
      <c r="LJK279"/>
      <c r="LJL279"/>
      <c r="LJM279"/>
      <c r="LJN279"/>
      <c r="LJO279"/>
      <c r="LJP279"/>
      <c r="LJQ279"/>
      <c r="LJR279"/>
      <c r="LJS279"/>
      <c r="LJT279"/>
      <c r="LJU279"/>
      <c r="LJV279"/>
      <c r="LJW279"/>
      <c r="LJX279"/>
      <c r="LJY279"/>
      <c r="LJZ279"/>
      <c r="LKA279"/>
      <c r="LKB279"/>
      <c r="LKC279"/>
      <c r="LKD279"/>
      <c r="LKE279"/>
      <c r="LKF279"/>
      <c r="LKG279"/>
      <c r="LKH279"/>
      <c r="LKI279"/>
      <c r="LKJ279"/>
      <c r="LKK279"/>
      <c r="LKL279"/>
      <c r="LKM279"/>
      <c r="LKN279"/>
      <c r="LKO279"/>
      <c r="LKP279"/>
      <c r="LKQ279"/>
      <c r="LKR279"/>
      <c r="LKS279"/>
      <c r="LKT279"/>
      <c r="LKU279"/>
      <c r="LKV279"/>
      <c r="LKW279"/>
      <c r="LKX279"/>
      <c r="LKY279"/>
      <c r="LKZ279"/>
      <c r="LLA279"/>
      <c r="LLB279"/>
      <c r="LLC279"/>
      <c r="LLD279"/>
      <c r="LLE279"/>
      <c r="LLF279"/>
      <c r="LLG279"/>
      <c r="LLH279"/>
      <c r="LLI279"/>
      <c r="LLJ279"/>
      <c r="LLK279"/>
      <c r="LLL279"/>
      <c r="LLM279"/>
      <c r="LLN279"/>
      <c r="LLO279"/>
      <c r="LLP279"/>
      <c r="LLQ279"/>
      <c r="LLR279"/>
      <c r="LLS279"/>
      <c r="LLT279"/>
      <c r="LLU279"/>
      <c r="LLV279"/>
      <c r="LLW279"/>
      <c r="LLX279"/>
      <c r="LLY279"/>
      <c r="LLZ279"/>
      <c r="LMA279"/>
      <c r="LMB279"/>
      <c r="LMC279"/>
      <c r="LMD279"/>
      <c r="LME279"/>
      <c r="LMF279"/>
      <c r="LMG279"/>
      <c r="LMH279"/>
      <c r="LMI279"/>
      <c r="LMJ279"/>
      <c r="LMK279"/>
      <c r="LML279"/>
      <c r="LMM279"/>
      <c r="LMN279"/>
      <c r="LMO279"/>
      <c r="LMP279"/>
      <c r="LMQ279"/>
      <c r="LMR279"/>
      <c r="LMS279"/>
      <c r="LMT279"/>
      <c r="LMU279"/>
      <c r="LMV279"/>
      <c r="LMW279"/>
      <c r="LMX279"/>
      <c r="LMY279"/>
      <c r="LMZ279"/>
      <c r="LNA279"/>
      <c r="LNB279"/>
      <c r="LNC279"/>
      <c r="LND279"/>
      <c r="LNE279"/>
      <c r="LNF279"/>
      <c r="LNG279"/>
      <c r="LNH279"/>
      <c r="LNI279"/>
      <c r="LNJ279"/>
      <c r="LNK279"/>
      <c r="LNL279"/>
      <c r="LNM279"/>
      <c r="LNN279"/>
      <c r="LNO279"/>
      <c r="LNP279"/>
      <c r="LNQ279"/>
      <c r="LNR279"/>
      <c r="LNS279"/>
      <c r="LNT279"/>
      <c r="LNU279"/>
      <c r="LNV279"/>
      <c r="LNW279"/>
      <c r="LNX279"/>
      <c r="LNY279"/>
      <c r="LNZ279"/>
      <c r="LOA279"/>
      <c r="LOB279"/>
      <c r="LOC279"/>
      <c r="LOD279"/>
      <c r="LOE279"/>
      <c r="LOF279"/>
      <c r="LOG279"/>
      <c r="LOH279"/>
      <c r="LOI279"/>
      <c r="LOJ279"/>
      <c r="LOK279"/>
      <c r="LOL279"/>
      <c r="LOM279"/>
      <c r="LON279"/>
      <c r="LOO279"/>
      <c r="LOP279"/>
      <c r="LOQ279"/>
      <c r="LOR279"/>
      <c r="LOS279"/>
      <c r="LOT279"/>
      <c r="LOU279"/>
      <c r="LOV279"/>
      <c r="LOW279"/>
      <c r="LOX279"/>
      <c r="LOY279"/>
      <c r="LOZ279"/>
      <c r="LPA279"/>
      <c r="LPB279"/>
      <c r="LPC279"/>
      <c r="LPD279"/>
      <c r="LPE279"/>
      <c r="LPF279"/>
      <c r="LPG279"/>
      <c r="LPH279"/>
      <c r="LPI279"/>
      <c r="LPJ279"/>
      <c r="LPK279"/>
      <c r="LPL279"/>
      <c r="LPM279"/>
      <c r="LPN279"/>
      <c r="LPO279"/>
      <c r="LPP279"/>
      <c r="LPQ279"/>
      <c r="LPR279"/>
      <c r="LPS279"/>
      <c r="LPT279"/>
      <c r="LPU279"/>
      <c r="LPV279"/>
      <c r="LPW279"/>
      <c r="LPX279"/>
      <c r="LPY279"/>
      <c r="LPZ279"/>
      <c r="LQA279"/>
      <c r="LQB279"/>
      <c r="LQC279"/>
      <c r="LQD279"/>
      <c r="LQE279"/>
      <c r="LQF279"/>
      <c r="LQG279"/>
      <c r="LQH279"/>
      <c r="LQI279"/>
      <c r="LQJ279"/>
      <c r="LQK279"/>
      <c r="LQL279"/>
      <c r="LQM279"/>
      <c r="LQN279"/>
      <c r="LQO279"/>
      <c r="LQP279"/>
      <c r="LQQ279"/>
      <c r="LQR279"/>
      <c r="LQS279"/>
      <c r="LQT279"/>
      <c r="LQU279"/>
      <c r="LQV279"/>
      <c r="LQW279"/>
      <c r="LQX279"/>
      <c r="LQY279"/>
      <c r="LQZ279"/>
      <c r="LRA279"/>
      <c r="LRB279"/>
      <c r="LRC279"/>
      <c r="LRD279"/>
      <c r="LRE279"/>
      <c r="LRF279"/>
      <c r="LRG279"/>
      <c r="LRH279"/>
      <c r="LRI279"/>
      <c r="LRJ279"/>
      <c r="LRK279"/>
      <c r="LRL279"/>
      <c r="LRM279"/>
      <c r="LRN279"/>
      <c r="LRO279"/>
      <c r="LRP279"/>
      <c r="LRQ279"/>
      <c r="LRR279"/>
      <c r="LRS279"/>
      <c r="LRT279"/>
      <c r="LRU279"/>
      <c r="LRV279"/>
      <c r="LRW279"/>
      <c r="LRX279"/>
      <c r="LRY279"/>
      <c r="LRZ279"/>
      <c r="LSA279"/>
      <c r="LSB279"/>
      <c r="LSC279"/>
      <c r="LSD279"/>
      <c r="LSE279"/>
      <c r="LSF279"/>
      <c r="LSG279"/>
      <c r="LSH279"/>
      <c r="LSI279"/>
      <c r="LSJ279"/>
      <c r="LSK279"/>
      <c r="LSL279"/>
      <c r="LSM279"/>
      <c r="LSN279"/>
      <c r="LSO279"/>
      <c r="LSP279"/>
      <c r="LSQ279"/>
      <c r="LSR279"/>
      <c r="LSS279"/>
      <c r="LST279"/>
      <c r="LSU279"/>
      <c r="LSV279"/>
      <c r="LSW279"/>
      <c r="LSX279"/>
      <c r="LSY279"/>
      <c r="LSZ279"/>
      <c r="LTA279"/>
      <c r="LTB279"/>
      <c r="LTC279"/>
      <c r="LTD279"/>
      <c r="LTE279"/>
      <c r="LTF279"/>
      <c r="LTG279"/>
      <c r="LTH279"/>
      <c r="LTI279"/>
      <c r="LTJ279"/>
      <c r="LTK279"/>
      <c r="LTL279"/>
      <c r="LTM279"/>
      <c r="LTN279"/>
      <c r="LTO279"/>
      <c r="LTP279"/>
      <c r="LTQ279"/>
      <c r="LTR279"/>
      <c r="LTS279"/>
      <c r="LTT279"/>
      <c r="LTU279"/>
      <c r="LTV279"/>
      <c r="LTW279"/>
      <c r="LTX279"/>
      <c r="LTY279"/>
      <c r="LTZ279"/>
      <c r="LUA279"/>
      <c r="LUB279"/>
      <c r="LUC279"/>
      <c r="LUD279"/>
      <c r="LUE279"/>
      <c r="LUF279"/>
      <c r="LUG279"/>
      <c r="LUH279"/>
      <c r="LUI279"/>
      <c r="LUJ279"/>
      <c r="LUK279"/>
      <c r="LUL279"/>
      <c r="LUM279"/>
      <c r="LUN279"/>
      <c r="LUO279"/>
      <c r="LUP279"/>
      <c r="LUQ279"/>
      <c r="LUR279"/>
      <c r="LUS279"/>
      <c r="LUT279"/>
      <c r="LUU279"/>
      <c r="LUV279"/>
      <c r="LUW279"/>
      <c r="LUX279"/>
      <c r="LUY279"/>
      <c r="LUZ279"/>
      <c r="LVA279"/>
      <c r="LVB279"/>
      <c r="LVC279"/>
      <c r="LVD279"/>
      <c r="LVE279"/>
      <c r="LVF279"/>
      <c r="LVG279"/>
      <c r="LVH279"/>
      <c r="LVI279"/>
      <c r="LVJ279"/>
      <c r="LVK279"/>
      <c r="LVL279"/>
      <c r="LVM279"/>
      <c r="LVN279"/>
      <c r="LVO279"/>
      <c r="LVP279"/>
      <c r="LVQ279"/>
      <c r="LVR279"/>
      <c r="LVS279"/>
      <c r="LVT279"/>
      <c r="LVU279"/>
      <c r="LVV279"/>
      <c r="LVW279"/>
      <c r="LVX279"/>
      <c r="LVY279"/>
      <c r="LVZ279"/>
      <c r="LWA279"/>
      <c r="LWB279"/>
      <c r="LWC279"/>
      <c r="LWD279"/>
      <c r="LWE279"/>
      <c r="LWF279"/>
      <c r="LWG279"/>
      <c r="LWH279"/>
      <c r="LWI279"/>
      <c r="LWJ279"/>
      <c r="LWK279"/>
      <c r="LWL279"/>
      <c r="LWM279"/>
      <c r="LWN279"/>
      <c r="LWO279"/>
      <c r="LWP279"/>
      <c r="LWQ279"/>
      <c r="LWR279"/>
      <c r="LWS279"/>
      <c r="LWT279"/>
      <c r="LWU279"/>
      <c r="LWV279"/>
      <c r="LWW279"/>
      <c r="LWX279"/>
      <c r="LWY279"/>
      <c r="LWZ279"/>
      <c r="LXA279"/>
      <c r="LXB279"/>
      <c r="LXC279"/>
      <c r="LXD279"/>
      <c r="LXE279"/>
      <c r="LXF279"/>
      <c r="LXG279"/>
      <c r="LXH279"/>
      <c r="LXI279"/>
      <c r="LXJ279"/>
      <c r="LXK279"/>
      <c r="LXL279"/>
      <c r="LXM279"/>
      <c r="LXN279"/>
      <c r="LXO279"/>
      <c r="LXP279"/>
      <c r="LXQ279"/>
      <c r="LXR279"/>
      <c r="LXS279"/>
      <c r="LXT279"/>
      <c r="LXU279"/>
      <c r="LXV279"/>
      <c r="LXW279"/>
      <c r="LXX279"/>
      <c r="LXY279"/>
      <c r="LXZ279"/>
      <c r="LYA279"/>
      <c r="LYB279"/>
      <c r="LYC279"/>
      <c r="LYD279"/>
      <c r="LYE279"/>
      <c r="LYF279"/>
      <c r="LYG279"/>
      <c r="LYH279"/>
      <c r="LYI279"/>
      <c r="LYJ279"/>
      <c r="LYK279"/>
      <c r="LYL279"/>
      <c r="LYM279"/>
      <c r="LYN279"/>
      <c r="LYO279"/>
      <c r="LYP279"/>
      <c r="LYQ279"/>
      <c r="LYR279"/>
      <c r="LYS279"/>
      <c r="LYT279"/>
      <c r="LYU279"/>
      <c r="LYV279"/>
      <c r="LYW279"/>
      <c r="LYX279"/>
      <c r="LYY279"/>
      <c r="LYZ279"/>
      <c r="LZA279"/>
      <c r="LZB279"/>
      <c r="LZC279"/>
      <c r="LZD279"/>
      <c r="LZE279"/>
      <c r="LZF279"/>
      <c r="LZG279"/>
      <c r="LZH279"/>
      <c r="LZI279"/>
      <c r="LZJ279"/>
      <c r="LZK279"/>
      <c r="LZL279"/>
      <c r="LZM279"/>
      <c r="LZN279"/>
      <c r="LZO279"/>
      <c r="LZP279"/>
      <c r="LZQ279"/>
      <c r="LZR279"/>
      <c r="LZS279"/>
      <c r="LZT279"/>
      <c r="LZU279"/>
      <c r="LZV279"/>
      <c r="LZW279"/>
      <c r="LZX279"/>
      <c r="LZY279"/>
      <c r="LZZ279"/>
      <c r="MAA279"/>
      <c r="MAB279"/>
      <c r="MAC279"/>
      <c r="MAD279"/>
      <c r="MAE279"/>
      <c r="MAF279"/>
      <c r="MAG279"/>
      <c r="MAH279"/>
      <c r="MAI279"/>
      <c r="MAJ279"/>
      <c r="MAK279"/>
      <c r="MAL279"/>
      <c r="MAM279"/>
      <c r="MAN279"/>
      <c r="MAO279"/>
      <c r="MAP279"/>
      <c r="MAQ279"/>
      <c r="MAR279"/>
      <c r="MAS279"/>
      <c r="MAT279"/>
      <c r="MAU279"/>
      <c r="MAV279"/>
      <c r="MAW279"/>
      <c r="MAX279"/>
      <c r="MAY279"/>
      <c r="MAZ279"/>
      <c r="MBA279"/>
      <c r="MBB279"/>
      <c r="MBC279"/>
      <c r="MBD279"/>
      <c r="MBE279"/>
      <c r="MBF279"/>
      <c r="MBG279"/>
      <c r="MBH279"/>
      <c r="MBI279"/>
      <c r="MBJ279"/>
      <c r="MBK279"/>
      <c r="MBL279"/>
      <c r="MBM279"/>
      <c r="MBN279"/>
      <c r="MBO279"/>
      <c r="MBP279"/>
      <c r="MBQ279"/>
      <c r="MBR279"/>
      <c r="MBS279"/>
      <c r="MBT279"/>
      <c r="MBU279"/>
      <c r="MBV279"/>
      <c r="MBW279"/>
      <c r="MBX279"/>
      <c r="MBY279"/>
      <c r="MBZ279"/>
      <c r="MCA279"/>
      <c r="MCB279"/>
      <c r="MCC279"/>
      <c r="MCD279"/>
      <c r="MCE279"/>
      <c r="MCF279"/>
      <c r="MCG279"/>
      <c r="MCH279"/>
      <c r="MCI279"/>
      <c r="MCJ279"/>
      <c r="MCK279"/>
      <c r="MCL279"/>
      <c r="MCM279"/>
      <c r="MCN279"/>
      <c r="MCO279"/>
      <c r="MCP279"/>
      <c r="MCQ279"/>
      <c r="MCR279"/>
      <c r="MCS279"/>
      <c r="MCT279"/>
      <c r="MCU279"/>
      <c r="MCV279"/>
      <c r="MCW279"/>
      <c r="MCX279"/>
      <c r="MCY279"/>
      <c r="MCZ279"/>
      <c r="MDA279"/>
      <c r="MDB279"/>
      <c r="MDC279"/>
      <c r="MDD279"/>
      <c r="MDE279"/>
      <c r="MDF279"/>
      <c r="MDG279"/>
      <c r="MDH279"/>
      <c r="MDI279"/>
      <c r="MDJ279"/>
      <c r="MDK279"/>
      <c r="MDL279"/>
      <c r="MDM279"/>
      <c r="MDN279"/>
      <c r="MDO279"/>
      <c r="MDP279"/>
      <c r="MDQ279"/>
      <c r="MDR279"/>
      <c r="MDS279"/>
      <c r="MDT279"/>
      <c r="MDU279"/>
      <c r="MDV279"/>
      <c r="MDW279"/>
      <c r="MDX279"/>
      <c r="MDY279"/>
      <c r="MDZ279"/>
      <c r="MEA279"/>
      <c r="MEB279"/>
      <c r="MEC279"/>
      <c r="MED279"/>
      <c r="MEE279"/>
      <c r="MEF279"/>
      <c r="MEG279"/>
      <c r="MEH279"/>
      <c r="MEI279"/>
      <c r="MEJ279"/>
      <c r="MEK279"/>
      <c r="MEL279"/>
      <c r="MEM279"/>
      <c r="MEN279"/>
      <c r="MEO279"/>
      <c r="MEP279"/>
      <c r="MEQ279"/>
      <c r="MER279"/>
      <c r="MES279"/>
      <c r="MET279"/>
      <c r="MEU279"/>
      <c r="MEV279"/>
      <c r="MEW279"/>
      <c r="MEX279"/>
      <c r="MEY279"/>
      <c r="MEZ279"/>
      <c r="MFA279"/>
      <c r="MFB279"/>
      <c r="MFC279"/>
      <c r="MFD279"/>
      <c r="MFE279"/>
      <c r="MFF279"/>
      <c r="MFG279"/>
      <c r="MFH279"/>
      <c r="MFI279"/>
      <c r="MFJ279"/>
      <c r="MFK279"/>
      <c r="MFL279"/>
      <c r="MFM279"/>
      <c r="MFN279"/>
      <c r="MFO279"/>
      <c r="MFP279"/>
      <c r="MFQ279"/>
      <c r="MFR279"/>
      <c r="MFS279"/>
      <c r="MFT279"/>
      <c r="MFU279"/>
      <c r="MFV279"/>
      <c r="MFW279"/>
      <c r="MFX279"/>
      <c r="MFY279"/>
      <c r="MFZ279"/>
      <c r="MGA279"/>
      <c r="MGB279"/>
      <c r="MGC279"/>
      <c r="MGD279"/>
      <c r="MGE279"/>
      <c r="MGF279"/>
      <c r="MGG279"/>
      <c r="MGH279"/>
      <c r="MGI279"/>
      <c r="MGJ279"/>
      <c r="MGK279"/>
      <c r="MGL279"/>
      <c r="MGM279"/>
      <c r="MGN279"/>
      <c r="MGO279"/>
      <c r="MGP279"/>
      <c r="MGQ279"/>
      <c r="MGR279"/>
      <c r="MGS279"/>
      <c r="MGT279"/>
      <c r="MGU279"/>
      <c r="MGV279"/>
      <c r="MGW279"/>
      <c r="MGX279"/>
      <c r="MGY279"/>
      <c r="MGZ279"/>
      <c r="MHA279"/>
      <c r="MHB279"/>
      <c r="MHC279"/>
      <c r="MHD279"/>
      <c r="MHE279"/>
      <c r="MHF279"/>
      <c r="MHG279"/>
      <c r="MHH279"/>
      <c r="MHI279"/>
      <c r="MHJ279"/>
      <c r="MHK279"/>
      <c r="MHL279"/>
      <c r="MHM279"/>
      <c r="MHN279"/>
      <c r="MHO279"/>
      <c r="MHP279"/>
      <c r="MHQ279"/>
      <c r="MHR279"/>
      <c r="MHS279"/>
      <c r="MHT279"/>
      <c r="MHU279"/>
      <c r="MHV279"/>
      <c r="MHW279"/>
      <c r="MHX279"/>
      <c r="MHY279"/>
      <c r="MHZ279"/>
      <c r="MIA279"/>
      <c r="MIB279"/>
      <c r="MIC279"/>
      <c r="MID279"/>
      <c r="MIE279"/>
      <c r="MIF279"/>
      <c r="MIG279"/>
      <c r="MIH279"/>
      <c r="MII279"/>
      <c r="MIJ279"/>
      <c r="MIK279"/>
      <c r="MIL279"/>
      <c r="MIM279"/>
      <c r="MIN279"/>
      <c r="MIO279"/>
      <c r="MIP279"/>
      <c r="MIQ279"/>
      <c r="MIR279"/>
      <c r="MIS279"/>
      <c r="MIT279"/>
      <c r="MIU279"/>
      <c r="MIV279"/>
      <c r="MIW279"/>
      <c r="MIX279"/>
      <c r="MIY279"/>
      <c r="MIZ279"/>
      <c r="MJA279"/>
      <c r="MJB279"/>
      <c r="MJC279"/>
      <c r="MJD279"/>
      <c r="MJE279"/>
      <c r="MJF279"/>
      <c r="MJG279"/>
      <c r="MJH279"/>
      <c r="MJI279"/>
      <c r="MJJ279"/>
      <c r="MJK279"/>
      <c r="MJL279"/>
      <c r="MJM279"/>
      <c r="MJN279"/>
      <c r="MJO279"/>
      <c r="MJP279"/>
      <c r="MJQ279"/>
      <c r="MJR279"/>
      <c r="MJS279"/>
      <c r="MJT279"/>
      <c r="MJU279"/>
      <c r="MJV279"/>
      <c r="MJW279"/>
      <c r="MJX279"/>
      <c r="MJY279"/>
      <c r="MJZ279"/>
      <c r="MKA279"/>
      <c r="MKB279"/>
      <c r="MKC279"/>
      <c r="MKD279"/>
      <c r="MKE279"/>
      <c r="MKF279"/>
      <c r="MKG279"/>
      <c r="MKH279"/>
      <c r="MKI279"/>
      <c r="MKJ279"/>
      <c r="MKK279"/>
      <c r="MKL279"/>
      <c r="MKM279"/>
      <c r="MKN279"/>
      <c r="MKO279"/>
      <c r="MKP279"/>
      <c r="MKQ279"/>
      <c r="MKR279"/>
      <c r="MKS279"/>
      <c r="MKT279"/>
      <c r="MKU279"/>
      <c r="MKV279"/>
      <c r="MKW279"/>
      <c r="MKX279"/>
      <c r="MKY279"/>
      <c r="MKZ279"/>
      <c r="MLA279"/>
      <c r="MLB279"/>
      <c r="MLC279"/>
      <c r="MLD279"/>
      <c r="MLE279"/>
      <c r="MLF279"/>
      <c r="MLG279"/>
      <c r="MLH279"/>
      <c r="MLI279"/>
      <c r="MLJ279"/>
      <c r="MLK279"/>
      <c r="MLL279"/>
      <c r="MLM279"/>
      <c r="MLN279"/>
      <c r="MLO279"/>
      <c r="MLP279"/>
      <c r="MLQ279"/>
      <c r="MLR279"/>
      <c r="MLS279"/>
      <c r="MLT279"/>
      <c r="MLU279"/>
      <c r="MLV279"/>
      <c r="MLW279"/>
      <c r="MLX279"/>
      <c r="MLY279"/>
      <c r="MLZ279"/>
      <c r="MMA279"/>
      <c r="MMB279"/>
      <c r="MMC279"/>
      <c r="MMD279"/>
      <c r="MME279"/>
      <c r="MMF279"/>
      <c r="MMG279"/>
      <c r="MMH279"/>
      <c r="MMI279"/>
      <c r="MMJ279"/>
      <c r="MMK279"/>
      <c r="MML279"/>
      <c r="MMM279"/>
      <c r="MMN279"/>
      <c r="MMO279"/>
      <c r="MMP279"/>
      <c r="MMQ279"/>
      <c r="MMR279"/>
      <c r="MMS279"/>
      <c r="MMT279"/>
      <c r="MMU279"/>
      <c r="MMV279"/>
      <c r="MMW279"/>
      <c r="MMX279"/>
      <c r="MMY279"/>
      <c r="MMZ279"/>
      <c r="MNA279"/>
      <c r="MNB279"/>
      <c r="MNC279"/>
      <c r="MND279"/>
      <c r="MNE279"/>
      <c r="MNF279"/>
      <c r="MNG279"/>
      <c r="MNH279"/>
      <c r="MNI279"/>
      <c r="MNJ279"/>
      <c r="MNK279"/>
      <c r="MNL279"/>
      <c r="MNM279"/>
      <c r="MNN279"/>
      <c r="MNO279"/>
      <c r="MNP279"/>
      <c r="MNQ279"/>
      <c r="MNR279"/>
      <c r="MNS279"/>
      <c r="MNT279"/>
      <c r="MNU279"/>
      <c r="MNV279"/>
      <c r="MNW279"/>
      <c r="MNX279"/>
      <c r="MNY279"/>
      <c r="MNZ279"/>
      <c r="MOA279"/>
      <c r="MOB279"/>
      <c r="MOC279"/>
      <c r="MOD279"/>
      <c r="MOE279"/>
      <c r="MOF279"/>
      <c r="MOG279"/>
      <c r="MOH279"/>
      <c r="MOI279"/>
      <c r="MOJ279"/>
      <c r="MOK279"/>
      <c r="MOL279"/>
      <c r="MOM279"/>
      <c r="MON279"/>
      <c r="MOO279"/>
      <c r="MOP279"/>
      <c r="MOQ279"/>
      <c r="MOR279"/>
      <c r="MOS279"/>
      <c r="MOT279"/>
      <c r="MOU279"/>
      <c r="MOV279"/>
      <c r="MOW279"/>
      <c r="MOX279"/>
      <c r="MOY279"/>
      <c r="MOZ279"/>
      <c r="MPA279"/>
      <c r="MPB279"/>
      <c r="MPC279"/>
      <c r="MPD279"/>
      <c r="MPE279"/>
      <c r="MPF279"/>
      <c r="MPG279"/>
      <c r="MPH279"/>
      <c r="MPI279"/>
      <c r="MPJ279"/>
      <c r="MPK279"/>
      <c r="MPL279"/>
      <c r="MPM279"/>
      <c r="MPN279"/>
      <c r="MPO279"/>
      <c r="MPP279"/>
      <c r="MPQ279"/>
      <c r="MPR279"/>
      <c r="MPS279"/>
      <c r="MPT279"/>
      <c r="MPU279"/>
      <c r="MPV279"/>
      <c r="MPW279"/>
      <c r="MPX279"/>
      <c r="MPY279"/>
      <c r="MPZ279"/>
      <c r="MQA279"/>
      <c r="MQB279"/>
      <c r="MQC279"/>
      <c r="MQD279"/>
      <c r="MQE279"/>
      <c r="MQF279"/>
      <c r="MQG279"/>
      <c r="MQH279"/>
      <c r="MQI279"/>
      <c r="MQJ279"/>
      <c r="MQK279"/>
      <c r="MQL279"/>
      <c r="MQM279"/>
      <c r="MQN279"/>
      <c r="MQO279"/>
      <c r="MQP279"/>
      <c r="MQQ279"/>
      <c r="MQR279"/>
      <c r="MQS279"/>
      <c r="MQT279"/>
      <c r="MQU279"/>
      <c r="MQV279"/>
      <c r="MQW279"/>
      <c r="MQX279"/>
      <c r="MQY279"/>
      <c r="MQZ279"/>
      <c r="MRA279"/>
      <c r="MRB279"/>
      <c r="MRC279"/>
      <c r="MRD279"/>
      <c r="MRE279"/>
      <c r="MRF279"/>
      <c r="MRG279"/>
      <c r="MRH279"/>
      <c r="MRI279"/>
      <c r="MRJ279"/>
      <c r="MRK279"/>
      <c r="MRL279"/>
      <c r="MRM279"/>
      <c r="MRN279"/>
      <c r="MRO279"/>
      <c r="MRP279"/>
      <c r="MRQ279"/>
      <c r="MRR279"/>
      <c r="MRS279"/>
      <c r="MRT279"/>
      <c r="MRU279"/>
      <c r="MRV279"/>
      <c r="MRW279"/>
      <c r="MRX279"/>
      <c r="MRY279"/>
      <c r="MRZ279"/>
      <c r="MSA279"/>
      <c r="MSB279"/>
      <c r="MSC279"/>
      <c r="MSD279"/>
      <c r="MSE279"/>
      <c r="MSF279"/>
      <c r="MSG279"/>
      <c r="MSH279"/>
      <c r="MSI279"/>
      <c r="MSJ279"/>
      <c r="MSK279"/>
      <c r="MSL279"/>
      <c r="MSM279"/>
      <c r="MSN279"/>
      <c r="MSO279"/>
      <c r="MSP279"/>
      <c r="MSQ279"/>
      <c r="MSR279"/>
      <c r="MSS279"/>
      <c r="MST279"/>
      <c r="MSU279"/>
      <c r="MSV279"/>
      <c r="MSW279"/>
      <c r="MSX279"/>
      <c r="MSY279"/>
      <c r="MSZ279"/>
      <c r="MTA279"/>
      <c r="MTB279"/>
      <c r="MTC279"/>
      <c r="MTD279"/>
      <c r="MTE279"/>
      <c r="MTF279"/>
      <c r="MTG279"/>
      <c r="MTH279"/>
      <c r="MTI279"/>
      <c r="MTJ279"/>
      <c r="MTK279"/>
      <c r="MTL279"/>
      <c r="MTM279"/>
      <c r="MTN279"/>
      <c r="MTO279"/>
      <c r="MTP279"/>
      <c r="MTQ279"/>
      <c r="MTR279"/>
      <c r="MTS279"/>
      <c r="MTT279"/>
      <c r="MTU279"/>
      <c r="MTV279"/>
      <c r="MTW279"/>
      <c r="MTX279"/>
      <c r="MTY279"/>
      <c r="MTZ279"/>
      <c r="MUA279"/>
      <c r="MUB279"/>
      <c r="MUC279"/>
      <c r="MUD279"/>
      <c r="MUE279"/>
      <c r="MUF279"/>
      <c r="MUG279"/>
      <c r="MUH279"/>
      <c r="MUI279"/>
      <c r="MUJ279"/>
      <c r="MUK279"/>
      <c r="MUL279"/>
      <c r="MUM279"/>
      <c r="MUN279"/>
      <c r="MUO279"/>
      <c r="MUP279"/>
      <c r="MUQ279"/>
      <c r="MUR279"/>
      <c r="MUS279"/>
      <c r="MUT279"/>
      <c r="MUU279"/>
      <c r="MUV279"/>
      <c r="MUW279"/>
      <c r="MUX279"/>
      <c r="MUY279"/>
      <c r="MUZ279"/>
      <c r="MVA279"/>
      <c r="MVB279"/>
      <c r="MVC279"/>
      <c r="MVD279"/>
      <c r="MVE279"/>
      <c r="MVF279"/>
      <c r="MVG279"/>
      <c r="MVH279"/>
      <c r="MVI279"/>
      <c r="MVJ279"/>
      <c r="MVK279"/>
      <c r="MVL279"/>
      <c r="MVM279"/>
      <c r="MVN279"/>
      <c r="MVO279"/>
      <c r="MVP279"/>
      <c r="MVQ279"/>
      <c r="MVR279"/>
      <c r="MVS279"/>
      <c r="MVT279"/>
      <c r="MVU279"/>
      <c r="MVV279"/>
      <c r="MVW279"/>
      <c r="MVX279"/>
      <c r="MVY279"/>
      <c r="MVZ279"/>
      <c r="MWA279"/>
      <c r="MWB279"/>
      <c r="MWC279"/>
      <c r="MWD279"/>
      <c r="MWE279"/>
      <c r="MWF279"/>
      <c r="MWG279"/>
      <c r="MWH279"/>
      <c r="MWI279"/>
      <c r="MWJ279"/>
      <c r="MWK279"/>
      <c r="MWL279"/>
      <c r="MWM279"/>
      <c r="MWN279"/>
      <c r="MWO279"/>
      <c r="MWP279"/>
      <c r="MWQ279"/>
      <c r="MWR279"/>
      <c r="MWS279"/>
      <c r="MWT279"/>
      <c r="MWU279"/>
      <c r="MWV279"/>
      <c r="MWW279"/>
      <c r="MWX279"/>
      <c r="MWY279"/>
      <c r="MWZ279"/>
      <c r="MXA279"/>
      <c r="MXB279"/>
      <c r="MXC279"/>
      <c r="MXD279"/>
      <c r="MXE279"/>
      <c r="MXF279"/>
      <c r="MXG279"/>
      <c r="MXH279"/>
      <c r="MXI279"/>
      <c r="MXJ279"/>
      <c r="MXK279"/>
      <c r="MXL279"/>
      <c r="MXM279"/>
      <c r="MXN279"/>
      <c r="MXO279"/>
      <c r="MXP279"/>
      <c r="MXQ279"/>
      <c r="MXR279"/>
      <c r="MXS279"/>
      <c r="MXT279"/>
      <c r="MXU279"/>
      <c r="MXV279"/>
      <c r="MXW279"/>
      <c r="MXX279"/>
      <c r="MXY279"/>
      <c r="MXZ279"/>
      <c r="MYA279"/>
      <c r="MYB279"/>
      <c r="MYC279"/>
      <c r="MYD279"/>
      <c r="MYE279"/>
      <c r="MYF279"/>
      <c r="MYG279"/>
      <c r="MYH279"/>
      <c r="MYI279"/>
      <c r="MYJ279"/>
      <c r="MYK279"/>
      <c r="MYL279"/>
      <c r="MYM279"/>
      <c r="MYN279"/>
      <c r="MYO279"/>
      <c r="MYP279"/>
      <c r="MYQ279"/>
      <c r="MYR279"/>
      <c r="MYS279"/>
      <c r="MYT279"/>
      <c r="MYU279"/>
      <c r="MYV279"/>
      <c r="MYW279"/>
      <c r="MYX279"/>
      <c r="MYY279"/>
      <c r="MYZ279"/>
      <c r="MZA279"/>
      <c r="MZB279"/>
      <c r="MZC279"/>
      <c r="MZD279"/>
      <c r="MZE279"/>
      <c r="MZF279"/>
      <c r="MZG279"/>
      <c r="MZH279"/>
      <c r="MZI279"/>
      <c r="MZJ279"/>
      <c r="MZK279"/>
      <c r="MZL279"/>
      <c r="MZM279"/>
      <c r="MZN279"/>
      <c r="MZO279"/>
      <c r="MZP279"/>
      <c r="MZQ279"/>
      <c r="MZR279"/>
      <c r="MZS279"/>
      <c r="MZT279"/>
      <c r="MZU279"/>
      <c r="MZV279"/>
      <c r="MZW279"/>
      <c r="MZX279"/>
      <c r="MZY279"/>
      <c r="MZZ279"/>
      <c r="NAA279"/>
      <c r="NAB279"/>
      <c r="NAC279"/>
      <c r="NAD279"/>
      <c r="NAE279"/>
      <c r="NAF279"/>
      <c r="NAG279"/>
      <c r="NAH279"/>
      <c r="NAI279"/>
      <c r="NAJ279"/>
      <c r="NAK279"/>
      <c r="NAL279"/>
      <c r="NAM279"/>
      <c r="NAN279"/>
      <c r="NAO279"/>
      <c r="NAP279"/>
      <c r="NAQ279"/>
      <c r="NAR279"/>
      <c r="NAS279"/>
      <c r="NAT279"/>
      <c r="NAU279"/>
      <c r="NAV279"/>
      <c r="NAW279"/>
      <c r="NAX279"/>
      <c r="NAY279"/>
      <c r="NAZ279"/>
      <c r="NBA279"/>
      <c r="NBB279"/>
      <c r="NBC279"/>
      <c r="NBD279"/>
      <c r="NBE279"/>
      <c r="NBF279"/>
      <c r="NBG279"/>
      <c r="NBH279"/>
      <c r="NBI279"/>
      <c r="NBJ279"/>
      <c r="NBK279"/>
      <c r="NBL279"/>
      <c r="NBM279"/>
      <c r="NBN279"/>
      <c r="NBO279"/>
      <c r="NBP279"/>
      <c r="NBQ279"/>
      <c r="NBR279"/>
      <c r="NBS279"/>
      <c r="NBT279"/>
      <c r="NBU279"/>
      <c r="NBV279"/>
      <c r="NBW279"/>
      <c r="NBX279"/>
      <c r="NBY279"/>
      <c r="NBZ279"/>
      <c r="NCA279"/>
      <c r="NCB279"/>
      <c r="NCC279"/>
      <c r="NCD279"/>
      <c r="NCE279"/>
      <c r="NCF279"/>
      <c r="NCG279"/>
      <c r="NCH279"/>
      <c r="NCI279"/>
      <c r="NCJ279"/>
      <c r="NCK279"/>
      <c r="NCL279"/>
      <c r="NCM279"/>
      <c r="NCN279"/>
      <c r="NCO279"/>
      <c r="NCP279"/>
      <c r="NCQ279"/>
      <c r="NCR279"/>
      <c r="NCS279"/>
      <c r="NCT279"/>
      <c r="NCU279"/>
      <c r="NCV279"/>
      <c r="NCW279"/>
      <c r="NCX279"/>
      <c r="NCY279"/>
      <c r="NCZ279"/>
      <c r="NDA279"/>
      <c r="NDB279"/>
      <c r="NDC279"/>
      <c r="NDD279"/>
      <c r="NDE279"/>
      <c r="NDF279"/>
      <c r="NDG279"/>
      <c r="NDH279"/>
      <c r="NDI279"/>
      <c r="NDJ279"/>
      <c r="NDK279"/>
      <c r="NDL279"/>
      <c r="NDM279"/>
      <c r="NDN279"/>
      <c r="NDO279"/>
      <c r="NDP279"/>
      <c r="NDQ279"/>
      <c r="NDR279"/>
      <c r="NDS279"/>
      <c r="NDT279"/>
      <c r="NDU279"/>
      <c r="NDV279"/>
      <c r="NDW279"/>
      <c r="NDX279"/>
      <c r="NDY279"/>
      <c r="NDZ279"/>
      <c r="NEA279"/>
      <c r="NEB279"/>
      <c r="NEC279"/>
      <c r="NED279"/>
      <c r="NEE279"/>
      <c r="NEF279"/>
      <c r="NEG279"/>
      <c r="NEH279"/>
      <c r="NEI279"/>
      <c r="NEJ279"/>
      <c r="NEK279"/>
      <c r="NEL279"/>
      <c r="NEM279"/>
      <c r="NEN279"/>
      <c r="NEO279"/>
      <c r="NEP279"/>
      <c r="NEQ279"/>
      <c r="NER279"/>
      <c r="NES279"/>
      <c r="NET279"/>
      <c r="NEU279"/>
      <c r="NEV279"/>
      <c r="NEW279"/>
      <c r="NEX279"/>
      <c r="NEY279"/>
      <c r="NEZ279"/>
      <c r="NFA279"/>
      <c r="NFB279"/>
      <c r="NFC279"/>
      <c r="NFD279"/>
      <c r="NFE279"/>
      <c r="NFF279"/>
      <c r="NFG279"/>
      <c r="NFH279"/>
      <c r="NFI279"/>
      <c r="NFJ279"/>
      <c r="NFK279"/>
      <c r="NFL279"/>
      <c r="NFM279"/>
      <c r="NFN279"/>
      <c r="NFO279"/>
      <c r="NFP279"/>
      <c r="NFQ279"/>
      <c r="NFR279"/>
      <c r="NFS279"/>
      <c r="NFT279"/>
      <c r="NFU279"/>
      <c r="NFV279"/>
      <c r="NFW279"/>
      <c r="NFX279"/>
      <c r="NFY279"/>
      <c r="NFZ279"/>
      <c r="NGA279"/>
      <c r="NGB279"/>
      <c r="NGC279"/>
      <c r="NGD279"/>
      <c r="NGE279"/>
      <c r="NGF279"/>
      <c r="NGG279"/>
      <c r="NGH279"/>
      <c r="NGI279"/>
      <c r="NGJ279"/>
      <c r="NGK279"/>
      <c r="NGL279"/>
      <c r="NGM279"/>
      <c r="NGN279"/>
      <c r="NGO279"/>
      <c r="NGP279"/>
      <c r="NGQ279"/>
      <c r="NGR279"/>
      <c r="NGS279"/>
      <c r="NGT279"/>
      <c r="NGU279"/>
      <c r="NGV279"/>
      <c r="NGW279"/>
      <c r="NGX279"/>
      <c r="NGY279"/>
      <c r="NGZ279"/>
      <c r="NHA279"/>
      <c r="NHB279"/>
      <c r="NHC279"/>
      <c r="NHD279"/>
      <c r="NHE279"/>
      <c r="NHF279"/>
      <c r="NHG279"/>
      <c r="NHH279"/>
      <c r="NHI279"/>
      <c r="NHJ279"/>
      <c r="NHK279"/>
      <c r="NHL279"/>
      <c r="NHM279"/>
      <c r="NHN279"/>
      <c r="NHO279"/>
      <c r="NHP279"/>
      <c r="NHQ279"/>
      <c r="NHR279"/>
      <c r="NHS279"/>
      <c r="NHT279"/>
      <c r="NHU279"/>
      <c r="NHV279"/>
      <c r="NHW279"/>
      <c r="NHX279"/>
      <c r="NHY279"/>
      <c r="NHZ279"/>
      <c r="NIA279"/>
      <c r="NIB279"/>
      <c r="NIC279"/>
      <c r="NID279"/>
      <c r="NIE279"/>
      <c r="NIF279"/>
      <c r="NIG279"/>
      <c r="NIH279"/>
      <c r="NII279"/>
      <c r="NIJ279"/>
      <c r="NIK279"/>
      <c r="NIL279"/>
      <c r="NIM279"/>
      <c r="NIN279"/>
      <c r="NIO279"/>
      <c r="NIP279"/>
      <c r="NIQ279"/>
      <c r="NIR279"/>
      <c r="NIS279"/>
      <c r="NIT279"/>
      <c r="NIU279"/>
      <c r="NIV279"/>
      <c r="NIW279"/>
      <c r="NIX279"/>
      <c r="NIY279"/>
      <c r="NIZ279"/>
      <c r="NJA279"/>
      <c r="NJB279"/>
      <c r="NJC279"/>
      <c r="NJD279"/>
      <c r="NJE279"/>
      <c r="NJF279"/>
      <c r="NJG279"/>
      <c r="NJH279"/>
      <c r="NJI279"/>
      <c r="NJJ279"/>
      <c r="NJK279"/>
      <c r="NJL279"/>
      <c r="NJM279"/>
      <c r="NJN279"/>
      <c r="NJO279"/>
      <c r="NJP279"/>
      <c r="NJQ279"/>
      <c r="NJR279"/>
      <c r="NJS279"/>
      <c r="NJT279"/>
      <c r="NJU279"/>
      <c r="NJV279"/>
      <c r="NJW279"/>
      <c r="NJX279"/>
      <c r="NJY279"/>
      <c r="NJZ279"/>
      <c r="NKA279"/>
      <c r="NKB279"/>
      <c r="NKC279"/>
      <c r="NKD279"/>
      <c r="NKE279"/>
      <c r="NKF279"/>
      <c r="NKG279"/>
      <c r="NKH279"/>
      <c r="NKI279"/>
      <c r="NKJ279"/>
      <c r="NKK279"/>
      <c r="NKL279"/>
      <c r="NKM279"/>
      <c r="NKN279"/>
      <c r="NKO279"/>
      <c r="NKP279"/>
      <c r="NKQ279"/>
      <c r="NKR279"/>
      <c r="NKS279"/>
      <c r="NKT279"/>
      <c r="NKU279"/>
      <c r="NKV279"/>
      <c r="NKW279"/>
      <c r="NKX279"/>
      <c r="NKY279"/>
      <c r="NKZ279"/>
      <c r="NLA279"/>
      <c r="NLB279"/>
      <c r="NLC279"/>
      <c r="NLD279"/>
      <c r="NLE279"/>
      <c r="NLF279"/>
      <c r="NLG279"/>
      <c r="NLH279"/>
      <c r="NLI279"/>
      <c r="NLJ279"/>
      <c r="NLK279"/>
      <c r="NLL279"/>
      <c r="NLM279"/>
      <c r="NLN279"/>
      <c r="NLO279"/>
      <c r="NLP279"/>
      <c r="NLQ279"/>
      <c r="NLR279"/>
      <c r="NLS279"/>
      <c r="NLT279"/>
      <c r="NLU279"/>
      <c r="NLV279"/>
      <c r="NLW279"/>
      <c r="NLX279"/>
      <c r="NLY279"/>
      <c r="NLZ279"/>
      <c r="NMA279"/>
      <c r="NMB279"/>
      <c r="NMC279"/>
      <c r="NMD279"/>
      <c r="NME279"/>
      <c r="NMF279"/>
      <c r="NMG279"/>
      <c r="NMH279"/>
      <c r="NMI279"/>
      <c r="NMJ279"/>
      <c r="NMK279"/>
      <c r="NML279"/>
      <c r="NMM279"/>
      <c r="NMN279"/>
      <c r="NMO279"/>
      <c r="NMP279"/>
      <c r="NMQ279"/>
      <c r="NMR279"/>
      <c r="NMS279"/>
      <c r="NMT279"/>
      <c r="NMU279"/>
      <c r="NMV279"/>
      <c r="NMW279"/>
      <c r="NMX279"/>
      <c r="NMY279"/>
      <c r="NMZ279"/>
      <c r="NNA279"/>
      <c r="NNB279"/>
      <c r="NNC279"/>
      <c r="NND279"/>
      <c r="NNE279"/>
      <c r="NNF279"/>
      <c r="NNG279"/>
      <c r="NNH279"/>
      <c r="NNI279"/>
      <c r="NNJ279"/>
      <c r="NNK279"/>
      <c r="NNL279"/>
      <c r="NNM279"/>
      <c r="NNN279"/>
      <c r="NNO279"/>
      <c r="NNP279"/>
      <c r="NNQ279"/>
      <c r="NNR279"/>
      <c r="NNS279"/>
      <c r="NNT279"/>
      <c r="NNU279"/>
      <c r="NNV279"/>
      <c r="NNW279"/>
      <c r="NNX279"/>
      <c r="NNY279"/>
      <c r="NNZ279"/>
      <c r="NOA279"/>
      <c r="NOB279"/>
      <c r="NOC279"/>
      <c r="NOD279"/>
      <c r="NOE279"/>
      <c r="NOF279"/>
      <c r="NOG279"/>
      <c r="NOH279"/>
      <c r="NOI279"/>
      <c r="NOJ279"/>
      <c r="NOK279"/>
      <c r="NOL279"/>
      <c r="NOM279"/>
      <c r="NON279"/>
      <c r="NOO279"/>
      <c r="NOP279"/>
      <c r="NOQ279"/>
      <c r="NOR279"/>
      <c r="NOS279"/>
      <c r="NOT279"/>
      <c r="NOU279"/>
      <c r="NOV279"/>
      <c r="NOW279"/>
      <c r="NOX279"/>
      <c r="NOY279"/>
      <c r="NOZ279"/>
      <c r="NPA279"/>
      <c r="NPB279"/>
      <c r="NPC279"/>
      <c r="NPD279"/>
      <c r="NPE279"/>
      <c r="NPF279"/>
      <c r="NPG279"/>
      <c r="NPH279"/>
      <c r="NPI279"/>
      <c r="NPJ279"/>
      <c r="NPK279"/>
      <c r="NPL279"/>
      <c r="NPM279"/>
      <c r="NPN279"/>
      <c r="NPO279"/>
      <c r="NPP279"/>
      <c r="NPQ279"/>
      <c r="NPR279"/>
      <c r="NPS279"/>
      <c r="NPT279"/>
      <c r="NPU279"/>
      <c r="NPV279"/>
      <c r="NPW279"/>
      <c r="NPX279"/>
      <c r="NPY279"/>
      <c r="NPZ279"/>
      <c r="NQA279"/>
      <c r="NQB279"/>
      <c r="NQC279"/>
      <c r="NQD279"/>
      <c r="NQE279"/>
      <c r="NQF279"/>
      <c r="NQG279"/>
      <c r="NQH279"/>
      <c r="NQI279"/>
      <c r="NQJ279"/>
      <c r="NQK279"/>
      <c r="NQL279"/>
      <c r="NQM279"/>
      <c r="NQN279"/>
      <c r="NQO279"/>
      <c r="NQP279"/>
      <c r="NQQ279"/>
      <c r="NQR279"/>
      <c r="NQS279"/>
      <c r="NQT279"/>
      <c r="NQU279"/>
      <c r="NQV279"/>
      <c r="NQW279"/>
      <c r="NQX279"/>
      <c r="NQY279"/>
      <c r="NQZ279"/>
      <c r="NRA279"/>
      <c r="NRB279"/>
      <c r="NRC279"/>
      <c r="NRD279"/>
      <c r="NRE279"/>
      <c r="NRF279"/>
      <c r="NRG279"/>
      <c r="NRH279"/>
      <c r="NRI279"/>
      <c r="NRJ279"/>
      <c r="NRK279"/>
      <c r="NRL279"/>
      <c r="NRM279"/>
      <c r="NRN279"/>
      <c r="NRO279"/>
      <c r="NRP279"/>
      <c r="NRQ279"/>
      <c r="NRR279"/>
      <c r="NRS279"/>
      <c r="NRT279"/>
      <c r="NRU279"/>
      <c r="NRV279"/>
      <c r="NRW279"/>
      <c r="NRX279"/>
      <c r="NRY279"/>
      <c r="NRZ279"/>
      <c r="NSA279"/>
      <c r="NSB279"/>
      <c r="NSC279"/>
      <c r="NSD279"/>
      <c r="NSE279"/>
      <c r="NSF279"/>
      <c r="NSG279"/>
      <c r="NSH279"/>
      <c r="NSI279"/>
      <c r="NSJ279"/>
      <c r="NSK279"/>
      <c r="NSL279"/>
      <c r="NSM279"/>
      <c r="NSN279"/>
      <c r="NSO279"/>
      <c r="NSP279"/>
      <c r="NSQ279"/>
      <c r="NSR279"/>
      <c r="NSS279"/>
      <c r="NST279"/>
      <c r="NSU279"/>
      <c r="NSV279"/>
      <c r="NSW279"/>
      <c r="NSX279"/>
      <c r="NSY279"/>
      <c r="NSZ279"/>
      <c r="NTA279"/>
      <c r="NTB279"/>
      <c r="NTC279"/>
      <c r="NTD279"/>
      <c r="NTE279"/>
      <c r="NTF279"/>
      <c r="NTG279"/>
      <c r="NTH279"/>
      <c r="NTI279"/>
      <c r="NTJ279"/>
      <c r="NTK279"/>
      <c r="NTL279"/>
      <c r="NTM279"/>
      <c r="NTN279"/>
      <c r="NTO279"/>
      <c r="NTP279"/>
      <c r="NTQ279"/>
      <c r="NTR279"/>
      <c r="NTS279"/>
      <c r="NTT279"/>
      <c r="NTU279"/>
      <c r="NTV279"/>
      <c r="NTW279"/>
      <c r="NTX279"/>
      <c r="NTY279"/>
      <c r="NTZ279"/>
      <c r="NUA279"/>
      <c r="NUB279"/>
      <c r="NUC279"/>
      <c r="NUD279"/>
      <c r="NUE279"/>
      <c r="NUF279"/>
      <c r="NUG279"/>
      <c r="NUH279"/>
      <c r="NUI279"/>
      <c r="NUJ279"/>
      <c r="NUK279"/>
      <c r="NUL279"/>
      <c r="NUM279"/>
      <c r="NUN279"/>
      <c r="NUO279"/>
      <c r="NUP279"/>
      <c r="NUQ279"/>
      <c r="NUR279"/>
      <c r="NUS279"/>
      <c r="NUT279"/>
      <c r="NUU279"/>
      <c r="NUV279"/>
      <c r="NUW279"/>
      <c r="NUX279"/>
      <c r="NUY279"/>
      <c r="NUZ279"/>
      <c r="NVA279"/>
      <c r="NVB279"/>
      <c r="NVC279"/>
      <c r="NVD279"/>
      <c r="NVE279"/>
      <c r="NVF279"/>
      <c r="NVG279"/>
      <c r="NVH279"/>
      <c r="NVI279"/>
      <c r="NVJ279"/>
      <c r="NVK279"/>
      <c r="NVL279"/>
      <c r="NVM279"/>
      <c r="NVN279"/>
      <c r="NVO279"/>
      <c r="NVP279"/>
      <c r="NVQ279"/>
      <c r="NVR279"/>
      <c r="NVS279"/>
      <c r="NVT279"/>
      <c r="NVU279"/>
      <c r="NVV279"/>
      <c r="NVW279"/>
      <c r="NVX279"/>
      <c r="NVY279"/>
      <c r="NVZ279"/>
      <c r="NWA279"/>
      <c r="NWB279"/>
      <c r="NWC279"/>
      <c r="NWD279"/>
      <c r="NWE279"/>
      <c r="NWF279"/>
      <c r="NWG279"/>
      <c r="NWH279"/>
      <c r="NWI279"/>
      <c r="NWJ279"/>
      <c r="NWK279"/>
      <c r="NWL279"/>
      <c r="NWM279"/>
      <c r="NWN279"/>
      <c r="NWO279"/>
      <c r="NWP279"/>
      <c r="NWQ279"/>
      <c r="NWR279"/>
      <c r="NWS279"/>
      <c r="NWT279"/>
      <c r="NWU279"/>
      <c r="NWV279"/>
      <c r="NWW279"/>
      <c r="NWX279"/>
      <c r="NWY279"/>
      <c r="NWZ279"/>
      <c r="NXA279"/>
      <c r="NXB279"/>
      <c r="NXC279"/>
      <c r="NXD279"/>
      <c r="NXE279"/>
      <c r="NXF279"/>
      <c r="NXG279"/>
      <c r="NXH279"/>
      <c r="NXI279"/>
      <c r="NXJ279"/>
      <c r="NXK279"/>
      <c r="NXL279"/>
      <c r="NXM279"/>
      <c r="NXN279"/>
      <c r="NXO279"/>
      <c r="NXP279"/>
      <c r="NXQ279"/>
      <c r="NXR279"/>
      <c r="NXS279"/>
      <c r="NXT279"/>
      <c r="NXU279"/>
      <c r="NXV279"/>
      <c r="NXW279"/>
      <c r="NXX279"/>
      <c r="NXY279"/>
      <c r="NXZ279"/>
      <c r="NYA279"/>
      <c r="NYB279"/>
      <c r="NYC279"/>
      <c r="NYD279"/>
      <c r="NYE279"/>
      <c r="NYF279"/>
      <c r="NYG279"/>
      <c r="NYH279"/>
      <c r="NYI279"/>
      <c r="NYJ279"/>
      <c r="NYK279"/>
      <c r="NYL279"/>
      <c r="NYM279"/>
      <c r="NYN279"/>
      <c r="NYO279"/>
      <c r="NYP279"/>
      <c r="NYQ279"/>
      <c r="NYR279"/>
      <c r="NYS279"/>
      <c r="NYT279"/>
      <c r="NYU279"/>
      <c r="NYV279"/>
      <c r="NYW279"/>
      <c r="NYX279"/>
      <c r="NYY279"/>
      <c r="NYZ279"/>
      <c r="NZA279"/>
      <c r="NZB279"/>
      <c r="NZC279"/>
      <c r="NZD279"/>
      <c r="NZE279"/>
      <c r="NZF279"/>
      <c r="NZG279"/>
      <c r="NZH279"/>
      <c r="NZI279"/>
      <c r="NZJ279"/>
      <c r="NZK279"/>
      <c r="NZL279"/>
      <c r="NZM279"/>
      <c r="NZN279"/>
      <c r="NZO279"/>
      <c r="NZP279"/>
      <c r="NZQ279"/>
      <c r="NZR279"/>
      <c r="NZS279"/>
      <c r="NZT279"/>
      <c r="NZU279"/>
      <c r="NZV279"/>
      <c r="NZW279"/>
      <c r="NZX279"/>
      <c r="NZY279"/>
      <c r="NZZ279"/>
      <c r="OAA279"/>
      <c r="OAB279"/>
      <c r="OAC279"/>
      <c r="OAD279"/>
      <c r="OAE279"/>
      <c r="OAF279"/>
      <c r="OAG279"/>
      <c r="OAH279"/>
      <c r="OAI279"/>
      <c r="OAJ279"/>
      <c r="OAK279"/>
      <c r="OAL279"/>
      <c r="OAM279"/>
      <c r="OAN279"/>
      <c r="OAO279"/>
      <c r="OAP279"/>
      <c r="OAQ279"/>
      <c r="OAR279"/>
      <c r="OAS279"/>
      <c r="OAT279"/>
      <c r="OAU279"/>
      <c r="OAV279"/>
      <c r="OAW279"/>
      <c r="OAX279"/>
      <c r="OAY279"/>
      <c r="OAZ279"/>
      <c r="OBA279"/>
      <c r="OBB279"/>
      <c r="OBC279"/>
      <c r="OBD279"/>
      <c r="OBE279"/>
      <c r="OBF279"/>
      <c r="OBG279"/>
      <c r="OBH279"/>
      <c r="OBI279"/>
      <c r="OBJ279"/>
      <c r="OBK279"/>
      <c r="OBL279"/>
      <c r="OBM279"/>
      <c r="OBN279"/>
      <c r="OBO279"/>
      <c r="OBP279"/>
      <c r="OBQ279"/>
      <c r="OBR279"/>
      <c r="OBS279"/>
      <c r="OBT279"/>
      <c r="OBU279"/>
      <c r="OBV279"/>
      <c r="OBW279"/>
      <c r="OBX279"/>
      <c r="OBY279"/>
      <c r="OBZ279"/>
      <c r="OCA279"/>
      <c r="OCB279"/>
      <c r="OCC279"/>
      <c r="OCD279"/>
      <c r="OCE279"/>
      <c r="OCF279"/>
      <c r="OCG279"/>
      <c r="OCH279"/>
      <c r="OCI279"/>
      <c r="OCJ279"/>
      <c r="OCK279"/>
      <c r="OCL279"/>
      <c r="OCM279"/>
      <c r="OCN279"/>
      <c r="OCO279"/>
      <c r="OCP279"/>
      <c r="OCQ279"/>
      <c r="OCR279"/>
      <c r="OCS279"/>
      <c r="OCT279"/>
      <c r="OCU279"/>
      <c r="OCV279"/>
      <c r="OCW279"/>
      <c r="OCX279"/>
      <c r="OCY279"/>
      <c r="OCZ279"/>
      <c r="ODA279"/>
      <c r="ODB279"/>
      <c r="ODC279"/>
      <c r="ODD279"/>
      <c r="ODE279"/>
      <c r="ODF279"/>
      <c r="ODG279"/>
      <c r="ODH279"/>
      <c r="ODI279"/>
      <c r="ODJ279"/>
      <c r="ODK279"/>
      <c r="ODL279"/>
      <c r="ODM279"/>
      <c r="ODN279"/>
      <c r="ODO279"/>
      <c r="ODP279"/>
      <c r="ODQ279"/>
      <c r="ODR279"/>
      <c r="ODS279"/>
      <c r="ODT279"/>
      <c r="ODU279"/>
      <c r="ODV279"/>
      <c r="ODW279"/>
      <c r="ODX279"/>
      <c r="ODY279"/>
      <c r="ODZ279"/>
      <c r="OEA279"/>
      <c r="OEB279"/>
      <c r="OEC279"/>
      <c r="OED279"/>
      <c r="OEE279"/>
      <c r="OEF279"/>
      <c r="OEG279"/>
      <c r="OEH279"/>
      <c r="OEI279"/>
      <c r="OEJ279"/>
      <c r="OEK279"/>
      <c r="OEL279"/>
      <c r="OEM279"/>
      <c r="OEN279"/>
      <c r="OEO279"/>
      <c r="OEP279"/>
      <c r="OEQ279"/>
      <c r="OER279"/>
      <c r="OES279"/>
      <c r="OET279"/>
      <c r="OEU279"/>
      <c r="OEV279"/>
      <c r="OEW279"/>
      <c r="OEX279"/>
      <c r="OEY279"/>
      <c r="OEZ279"/>
      <c r="OFA279"/>
      <c r="OFB279"/>
      <c r="OFC279"/>
      <c r="OFD279"/>
      <c r="OFE279"/>
      <c r="OFF279"/>
      <c r="OFG279"/>
      <c r="OFH279"/>
      <c r="OFI279"/>
      <c r="OFJ279"/>
      <c r="OFK279"/>
      <c r="OFL279"/>
      <c r="OFM279"/>
      <c r="OFN279"/>
      <c r="OFO279"/>
      <c r="OFP279"/>
      <c r="OFQ279"/>
      <c r="OFR279"/>
      <c r="OFS279"/>
      <c r="OFT279"/>
      <c r="OFU279"/>
      <c r="OFV279"/>
      <c r="OFW279"/>
      <c r="OFX279"/>
      <c r="OFY279"/>
      <c r="OFZ279"/>
      <c r="OGA279"/>
      <c r="OGB279"/>
      <c r="OGC279"/>
      <c r="OGD279"/>
      <c r="OGE279"/>
      <c r="OGF279"/>
      <c r="OGG279"/>
      <c r="OGH279"/>
      <c r="OGI279"/>
      <c r="OGJ279"/>
      <c r="OGK279"/>
      <c r="OGL279"/>
      <c r="OGM279"/>
      <c r="OGN279"/>
      <c r="OGO279"/>
      <c r="OGP279"/>
      <c r="OGQ279"/>
      <c r="OGR279"/>
      <c r="OGS279"/>
      <c r="OGT279"/>
      <c r="OGU279"/>
      <c r="OGV279"/>
      <c r="OGW279"/>
      <c r="OGX279"/>
      <c r="OGY279"/>
      <c r="OGZ279"/>
      <c r="OHA279"/>
      <c r="OHB279"/>
      <c r="OHC279"/>
      <c r="OHD279"/>
      <c r="OHE279"/>
      <c r="OHF279"/>
      <c r="OHG279"/>
      <c r="OHH279"/>
      <c r="OHI279"/>
      <c r="OHJ279"/>
      <c r="OHK279"/>
      <c r="OHL279"/>
      <c r="OHM279"/>
      <c r="OHN279"/>
      <c r="OHO279"/>
      <c r="OHP279"/>
      <c r="OHQ279"/>
      <c r="OHR279"/>
      <c r="OHS279"/>
      <c r="OHT279"/>
      <c r="OHU279"/>
      <c r="OHV279"/>
      <c r="OHW279"/>
      <c r="OHX279"/>
      <c r="OHY279"/>
      <c r="OHZ279"/>
      <c r="OIA279"/>
      <c r="OIB279"/>
      <c r="OIC279"/>
      <c r="OID279"/>
      <c r="OIE279"/>
      <c r="OIF279"/>
      <c r="OIG279"/>
      <c r="OIH279"/>
      <c r="OII279"/>
      <c r="OIJ279"/>
      <c r="OIK279"/>
      <c r="OIL279"/>
      <c r="OIM279"/>
      <c r="OIN279"/>
      <c r="OIO279"/>
      <c r="OIP279"/>
      <c r="OIQ279"/>
      <c r="OIR279"/>
      <c r="OIS279"/>
      <c r="OIT279"/>
      <c r="OIU279"/>
      <c r="OIV279"/>
      <c r="OIW279"/>
      <c r="OIX279"/>
      <c r="OIY279"/>
      <c r="OIZ279"/>
      <c r="OJA279"/>
      <c r="OJB279"/>
      <c r="OJC279"/>
      <c r="OJD279"/>
      <c r="OJE279"/>
      <c r="OJF279"/>
      <c r="OJG279"/>
      <c r="OJH279"/>
      <c r="OJI279"/>
      <c r="OJJ279"/>
      <c r="OJK279"/>
      <c r="OJL279"/>
      <c r="OJM279"/>
      <c r="OJN279"/>
      <c r="OJO279"/>
      <c r="OJP279"/>
      <c r="OJQ279"/>
      <c r="OJR279"/>
      <c r="OJS279"/>
      <c r="OJT279"/>
      <c r="OJU279"/>
      <c r="OJV279"/>
      <c r="OJW279"/>
      <c r="OJX279"/>
      <c r="OJY279"/>
      <c r="OJZ279"/>
      <c r="OKA279"/>
      <c r="OKB279"/>
      <c r="OKC279"/>
      <c r="OKD279"/>
      <c r="OKE279"/>
      <c r="OKF279"/>
      <c r="OKG279"/>
      <c r="OKH279"/>
      <c r="OKI279"/>
      <c r="OKJ279"/>
      <c r="OKK279"/>
      <c r="OKL279"/>
      <c r="OKM279"/>
      <c r="OKN279"/>
      <c r="OKO279"/>
      <c r="OKP279"/>
      <c r="OKQ279"/>
      <c r="OKR279"/>
      <c r="OKS279"/>
      <c r="OKT279"/>
      <c r="OKU279"/>
      <c r="OKV279"/>
      <c r="OKW279"/>
      <c r="OKX279"/>
      <c r="OKY279"/>
      <c r="OKZ279"/>
      <c r="OLA279"/>
      <c r="OLB279"/>
      <c r="OLC279"/>
      <c r="OLD279"/>
      <c r="OLE279"/>
      <c r="OLF279"/>
      <c r="OLG279"/>
      <c r="OLH279"/>
      <c r="OLI279"/>
      <c r="OLJ279"/>
      <c r="OLK279"/>
      <c r="OLL279"/>
      <c r="OLM279"/>
      <c r="OLN279"/>
      <c r="OLO279"/>
      <c r="OLP279"/>
      <c r="OLQ279"/>
      <c r="OLR279"/>
      <c r="OLS279"/>
      <c r="OLT279"/>
      <c r="OLU279"/>
      <c r="OLV279"/>
      <c r="OLW279"/>
      <c r="OLX279"/>
      <c r="OLY279"/>
      <c r="OLZ279"/>
      <c r="OMA279"/>
      <c r="OMB279"/>
      <c r="OMC279"/>
      <c r="OMD279"/>
      <c r="OME279"/>
      <c r="OMF279"/>
      <c r="OMG279"/>
      <c r="OMH279"/>
      <c r="OMI279"/>
      <c r="OMJ279"/>
      <c r="OMK279"/>
      <c r="OML279"/>
      <c r="OMM279"/>
      <c r="OMN279"/>
      <c r="OMO279"/>
      <c r="OMP279"/>
      <c r="OMQ279"/>
      <c r="OMR279"/>
      <c r="OMS279"/>
      <c r="OMT279"/>
      <c r="OMU279"/>
      <c r="OMV279"/>
      <c r="OMW279"/>
      <c r="OMX279"/>
      <c r="OMY279"/>
      <c r="OMZ279"/>
      <c r="ONA279"/>
      <c r="ONB279"/>
      <c r="ONC279"/>
      <c r="OND279"/>
      <c r="ONE279"/>
      <c r="ONF279"/>
      <c r="ONG279"/>
      <c r="ONH279"/>
      <c r="ONI279"/>
      <c r="ONJ279"/>
      <c r="ONK279"/>
      <c r="ONL279"/>
      <c r="ONM279"/>
      <c r="ONN279"/>
      <c r="ONO279"/>
      <c r="ONP279"/>
      <c r="ONQ279"/>
      <c r="ONR279"/>
      <c r="ONS279"/>
      <c r="ONT279"/>
      <c r="ONU279"/>
      <c r="ONV279"/>
      <c r="ONW279"/>
      <c r="ONX279"/>
      <c r="ONY279"/>
      <c r="ONZ279"/>
      <c r="OOA279"/>
      <c r="OOB279"/>
      <c r="OOC279"/>
      <c r="OOD279"/>
      <c r="OOE279"/>
      <c r="OOF279"/>
      <c r="OOG279"/>
      <c r="OOH279"/>
      <c r="OOI279"/>
      <c r="OOJ279"/>
      <c r="OOK279"/>
      <c r="OOL279"/>
      <c r="OOM279"/>
      <c r="OON279"/>
      <c r="OOO279"/>
      <c r="OOP279"/>
      <c r="OOQ279"/>
      <c r="OOR279"/>
      <c r="OOS279"/>
      <c r="OOT279"/>
      <c r="OOU279"/>
      <c r="OOV279"/>
      <c r="OOW279"/>
      <c r="OOX279"/>
      <c r="OOY279"/>
      <c r="OOZ279"/>
      <c r="OPA279"/>
      <c r="OPB279"/>
      <c r="OPC279"/>
      <c r="OPD279"/>
      <c r="OPE279"/>
      <c r="OPF279"/>
      <c r="OPG279"/>
      <c r="OPH279"/>
      <c r="OPI279"/>
      <c r="OPJ279"/>
      <c r="OPK279"/>
      <c r="OPL279"/>
      <c r="OPM279"/>
      <c r="OPN279"/>
      <c r="OPO279"/>
      <c r="OPP279"/>
      <c r="OPQ279"/>
      <c r="OPR279"/>
      <c r="OPS279"/>
      <c r="OPT279"/>
      <c r="OPU279"/>
      <c r="OPV279"/>
      <c r="OPW279"/>
      <c r="OPX279"/>
      <c r="OPY279"/>
      <c r="OPZ279"/>
      <c r="OQA279"/>
      <c r="OQB279"/>
      <c r="OQC279"/>
      <c r="OQD279"/>
      <c r="OQE279"/>
      <c r="OQF279"/>
      <c r="OQG279"/>
      <c r="OQH279"/>
      <c r="OQI279"/>
      <c r="OQJ279"/>
      <c r="OQK279"/>
      <c r="OQL279"/>
      <c r="OQM279"/>
      <c r="OQN279"/>
      <c r="OQO279"/>
      <c r="OQP279"/>
      <c r="OQQ279"/>
      <c r="OQR279"/>
      <c r="OQS279"/>
      <c r="OQT279"/>
      <c r="OQU279"/>
      <c r="OQV279"/>
      <c r="OQW279"/>
      <c r="OQX279"/>
      <c r="OQY279"/>
      <c r="OQZ279"/>
      <c r="ORA279"/>
      <c r="ORB279"/>
      <c r="ORC279"/>
      <c r="ORD279"/>
      <c r="ORE279"/>
      <c r="ORF279"/>
      <c r="ORG279"/>
      <c r="ORH279"/>
      <c r="ORI279"/>
      <c r="ORJ279"/>
      <c r="ORK279"/>
      <c r="ORL279"/>
      <c r="ORM279"/>
      <c r="ORN279"/>
      <c r="ORO279"/>
      <c r="ORP279"/>
      <c r="ORQ279"/>
      <c r="ORR279"/>
      <c r="ORS279"/>
      <c r="ORT279"/>
      <c r="ORU279"/>
      <c r="ORV279"/>
      <c r="ORW279"/>
      <c r="ORX279"/>
      <c r="ORY279"/>
      <c r="ORZ279"/>
      <c r="OSA279"/>
      <c r="OSB279"/>
      <c r="OSC279"/>
      <c r="OSD279"/>
      <c r="OSE279"/>
      <c r="OSF279"/>
      <c r="OSG279"/>
      <c r="OSH279"/>
      <c r="OSI279"/>
      <c r="OSJ279"/>
      <c r="OSK279"/>
      <c r="OSL279"/>
      <c r="OSM279"/>
      <c r="OSN279"/>
      <c r="OSO279"/>
      <c r="OSP279"/>
      <c r="OSQ279"/>
      <c r="OSR279"/>
      <c r="OSS279"/>
      <c r="OST279"/>
      <c r="OSU279"/>
      <c r="OSV279"/>
      <c r="OSW279"/>
      <c r="OSX279"/>
      <c r="OSY279"/>
      <c r="OSZ279"/>
      <c r="OTA279"/>
      <c r="OTB279"/>
      <c r="OTC279"/>
      <c r="OTD279"/>
      <c r="OTE279"/>
      <c r="OTF279"/>
      <c r="OTG279"/>
      <c r="OTH279"/>
      <c r="OTI279"/>
      <c r="OTJ279"/>
      <c r="OTK279"/>
      <c r="OTL279"/>
      <c r="OTM279"/>
      <c r="OTN279"/>
      <c r="OTO279"/>
      <c r="OTP279"/>
      <c r="OTQ279"/>
      <c r="OTR279"/>
      <c r="OTS279"/>
      <c r="OTT279"/>
      <c r="OTU279"/>
      <c r="OTV279"/>
      <c r="OTW279"/>
      <c r="OTX279"/>
      <c r="OTY279"/>
      <c r="OTZ279"/>
      <c r="OUA279"/>
      <c r="OUB279"/>
      <c r="OUC279"/>
      <c r="OUD279"/>
      <c r="OUE279"/>
      <c r="OUF279"/>
      <c r="OUG279"/>
      <c r="OUH279"/>
      <c r="OUI279"/>
      <c r="OUJ279"/>
      <c r="OUK279"/>
      <c r="OUL279"/>
      <c r="OUM279"/>
      <c r="OUN279"/>
      <c r="OUO279"/>
      <c r="OUP279"/>
      <c r="OUQ279"/>
      <c r="OUR279"/>
      <c r="OUS279"/>
      <c r="OUT279"/>
      <c r="OUU279"/>
      <c r="OUV279"/>
      <c r="OUW279"/>
      <c r="OUX279"/>
      <c r="OUY279"/>
      <c r="OUZ279"/>
      <c r="OVA279"/>
      <c r="OVB279"/>
      <c r="OVC279"/>
      <c r="OVD279"/>
      <c r="OVE279"/>
      <c r="OVF279"/>
      <c r="OVG279"/>
      <c r="OVH279"/>
      <c r="OVI279"/>
      <c r="OVJ279"/>
      <c r="OVK279"/>
      <c r="OVL279"/>
      <c r="OVM279"/>
      <c r="OVN279"/>
      <c r="OVO279"/>
      <c r="OVP279"/>
      <c r="OVQ279"/>
      <c r="OVR279"/>
      <c r="OVS279"/>
      <c r="OVT279"/>
      <c r="OVU279"/>
      <c r="OVV279"/>
      <c r="OVW279"/>
      <c r="OVX279"/>
      <c r="OVY279"/>
      <c r="OVZ279"/>
      <c r="OWA279"/>
      <c r="OWB279"/>
      <c r="OWC279"/>
      <c r="OWD279"/>
      <c r="OWE279"/>
      <c r="OWF279"/>
      <c r="OWG279"/>
      <c r="OWH279"/>
      <c r="OWI279"/>
      <c r="OWJ279"/>
      <c r="OWK279"/>
      <c r="OWL279"/>
      <c r="OWM279"/>
      <c r="OWN279"/>
      <c r="OWO279"/>
      <c r="OWP279"/>
      <c r="OWQ279"/>
      <c r="OWR279"/>
      <c r="OWS279"/>
      <c r="OWT279"/>
      <c r="OWU279"/>
      <c r="OWV279"/>
      <c r="OWW279"/>
      <c r="OWX279"/>
      <c r="OWY279"/>
      <c r="OWZ279"/>
      <c r="OXA279"/>
      <c r="OXB279"/>
      <c r="OXC279"/>
      <c r="OXD279"/>
      <c r="OXE279"/>
      <c r="OXF279"/>
      <c r="OXG279"/>
      <c r="OXH279"/>
      <c r="OXI279"/>
      <c r="OXJ279"/>
      <c r="OXK279"/>
      <c r="OXL279"/>
      <c r="OXM279"/>
      <c r="OXN279"/>
      <c r="OXO279"/>
      <c r="OXP279"/>
      <c r="OXQ279"/>
      <c r="OXR279"/>
      <c r="OXS279"/>
      <c r="OXT279"/>
      <c r="OXU279"/>
      <c r="OXV279"/>
      <c r="OXW279"/>
      <c r="OXX279"/>
      <c r="OXY279"/>
      <c r="OXZ279"/>
      <c r="OYA279"/>
      <c r="OYB279"/>
      <c r="OYC279"/>
      <c r="OYD279"/>
      <c r="OYE279"/>
      <c r="OYF279"/>
      <c r="OYG279"/>
      <c r="OYH279"/>
      <c r="OYI279"/>
      <c r="OYJ279"/>
      <c r="OYK279"/>
      <c r="OYL279"/>
      <c r="OYM279"/>
      <c r="OYN279"/>
      <c r="OYO279"/>
      <c r="OYP279"/>
      <c r="OYQ279"/>
      <c r="OYR279"/>
      <c r="OYS279"/>
      <c r="OYT279"/>
      <c r="OYU279"/>
      <c r="OYV279"/>
      <c r="OYW279"/>
      <c r="OYX279"/>
      <c r="OYY279"/>
      <c r="OYZ279"/>
      <c r="OZA279"/>
      <c r="OZB279"/>
      <c r="OZC279"/>
      <c r="OZD279"/>
      <c r="OZE279"/>
      <c r="OZF279"/>
      <c r="OZG279"/>
      <c r="OZH279"/>
      <c r="OZI279"/>
      <c r="OZJ279"/>
      <c r="OZK279"/>
      <c r="OZL279"/>
      <c r="OZM279"/>
      <c r="OZN279"/>
      <c r="OZO279"/>
      <c r="OZP279"/>
      <c r="OZQ279"/>
      <c r="OZR279"/>
      <c r="OZS279"/>
      <c r="OZT279"/>
      <c r="OZU279"/>
      <c r="OZV279"/>
      <c r="OZW279"/>
      <c r="OZX279"/>
      <c r="OZY279"/>
      <c r="OZZ279"/>
      <c r="PAA279"/>
      <c r="PAB279"/>
      <c r="PAC279"/>
      <c r="PAD279"/>
      <c r="PAE279"/>
      <c r="PAF279"/>
      <c r="PAG279"/>
      <c r="PAH279"/>
      <c r="PAI279"/>
      <c r="PAJ279"/>
      <c r="PAK279"/>
      <c r="PAL279"/>
      <c r="PAM279"/>
      <c r="PAN279"/>
      <c r="PAO279"/>
      <c r="PAP279"/>
      <c r="PAQ279"/>
      <c r="PAR279"/>
      <c r="PAS279"/>
      <c r="PAT279"/>
      <c r="PAU279"/>
      <c r="PAV279"/>
      <c r="PAW279"/>
      <c r="PAX279"/>
      <c r="PAY279"/>
      <c r="PAZ279"/>
      <c r="PBA279"/>
      <c r="PBB279"/>
      <c r="PBC279"/>
      <c r="PBD279"/>
      <c r="PBE279"/>
      <c r="PBF279"/>
      <c r="PBG279"/>
      <c r="PBH279"/>
      <c r="PBI279"/>
      <c r="PBJ279"/>
      <c r="PBK279"/>
      <c r="PBL279"/>
      <c r="PBM279"/>
      <c r="PBN279"/>
      <c r="PBO279"/>
      <c r="PBP279"/>
      <c r="PBQ279"/>
      <c r="PBR279"/>
      <c r="PBS279"/>
      <c r="PBT279"/>
      <c r="PBU279"/>
      <c r="PBV279"/>
      <c r="PBW279"/>
      <c r="PBX279"/>
      <c r="PBY279"/>
      <c r="PBZ279"/>
      <c r="PCA279"/>
      <c r="PCB279"/>
      <c r="PCC279"/>
      <c r="PCD279"/>
      <c r="PCE279"/>
      <c r="PCF279"/>
      <c r="PCG279"/>
      <c r="PCH279"/>
      <c r="PCI279"/>
      <c r="PCJ279"/>
      <c r="PCK279"/>
      <c r="PCL279"/>
      <c r="PCM279"/>
      <c r="PCN279"/>
      <c r="PCO279"/>
      <c r="PCP279"/>
      <c r="PCQ279"/>
      <c r="PCR279"/>
      <c r="PCS279"/>
      <c r="PCT279"/>
      <c r="PCU279"/>
      <c r="PCV279"/>
      <c r="PCW279"/>
      <c r="PCX279"/>
      <c r="PCY279"/>
      <c r="PCZ279"/>
      <c r="PDA279"/>
      <c r="PDB279"/>
      <c r="PDC279"/>
      <c r="PDD279"/>
      <c r="PDE279"/>
      <c r="PDF279"/>
      <c r="PDG279"/>
      <c r="PDH279"/>
      <c r="PDI279"/>
      <c r="PDJ279"/>
      <c r="PDK279"/>
      <c r="PDL279"/>
      <c r="PDM279"/>
      <c r="PDN279"/>
      <c r="PDO279"/>
      <c r="PDP279"/>
      <c r="PDQ279"/>
      <c r="PDR279"/>
      <c r="PDS279"/>
      <c r="PDT279"/>
      <c r="PDU279"/>
      <c r="PDV279"/>
      <c r="PDW279"/>
      <c r="PDX279"/>
      <c r="PDY279"/>
      <c r="PDZ279"/>
      <c r="PEA279"/>
      <c r="PEB279"/>
      <c r="PEC279"/>
      <c r="PED279"/>
      <c r="PEE279"/>
      <c r="PEF279"/>
      <c r="PEG279"/>
      <c r="PEH279"/>
      <c r="PEI279"/>
      <c r="PEJ279"/>
      <c r="PEK279"/>
      <c r="PEL279"/>
      <c r="PEM279"/>
      <c r="PEN279"/>
      <c r="PEO279"/>
      <c r="PEP279"/>
      <c r="PEQ279"/>
      <c r="PER279"/>
      <c r="PES279"/>
      <c r="PET279"/>
      <c r="PEU279"/>
      <c r="PEV279"/>
      <c r="PEW279"/>
      <c r="PEX279"/>
      <c r="PEY279"/>
      <c r="PEZ279"/>
      <c r="PFA279"/>
      <c r="PFB279"/>
      <c r="PFC279"/>
      <c r="PFD279"/>
      <c r="PFE279"/>
      <c r="PFF279"/>
      <c r="PFG279"/>
      <c r="PFH279"/>
      <c r="PFI279"/>
      <c r="PFJ279"/>
      <c r="PFK279"/>
      <c r="PFL279"/>
      <c r="PFM279"/>
      <c r="PFN279"/>
      <c r="PFO279"/>
      <c r="PFP279"/>
      <c r="PFQ279"/>
      <c r="PFR279"/>
      <c r="PFS279"/>
      <c r="PFT279"/>
      <c r="PFU279"/>
      <c r="PFV279"/>
      <c r="PFW279"/>
      <c r="PFX279"/>
      <c r="PFY279"/>
      <c r="PFZ279"/>
      <c r="PGA279"/>
      <c r="PGB279"/>
      <c r="PGC279"/>
      <c r="PGD279"/>
      <c r="PGE279"/>
      <c r="PGF279"/>
      <c r="PGG279"/>
      <c r="PGH279"/>
      <c r="PGI279"/>
      <c r="PGJ279"/>
      <c r="PGK279"/>
      <c r="PGL279"/>
      <c r="PGM279"/>
      <c r="PGN279"/>
      <c r="PGO279"/>
      <c r="PGP279"/>
      <c r="PGQ279"/>
      <c r="PGR279"/>
      <c r="PGS279"/>
      <c r="PGT279"/>
      <c r="PGU279"/>
      <c r="PGV279"/>
      <c r="PGW279"/>
      <c r="PGX279"/>
      <c r="PGY279"/>
      <c r="PGZ279"/>
      <c r="PHA279"/>
      <c r="PHB279"/>
      <c r="PHC279"/>
      <c r="PHD279"/>
      <c r="PHE279"/>
      <c r="PHF279"/>
      <c r="PHG279"/>
      <c r="PHH279"/>
      <c r="PHI279"/>
      <c r="PHJ279"/>
      <c r="PHK279"/>
      <c r="PHL279"/>
      <c r="PHM279"/>
      <c r="PHN279"/>
      <c r="PHO279"/>
      <c r="PHP279"/>
      <c r="PHQ279"/>
      <c r="PHR279"/>
      <c r="PHS279"/>
      <c r="PHT279"/>
      <c r="PHU279"/>
      <c r="PHV279"/>
      <c r="PHW279"/>
      <c r="PHX279"/>
      <c r="PHY279"/>
      <c r="PHZ279"/>
      <c r="PIA279"/>
      <c r="PIB279"/>
      <c r="PIC279"/>
      <c r="PID279"/>
      <c r="PIE279"/>
      <c r="PIF279"/>
      <c r="PIG279"/>
      <c r="PIH279"/>
      <c r="PII279"/>
      <c r="PIJ279"/>
      <c r="PIK279"/>
      <c r="PIL279"/>
      <c r="PIM279"/>
      <c r="PIN279"/>
      <c r="PIO279"/>
      <c r="PIP279"/>
      <c r="PIQ279"/>
      <c r="PIR279"/>
      <c r="PIS279"/>
      <c r="PIT279"/>
      <c r="PIU279"/>
      <c r="PIV279"/>
      <c r="PIW279"/>
      <c r="PIX279"/>
      <c r="PIY279"/>
      <c r="PIZ279"/>
      <c r="PJA279"/>
      <c r="PJB279"/>
      <c r="PJC279"/>
      <c r="PJD279"/>
      <c r="PJE279"/>
      <c r="PJF279"/>
      <c r="PJG279"/>
      <c r="PJH279"/>
      <c r="PJI279"/>
      <c r="PJJ279"/>
      <c r="PJK279"/>
      <c r="PJL279"/>
      <c r="PJM279"/>
      <c r="PJN279"/>
      <c r="PJO279"/>
      <c r="PJP279"/>
      <c r="PJQ279"/>
      <c r="PJR279"/>
      <c r="PJS279"/>
      <c r="PJT279"/>
      <c r="PJU279"/>
      <c r="PJV279"/>
      <c r="PJW279"/>
      <c r="PJX279"/>
      <c r="PJY279"/>
      <c r="PJZ279"/>
      <c r="PKA279"/>
      <c r="PKB279"/>
      <c r="PKC279"/>
      <c r="PKD279"/>
      <c r="PKE279"/>
      <c r="PKF279"/>
      <c r="PKG279"/>
      <c r="PKH279"/>
      <c r="PKI279"/>
      <c r="PKJ279"/>
      <c r="PKK279"/>
      <c r="PKL279"/>
      <c r="PKM279"/>
      <c r="PKN279"/>
      <c r="PKO279"/>
      <c r="PKP279"/>
      <c r="PKQ279"/>
      <c r="PKR279"/>
      <c r="PKS279"/>
      <c r="PKT279"/>
      <c r="PKU279"/>
      <c r="PKV279"/>
      <c r="PKW279"/>
      <c r="PKX279"/>
      <c r="PKY279"/>
      <c r="PKZ279"/>
      <c r="PLA279"/>
      <c r="PLB279"/>
      <c r="PLC279"/>
      <c r="PLD279"/>
      <c r="PLE279"/>
      <c r="PLF279"/>
      <c r="PLG279"/>
      <c r="PLH279"/>
      <c r="PLI279"/>
      <c r="PLJ279"/>
      <c r="PLK279"/>
      <c r="PLL279"/>
      <c r="PLM279"/>
      <c r="PLN279"/>
      <c r="PLO279"/>
      <c r="PLP279"/>
      <c r="PLQ279"/>
      <c r="PLR279"/>
      <c r="PLS279"/>
      <c r="PLT279"/>
      <c r="PLU279"/>
      <c r="PLV279"/>
      <c r="PLW279"/>
      <c r="PLX279"/>
      <c r="PLY279"/>
      <c r="PLZ279"/>
      <c r="PMA279"/>
      <c r="PMB279"/>
      <c r="PMC279"/>
      <c r="PMD279"/>
      <c r="PME279"/>
      <c r="PMF279"/>
      <c r="PMG279"/>
      <c r="PMH279"/>
      <c r="PMI279"/>
      <c r="PMJ279"/>
      <c r="PMK279"/>
      <c r="PML279"/>
      <c r="PMM279"/>
      <c r="PMN279"/>
      <c r="PMO279"/>
      <c r="PMP279"/>
      <c r="PMQ279"/>
      <c r="PMR279"/>
      <c r="PMS279"/>
      <c r="PMT279"/>
      <c r="PMU279"/>
      <c r="PMV279"/>
      <c r="PMW279"/>
      <c r="PMX279"/>
      <c r="PMY279"/>
      <c r="PMZ279"/>
      <c r="PNA279"/>
      <c r="PNB279"/>
      <c r="PNC279"/>
      <c r="PND279"/>
      <c r="PNE279"/>
      <c r="PNF279"/>
      <c r="PNG279"/>
      <c r="PNH279"/>
      <c r="PNI279"/>
      <c r="PNJ279"/>
      <c r="PNK279"/>
      <c r="PNL279"/>
      <c r="PNM279"/>
      <c r="PNN279"/>
      <c r="PNO279"/>
      <c r="PNP279"/>
      <c r="PNQ279"/>
      <c r="PNR279"/>
      <c r="PNS279"/>
      <c r="PNT279"/>
      <c r="PNU279"/>
      <c r="PNV279"/>
      <c r="PNW279"/>
      <c r="PNX279"/>
      <c r="PNY279"/>
      <c r="PNZ279"/>
      <c r="POA279"/>
      <c r="POB279"/>
      <c r="POC279"/>
      <c r="POD279"/>
      <c r="POE279"/>
      <c r="POF279"/>
      <c r="POG279"/>
      <c r="POH279"/>
      <c r="POI279"/>
      <c r="POJ279"/>
      <c r="POK279"/>
      <c r="POL279"/>
      <c r="POM279"/>
      <c r="PON279"/>
      <c r="POO279"/>
      <c r="POP279"/>
      <c r="POQ279"/>
      <c r="POR279"/>
      <c r="POS279"/>
      <c r="POT279"/>
      <c r="POU279"/>
      <c r="POV279"/>
      <c r="POW279"/>
      <c r="POX279"/>
      <c r="POY279"/>
      <c r="POZ279"/>
      <c r="PPA279"/>
      <c r="PPB279"/>
      <c r="PPC279"/>
      <c r="PPD279"/>
      <c r="PPE279"/>
      <c r="PPF279"/>
      <c r="PPG279"/>
      <c r="PPH279"/>
      <c r="PPI279"/>
      <c r="PPJ279"/>
      <c r="PPK279"/>
      <c r="PPL279"/>
      <c r="PPM279"/>
      <c r="PPN279"/>
      <c r="PPO279"/>
      <c r="PPP279"/>
      <c r="PPQ279"/>
      <c r="PPR279"/>
      <c r="PPS279"/>
      <c r="PPT279"/>
      <c r="PPU279"/>
      <c r="PPV279"/>
      <c r="PPW279"/>
      <c r="PPX279"/>
      <c r="PPY279"/>
      <c r="PPZ279"/>
      <c r="PQA279"/>
      <c r="PQB279"/>
      <c r="PQC279"/>
      <c r="PQD279"/>
      <c r="PQE279"/>
      <c r="PQF279"/>
      <c r="PQG279"/>
      <c r="PQH279"/>
      <c r="PQI279"/>
      <c r="PQJ279"/>
      <c r="PQK279"/>
      <c r="PQL279"/>
      <c r="PQM279"/>
      <c r="PQN279"/>
      <c r="PQO279"/>
      <c r="PQP279"/>
      <c r="PQQ279"/>
      <c r="PQR279"/>
      <c r="PQS279"/>
      <c r="PQT279"/>
      <c r="PQU279"/>
      <c r="PQV279"/>
      <c r="PQW279"/>
      <c r="PQX279"/>
      <c r="PQY279"/>
      <c r="PQZ279"/>
      <c r="PRA279"/>
      <c r="PRB279"/>
      <c r="PRC279"/>
      <c r="PRD279"/>
      <c r="PRE279"/>
      <c r="PRF279"/>
      <c r="PRG279"/>
      <c r="PRH279"/>
      <c r="PRI279"/>
      <c r="PRJ279"/>
      <c r="PRK279"/>
      <c r="PRL279"/>
      <c r="PRM279"/>
      <c r="PRN279"/>
      <c r="PRO279"/>
      <c r="PRP279"/>
      <c r="PRQ279"/>
      <c r="PRR279"/>
      <c r="PRS279"/>
      <c r="PRT279"/>
      <c r="PRU279"/>
      <c r="PRV279"/>
      <c r="PRW279"/>
      <c r="PRX279"/>
      <c r="PRY279"/>
      <c r="PRZ279"/>
      <c r="PSA279"/>
      <c r="PSB279"/>
      <c r="PSC279"/>
      <c r="PSD279"/>
      <c r="PSE279"/>
      <c r="PSF279"/>
      <c r="PSG279"/>
      <c r="PSH279"/>
      <c r="PSI279"/>
      <c r="PSJ279"/>
      <c r="PSK279"/>
      <c r="PSL279"/>
      <c r="PSM279"/>
      <c r="PSN279"/>
      <c r="PSO279"/>
      <c r="PSP279"/>
      <c r="PSQ279"/>
      <c r="PSR279"/>
      <c r="PSS279"/>
      <c r="PST279"/>
      <c r="PSU279"/>
      <c r="PSV279"/>
      <c r="PSW279"/>
      <c r="PSX279"/>
      <c r="PSY279"/>
      <c r="PSZ279"/>
      <c r="PTA279"/>
      <c r="PTB279"/>
      <c r="PTC279"/>
      <c r="PTD279"/>
      <c r="PTE279"/>
      <c r="PTF279"/>
      <c r="PTG279"/>
      <c r="PTH279"/>
      <c r="PTI279"/>
      <c r="PTJ279"/>
      <c r="PTK279"/>
      <c r="PTL279"/>
      <c r="PTM279"/>
      <c r="PTN279"/>
      <c r="PTO279"/>
      <c r="PTP279"/>
      <c r="PTQ279"/>
      <c r="PTR279"/>
      <c r="PTS279"/>
      <c r="PTT279"/>
      <c r="PTU279"/>
      <c r="PTV279"/>
      <c r="PTW279"/>
      <c r="PTX279"/>
      <c r="PTY279"/>
      <c r="PTZ279"/>
      <c r="PUA279"/>
      <c r="PUB279"/>
      <c r="PUC279"/>
      <c r="PUD279"/>
      <c r="PUE279"/>
      <c r="PUF279"/>
      <c r="PUG279"/>
      <c r="PUH279"/>
      <c r="PUI279"/>
      <c r="PUJ279"/>
      <c r="PUK279"/>
      <c r="PUL279"/>
      <c r="PUM279"/>
      <c r="PUN279"/>
      <c r="PUO279"/>
      <c r="PUP279"/>
      <c r="PUQ279"/>
      <c r="PUR279"/>
      <c r="PUS279"/>
      <c r="PUT279"/>
      <c r="PUU279"/>
      <c r="PUV279"/>
      <c r="PUW279"/>
      <c r="PUX279"/>
      <c r="PUY279"/>
      <c r="PUZ279"/>
      <c r="PVA279"/>
      <c r="PVB279"/>
      <c r="PVC279"/>
      <c r="PVD279"/>
      <c r="PVE279"/>
      <c r="PVF279"/>
      <c r="PVG279"/>
      <c r="PVH279"/>
      <c r="PVI279"/>
      <c r="PVJ279"/>
      <c r="PVK279"/>
      <c r="PVL279"/>
      <c r="PVM279"/>
      <c r="PVN279"/>
      <c r="PVO279"/>
      <c r="PVP279"/>
      <c r="PVQ279"/>
      <c r="PVR279"/>
      <c r="PVS279"/>
      <c r="PVT279"/>
      <c r="PVU279"/>
      <c r="PVV279"/>
      <c r="PVW279"/>
      <c r="PVX279"/>
      <c r="PVY279"/>
      <c r="PVZ279"/>
      <c r="PWA279"/>
      <c r="PWB279"/>
      <c r="PWC279"/>
      <c r="PWD279"/>
      <c r="PWE279"/>
      <c r="PWF279"/>
      <c r="PWG279"/>
      <c r="PWH279"/>
      <c r="PWI279"/>
      <c r="PWJ279"/>
      <c r="PWK279"/>
      <c r="PWL279"/>
      <c r="PWM279"/>
      <c r="PWN279"/>
      <c r="PWO279"/>
      <c r="PWP279"/>
      <c r="PWQ279"/>
      <c r="PWR279"/>
      <c r="PWS279"/>
      <c r="PWT279"/>
      <c r="PWU279"/>
      <c r="PWV279"/>
      <c r="PWW279"/>
      <c r="PWX279"/>
      <c r="PWY279"/>
      <c r="PWZ279"/>
      <c r="PXA279"/>
      <c r="PXB279"/>
      <c r="PXC279"/>
      <c r="PXD279"/>
      <c r="PXE279"/>
      <c r="PXF279"/>
      <c r="PXG279"/>
      <c r="PXH279"/>
      <c r="PXI279"/>
      <c r="PXJ279"/>
      <c r="PXK279"/>
      <c r="PXL279"/>
      <c r="PXM279"/>
      <c r="PXN279"/>
      <c r="PXO279"/>
      <c r="PXP279"/>
      <c r="PXQ279"/>
      <c r="PXR279"/>
      <c r="PXS279"/>
      <c r="PXT279"/>
      <c r="PXU279"/>
      <c r="PXV279"/>
      <c r="PXW279"/>
      <c r="PXX279"/>
      <c r="PXY279"/>
      <c r="PXZ279"/>
      <c r="PYA279"/>
      <c r="PYB279"/>
      <c r="PYC279"/>
      <c r="PYD279"/>
      <c r="PYE279"/>
      <c r="PYF279"/>
      <c r="PYG279"/>
      <c r="PYH279"/>
      <c r="PYI279"/>
      <c r="PYJ279"/>
      <c r="PYK279"/>
      <c r="PYL279"/>
      <c r="PYM279"/>
      <c r="PYN279"/>
      <c r="PYO279"/>
      <c r="PYP279"/>
      <c r="PYQ279"/>
      <c r="PYR279"/>
      <c r="PYS279"/>
      <c r="PYT279"/>
      <c r="PYU279"/>
      <c r="PYV279"/>
      <c r="PYW279"/>
      <c r="PYX279"/>
      <c r="PYY279"/>
      <c r="PYZ279"/>
      <c r="PZA279"/>
      <c r="PZB279"/>
      <c r="PZC279"/>
      <c r="PZD279"/>
      <c r="PZE279"/>
      <c r="PZF279"/>
      <c r="PZG279"/>
      <c r="PZH279"/>
      <c r="PZI279"/>
      <c r="PZJ279"/>
      <c r="PZK279"/>
      <c r="PZL279"/>
      <c r="PZM279"/>
      <c r="PZN279"/>
      <c r="PZO279"/>
      <c r="PZP279"/>
      <c r="PZQ279"/>
      <c r="PZR279"/>
      <c r="PZS279"/>
      <c r="PZT279"/>
      <c r="PZU279"/>
      <c r="PZV279"/>
      <c r="PZW279"/>
      <c r="PZX279"/>
      <c r="PZY279"/>
      <c r="PZZ279"/>
      <c r="QAA279"/>
      <c r="QAB279"/>
      <c r="QAC279"/>
      <c r="QAD279"/>
      <c r="QAE279"/>
      <c r="QAF279"/>
      <c r="QAG279"/>
      <c r="QAH279"/>
      <c r="QAI279"/>
      <c r="QAJ279"/>
      <c r="QAK279"/>
      <c r="QAL279"/>
      <c r="QAM279"/>
      <c r="QAN279"/>
      <c r="QAO279"/>
      <c r="QAP279"/>
      <c r="QAQ279"/>
      <c r="QAR279"/>
      <c r="QAS279"/>
      <c r="QAT279"/>
      <c r="QAU279"/>
      <c r="QAV279"/>
      <c r="QAW279"/>
      <c r="QAX279"/>
      <c r="QAY279"/>
      <c r="QAZ279"/>
      <c r="QBA279"/>
      <c r="QBB279"/>
      <c r="QBC279"/>
      <c r="QBD279"/>
      <c r="QBE279"/>
      <c r="QBF279"/>
      <c r="QBG279"/>
      <c r="QBH279"/>
      <c r="QBI279"/>
      <c r="QBJ279"/>
      <c r="QBK279"/>
      <c r="QBL279"/>
      <c r="QBM279"/>
      <c r="QBN279"/>
      <c r="QBO279"/>
      <c r="QBP279"/>
      <c r="QBQ279"/>
      <c r="QBR279"/>
      <c r="QBS279"/>
      <c r="QBT279"/>
      <c r="QBU279"/>
      <c r="QBV279"/>
      <c r="QBW279"/>
      <c r="QBX279"/>
      <c r="QBY279"/>
      <c r="QBZ279"/>
      <c r="QCA279"/>
      <c r="QCB279"/>
      <c r="QCC279"/>
      <c r="QCD279"/>
      <c r="QCE279"/>
      <c r="QCF279"/>
      <c r="QCG279"/>
      <c r="QCH279"/>
      <c r="QCI279"/>
      <c r="QCJ279"/>
      <c r="QCK279"/>
      <c r="QCL279"/>
      <c r="QCM279"/>
      <c r="QCN279"/>
      <c r="QCO279"/>
      <c r="QCP279"/>
      <c r="QCQ279"/>
      <c r="QCR279"/>
      <c r="QCS279"/>
      <c r="QCT279"/>
      <c r="QCU279"/>
      <c r="QCV279"/>
      <c r="QCW279"/>
      <c r="QCX279"/>
      <c r="QCY279"/>
      <c r="QCZ279"/>
      <c r="QDA279"/>
      <c r="QDB279"/>
      <c r="QDC279"/>
      <c r="QDD279"/>
      <c r="QDE279"/>
      <c r="QDF279"/>
      <c r="QDG279"/>
      <c r="QDH279"/>
      <c r="QDI279"/>
      <c r="QDJ279"/>
      <c r="QDK279"/>
      <c r="QDL279"/>
      <c r="QDM279"/>
      <c r="QDN279"/>
      <c r="QDO279"/>
      <c r="QDP279"/>
      <c r="QDQ279"/>
      <c r="QDR279"/>
      <c r="QDS279"/>
      <c r="QDT279"/>
      <c r="QDU279"/>
      <c r="QDV279"/>
      <c r="QDW279"/>
      <c r="QDX279"/>
      <c r="QDY279"/>
      <c r="QDZ279"/>
      <c r="QEA279"/>
      <c r="QEB279"/>
      <c r="QEC279"/>
      <c r="QED279"/>
      <c r="QEE279"/>
      <c r="QEF279"/>
      <c r="QEG279"/>
      <c r="QEH279"/>
      <c r="QEI279"/>
      <c r="QEJ279"/>
      <c r="QEK279"/>
      <c r="QEL279"/>
      <c r="QEM279"/>
      <c r="QEN279"/>
      <c r="QEO279"/>
      <c r="QEP279"/>
      <c r="QEQ279"/>
      <c r="QER279"/>
      <c r="QES279"/>
      <c r="QET279"/>
      <c r="QEU279"/>
      <c r="QEV279"/>
      <c r="QEW279"/>
      <c r="QEX279"/>
      <c r="QEY279"/>
      <c r="QEZ279"/>
      <c r="QFA279"/>
      <c r="QFB279"/>
      <c r="QFC279"/>
      <c r="QFD279"/>
      <c r="QFE279"/>
      <c r="QFF279"/>
      <c r="QFG279"/>
      <c r="QFH279"/>
      <c r="QFI279"/>
      <c r="QFJ279"/>
      <c r="QFK279"/>
      <c r="QFL279"/>
      <c r="QFM279"/>
      <c r="QFN279"/>
      <c r="QFO279"/>
      <c r="QFP279"/>
      <c r="QFQ279"/>
      <c r="QFR279"/>
      <c r="QFS279"/>
      <c r="QFT279"/>
      <c r="QFU279"/>
      <c r="QFV279"/>
      <c r="QFW279"/>
      <c r="QFX279"/>
      <c r="QFY279"/>
      <c r="QFZ279"/>
      <c r="QGA279"/>
      <c r="QGB279"/>
      <c r="QGC279"/>
      <c r="QGD279"/>
      <c r="QGE279"/>
      <c r="QGF279"/>
      <c r="QGG279"/>
      <c r="QGH279"/>
      <c r="QGI279"/>
      <c r="QGJ279"/>
      <c r="QGK279"/>
      <c r="QGL279"/>
      <c r="QGM279"/>
      <c r="QGN279"/>
      <c r="QGO279"/>
      <c r="QGP279"/>
      <c r="QGQ279"/>
      <c r="QGR279"/>
      <c r="QGS279"/>
      <c r="QGT279"/>
      <c r="QGU279"/>
      <c r="QGV279"/>
      <c r="QGW279"/>
      <c r="QGX279"/>
      <c r="QGY279"/>
      <c r="QGZ279"/>
      <c r="QHA279"/>
      <c r="QHB279"/>
      <c r="QHC279"/>
      <c r="QHD279"/>
      <c r="QHE279"/>
      <c r="QHF279"/>
      <c r="QHG279"/>
      <c r="QHH279"/>
      <c r="QHI279"/>
      <c r="QHJ279"/>
      <c r="QHK279"/>
      <c r="QHL279"/>
      <c r="QHM279"/>
      <c r="QHN279"/>
      <c r="QHO279"/>
      <c r="QHP279"/>
      <c r="QHQ279"/>
      <c r="QHR279"/>
      <c r="QHS279"/>
      <c r="QHT279"/>
      <c r="QHU279"/>
      <c r="QHV279"/>
      <c r="QHW279"/>
      <c r="QHX279"/>
      <c r="QHY279"/>
      <c r="QHZ279"/>
      <c r="QIA279"/>
      <c r="QIB279"/>
      <c r="QIC279"/>
      <c r="QID279"/>
      <c r="QIE279"/>
      <c r="QIF279"/>
      <c r="QIG279"/>
      <c r="QIH279"/>
      <c r="QII279"/>
      <c r="QIJ279"/>
      <c r="QIK279"/>
      <c r="QIL279"/>
      <c r="QIM279"/>
      <c r="QIN279"/>
      <c r="QIO279"/>
      <c r="QIP279"/>
      <c r="QIQ279"/>
      <c r="QIR279"/>
      <c r="QIS279"/>
      <c r="QIT279"/>
      <c r="QIU279"/>
      <c r="QIV279"/>
      <c r="QIW279"/>
      <c r="QIX279"/>
      <c r="QIY279"/>
      <c r="QIZ279"/>
      <c r="QJA279"/>
      <c r="QJB279"/>
      <c r="QJC279"/>
      <c r="QJD279"/>
      <c r="QJE279"/>
      <c r="QJF279"/>
      <c r="QJG279"/>
      <c r="QJH279"/>
      <c r="QJI279"/>
      <c r="QJJ279"/>
      <c r="QJK279"/>
      <c r="QJL279"/>
      <c r="QJM279"/>
      <c r="QJN279"/>
      <c r="QJO279"/>
      <c r="QJP279"/>
      <c r="QJQ279"/>
      <c r="QJR279"/>
      <c r="QJS279"/>
      <c r="QJT279"/>
      <c r="QJU279"/>
      <c r="QJV279"/>
      <c r="QJW279"/>
      <c r="QJX279"/>
      <c r="QJY279"/>
      <c r="QJZ279"/>
      <c r="QKA279"/>
      <c r="QKB279"/>
      <c r="QKC279"/>
      <c r="QKD279"/>
      <c r="QKE279"/>
      <c r="QKF279"/>
      <c r="QKG279"/>
      <c r="QKH279"/>
      <c r="QKI279"/>
      <c r="QKJ279"/>
      <c r="QKK279"/>
      <c r="QKL279"/>
      <c r="QKM279"/>
      <c r="QKN279"/>
      <c r="QKO279"/>
      <c r="QKP279"/>
      <c r="QKQ279"/>
      <c r="QKR279"/>
      <c r="QKS279"/>
      <c r="QKT279"/>
      <c r="QKU279"/>
      <c r="QKV279"/>
      <c r="QKW279"/>
      <c r="QKX279"/>
      <c r="QKY279"/>
      <c r="QKZ279"/>
      <c r="QLA279"/>
      <c r="QLB279"/>
      <c r="QLC279"/>
      <c r="QLD279"/>
      <c r="QLE279"/>
      <c r="QLF279"/>
      <c r="QLG279"/>
      <c r="QLH279"/>
      <c r="QLI279"/>
      <c r="QLJ279"/>
      <c r="QLK279"/>
      <c r="QLL279"/>
      <c r="QLM279"/>
      <c r="QLN279"/>
      <c r="QLO279"/>
      <c r="QLP279"/>
      <c r="QLQ279"/>
      <c r="QLR279"/>
      <c r="QLS279"/>
      <c r="QLT279"/>
      <c r="QLU279"/>
      <c r="QLV279"/>
      <c r="QLW279"/>
      <c r="QLX279"/>
      <c r="QLY279"/>
      <c r="QLZ279"/>
      <c r="QMA279"/>
      <c r="QMB279"/>
      <c r="QMC279"/>
      <c r="QMD279"/>
      <c r="QME279"/>
      <c r="QMF279"/>
      <c r="QMG279"/>
      <c r="QMH279"/>
      <c r="QMI279"/>
      <c r="QMJ279"/>
      <c r="QMK279"/>
      <c r="QML279"/>
      <c r="QMM279"/>
      <c r="QMN279"/>
      <c r="QMO279"/>
      <c r="QMP279"/>
      <c r="QMQ279"/>
      <c r="QMR279"/>
      <c r="QMS279"/>
      <c r="QMT279"/>
      <c r="QMU279"/>
      <c r="QMV279"/>
      <c r="QMW279"/>
      <c r="QMX279"/>
      <c r="QMY279"/>
      <c r="QMZ279"/>
      <c r="QNA279"/>
      <c r="QNB279"/>
      <c r="QNC279"/>
      <c r="QND279"/>
      <c r="QNE279"/>
      <c r="QNF279"/>
      <c r="QNG279"/>
      <c r="QNH279"/>
      <c r="QNI279"/>
      <c r="QNJ279"/>
      <c r="QNK279"/>
      <c r="QNL279"/>
      <c r="QNM279"/>
      <c r="QNN279"/>
      <c r="QNO279"/>
      <c r="QNP279"/>
      <c r="QNQ279"/>
      <c r="QNR279"/>
      <c r="QNS279"/>
      <c r="QNT279"/>
      <c r="QNU279"/>
      <c r="QNV279"/>
      <c r="QNW279"/>
      <c r="QNX279"/>
      <c r="QNY279"/>
      <c r="QNZ279"/>
      <c r="QOA279"/>
      <c r="QOB279"/>
      <c r="QOC279"/>
      <c r="QOD279"/>
      <c r="QOE279"/>
      <c r="QOF279"/>
      <c r="QOG279"/>
      <c r="QOH279"/>
      <c r="QOI279"/>
      <c r="QOJ279"/>
      <c r="QOK279"/>
      <c r="QOL279"/>
      <c r="QOM279"/>
      <c r="QON279"/>
      <c r="QOO279"/>
      <c r="QOP279"/>
      <c r="QOQ279"/>
      <c r="QOR279"/>
      <c r="QOS279"/>
      <c r="QOT279"/>
      <c r="QOU279"/>
      <c r="QOV279"/>
      <c r="QOW279"/>
      <c r="QOX279"/>
      <c r="QOY279"/>
      <c r="QOZ279"/>
      <c r="QPA279"/>
      <c r="QPB279"/>
      <c r="QPC279"/>
      <c r="QPD279"/>
      <c r="QPE279"/>
      <c r="QPF279"/>
      <c r="QPG279"/>
      <c r="QPH279"/>
      <c r="QPI279"/>
      <c r="QPJ279"/>
      <c r="QPK279"/>
      <c r="QPL279"/>
      <c r="QPM279"/>
      <c r="QPN279"/>
      <c r="QPO279"/>
      <c r="QPP279"/>
      <c r="QPQ279"/>
      <c r="QPR279"/>
      <c r="QPS279"/>
      <c r="QPT279"/>
      <c r="QPU279"/>
      <c r="QPV279"/>
      <c r="QPW279"/>
      <c r="QPX279"/>
      <c r="QPY279"/>
      <c r="QPZ279"/>
      <c r="QQA279"/>
      <c r="QQB279"/>
      <c r="QQC279"/>
      <c r="QQD279"/>
      <c r="QQE279"/>
      <c r="QQF279"/>
      <c r="QQG279"/>
      <c r="QQH279"/>
      <c r="QQI279"/>
      <c r="QQJ279"/>
      <c r="QQK279"/>
      <c r="QQL279"/>
      <c r="QQM279"/>
      <c r="QQN279"/>
      <c r="QQO279"/>
      <c r="QQP279"/>
      <c r="QQQ279"/>
      <c r="QQR279"/>
      <c r="QQS279"/>
      <c r="QQT279"/>
      <c r="QQU279"/>
      <c r="QQV279"/>
      <c r="QQW279"/>
      <c r="QQX279"/>
      <c r="QQY279"/>
      <c r="QQZ279"/>
      <c r="QRA279"/>
      <c r="QRB279"/>
      <c r="QRC279"/>
      <c r="QRD279"/>
      <c r="QRE279"/>
      <c r="QRF279"/>
      <c r="QRG279"/>
      <c r="QRH279"/>
      <c r="QRI279"/>
      <c r="QRJ279"/>
      <c r="QRK279"/>
      <c r="QRL279"/>
      <c r="QRM279"/>
      <c r="QRN279"/>
      <c r="QRO279"/>
      <c r="QRP279"/>
      <c r="QRQ279"/>
      <c r="QRR279"/>
      <c r="QRS279"/>
      <c r="QRT279"/>
      <c r="QRU279"/>
      <c r="QRV279"/>
      <c r="QRW279"/>
      <c r="QRX279"/>
      <c r="QRY279"/>
      <c r="QRZ279"/>
      <c r="QSA279"/>
      <c r="QSB279"/>
      <c r="QSC279"/>
      <c r="QSD279"/>
      <c r="QSE279"/>
      <c r="QSF279"/>
      <c r="QSG279"/>
      <c r="QSH279"/>
      <c r="QSI279"/>
      <c r="QSJ279"/>
      <c r="QSK279"/>
      <c r="QSL279"/>
      <c r="QSM279"/>
      <c r="QSN279"/>
      <c r="QSO279"/>
      <c r="QSP279"/>
      <c r="QSQ279"/>
      <c r="QSR279"/>
      <c r="QSS279"/>
      <c r="QST279"/>
      <c r="QSU279"/>
      <c r="QSV279"/>
      <c r="QSW279"/>
      <c r="QSX279"/>
      <c r="QSY279"/>
      <c r="QSZ279"/>
      <c r="QTA279"/>
      <c r="QTB279"/>
      <c r="QTC279"/>
      <c r="QTD279"/>
      <c r="QTE279"/>
      <c r="QTF279"/>
      <c r="QTG279"/>
      <c r="QTH279"/>
      <c r="QTI279"/>
      <c r="QTJ279"/>
      <c r="QTK279"/>
      <c r="QTL279"/>
      <c r="QTM279"/>
      <c r="QTN279"/>
      <c r="QTO279"/>
      <c r="QTP279"/>
      <c r="QTQ279"/>
      <c r="QTR279"/>
      <c r="QTS279"/>
      <c r="QTT279"/>
      <c r="QTU279"/>
      <c r="QTV279"/>
      <c r="QTW279"/>
      <c r="QTX279"/>
      <c r="QTY279"/>
      <c r="QTZ279"/>
      <c r="QUA279"/>
      <c r="QUB279"/>
      <c r="QUC279"/>
      <c r="QUD279"/>
      <c r="QUE279"/>
      <c r="QUF279"/>
      <c r="QUG279"/>
      <c r="QUH279"/>
      <c r="QUI279"/>
      <c r="QUJ279"/>
      <c r="QUK279"/>
      <c r="QUL279"/>
      <c r="QUM279"/>
      <c r="QUN279"/>
      <c r="QUO279"/>
      <c r="QUP279"/>
      <c r="QUQ279"/>
      <c r="QUR279"/>
      <c r="QUS279"/>
      <c r="QUT279"/>
      <c r="QUU279"/>
      <c r="QUV279"/>
      <c r="QUW279"/>
      <c r="QUX279"/>
      <c r="QUY279"/>
      <c r="QUZ279"/>
      <c r="QVA279"/>
      <c r="QVB279"/>
      <c r="QVC279"/>
      <c r="QVD279"/>
      <c r="QVE279"/>
      <c r="QVF279"/>
      <c r="QVG279"/>
      <c r="QVH279"/>
      <c r="QVI279"/>
      <c r="QVJ279"/>
      <c r="QVK279"/>
      <c r="QVL279"/>
      <c r="QVM279"/>
      <c r="QVN279"/>
      <c r="QVO279"/>
      <c r="QVP279"/>
      <c r="QVQ279"/>
      <c r="QVR279"/>
      <c r="QVS279"/>
      <c r="QVT279"/>
      <c r="QVU279"/>
      <c r="QVV279"/>
      <c r="QVW279"/>
      <c r="QVX279"/>
      <c r="QVY279"/>
      <c r="QVZ279"/>
      <c r="QWA279"/>
      <c r="QWB279"/>
      <c r="QWC279"/>
      <c r="QWD279"/>
      <c r="QWE279"/>
      <c r="QWF279"/>
      <c r="QWG279"/>
      <c r="QWH279"/>
      <c r="QWI279"/>
      <c r="QWJ279"/>
      <c r="QWK279"/>
      <c r="QWL279"/>
      <c r="QWM279"/>
      <c r="QWN279"/>
      <c r="QWO279"/>
      <c r="QWP279"/>
      <c r="QWQ279"/>
      <c r="QWR279"/>
      <c r="QWS279"/>
      <c r="QWT279"/>
      <c r="QWU279"/>
      <c r="QWV279"/>
      <c r="QWW279"/>
      <c r="QWX279"/>
      <c r="QWY279"/>
      <c r="QWZ279"/>
      <c r="QXA279"/>
      <c r="QXB279"/>
      <c r="QXC279"/>
      <c r="QXD279"/>
      <c r="QXE279"/>
      <c r="QXF279"/>
      <c r="QXG279"/>
      <c r="QXH279"/>
      <c r="QXI279"/>
      <c r="QXJ279"/>
      <c r="QXK279"/>
      <c r="QXL279"/>
      <c r="QXM279"/>
      <c r="QXN279"/>
      <c r="QXO279"/>
      <c r="QXP279"/>
      <c r="QXQ279"/>
      <c r="QXR279"/>
      <c r="QXS279"/>
      <c r="QXT279"/>
      <c r="QXU279"/>
      <c r="QXV279"/>
      <c r="QXW279"/>
      <c r="QXX279"/>
      <c r="QXY279"/>
      <c r="QXZ279"/>
      <c r="QYA279"/>
      <c r="QYB279"/>
      <c r="QYC279"/>
      <c r="QYD279"/>
      <c r="QYE279"/>
      <c r="QYF279"/>
      <c r="QYG279"/>
      <c r="QYH279"/>
      <c r="QYI279"/>
      <c r="QYJ279"/>
      <c r="QYK279"/>
      <c r="QYL279"/>
      <c r="QYM279"/>
      <c r="QYN279"/>
      <c r="QYO279"/>
      <c r="QYP279"/>
      <c r="QYQ279"/>
      <c r="QYR279"/>
      <c r="QYS279"/>
      <c r="QYT279"/>
      <c r="QYU279"/>
      <c r="QYV279"/>
      <c r="QYW279"/>
      <c r="QYX279"/>
      <c r="QYY279"/>
      <c r="QYZ279"/>
      <c r="QZA279"/>
      <c r="QZB279"/>
      <c r="QZC279"/>
      <c r="QZD279"/>
      <c r="QZE279"/>
      <c r="QZF279"/>
      <c r="QZG279"/>
      <c r="QZH279"/>
      <c r="QZI279"/>
      <c r="QZJ279"/>
      <c r="QZK279"/>
      <c r="QZL279"/>
      <c r="QZM279"/>
      <c r="QZN279"/>
      <c r="QZO279"/>
      <c r="QZP279"/>
      <c r="QZQ279"/>
      <c r="QZR279"/>
      <c r="QZS279"/>
      <c r="QZT279"/>
      <c r="QZU279"/>
      <c r="QZV279"/>
      <c r="QZW279"/>
      <c r="QZX279"/>
      <c r="QZY279"/>
      <c r="QZZ279"/>
      <c r="RAA279"/>
      <c r="RAB279"/>
      <c r="RAC279"/>
      <c r="RAD279"/>
      <c r="RAE279"/>
      <c r="RAF279"/>
      <c r="RAG279"/>
      <c r="RAH279"/>
      <c r="RAI279"/>
      <c r="RAJ279"/>
      <c r="RAK279"/>
      <c r="RAL279"/>
      <c r="RAM279"/>
      <c r="RAN279"/>
      <c r="RAO279"/>
      <c r="RAP279"/>
      <c r="RAQ279"/>
      <c r="RAR279"/>
      <c r="RAS279"/>
      <c r="RAT279"/>
      <c r="RAU279"/>
      <c r="RAV279"/>
      <c r="RAW279"/>
      <c r="RAX279"/>
      <c r="RAY279"/>
      <c r="RAZ279"/>
      <c r="RBA279"/>
      <c r="RBB279"/>
      <c r="RBC279"/>
      <c r="RBD279"/>
      <c r="RBE279"/>
      <c r="RBF279"/>
      <c r="RBG279"/>
      <c r="RBH279"/>
      <c r="RBI279"/>
      <c r="RBJ279"/>
      <c r="RBK279"/>
      <c r="RBL279"/>
      <c r="RBM279"/>
      <c r="RBN279"/>
      <c r="RBO279"/>
      <c r="RBP279"/>
      <c r="RBQ279"/>
      <c r="RBR279"/>
      <c r="RBS279"/>
      <c r="RBT279"/>
      <c r="RBU279"/>
      <c r="RBV279"/>
      <c r="RBW279"/>
      <c r="RBX279"/>
      <c r="RBY279"/>
      <c r="RBZ279"/>
      <c r="RCA279"/>
      <c r="RCB279"/>
      <c r="RCC279"/>
      <c r="RCD279"/>
      <c r="RCE279"/>
      <c r="RCF279"/>
      <c r="RCG279"/>
      <c r="RCH279"/>
      <c r="RCI279"/>
      <c r="RCJ279"/>
      <c r="RCK279"/>
      <c r="RCL279"/>
      <c r="RCM279"/>
      <c r="RCN279"/>
      <c r="RCO279"/>
      <c r="RCP279"/>
      <c r="RCQ279"/>
      <c r="RCR279"/>
      <c r="RCS279"/>
      <c r="RCT279"/>
      <c r="RCU279"/>
      <c r="RCV279"/>
      <c r="RCW279"/>
      <c r="RCX279"/>
      <c r="RCY279"/>
      <c r="RCZ279"/>
      <c r="RDA279"/>
      <c r="RDB279"/>
      <c r="RDC279"/>
      <c r="RDD279"/>
      <c r="RDE279"/>
      <c r="RDF279"/>
      <c r="RDG279"/>
      <c r="RDH279"/>
      <c r="RDI279"/>
      <c r="RDJ279"/>
      <c r="RDK279"/>
      <c r="RDL279"/>
      <c r="RDM279"/>
      <c r="RDN279"/>
      <c r="RDO279"/>
      <c r="RDP279"/>
      <c r="RDQ279"/>
      <c r="RDR279"/>
      <c r="RDS279"/>
      <c r="RDT279"/>
      <c r="RDU279"/>
      <c r="RDV279"/>
      <c r="RDW279"/>
      <c r="RDX279"/>
      <c r="RDY279"/>
      <c r="RDZ279"/>
      <c r="REA279"/>
      <c r="REB279"/>
      <c r="REC279"/>
      <c r="RED279"/>
      <c r="REE279"/>
      <c r="REF279"/>
      <c r="REG279"/>
      <c r="REH279"/>
      <c r="REI279"/>
      <c r="REJ279"/>
      <c r="REK279"/>
      <c r="REL279"/>
      <c r="REM279"/>
      <c r="REN279"/>
      <c r="REO279"/>
      <c r="REP279"/>
      <c r="REQ279"/>
      <c r="RER279"/>
      <c r="RES279"/>
      <c r="RET279"/>
      <c r="REU279"/>
      <c r="REV279"/>
      <c r="REW279"/>
      <c r="REX279"/>
      <c r="REY279"/>
      <c r="REZ279"/>
      <c r="RFA279"/>
      <c r="RFB279"/>
      <c r="RFC279"/>
      <c r="RFD279"/>
      <c r="RFE279"/>
      <c r="RFF279"/>
      <c r="RFG279"/>
      <c r="RFH279"/>
      <c r="RFI279"/>
      <c r="RFJ279"/>
      <c r="RFK279"/>
      <c r="RFL279"/>
      <c r="RFM279"/>
      <c r="RFN279"/>
      <c r="RFO279"/>
      <c r="RFP279"/>
      <c r="RFQ279"/>
      <c r="RFR279"/>
      <c r="RFS279"/>
      <c r="RFT279"/>
      <c r="RFU279"/>
      <c r="RFV279"/>
      <c r="RFW279"/>
      <c r="RFX279"/>
      <c r="RFY279"/>
      <c r="RFZ279"/>
      <c r="RGA279"/>
      <c r="RGB279"/>
      <c r="RGC279"/>
      <c r="RGD279"/>
      <c r="RGE279"/>
      <c r="RGF279"/>
      <c r="RGG279"/>
      <c r="RGH279"/>
      <c r="RGI279"/>
      <c r="RGJ279"/>
      <c r="RGK279"/>
      <c r="RGL279"/>
      <c r="RGM279"/>
      <c r="RGN279"/>
      <c r="RGO279"/>
      <c r="RGP279"/>
      <c r="RGQ279"/>
      <c r="RGR279"/>
      <c r="RGS279"/>
      <c r="RGT279"/>
      <c r="RGU279"/>
      <c r="RGV279"/>
      <c r="RGW279"/>
      <c r="RGX279"/>
      <c r="RGY279"/>
      <c r="RGZ279"/>
      <c r="RHA279"/>
      <c r="RHB279"/>
      <c r="RHC279"/>
      <c r="RHD279"/>
      <c r="RHE279"/>
      <c r="RHF279"/>
      <c r="RHG279"/>
      <c r="RHH279"/>
      <c r="RHI279"/>
      <c r="RHJ279"/>
      <c r="RHK279"/>
      <c r="RHL279"/>
      <c r="RHM279"/>
      <c r="RHN279"/>
      <c r="RHO279"/>
      <c r="RHP279"/>
      <c r="RHQ279"/>
      <c r="RHR279"/>
      <c r="RHS279"/>
      <c r="RHT279"/>
      <c r="RHU279"/>
      <c r="RHV279"/>
      <c r="RHW279"/>
      <c r="RHX279"/>
      <c r="RHY279"/>
      <c r="RHZ279"/>
      <c r="RIA279"/>
      <c r="RIB279"/>
      <c r="RIC279"/>
      <c r="RID279"/>
      <c r="RIE279"/>
      <c r="RIF279"/>
      <c r="RIG279"/>
      <c r="RIH279"/>
      <c r="RII279"/>
      <c r="RIJ279"/>
      <c r="RIK279"/>
      <c r="RIL279"/>
      <c r="RIM279"/>
      <c r="RIN279"/>
      <c r="RIO279"/>
      <c r="RIP279"/>
      <c r="RIQ279"/>
      <c r="RIR279"/>
      <c r="RIS279"/>
      <c r="RIT279"/>
      <c r="RIU279"/>
      <c r="RIV279"/>
      <c r="RIW279"/>
      <c r="RIX279"/>
      <c r="RIY279"/>
      <c r="RIZ279"/>
      <c r="RJA279"/>
      <c r="RJB279"/>
      <c r="RJC279"/>
      <c r="RJD279"/>
      <c r="RJE279"/>
      <c r="RJF279"/>
      <c r="RJG279"/>
      <c r="RJH279"/>
      <c r="RJI279"/>
      <c r="RJJ279"/>
      <c r="RJK279"/>
      <c r="RJL279"/>
      <c r="RJM279"/>
      <c r="RJN279"/>
      <c r="RJO279"/>
      <c r="RJP279"/>
      <c r="RJQ279"/>
      <c r="RJR279"/>
      <c r="RJS279"/>
      <c r="RJT279"/>
      <c r="RJU279"/>
      <c r="RJV279"/>
      <c r="RJW279"/>
      <c r="RJX279"/>
      <c r="RJY279"/>
      <c r="RJZ279"/>
      <c r="RKA279"/>
      <c r="RKB279"/>
      <c r="RKC279"/>
      <c r="RKD279"/>
      <c r="RKE279"/>
      <c r="RKF279"/>
      <c r="RKG279"/>
      <c r="RKH279"/>
      <c r="RKI279"/>
      <c r="RKJ279"/>
      <c r="RKK279"/>
      <c r="RKL279"/>
      <c r="RKM279"/>
      <c r="RKN279"/>
      <c r="RKO279"/>
      <c r="RKP279"/>
      <c r="RKQ279"/>
      <c r="RKR279"/>
      <c r="RKS279"/>
      <c r="RKT279"/>
      <c r="RKU279"/>
      <c r="RKV279"/>
      <c r="RKW279"/>
      <c r="RKX279"/>
      <c r="RKY279"/>
      <c r="RKZ279"/>
      <c r="RLA279"/>
      <c r="RLB279"/>
      <c r="RLC279"/>
      <c r="RLD279"/>
      <c r="RLE279"/>
      <c r="RLF279"/>
      <c r="RLG279"/>
      <c r="RLH279"/>
      <c r="RLI279"/>
      <c r="RLJ279"/>
      <c r="RLK279"/>
      <c r="RLL279"/>
      <c r="RLM279"/>
      <c r="RLN279"/>
      <c r="RLO279"/>
      <c r="RLP279"/>
      <c r="RLQ279"/>
      <c r="RLR279"/>
      <c r="RLS279"/>
      <c r="RLT279"/>
      <c r="RLU279"/>
      <c r="RLV279"/>
      <c r="RLW279"/>
      <c r="RLX279"/>
      <c r="RLY279"/>
      <c r="RLZ279"/>
      <c r="RMA279"/>
      <c r="RMB279"/>
      <c r="RMC279"/>
      <c r="RMD279"/>
      <c r="RME279"/>
      <c r="RMF279"/>
      <c r="RMG279"/>
      <c r="RMH279"/>
      <c r="RMI279"/>
      <c r="RMJ279"/>
      <c r="RMK279"/>
      <c r="RML279"/>
      <c r="RMM279"/>
      <c r="RMN279"/>
      <c r="RMO279"/>
      <c r="RMP279"/>
      <c r="RMQ279"/>
      <c r="RMR279"/>
      <c r="RMS279"/>
      <c r="RMT279"/>
      <c r="RMU279"/>
      <c r="RMV279"/>
      <c r="RMW279"/>
      <c r="RMX279"/>
      <c r="RMY279"/>
      <c r="RMZ279"/>
      <c r="RNA279"/>
      <c r="RNB279"/>
      <c r="RNC279"/>
      <c r="RND279"/>
      <c r="RNE279"/>
      <c r="RNF279"/>
      <c r="RNG279"/>
      <c r="RNH279"/>
      <c r="RNI279"/>
      <c r="RNJ279"/>
      <c r="RNK279"/>
      <c r="RNL279"/>
      <c r="RNM279"/>
      <c r="RNN279"/>
      <c r="RNO279"/>
      <c r="RNP279"/>
      <c r="RNQ279"/>
      <c r="RNR279"/>
      <c r="RNS279"/>
      <c r="RNT279"/>
      <c r="RNU279"/>
      <c r="RNV279"/>
      <c r="RNW279"/>
      <c r="RNX279"/>
      <c r="RNY279"/>
      <c r="RNZ279"/>
      <c r="ROA279"/>
      <c r="ROB279"/>
      <c r="ROC279"/>
      <c r="ROD279"/>
      <c r="ROE279"/>
      <c r="ROF279"/>
      <c r="ROG279"/>
      <c r="ROH279"/>
      <c r="ROI279"/>
      <c r="ROJ279"/>
      <c r="ROK279"/>
      <c r="ROL279"/>
      <c r="ROM279"/>
      <c r="RON279"/>
      <c r="ROO279"/>
      <c r="ROP279"/>
      <c r="ROQ279"/>
      <c r="ROR279"/>
      <c r="ROS279"/>
      <c r="ROT279"/>
      <c r="ROU279"/>
      <c r="ROV279"/>
      <c r="ROW279"/>
      <c r="ROX279"/>
      <c r="ROY279"/>
      <c r="ROZ279"/>
      <c r="RPA279"/>
      <c r="RPB279"/>
      <c r="RPC279"/>
      <c r="RPD279"/>
      <c r="RPE279"/>
      <c r="RPF279"/>
      <c r="RPG279"/>
      <c r="RPH279"/>
      <c r="RPI279"/>
      <c r="RPJ279"/>
      <c r="RPK279"/>
      <c r="RPL279"/>
      <c r="RPM279"/>
      <c r="RPN279"/>
      <c r="RPO279"/>
      <c r="RPP279"/>
      <c r="RPQ279"/>
      <c r="RPR279"/>
      <c r="RPS279"/>
      <c r="RPT279"/>
      <c r="RPU279"/>
      <c r="RPV279"/>
      <c r="RPW279"/>
      <c r="RPX279"/>
      <c r="RPY279"/>
      <c r="RPZ279"/>
      <c r="RQA279"/>
      <c r="RQB279"/>
      <c r="RQC279"/>
      <c r="RQD279"/>
      <c r="RQE279"/>
      <c r="RQF279"/>
      <c r="RQG279"/>
      <c r="RQH279"/>
      <c r="RQI279"/>
      <c r="RQJ279"/>
      <c r="RQK279"/>
      <c r="RQL279"/>
      <c r="RQM279"/>
      <c r="RQN279"/>
      <c r="RQO279"/>
      <c r="RQP279"/>
      <c r="RQQ279"/>
      <c r="RQR279"/>
      <c r="RQS279"/>
      <c r="RQT279"/>
      <c r="RQU279"/>
      <c r="RQV279"/>
      <c r="RQW279"/>
      <c r="RQX279"/>
      <c r="RQY279"/>
      <c r="RQZ279"/>
      <c r="RRA279"/>
      <c r="RRB279"/>
      <c r="RRC279"/>
      <c r="RRD279"/>
      <c r="RRE279"/>
      <c r="RRF279"/>
      <c r="RRG279"/>
      <c r="RRH279"/>
      <c r="RRI279"/>
      <c r="RRJ279"/>
      <c r="RRK279"/>
      <c r="RRL279"/>
      <c r="RRM279"/>
      <c r="RRN279"/>
      <c r="RRO279"/>
      <c r="RRP279"/>
      <c r="RRQ279"/>
      <c r="RRR279"/>
      <c r="RRS279"/>
      <c r="RRT279"/>
      <c r="RRU279"/>
      <c r="RRV279"/>
      <c r="RRW279"/>
      <c r="RRX279"/>
      <c r="RRY279"/>
      <c r="RRZ279"/>
      <c r="RSA279"/>
      <c r="RSB279"/>
      <c r="RSC279"/>
      <c r="RSD279"/>
      <c r="RSE279"/>
      <c r="RSF279"/>
      <c r="RSG279"/>
      <c r="RSH279"/>
      <c r="RSI279"/>
      <c r="RSJ279"/>
      <c r="RSK279"/>
      <c r="RSL279"/>
      <c r="RSM279"/>
      <c r="RSN279"/>
      <c r="RSO279"/>
      <c r="RSP279"/>
      <c r="RSQ279"/>
      <c r="RSR279"/>
      <c r="RSS279"/>
      <c r="RST279"/>
      <c r="RSU279"/>
      <c r="RSV279"/>
      <c r="RSW279"/>
      <c r="RSX279"/>
      <c r="RSY279"/>
      <c r="RSZ279"/>
      <c r="RTA279"/>
      <c r="RTB279"/>
      <c r="RTC279"/>
      <c r="RTD279"/>
      <c r="RTE279"/>
      <c r="RTF279"/>
      <c r="RTG279"/>
      <c r="RTH279"/>
      <c r="RTI279"/>
      <c r="RTJ279"/>
      <c r="RTK279"/>
      <c r="RTL279"/>
      <c r="RTM279"/>
      <c r="RTN279"/>
      <c r="RTO279"/>
      <c r="RTP279"/>
      <c r="RTQ279"/>
      <c r="RTR279"/>
      <c r="RTS279"/>
      <c r="RTT279"/>
      <c r="RTU279"/>
      <c r="RTV279"/>
      <c r="RTW279"/>
      <c r="RTX279"/>
      <c r="RTY279"/>
      <c r="RTZ279"/>
      <c r="RUA279"/>
      <c r="RUB279"/>
      <c r="RUC279"/>
      <c r="RUD279"/>
      <c r="RUE279"/>
      <c r="RUF279"/>
      <c r="RUG279"/>
      <c r="RUH279"/>
      <c r="RUI279"/>
      <c r="RUJ279"/>
      <c r="RUK279"/>
      <c r="RUL279"/>
      <c r="RUM279"/>
      <c r="RUN279"/>
      <c r="RUO279"/>
      <c r="RUP279"/>
      <c r="RUQ279"/>
      <c r="RUR279"/>
      <c r="RUS279"/>
      <c r="RUT279"/>
      <c r="RUU279"/>
      <c r="RUV279"/>
      <c r="RUW279"/>
      <c r="RUX279"/>
      <c r="RUY279"/>
      <c r="RUZ279"/>
      <c r="RVA279"/>
      <c r="RVB279"/>
      <c r="RVC279"/>
      <c r="RVD279"/>
      <c r="RVE279"/>
      <c r="RVF279"/>
      <c r="RVG279"/>
      <c r="RVH279"/>
      <c r="RVI279"/>
      <c r="RVJ279"/>
      <c r="RVK279"/>
      <c r="RVL279"/>
      <c r="RVM279"/>
      <c r="RVN279"/>
      <c r="RVO279"/>
      <c r="RVP279"/>
      <c r="RVQ279"/>
      <c r="RVR279"/>
      <c r="RVS279"/>
      <c r="RVT279"/>
      <c r="RVU279"/>
      <c r="RVV279"/>
      <c r="RVW279"/>
      <c r="RVX279"/>
      <c r="RVY279"/>
      <c r="RVZ279"/>
      <c r="RWA279"/>
      <c r="RWB279"/>
      <c r="RWC279"/>
      <c r="RWD279"/>
      <c r="RWE279"/>
      <c r="RWF279"/>
      <c r="RWG279"/>
      <c r="RWH279"/>
      <c r="RWI279"/>
      <c r="RWJ279"/>
      <c r="RWK279"/>
      <c r="RWL279"/>
      <c r="RWM279"/>
      <c r="RWN279"/>
      <c r="RWO279"/>
      <c r="RWP279"/>
      <c r="RWQ279"/>
      <c r="RWR279"/>
      <c r="RWS279"/>
      <c r="RWT279"/>
      <c r="RWU279"/>
      <c r="RWV279"/>
      <c r="RWW279"/>
      <c r="RWX279"/>
      <c r="RWY279"/>
      <c r="RWZ279"/>
      <c r="RXA279"/>
      <c r="RXB279"/>
      <c r="RXC279"/>
      <c r="RXD279"/>
      <c r="RXE279"/>
      <c r="RXF279"/>
      <c r="RXG279"/>
      <c r="RXH279"/>
      <c r="RXI279"/>
      <c r="RXJ279"/>
      <c r="RXK279"/>
      <c r="RXL279"/>
      <c r="RXM279"/>
      <c r="RXN279"/>
      <c r="RXO279"/>
      <c r="RXP279"/>
      <c r="RXQ279"/>
      <c r="RXR279"/>
      <c r="RXS279"/>
      <c r="RXT279"/>
      <c r="RXU279"/>
      <c r="RXV279"/>
      <c r="RXW279"/>
      <c r="RXX279"/>
      <c r="RXY279"/>
      <c r="RXZ279"/>
      <c r="RYA279"/>
      <c r="RYB279"/>
      <c r="RYC279"/>
      <c r="RYD279"/>
      <c r="RYE279"/>
      <c r="RYF279"/>
      <c r="RYG279"/>
      <c r="RYH279"/>
      <c r="RYI279"/>
      <c r="RYJ279"/>
      <c r="RYK279"/>
      <c r="RYL279"/>
      <c r="RYM279"/>
      <c r="RYN279"/>
      <c r="RYO279"/>
      <c r="RYP279"/>
      <c r="RYQ279"/>
      <c r="RYR279"/>
      <c r="RYS279"/>
      <c r="RYT279"/>
      <c r="RYU279"/>
      <c r="RYV279"/>
      <c r="RYW279"/>
      <c r="RYX279"/>
      <c r="RYY279"/>
      <c r="RYZ279"/>
      <c r="RZA279"/>
      <c r="RZB279"/>
      <c r="RZC279"/>
      <c r="RZD279"/>
      <c r="RZE279"/>
      <c r="RZF279"/>
      <c r="RZG279"/>
      <c r="RZH279"/>
      <c r="RZI279"/>
      <c r="RZJ279"/>
      <c r="RZK279"/>
      <c r="RZL279"/>
      <c r="RZM279"/>
      <c r="RZN279"/>
      <c r="RZO279"/>
      <c r="RZP279"/>
      <c r="RZQ279"/>
      <c r="RZR279"/>
      <c r="RZS279"/>
      <c r="RZT279"/>
      <c r="RZU279"/>
      <c r="RZV279"/>
      <c r="RZW279"/>
      <c r="RZX279"/>
      <c r="RZY279"/>
      <c r="RZZ279"/>
      <c r="SAA279"/>
      <c r="SAB279"/>
      <c r="SAC279"/>
      <c r="SAD279"/>
      <c r="SAE279"/>
      <c r="SAF279"/>
      <c r="SAG279"/>
      <c r="SAH279"/>
      <c r="SAI279"/>
      <c r="SAJ279"/>
      <c r="SAK279"/>
      <c r="SAL279"/>
      <c r="SAM279"/>
      <c r="SAN279"/>
      <c r="SAO279"/>
      <c r="SAP279"/>
      <c r="SAQ279"/>
      <c r="SAR279"/>
      <c r="SAS279"/>
      <c r="SAT279"/>
      <c r="SAU279"/>
      <c r="SAV279"/>
      <c r="SAW279"/>
      <c r="SAX279"/>
      <c r="SAY279"/>
      <c r="SAZ279"/>
      <c r="SBA279"/>
      <c r="SBB279"/>
      <c r="SBC279"/>
      <c r="SBD279"/>
      <c r="SBE279"/>
      <c r="SBF279"/>
      <c r="SBG279"/>
      <c r="SBH279"/>
      <c r="SBI279"/>
      <c r="SBJ279"/>
      <c r="SBK279"/>
      <c r="SBL279"/>
      <c r="SBM279"/>
      <c r="SBN279"/>
      <c r="SBO279"/>
      <c r="SBP279"/>
      <c r="SBQ279"/>
      <c r="SBR279"/>
      <c r="SBS279"/>
      <c r="SBT279"/>
      <c r="SBU279"/>
      <c r="SBV279"/>
      <c r="SBW279"/>
      <c r="SBX279"/>
      <c r="SBY279"/>
      <c r="SBZ279"/>
      <c r="SCA279"/>
      <c r="SCB279"/>
      <c r="SCC279"/>
      <c r="SCD279"/>
      <c r="SCE279"/>
      <c r="SCF279"/>
      <c r="SCG279"/>
      <c r="SCH279"/>
      <c r="SCI279"/>
      <c r="SCJ279"/>
      <c r="SCK279"/>
      <c r="SCL279"/>
      <c r="SCM279"/>
      <c r="SCN279"/>
      <c r="SCO279"/>
      <c r="SCP279"/>
      <c r="SCQ279"/>
      <c r="SCR279"/>
      <c r="SCS279"/>
      <c r="SCT279"/>
      <c r="SCU279"/>
      <c r="SCV279"/>
      <c r="SCW279"/>
      <c r="SCX279"/>
      <c r="SCY279"/>
      <c r="SCZ279"/>
      <c r="SDA279"/>
      <c r="SDB279"/>
      <c r="SDC279"/>
      <c r="SDD279"/>
      <c r="SDE279"/>
      <c r="SDF279"/>
      <c r="SDG279"/>
      <c r="SDH279"/>
      <c r="SDI279"/>
      <c r="SDJ279"/>
      <c r="SDK279"/>
      <c r="SDL279"/>
      <c r="SDM279"/>
      <c r="SDN279"/>
      <c r="SDO279"/>
      <c r="SDP279"/>
      <c r="SDQ279"/>
      <c r="SDR279"/>
      <c r="SDS279"/>
      <c r="SDT279"/>
      <c r="SDU279"/>
      <c r="SDV279"/>
      <c r="SDW279"/>
      <c r="SDX279"/>
      <c r="SDY279"/>
      <c r="SDZ279"/>
      <c r="SEA279"/>
      <c r="SEB279"/>
      <c r="SEC279"/>
      <c r="SED279"/>
      <c r="SEE279"/>
      <c r="SEF279"/>
      <c r="SEG279"/>
      <c r="SEH279"/>
      <c r="SEI279"/>
      <c r="SEJ279"/>
      <c r="SEK279"/>
      <c r="SEL279"/>
      <c r="SEM279"/>
      <c r="SEN279"/>
      <c r="SEO279"/>
      <c r="SEP279"/>
      <c r="SEQ279"/>
      <c r="SER279"/>
      <c r="SES279"/>
      <c r="SET279"/>
      <c r="SEU279"/>
      <c r="SEV279"/>
      <c r="SEW279"/>
      <c r="SEX279"/>
      <c r="SEY279"/>
      <c r="SEZ279"/>
      <c r="SFA279"/>
      <c r="SFB279"/>
      <c r="SFC279"/>
      <c r="SFD279"/>
      <c r="SFE279"/>
      <c r="SFF279"/>
      <c r="SFG279"/>
      <c r="SFH279"/>
      <c r="SFI279"/>
      <c r="SFJ279"/>
      <c r="SFK279"/>
      <c r="SFL279"/>
      <c r="SFM279"/>
      <c r="SFN279"/>
      <c r="SFO279"/>
      <c r="SFP279"/>
      <c r="SFQ279"/>
      <c r="SFR279"/>
      <c r="SFS279"/>
      <c r="SFT279"/>
      <c r="SFU279"/>
      <c r="SFV279"/>
      <c r="SFW279"/>
      <c r="SFX279"/>
      <c r="SFY279"/>
      <c r="SFZ279"/>
      <c r="SGA279"/>
      <c r="SGB279"/>
      <c r="SGC279"/>
      <c r="SGD279"/>
      <c r="SGE279"/>
      <c r="SGF279"/>
      <c r="SGG279"/>
      <c r="SGH279"/>
      <c r="SGI279"/>
      <c r="SGJ279"/>
      <c r="SGK279"/>
      <c r="SGL279"/>
      <c r="SGM279"/>
      <c r="SGN279"/>
      <c r="SGO279"/>
      <c r="SGP279"/>
      <c r="SGQ279"/>
      <c r="SGR279"/>
      <c r="SGS279"/>
      <c r="SGT279"/>
      <c r="SGU279"/>
      <c r="SGV279"/>
      <c r="SGW279"/>
      <c r="SGX279"/>
      <c r="SGY279"/>
      <c r="SGZ279"/>
      <c r="SHA279"/>
      <c r="SHB279"/>
      <c r="SHC279"/>
      <c r="SHD279"/>
      <c r="SHE279"/>
      <c r="SHF279"/>
      <c r="SHG279"/>
      <c r="SHH279"/>
      <c r="SHI279"/>
      <c r="SHJ279"/>
      <c r="SHK279"/>
      <c r="SHL279"/>
      <c r="SHM279"/>
      <c r="SHN279"/>
      <c r="SHO279"/>
      <c r="SHP279"/>
      <c r="SHQ279"/>
      <c r="SHR279"/>
      <c r="SHS279"/>
      <c r="SHT279"/>
      <c r="SHU279"/>
      <c r="SHV279"/>
      <c r="SHW279"/>
      <c r="SHX279"/>
      <c r="SHY279"/>
      <c r="SHZ279"/>
      <c r="SIA279"/>
      <c r="SIB279"/>
      <c r="SIC279"/>
      <c r="SID279"/>
      <c r="SIE279"/>
      <c r="SIF279"/>
      <c r="SIG279"/>
      <c r="SIH279"/>
      <c r="SII279"/>
      <c r="SIJ279"/>
      <c r="SIK279"/>
      <c r="SIL279"/>
      <c r="SIM279"/>
      <c r="SIN279"/>
      <c r="SIO279"/>
      <c r="SIP279"/>
      <c r="SIQ279"/>
      <c r="SIR279"/>
      <c r="SIS279"/>
      <c r="SIT279"/>
      <c r="SIU279"/>
      <c r="SIV279"/>
      <c r="SIW279"/>
      <c r="SIX279"/>
      <c r="SIY279"/>
      <c r="SIZ279"/>
      <c r="SJA279"/>
      <c r="SJB279"/>
      <c r="SJC279"/>
      <c r="SJD279"/>
      <c r="SJE279"/>
      <c r="SJF279"/>
      <c r="SJG279"/>
      <c r="SJH279"/>
      <c r="SJI279"/>
      <c r="SJJ279"/>
      <c r="SJK279"/>
      <c r="SJL279"/>
      <c r="SJM279"/>
      <c r="SJN279"/>
      <c r="SJO279"/>
      <c r="SJP279"/>
      <c r="SJQ279"/>
      <c r="SJR279"/>
      <c r="SJS279"/>
      <c r="SJT279"/>
      <c r="SJU279"/>
      <c r="SJV279"/>
      <c r="SJW279"/>
      <c r="SJX279"/>
      <c r="SJY279"/>
      <c r="SJZ279"/>
      <c r="SKA279"/>
      <c r="SKB279"/>
      <c r="SKC279"/>
      <c r="SKD279"/>
      <c r="SKE279"/>
      <c r="SKF279"/>
      <c r="SKG279"/>
      <c r="SKH279"/>
      <c r="SKI279"/>
      <c r="SKJ279"/>
      <c r="SKK279"/>
      <c r="SKL279"/>
      <c r="SKM279"/>
      <c r="SKN279"/>
      <c r="SKO279"/>
      <c r="SKP279"/>
      <c r="SKQ279"/>
      <c r="SKR279"/>
      <c r="SKS279"/>
      <c r="SKT279"/>
      <c r="SKU279"/>
      <c r="SKV279"/>
      <c r="SKW279"/>
      <c r="SKX279"/>
      <c r="SKY279"/>
      <c r="SKZ279"/>
      <c r="SLA279"/>
      <c r="SLB279"/>
      <c r="SLC279"/>
      <c r="SLD279"/>
      <c r="SLE279"/>
      <c r="SLF279"/>
      <c r="SLG279"/>
      <c r="SLH279"/>
      <c r="SLI279"/>
      <c r="SLJ279"/>
      <c r="SLK279"/>
      <c r="SLL279"/>
      <c r="SLM279"/>
      <c r="SLN279"/>
      <c r="SLO279"/>
      <c r="SLP279"/>
      <c r="SLQ279"/>
      <c r="SLR279"/>
      <c r="SLS279"/>
      <c r="SLT279"/>
      <c r="SLU279"/>
      <c r="SLV279"/>
      <c r="SLW279"/>
      <c r="SLX279"/>
      <c r="SLY279"/>
      <c r="SLZ279"/>
      <c r="SMA279"/>
      <c r="SMB279"/>
      <c r="SMC279"/>
      <c r="SMD279"/>
      <c r="SME279"/>
      <c r="SMF279"/>
      <c r="SMG279"/>
      <c r="SMH279"/>
      <c r="SMI279"/>
      <c r="SMJ279"/>
      <c r="SMK279"/>
      <c r="SML279"/>
      <c r="SMM279"/>
      <c r="SMN279"/>
      <c r="SMO279"/>
      <c r="SMP279"/>
      <c r="SMQ279"/>
      <c r="SMR279"/>
      <c r="SMS279"/>
      <c r="SMT279"/>
      <c r="SMU279"/>
      <c r="SMV279"/>
      <c r="SMW279"/>
      <c r="SMX279"/>
      <c r="SMY279"/>
      <c r="SMZ279"/>
      <c r="SNA279"/>
      <c r="SNB279"/>
      <c r="SNC279"/>
      <c r="SND279"/>
      <c r="SNE279"/>
      <c r="SNF279"/>
      <c r="SNG279"/>
      <c r="SNH279"/>
      <c r="SNI279"/>
      <c r="SNJ279"/>
      <c r="SNK279"/>
      <c r="SNL279"/>
      <c r="SNM279"/>
      <c r="SNN279"/>
      <c r="SNO279"/>
      <c r="SNP279"/>
      <c r="SNQ279"/>
      <c r="SNR279"/>
      <c r="SNS279"/>
      <c r="SNT279"/>
      <c r="SNU279"/>
      <c r="SNV279"/>
      <c r="SNW279"/>
      <c r="SNX279"/>
      <c r="SNY279"/>
      <c r="SNZ279"/>
      <c r="SOA279"/>
      <c r="SOB279"/>
      <c r="SOC279"/>
      <c r="SOD279"/>
      <c r="SOE279"/>
      <c r="SOF279"/>
      <c r="SOG279"/>
      <c r="SOH279"/>
      <c r="SOI279"/>
      <c r="SOJ279"/>
      <c r="SOK279"/>
      <c r="SOL279"/>
      <c r="SOM279"/>
      <c r="SON279"/>
      <c r="SOO279"/>
      <c r="SOP279"/>
      <c r="SOQ279"/>
      <c r="SOR279"/>
      <c r="SOS279"/>
      <c r="SOT279"/>
      <c r="SOU279"/>
      <c r="SOV279"/>
      <c r="SOW279"/>
      <c r="SOX279"/>
      <c r="SOY279"/>
      <c r="SOZ279"/>
      <c r="SPA279"/>
      <c r="SPB279"/>
      <c r="SPC279"/>
      <c r="SPD279"/>
      <c r="SPE279"/>
      <c r="SPF279"/>
      <c r="SPG279"/>
      <c r="SPH279"/>
      <c r="SPI279"/>
      <c r="SPJ279"/>
      <c r="SPK279"/>
      <c r="SPL279"/>
      <c r="SPM279"/>
      <c r="SPN279"/>
      <c r="SPO279"/>
      <c r="SPP279"/>
      <c r="SPQ279"/>
      <c r="SPR279"/>
      <c r="SPS279"/>
      <c r="SPT279"/>
      <c r="SPU279"/>
      <c r="SPV279"/>
      <c r="SPW279"/>
      <c r="SPX279"/>
      <c r="SPY279"/>
      <c r="SPZ279"/>
      <c r="SQA279"/>
      <c r="SQB279"/>
      <c r="SQC279"/>
      <c r="SQD279"/>
      <c r="SQE279"/>
      <c r="SQF279"/>
      <c r="SQG279"/>
      <c r="SQH279"/>
      <c r="SQI279"/>
      <c r="SQJ279"/>
      <c r="SQK279"/>
      <c r="SQL279"/>
      <c r="SQM279"/>
      <c r="SQN279"/>
      <c r="SQO279"/>
      <c r="SQP279"/>
      <c r="SQQ279"/>
      <c r="SQR279"/>
      <c r="SQS279"/>
      <c r="SQT279"/>
      <c r="SQU279"/>
      <c r="SQV279"/>
      <c r="SQW279"/>
      <c r="SQX279"/>
      <c r="SQY279"/>
      <c r="SQZ279"/>
      <c r="SRA279"/>
      <c r="SRB279"/>
      <c r="SRC279"/>
      <c r="SRD279"/>
      <c r="SRE279"/>
      <c r="SRF279"/>
      <c r="SRG279"/>
      <c r="SRH279"/>
      <c r="SRI279"/>
      <c r="SRJ279"/>
      <c r="SRK279"/>
      <c r="SRL279"/>
      <c r="SRM279"/>
      <c r="SRN279"/>
      <c r="SRO279"/>
      <c r="SRP279"/>
      <c r="SRQ279"/>
      <c r="SRR279"/>
      <c r="SRS279"/>
      <c r="SRT279"/>
      <c r="SRU279"/>
      <c r="SRV279"/>
      <c r="SRW279"/>
      <c r="SRX279"/>
      <c r="SRY279"/>
      <c r="SRZ279"/>
      <c r="SSA279"/>
      <c r="SSB279"/>
      <c r="SSC279"/>
      <c r="SSD279"/>
      <c r="SSE279"/>
      <c r="SSF279"/>
      <c r="SSG279"/>
      <c r="SSH279"/>
      <c r="SSI279"/>
      <c r="SSJ279"/>
      <c r="SSK279"/>
      <c r="SSL279"/>
      <c r="SSM279"/>
      <c r="SSN279"/>
      <c r="SSO279"/>
      <c r="SSP279"/>
      <c r="SSQ279"/>
      <c r="SSR279"/>
      <c r="SSS279"/>
      <c r="SST279"/>
      <c r="SSU279"/>
      <c r="SSV279"/>
      <c r="SSW279"/>
      <c r="SSX279"/>
      <c r="SSY279"/>
      <c r="SSZ279"/>
      <c r="STA279"/>
      <c r="STB279"/>
      <c r="STC279"/>
      <c r="STD279"/>
      <c r="STE279"/>
      <c r="STF279"/>
      <c r="STG279"/>
      <c r="STH279"/>
      <c r="STI279"/>
      <c r="STJ279"/>
      <c r="STK279"/>
      <c r="STL279"/>
      <c r="STM279"/>
      <c r="STN279"/>
      <c r="STO279"/>
      <c r="STP279"/>
      <c r="STQ279"/>
      <c r="STR279"/>
      <c r="STS279"/>
      <c r="STT279"/>
      <c r="STU279"/>
      <c r="STV279"/>
      <c r="STW279"/>
      <c r="STX279"/>
      <c r="STY279"/>
      <c r="STZ279"/>
      <c r="SUA279"/>
      <c r="SUB279"/>
      <c r="SUC279"/>
      <c r="SUD279"/>
      <c r="SUE279"/>
      <c r="SUF279"/>
      <c r="SUG279"/>
      <c r="SUH279"/>
      <c r="SUI279"/>
      <c r="SUJ279"/>
      <c r="SUK279"/>
      <c r="SUL279"/>
      <c r="SUM279"/>
      <c r="SUN279"/>
      <c r="SUO279"/>
      <c r="SUP279"/>
      <c r="SUQ279"/>
      <c r="SUR279"/>
      <c r="SUS279"/>
      <c r="SUT279"/>
      <c r="SUU279"/>
      <c r="SUV279"/>
      <c r="SUW279"/>
      <c r="SUX279"/>
      <c r="SUY279"/>
      <c r="SUZ279"/>
      <c r="SVA279"/>
      <c r="SVB279"/>
      <c r="SVC279"/>
      <c r="SVD279"/>
      <c r="SVE279"/>
      <c r="SVF279"/>
      <c r="SVG279"/>
      <c r="SVH279"/>
      <c r="SVI279"/>
      <c r="SVJ279"/>
      <c r="SVK279"/>
      <c r="SVL279"/>
      <c r="SVM279"/>
      <c r="SVN279"/>
      <c r="SVO279"/>
      <c r="SVP279"/>
      <c r="SVQ279"/>
      <c r="SVR279"/>
      <c r="SVS279"/>
      <c r="SVT279"/>
      <c r="SVU279"/>
      <c r="SVV279"/>
      <c r="SVW279"/>
      <c r="SVX279"/>
      <c r="SVY279"/>
      <c r="SVZ279"/>
      <c r="SWA279"/>
      <c r="SWB279"/>
      <c r="SWC279"/>
      <c r="SWD279"/>
      <c r="SWE279"/>
      <c r="SWF279"/>
      <c r="SWG279"/>
      <c r="SWH279"/>
      <c r="SWI279"/>
      <c r="SWJ279"/>
      <c r="SWK279"/>
      <c r="SWL279"/>
      <c r="SWM279"/>
      <c r="SWN279"/>
      <c r="SWO279"/>
      <c r="SWP279"/>
      <c r="SWQ279"/>
      <c r="SWR279"/>
      <c r="SWS279"/>
      <c r="SWT279"/>
      <c r="SWU279"/>
      <c r="SWV279"/>
      <c r="SWW279"/>
      <c r="SWX279"/>
      <c r="SWY279"/>
      <c r="SWZ279"/>
      <c r="SXA279"/>
      <c r="SXB279"/>
      <c r="SXC279"/>
      <c r="SXD279"/>
      <c r="SXE279"/>
      <c r="SXF279"/>
      <c r="SXG279"/>
      <c r="SXH279"/>
      <c r="SXI279"/>
      <c r="SXJ279"/>
      <c r="SXK279"/>
      <c r="SXL279"/>
      <c r="SXM279"/>
      <c r="SXN279"/>
      <c r="SXO279"/>
      <c r="SXP279"/>
      <c r="SXQ279"/>
      <c r="SXR279"/>
      <c r="SXS279"/>
      <c r="SXT279"/>
      <c r="SXU279"/>
      <c r="SXV279"/>
      <c r="SXW279"/>
      <c r="SXX279"/>
      <c r="SXY279"/>
      <c r="SXZ279"/>
      <c r="SYA279"/>
      <c r="SYB279"/>
      <c r="SYC279"/>
      <c r="SYD279"/>
      <c r="SYE279"/>
      <c r="SYF279"/>
      <c r="SYG279"/>
      <c r="SYH279"/>
      <c r="SYI279"/>
      <c r="SYJ279"/>
      <c r="SYK279"/>
      <c r="SYL279"/>
      <c r="SYM279"/>
      <c r="SYN279"/>
      <c r="SYO279"/>
      <c r="SYP279"/>
      <c r="SYQ279"/>
      <c r="SYR279"/>
      <c r="SYS279"/>
      <c r="SYT279"/>
      <c r="SYU279"/>
      <c r="SYV279"/>
      <c r="SYW279"/>
      <c r="SYX279"/>
      <c r="SYY279"/>
      <c r="SYZ279"/>
      <c r="SZA279"/>
      <c r="SZB279"/>
      <c r="SZC279"/>
      <c r="SZD279"/>
      <c r="SZE279"/>
      <c r="SZF279"/>
      <c r="SZG279"/>
      <c r="SZH279"/>
      <c r="SZI279"/>
      <c r="SZJ279"/>
      <c r="SZK279"/>
      <c r="SZL279"/>
      <c r="SZM279"/>
      <c r="SZN279"/>
      <c r="SZO279"/>
      <c r="SZP279"/>
      <c r="SZQ279"/>
      <c r="SZR279"/>
      <c r="SZS279"/>
      <c r="SZT279"/>
      <c r="SZU279"/>
      <c r="SZV279"/>
      <c r="SZW279"/>
      <c r="SZX279"/>
      <c r="SZY279"/>
      <c r="SZZ279"/>
      <c r="TAA279"/>
      <c r="TAB279"/>
      <c r="TAC279"/>
      <c r="TAD279"/>
      <c r="TAE279"/>
      <c r="TAF279"/>
      <c r="TAG279"/>
      <c r="TAH279"/>
      <c r="TAI279"/>
      <c r="TAJ279"/>
      <c r="TAK279"/>
      <c r="TAL279"/>
      <c r="TAM279"/>
      <c r="TAN279"/>
      <c r="TAO279"/>
      <c r="TAP279"/>
      <c r="TAQ279"/>
      <c r="TAR279"/>
      <c r="TAS279"/>
      <c r="TAT279"/>
      <c r="TAU279"/>
      <c r="TAV279"/>
      <c r="TAW279"/>
      <c r="TAX279"/>
      <c r="TAY279"/>
      <c r="TAZ279"/>
      <c r="TBA279"/>
      <c r="TBB279"/>
      <c r="TBC279"/>
      <c r="TBD279"/>
      <c r="TBE279"/>
      <c r="TBF279"/>
      <c r="TBG279"/>
      <c r="TBH279"/>
      <c r="TBI279"/>
      <c r="TBJ279"/>
      <c r="TBK279"/>
      <c r="TBL279"/>
      <c r="TBM279"/>
      <c r="TBN279"/>
      <c r="TBO279"/>
      <c r="TBP279"/>
      <c r="TBQ279"/>
      <c r="TBR279"/>
      <c r="TBS279"/>
      <c r="TBT279"/>
      <c r="TBU279"/>
      <c r="TBV279"/>
      <c r="TBW279"/>
      <c r="TBX279"/>
      <c r="TBY279"/>
      <c r="TBZ279"/>
      <c r="TCA279"/>
      <c r="TCB279"/>
      <c r="TCC279"/>
      <c r="TCD279"/>
      <c r="TCE279"/>
      <c r="TCF279"/>
      <c r="TCG279"/>
      <c r="TCH279"/>
      <c r="TCI279"/>
      <c r="TCJ279"/>
      <c r="TCK279"/>
      <c r="TCL279"/>
      <c r="TCM279"/>
      <c r="TCN279"/>
      <c r="TCO279"/>
      <c r="TCP279"/>
      <c r="TCQ279"/>
      <c r="TCR279"/>
      <c r="TCS279"/>
      <c r="TCT279"/>
      <c r="TCU279"/>
      <c r="TCV279"/>
      <c r="TCW279"/>
      <c r="TCX279"/>
      <c r="TCY279"/>
      <c r="TCZ279"/>
      <c r="TDA279"/>
      <c r="TDB279"/>
      <c r="TDC279"/>
      <c r="TDD279"/>
      <c r="TDE279"/>
      <c r="TDF279"/>
      <c r="TDG279"/>
      <c r="TDH279"/>
      <c r="TDI279"/>
      <c r="TDJ279"/>
      <c r="TDK279"/>
      <c r="TDL279"/>
      <c r="TDM279"/>
      <c r="TDN279"/>
      <c r="TDO279"/>
      <c r="TDP279"/>
      <c r="TDQ279"/>
      <c r="TDR279"/>
      <c r="TDS279"/>
      <c r="TDT279"/>
      <c r="TDU279"/>
      <c r="TDV279"/>
      <c r="TDW279"/>
      <c r="TDX279"/>
      <c r="TDY279"/>
      <c r="TDZ279"/>
      <c r="TEA279"/>
      <c r="TEB279"/>
      <c r="TEC279"/>
      <c r="TED279"/>
      <c r="TEE279"/>
      <c r="TEF279"/>
      <c r="TEG279"/>
      <c r="TEH279"/>
      <c r="TEI279"/>
      <c r="TEJ279"/>
      <c r="TEK279"/>
      <c r="TEL279"/>
      <c r="TEM279"/>
      <c r="TEN279"/>
      <c r="TEO279"/>
      <c r="TEP279"/>
      <c r="TEQ279"/>
      <c r="TER279"/>
      <c r="TES279"/>
      <c r="TET279"/>
      <c r="TEU279"/>
      <c r="TEV279"/>
      <c r="TEW279"/>
      <c r="TEX279"/>
      <c r="TEY279"/>
      <c r="TEZ279"/>
      <c r="TFA279"/>
      <c r="TFB279"/>
      <c r="TFC279"/>
      <c r="TFD279"/>
      <c r="TFE279"/>
      <c r="TFF279"/>
      <c r="TFG279"/>
      <c r="TFH279"/>
      <c r="TFI279"/>
      <c r="TFJ279"/>
      <c r="TFK279"/>
      <c r="TFL279"/>
      <c r="TFM279"/>
      <c r="TFN279"/>
      <c r="TFO279"/>
      <c r="TFP279"/>
      <c r="TFQ279"/>
      <c r="TFR279"/>
      <c r="TFS279"/>
      <c r="TFT279"/>
      <c r="TFU279"/>
      <c r="TFV279"/>
      <c r="TFW279"/>
      <c r="TFX279"/>
      <c r="TFY279"/>
      <c r="TFZ279"/>
      <c r="TGA279"/>
      <c r="TGB279"/>
      <c r="TGC279"/>
      <c r="TGD279"/>
      <c r="TGE279"/>
      <c r="TGF279"/>
      <c r="TGG279"/>
      <c r="TGH279"/>
      <c r="TGI279"/>
      <c r="TGJ279"/>
      <c r="TGK279"/>
      <c r="TGL279"/>
      <c r="TGM279"/>
      <c r="TGN279"/>
      <c r="TGO279"/>
      <c r="TGP279"/>
      <c r="TGQ279"/>
      <c r="TGR279"/>
      <c r="TGS279"/>
      <c r="TGT279"/>
      <c r="TGU279"/>
      <c r="TGV279"/>
      <c r="TGW279"/>
      <c r="TGX279"/>
      <c r="TGY279"/>
      <c r="TGZ279"/>
      <c r="THA279"/>
      <c r="THB279"/>
      <c r="THC279"/>
      <c r="THD279"/>
      <c r="THE279"/>
      <c r="THF279"/>
      <c r="THG279"/>
      <c r="THH279"/>
      <c r="THI279"/>
      <c r="THJ279"/>
      <c r="THK279"/>
      <c r="THL279"/>
      <c r="THM279"/>
      <c r="THN279"/>
      <c r="THO279"/>
      <c r="THP279"/>
      <c r="THQ279"/>
      <c r="THR279"/>
      <c r="THS279"/>
      <c r="THT279"/>
      <c r="THU279"/>
      <c r="THV279"/>
      <c r="THW279"/>
      <c r="THX279"/>
      <c r="THY279"/>
      <c r="THZ279"/>
      <c r="TIA279"/>
      <c r="TIB279"/>
      <c r="TIC279"/>
      <c r="TID279"/>
      <c r="TIE279"/>
      <c r="TIF279"/>
      <c r="TIG279"/>
      <c r="TIH279"/>
      <c r="TII279"/>
      <c r="TIJ279"/>
      <c r="TIK279"/>
      <c r="TIL279"/>
      <c r="TIM279"/>
      <c r="TIN279"/>
      <c r="TIO279"/>
      <c r="TIP279"/>
      <c r="TIQ279"/>
      <c r="TIR279"/>
      <c r="TIS279"/>
      <c r="TIT279"/>
      <c r="TIU279"/>
      <c r="TIV279"/>
      <c r="TIW279"/>
      <c r="TIX279"/>
      <c r="TIY279"/>
      <c r="TIZ279"/>
      <c r="TJA279"/>
      <c r="TJB279"/>
      <c r="TJC279"/>
      <c r="TJD279"/>
      <c r="TJE279"/>
      <c r="TJF279"/>
      <c r="TJG279"/>
      <c r="TJH279"/>
      <c r="TJI279"/>
      <c r="TJJ279"/>
      <c r="TJK279"/>
      <c r="TJL279"/>
      <c r="TJM279"/>
      <c r="TJN279"/>
      <c r="TJO279"/>
      <c r="TJP279"/>
      <c r="TJQ279"/>
      <c r="TJR279"/>
      <c r="TJS279"/>
      <c r="TJT279"/>
      <c r="TJU279"/>
      <c r="TJV279"/>
      <c r="TJW279"/>
      <c r="TJX279"/>
      <c r="TJY279"/>
      <c r="TJZ279"/>
      <c r="TKA279"/>
      <c r="TKB279"/>
      <c r="TKC279"/>
      <c r="TKD279"/>
      <c r="TKE279"/>
      <c r="TKF279"/>
      <c r="TKG279"/>
      <c r="TKH279"/>
      <c r="TKI279"/>
      <c r="TKJ279"/>
      <c r="TKK279"/>
      <c r="TKL279"/>
      <c r="TKM279"/>
      <c r="TKN279"/>
      <c r="TKO279"/>
      <c r="TKP279"/>
      <c r="TKQ279"/>
      <c r="TKR279"/>
      <c r="TKS279"/>
      <c r="TKT279"/>
      <c r="TKU279"/>
      <c r="TKV279"/>
      <c r="TKW279"/>
      <c r="TKX279"/>
      <c r="TKY279"/>
      <c r="TKZ279"/>
      <c r="TLA279"/>
      <c r="TLB279"/>
      <c r="TLC279"/>
      <c r="TLD279"/>
      <c r="TLE279"/>
      <c r="TLF279"/>
      <c r="TLG279"/>
      <c r="TLH279"/>
      <c r="TLI279"/>
      <c r="TLJ279"/>
      <c r="TLK279"/>
      <c r="TLL279"/>
      <c r="TLM279"/>
      <c r="TLN279"/>
      <c r="TLO279"/>
      <c r="TLP279"/>
      <c r="TLQ279"/>
      <c r="TLR279"/>
      <c r="TLS279"/>
      <c r="TLT279"/>
      <c r="TLU279"/>
      <c r="TLV279"/>
      <c r="TLW279"/>
      <c r="TLX279"/>
      <c r="TLY279"/>
      <c r="TLZ279"/>
      <c r="TMA279"/>
      <c r="TMB279"/>
      <c r="TMC279"/>
      <c r="TMD279"/>
      <c r="TME279"/>
      <c r="TMF279"/>
      <c r="TMG279"/>
      <c r="TMH279"/>
      <c r="TMI279"/>
      <c r="TMJ279"/>
      <c r="TMK279"/>
      <c r="TML279"/>
      <c r="TMM279"/>
      <c r="TMN279"/>
      <c r="TMO279"/>
      <c r="TMP279"/>
      <c r="TMQ279"/>
      <c r="TMR279"/>
      <c r="TMS279"/>
      <c r="TMT279"/>
      <c r="TMU279"/>
      <c r="TMV279"/>
      <c r="TMW279"/>
      <c r="TMX279"/>
      <c r="TMY279"/>
      <c r="TMZ279"/>
      <c r="TNA279"/>
      <c r="TNB279"/>
      <c r="TNC279"/>
      <c r="TND279"/>
      <c r="TNE279"/>
      <c r="TNF279"/>
      <c r="TNG279"/>
      <c r="TNH279"/>
      <c r="TNI279"/>
      <c r="TNJ279"/>
      <c r="TNK279"/>
      <c r="TNL279"/>
      <c r="TNM279"/>
      <c r="TNN279"/>
      <c r="TNO279"/>
      <c r="TNP279"/>
      <c r="TNQ279"/>
      <c r="TNR279"/>
      <c r="TNS279"/>
      <c r="TNT279"/>
      <c r="TNU279"/>
      <c r="TNV279"/>
      <c r="TNW279"/>
      <c r="TNX279"/>
      <c r="TNY279"/>
      <c r="TNZ279"/>
      <c r="TOA279"/>
      <c r="TOB279"/>
      <c r="TOC279"/>
      <c r="TOD279"/>
      <c r="TOE279"/>
      <c r="TOF279"/>
      <c r="TOG279"/>
      <c r="TOH279"/>
      <c r="TOI279"/>
      <c r="TOJ279"/>
      <c r="TOK279"/>
      <c r="TOL279"/>
      <c r="TOM279"/>
      <c r="TON279"/>
      <c r="TOO279"/>
      <c r="TOP279"/>
      <c r="TOQ279"/>
      <c r="TOR279"/>
      <c r="TOS279"/>
      <c r="TOT279"/>
      <c r="TOU279"/>
      <c r="TOV279"/>
      <c r="TOW279"/>
      <c r="TOX279"/>
      <c r="TOY279"/>
      <c r="TOZ279"/>
      <c r="TPA279"/>
      <c r="TPB279"/>
      <c r="TPC279"/>
      <c r="TPD279"/>
      <c r="TPE279"/>
      <c r="TPF279"/>
      <c r="TPG279"/>
      <c r="TPH279"/>
      <c r="TPI279"/>
      <c r="TPJ279"/>
      <c r="TPK279"/>
      <c r="TPL279"/>
      <c r="TPM279"/>
      <c r="TPN279"/>
      <c r="TPO279"/>
      <c r="TPP279"/>
      <c r="TPQ279"/>
      <c r="TPR279"/>
      <c r="TPS279"/>
      <c r="TPT279"/>
      <c r="TPU279"/>
      <c r="TPV279"/>
      <c r="TPW279"/>
      <c r="TPX279"/>
      <c r="TPY279"/>
      <c r="TPZ279"/>
      <c r="TQA279"/>
      <c r="TQB279"/>
      <c r="TQC279"/>
      <c r="TQD279"/>
      <c r="TQE279"/>
      <c r="TQF279"/>
      <c r="TQG279"/>
      <c r="TQH279"/>
      <c r="TQI279"/>
      <c r="TQJ279"/>
      <c r="TQK279"/>
      <c r="TQL279"/>
      <c r="TQM279"/>
      <c r="TQN279"/>
      <c r="TQO279"/>
      <c r="TQP279"/>
      <c r="TQQ279"/>
      <c r="TQR279"/>
      <c r="TQS279"/>
      <c r="TQT279"/>
      <c r="TQU279"/>
      <c r="TQV279"/>
      <c r="TQW279"/>
      <c r="TQX279"/>
      <c r="TQY279"/>
      <c r="TQZ279"/>
      <c r="TRA279"/>
      <c r="TRB279"/>
      <c r="TRC279"/>
      <c r="TRD279"/>
      <c r="TRE279"/>
      <c r="TRF279"/>
      <c r="TRG279"/>
      <c r="TRH279"/>
      <c r="TRI279"/>
      <c r="TRJ279"/>
      <c r="TRK279"/>
      <c r="TRL279"/>
      <c r="TRM279"/>
      <c r="TRN279"/>
      <c r="TRO279"/>
      <c r="TRP279"/>
      <c r="TRQ279"/>
      <c r="TRR279"/>
      <c r="TRS279"/>
      <c r="TRT279"/>
      <c r="TRU279"/>
      <c r="TRV279"/>
      <c r="TRW279"/>
      <c r="TRX279"/>
      <c r="TRY279"/>
      <c r="TRZ279"/>
      <c r="TSA279"/>
      <c r="TSB279"/>
      <c r="TSC279"/>
      <c r="TSD279"/>
      <c r="TSE279"/>
      <c r="TSF279"/>
      <c r="TSG279"/>
      <c r="TSH279"/>
      <c r="TSI279"/>
      <c r="TSJ279"/>
      <c r="TSK279"/>
      <c r="TSL279"/>
      <c r="TSM279"/>
      <c r="TSN279"/>
      <c r="TSO279"/>
      <c r="TSP279"/>
      <c r="TSQ279"/>
      <c r="TSR279"/>
      <c r="TSS279"/>
      <c r="TST279"/>
      <c r="TSU279"/>
      <c r="TSV279"/>
      <c r="TSW279"/>
      <c r="TSX279"/>
      <c r="TSY279"/>
      <c r="TSZ279"/>
      <c r="TTA279"/>
      <c r="TTB279"/>
      <c r="TTC279"/>
      <c r="TTD279"/>
      <c r="TTE279"/>
      <c r="TTF279"/>
      <c r="TTG279"/>
      <c r="TTH279"/>
      <c r="TTI279"/>
      <c r="TTJ279"/>
      <c r="TTK279"/>
      <c r="TTL279"/>
      <c r="TTM279"/>
      <c r="TTN279"/>
      <c r="TTO279"/>
      <c r="TTP279"/>
      <c r="TTQ279"/>
      <c r="TTR279"/>
      <c r="TTS279"/>
      <c r="TTT279"/>
      <c r="TTU279"/>
      <c r="TTV279"/>
      <c r="TTW279"/>
      <c r="TTX279"/>
      <c r="TTY279"/>
      <c r="TTZ279"/>
      <c r="TUA279"/>
      <c r="TUB279"/>
      <c r="TUC279"/>
      <c r="TUD279"/>
      <c r="TUE279"/>
      <c r="TUF279"/>
      <c r="TUG279"/>
      <c r="TUH279"/>
      <c r="TUI279"/>
      <c r="TUJ279"/>
      <c r="TUK279"/>
      <c r="TUL279"/>
      <c r="TUM279"/>
      <c r="TUN279"/>
      <c r="TUO279"/>
      <c r="TUP279"/>
      <c r="TUQ279"/>
      <c r="TUR279"/>
      <c r="TUS279"/>
      <c r="TUT279"/>
      <c r="TUU279"/>
      <c r="TUV279"/>
      <c r="TUW279"/>
      <c r="TUX279"/>
      <c r="TUY279"/>
      <c r="TUZ279"/>
      <c r="TVA279"/>
      <c r="TVB279"/>
      <c r="TVC279"/>
      <c r="TVD279"/>
      <c r="TVE279"/>
      <c r="TVF279"/>
      <c r="TVG279"/>
      <c r="TVH279"/>
      <c r="TVI279"/>
      <c r="TVJ279"/>
      <c r="TVK279"/>
      <c r="TVL279"/>
      <c r="TVM279"/>
      <c r="TVN279"/>
      <c r="TVO279"/>
      <c r="TVP279"/>
      <c r="TVQ279"/>
      <c r="TVR279"/>
      <c r="TVS279"/>
      <c r="TVT279"/>
      <c r="TVU279"/>
      <c r="TVV279"/>
      <c r="TVW279"/>
      <c r="TVX279"/>
      <c r="TVY279"/>
      <c r="TVZ279"/>
      <c r="TWA279"/>
      <c r="TWB279"/>
      <c r="TWC279"/>
      <c r="TWD279"/>
      <c r="TWE279"/>
      <c r="TWF279"/>
      <c r="TWG279"/>
      <c r="TWH279"/>
      <c r="TWI279"/>
      <c r="TWJ279"/>
      <c r="TWK279"/>
      <c r="TWL279"/>
      <c r="TWM279"/>
      <c r="TWN279"/>
      <c r="TWO279"/>
      <c r="TWP279"/>
      <c r="TWQ279"/>
      <c r="TWR279"/>
      <c r="TWS279"/>
      <c r="TWT279"/>
      <c r="TWU279"/>
      <c r="TWV279"/>
      <c r="TWW279"/>
      <c r="TWX279"/>
      <c r="TWY279"/>
      <c r="TWZ279"/>
      <c r="TXA279"/>
      <c r="TXB279"/>
      <c r="TXC279"/>
      <c r="TXD279"/>
      <c r="TXE279"/>
      <c r="TXF279"/>
      <c r="TXG279"/>
      <c r="TXH279"/>
      <c r="TXI279"/>
      <c r="TXJ279"/>
      <c r="TXK279"/>
      <c r="TXL279"/>
      <c r="TXM279"/>
      <c r="TXN279"/>
      <c r="TXO279"/>
      <c r="TXP279"/>
      <c r="TXQ279"/>
      <c r="TXR279"/>
      <c r="TXS279"/>
      <c r="TXT279"/>
      <c r="TXU279"/>
      <c r="TXV279"/>
      <c r="TXW279"/>
      <c r="TXX279"/>
      <c r="TXY279"/>
      <c r="TXZ279"/>
      <c r="TYA279"/>
      <c r="TYB279"/>
      <c r="TYC279"/>
      <c r="TYD279"/>
      <c r="TYE279"/>
      <c r="TYF279"/>
      <c r="TYG279"/>
      <c r="TYH279"/>
      <c r="TYI279"/>
      <c r="TYJ279"/>
      <c r="TYK279"/>
      <c r="TYL279"/>
      <c r="TYM279"/>
      <c r="TYN279"/>
      <c r="TYO279"/>
      <c r="TYP279"/>
      <c r="TYQ279"/>
      <c r="TYR279"/>
      <c r="TYS279"/>
      <c r="TYT279"/>
      <c r="TYU279"/>
      <c r="TYV279"/>
      <c r="TYW279"/>
      <c r="TYX279"/>
      <c r="TYY279"/>
      <c r="TYZ279"/>
      <c r="TZA279"/>
      <c r="TZB279"/>
      <c r="TZC279"/>
      <c r="TZD279"/>
      <c r="TZE279"/>
      <c r="TZF279"/>
      <c r="TZG279"/>
      <c r="TZH279"/>
      <c r="TZI279"/>
      <c r="TZJ279"/>
      <c r="TZK279"/>
      <c r="TZL279"/>
      <c r="TZM279"/>
      <c r="TZN279"/>
      <c r="TZO279"/>
      <c r="TZP279"/>
      <c r="TZQ279"/>
      <c r="TZR279"/>
      <c r="TZS279"/>
      <c r="TZT279"/>
      <c r="TZU279"/>
      <c r="TZV279"/>
      <c r="TZW279"/>
      <c r="TZX279"/>
      <c r="TZY279"/>
      <c r="TZZ279"/>
      <c r="UAA279"/>
      <c r="UAB279"/>
      <c r="UAC279"/>
      <c r="UAD279"/>
      <c r="UAE279"/>
      <c r="UAF279"/>
      <c r="UAG279"/>
      <c r="UAH279"/>
      <c r="UAI279"/>
      <c r="UAJ279"/>
      <c r="UAK279"/>
      <c r="UAL279"/>
      <c r="UAM279"/>
      <c r="UAN279"/>
      <c r="UAO279"/>
      <c r="UAP279"/>
      <c r="UAQ279"/>
      <c r="UAR279"/>
      <c r="UAS279"/>
      <c r="UAT279"/>
      <c r="UAU279"/>
      <c r="UAV279"/>
      <c r="UAW279"/>
      <c r="UAX279"/>
      <c r="UAY279"/>
      <c r="UAZ279"/>
      <c r="UBA279"/>
      <c r="UBB279"/>
      <c r="UBC279"/>
      <c r="UBD279"/>
      <c r="UBE279"/>
      <c r="UBF279"/>
      <c r="UBG279"/>
      <c r="UBH279"/>
      <c r="UBI279"/>
      <c r="UBJ279"/>
      <c r="UBK279"/>
      <c r="UBL279"/>
      <c r="UBM279"/>
      <c r="UBN279"/>
      <c r="UBO279"/>
      <c r="UBP279"/>
      <c r="UBQ279"/>
      <c r="UBR279"/>
      <c r="UBS279"/>
      <c r="UBT279"/>
      <c r="UBU279"/>
      <c r="UBV279"/>
      <c r="UBW279"/>
      <c r="UBX279"/>
      <c r="UBY279"/>
      <c r="UBZ279"/>
      <c r="UCA279"/>
      <c r="UCB279"/>
      <c r="UCC279"/>
      <c r="UCD279"/>
      <c r="UCE279"/>
      <c r="UCF279"/>
      <c r="UCG279"/>
      <c r="UCH279"/>
      <c r="UCI279"/>
      <c r="UCJ279"/>
      <c r="UCK279"/>
      <c r="UCL279"/>
      <c r="UCM279"/>
      <c r="UCN279"/>
      <c r="UCO279"/>
      <c r="UCP279"/>
      <c r="UCQ279"/>
      <c r="UCR279"/>
      <c r="UCS279"/>
      <c r="UCT279"/>
      <c r="UCU279"/>
      <c r="UCV279"/>
      <c r="UCW279"/>
      <c r="UCX279"/>
      <c r="UCY279"/>
      <c r="UCZ279"/>
      <c r="UDA279"/>
      <c r="UDB279"/>
      <c r="UDC279"/>
      <c r="UDD279"/>
      <c r="UDE279"/>
      <c r="UDF279"/>
      <c r="UDG279"/>
      <c r="UDH279"/>
      <c r="UDI279"/>
      <c r="UDJ279"/>
      <c r="UDK279"/>
      <c r="UDL279"/>
      <c r="UDM279"/>
      <c r="UDN279"/>
      <c r="UDO279"/>
      <c r="UDP279"/>
      <c r="UDQ279"/>
      <c r="UDR279"/>
      <c r="UDS279"/>
      <c r="UDT279"/>
      <c r="UDU279"/>
      <c r="UDV279"/>
      <c r="UDW279"/>
      <c r="UDX279"/>
      <c r="UDY279"/>
      <c r="UDZ279"/>
      <c r="UEA279"/>
      <c r="UEB279"/>
      <c r="UEC279"/>
      <c r="UED279"/>
      <c r="UEE279"/>
      <c r="UEF279"/>
      <c r="UEG279"/>
      <c r="UEH279"/>
      <c r="UEI279"/>
      <c r="UEJ279"/>
      <c r="UEK279"/>
      <c r="UEL279"/>
      <c r="UEM279"/>
      <c r="UEN279"/>
      <c r="UEO279"/>
      <c r="UEP279"/>
      <c r="UEQ279"/>
      <c r="UER279"/>
      <c r="UES279"/>
      <c r="UET279"/>
      <c r="UEU279"/>
      <c r="UEV279"/>
      <c r="UEW279"/>
      <c r="UEX279"/>
      <c r="UEY279"/>
      <c r="UEZ279"/>
      <c r="UFA279"/>
      <c r="UFB279"/>
      <c r="UFC279"/>
      <c r="UFD279"/>
      <c r="UFE279"/>
      <c r="UFF279"/>
      <c r="UFG279"/>
      <c r="UFH279"/>
      <c r="UFI279"/>
      <c r="UFJ279"/>
      <c r="UFK279"/>
      <c r="UFL279"/>
      <c r="UFM279"/>
      <c r="UFN279"/>
      <c r="UFO279"/>
      <c r="UFP279"/>
      <c r="UFQ279"/>
      <c r="UFR279"/>
      <c r="UFS279"/>
      <c r="UFT279"/>
      <c r="UFU279"/>
      <c r="UFV279"/>
      <c r="UFW279"/>
      <c r="UFX279"/>
      <c r="UFY279"/>
      <c r="UFZ279"/>
      <c r="UGA279"/>
      <c r="UGB279"/>
      <c r="UGC279"/>
      <c r="UGD279"/>
      <c r="UGE279"/>
      <c r="UGF279"/>
      <c r="UGG279"/>
      <c r="UGH279"/>
      <c r="UGI279"/>
      <c r="UGJ279"/>
      <c r="UGK279"/>
      <c r="UGL279"/>
      <c r="UGM279"/>
      <c r="UGN279"/>
      <c r="UGO279"/>
      <c r="UGP279"/>
      <c r="UGQ279"/>
      <c r="UGR279"/>
      <c r="UGS279"/>
      <c r="UGT279"/>
      <c r="UGU279"/>
      <c r="UGV279"/>
      <c r="UGW279"/>
      <c r="UGX279"/>
      <c r="UGY279"/>
      <c r="UGZ279"/>
      <c r="UHA279"/>
      <c r="UHB279"/>
      <c r="UHC279"/>
      <c r="UHD279"/>
      <c r="UHE279"/>
      <c r="UHF279"/>
      <c r="UHG279"/>
      <c r="UHH279"/>
      <c r="UHI279"/>
      <c r="UHJ279"/>
      <c r="UHK279"/>
      <c r="UHL279"/>
      <c r="UHM279"/>
      <c r="UHN279"/>
      <c r="UHO279"/>
      <c r="UHP279"/>
      <c r="UHQ279"/>
      <c r="UHR279"/>
      <c r="UHS279"/>
      <c r="UHT279"/>
      <c r="UHU279"/>
      <c r="UHV279"/>
      <c r="UHW279"/>
      <c r="UHX279"/>
      <c r="UHY279"/>
      <c r="UHZ279"/>
      <c r="UIA279"/>
      <c r="UIB279"/>
      <c r="UIC279"/>
      <c r="UID279"/>
      <c r="UIE279"/>
      <c r="UIF279"/>
      <c r="UIG279"/>
      <c r="UIH279"/>
      <c r="UII279"/>
      <c r="UIJ279"/>
      <c r="UIK279"/>
      <c r="UIL279"/>
      <c r="UIM279"/>
      <c r="UIN279"/>
      <c r="UIO279"/>
      <c r="UIP279"/>
      <c r="UIQ279"/>
      <c r="UIR279"/>
      <c r="UIS279"/>
      <c r="UIT279"/>
      <c r="UIU279"/>
      <c r="UIV279"/>
      <c r="UIW279"/>
      <c r="UIX279"/>
      <c r="UIY279"/>
      <c r="UIZ279"/>
      <c r="UJA279"/>
      <c r="UJB279"/>
      <c r="UJC279"/>
      <c r="UJD279"/>
      <c r="UJE279"/>
      <c r="UJF279"/>
      <c r="UJG279"/>
      <c r="UJH279"/>
      <c r="UJI279"/>
      <c r="UJJ279"/>
      <c r="UJK279"/>
      <c r="UJL279"/>
      <c r="UJM279"/>
      <c r="UJN279"/>
      <c r="UJO279"/>
      <c r="UJP279"/>
      <c r="UJQ279"/>
      <c r="UJR279"/>
      <c r="UJS279"/>
      <c r="UJT279"/>
      <c r="UJU279"/>
      <c r="UJV279"/>
      <c r="UJW279"/>
      <c r="UJX279"/>
      <c r="UJY279"/>
      <c r="UJZ279"/>
      <c r="UKA279"/>
      <c r="UKB279"/>
      <c r="UKC279"/>
      <c r="UKD279"/>
      <c r="UKE279"/>
      <c r="UKF279"/>
      <c r="UKG279"/>
      <c r="UKH279"/>
      <c r="UKI279"/>
      <c r="UKJ279"/>
      <c r="UKK279"/>
      <c r="UKL279"/>
      <c r="UKM279"/>
      <c r="UKN279"/>
      <c r="UKO279"/>
      <c r="UKP279"/>
      <c r="UKQ279"/>
      <c r="UKR279"/>
      <c r="UKS279"/>
      <c r="UKT279"/>
      <c r="UKU279"/>
      <c r="UKV279"/>
      <c r="UKW279"/>
      <c r="UKX279"/>
      <c r="UKY279"/>
      <c r="UKZ279"/>
      <c r="ULA279"/>
      <c r="ULB279"/>
      <c r="ULC279"/>
      <c r="ULD279"/>
      <c r="ULE279"/>
      <c r="ULF279"/>
      <c r="ULG279"/>
      <c r="ULH279"/>
      <c r="ULI279"/>
      <c r="ULJ279"/>
      <c r="ULK279"/>
      <c r="ULL279"/>
      <c r="ULM279"/>
      <c r="ULN279"/>
      <c r="ULO279"/>
      <c r="ULP279"/>
      <c r="ULQ279"/>
      <c r="ULR279"/>
      <c r="ULS279"/>
      <c r="ULT279"/>
      <c r="ULU279"/>
      <c r="ULV279"/>
      <c r="ULW279"/>
      <c r="ULX279"/>
      <c r="ULY279"/>
      <c r="ULZ279"/>
      <c r="UMA279"/>
      <c r="UMB279"/>
      <c r="UMC279"/>
      <c r="UMD279"/>
      <c r="UME279"/>
      <c r="UMF279"/>
      <c r="UMG279"/>
      <c r="UMH279"/>
      <c r="UMI279"/>
      <c r="UMJ279"/>
      <c r="UMK279"/>
      <c r="UML279"/>
      <c r="UMM279"/>
      <c r="UMN279"/>
      <c r="UMO279"/>
      <c r="UMP279"/>
      <c r="UMQ279"/>
      <c r="UMR279"/>
      <c r="UMS279"/>
      <c r="UMT279"/>
      <c r="UMU279"/>
      <c r="UMV279"/>
      <c r="UMW279"/>
      <c r="UMX279"/>
      <c r="UMY279"/>
      <c r="UMZ279"/>
      <c r="UNA279"/>
      <c r="UNB279"/>
      <c r="UNC279"/>
      <c r="UND279"/>
      <c r="UNE279"/>
      <c r="UNF279"/>
      <c r="UNG279"/>
      <c r="UNH279"/>
      <c r="UNI279"/>
      <c r="UNJ279"/>
      <c r="UNK279"/>
      <c r="UNL279"/>
      <c r="UNM279"/>
      <c r="UNN279"/>
      <c r="UNO279"/>
      <c r="UNP279"/>
      <c r="UNQ279"/>
      <c r="UNR279"/>
      <c r="UNS279"/>
      <c r="UNT279"/>
      <c r="UNU279"/>
      <c r="UNV279"/>
      <c r="UNW279"/>
      <c r="UNX279"/>
      <c r="UNY279"/>
      <c r="UNZ279"/>
      <c r="UOA279"/>
      <c r="UOB279"/>
      <c r="UOC279"/>
      <c r="UOD279"/>
      <c r="UOE279"/>
      <c r="UOF279"/>
      <c r="UOG279"/>
      <c r="UOH279"/>
      <c r="UOI279"/>
      <c r="UOJ279"/>
      <c r="UOK279"/>
      <c r="UOL279"/>
      <c r="UOM279"/>
      <c r="UON279"/>
      <c r="UOO279"/>
      <c r="UOP279"/>
      <c r="UOQ279"/>
      <c r="UOR279"/>
      <c r="UOS279"/>
      <c r="UOT279"/>
      <c r="UOU279"/>
      <c r="UOV279"/>
      <c r="UOW279"/>
      <c r="UOX279"/>
      <c r="UOY279"/>
      <c r="UOZ279"/>
      <c r="UPA279"/>
      <c r="UPB279"/>
      <c r="UPC279"/>
      <c r="UPD279"/>
      <c r="UPE279"/>
      <c r="UPF279"/>
      <c r="UPG279"/>
      <c r="UPH279"/>
      <c r="UPI279"/>
      <c r="UPJ279"/>
      <c r="UPK279"/>
      <c r="UPL279"/>
      <c r="UPM279"/>
      <c r="UPN279"/>
      <c r="UPO279"/>
      <c r="UPP279"/>
      <c r="UPQ279"/>
      <c r="UPR279"/>
      <c r="UPS279"/>
      <c r="UPT279"/>
      <c r="UPU279"/>
      <c r="UPV279"/>
      <c r="UPW279"/>
      <c r="UPX279"/>
      <c r="UPY279"/>
      <c r="UPZ279"/>
      <c r="UQA279"/>
      <c r="UQB279"/>
      <c r="UQC279"/>
      <c r="UQD279"/>
      <c r="UQE279"/>
      <c r="UQF279"/>
      <c r="UQG279"/>
      <c r="UQH279"/>
      <c r="UQI279"/>
      <c r="UQJ279"/>
      <c r="UQK279"/>
      <c r="UQL279"/>
      <c r="UQM279"/>
      <c r="UQN279"/>
      <c r="UQO279"/>
      <c r="UQP279"/>
      <c r="UQQ279"/>
      <c r="UQR279"/>
      <c r="UQS279"/>
      <c r="UQT279"/>
      <c r="UQU279"/>
      <c r="UQV279"/>
      <c r="UQW279"/>
      <c r="UQX279"/>
      <c r="UQY279"/>
      <c r="UQZ279"/>
      <c r="URA279"/>
      <c r="URB279"/>
      <c r="URC279"/>
      <c r="URD279"/>
      <c r="URE279"/>
      <c r="URF279"/>
      <c r="URG279"/>
      <c r="URH279"/>
      <c r="URI279"/>
      <c r="URJ279"/>
      <c r="URK279"/>
      <c r="URL279"/>
      <c r="URM279"/>
      <c r="URN279"/>
      <c r="URO279"/>
      <c r="URP279"/>
      <c r="URQ279"/>
      <c r="URR279"/>
      <c r="URS279"/>
      <c r="URT279"/>
      <c r="URU279"/>
      <c r="URV279"/>
      <c r="URW279"/>
      <c r="URX279"/>
      <c r="URY279"/>
      <c r="URZ279"/>
      <c r="USA279"/>
      <c r="USB279"/>
      <c r="USC279"/>
      <c r="USD279"/>
      <c r="USE279"/>
      <c r="USF279"/>
      <c r="USG279"/>
      <c r="USH279"/>
      <c r="USI279"/>
      <c r="USJ279"/>
      <c r="USK279"/>
      <c r="USL279"/>
      <c r="USM279"/>
      <c r="USN279"/>
      <c r="USO279"/>
      <c r="USP279"/>
      <c r="USQ279"/>
      <c r="USR279"/>
      <c r="USS279"/>
      <c r="UST279"/>
      <c r="USU279"/>
      <c r="USV279"/>
      <c r="USW279"/>
      <c r="USX279"/>
      <c r="USY279"/>
      <c r="USZ279"/>
      <c r="UTA279"/>
      <c r="UTB279"/>
      <c r="UTC279"/>
      <c r="UTD279"/>
      <c r="UTE279"/>
      <c r="UTF279"/>
      <c r="UTG279"/>
      <c r="UTH279"/>
      <c r="UTI279"/>
      <c r="UTJ279"/>
      <c r="UTK279"/>
      <c r="UTL279"/>
      <c r="UTM279"/>
      <c r="UTN279"/>
      <c r="UTO279"/>
      <c r="UTP279"/>
      <c r="UTQ279"/>
      <c r="UTR279"/>
      <c r="UTS279"/>
      <c r="UTT279"/>
      <c r="UTU279"/>
      <c r="UTV279"/>
      <c r="UTW279"/>
      <c r="UTX279"/>
      <c r="UTY279"/>
      <c r="UTZ279"/>
      <c r="UUA279"/>
      <c r="UUB279"/>
      <c r="UUC279"/>
      <c r="UUD279"/>
      <c r="UUE279"/>
      <c r="UUF279"/>
      <c r="UUG279"/>
      <c r="UUH279"/>
      <c r="UUI279"/>
      <c r="UUJ279"/>
      <c r="UUK279"/>
      <c r="UUL279"/>
      <c r="UUM279"/>
      <c r="UUN279"/>
      <c r="UUO279"/>
      <c r="UUP279"/>
      <c r="UUQ279"/>
      <c r="UUR279"/>
      <c r="UUS279"/>
      <c r="UUT279"/>
      <c r="UUU279"/>
      <c r="UUV279"/>
      <c r="UUW279"/>
      <c r="UUX279"/>
      <c r="UUY279"/>
      <c r="UUZ279"/>
      <c r="UVA279"/>
      <c r="UVB279"/>
      <c r="UVC279"/>
      <c r="UVD279"/>
      <c r="UVE279"/>
      <c r="UVF279"/>
      <c r="UVG279"/>
      <c r="UVH279"/>
      <c r="UVI279"/>
      <c r="UVJ279"/>
      <c r="UVK279"/>
      <c r="UVL279"/>
      <c r="UVM279"/>
      <c r="UVN279"/>
      <c r="UVO279"/>
      <c r="UVP279"/>
      <c r="UVQ279"/>
      <c r="UVR279"/>
      <c r="UVS279"/>
      <c r="UVT279"/>
      <c r="UVU279"/>
      <c r="UVV279"/>
      <c r="UVW279"/>
      <c r="UVX279"/>
      <c r="UVY279"/>
      <c r="UVZ279"/>
      <c r="UWA279"/>
      <c r="UWB279"/>
      <c r="UWC279"/>
      <c r="UWD279"/>
      <c r="UWE279"/>
      <c r="UWF279"/>
      <c r="UWG279"/>
      <c r="UWH279"/>
      <c r="UWI279"/>
      <c r="UWJ279"/>
      <c r="UWK279"/>
      <c r="UWL279"/>
      <c r="UWM279"/>
      <c r="UWN279"/>
      <c r="UWO279"/>
      <c r="UWP279"/>
      <c r="UWQ279"/>
      <c r="UWR279"/>
      <c r="UWS279"/>
      <c r="UWT279"/>
      <c r="UWU279"/>
      <c r="UWV279"/>
      <c r="UWW279"/>
      <c r="UWX279"/>
      <c r="UWY279"/>
      <c r="UWZ279"/>
      <c r="UXA279"/>
      <c r="UXB279"/>
      <c r="UXC279"/>
      <c r="UXD279"/>
      <c r="UXE279"/>
      <c r="UXF279"/>
      <c r="UXG279"/>
      <c r="UXH279"/>
      <c r="UXI279"/>
      <c r="UXJ279"/>
      <c r="UXK279"/>
      <c r="UXL279"/>
      <c r="UXM279"/>
      <c r="UXN279"/>
      <c r="UXO279"/>
      <c r="UXP279"/>
      <c r="UXQ279"/>
      <c r="UXR279"/>
      <c r="UXS279"/>
      <c r="UXT279"/>
      <c r="UXU279"/>
      <c r="UXV279"/>
      <c r="UXW279"/>
      <c r="UXX279"/>
      <c r="UXY279"/>
      <c r="UXZ279"/>
      <c r="UYA279"/>
      <c r="UYB279"/>
      <c r="UYC279"/>
      <c r="UYD279"/>
      <c r="UYE279"/>
      <c r="UYF279"/>
      <c r="UYG279"/>
      <c r="UYH279"/>
      <c r="UYI279"/>
      <c r="UYJ279"/>
      <c r="UYK279"/>
      <c r="UYL279"/>
      <c r="UYM279"/>
      <c r="UYN279"/>
      <c r="UYO279"/>
      <c r="UYP279"/>
      <c r="UYQ279"/>
      <c r="UYR279"/>
      <c r="UYS279"/>
      <c r="UYT279"/>
      <c r="UYU279"/>
      <c r="UYV279"/>
      <c r="UYW279"/>
      <c r="UYX279"/>
      <c r="UYY279"/>
      <c r="UYZ279"/>
      <c r="UZA279"/>
      <c r="UZB279"/>
      <c r="UZC279"/>
      <c r="UZD279"/>
      <c r="UZE279"/>
      <c r="UZF279"/>
      <c r="UZG279"/>
      <c r="UZH279"/>
      <c r="UZI279"/>
      <c r="UZJ279"/>
      <c r="UZK279"/>
      <c r="UZL279"/>
      <c r="UZM279"/>
      <c r="UZN279"/>
      <c r="UZO279"/>
      <c r="UZP279"/>
      <c r="UZQ279"/>
      <c r="UZR279"/>
      <c r="UZS279"/>
      <c r="UZT279"/>
      <c r="UZU279"/>
      <c r="UZV279"/>
      <c r="UZW279"/>
      <c r="UZX279"/>
      <c r="UZY279"/>
      <c r="UZZ279"/>
      <c r="VAA279"/>
      <c r="VAB279"/>
      <c r="VAC279"/>
      <c r="VAD279"/>
      <c r="VAE279"/>
      <c r="VAF279"/>
      <c r="VAG279"/>
      <c r="VAH279"/>
      <c r="VAI279"/>
      <c r="VAJ279"/>
      <c r="VAK279"/>
      <c r="VAL279"/>
      <c r="VAM279"/>
      <c r="VAN279"/>
      <c r="VAO279"/>
      <c r="VAP279"/>
      <c r="VAQ279"/>
      <c r="VAR279"/>
      <c r="VAS279"/>
      <c r="VAT279"/>
      <c r="VAU279"/>
      <c r="VAV279"/>
      <c r="VAW279"/>
      <c r="VAX279"/>
      <c r="VAY279"/>
      <c r="VAZ279"/>
      <c r="VBA279"/>
      <c r="VBB279"/>
      <c r="VBC279"/>
      <c r="VBD279"/>
      <c r="VBE279"/>
      <c r="VBF279"/>
      <c r="VBG279"/>
      <c r="VBH279"/>
      <c r="VBI279"/>
      <c r="VBJ279"/>
      <c r="VBK279"/>
      <c r="VBL279"/>
      <c r="VBM279"/>
      <c r="VBN279"/>
      <c r="VBO279"/>
      <c r="VBP279"/>
      <c r="VBQ279"/>
      <c r="VBR279"/>
      <c r="VBS279"/>
      <c r="VBT279"/>
      <c r="VBU279"/>
      <c r="VBV279"/>
      <c r="VBW279"/>
      <c r="VBX279"/>
      <c r="VBY279"/>
      <c r="VBZ279"/>
      <c r="VCA279"/>
      <c r="VCB279"/>
      <c r="VCC279"/>
      <c r="VCD279"/>
      <c r="VCE279"/>
      <c r="VCF279"/>
      <c r="VCG279"/>
      <c r="VCH279"/>
      <c r="VCI279"/>
      <c r="VCJ279"/>
      <c r="VCK279"/>
      <c r="VCL279"/>
      <c r="VCM279"/>
      <c r="VCN279"/>
      <c r="VCO279"/>
      <c r="VCP279"/>
      <c r="VCQ279"/>
      <c r="VCR279"/>
      <c r="VCS279"/>
      <c r="VCT279"/>
      <c r="VCU279"/>
      <c r="VCV279"/>
      <c r="VCW279"/>
      <c r="VCX279"/>
      <c r="VCY279"/>
      <c r="VCZ279"/>
      <c r="VDA279"/>
      <c r="VDB279"/>
      <c r="VDC279"/>
      <c r="VDD279"/>
      <c r="VDE279"/>
      <c r="VDF279"/>
      <c r="VDG279"/>
      <c r="VDH279"/>
      <c r="VDI279"/>
      <c r="VDJ279"/>
      <c r="VDK279"/>
      <c r="VDL279"/>
      <c r="VDM279"/>
      <c r="VDN279"/>
      <c r="VDO279"/>
      <c r="VDP279"/>
      <c r="VDQ279"/>
      <c r="VDR279"/>
      <c r="VDS279"/>
      <c r="VDT279"/>
      <c r="VDU279"/>
      <c r="VDV279"/>
      <c r="VDW279"/>
      <c r="VDX279"/>
      <c r="VDY279"/>
      <c r="VDZ279"/>
      <c r="VEA279"/>
      <c r="VEB279"/>
      <c r="VEC279"/>
      <c r="VED279"/>
      <c r="VEE279"/>
      <c r="VEF279"/>
      <c r="VEG279"/>
      <c r="VEH279"/>
      <c r="VEI279"/>
      <c r="VEJ279"/>
      <c r="VEK279"/>
      <c r="VEL279"/>
      <c r="VEM279"/>
      <c r="VEN279"/>
      <c r="VEO279"/>
      <c r="VEP279"/>
      <c r="VEQ279"/>
      <c r="VER279"/>
      <c r="VES279"/>
      <c r="VET279"/>
      <c r="VEU279"/>
      <c r="VEV279"/>
      <c r="VEW279"/>
      <c r="VEX279"/>
      <c r="VEY279"/>
      <c r="VEZ279"/>
      <c r="VFA279"/>
      <c r="VFB279"/>
      <c r="VFC279"/>
      <c r="VFD279"/>
      <c r="VFE279"/>
      <c r="VFF279"/>
      <c r="VFG279"/>
      <c r="VFH279"/>
      <c r="VFI279"/>
      <c r="VFJ279"/>
      <c r="VFK279"/>
      <c r="VFL279"/>
      <c r="VFM279"/>
      <c r="VFN279"/>
      <c r="VFO279"/>
      <c r="VFP279"/>
      <c r="VFQ279"/>
      <c r="VFR279"/>
      <c r="VFS279"/>
      <c r="VFT279"/>
      <c r="VFU279"/>
      <c r="VFV279"/>
      <c r="VFW279"/>
      <c r="VFX279"/>
      <c r="VFY279"/>
      <c r="VFZ279"/>
      <c r="VGA279"/>
      <c r="VGB279"/>
      <c r="VGC279"/>
      <c r="VGD279"/>
      <c r="VGE279"/>
      <c r="VGF279"/>
      <c r="VGG279"/>
      <c r="VGH279"/>
      <c r="VGI279"/>
      <c r="VGJ279"/>
      <c r="VGK279"/>
      <c r="VGL279"/>
      <c r="VGM279"/>
      <c r="VGN279"/>
      <c r="VGO279"/>
      <c r="VGP279"/>
      <c r="VGQ279"/>
      <c r="VGR279"/>
      <c r="VGS279"/>
      <c r="VGT279"/>
      <c r="VGU279"/>
      <c r="VGV279"/>
      <c r="VGW279"/>
      <c r="VGX279"/>
      <c r="VGY279"/>
      <c r="VGZ279"/>
      <c r="VHA279"/>
      <c r="VHB279"/>
      <c r="VHC279"/>
      <c r="VHD279"/>
      <c r="VHE279"/>
      <c r="VHF279"/>
      <c r="VHG279"/>
      <c r="VHH279"/>
      <c r="VHI279"/>
      <c r="VHJ279"/>
      <c r="VHK279"/>
      <c r="VHL279"/>
      <c r="VHM279"/>
      <c r="VHN279"/>
      <c r="VHO279"/>
      <c r="VHP279"/>
      <c r="VHQ279"/>
      <c r="VHR279"/>
      <c r="VHS279"/>
      <c r="VHT279"/>
      <c r="VHU279"/>
      <c r="VHV279"/>
      <c r="VHW279"/>
      <c r="VHX279"/>
      <c r="VHY279"/>
      <c r="VHZ279"/>
      <c r="VIA279"/>
      <c r="VIB279"/>
      <c r="VIC279"/>
      <c r="VID279"/>
      <c r="VIE279"/>
      <c r="VIF279"/>
      <c r="VIG279"/>
      <c r="VIH279"/>
      <c r="VII279"/>
      <c r="VIJ279"/>
      <c r="VIK279"/>
      <c r="VIL279"/>
      <c r="VIM279"/>
      <c r="VIN279"/>
      <c r="VIO279"/>
      <c r="VIP279"/>
      <c r="VIQ279"/>
      <c r="VIR279"/>
      <c r="VIS279"/>
      <c r="VIT279"/>
      <c r="VIU279"/>
      <c r="VIV279"/>
      <c r="VIW279"/>
      <c r="VIX279"/>
      <c r="VIY279"/>
      <c r="VIZ279"/>
      <c r="VJA279"/>
      <c r="VJB279"/>
      <c r="VJC279"/>
      <c r="VJD279"/>
      <c r="VJE279"/>
      <c r="VJF279"/>
      <c r="VJG279"/>
      <c r="VJH279"/>
      <c r="VJI279"/>
      <c r="VJJ279"/>
      <c r="VJK279"/>
      <c r="VJL279"/>
      <c r="VJM279"/>
      <c r="VJN279"/>
      <c r="VJO279"/>
      <c r="VJP279"/>
      <c r="VJQ279"/>
      <c r="VJR279"/>
      <c r="VJS279"/>
      <c r="VJT279"/>
      <c r="VJU279"/>
      <c r="VJV279"/>
      <c r="VJW279"/>
      <c r="VJX279"/>
      <c r="VJY279"/>
      <c r="VJZ279"/>
      <c r="VKA279"/>
      <c r="VKB279"/>
      <c r="VKC279"/>
      <c r="VKD279"/>
      <c r="VKE279"/>
      <c r="VKF279"/>
      <c r="VKG279"/>
      <c r="VKH279"/>
      <c r="VKI279"/>
      <c r="VKJ279"/>
      <c r="VKK279"/>
      <c r="VKL279"/>
      <c r="VKM279"/>
      <c r="VKN279"/>
      <c r="VKO279"/>
      <c r="VKP279"/>
      <c r="VKQ279"/>
      <c r="VKR279"/>
      <c r="VKS279"/>
      <c r="VKT279"/>
      <c r="VKU279"/>
      <c r="VKV279"/>
      <c r="VKW279"/>
      <c r="VKX279"/>
      <c r="VKY279"/>
      <c r="VKZ279"/>
      <c r="VLA279"/>
      <c r="VLB279"/>
      <c r="VLC279"/>
      <c r="VLD279"/>
      <c r="VLE279"/>
      <c r="VLF279"/>
      <c r="VLG279"/>
      <c r="VLH279"/>
      <c r="VLI279"/>
      <c r="VLJ279"/>
      <c r="VLK279"/>
      <c r="VLL279"/>
      <c r="VLM279"/>
      <c r="VLN279"/>
      <c r="VLO279"/>
      <c r="VLP279"/>
      <c r="VLQ279"/>
      <c r="VLR279"/>
      <c r="VLS279"/>
      <c r="VLT279"/>
      <c r="VLU279"/>
      <c r="VLV279"/>
      <c r="VLW279"/>
      <c r="VLX279"/>
      <c r="VLY279"/>
      <c r="VLZ279"/>
      <c r="VMA279"/>
      <c r="VMB279"/>
      <c r="VMC279"/>
      <c r="VMD279"/>
      <c r="VME279"/>
      <c r="VMF279"/>
      <c r="VMG279"/>
      <c r="VMH279"/>
      <c r="VMI279"/>
      <c r="VMJ279"/>
      <c r="VMK279"/>
      <c r="VML279"/>
      <c r="VMM279"/>
      <c r="VMN279"/>
      <c r="VMO279"/>
      <c r="VMP279"/>
      <c r="VMQ279"/>
      <c r="VMR279"/>
      <c r="VMS279"/>
      <c r="VMT279"/>
      <c r="VMU279"/>
      <c r="VMV279"/>
      <c r="VMW279"/>
      <c r="VMX279"/>
      <c r="VMY279"/>
      <c r="VMZ279"/>
      <c r="VNA279"/>
      <c r="VNB279"/>
      <c r="VNC279"/>
      <c r="VND279"/>
      <c r="VNE279"/>
      <c r="VNF279"/>
      <c r="VNG279"/>
      <c r="VNH279"/>
      <c r="VNI279"/>
      <c r="VNJ279"/>
      <c r="VNK279"/>
      <c r="VNL279"/>
      <c r="VNM279"/>
      <c r="VNN279"/>
      <c r="VNO279"/>
      <c r="VNP279"/>
      <c r="VNQ279"/>
      <c r="VNR279"/>
      <c r="VNS279"/>
      <c r="VNT279"/>
      <c r="VNU279"/>
      <c r="VNV279"/>
      <c r="VNW279"/>
      <c r="VNX279"/>
      <c r="VNY279"/>
      <c r="VNZ279"/>
      <c r="VOA279"/>
      <c r="VOB279"/>
      <c r="VOC279"/>
      <c r="VOD279"/>
      <c r="VOE279"/>
      <c r="VOF279"/>
      <c r="VOG279"/>
      <c r="VOH279"/>
      <c r="VOI279"/>
      <c r="VOJ279"/>
      <c r="VOK279"/>
      <c r="VOL279"/>
      <c r="VOM279"/>
      <c r="VON279"/>
      <c r="VOO279"/>
      <c r="VOP279"/>
      <c r="VOQ279"/>
      <c r="VOR279"/>
      <c r="VOS279"/>
      <c r="VOT279"/>
      <c r="VOU279"/>
      <c r="VOV279"/>
      <c r="VOW279"/>
      <c r="VOX279"/>
      <c r="VOY279"/>
      <c r="VOZ279"/>
      <c r="VPA279"/>
      <c r="VPB279"/>
      <c r="VPC279"/>
      <c r="VPD279"/>
      <c r="VPE279"/>
      <c r="VPF279"/>
      <c r="VPG279"/>
      <c r="VPH279"/>
      <c r="VPI279"/>
      <c r="VPJ279"/>
      <c r="VPK279"/>
      <c r="VPL279"/>
      <c r="VPM279"/>
      <c r="VPN279"/>
      <c r="VPO279"/>
      <c r="VPP279"/>
      <c r="VPQ279"/>
      <c r="VPR279"/>
      <c r="VPS279"/>
      <c r="VPT279"/>
      <c r="VPU279"/>
      <c r="VPV279"/>
      <c r="VPW279"/>
      <c r="VPX279"/>
      <c r="VPY279"/>
      <c r="VPZ279"/>
      <c r="VQA279"/>
      <c r="VQB279"/>
      <c r="VQC279"/>
      <c r="VQD279"/>
      <c r="VQE279"/>
      <c r="VQF279"/>
      <c r="VQG279"/>
      <c r="VQH279"/>
      <c r="VQI279"/>
      <c r="VQJ279"/>
      <c r="VQK279"/>
      <c r="VQL279"/>
      <c r="VQM279"/>
      <c r="VQN279"/>
      <c r="VQO279"/>
      <c r="VQP279"/>
      <c r="VQQ279"/>
      <c r="VQR279"/>
      <c r="VQS279"/>
      <c r="VQT279"/>
      <c r="VQU279"/>
      <c r="VQV279"/>
      <c r="VQW279"/>
      <c r="VQX279"/>
      <c r="VQY279"/>
      <c r="VQZ279"/>
      <c r="VRA279"/>
      <c r="VRB279"/>
      <c r="VRC279"/>
      <c r="VRD279"/>
      <c r="VRE279"/>
      <c r="VRF279"/>
      <c r="VRG279"/>
      <c r="VRH279"/>
      <c r="VRI279"/>
      <c r="VRJ279"/>
      <c r="VRK279"/>
      <c r="VRL279"/>
      <c r="VRM279"/>
      <c r="VRN279"/>
      <c r="VRO279"/>
      <c r="VRP279"/>
      <c r="VRQ279"/>
      <c r="VRR279"/>
      <c r="VRS279"/>
      <c r="VRT279"/>
      <c r="VRU279"/>
      <c r="VRV279"/>
      <c r="VRW279"/>
      <c r="VRX279"/>
      <c r="VRY279"/>
      <c r="VRZ279"/>
      <c r="VSA279"/>
      <c r="VSB279"/>
      <c r="VSC279"/>
      <c r="VSD279"/>
      <c r="VSE279"/>
      <c r="VSF279"/>
      <c r="VSG279"/>
      <c r="VSH279"/>
      <c r="VSI279"/>
      <c r="VSJ279"/>
      <c r="VSK279"/>
      <c r="VSL279"/>
      <c r="VSM279"/>
      <c r="VSN279"/>
      <c r="VSO279"/>
      <c r="VSP279"/>
      <c r="VSQ279"/>
      <c r="VSR279"/>
      <c r="VSS279"/>
      <c r="VST279"/>
      <c r="VSU279"/>
      <c r="VSV279"/>
      <c r="VSW279"/>
      <c r="VSX279"/>
      <c r="VSY279"/>
      <c r="VSZ279"/>
      <c r="VTA279"/>
      <c r="VTB279"/>
      <c r="VTC279"/>
      <c r="VTD279"/>
      <c r="VTE279"/>
      <c r="VTF279"/>
      <c r="VTG279"/>
      <c r="VTH279"/>
      <c r="VTI279"/>
      <c r="VTJ279"/>
      <c r="VTK279"/>
      <c r="VTL279"/>
      <c r="VTM279"/>
      <c r="VTN279"/>
      <c r="VTO279"/>
      <c r="VTP279"/>
      <c r="VTQ279"/>
      <c r="VTR279"/>
      <c r="VTS279"/>
      <c r="VTT279"/>
      <c r="VTU279"/>
      <c r="VTV279"/>
      <c r="VTW279"/>
      <c r="VTX279"/>
      <c r="VTY279"/>
      <c r="VTZ279"/>
      <c r="VUA279"/>
      <c r="VUB279"/>
      <c r="VUC279"/>
      <c r="VUD279"/>
      <c r="VUE279"/>
      <c r="VUF279"/>
      <c r="VUG279"/>
      <c r="VUH279"/>
      <c r="VUI279"/>
      <c r="VUJ279"/>
      <c r="VUK279"/>
      <c r="VUL279"/>
      <c r="VUM279"/>
      <c r="VUN279"/>
      <c r="VUO279"/>
      <c r="VUP279"/>
      <c r="VUQ279"/>
      <c r="VUR279"/>
      <c r="VUS279"/>
      <c r="VUT279"/>
      <c r="VUU279"/>
      <c r="VUV279"/>
      <c r="VUW279"/>
      <c r="VUX279"/>
      <c r="VUY279"/>
      <c r="VUZ279"/>
      <c r="VVA279"/>
      <c r="VVB279"/>
      <c r="VVC279"/>
      <c r="VVD279"/>
      <c r="VVE279"/>
      <c r="VVF279"/>
      <c r="VVG279"/>
      <c r="VVH279"/>
      <c r="VVI279"/>
      <c r="VVJ279"/>
      <c r="VVK279"/>
      <c r="VVL279"/>
      <c r="VVM279"/>
      <c r="VVN279"/>
      <c r="VVO279"/>
      <c r="VVP279"/>
      <c r="VVQ279"/>
      <c r="VVR279"/>
      <c r="VVS279"/>
      <c r="VVT279"/>
      <c r="VVU279"/>
      <c r="VVV279"/>
      <c r="VVW279"/>
      <c r="VVX279"/>
      <c r="VVY279"/>
      <c r="VVZ279"/>
      <c r="VWA279"/>
      <c r="VWB279"/>
      <c r="VWC279"/>
      <c r="VWD279"/>
      <c r="VWE279"/>
      <c r="VWF279"/>
      <c r="VWG279"/>
      <c r="VWH279"/>
      <c r="VWI279"/>
      <c r="VWJ279"/>
      <c r="VWK279"/>
      <c r="VWL279"/>
      <c r="VWM279"/>
      <c r="VWN279"/>
      <c r="VWO279"/>
      <c r="VWP279"/>
      <c r="VWQ279"/>
      <c r="VWR279"/>
      <c r="VWS279"/>
      <c r="VWT279"/>
      <c r="VWU279"/>
      <c r="VWV279"/>
      <c r="VWW279"/>
      <c r="VWX279"/>
      <c r="VWY279"/>
      <c r="VWZ279"/>
      <c r="VXA279"/>
      <c r="VXB279"/>
      <c r="VXC279"/>
      <c r="VXD279"/>
      <c r="VXE279"/>
      <c r="VXF279"/>
      <c r="VXG279"/>
      <c r="VXH279"/>
      <c r="VXI279"/>
      <c r="VXJ279"/>
      <c r="VXK279"/>
      <c r="VXL279"/>
      <c r="VXM279"/>
      <c r="VXN279"/>
      <c r="VXO279"/>
      <c r="VXP279"/>
      <c r="VXQ279"/>
      <c r="VXR279"/>
      <c r="VXS279"/>
      <c r="VXT279"/>
      <c r="VXU279"/>
      <c r="VXV279"/>
      <c r="VXW279"/>
      <c r="VXX279"/>
      <c r="VXY279"/>
      <c r="VXZ279"/>
      <c r="VYA279"/>
      <c r="VYB279"/>
      <c r="VYC279"/>
      <c r="VYD279"/>
      <c r="VYE279"/>
      <c r="VYF279"/>
      <c r="VYG279"/>
      <c r="VYH279"/>
      <c r="VYI279"/>
      <c r="VYJ279"/>
      <c r="VYK279"/>
      <c r="VYL279"/>
      <c r="VYM279"/>
      <c r="VYN279"/>
      <c r="VYO279"/>
      <c r="VYP279"/>
      <c r="VYQ279"/>
      <c r="VYR279"/>
      <c r="VYS279"/>
      <c r="VYT279"/>
      <c r="VYU279"/>
      <c r="VYV279"/>
      <c r="VYW279"/>
      <c r="VYX279"/>
      <c r="VYY279"/>
      <c r="VYZ279"/>
      <c r="VZA279"/>
      <c r="VZB279"/>
      <c r="VZC279"/>
      <c r="VZD279"/>
      <c r="VZE279"/>
      <c r="VZF279"/>
      <c r="VZG279"/>
      <c r="VZH279"/>
      <c r="VZI279"/>
      <c r="VZJ279"/>
      <c r="VZK279"/>
      <c r="VZL279"/>
      <c r="VZM279"/>
      <c r="VZN279"/>
      <c r="VZO279"/>
      <c r="VZP279"/>
      <c r="VZQ279"/>
      <c r="VZR279"/>
      <c r="VZS279"/>
      <c r="VZT279"/>
      <c r="VZU279"/>
      <c r="VZV279"/>
      <c r="VZW279"/>
      <c r="VZX279"/>
      <c r="VZY279"/>
      <c r="VZZ279"/>
      <c r="WAA279"/>
      <c r="WAB279"/>
      <c r="WAC279"/>
      <c r="WAD279"/>
      <c r="WAE279"/>
      <c r="WAF279"/>
      <c r="WAG279"/>
      <c r="WAH279"/>
      <c r="WAI279"/>
      <c r="WAJ279"/>
      <c r="WAK279"/>
      <c r="WAL279"/>
      <c r="WAM279"/>
      <c r="WAN279"/>
      <c r="WAO279"/>
      <c r="WAP279"/>
      <c r="WAQ279"/>
      <c r="WAR279"/>
      <c r="WAS279"/>
      <c r="WAT279"/>
      <c r="WAU279"/>
      <c r="WAV279"/>
      <c r="WAW279"/>
      <c r="WAX279"/>
      <c r="WAY279"/>
      <c r="WAZ279"/>
      <c r="WBA279"/>
      <c r="WBB279"/>
      <c r="WBC279"/>
      <c r="WBD279"/>
      <c r="WBE279"/>
      <c r="WBF279"/>
      <c r="WBG279"/>
      <c r="WBH279"/>
      <c r="WBI279"/>
      <c r="WBJ279"/>
      <c r="WBK279"/>
      <c r="WBL279"/>
      <c r="WBM279"/>
      <c r="WBN279"/>
      <c r="WBO279"/>
      <c r="WBP279"/>
      <c r="WBQ279"/>
      <c r="WBR279"/>
      <c r="WBS279"/>
      <c r="WBT279"/>
      <c r="WBU279"/>
      <c r="WBV279"/>
      <c r="WBW279"/>
      <c r="WBX279"/>
      <c r="WBY279"/>
      <c r="WBZ279"/>
      <c r="WCA279"/>
      <c r="WCB279"/>
      <c r="WCC279"/>
      <c r="WCD279"/>
      <c r="WCE279"/>
      <c r="WCF279"/>
      <c r="WCG279"/>
      <c r="WCH279"/>
      <c r="WCI279"/>
      <c r="WCJ279"/>
      <c r="WCK279"/>
      <c r="WCL279"/>
      <c r="WCM279"/>
      <c r="WCN279"/>
      <c r="WCO279"/>
      <c r="WCP279"/>
      <c r="WCQ279"/>
      <c r="WCR279"/>
      <c r="WCS279"/>
      <c r="WCT279"/>
      <c r="WCU279"/>
      <c r="WCV279"/>
      <c r="WCW279"/>
      <c r="WCX279"/>
      <c r="WCY279"/>
      <c r="WCZ279"/>
      <c r="WDA279"/>
      <c r="WDB279"/>
      <c r="WDC279"/>
      <c r="WDD279"/>
      <c r="WDE279"/>
      <c r="WDF279"/>
      <c r="WDG279"/>
      <c r="WDH279"/>
      <c r="WDI279"/>
      <c r="WDJ279"/>
      <c r="WDK279"/>
      <c r="WDL279"/>
      <c r="WDM279"/>
      <c r="WDN279"/>
      <c r="WDO279"/>
      <c r="WDP279"/>
      <c r="WDQ279"/>
      <c r="WDR279"/>
      <c r="WDS279"/>
      <c r="WDT279"/>
      <c r="WDU279"/>
      <c r="WDV279"/>
      <c r="WDW279"/>
      <c r="WDX279"/>
      <c r="WDY279"/>
      <c r="WDZ279"/>
      <c r="WEA279"/>
      <c r="WEB279"/>
      <c r="WEC279"/>
      <c r="WED279"/>
      <c r="WEE279"/>
      <c r="WEF279"/>
      <c r="WEG279"/>
      <c r="WEH279"/>
      <c r="WEI279"/>
      <c r="WEJ279"/>
      <c r="WEK279"/>
      <c r="WEL279"/>
      <c r="WEM279"/>
      <c r="WEN279"/>
      <c r="WEO279"/>
      <c r="WEP279"/>
      <c r="WEQ279"/>
      <c r="WER279"/>
      <c r="WES279"/>
      <c r="WET279"/>
      <c r="WEU279"/>
      <c r="WEV279"/>
      <c r="WEW279"/>
      <c r="WEX279"/>
      <c r="WEY279"/>
      <c r="WEZ279"/>
      <c r="WFA279"/>
      <c r="WFB279"/>
      <c r="WFC279"/>
      <c r="WFD279"/>
      <c r="WFE279"/>
      <c r="WFF279"/>
      <c r="WFG279"/>
      <c r="WFH279"/>
      <c r="WFI279"/>
      <c r="WFJ279"/>
      <c r="WFK279"/>
      <c r="WFL279"/>
      <c r="WFM279"/>
      <c r="WFN279"/>
      <c r="WFO279"/>
      <c r="WFP279"/>
      <c r="WFQ279"/>
      <c r="WFR279"/>
      <c r="WFS279"/>
      <c r="WFT279"/>
      <c r="WFU279"/>
      <c r="WFV279"/>
      <c r="WFW279"/>
      <c r="WFX279"/>
      <c r="WFY279"/>
      <c r="WFZ279"/>
      <c r="WGA279"/>
      <c r="WGB279"/>
      <c r="WGC279"/>
      <c r="WGD279"/>
      <c r="WGE279"/>
      <c r="WGF279"/>
      <c r="WGG279"/>
      <c r="WGH279"/>
      <c r="WGI279"/>
      <c r="WGJ279"/>
      <c r="WGK279"/>
      <c r="WGL279"/>
      <c r="WGM279"/>
      <c r="WGN279"/>
      <c r="WGO279"/>
      <c r="WGP279"/>
      <c r="WGQ279"/>
      <c r="WGR279"/>
      <c r="WGS279"/>
      <c r="WGT279"/>
      <c r="WGU279"/>
      <c r="WGV279"/>
      <c r="WGW279"/>
      <c r="WGX279"/>
      <c r="WGY279"/>
      <c r="WGZ279"/>
      <c r="WHA279"/>
      <c r="WHB279"/>
      <c r="WHC279"/>
      <c r="WHD279"/>
      <c r="WHE279"/>
      <c r="WHF279"/>
      <c r="WHG279"/>
      <c r="WHH279"/>
      <c r="WHI279"/>
      <c r="WHJ279"/>
      <c r="WHK279"/>
      <c r="WHL279"/>
      <c r="WHM279"/>
      <c r="WHN279"/>
      <c r="WHO279"/>
      <c r="WHP279"/>
      <c r="WHQ279"/>
      <c r="WHR279"/>
      <c r="WHS279"/>
      <c r="WHT279"/>
      <c r="WHU279"/>
      <c r="WHV279"/>
      <c r="WHW279"/>
      <c r="WHX279"/>
      <c r="WHY279"/>
      <c r="WHZ279"/>
      <c r="WIA279"/>
      <c r="WIB279"/>
      <c r="WIC279"/>
      <c r="WID279"/>
      <c r="WIE279"/>
      <c r="WIF279"/>
      <c r="WIG279"/>
      <c r="WIH279"/>
      <c r="WII279"/>
      <c r="WIJ279"/>
      <c r="WIK279"/>
      <c r="WIL279"/>
      <c r="WIM279"/>
      <c r="WIN279"/>
      <c r="WIO279"/>
      <c r="WIP279"/>
      <c r="WIQ279"/>
      <c r="WIR279"/>
      <c r="WIS279"/>
      <c r="WIT279"/>
      <c r="WIU279"/>
      <c r="WIV279"/>
      <c r="WIW279"/>
      <c r="WIX279"/>
      <c r="WIY279"/>
      <c r="WIZ279"/>
      <c r="WJA279"/>
      <c r="WJB279"/>
      <c r="WJC279"/>
      <c r="WJD279"/>
      <c r="WJE279"/>
      <c r="WJF279"/>
      <c r="WJG279"/>
      <c r="WJH279"/>
      <c r="WJI279"/>
      <c r="WJJ279"/>
      <c r="WJK279"/>
      <c r="WJL279"/>
      <c r="WJM279"/>
      <c r="WJN279"/>
      <c r="WJO279"/>
      <c r="WJP279"/>
      <c r="WJQ279"/>
      <c r="WJR279"/>
      <c r="WJS279"/>
      <c r="WJT279"/>
      <c r="WJU279"/>
      <c r="WJV279"/>
      <c r="WJW279"/>
      <c r="WJX279"/>
      <c r="WJY279"/>
      <c r="WJZ279"/>
      <c r="WKA279"/>
      <c r="WKB279"/>
      <c r="WKC279"/>
      <c r="WKD279"/>
      <c r="WKE279"/>
      <c r="WKF279"/>
      <c r="WKG279"/>
      <c r="WKH279"/>
      <c r="WKI279"/>
      <c r="WKJ279"/>
      <c r="WKK279"/>
      <c r="WKL279"/>
      <c r="WKM279"/>
      <c r="WKN279"/>
      <c r="WKO279"/>
      <c r="WKP279"/>
      <c r="WKQ279"/>
      <c r="WKR279"/>
      <c r="WKS279"/>
      <c r="WKT279"/>
      <c r="WKU279"/>
      <c r="WKV279"/>
      <c r="WKW279"/>
      <c r="WKX279"/>
      <c r="WKY279"/>
      <c r="WKZ279"/>
      <c r="WLA279"/>
      <c r="WLB279"/>
      <c r="WLC279"/>
      <c r="WLD279"/>
      <c r="WLE279"/>
      <c r="WLF279"/>
      <c r="WLG279"/>
      <c r="WLH279"/>
      <c r="WLI279"/>
      <c r="WLJ279"/>
      <c r="WLK279"/>
      <c r="WLL279"/>
      <c r="WLM279"/>
      <c r="WLN279"/>
      <c r="WLO279"/>
      <c r="WLP279"/>
      <c r="WLQ279"/>
      <c r="WLR279"/>
      <c r="WLS279"/>
      <c r="WLT279"/>
      <c r="WLU279"/>
      <c r="WLV279"/>
      <c r="WLW279"/>
      <c r="WLX279"/>
      <c r="WLY279"/>
      <c r="WLZ279"/>
      <c r="WMA279"/>
      <c r="WMB279"/>
      <c r="WMC279"/>
      <c r="WMD279"/>
      <c r="WME279"/>
      <c r="WMF279"/>
      <c r="WMG279"/>
      <c r="WMH279"/>
      <c r="WMI279"/>
      <c r="WMJ279"/>
      <c r="WMK279"/>
      <c r="WML279"/>
      <c r="WMM279"/>
      <c r="WMN279"/>
      <c r="WMO279"/>
      <c r="WMP279"/>
      <c r="WMQ279"/>
      <c r="WMR279"/>
      <c r="WMS279"/>
      <c r="WMT279"/>
      <c r="WMU279"/>
      <c r="WMV279"/>
      <c r="WMW279"/>
      <c r="WMX279"/>
      <c r="WMY279"/>
      <c r="WMZ279"/>
      <c r="WNA279"/>
      <c r="WNB279"/>
      <c r="WNC279"/>
      <c r="WND279"/>
      <c r="WNE279"/>
      <c r="WNF279"/>
      <c r="WNG279"/>
      <c r="WNH279"/>
      <c r="WNI279"/>
      <c r="WNJ279"/>
      <c r="WNK279"/>
      <c r="WNL279"/>
      <c r="WNM279"/>
      <c r="WNN279"/>
      <c r="WNO279"/>
      <c r="WNP279"/>
      <c r="WNQ279"/>
      <c r="WNR279"/>
      <c r="WNS279"/>
      <c r="WNT279"/>
      <c r="WNU279"/>
      <c r="WNV279"/>
      <c r="WNW279"/>
      <c r="WNX279"/>
      <c r="WNY279"/>
      <c r="WNZ279"/>
      <c r="WOA279"/>
      <c r="WOB279"/>
      <c r="WOC279"/>
      <c r="WOD279"/>
      <c r="WOE279"/>
      <c r="WOF279"/>
      <c r="WOG279"/>
      <c r="WOH279"/>
      <c r="WOI279"/>
      <c r="WOJ279"/>
      <c r="WOK279"/>
      <c r="WOL279"/>
      <c r="WOM279"/>
      <c r="WON279"/>
      <c r="WOO279"/>
      <c r="WOP279"/>
      <c r="WOQ279"/>
      <c r="WOR279"/>
      <c r="WOS279"/>
      <c r="WOT279"/>
      <c r="WOU279"/>
      <c r="WOV279"/>
      <c r="WOW279"/>
      <c r="WOX279"/>
      <c r="WOY279"/>
      <c r="WOZ279"/>
      <c r="WPA279"/>
      <c r="WPB279"/>
      <c r="WPC279"/>
      <c r="WPD279"/>
      <c r="WPE279"/>
      <c r="WPF279"/>
      <c r="WPG279"/>
      <c r="WPH279"/>
      <c r="WPI279"/>
      <c r="WPJ279"/>
      <c r="WPK279"/>
      <c r="WPL279"/>
      <c r="WPM279"/>
      <c r="WPN279"/>
      <c r="WPO279"/>
      <c r="WPP279"/>
      <c r="WPQ279"/>
      <c r="WPR279"/>
      <c r="WPS279"/>
      <c r="WPT279"/>
      <c r="WPU279"/>
      <c r="WPV279"/>
      <c r="WPW279"/>
      <c r="WPX279"/>
      <c r="WPY279"/>
      <c r="WPZ279"/>
      <c r="WQA279"/>
      <c r="WQB279"/>
      <c r="WQC279"/>
      <c r="WQD279"/>
      <c r="WQE279"/>
      <c r="WQF279"/>
      <c r="WQG279"/>
      <c r="WQH279"/>
      <c r="WQI279"/>
      <c r="WQJ279"/>
      <c r="WQK279"/>
      <c r="WQL279"/>
      <c r="WQM279"/>
      <c r="WQN279"/>
      <c r="WQO279"/>
      <c r="WQP279"/>
      <c r="WQQ279"/>
      <c r="WQR279"/>
      <c r="WQS279"/>
      <c r="WQT279"/>
      <c r="WQU279"/>
      <c r="WQV279"/>
      <c r="WQW279"/>
      <c r="WQX279"/>
      <c r="WQY279"/>
      <c r="WQZ279"/>
      <c r="WRA279"/>
      <c r="WRB279"/>
      <c r="WRC279"/>
      <c r="WRD279"/>
      <c r="WRE279"/>
      <c r="WRF279"/>
      <c r="WRG279"/>
      <c r="WRH279"/>
      <c r="WRI279"/>
      <c r="WRJ279"/>
      <c r="WRK279"/>
      <c r="WRL279"/>
      <c r="WRM279"/>
      <c r="WRN279"/>
      <c r="WRO279"/>
      <c r="WRP279"/>
      <c r="WRQ279"/>
      <c r="WRR279"/>
      <c r="WRS279"/>
      <c r="WRT279"/>
      <c r="WRU279"/>
      <c r="WRV279"/>
      <c r="WRW279"/>
      <c r="WRX279"/>
      <c r="WRY279"/>
      <c r="WRZ279"/>
      <c r="WSA279"/>
      <c r="WSB279"/>
      <c r="WSC279"/>
      <c r="WSD279"/>
      <c r="WSE279"/>
      <c r="WSF279"/>
      <c r="WSG279"/>
      <c r="WSH279"/>
      <c r="WSI279"/>
      <c r="WSJ279"/>
      <c r="WSK279"/>
      <c r="WSL279"/>
      <c r="WSM279"/>
      <c r="WSN279"/>
      <c r="WSO279"/>
      <c r="WSP279"/>
      <c r="WSQ279"/>
      <c r="WSR279"/>
      <c r="WSS279"/>
      <c r="WST279"/>
      <c r="WSU279"/>
      <c r="WSV279"/>
      <c r="WSW279"/>
      <c r="WSX279"/>
      <c r="WSY279"/>
      <c r="WSZ279"/>
      <c r="WTA279"/>
      <c r="WTB279"/>
      <c r="WTC279"/>
      <c r="WTD279"/>
      <c r="WTE279"/>
      <c r="WTF279"/>
      <c r="WTG279"/>
      <c r="WTH279"/>
      <c r="WTI279"/>
      <c r="WTJ279"/>
      <c r="WTK279"/>
      <c r="WTL279"/>
      <c r="WTM279"/>
      <c r="WTN279"/>
      <c r="WTO279"/>
      <c r="WTP279"/>
      <c r="WTQ279"/>
      <c r="WTR279"/>
      <c r="WTS279"/>
      <c r="WTT279"/>
      <c r="WTU279"/>
      <c r="WTV279"/>
      <c r="WTW279"/>
      <c r="WTX279"/>
      <c r="WTY279"/>
      <c r="WTZ279"/>
      <c r="WUA279"/>
      <c r="WUB279"/>
      <c r="WUC279"/>
      <c r="WUD279"/>
      <c r="WUE279"/>
      <c r="WUF279"/>
      <c r="WUG279"/>
      <c r="WUH279"/>
      <c r="WUI279"/>
      <c r="WUJ279"/>
      <c r="WUK279"/>
      <c r="WUL279"/>
      <c r="WUM279"/>
      <c r="WUN279"/>
      <c r="WUO279"/>
      <c r="WUP279"/>
      <c r="WUQ279"/>
      <c r="WUR279"/>
      <c r="WUS279"/>
      <c r="WUT279"/>
      <c r="WUU279"/>
      <c r="WUV279"/>
      <c r="WUW279"/>
      <c r="WUX279"/>
      <c r="WUY279"/>
      <c r="WUZ279"/>
      <c r="WVA279"/>
      <c r="WVB279"/>
      <c r="WVC279"/>
      <c r="WVD279"/>
      <c r="WVE279"/>
      <c r="WVF279"/>
      <c r="WVG279"/>
      <c r="WVH279"/>
      <c r="WVI279"/>
      <c r="WVJ279"/>
      <c r="WVK279"/>
      <c r="WVL279"/>
      <c r="WVM279"/>
      <c r="WVN279"/>
      <c r="WVO279"/>
      <c r="WVP279"/>
      <c r="WVQ279"/>
      <c r="WVR279"/>
      <c r="WVS279"/>
      <c r="WVT279"/>
      <c r="WVU279"/>
      <c r="WVV279"/>
      <c r="WVW279"/>
      <c r="WVX279"/>
      <c r="WVY279"/>
      <c r="WVZ279"/>
      <c r="WWA279"/>
      <c r="WWB279"/>
      <c r="WWC279"/>
      <c r="WWD279"/>
      <c r="WWE279"/>
      <c r="WWF279"/>
      <c r="WWG279"/>
      <c r="WWH279"/>
      <c r="WWI279"/>
      <c r="WWJ279"/>
      <c r="WWK279"/>
      <c r="WWL279"/>
      <c r="WWM279"/>
      <c r="WWN279"/>
      <c r="WWO279"/>
      <c r="WWP279"/>
      <c r="WWQ279"/>
      <c r="WWR279"/>
      <c r="WWS279"/>
      <c r="WWT279"/>
      <c r="WWU279"/>
      <c r="WWV279"/>
      <c r="WWW279"/>
      <c r="WWX279"/>
      <c r="WWY279"/>
      <c r="WWZ279"/>
      <c r="WXA279"/>
      <c r="WXB279"/>
      <c r="WXC279"/>
      <c r="WXD279"/>
      <c r="WXE279"/>
      <c r="WXF279"/>
      <c r="WXG279"/>
      <c r="WXH279"/>
      <c r="WXI279"/>
      <c r="WXJ279"/>
      <c r="WXK279"/>
      <c r="WXL279"/>
      <c r="WXM279"/>
      <c r="WXN279"/>
      <c r="WXO279"/>
      <c r="WXP279"/>
      <c r="WXQ279"/>
      <c r="WXR279"/>
      <c r="WXS279"/>
      <c r="WXT279"/>
      <c r="WXU279"/>
      <c r="WXV279"/>
      <c r="WXW279"/>
      <c r="WXX279"/>
      <c r="WXY279"/>
      <c r="WXZ279"/>
      <c r="WYA279"/>
      <c r="WYB279"/>
      <c r="WYC279"/>
      <c r="WYD279"/>
      <c r="WYE279"/>
      <c r="WYF279"/>
      <c r="WYG279"/>
      <c r="WYH279"/>
      <c r="WYI279"/>
      <c r="WYJ279"/>
      <c r="WYK279"/>
      <c r="WYL279"/>
      <c r="WYM279"/>
      <c r="WYN279"/>
      <c r="WYO279"/>
      <c r="WYP279"/>
      <c r="WYQ279"/>
      <c r="WYR279"/>
      <c r="WYS279"/>
      <c r="WYT279"/>
      <c r="WYU279"/>
      <c r="WYV279"/>
      <c r="WYW279"/>
      <c r="WYX279"/>
      <c r="WYY279"/>
      <c r="WYZ279"/>
      <c r="WZA279"/>
      <c r="WZB279"/>
      <c r="WZC279"/>
      <c r="WZD279"/>
      <c r="WZE279"/>
      <c r="WZF279"/>
      <c r="WZG279"/>
      <c r="WZH279"/>
      <c r="WZI279"/>
      <c r="WZJ279"/>
      <c r="WZK279"/>
      <c r="WZL279"/>
      <c r="WZM279"/>
      <c r="WZN279"/>
      <c r="WZO279"/>
      <c r="WZP279"/>
      <c r="WZQ279"/>
      <c r="WZR279"/>
      <c r="WZS279"/>
      <c r="WZT279"/>
      <c r="WZU279"/>
      <c r="WZV279"/>
      <c r="WZW279"/>
      <c r="WZX279"/>
      <c r="WZY279"/>
      <c r="WZZ279"/>
      <c r="XAA279"/>
      <c r="XAB279"/>
      <c r="XAC279"/>
      <c r="XAD279"/>
      <c r="XAE279"/>
      <c r="XAF279"/>
      <c r="XAG279"/>
      <c r="XAH279"/>
      <c r="XAI279"/>
      <c r="XAJ279"/>
      <c r="XAK279"/>
      <c r="XAL279"/>
      <c r="XAM279"/>
      <c r="XAN279"/>
      <c r="XAO279"/>
      <c r="XAP279"/>
      <c r="XAQ279"/>
      <c r="XAR279"/>
      <c r="XAS279"/>
      <c r="XAT279"/>
      <c r="XAU279"/>
      <c r="XAV279"/>
      <c r="XAW279"/>
      <c r="XAX279"/>
      <c r="XAY279"/>
      <c r="XAZ279"/>
      <c r="XBA279"/>
      <c r="XBB279"/>
      <c r="XBC279"/>
      <c r="XBD279"/>
      <c r="XBE279"/>
      <c r="XBF279"/>
      <c r="XBG279"/>
      <c r="XBH279"/>
      <c r="XBI279"/>
      <c r="XBJ279"/>
      <c r="XBK279"/>
      <c r="XBL279"/>
      <c r="XBM279"/>
      <c r="XBN279"/>
      <c r="XBO279"/>
      <c r="XBP279"/>
      <c r="XBQ279"/>
      <c r="XBR279"/>
      <c r="XBS279"/>
      <c r="XBT279"/>
      <c r="XBU279"/>
      <c r="XBV279"/>
      <c r="XBW279"/>
      <c r="XBX279"/>
      <c r="XBY279"/>
      <c r="XBZ279"/>
      <c r="XCA279"/>
      <c r="XCB279"/>
      <c r="XCC279"/>
      <c r="XCD279"/>
      <c r="XCE279"/>
      <c r="XCF279"/>
      <c r="XCG279"/>
      <c r="XCH279"/>
      <c r="XCI279"/>
      <c r="XCJ279"/>
      <c r="XCK279"/>
      <c r="XCL279"/>
      <c r="XCM279"/>
      <c r="XCN279"/>
      <c r="XCO279"/>
      <c r="XCP279"/>
      <c r="XCQ279"/>
      <c r="XCR279"/>
      <c r="XCS279"/>
      <c r="XCT279"/>
      <c r="XCU279"/>
      <c r="XCV279"/>
      <c r="XCW279"/>
      <c r="XCX279"/>
      <c r="XCY279"/>
      <c r="XCZ279"/>
      <c r="XDA279"/>
      <c r="XDB279"/>
      <c r="XDC279"/>
      <c r="XDD279"/>
      <c r="XDE279"/>
      <c r="XDF279"/>
      <c r="XDG279"/>
      <c r="XDH279"/>
      <c r="XDI279"/>
      <c r="XDJ279"/>
      <c r="XDK279"/>
      <c r="XDL279"/>
      <c r="XDM279"/>
      <c r="XDN279"/>
      <c r="XDO279"/>
      <c r="XDP279"/>
      <c r="XDQ279"/>
      <c r="XDR279"/>
      <c r="XDS279"/>
      <c r="XDT279"/>
      <c r="XDU279"/>
      <c r="XDV279"/>
      <c r="XDW279"/>
      <c r="XDX279"/>
      <c r="XDY279"/>
      <c r="XDZ279"/>
      <c r="XEA279"/>
      <c r="XEB279"/>
      <c r="XEC279"/>
      <c r="XED279"/>
      <c r="XEE279"/>
      <c r="XEF279"/>
      <c r="XEG279"/>
      <c r="XEH279"/>
      <c r="XEI279"/>
      <c r="XEJ279"/>
      <c r="XEK279"/>
      <c r="XEL279"/>
      <c r="XEM279"/>
      <c r="XEN279"/>
      <c r="XEO279"/>
      <c r="XEP279"/>
      <c r="XEQ279"/>
      <c r="XER279"/>
      <c r="XES279"/>
      <c r="XET279"/>
      <c r="XEU279"/>
      <c r="XEV279"/>
      <c r="XEW279"/>
      <c r="XEX279"/>
      <c r="XEY279"/>
      <c r="XEZ279"/>
      <c r="XFA279"/>
      <c r="XFB279"/>
      <c r="XFC279"/>
      <c r="XFD279"/>
    </row>
    <row r="280" s="31" customFormat="1" spans="1:16384">
      <c r="A280"/>
      <c r="B280" t="s">
        <v>142</v>
      </c>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s="28"/>
      <c r="AN280" s="133"/>
      <c r="AO280" s="134"/>
      <c r="AP280"/>
      <c r="AQ280"/>
      <c r="AR280" s="33"/>
      <c r="AS280" s="28"/>
      <c r="AT280" s="28"/>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c r="AMK280"/>
      <c r="AML280"/>
      <c r="AMM280"/>
      <c r="AMN280"/>
      <c r="AMO280"/>
      <c r="AMP280"/>
      <c r="AMQ280"/>
      <c r="AMR280"/>
      <c r="AMS280"/>
      <c r="AMT280"/>
      <c r="AMU280"/>
      <c r="AMV280"/>
      <c r="AMW280"/>
      <c r="AMX280"/>
      <c r="AMY280"/>
      <c r="AMZ280"/>
      <c r="ANA280"/>
      <c r="ANB280"/>
      <c r="ANC280"/>
      <c r="AND280"/>
      <c r="ANE280"/>
      <c r="ANF280"/>
      <c r="ANG280"/>
      <c r="ANH280"/>
      <c r="ANI280"/>
      <c r="ANJ280"/>
      <c r="ANK280"/>
      <c r="ANL280"/>
      <c r="ANM280"/>
      <c r="ANN280"/>
      <c r="ANO280"/>
      <c r="ANP280"/>
      <c r="ANQ280"/>
      <c r="ANR280"/>
      <c r="ANS280"/>
      <c r="ANT280"/>
      <c r="ANU280"/>
      <c r="ANV280"/>
      <c r="ANW280"/>
      <c r="ANX280"/>
      <c r="ANY280"/>
      <c r="ANZ280"/>
      <c r="AOA280"/>
      <c r="AOB280"/>
      <c r="AOC280"/>
      <c r="AOD280"/>
      <c r="AOE280"/>
      <c r="AOF280"/>
      <c r="AOG280"/>
      <c r="AOH280"/>
      <c r="AOI280"/>
      <c r="AOJ280"/>
      <c r="AOK280"/>
      <c r="AOL280"/>
      <c r="AOM280"/>
      <c r="AON280"/>
      <c r="AOO280"/>
      <c r="AOP280"/>
      <c r="AOQ280"/>
      <c r="AOR280"/>
      <c r="AOS280"/>
      <c r="AOT280"/>
      <c r="AOU280"/>
      <c r="AOV280"/>
      <c r="AOW280"/>
      <c r="AOX280"/>
      <c r="AOY280"/>
      <c r="AOZ280"/>
      <c r="APA280"/>
      <c r="APB280"/>
      <c r="APC280"/>
      <c r="APD280"/>
      <c r="APE280"/>
      <c r="APF280"/>
      <c r="APG280"/>
      <c r="APH280"/>
      <c r="API280"/>
      <c r="APJ280"/>
      <c r="APK280"/>
      <c r="APL280"/>
      <c r="APM280"/>
      <c r="APN280"/>
      <c r="APO280"/>
      <c r="APP280"/>
      <c r="APQ280"/>
      <c r="APR280"/>
      <c r="APS280"/>
      <c r="APT280"/>
      <c r="APU280"/>
      <c r="APV280"/>
      <c r="APW280"/>
      <c r="APX280"/>
      <c r="APY280"/>
      <c r="APZ280"/>
      <c r="AQA280"/>
      <c r="AQB280"/>
      <c r="AQC280"/>
      <c r="AQD280"/>
      <c r="AQE280"/>
      <c r="AQF280"/>
      <c r="AQG280"/>
      <c r="AQH280"/>
      <c r="AQI280"/>
      <c r="AQJ280"/>
      <c r="AQK280"/>
      <c r="AQL280"/>
      <c r="AQM280"/>
      <c r="AQN280"/>
      <c r="AQO280"/>
      <c r="AQP280"/>
      <c r="AQQ280"/>
      <c r="AQR280"/>
      <c r="AQS280"/>
      <c r="AQT280"/>
      <c r="AQU280"/>
      <c r="AQV280"/>
      <c r="AQW280"/>
      <c r="AQX280"/>
      <c r="AQY280"/>
      <c r="AQZ280"/>
      <c r="ARA280"/>
      <c r="ARB280"/>
      <c r="ARC280"/>
      <c r="ARD280"/>
      <c r="ARE280"/>
      <c r="ARF280"/>
      <c r="ARG280"/>
      <c r="ARH280"/>
      <c r="ARI280"/>
      <c r="ARJ280"/>
      <c r="ARK280"/>
      <c r="ARL280"/>
      <c r="ARM280"/>
      <c r="ARN280"/>
      <c r="ARO280"/>
      <c r="ARP280"/>
      <c r="ARQ280"/>
      <c r="ARR280"/>
      <c r="ARS280"/>
      <c r="ART280"/>
      <c r="ARU280"/>
      <c r="ARV280"/>
      <c r="ARW280"/>
      <c r="ARX280"/>
      <c r="ARY280"/>
      <c r="ARZ280"/>
      <c r="ASA280"/>
      <c r="ASB280"/>
      <c r="ASC280"/>
      <c r="ASD280"/>
      <c r="ASE280"/>
      <c r="ASF280"/>
      <c r="ASG280"/>
      <c r="ASH280"/>
      <c r="ASI280"/>
      <c r="ASJ280"/>
      <c r="ASK280"/>
      <c r="ASL280"/>
      <c r="ASM280"/>
      <c r="ASN280"/>
      <c r="ASO280"/>
      <c r="ASP280"/>
      <c r="ASQ280"/>
      <c r="ASR280"/>
      <c r="ASS280"/>
      <c r="AST280"/>
      <c r="ASU280"/>
      <c r="ASV280"/>
      <c r="ASW280"/>
      <c r="ASX280"/>
      <c r="ASY280"/>
      <c r="ASZ280"/>
      <c r="ATA280"/>
      <c r="ATB280"/>
      <c r="ATC280"/>
      <c r="ATD280"/>
      <c r="ATE280"/>
      <c r="ATF280"/>
      <c r="ATG280"/>
      <c r="ATH280"/>
      <c r="ATI280"/>
      <c r="ATJ280"/>
      <c r="ATK280"/>
      <c r="ATL280"/>
      <c r="ATM280"/>
      <c r="ATN280"/>
      <c r="ATO280"/>
      <c r="ATP280"/>
      <c r="ATQ280"/>
      <c r="ATR280"/>
      <c r="ATS280"/>
      <c r="ATT280"/>
      <c r="ATU280"/>
      <c r="ATV280"/>
      <c r="ATW280"/>
      <c r="ATX280"/>
      <c r="ATY280"/>
      <c r="ATZ280"/>
      <c r="AUA280"/>
      <c r="AUB280"/>
      <c r="AUC280"/>
      <c r="AUD280"/>
      <c r="AUE280"/>
      <c r="AUF280"/>
      <c r="AUG280"/>
      <c r="AUH280"/>
      <c r="AUI280"/>
      <c r="AUJ280"/>
      <c r="AUK280"/>
      <c r="AUL280"/>
      <c r="AUM280"/>
      <c r="AUN280"/>
      <c r="AUO280"/>
      <c r="AUP280"/>
      <c r="AUQ280"/>
      <c r="AUR280"/>
      <c r="AUS280"/>
      <c r="AUT280"/>
      <c r="AUU280"/>
      <c r="AUV280"/>
      <c r="AUW280"/>
      <c r="AUX280"/>
      <c r="AUY280"/>
      <c r="AUZ280"/>
      <c r="AVA280"/>
      <c r="AVB280"/>
      <c r="AVC280"/>
      <c r="AVD280"/>
      <c r="AVE280"/>
      <c r="AVF280"/>
      <c r="AVG280"/>
      <c r="AVH280"/>
      <c r="AVI280"/>
      <c r="AVJ280"/>
      <c r="AVK280"/>
      <c r="AVL280"/>
      <c r="AVM280"/>
      <c r="AVN280"/>
      <c r="AVO280"/>
      <c r="AVP280"/>
      <c r="AVQ280"/>
      <c r="AVR280"/>
      <c r="AVS280"/>
      <c r="AVT280"/>
      <c r="AVU280"/>
      <c r="AVV280"/>
      <c r="AVW280"/>
      <c r="AVX280"/>
      <c r="AVY280"/>
      <c r="AVZ280"/>
      <c r="AWA280"/>
      <c r="AWB280"/>
      <c r="AWC280"/>
      <c r="AWD280"/>
      <c r="AWE280"/>
      <c r="AWF280"/>
      <c r="AWG280"/>
      <c r="AWH280"/>
      <c r="AWI280"/>
      <c r="AWJ280"/>
      <c r="AWK280"/>
      <c r="AWL280"/>
      <c r="AWM280"/>
      <c r="AWN280"/>
      <c r="AWO280"/>
      <c r="AWP280"/>
      <c r="AWQ280"/>
      <c r="AWR280"/>
      <c r="AWS280"/>
      <c r="AWT280"/>
      <c r="AWU280"/>
      <c r="AWV280"/>
      <c r="AWW280"/>
      <c r="AWX280"/>
      <c r="AWY280"/>
      <c r="AWZ280"/>
      <c r="AXA280"/>
      <c r="AXB280"/>
      <c r="AXC280"/>
      <c r="AXD280"/>
      <c r="AXE280"/>
      <c r="AXF280"/>
      <c r="AXG280"/>
      <c r="AXH280"/>
      <c r="AXI280"/>
      <c r="AXJ280"/>
      <c r="AXK280"/>
      <c r="AXL280"/>
      <c r="AXM280"/>
      <c r="AXN280"/>
      <c r="AXO280"/>
      <c r="AXP280"/>
      <c r="AXQ280"/>
      <c r="AXR280"/>
      <c r="AXS280"/>
      <c r="AXT280"/>
      <c r="AXU280"/>
      <c r="AXV280"/>
      <c r="AXW280"/>
      <c r="AXX280"/>
      <c r="AXY280"/>
      <c r="AXZ280"/>
      <c r="AYA280"/>
      <c r="AYB280"/>
      <c r="AYC280"/>
      <c r="AYD280"/>
      <c r="AYE280"/>
      <c r="AYF280"/>
      <c r="AYG280"/>
      <c r="AYH280"/>
      <c r="AYI280"/>
      <c r="AYJ280"/>
      <c r="AYK280"/>
      <c r="AYL280"/>
      <c r="AYM280"/>
      <c r="AYN280"/>
      <c r="AYO280"/>
      <c r="AYP280"/>
      <c r="AYQ280"/>
      <c r="AYR280"/>
      <c r="AYS280"/>
      <c r="AYT280"/>
      <c r="AYU280"/>
      <c r="AYV280"/>
      <c r="AYW280"/>
      <c r="AYX280"/>
      <c r="AYY280"/>
      <c r="AYZ280"/>
      <c r="AZA280"/>
      <c r="AZB280"/>
      <c r="AZC280"/>
      <c r="AZD280"/>
      <c r="AZE280"/>
      <c r="AZF280"/>
      <c r="AZG280"/>
      <c r="AZH280"/>
      <c r="AZI280"/>
      <c r="AZJ280"/>
      <c r="AZK280"/>
      <c r="AZL280"/>
      <c r="AZM280"/>
      <c r="AZN280"/>
      <c r="AZO280"/>
      <c r="AZP280"/>
      <c r="AZQ280"/>
      <c r="AZR280"/>
      <c r="AZS280"/>
      <c r="AZT280"/>
      <c r="AZU280"/>
      <c r="AZV280"/>
      <c r="AZW280"/>
      <c r="AZX280"/>
      <c r="AZY280"/>
      <c r="AZZ280"/>
      <c r="BAA280"/>
      <c r="BAB280"/>
      <c r="BAC280"/>
      <c r="BAD280"/>
      <c r="BAE280"/>
      <c r="BAF280"/>
      <c r="BAG280"/>
      <c r="BAH280"/>
      <c r="BAI280"/>
      <c r="BAJ280"/>
      <c r="BAK280"/>
      <c r="BAL280"/>
      <c r="BAM280"/>
      <c r="BAN280"/>
      <c r="BAO280"/>
      <c r="BAP280"/>
      <c r="BAQ280"/>
      <c r="BAR280"/>
      <c r="BAS280"/>
      <c r="BAT280"/>
      <c r="BAU280"/>
      <c r="BAV280"/>
      <c r="BAW280"/>
      <c r="BAX280"/>
      <c r="BAY280"/>
      <c r="BAZ280"/>
      <c r="BBA280"/>
      <c r="BBB280"/>
      <c r="BBC280"/>
      <c r="BBD280"/>
      <c r="BBE280"/>
      <c r="BBF280"/>
      <c r="BBG280"/>
      <c r="BBH280"/>
      <c r="BBI280"/>
      <c r="BBJ280"/>
      <c r="BBK280"/>
      <c r="BBL280"/>
      <c r="BBM280"/>
      <c r="BBN280"/>
      <c r="BBO280"/>
      <c r="BBP280"/>
      <c r="BBQ280"/>
      <c r="BBR280"/>
      <c r="BBS280"/>
      <c r="BBT280"/>
      <c r="BBU280"/>
      <c r="BBV280"/>
      <c r="BBW280"/>
      <c r="BBX280"/>
      <c r="BBY280"/>
      <c r="BBZ280"/>
      <c r="BCA280"/>
      <c r="BCB280"/>
      <c r="BCC280"/>
      <c r="BCD280"/>
      <c r="BCE280"/>
      <c r="BCF280"/>
      <c r="BCG280"/>
      <c r="BCH280"/>
      <c r="BCI280"/>
      <c r="BCJ280"/>
      <c r="BCK280"/>
      <c r="BCL280"/>
      <c r="BCM280"/>
      <c r="BCN280"/>
      <c r="BCO280"/>
      <c r="BCP280"/>
      <c r="BCQ280"/>
      <c r="BCR280"/>
      <c r="BCS280"/>
      <c r="BCT280"/>
      <c r="BCU280"/>
      <c r="BCV280"/>
      <c r="BCW280"/>
      <c r="BCX280"/>
      <c r="BCY280"/>
      <c r="BCZ280"/>
      <c r="BDA280"/>
      <c r="BDB280"/>
      <c r="BDC280"/>
      <c r="BDD280"/>
      <c r="BDE280"/>
      <c r="BDF280"/>
      <c r="BDG280"/>
      <c r="BDH280"/>
      <c r="BDI280"/>
      <c r="BDJ280"/>
      <c r="BDK280"/>
      <c r="BDL280"/>
      <c r="BDM280"/>
      <c r="BDN280"/>
      <c r="BDO280"/>
      <c r="BDP280"/>
      <c r="BDQ280"/>
      <c r="BDR280"/>
      <c r="BDS280"/>
      <c r="BDT280"/>
      <c r="BDU280"/>
      <c r="BDV280"/>
      <c r="BDW280"/>
      <c r="BDX280"/>
      <c r="BDY280"/>
      <c r="BDZ280"/>
      <c r="BEA280"/>
      <c r="BEB280"/>
      <c r="BEC280"/>
      <c r="BED280"/>
      <c r="BEE280"/>
      <c r="BEF280"/>
      <c r="BEG280"/>
      <c r="BEH280"/>
      <c r="BEI280"/>
      <c r="BEJ280"/>
      <c r="BEK280"/>
      <c r="BEL280"/>
      <c r="BEM280"/>
      <c r="BEN280"/>
      <c r="BEO280"/>
      <c r="BEP280"/>
      <c r="BEQ280"/>
      <c r="BER280"/>
      <c r="BES280"/>
      <c r="BET280"/>
      <c r="BEU280"/>
      <c r="BEV280"/>
      <c r="BEW280"/>
      <c r="BEX280"/>
      <c r="BEY280"/>
      <c r="BEZ280"/>
      <c r="BFA280"/>
      <c r="BFB280"/>
      <c r="BFC280"/>
      <c r="BFD280"/>
      <c r="BFE280"/>
      <c r="BFF280"/>
      <c r="BFG280"/>
      <c r="BFH280"/>
      <c r="BFI280"/>
      <c r="BFJ280"/>
      <c r="BFK280"/>
      <c r="BFL280"/>
      <c r="BFM280"/>
      <c r="BFN280"/>
      <c r="BFO280"/>
      <c r="BFP280"/>
      <c r="BFQ280"/>
      <c r="BFR280"/>
      <c r="BFS280"/>
      <c r="BFT280"/>
      <c r="BFU280"/>
      <c r="BFV280"/>
      <c r="BFW280"/>
      <c r="BFX280"/>
      <c r="BFY280"/>
      <c r="BFZ280"/>
      <c r="BGA280"/>
      <c r="BGB280"/>
      <c r="BGC280"/>
      <c r="BGD280"/>
      <c r="BGE280"/>
      <c r="BGF280"/>
      <c r="BGG280"/>
      <c r="BGH280"/>
      <c r="BGI280"/>
      <c r="BGJ280"/>
      <c r="BGK280"/>
      <c r="BGL280"/>
      <c r="BGM280"/>
      <c r="BGN280"/>
      <c r="BGO280"/>
      <c r="BGP280"/>
      <c r="BGQ280"/>
      <c r="BGR280"/>
      <c r="BGS280"/>
      <c r="BGT280"/>
      <c r="BGU280"/>
      <c r="BGV280"/>
      <c r="BGW280"/>
      <c r="BGX280"/>
      <c r="BGY280"/>
      <c r="BGZ280"/>
      <c r="BHA280"/>
      <c r="BHB280"/>
      <c r="BHC280"/>
      <c r="BHD280"/>
      <c r="BHE280"/>
      <c r="BHF280"/>
      <c r="BHG280"/>
      <c r="BHH280"/>
      <c r="BHI280"/>
      <c r="BHJ280"/>
      <c r="BHK280"/>
      <c r="BHL280"/>
      <c r="BHM280"/>
      <c r="BHN280"/>
      <c r="BHO280"/>
      <c r="BHP280"/>
      <c r="BHQ280"/>
      <c r="BHR280"/>
      <c r="BHS280"/>
      <c r="BHT280"/>
      <c r="BHU280"/>
      <c r="BHV280"/>
      <c r="BHW280"/>
      <c r="BHX280"/>
      <c r="BHY280"/>
      <c r="BHZ280"/>
      <c r="BIA280"/>
      <c r="BIB280"/>
      <c r="BIC280"/>
      <c r="BID280"/>
      <c r="BIE280"/>
      <c r="BIF280"/>
      <c r="BIG280"/>
      <c r="BIH280"/>
      <c r="BII280"/>
      <c r="BIJ280"/>
      <c r="BIK280"/>
      <c r="BIL280"/>
      <c r="BIM280"/>
      <c r="BIN280"/>
      <c r="BIO280"/>
      <c r="BIP280"/>
      <c r="BIQ280"/>
      <c r="BIR280"/>
      <c r="BIS280"/>
      <c r="BIT280"/>
      <c r="BIU280"/>
      <c r="BIV280"/>
      <c r="BIW280"/>
      <c r="BIX280"/>
      <c r="BIY280"/>
      <c r="BIZ280"/>
      <c r="BJA280"/>
      <c r="BJB280"/>
      <c r="BJC280"/>
      <c r="BJD280"/>
      <c r="BJE280"/>
      <c r="BJF280"/>
      <c r="BJG280"/>
      <c r="BJH280"/>
      <c r="BJI280"/>
      <c r="BJJ280"/>
      <c r="BJK280"/>
      <c r="BJL280"/>
      <c r="BJM280"/>
      <c r="BJN280"/>
      <c r="BJO280"/>
      <c r="BJP280"/>
      <c r="BJQ280"/>
      <c r="BJR280"/>
      <c r="BJS280"/>
      <c r="BJT280"/>
      <c r="BJU280"/>
      <c r="BJV280"/>
      <c r="BJW280"/>
      <c r="BJX280"/>
      <c r="BJY280"/>
      <c r="BJZ280"/>
      <c r="BKA280"/>
      <c r="BKB280"/>
      <c r="BKC280"/>
      <c r="BKD280"/>
      <c r="BKE280"/>
      <c r="BKF280"/>
      <c r="BKG280"/>
      <c r="BKH280"/>
      <c r="BKI280"/>
      <c r="BKJ280"/>
      <c r="BKK280"/>
      <c r="BKL280"/>
      <c r="BKM280"/>
      <c r="BKN280"/>
      <c r="BKO280"/>
      <c r="BKP280"/>
      <c r="BKQ280"/>
      <c r="BKR280"/>
      <c r="BKS280"/>
      <c r="BKT280"/>
      <c r="BKU280"/>
      <c r="BKV280"/>
      <c r="BKW280"/>
      <c r="BKX280"/>
      <c r="BKY280"/>
      <c r="BKZ280"/>
      <c r="BLA280"/>
      <c r="BLB280"/>
      <c r="BLC280"/>
      <c r="BLD280"/>
      <c r="BLE280"/>
      <c r="BLF280"/>
      <c r="BLG280"/>
      <c r="BLH280"/>
      <c r="BLI280"/>
      <c r="BLJ280"/>
      <c r="BLK280"/>
      <c r="BLL280"/>
      <c r="BLM280"/>
      <c r="BLN280"/>
      <c r="BLO280"/>
      <c r="BLP280"/>
      <c r="BLQ280"/>
      <c r="BLR280"/>
      <c r="BLS280"/>
      <c r="BLT280"/>
      <c r="BLU280"/>
      <c r="BLV280"/>
      <c r="BLW280"/>
      <c r="BLX280"/>
      <c r="BLY280"/>
      <c r="BLZ280"/>
      <c r="BMA280"/>
      <c r="BMB280"/>
      <c r="BMC280"/>
      <c r="BMD280"/>
      <c r="BME280"/>
      <c r="BMF280"/>
      <c r="BMG280"/>
      <c r="BMH280"/>
      <c r="BMI280"/>
      <c r="BMJ280"/>
      <c r="BMK280"/>
      <c r="BML280"/>
      <c r="BMM280"/>
      <c r="BMN280"/>
      <c r="BMO280"/>
      <c r="BMP280"/>
      <c r="BMQ280"/>
      <c r="BMR280"/>
      <c r="BMS280"/>
      <c r="BMT280"/>
      <c r="BMU280"/>
      <c r="BMV280"/>
      <c r="BMW280"/>
      <c r="BMX280"/>
      <c r="BMY280"/>
      <c r="BMZ280"/>
      <c r="BNA280"/>
      <c r="BNB280"/>
      <c r="BNC280"/>
      <c r="BND280"/>
      <c r="BNE280"/>
      <c r="BNF280"/>
      <c r="BNG280"/>
      <c r="BNH280"/>
      <c r="BNI280"/>
      <c r="BNJ280"/>
      <c r="BNK280"/>
      <c r="BNL280"/>
      <c r="BNM280"/>
      <c r="BNN280"/>
      <c r="BNO280"/>
      <c r="BNP280"/>
      <c r="BNQ280"/>
      <c r="BNR280"/>
      <c r="BNS280"/>
      <c r="BNT280"/>
      <c r="BNU280"/>
      <c r="BNV280"/>
      <c r="BNW280"/>
      <c r="BNX280"/>
      <c r="BNY280"/>
      <c r="BNZ280"/>
      <c r="BOA280"/>
      <c r="BOB280"/>
      <c r="BOC280"/>
      <c r="BOD280"/>
      <c r="BOE280"/>
      <c r="BOF280"/>
      <c r="BOG280"/>
      <c r="BOH280"/>
      <c r="BOI280"/>
      <c r="BOJ280"/>
      <c r="BOK280"/>
      <c r="BOL280"/>
      <c r="BOM280"/>
      <c r="BON280"/>
      <c r="BOO280"/>
      <c r="BOP280"/>
      <c r="BOQ280"/>
      <c r="BOR280"/>
      <c r="BOS280"/>
      <c r="BOT280"/>
      <c r="BOU280"/>
      <c r="BOV280"/>
      <c r="BOW280"/>
      <c r="BOX280"/>
      <c r="BOY280"/>
      <c r="BOZ280"/>
      <c r="BPA280"/>
      <c r="BPB280"/>
      <c r="BPC280"/>
      <c r="BPD280"/>
      <c r="BPE280"/>
      <c r="BPF280"/>
      <c r="BPG280"/>
      <c r="BPH280"/>
      <c r="BPI280"/>
      <c r="BPJ280"/>
      <c r="BPK280"/>
      <c r="BPL280"/>
      <c r="BPM280"/>
      <c r="BPN280"/>
      <c r="BPO280"/>
      <c r="BPP280"/>
      <c r="BPQ280"/>
      <c r="BPR280"/>
      <c r="BPS280"/>
      <c r="BPT280"/>
      <c r="BPU280"/>
      <c r="BPV280"/>
      <c r="BPW280"/>
      <c r="BPX280"/>
      <c r="BPY280"/>
      <c r="BPZ280"/>
      <c r="BQA280"/>
      <c r="BQB280"/>
      <c r="BQC280"/>
      <c r="BQD280"/>
      <c r="BQE280"/>
      <c r="BQF280"/>
      <c r="BQG280"/>
      <c r="BQH280"/>
      <c r="BQI280"/>
      <c r="BQJ280"/>
      <c r="BQK280"/>
      <c r="BQL280"/>
      <c r="BQM280"/>
      <c r="BQN280"/>
      <c r="BQO280"/>
      <c r="BQP280"/>
      <c r="BQQ280"/>
      <c r="BQR280"/>
      <c r="BQS280"/>
      <c r="BQT280"/>
      <c r="BQU280"/>
      <c r="BQV280"/>
      <c r="BQW280"/>
      <c r="BQX280"/>
      <c r="BQY280"/>
      <c r="BQZ280"/>
      <c r="BRA280"/>
      <c r="BRB280"/>
      <c r="BRC280"/>
      <c r="BRD280"/>
      <c r="BRE280"/>
      <c r="BRF280"/>
      <c r="BRG280"/>
      <c r="BRH280"/>
      <c r="BRI280"/>
      <c r="BRJ280"/>
      <c r="BRK280"/>
      <c r="BRL280"/>
      <c r="BRM280"/>
      <c r="BRN280"/>
      <c r="BRO280"/>
      <c r="BRP280"/>
      <c r="BRQ280"/>
      <c r="BRR280"/>
      <c r="BRS280"/>
      <c r="BRT280"/>
      <c r="BRU280"/>
      <c r="BRV280"/>
      <c r="BRW280"/>
      <c r="BRX280"/>
      <c r="BRY280"/>
      <c r="BRZ280"/>
      <c r="BSA280"/>
      <c r="BSB280"/>
      <c r="BSC280"/>
      <c r="BSD280"/>
      <c r="BSE280"/>
      <c r="BSF280"/>
      <c r="BSG280"/>
      <c r="BSH280"/>
      <c r="BSI280"/>
      <c r="BSJ280"/>
      <c r="BSK280"/>
      <c r="BSL280"/>
      <c r="BSM280"/>
      <c r="BSN280"/>
      <c r="BSO280"/>
      <c r="BSP280"/>
      <c r="BSQ280"/>
      <c r="BSR280"/>
      <c r="BSS280"/>
      <c r="BST280"/>
      <c r="BSU280"/>
      <c r="BSV280"/>
      <c r="BSW280"/>
      <c r="BSX280"/>
      <c r="BSY280"/>
      <c r="BSZ280"/>
      <c r="BTA280"/>
      <c r="BTB280"/>
      <c r="BTC280"/>
      <c r="BTD280"/>
      <c r="BTE280"/>
      <c r="BTF280"/>
      <c r="BTG280"/>
      <c r="BTH280"/>
      <c r="BTI280"/>
      <c r="BTJ280"/>
      <c r="BTK280"/>
      <c r="BTL280"/>
      <c r="BTM280"/>
      <c r="BTN280"/>
      <c r="BTO280"/>
      <c r="BTP280"/>
      <c r="BTQ280"/>
      <c r="BTR280"/>
      <c r="BTS280"/>
      <c r="BTT280"/>
      <c r="BTU280"/>
      <c r="BTV280"/>
      <c r="BTW280"/>
      <c r="BTX280"/>
      <c r="BTY280"/>
      <c r="BTZ280"/>
      <c r="BUA280"/>
      <c r="BUB280"/>
      <c r="BUC280"/>
      <c r="BUD280"/>
      <c r="BUE280"/>
      <c r="BUF280"/>
      <c r="BUG280"/>
      <c r="BUH280"/>
      <c r="BUI280"/>
      <c r="BUJ280"/>
      <c r="BUK280"/>
      <c r="BUL280"/>
      <c r="BUM280"/>
      <c r="BUN280"/>
      <c r="BUO280"/>
      <c r="BUP280"/>
      <c r="BUQ280"/>
      <c r="BUR280"/>
      <c r="BUS280"/>
      <c r="BUT280"/>
      <c r="BUU280"/>
      <c r="BUV280"/>
      <c r="BUW280"/>
      <c r="BUX280"/>
      <c r="BUY280"/>
      <c r="BUZ280"/>
      <c r="BVA280"/>
      <c r="BVB280"/>
      <c r="BVC280"/>
      <c r="BVD280"/>
      <c r="BVE280"/>
      <c r="BVF280"/>
      <c r="BVG280"/>
      <c r="BVH280"/>
      <c r="BVI280"/>
      <c r="BVJ280"/>
      <c r="BVK280"/>
      <c r="BVL280"/>
      <c r="BVM280"/>
      <c r="BVN280"/>
      <c r="BVO280"/>
      <c r="BVP280"/>
      <c r="BVQ280"/>
      <c r="BVR280"/>
      <c r="BVS280"/>
      <c r="BVT280"/>
      <c r="BVU280"/>
      <c r="BVV280"/>
      <c r="BVW280"/>
      <c r="BVX280"/>
      <c r="BVY280"/>
      <c r="BVZ280"/>
      <c r="BWA280"/>
      <c r="BWB280"/>
      <c r="BWC280"/>
      <c r="BWD280"/>
      <c r="BWE280"/>
      <c r="BWF280"/>
      <c r="BWG280"/>
      <c r="BWH280"/>
      <c r="BWI280"/>
      <c r="BWJ280"/>
      <c r="BWK280"/>
      <c r="BWL280"/>
      <c r="BWM280"/>
      <c r="BWN280"/>
      <c r="BWO280"/>
      <c r="BWP280"/>
      <c r="BWQ280"/>
      <c r="BWR280"/>
      <c r="BWS280"/>
      <c r="BWT280"/>
      <c r="BWU280"/>
      <c r="BWV280"/>
      <c r="BWW280"/>
      <c r="BWX280"/>
      <c r="BWY280"/>
      <c r="BWZ280"/>
      <c r="BXA280"/>
      <c r="BXB280"/>
      <c r="BXC280"/>
      <c r="BXD280"/>
      <c r="BXE280"/>
      <c r="BXF280"/>
      <c r="BXG280"/>
      <c r="BXH280"/>
      <c r="BXI280"/>
      <c r="BXJ280"/>
      <c r="BXK280"/>
      <c r="BXL280"/>
      <c r="BXM280"/>
      <c r="BXN280"/>
      <c r="BXO280"/>
      <c r="BXP280"/>
      <c r="BXQ280"/>
      <c r="BXR280"/>
      <c r="BXS280"/>
      <c r="BXT280"/>
      <c r="BXU280"/>
      <c r="BXV280"/>
      <c r="BXW280"/>
      <c r="BXX280"/>
      <c r="BXY280"/>
      <c r="BXZ280"/>
      <c r="BYA280"/>
      <c r="BYB280"/>
      <c r="BYC280"/>
      <c r="BYD280"/>
      <c r="BYE280"/>
      <c r="BYF280"/>
      <c r="BYG280"/>
      <c r="BYH280"/>
      <c r="BYI280"/>
      <c r="BYJ280"/>
      <c r="BYK280"/>
      <c r="BYL280"/>
      <c r="BYM280"/>
      <c r="BYN280"/>
      <c r="BYO280"/>
      <c r="BYP280"/>
      <c r="BYQ280"/>
      <c r="BYR280"/>
      <c r="BYS280"/>
      <c r="BYT280"/>
      <c r="BYU280"/>
      <c r="BYV280"/>
      <c r="BYW280"/>
      <c r="BYX280"/>
      <c r="BYY280"/>
      <c r="BYZ280"/>
      <c r="BZA280"/>
      <c r="BZB280"/>
      <c r="BZC280"/>
      <c r="BZD280"/>
      <c r="BZE280"/>
      <c r="BZF280"/>
      <c r="BZG280"/>
      <c r="BZH280"/>
      <c r="BZI280"/>
      <c r="BZJ280"/>
      <c r="BZK280"/>
      <c r="BZL280"/>
      <c r="BZM280"/>
      <c r="BZN280"/>
      <c r="BZO280"/>
      <c r="BZP280"/>
      <c r="BZQ280"/>
      <c r="BZR280"/>
      <c r="BZS280"/>
      <c r="BZT280"/>
      <c r="BZU280"/>
      <c r="BZV280"/>
      <c r="BZW280"/>
      <c r="BZX280"/>
      <c r="BZY280"/>
      <c r="BZZ280"/>
      <c r="CAA280"/>
      <c r="CAB280"/>
      <c r="CAC280"/>
      <c r="CAD280"/>
      <c r="CAE280"/>
      <c r="CAF280"/>
      <c r="CAG280"/>
      <c r="CAH280"/>
      <c r="CAI280"/>
      <c r="CAJ280"/>
      <c r="CAK280"/>
      <c r="CAL280"/>
      <c r="CAM280"/>
      <c r="CAN280"/>
      <c r="CAO280"/>
      <c r="CAP280"/>
      <c r="CAQ280"/>
      <c r="CAR280"/>
      <c r="CAS280"/>
      <c r="CAT280"/>
      <c r="CAU280"/>
      <c r="CAV280"/>
      <c r="CAW280"/>
      <c r="CAX280"/>
      <c r="CAY280"/>
      <c r="CAZ280"/>
      <c r="CBA280"/>
      <c r="CBB280"/>
      <c r="CBC280"/>
      <c r="CBD280"/>
      <c r="CBE280"/>
      <c r="CBF280"/>
      <c r="CBG280"/>
      <c r="CBH280"/>
      <c r="CBI280"/>
      <c r="CBJ280"/>
      <c r="CBK280"/>
      <c r="CBL280"/>
      <c r="CBM280"/>
      <c r="CBN280"/>
      <c r="CBO280"/>
      <c r="CBP280"/>
      <c r="CBQ280"/>
      <c r="CBR280"/>
      <c r="CBS280"/>
      <c r="CBT280"/>
      <c r="CBU280"/>
      <c r="CBV280"/>
      <c r="CBW280"/>
      <c r="CBX280"/>
      <c r="CBY280"/>
      <c r="CBZ280"/>
      <c r="CCA280"/>
      <c r="CCB280"/>
      <c r="CCC280"/>
      <c r="CCD280"/>
      <c r="CCE280"/>
      <c r="CCF280"/>
      <c r="CCG280"/>
      <c r="CCH280"/>
      <c r="CCI280"/>
      <c r="CCJ280"/>
      <c r="CCK280"/>
      <c r="CCL280"/>
      <c r="CCM280"/>
      <c r="CCN280"/>
      <c r="CCO280"/>
      <c r="CCP280"/>
      <c r="CCQ280"/>
      <c r="CCR280"/>
      <c r="CCS280"/>
      <c r="CCT280"/>
      <c r="CCU280"/>
      <c r="CCV280"/>
      <c r="CCW280"/>
      <c r="CCX280"/>
      <c r="CCY280"/>
      <c r="CCZ280"/>
      <c r="CDA280"/>
      <c r="CDB280"/>
      <c r="CDC280"/>
      <c r="CDD280"/>
      <c r="CDE280"/>
      <c r="CDF280"/>
      <c r="CDG280"/>
      <c r="CDH280"/>
      <c r="CDI280"/>
      <c r="CDJ280"/>
      <c r="CDK280"/>
      <c r="CDL280"/>
      <c r="CDM280"/>
      <c r="CDN280"/>
      <c r="CDO280"/>
      <c r="CDP280"/>
      <c r="CDQ280"/>
      <c r="CDR280"/>
      <c r="CDS280"/>
      <c r="CDT280"/>
      <c r="CDU280"/>
      <c r="CDV280"/>
      <c r="CDW280"/>
      <c r="CDX280"/>
      <c r="CDY280"/>
      <c r="CDZ280"/>
      <c r="CEA280"/>
      <c r="CEB280"/>
      <c r="CEC280"/>
      <c r="CED280"/>
      <c r="CEE280"/>
      <c r="CEF280"/>
      <c r="CEG280"/>
      <c r="CEH280"/>
      <c r="CEI280"/>
      <c r="CEJ280"/>
      <c r="CEK280"/>
      <c r="CEL280"/>
      <c r="CEM280"/>
      <c r="CEN280"/>
      <c r="CEO280"/>
      <c r="CEP280"/>
      <c r="CEQ280"/>
      <c r="CER280"/>
      <c r="CES280"/>
      <c r="CET280"/>
      <c r="CEU280"/>
      <c r="CEV280"/>
      <c r="CEW280"/>
      <c r="CEX280"/>
      <c r="CEY280"/>
      <c r="CEZ280"/>
      <c r="CFA280"/>
      <c r="CFB280"/>
      <c r="CFC280"/>
      <c r="CFD280"/>
      <c r="CFE280"/>
      <c r="CFF280"/>
      <c r="CFG280"/>
      <c r="CFH280"/>
      <c r="CFI280"/>
      <c r="CFJ280"/>
      <c r="CFK280"/>
      <c r="CFL280"/>
      <c r="CFM280"/>
      <c r="CFN280"/>
      <c r="CFO280"/>
      <c r="CFP280"/>
      <c r="CFQ280"/>
      <c r="CFR280"/>
      <c r="CFS280"/>
      <c r="CFT280"/>
      <c r="CFU280"/>
      <c r="CFV280"/>
      <c r="CFW280"/>
      <c r="CFX280"/>
      <c r="CFY280"/>
      <c r="CFZ280"/>
      <c r="CGA280"/>
      <c r="CGB280"/>
      <c r="CGC280"/>
      <c r="CGD280"/>
      <c r="CGE280"/>
      <c r="CGF280"/>
      <c r="CGG280"/>
      <c r="CGH280"/>
      <c r="CGI280"/>
      <c r="CGJ280"/>
      <c r="CGK280"/>
      <c r="CGL280"/>
      <c r="CGM280"/>
      <c r="CGN280"/>
      <c r="CGO280"/>
      <c r="CGP280"/>
      <c r="CGQ280"/>
      <c r="CGR280"/>
      <c r="CGS280"/>
      <c r="CGT280"/>
      <c r="CGU280"/>
      <c r="CGV280"/>
      <c r="CGW280"/>
      <c r="CGX280"/>
      <c r="CGY280"/>
      <c r="CGZ280"/>
      <c r="CHA280"/>
      <c r="CHB280"/>
      <c r="CHC280"/>
      <c r="CHD280"/>
      <c r="CHE280"/>
      <c r="CHF280"/>
      <c r="CHG280"/>
      <c r="CHH280"/>
      <c r="CHI280"/>
      <c r="CHJ280"/>
      <c r="CHK280"/>
      <c r="CHL280"/>
      <c r="CHM280"/>
      <c r="CHN280"/>
      <c r="CHO280"/>
      <c r="CHP280"/>
      <c r="CHQ280"/>
      <c r="CHR280"/>
      <c r="CHS280"/>
      <c r="CHT280"/>
      <c r="CHU280"/>
      <c r="CHV280"/>
      <c r="CHW280"/>
      <c r="CHX280"/>
      <c r="CHY280"/>
      <c r="CHZ280"/>
      <c r="CIA280"/>
      <c r="CIB280"/>
      <c r="CIC280"/>
      <c r="CID280"/>
      <c r="CIE280"/>
      <c r="CIF280"/>
      <c r="CIG280"/>
      <c r="CIH280"/>
      <c r="CII280"/>
      <c r="CIJ280"/>
      <c r="CIK280"/>
      <c r="CIL280"/>
      <c r="CIM280"/>
      <c r="CIN280"/>
      <c r="CIO280"/>
      <c r="CIP280"/>
      <c r="CIQ280"/>
      <c r="CIR280"/>
      <c r="CIS280"/>
      <c r="CIT280"/>
      <c r="CIU280"/>
      <c r="CIV280"/>
      <c r="CIW280"/>
      <c r="CIX280"/>
      <c r="CIY280"/>
      <c r="CIZ280"/>
      <c r="CJA280"/>
      <c r="CJB280"/>
      <c r="CJC280"/>
      <c r="CJD280"/>
      <c r="CJE280"/>
      <c r="CJF280"/>
      <c r="CJG280"/>
      <c r="CJH280"/>
      <c r="CJI280"/>
      <c r="CJJ280"/>
      <c r="CJK280"/>
      <c r="CJL280"/>
      <c r="CJM280"/>
      <c r="CJN280"/>
      <c r="CJO280"/>
      <c r="CJP280"/>
      <c r="CJQ280"/>
      <c r="CJR280"/>
      <c r="CJS280"/>
      <c r="CJT280"/>
      <c r="CJU280"/>
      <c r="CJV280"/>
      <c r="CJW280"/>
      <c r="CJX280"/>
      <c r="CJY280"/>
      <c r="CJZ280"/>
      <c r="CKA280"/>
      <c r="CKB280"/>
      <c r="CKC280"/>
      <c r="CKD280"/>
      <c r="CKE280"/>
      <c r="CKF280"/>
      <c r="CKG280"/>
      <c r="CKH280"/>
      <c r="CKI280"/>
      <c r="CKJ280"/>
      <c r="CKK280"/>
      <c r="CKL280"/>
      <c r="CKM280"/>
      <c r="CKN280"/>
      <c r="CKO280"/>
      <c r="CKP280"/>
      <c r="CKQ280"/>
      <c r="CKR280"/>
      <c r="CKS280"/>
      <c r="CKT280"/>
      <c r="CKU280"/>
      <c r="CKV280"/>
      <c r="CKW280"/>
      <c r="CKX280"/>
      <c r="CKY280"/>
      <c r="CKZ280"/>
      <c r="CLA280"/>
      <c r="CLB280"/>
      <c r="CLC280"/>
      <c r="CLD280"/>
      <c r="CLE280"/>
      <c r="CLF280"/>
      <c r="CLG280"/>
      <c r="CLH280"/>
      <c r="CLI280"/>
      <c r="CLJ280"/>
      <c r="CLK280"/>
      <c r="CLL280"/>
      <c r="CLM280"/>
      <c r="CLN280"/>
      <c r="CLO280"/>
      <c r="CLP280"/>
      <c r="CLQ280"/>
      <c r="CLR280"/>
      <c r="CLS280"/>
      <c r="CLT280"/>
      <c r="CLU280"/>
      <c r="CLV280"/>
      <c r="CLW280"/>
      <c r="CLX280"/>
      <c r="CLY280"/>
      <c r="CLZ280"/>
      <c r="CMA280"/>
      <c r="CMB280"/>
      <c r="CMC280"/>
      <c r="CMD280"/>
      <c r="CME280"/>
      <c r="CMF280"/>
      <c r="CMG280"/>
      <c r="CMH280"/>
      <c r="CMI280"/>
      <c r="CMJ280"/>
      <c r="CMK280"/>
      <c r="CML280"/>
      <c r="CMM280"/>
      <c r="CMN280"/>
      <c r="CMO280"/>
      <c r="CMP280"/>
      <c r="CMQ280"/>
      <c r="CMR280"/>
      <c r="CMS280"/>
      <c r="CMT280"/>
      <c r="CMU280"/>
      <c r="CMV280"/>
      <c r="CMW280"/>
      <c r="CMX280"/>
      <c r="CMY280"/>
      <c r="CMZ280"/>
      <c r="CNA280"/>
      <c r="CNB280"/>
      <c r="CNC280"/>
      <c r="CND280"/>
      <c r="CNE280"/>
      <c r="CNF280"/>
      <c r="CNG280"/>
      <c r="CNH280"/>
      <c r="CNI280"/>
      <c r="CNJ280"/>
      <c r="CNK280"/>
      <c r="CNL280"/>
      <c r="CNM280"/>
      <c r="CNN280"/>
      <c r="CNO280"/>
      <c r="CNP280"/>
      <c r="CNQ280"/>
      <c r="CNR280"/>
      <c r="CNS280"/>
      <c r="CNT280"/>
      <c r="CNU280"/>
      <c r="CNV280"/>
      <c r="CNW280"/>
      <c r="CNX280"/>
      <c r="CNY280"/>
      <c r="CNZ280"/>
      <c r="COA280"/>
      <c r="COB280"/>
      <c r="COC280"/>
      <c r="COD280"/>
      <c r="COE280"/>
      <c r="COF280"/>
      <c r="COG280"/>
      <c r="COH280"/>
      <c r="COI280"/>
      <c r="COJ280"/>
      <c r="COK280"/>
      <c r="COL280"/>
      <c r="COM280"/>
      <c r="CON280"/>
      <c r="COO280"/>
      <c r="COP280"/>
      <c r="COQ280"/>
      <c r="COR280"/>
      <c r="COS280"/>
      <c r="COT280"/>
      <c r="COU280"/>
      <c r="COV280"/>
      <c r="COW280"/>
      <c r="COX280"/>
      <c r="COY280"/>
      <c r="COZ280"/>
      <c r="CPA280"/>
      <c r="CPB280"/>
      <c r="CPC280"/>
      <c r="CPD280"/>
      <c r="CPE280"/>
      <c r="CPF280"/>
      <c r="CPG280"/>
      <c r="CPH280"/>
      <c r="CPI280"/>
      <c r="CPJ280"/>
      <c r="CPK280"/>
      <c r="CPL280"/>
      <c r="CPM280"/>
      <c r="CPN280"/>
      <c r="CPO280"/>
      <c r="CPP280"/>
      <c r="CPQ280"/>
      <c r="CPR280"/>
      <c r="CPS280"/>
      <c r="CPT280"/>
      <c r="CPU280"/>
      <c r="CPV280"/>
      <c r="CPW280"/>
      <c r="CPX280"/>
      <c r="CPY280"/>
      <c r="CPZ280"/>
      <c r="CQA280"/>
      <c r="CQB280"/>
      <c r="CQC280"/>
      <c r="CQD280"/>
      <c r="CQE280"/>
      <c r="CQF280"/>
      <c r="CQG280"/>
      <c r="CQH280"/>
      <c r="CQI280"/>
      <c r="CQJ280"/>
      <c r="CQK280"/>
      <c r="CQL280"/>
      <c r="CQM280"/>
      <c r="CQN280"/>
      <c r="CQO280"/>
      <c r="CQP280"/>
      <c r="CQQ280"/>
      <c r="CQR280"/>
      <c r="CQS280"/>
      <c r="CQT280"/>
      <c r="CQU280"/>
      <c r="CQV280"/>
      <c r="CQW280"/>
      <c r="CQX280"/>
      <c r="CQY280"/>
      <c r="CQZ280"/>
      <c r="CRA280"/>
      <c r="CRB280"/>
      <c r="CRC280"/>
      <c r="CRD280"/>
      <c r="CRE280"/>
      <c r="CRF280"/>
      <c r="CRG280"/>
      <c r="CRH280"/>
      <c r="CRI280"/>
      <c r="CRJ280"/>
      <c r="CRK280"/>
      <c r="CRL280"/>
      <c r="CRM280"/>
      <c r="CRN280"/>
      <c r="CRO280"/>
      <c r="CRP280"/>
      <c r="CRQ280"/>
      <c r="CRR280"/>
      <c r="CRS280"/>
      <c r="CRT280"/>
      <c r="CRU280"/>
      <c r="CRV280"/>
      <c r="CRW280"/>
      <c r="CRX280"/>
      <c r="CRY280"/>
      <c r="CRZ280"/>
      <c r="CSA280"/>
      <c r="CSB280"/>
      <c r="CSC280"/>
      <c r="CSD280"/>
      <c r="CSE280"/>
      <c r="CSF280"/>
      <c r="CSG280"/>
      <c r="CSH280"/>
      <c r="CSI280"/>
      <c r="CSJ280"/>
      <c r="CSK280"/>
      <c r="CSL280"/>
      <c r="CSM280"/>
      <c r="CSN280"/>
      <c r="CSO280"/>
      <c r="CSP280"/>
      <c r="CSQ280"/>
      <c r="CSR280"/>
      <c r="CSS280"/>
      <c r="CST280"/>
      <c r="CSU280"/>
      <c r="CSV280"/>
      <c r="CSW280"/>
      <c r="CSX280"/>
      <c r="CSY280"/>
      <c r="CSZ280"/>
      <c r="CTA280"/>
      <c r="CTB280"/>
      <c r="CTC280"/>
      <c r="CTD280"/>
      <c r="CTE280"/>
      <c r="CTF280"/>
      <c r="CTG280"/>
      <c r="CTH280"/>
      <c r="CTI280"/>
      <c r="CTJ280"/>
      <c r="CTK280"/>
      <c r="CTL280"/>
      <c r="CTM280"/>
      <c r="CTN280"/>
      <c r="CTO280"/>
      <c r="CTP280"/>
      <c r="CTQ280"/>
      <c r="CTR280"/>
      <c r="CTS280"/>
      <c r="CTT280"/>
      <c r="CTU280"/>
      <c r="CTV280"/>
      <c r="CTW280"/>
      <c r="CTX280"/>
      <c r="CTY280"/>
      <c r="CTZ280"/>
      <c r="CUA280"/>
      <c r="CUB280"/>
      <c r="CUC280"/>
      <c r="CUD280"/>
      <c r="CUE280"/>
      <c r="CUF280"/>
      <c r="CUG280"/>
      <c r="CUH280"/>
      <c r="CUI280"/>
      <c r="CUJ280"/>
      <c r="CUK280"/>
      <c r="CUL280"/>
      <c r="CUM280"/>
      <c r="CUN280"/>
      <c r="CUO280"/>
      <c r="CUP280"/>
      <c r="CUQ280"/>
      <c r="CUR280"/>
      <c r="CUS280"/>
      <c r="CUT280"/>
      <c r="CUU280"/>
      <c r="CUV280"/>
      <c r="CUW280"/>
      <c r="CUX280"/>
      <c r="CUY280"/>
      <c r="CUZ280"/>
      <c r="CVA280"/>
      <c r="CVB280"/>
      <c r="CVC280"/>
      <c r="CVD280"/>
      <c r="CVE280"/>
      <c r="CVF280"/>
      <c r="CVG280"/>
      <c r="CVH280"/>
      <c r="CVI280"/>
      <c r="CVJ280"/>
      <c r="CVK280"/>
      <c r="CVL280"/>
      <c r="CVM280"/>
      <c r="CVN280"/>
      <c r="CVO280"/>
      <c r="CVP280"/>
      <c r="CVQ280"/>
      <c r="CVR280"/>
      <c r="CVS280"/>
      <c r="CVT280"/>
      <c r="CVU280"/>
      <c r="CVV280"/>
      <c r="CVW280"/>
      <c r="CVX280"/>
      <c r="CVY280"/>
      <c r="CVZ280"/>
      <c r="CWA280"/>
      <c r="CWB280"/>
      <c r="CWC280"/>
      <c r="CWD280"/>
      <c r="CWE280"/>
      <c r="CWF280"/>
      <c r="CWG280"/>
      <c r="CWH280"/>
      <c r="CWI280"/>
      <c r="CWJ280"/>
      <c r="CWK280"/>
      <c r="CWL280"/>
      <c r="CWM280"/>
      <c r="CWN280"/>
      <c r="CWO280"/>
      <c r="CWP280"/>
      <c r="CWQ280"/>
      <c r="CWR280"/>
      <c r="CWS280"/>
      <c r="CWT280"/>
      <c r="CWU280"/>
      <c r="CWV280"/>
      <c r="CWW280"/>
      <c r="CWX280"/>
      <c r="CWY280"/>
      <c r="CWZ280"/>
      <c r="CXA280"/>
      <c r="CXB280"/>
      <c r="CXC280"/>
      <c r="CXD280"/>
      <c r="CXE280"/>
      <c r="CXF280"/>
      <c r="CXG280"/>
      <c r="CXH280"/>
      <c r="CXI280"/>
      <c r="CXJ280"/>
      <c r="CXK280"/>
      <c r="CXL280"/>
      <c r="CXM280"/>
      <c r="CXN280"/>
      <c r="CXO280"/>
      <c r="CXP280"/>
      <c r="CXQ280"/>
      <c r="CXR280"/>
      <c r="CXS280"/>
      <c r="CXT280"/>
      <c r="CXU280"/>
      <c r="CXV280"/>
      <c r="CXW280"/>
      <c r="CXX280"/>
      <c r="CXY280"/>
      <c r="CXZ280"/>
      <c r="CYA280"/>
      <c r="CYB280"/>
      <c r="CYC280"/>
      <c r="CYD280"/>
      <c r="CYE280"/>
      <c r="CYF280"/>
      <c r="CYG280"/>
      <c r="CYH280"/>
      <c r="CYI280"/>
      <c r="CYJ280"/>
      <c r="CYK280"/>
      <c r="CYL280"/>
      <c r="CYM280"/>
      <c r="CYN280"/>
      <c r="CYO280"/>
      <c r="CYP280"/>
      <c r="CYQ280"/>
      <c r="CYR280"/>
      <c r="CYS280"/>
      <c r="CYT280"/>
      <c r="CYU280"/>
      <c r="CYV280"/>
      <c r="CYW280"/>
      <c r="CYX280"/>
      <c r="CYY280"/>
      <c r="CYZ280"/>
      <c r="CZA280"/>
      <c r="CZB280"/>
      <c r="CZC280"/>
      <c r="CZD280"/>
      <c r="CZE280"/>
      <c r="CZF280"/>
      <c r="CZG280"/>
      <c r="CZH280"/>
      <c r="CZI280"/>
      <c r="CZJ280"/>
      <c r="CZK280"/>
      <c r="CZL280"/>
      <c r="CZM280"/>
      <c r="CZN280"/>
      <c r="CZO280"/>
      <c r="CZP280"/>
      <c r="CZQ280"/>
      <c r="CZR280"/>
      <c r="CZS280"/>
      <c r="CZT280"/>
      <c r="CZU280"/>
      <c r="CZV280"/>
      <c r="CZW280"/>
      <c r="CZX280"/>
      <c r="CZY280"/>
      <c r="CZZ280"/>
      <c r="DAA280"/>
      <c r="DAB280"/>
      <c r="DAC280"/>
      <c r="DAD280"/>
      <c r="DAE280"/>
      <c r="DAF280"/>
      <c r="DAG280"/>
      <c r="DAH280"/>
      <c r="DAI280"/>
      <c r="DAJ280"/>
      <c r="DAK280"/>
      <c r="DAL280"/>
      <c r="DAM280"/>
      <c r="DAN280"/>
      <c r="DAO280"/>
      <c r="DAP280"/>
      <c r="DAQ280"/>
      <c r="DAR280"/>
      <c r="DAS280"/>
      <c r="DAT280"/>
      <c r="DAU280"/>
      <c r="DAV280"/>
      <c r="DAW280"/>
      <c r="DAX280"/>
      <c r="DAY280"/>
      <c r="DAZ280"/>
      <c r="DBA280"/>
      <c r="DBB280"/>
      <c r="DBC280"/>
      <c r="DBD280"/>
      <c r="DBE280"/>
      <c r="DBF280"/>
      <c r="DBG280"/>
      <c r="DBH280"/>
      <c r="DBI280"/>
      <c r="DBJ280"/>
      <c r="DBK280"/>
      <c r="DBL280"/>
      <c r="DBM280"/>
      <c r="DBN280"/>
      <c r="DBO280"/>
      <c r="DBP280"/>
      <c r="DBQ280"/>
      <c r="DBR280"/>
      <c r="DBS280"/>
      <c r="DBT280"/>
      <c r="DBU280"/>
      <c r="DBV280"/>
      <c r="DBW280"/>
      <c r="DBX280"/>
      <c r="DBY280"/>
      <c r="DBZ280"/>
      <c r="DCA280"/>
      <c r="DCB280"/>
      <c r="DCC280"/>
      <c r="DCD280"/>
      <c r="DCE280"/>
      <c r="DCF280"/>
      <c r="DCG280"/>
      <c r="DCH280"/>
      <c r="DCI280"/>
      <c r="DCJ280"/>
      <c r="DCK280"/>
      <c r="DCL280"/>
      <c r="DCM280"/>
      <c r="DCN280"/>
      <c r="DCO280"/>
      <c r="DCP280"/>
      <c r="DCQ280"/>
      <c r="DCR280"/>
      <c r="DCS280"/>
      <c r="DCT280"/>
      <c r="DCU280"/>
      <c r="DCV280"/>
      <c r="DCW280"/>
      <c r="DCX280"/>
      <c r="DCY280"/>
      <c r="DCZ280"/>
      <c r="DDA280"/>
      <c r="DDB280"/>
      <c r="DDC280"/>
      <c r="DDD280"/>
      <c r="DDE280"/>
      <c r="DDF280"/>
      <c r="DDG280"/>
      <c r="DDH280"/>
      <c r="DDI280"/>
      <c r="DDJ280"/>
      <c r="DDK280"/>
      <c r="DDL280"/>
      <c r="DDM280"/>
      <c r="DDN280"/>
      <c r="DDO280"/>
      <c r="DDP280"/>
      <c r="DDQ280"/>
      <c r="DDR280"/>
      <c r="DDS280"/>
      <c r="DDT280"/>
      <c r="DDU280"/>
      <c r="DDV280"/>
      <c r="DDW280"/>
      <c r="DDX280"/>
      <c r="DDY280"/>
      <c r="DDZ280"/>
      <c r="DEA280"/>
      <c r="DEB280"/>
      <c r="DEC280"/>
      <c r="DED280"/>
      <c r="DEE280"/>
      <c r="DEF280"/>
      <c r="DEG280"/>
      <c r="DEH280"/>
      <c r="DEI280"/>
      <c r="DEJ280"/>
      <c r="DEK280"/>
      <c r="DEL280"/>
      <c r="DEM280"/>
      <c r="DEN280"/>
      <c r="DEO280"/>
      <c r="DEP280"/>
      <c r="DEQ280"/>
      <c r="DER280"/>
      <c r="DES280"/>
      <c r="DET280"/>
      <c r="DEU280"/>
      <c r="DEV280"/>
      <c r="DEW280"/>
      <c r="DEX280"/>
      <c r="DEY280"/>
      <c r="DEZ280"/>
      <c r="DFA280"/>
      <c r="DFB280"/>
      <c r="DFC280"/>
      <c r="DFD280"/>
      <c r="DFE280"/>
      <c r="DFF280"/>
      <c r="DFG280"/>
      <c r="DFH280"/>
      <c r="DFI280"/>
      <c r="DFJ280"/>
      <c r="DFK280"/>
      <c r="DFL280"/>
      <c r="DFM280"/>
      <c r="DFN280"/>
      <c r="DFO280"/>
      <c r="DFP280"/>
      <c r="DFQ280"/>
      <c r="DFR280"/>
      <c r="DFS280"/>
      <c r="DFT280"/>
      <c r="DFU280"/>
      <c r="DFV280"/>
      <c r="DFW280"/>
      <c r="DFX280"/>
      <c r="DFY280"/>
      <c r="DFZ280"/>
      <c r="DGA280"/>
      <c r="DGB280"/>
      <c r="DGC280"/>
      <c r="DGD280"/>
      <c r="DGE280"/>
      <c r="DGF280"/>
      <c r="DGG280"/>
      <c r="DGH280"/>
      <c r="DGI280"/>
      <c r="DGJ280"/>
      <c r="DGK280"/>
      <c r="DGL280"/>
      <c r="DGM280"/>
      <c r="DGN280"/>
      <c r="DGO280"/>
      <c r="DGP280"/>
      <c r="DGQ280"/>
      <c r="DGR280"/>
      <c r="DGS280"/>
      <c r="DGT280"/>
      <c r="DGU280"/>
      <c r="DGV280"/>
      <c r="DGW280"/>
      <c r="DGX280"/>
      <c r="DGY280"/>
      <c r="DGZ280"/>
      <c r="DHA280"/>
      <c r="DHB280"/>
      <c r="DHC280"/>
      <c r="DHD280"/>
      <c r="DHE280"/>
      <c r="DHF280"/>
      <c r="DHG280"/>
      <c r="DHH280"/>
      <c r="DHI280"/>
      <c r="DHJ280"/>
      <c r="DHK280"/>
      <c r="DHL280"/>
      <c r="DHM280"/>
      <c r="DHN280"/>
      <c r="DHO280"/>
      <c r="DHP280"/>
      <c r="DHQ280"/>
      <c r="DHR280"/>
      <c r="DHS280"/>
      <c r="DHT280"/>
      <c r="DHU280"/>
      <c r="DHV280"/>
      <c r="DHW280"/>
      <c r="DHX280"/>
      <c r="DHY280"/>
      <c r="DHZ280"/>
      <c r="DIA280"/>
      <c r="DIB280"/>
      <c r="DIC280"/>
      <c r="DID280"/>
      <c r="DIE280"/>
      <c r="DIF280"/>
      <c r="DIG280"/>
      <c r="DIH280"/>
      <c r="DII280"/>
      <c r="DIJ280"/>
      <c r="DIK280"/>
      <c r="DIL280"/>
      <c r="DIM280"/>
      <c r="DIN280"/>
      <c r="DIO280"/>
      <c r="DIP280"/>
      <c r="DIQ280"/>
      <c r="DIR280"/>
      <c r="DIS280"/>
      <c r="DIT280"/>
      <c r="DIU280"/>
      <c r="DIV280"/>
      <c r="DIW280"/>
      <c r="DIX280"/>
      <c r="DIY280"/>
      <c r="DIZ280"/>
      <c r="DJA280"/>
      <c r="DJB280"/>
      <c r="DJC280"/>
      <c r="DJD280"/>
      <c r="DJE280"/>
      <c r="DJF280"/>
      <c r="DJG280"/>
      <c r="DJH280"/>
      <c r="DJI280"/>
      <c r="DJJ280"/>
      <c r="DJK280"/>
      <c r="DJL280"/>
      <c r="DJM280"/>
      <c r="DJN280"/>
      <c r="DJO280"/>
      <c r="DJP280"/>
      <c r="DJQ280"/>
      <c r="DJR280"/>
      <c r="DJS280"/>
      <c r="DJT280"/>
      <c r="DJU280"/>
      <c r="DJV280"/>
      <c r="DJW280"/>
      <c r="DJX280"/>
      <c r="DJY280"/>
      <c r="DJZ280"/>
      <c r="DKA280"/>
      <c r="DKB280"/>
      <c r="DKC280"/>
      <c r="DKD280"/>
      <c r="DKE280"/>
      <c r="DKF280"/>
      <c r="DKG280"/>
      <c r="DKH280"/>
      <c r="DKI280"/>
      <c r="DKJ280"/>
      <c r="DKK280"/>
      <c r="DKL280"/>
      <c r="DKM280"/>
      <c r="DKN280"/>
      <c r="DKO280"/>
      <c r="DKP280"/>
      <c r="DKQ280"/>
      <c r="DKR280"/>
      <c r="DKS280"/>
      <c r="DKT280"/>
      <c r="DKU280"/>
      <c r="DKV280"/>
      <c r="DKW280"/>
      <c r="DKX280"/>
      <c r="DKY280"/>
      <c r="DKZ280"/>
      <c r="DLA280"/>
      <c r="DLB280"/>
      <c r="DLC280"/>
      <c r="DLD280"/>
      <c r="DLE280"/>
      <c r="DLF280"/>
      <c r="DLG280"/>
      <c r="DLH280"/>
      <c r="DLI280"/>
      <c r="DLJ280"/>
      <c r="DLK280"/>
      <c r="DLL280"/>
      <c r="DLM280"/>
      <c r="DLN280"/>
      <c r="DLO280"/>
      <c r="DLP280"/>
      <c r="DLQ280"/>
      <c r="DLR280"/>
      <c r="DLS280"/>
      <c r="DLT280"/>
      <c r="DLU280"/>
      <c r="DLV280"/>
      <c r="DLW280"/>
      <c r="DLX280"/>
      <c r="DLY280"/>
      <c r="DLZ280"/>
      <c r="DMA280"/>
      <c r="DMB280"/>
      <c r="DMC280"/>
      <c r="DMD280"/>
      <c r="DME280"/>
      <c r="DMF280"/>
      <c r="DMG280"/>
      <c r="DMH280"/>
      <c r="DMI280"/>
      <c r="DMJ280"/>
      <c r="DMK280"/>
      <c r="DML280"/>
      <c r="DMM280"/>
      <c r="DMN280"/>
      <c r="DMO280"/>
      <c r="DMP280"/>
      <c r="DMQ280"/>
      <c r="DMR280"/>
      <c r="DMS280"/>
      <c r="DMT280"/>
      <c r="DMU280"/>
      <c r="DMV280"/>
      <c r="DMW280"/>
      <c r="DMX280"/>
      <c r="DMY280"/>
      <c r="DMZ280"/>
      <c r="DNA280"/>
      <c r="DNB280"/>
      <c r="DNC280"/>
      <c r="DND280"/>
      <c r="DNE280"/>
      <c r="DNF280"/>
      <c r="DNG280"/>
      <c r="DNH280"/>
      <c r="DNI280"/>
      <c r="DNJ280"/>
      <c r="DNK280"/>
      <c r="DNL280"/>
      <c r="DNM280"/>
      <c r="DNN280"/>
      <c r="DNO280"/>
      <c r="DNP280"/>
      <c r="DNQ280"/>
      <c r="DNR280"/>
      <c r="DNS280"/>
      <c r="DNT280"/>
      <c r="DNU280"/>
      <c r="DNV280"/>
      <c r="DNW280"/>
      <c r="DNX280"/>
      <c r="DNY280"/>
      <c r="DNZ280"/>
      <c r="DOA280"/>
      <c r="DOB280"/>
      <c r="DOC280"/>
      <c r="DOD280"/>
      <c r="DOE280"/>
      <c r="DOF280"/>
      <c r="DOG280"/>
      <c r="DOH280"/>
      <c r="DOI280"/>
      <c r="DOJ280"/>
      <c r="DOK280"/>
      <c r="DOL280"/>
      <c r="DOM280"/>
      <c r="DON280"/>
      <c r="DOO280"/>
      <c r="DOP280"/>
      <c r="DOQ280"/>
      <c r="DOR280"/>
      <c r="DOS280"/>
      <c r="DOT280"/>
      <c r="DOU280"/>
      <c r="DOV280"/>
      <c r="DOW280"/>
      <c r="DOX280"/>
      <c r="DOY280"/>
      <c r="DOZ280"/>
      <c r="DPA280"/>
      <c r="DPB280"/>
      <c r="DPC280"/>
      <c r="DPD280"/>
      <c r="DPE280"/>
      <c r="DPF280"/>
      <c r="DPG280"/>
      <c r="DPH280"/>
      <c r="DPI280"/>
      <c r="DPJ280"/>
      <c r="DPK280"/>
      <c r="DPL280"/>
      <c r="DPM280"/>
      <c r="DPN280"/>
      <c r="DPO280"/>
      <c r="DPP280"/>
      <c r="DPQ280"/>
      <c r="DPR280"/>
      <c r="DPS280"/>
      <c r="DPT280"/>
      <c r="DPU280"/>
      <c r="DPV280"/>
      <c r="DPW280"/>
      <c r="DPX280"/>
      <c r="DPY280"/>
      <c r="DPZ280"/>
      <c r="DQA280"/>
      <c r="DQB280"/>
      <c r="DQC280"/>
      <c r="DQD280"/>
      <c r="DQE280"/>
      <c r="DQF280"/>
      <c r="DQG280"/>
      <c r="DQH280"/>
      <c r="DQI280"/>
      <c r="DQJ280"/>
      <c r="DQK280"/>
      <c r="DQL280"/>
      <c r="DQM280"/>
      <c r="DQN280"/>
      <c r="DQO280"/>
      <c r="DQP280"/>
      <c r="DQQ280"/>
      <c r="DQR280"/>
      <c r="DQS280"/>
      <c r="DQT280"/>
      <c r="DQU280"/>
      <c r="DQV280"/>
      <c r="DQW280"/>
      <c r="DQX280"/>
      <c r="DQY280"/>
      <c r="DQZ280"/>
      <c r="DRA280"/>
      <c r="DRB280"/>
      <c r="DRC280"/>
      <c r="DRD280"/>
      <c r="DRE280"/>
      <c r="DRF280"/>
      <c r="DRG280"/>
      <c r="DRH280"/>
      <c r="DRI280"/>
      <c r="DRJ280"/>
      <c r="DRK280"/>
      <c r="DRL280"/>
      <c r="DRM280"/>
      <c r="DRN280"/>
      <c r="DRO280"/>
      <c r="DRP280"/>
      <c r="DRQ280"/>
      <c r="DRR280"/>
      <c r="DRS280"/>
      <c r="DRT280"/>
      <c r="DRU280"/>
      <c r="DRV280"/>
      <c r="DRW280"/>
      <c r="DRX280"/>
      <c r="DRY280"/>
      <c r="DRZ280"/>
      <c r="DSA280"/>
      <c r="DSB280"/>
      <c r="DSC280"/>
      <c r="DSD280"/>
      <c r="DSE280"/>
      <c r="DSF280"/>
      <c r="DSG280"/>
      <c r="DSH280"/>
      <c r="DSI280"/>
      <c r="DSJ280"/>
      <c r="DSK280"/>
      <c r="DSL280"/>
      <c r="DSM280"/>
      <c r="DSN280"/>
      <c r="DSO280"/>
      <c r="DSP280"/>
      <c r="DSQ280"/>
      <c r="DSR280"/>
      <c r="DSS280"/>
      <c r="DST280"/>
      <c r="DSU280"/>
      <c r="DSV280"/>
      <c r="DSW280"/>
      <c r="DSX280"/>
      <c r="DSY280"/>
      <c r="DSZ280"/>
      <c r="DTA280"/>
      <c r="DTB280"/>
      <c r="DTC280"/>
      <c r="DTD280"/>
      <c r="DTE280"/>
      <c r="DTF280"/>
      <c r="DTG280"/>
      <c r="DTH280"/>
      <c r="DTI280"/>
      <c r="DTJ280"/>
      <c r="DTK280"/>
      <c r="DTL280"/>
      <c r="DTM280"/>
      <c r="DTN280"/>
      <c r="DTO280"/>
      <c r="DTP280"/>
      <c r="DTQ280"/>
      <c r="DTR280"/>
      <c r="DTS280"/>
      <c r="DTT280"/>
      <c r="DTU280"/>
      <c r="DTV280"/>
      <c r="DTW280"/>
      <c r="DTX280"/>
      <c r="DTY280"/>
      <c r="DTZ280"/>
      <c r="DUA280"/>
      <c r="DUB280"/>
      <c r="DUC280"/>
      <c r="DUD280"/>
      <c r="DUE280"/>
      <c r="DUF280"/>
      <c r="DUG280"/>
      <c r="DUH280"/>
      <c r="DUI280"/>
      <c r="DUJ280"/>
      <c r="DUK280"/>
      <c r="DUL280"/>
      <c r="DUM280"/>
      <c r="DUN280"/>
      <c r="DUO280"/>
      <c r="DUP280"/>
      <c r="DUQ280"/>
      <c r="DUR280"/>
      <c r="DUS280"/>
      <c r="DUT280"/>
      <c r="DUU280"/>
      <c r="DUV280"/>
      <c r="DUW280"/>
      <c r="DUX280"/>
      <c r="DUY280"/>
      <c r="DUZ280"/>
      <c r="DVA280"/>
      <c r="DVB280"/>
      <c r="DVC280"/>
      <c r="DVD280"/>
      <c r="DVE280"/>
      <c r="DVF280"/>
      <c r="DVG280"/>
      <c r="DVH280"/>
      <c r="DVI280"/>
      <c r="DVJ280"/>
      <c r="DVK280"/>
      <c r="DVL280"/>
      <c r="DVM280"/>
      <c r="DVN280"/>
      <c r="DVO280"/>
      <c r="DVP280"/>
      <c r="DVQ280"/>
      <c r="DVR280"/>
      <c r="DVS280"/>
      <c r="DVT280"/>
      <c r="DVU280"/>
      <c r="DVV280"/>
      <c r="DVW280"/>
      <c r="DVX280"/>
      <c r="DVY280"/>
      <c r="DVZ280"/>
      <c r="DWA280"/>
      <c r="DWB280"/>
      <c r="DWC280"/>
      <c r="DWD280"/>
      <c r="DWE280"/>
      <c r="DWF280"/>
      <c r="DWG280"/>
      <c r="DWH280"/>
      <c r="DWI280"/>
      <c r="DWJ280"/>
      <c r="DWK280"/>
      <c r="DWL280"/>
      <c r="DWM280"/>
      <c r="DWN280"/>
      <c r="DWO280"/>
      <c r="DWP280"/>
      <c r="DWQ280"/>
      <c r="DWR280"/>
      <c r="DWS280"/>
      <c r="DWT280"/>
      <c r="DWU280"/>
      <c r="DWV280"/>
      <c r="DWW280"/>
      <c r="DWX280"/>
      <c r="DWY280"/>
      <c r="DWZ280"/>
      <c r="DXA280"/>
      <c r="DXB280"/>
      <c r="DXC280"/>
      <c r="DXD280"/>
      <c r="DXE280"/>
      <c r="DXF280"/>
      <c r="DXG280"/>
      <c r="DXH280"/>
      <c r="DXI280"/>
      <c r="DXJ280"/>
      <c r="DXK280"/>
      <c r="DXL280"/>
      <c r="DXM280"/>
      <c r="DXN280"/>
      <c r="DXO280"/>
      <c r="DXP280"/>
      <c r="DXQ280"/>
      <c r="DXR280"/>
      <c r="DXS280"/>
      <c r="DXT280"/>
      <c r="DXU280"/>
      <c r="DXV280"/>
      <c r="DXW280"/>
      <c r="DXX280"/>
      <c r="DXY280"/>
      <c r="DXZ280"/>
      <c r="DYA280"/>
      <c r="DYB280"/>
      <c r="DYC280"/>
      <c r="DYD280"/>
      <c r="DYE280"/>
      <c r="DYF280"/>
      <c r="DYG280"/>
      <c r="DYH280"/>
      <c r="DYI280"/>
      <c r="DYJ280"/>
      <c r="DYK280"/>
      <c r="DYL280"/>
      <c r="DYM280"/>
      <c r="DYN280"/>
      <c r="DYO280"/>
      <c r="DYP280"/>
      <c r="DYQ280"/>
      <c r="DYR280"/>
      <c r="DYS280"/>
      <c r="DYT280"/>
      <c r="DYU280"/>
      <c r="DYV280"/>
      <c r="DYW280"/>
      <c r="DYX280"/>
      <c r="DYY280"/>
      <c r="DYZ280"/>
      <c r="DZA280"/>
      <c r="DZB280"/>
      <c r="DZC280"/>
      <c r="DZD280"/>
      <c r="DZE280"/>
      <c r="DZF280"/>
      <c r="DZG280"/>
      <c r="DZH280"/>
      <c r="DZI280"/>
      <c r="DZJ280"/>
      <c r="DZK280"/>
      <c r="DZL280"/>
      <c r="DZM280"/>
      <c r="DZN280"/>
      <c r="DZO280"/>
      <c r="DZP280"/>
      <c r="DZQ280"/>
      <c r="DZR280"/>
      <c r="DZS280"/>
      <c r="DZT280"/>
      <c r="DZU280"/>
      <c r="DZV280"/>
      <c r="DZW280"/>
      <c r="DZX280"/>
      <c r="DZY280"/>
      <c r="DZZ280"/>
      <c r="EAA280"/>
      <c r="EAB280"/>
      <c r="EAC280"/>
      <c r="EAD280"/>
      <c r="EAE280"/>
      <c r="EAF280"/>
      <c r="EAG280"/>
      <c r="EAH280"/>
      <c r="EAI280"/>
      <c r="EAJ280"/>
      <c r="EAK280"/>
      <c r="EAL280"/>
      <c r="EAM280"/>
      <c r="EAN280"/>
      <c r="EAO280"/>
      <c r="EAP280"/>
      <c r="EAQ280"/>
      <c r="EAR280"/>
      <c r="EAS280"/>
      <c r="EAT280"/>
      <c r="EAU280"/>
      <c r="EAV280"/>
      <c r="EAW280"/>
      <c r="EAX280"/>
      <c r="EAY280"/>
      <c r="EAZ280"/>
      <c r="EBA280"/>
      <c r="EBB280"/>
      <c r="EBC280"/>
      <c r="EBD280"/>
      <c r="EBE280"/>
      <c r="EBF280"/>
      <c r="EBG280"/>
      <c r="EBH280"/>
      <c r="EBI280"/>
      <c r="EBJ280"/>
      <c r="EBK280"/>
      <c r="EBL280"/>
      <c r="EBM280"/>
      <c r="EBN280"/>
      <c r="EBO280"/>
      <c r="EBP280"/>
      <c r="EBQ280"/>
      <c r="EBR280"/>
      <c r="EBS280"/>
      <c r="EBT280"/>
      <c r="EBU280"/>
      <c r="EBV280"/>
      <c r="EBW280"/>
      <c r="EBX280"/>
      <c r="EBY280"/>
      <c r="EBZ280"/>
      <c r="ECA280"/>
      <c r="ECB280"/>
      <c r="ECC280"/>
      <c r="ECD280"/>
      <c r="ECE280"/>
      <c r="ECF280"/>
      <c r="ECG280"/>
      <c r="ECH280"/>
      <c r="ECI280"/>
      <c r="ECJ280"/>
      <c r="ECK280"/>
      <c r="ECL280"/>
      <c r="ECM280"/>
      <c r="ECN280"/>
      <c r="ECO280"/>
      <c r="ECP280"/>
      <c r="ECQ280"/>
      <c r="ECR280"/>
      <c r="ECS280"/>
      <c r="ECT280"/>
      <c r="ECU280"/>
      <c r="ECV280"/>
      <c r="ECW280"/>
      <c r="ECX280"/>
      <c r="ECY280"/>
      <c r="ECZ280"/>
      <c r="EDA280"/>
      <c r="EDB280"/>
      <c r="EDC280"/>
      <c r="EDD280"/>
      <c r="EDE280"/>
      <c r="EDF280"/>
      <c r="EDG280"/>
      <c r="EDH280"/>
      <c r="EDI280"/>
      <c r="EDJ280"/>
      <c r="EDK280"/>
      <c r="EDL280"/>
      <c r="EDM280"/>
      <c r="EDN280"/>
      <c r="EDO280"/>
      <c r="EDP280"/>
      <c r="EDQ280"/>
      <c r="EDR280"/>
      <c r="EDS280"/>
      <c r="EDT280"/>
      <c r="EDU280"/>
      <c r="EDV280"/>
      <c r="EDW280"/>
      <c r="EDX280"/>
      <c r="EDY280"/>
      <c r="EDZ280"/>
      <c r="EEA280"/>
      <c r="EEB280"/>
      <c r="EEC280"/>
      <c r="EED280"/>
      <c r="EEE280"/>
      <c r="EEF280"/>
      <c r="EEG280"/>
      <c r="EEH280"/>
      <c r="EEI280"/>
      <c r="EEJ280"/>
      <c r="EEK280"/>
      <c r="EEL280"/>
      <c r="EEM280"/>
      <c r="EEN280"/>
      <c r="EEO280"/>
      <c r="EEP280"/>
      <c r="EEQ280"/>
      <c r="EER280"/>
      <c r="EES280"/>
      <c r="EET280"/>
      <c r="EEU280"/>
      <c r="EEV280"/>
      <c r="EEW280"/>
      <c r="EEX280"/>
      <c r="EEY280"/>
      <c r="EEZ280"/>
      <c r="EFA280"/>
      <c r="EFB280"/>
      <c r="EFC280"/>
      <c r="EFD280"/>
      <c r="EFE280"/>
      <c r="EFF280"/>
      <c r="EFG280"/>
      <c r="EFH280"/>
      <c r="EFI280"/>
      <c r="EFJ280"/>
      <c r="EFK280"/>
      <c r="EFL280"/>
      <c r="EFM280"/>
      <c r="EFN280"/>
      <c r="EFO280"/>
      <c r="EFP280"/>
      <c r="EFQ280"/>
      <c r="EFR280"/>
      <c r="EFS280"/>
      <c r="EFT280"/>
      <c r="EFU280"/>
      <c r="EFV280"/>
      <c r="EFW280"/>
      <c r="EFX280"/>
      <c r="EFY280"/>
      <c r="EFZ280"/>
      <c r="EGA280"/>
      <c r="EGB280"/>
      <c r="EGC280"/>
      <c r="EGD280"/>
      <c r="EGE280"/>
      <c r="EGF280"/>
      <c r="EGG280"/>
      <c r="EGH280"/>
      <c r="EGI280"/>
      <c r="EGJ280"/>
      <c r="EGK280"/>
      <c r="EGL280"/>
      <c r="EGM280"/>
      <c r="EGN280"/>
      <c r="EGO280"/>
      <c r="EGP280"/>
      <c r="EGQ280"/>
      <c r="EGR280"/>
      <c r="EGS280"/>
      <c r="EGT280"/>
      <c r="EGU280"/>
      <c r="EGV280"/>
      <c r="EGW280"/>
      <c r="EGX280"/>
      <c r="EGY280"/>
      <c r="EGZ280"/>
      <c r="EHA280"/>
      <c r="EHB280"/>
      <c r="EHC280"/>
      <c r="EHD280"/>
      <c r="EHE280"/>
      <c r="EHF280"/>
      <c r="EHG280"/>
      <c r="EHH280"/>
      <c r="EHI280"/>
      <c r="EHJ280"/>
      <c r="EHK280"/>
      <c r="EHL280"/>
      <c r="EHM280"/>
      <c r="EHN280"/>
      <c r="EHO280"/>
      <c r="EHP280"/>
      <c r="EHQ280"/>
      <c r="EHR280"/>
      <c r="EHS280"/>
      <c r="EHT280"/>
      <c r="EHU280"/>
      <c r="EHV280"/>
      <c r="EHW280"/>
      <c r="EHX280"/>
      <c r="EHY280"/>
      <c r="EHZ280"/>
      <c r="EIA280"/>
      <c r="EIB280"/>
      <c r="EIC280"/>
      <c r="EID280"/>
      <c r="EIE280"/>
      <c r="EIF280"/>
      <c r="EIG280"/>
      <c r="EIH280"/>
      <c r="EII280"/>
      <c r="EIJ280"/>
      <c r="EIK280"/>
      <c r="EIL280"/>
      <c r="EIM280"/>
      <c r="EIN280"/>
      <c r="EIO280"/>
      <c r="EIP280"/>
      <c r="EIQ280"/>
      <c r="EIR280"/>
      <c r="EIS280"/>
      <c r="EIT280"/>
      <c r="EIU280"/>
      <c r="EIV280"/>
      <c r="EIW280"/>
      <c r="EIX280"/>
      <c r="EIY280"/>
      <c r="EIZ280"/>
      <c r="EJA280"/>
      <c r="EJB280"/>
      <c r="EJC280"/>
      <c r="EJD280"/>
      <c r="EJE280"/>
      <c r="EJF280"/>
      <c r="EJG280"/>
      <c r="EJH280"/>
      <c r="EJI280"/>
      <c r="EJJ280"/>
      <c r="EJK280"/>
      <c r="EJL280"/>
      <c r="EJM280"/>
      <c r="EJN280"/>
      <c r="EJO280"/>
      <c r="EJP280"/>
      <c r="EJQ280"/>
      <c r="EJR280"/>
      <c r="EJS280"/>
      <c r="EJT280"/>
      <c r="EJU280"/>
      <c r="EJV280"/>
      <c r="EJW280"/>
      <c r="EJX280"/>
      <c r="EJY280"/>
      <c r="EJZ280"/>
      <c r="EKA280"/>
      <c r="EKB280"/>
      <c r="EKC280"/>
      <c r="EKD280"/>
      <c r="EKE280"/>
      <c r="EKF280"/>
      <c r="EKG280"/>
      <c r="EKH280"/>
      <c r="EKI280"/>
      <c r="EKJ280"/>
      <c r="EKK280"/>
      <c r="EKL280"/>
      <c r="EKM280"/>
      <c r="EKN280"/>
      <c r="EKO280"/>
      <c r="EKP280"/>
      <c r="EKQ280"/>
      <c r="EKR280"/>
      <c r="EKS280"/>
      <c r="EKT280"/>
      <c r="EKU280"/>
      <c r="EKV280"/>
      <c r="EKW280"/>
      <c r="EKX280"/>
      <c r="EKY280"/>
      <c r="EKZ280"/>
      <c r="ELA280"/>
      <c r="ELB280"/>
      <c r="ELC280"/>
      <c r="ELD280"/>
      <c r="ELE280"/>
      <c r="ELF280"/>
      <c r="ELG280"/>
      <c r="ELH280"/>
      <c r="ELI280"/>
      <c r="ELJ280"/>
      <c r="ELK280"/>
      <c r="ELL280"/>
      <c r="ELM280"/>
      <c r="ELN280"/>
      <c r="ELO280"/>
      <c r="ELP280"/>
      <c r="ELQ280"/>
      <c r="ELR280"/>
      <c r="ELS280"/>
      <c r="ELT280"/>
      <c r="ELU280"/>
      <c r="ELV280"/>
      <c r="ELW280"/>
      <c r="ELX280"/>
      <c r="ELY280"/>
      <c r="ELZ280"/>
      <c r="EMA280"/>
      <c r="EMB280"/>
      <c r="EMC280"/>
      <c r="EMD280"/>
      <c r="EME280"/>
      <c r="EMF280"/>
      <c r="EMG280"/>
      <c r="EMH280"/>
      <c r="EMI280"/>
      <c r="EMJ280"/>
      <c r="EMK280"/>
      <c r="EML280"/>
      <c r="EMM280"/>
      <c r="EMN280"/>
      <c r="EMO280"/>
      <c r="EMP280"/>
      <c r="EMQ280"/>
      <c r="EMR280"/>
      <c r="EMS280"/>
      <c r="EMT280"/>
      <c r="EMU280"/>
      <c r="EMV280"/>
      <c r="EMW280"/>
      <c r="EMX280"/>
      <c r="EMY280"/>
      <c r="EMZ280"/>
      <c r="ENA280"/>
      <c r="ENB280"/>
      <c r="ENC280"/>
      <c r="END280"/>
      <c r="ENE280"/>
      <c r="ENF280"/>
      <c r="ENG280"/>
      <c r="ENH280"/>
      <c r="ENI280"/>
      <c r="ENJ280"/>
      <c r="ENK280"/>
      <c r="ENL280"/>
      <c r="ENM280"/>
      <c r="ENN280"/>
      <c r="ENO280"/>
      <c r="ENP280"/>
      <c r="ENQ280"/>
      <c r="ENR280"/>
      <c r="ENS280"/>
      <c r="ENT280"/>
      <c r="ENU280"/>
      <c r="ENV280"/>
      <c r="ENW280"/>
      <c r="ENX280"/>
      <c r="ENY280"/>
      <c r="ENZ280"/>
      <c r="EOA280"/>
      <c r="EOB280"/>
      <c r="EOC280"/>
      <c r="EOD280"/>
      <c r="EOE280"/>
      <c r="EOF280"/>
      <c r="EOG280"/>
      <c r="EOH280"/>
      <c r="EOI280"/>
      <c r="EOJ280"/>
      <c r="EOK280"/>
      <c r="EOL280"/>
      <c r="EOM280"/>
      <c r="EON280"/>
      <c r="EOO280"/>
      <c r="EOP280"/>
      <c r="EOQ280"/>
      <c r="EOR280"/>
      <c r="EOS280"/>
      <c r="EOT280"/>
      <c r="EOU280"/>
      <c r="EOV280"/>
      <c r="EOW280"/>
      <c r="EOX280"/>
      <c r="EOY280"/>
      <c r="EOZ280"/>
      <c r="EPA280"/>
      <c r="EPB280"/>
      <c r="EPC280"/>
      <c r="EPD280"/>
      <c r="EPE280"/>
      <c r="EPF280"/>
      <c r="EPG280"/>
      <c r="EPH280"/>
      <c r="EPI280"/>
      <c r="EPJ280"/>
      <c r="EPK280"/>
      <c r="EPL280"/>
      <c r="EPM280"/>
      <c r="EPN280"/>
      <c r="EPO280"/>
      <c r="EPP280"/>
      <c r="EPQ280"/>
      <c r="EPR280"/>
      <c r="EPS280"/>
      <c r="EPT280"/>
      <c r="EPU280"/>
      <c r="EPV280"/>
      <c r="EPW280"/>
      <c r="EPX280"/>
      <c r="EPY280"/>
      <c r="EPZ280"/>
      <c r="EQA280"/>
      <c r="EQB280"/>
      <c r="EQC280"/>
      <c r="EQD280"/>
      <c r="EQE280"/>
      <c r="EQF280"/>
      <c r="EQG280"/>
      <c r="EQH280"/>
      <c r="EQI280"/>
      <c r="EQJ280"/>
      <c r="EQK280"/>
      <c r="EQL280"/>
      <c r="EQM280"/>
      <c r="EQN280"/>
      <c r="EQO280"/>
      <c r="EQP280"/>
      <c r="EQQ280"/>
      <c r="EQR280"/>
      <c r="EQS280"/>
      <c r="EQT280"/>
      <c r="EQU280"/>
      <c r="EQV280"/>
      <c r="EQW280"/>
      <c r="EQX280"/>
      <c r="EQY280"/>
      <c r="EQZ280"/>
      <c r="ERA280"/>
      <c r="ERB280"/>
      <c r="ERC280"/>
      <c r="ERD280"/>
      <c r="ERE280"/>
      <c r="ERF280"/>
      <c r="ERG280"/>
      <c r="ERH280"/>
      <c r="ERI280"/>
      <c r="ERJ280"/>
      <c r="ERK280"/>
      <c r="ERL280"/>
      <c r="ERM280"/>
      <c r="ERN280"/>
      <c r="ERO280"/>
      <c r="ERP280"/>
      <c r="ERQ280"/>
      <c r="ERR280"/>
      <c r="ERS280"/>
      <c r="ERT280"/>
      <c r="ERU280"/>
      <c r="ERV280"/>
      <c r="ERW280"/>
      <c r="ERX280"/>
      <c r="ERY280"/>
      <c r="ERZ280"/>
      <c r="ESA280"/>
      <c r="ESB280"/>
      <c r="ESC280"/>
      <c r="ESD280"/>
      <c r="ESE280"/>
      <c r="ESF280"/>
      <c r="ESG280"/>
      <c r="ESH280"/>
      <c r="ESI280"/>
      <c r="ESJ280"/>
      <c r="ESK280"/>
      <c r="ESL280"/>
      <c r="ESM280"/>
      <c r="ESN280"/>
      <c r="ESO280"/>
      <c r="ESP280"/>
      <c r="ESQ280"/>
      <c r="ESR280"/>
      <c r="ESS280"/>
      <c r="EST280"/>
      <c r="ESU280"/>
      <c r="ESV280"/>
      <c r="ESW280"/>
      <c r="ESX280"/>
      <c r="ESY280"/>
      <c r="ESZ280"/>
      <c r="ETA280"/>
      <c r="ETB280"/>
      <c r="ETC280"/>
      <c r="ETD280"/>
      <c r="ETE280"/>
      <c r="ETF280"/>
      <c r="ETG280"/>
      <c r="ETH280"/>
      <c r="ETI280"/>
      <c r="ETJ280"/>
      <c r="ETK280"/>
      <c r="ETL280"/>
      <c r="ETM280"/>
      <c r="ETN280"/>
      <c r="ETO280"/>
      <c r="ETP280"/>
      <c r="ETQ280"/>
      <c r="ETR280"/>
      <c r="ETS280"/>
      <c r="ETT280"/>
      <c r="ETU280"/>
      <c r="ETV280"/>
      <c r="ETW280"/>
      <c r="ETX280"/>
      <c r="ETY280"/>
      <c r="ETZ280"/>
      <c r="EUA280"/>
      <c r="EUB280"/>
      <c r="EUC280"/>
      <c r="EUD280"/>
      <c r="EUE280"/>
      <c r="EUF280"/>
      <c r="EUG280"/>
      <c r="EUH280"/>
      <c r="EUI280"/>
      <c r="EUJ280"/>
      <c r="EUK280"/>
      <c r="EUL280"/>
      <c r="EUM280"/>
      <c r="EUN280"/>
      <c r="EUO280"/>
      <c r="EUP280"/>
      <c r="EUQ280"/>
      <c r="EUR280"/>
      <c r="EUS280"/>
      <c r="EUT280"/>
      <c r="EUU280"/>
      <c r="EUV280"/>
      <c r="EUW280"/>
      <c r="EUX280"/>
      <c r="EUY280"/>
      <c r="EUZ280"/>
      <c r="EVA280"/>
      <c r="EVB280"/>
      <c r="EVC280"/>
      <c r="EVD280"/>
      <c r="EVE280"/>
      <c r="EVF280"/>
      <c r="EVG280"/>
      <c r="EVH280"/>
      <c r="EVI280"/>
      <c r="EVJ280"/>
      <c r="EVK280"/>
      <c r="EVL280"/>
      <c r="EVM280"/>
      <c r="EVN280"/>
      <c r="EVO280"/>
      <c r="EVP280"/>
      <c r="EVQ280"/>
      <c r="EVR280"/>
      <c r="EVS280"/>
      <c r="EVT280"/>
      <c r="EVU280"/>
      <c r="EVV280"/>
      <c r="EVW280"/>
      <c r="EVX280"/>
      <c r="EVY280"/>
      <c r="EVZ280"/>
      <c r="EWA280"/>
      <c r="EWB280"/>
      <c r="EWC280"/>
      <c r="EWD280"/>
      <c r="EWE280"/>
      <c r="EWF280"/>
      <c r="EWG280"/>
      <c r="EWH280"/>
      <c r="EWI280"/>
      <c r="EWJ280"/>
      <c r="EWK280"/>
      <c r="EWL280"/>
      <c r="EWM280"/>
      <c r="EWN280"/>
      <c r="EWO280"/>
      <c r="EWP280"/>
      <c r="EWQ280"/>
      <c r="EWR280"/>
      <c r="EWS280"/>
      <c r="EWT280"/>
      <c r="EWU280"/>
      <c r="EWV280"/>
      <c r="EWW280"/>
      <c r="EWX280"/>
      <c r="EWY280"/>
      <c r="EWZ280"/>
      <c r="EXA280"/>
      <c r="EXB280"/>
      <c r="EXC280"/>
      <c r="EXD280"/>
      <c r="EXE280"/>
      <c r="EXF280"/>
      <c r="EXG280"/>
      <c r="EXH280"/>
      <c r="EXI280"/>
      <c r="EXJ280"/>
      <c r="EXK280"/>
      <c r="EXL280"/>
      <c r="EXM280"/>
      <c r="EXN280"/>
      <c r="EXO280"/>
      <c r="EXP280"/>
      <c r="EXQ280"/>
      <c r="EXR280"/>
      <c r="EXS280"/>
      <c r="EXT280"/>
      <c r="EXU280"/>
      <c r="EXV280"/>
      <c r="EXW280"/>
      <c r="EXX280"/>
      <c r="EXY280"/>
      <c r="EXZ280"/>
      <c r="EYA280"/>
      <c r="EYB280"/>
      <c r="EYC280"/>
      <c r="EYD280"/>
      <c r="EYE280"/>
      <c r="EYF280"/>
      <c r="EYG280"/>
      <c r="EYH280"/>
      <c r="EYI280"/>
      <c r="EYJ280"/>
      <c r="EYK280"/>
      <c r="EYL280"/>
      <c r="EYM280"/>
      <c r="EYN280"/>
      <c r="EYO280"/>
      <c r="EYP280"/>
      <c r="EYQ280"/>
      <c r="EYR280"/>
      <c r="EYS280"/>
      <c r="EYT280"/>
      <c r="EYU280"/>
      <c r="EYV280"/>
      <c r="EYW280"/>
      <c r="EYX280"/>
      <c r="EYY280"/>
      <c r="EYZ280"/>
      <c r="EZA280"/>
      <c r="EZB280"/>
      <c r="EZC280"/>
      <c r="EZD280"/>
      <c r="EZE280"/>
      <c r="EZF280"/>
      <c r="EZG280"/>
      <c r="EZH280"/>
      <c r="EZI280"/>
      <c r="EZJ280"/>
      <c r="EZK280"/>
      <c r="EZL280"/>
      <c r="EZM280"/>
      <c r="EZN280"/>
      <c r="EZO280"/>
      <c r="EZP280"/>
      <c r="EZQ280"/>
      <c r="EZR280"/>
      <c r="EZS280"/>
      <c r="EZT280"/>
      <c r="EZU280"/>
      <c r="EZV280"/>
      <c r="EZW280"/>
      <c r="EZX280"/>
      <c r="EZY280"/>
      <c r="EZZ280"/>
      <c r="FAA280"/>
      <c r="FAB280"/>
      <c r="FAC280"/>
      <c r="FAD280"/>
      <c r="FAE280"/>
      <c r="FAF280"/>
      <c r="FAG280"/>
      <c r="FAH280"/>
      <c r="FAI280"/>
      <c r="FAJ280"/>
      <c r="FAK280"/>
      <c r="FAL280"/>
      <c r="FAM280"/>
      <c r="FAN280"/>
      <c r="FAO280"/>
      <c r="FAP280"/>
      <c r="FAQ280"/>
      <c r="FAR280"/>
      <c r="FAS280"/>
      <c r="FAT280"/>
      <c r="FAU280"/>
      <c r="FAV280"/>
      <c r="FAW280"/>
      <c r="FAX280"/>
      <c r="FAY280"/>
      <c r="FAZ280"/>
      <c r="FBA280"/>
      <c r="FBB280"/>
      <c r="FBC280"/>
      <c r="FBD280"/>
      <c r="FBE280"/>
      <c r="FBF280"/>
      <c r="FBG280"/>
      <c r="FBH280"/>
      <c r="FBI280"/>
      <c r="FBJ280"/>
      <c r="FBK280"/>
      <c r="FBL280"/>
      <c r="FBM280"/>
      <c r="FBN280"/>
      <c r="FBO280"/>
      <c r="FBP280"/>
      <c r="FBQ280"/>
      <c r="FBR280"/>
      <c r="FBS280"/>
      <c r="FBT280"/>
      <c r="FBU280"/>
      <c r="FBV280"/>
      <c r="FBW280"/>
      <c r="FBX280"/>
      <c r="FBY280"/>
      <c r="FBZ280"/>
      <c r="FCA280"/>
      <c r="FCB280"/>
      <c r="FCC280"/>
      <c r="FCD280"/>
      <c r="FCE280"/>
      <c r="FCF280"/>
      <c r="FCG280"/>
      <c r="FCH280"/>
      <c r="FCI280"/>
      <c r="FCJ280"/>
      <c r="FCK280"/>
      <c r="FCL280"/>
      <c r="FCM280"/>
      <c r="FCN280"/>
      <c r="FCO280"/>
      <c r="FCP280"/>
      <c r="FCQ280"/>
      <c r="FCR280"/>
      <c r="FCS280"/>
      <c r="FCT280"/>
      <c r="FCU280"/>
      <c r="FCV280"/>
      <c r="FCW280"/>
      <c r="FCX280"/>
      <c r="FCY280"/>
      <c r="FCZ280"/>
      <c r="FDA280"/>
      <c r="FDB280"/>
      <c r="FDC280"/>
      <c r="FDD280"/>
      <c r="FDE280"/>
      <c r="FDF280"/>
      <c r="FDG280"/>
      <c r="FDH280"/>
      <c r="FDI280"/>
      <c r="FDJ280"/>
      <c r="FDK280"/>
      <c r="FDL280"/>
      <c r="FDM280"/>
      <c r="FDN280"/>
      <c r="FDO280"/>
      <c r="FDP280"/>
      <c r="FDQ280"/>
      <c r="FDR280"/>
      <c r="FDS280"/>
      <c r="FDT280"/>
      <c r="FDU280"/>
      <c r="FDV280"/>
      <c r="FDW280"/>
      <c r="FDX280"/>
      <c r="FDY280"/>
      <c r="FDZ280"/>
      <c r="FEA280"/>
      <c r="FEB280"/>
      <c r="FEC280"/>
      <c r="FED280"/>
      <c r="FEE280"/>
      <c r="FEF280"/>
      <c r="FEG280"/>
      <c r="FEH280"/>
      <c r="FEI280"/>
      <c r="FEJ280"/>
      <c r="FEK280"/>
      <c r="FEL280"/>
      <c r="FEM280"/>
      <c r="FEN280"/>
      <c r="FEO280"/>
      <c r="FEP280"/>
      <c r="FEQ280"/>
      <c r="FER280"/>
      <c r="FES280"/>
      <c r="FET280"/>
      <c r="FEU280"/>
      <c r="FEV280"/>
      <c r="FEW280"/>
      <c r="FEX280"/>
      <c r="FEY280"/>
      <c r="FEZ280"/>
      <c r="FFA280"/>
      <c r="FFB280"/>
      <c r="FFC280"/>
      <c r="FFD280"/>
      <c r="FFE280"/>
      <c r="FFF280"/>
      <c r="FFG280"/>
      <c r="FFH280"/>
      <c r="FFI280"/>
      <c r="FFJ280"/>
      <c r="FFK280"/>
      <c r="FFL280"/>
      <c r="FFM280"/>
      <c r="FFN280"/>
      <c r="FFO280"/>
      <c r="FFP280"/>
      <c r="FFQ280"/>
      <c r="FFR280"/>
      <c r="FFS280"/>
      <c r="FFT280"/>
      <c r="FFU280"/>
      <c r="FFV280"/>
      <c r="FFW280"/>
      <c r="FFX280"/>
      <c r="FFY280"/>
      <c r="FFZ280"/>
      <c r="FGA280"/>
      <c r="FGB280"/>
      <c r="FGC280"/>
      <c r="FGD280"/>
      <c r="FGE280"/>
      <c r="FGF280"/>
      <c r="FGG280"/>
      <c r="FGH280"/>
      <c r="FGI280"/>
      <c r="FGJ280"/>
      <c r="FGK280"/>
      <c r="FGL280"/>
      <c r="FGM280"/>
      <c r="FGN280"/>
      <c r="FGO280"/>
      <c r="FGP280"/>
      <c r="FGQ280"/>
      <c r="FGR280"/>
      <c r="FGS280"/>
      <c r="FGT280"/>
      <c r="FGU280"/>
      <c r="FGV280"/>
      <c r="FGW280"/>
      <c r="FGX280"/>
      <c r="FGY280"/>
      <c r="FGZ280"/>
      <c r="FHA280"/>
      <c r="FHB280"/>
      <c r="FHC280"/>
      <c r="FHD280"/>
      <c r="FHE280"/>
      <c r="FHF280"/>
      <c r="FHG280"/>
      <c r="FHH280"/>
      <c r="FHI280"/>
      <c r="FHJ280"/>
      <c r="FHK280"/>
      <c r="FHL280"/>
      <c r="FHM280"/>
      <c r="FHN280"/>
      <c r="FHO280"/>
      <c r="FHP280"/>
      <c r="FHQ280"/>
      <c r="FHR280"/>
      <c r="FHS280"/>
      <c r="FHT280"/>
      <c r="FHU280"/>
      <c r="FHV280"/>
      <c r="FHW280"/>
      <c r="FHX280"/>
      <c r="FHY280"/>
      <c r="FHZ280"/>
      <c r="FIA280"/>
      <c r="FIB280"/>
      <c r="FIC280"/>
      <c r="FID280"/>
      <c r="FIE280"/>
      <c r="FIF280"/>
      <c r="FIG280"/>
      <c r="FIH280"/>
      <c r="FII280"/>
      <c r="FIJ280"/>
      <c r="FIK280"/>
      <c r="FIL280"/>
      <c r="FIM280"/>
      <c r="FIN280"/>
      <c r="FIO280"/>
      <c r="FIP280"/>
      <c r="FIQ280"/>
      <c r="FIR280"/>
      <c r="FIS280"/>
      <c r="FIT280"/>
      <c r="FIU280"/>
      <c r="FIV280"/>
      <c r="FIW280"/>
      <c r="FIX280"/>
      <c r="FIY280"/>
      <c r="FIZ280"/>
      <c r="FJA280"/>
      <c r="FJB280"/>
      <c r="FJC280"/>
      <c r="FJD280"/>
      <c r="FJE280"/>
      <c r="FJF280"/>
      <c r="FJG280"/>
      <c r="FJH280"/>
      <c r="FJI280"/>
      <c r="FJJ280"/>
      <c r="FJK280"/>
      <c r="FJL280"/>
      <c r="FJM280"/>
      <c r="FJN280"/>
      <c r="FJO280"/>
      <c r="FJP280"/>
      <c r="FJQ280"/>
      <c r="FJR280"/>
      <c r="FJS280"/>
      <c r="FJT280"/>
      <c r="FJU280"/>
      <c r="FJV280"/>
      <c r="FJW280"/>
      <c r="FJX280"/>
      <c r="FJY280"/>
      <c r="FJZ280"/>
      <c r="FKA280"/>
      <c r="FKB280"/>
      <c r="FKC280"/>
      <c r="FKD280"/>
      <c r="FKE280"/>
      <c r="FKF280"/>
      <c r="FKG280"/>
      <c r="FKH280"/>
      <c r="FKI280"/>
      <c r="FKJ280"/>
      <c r="FKK280"/>
      <c r="FKL280"/>
      <c r="FKM280"/>
      <c r="FKN280"/>
      <c r="FKO280"/>
      <c r="FKP280"/>
      <c r="FKQ280"/>
      <c r="FKR280"/>
      <c r="FKS280"/>
      <c r="FKT280"/>
      <c r="FKU280"/>
      <c r="FKV280"/>
      <c r="FKW280"/>
      <c r="FKX280"/>
      <c r="FKY280"/>
      <c r="FKZ280"/>
      <c r="FLA280"/>
      <c r="FLB280"/>
      <c r="FLC280"/>
      <c r="FLD280"/>
      <c r="FLE280"/>
      <c r="FLF280"/>
      <c r="FLG280"/>
      <c r="FLH280"/>
      <c r="FLI280"/>
      <c r="FLJ280"/>
      <c r="FLK280"/>
      <c r="FLL280"/>
      <c r="FLM280"/>
      <c r="FLN280"/>
      <c r="FLO280"/>
      <c r="FLP280"/>
      <c r="FLQ280"/>
      <c r="FLR280"/>
      <c r="FLS280"/>
      <c r="FLT280"/>
      <c r="FLU280"/>
      <c r="FLV280"/>
      <c r="FLW280"/>
      <c r="FLX280"/>
      <c r="FLY280"/>
      <c r="FLZ280"/>
      <c r="FMA280"/>
      <c r="FMB280"/>
      <c r="FMC280"/>
      <c r="FMD280"/>
      <c r="FME280"/>
      <c r="FMF280"/>
      <c r="FMG280"/>
      <c r="FMH280"/>
      <c r="FMI280"/>
      <c r="FMJ280"/>
      <c r="FMK280"/>
      <c r="FML280"/>
      <c r="FMM280"/>
      <c r="FMN280"/>
      <c r="FMO280"/>
      <c r="FMP280"/>
      <c r="FMQ280"/>
      <c r="FMR280"/>
      <c r="FMS280"/>
      <c r="FMT280"/>
      <c r="FMU280"/>
      <c r="FMV280"/>
      <c r="FMW280"/>
      <c r="FMX280"/>
      <c r="FMY280"/>
      <c r="FMZ280"/>
      <c r="FNA280"/>
      <c r="FNB280"/>
      <c r="FNC280"/>
      <c r="FND280"/>
      <c r="FNE280"/>
      <c r="FNF280"/>
      <c r="FNG280"/>
      <c r="FNH280"/>
      <c r="FNI280"/>
      <c r="FNJ280"/>
      <c r="FNK280"/>
      <c r="FNL280"/>
      <c r="FNM280"/>
      <c r="FNN280"/>
      <c r="FNO280"/>
      <c r="FNP280"/>
      <c r="FNQ280"/>
      <c r="FNR280"/>
      <c r="FNS280"/>
      <c r="FNT280"/>
      <c r="FNU280"/>
      <c r="FNV280"/>
      <c r="FNW280"/>
      <c r="FNX280"/>
      <c r="FNY280"/>
      <c r="FNZ280"/>
      <c r="FOA280"/>
      <c r="FOB280"/>
      <c r="FOC280"/>
      <c r="FOD280"/>
      <c r="FOE280"/>
      <c r="FOF280"/>
      <c r="FOG280"/>
      <c r="FOH280"/>
      <c r="FOI280"/>
      <c r="FOJ280"/>
      <c r="FOK280"/>
      <c r="FOL280"/>
      <c r="FOM280"/>
      <c r="FON280"/>
      <c r="FOO280"/>
      <c r="FOP280"/>
      <c r="FOQ280"/>
      <c r="FOR280"/>
      <c r="FOS280"/>
      <c r="FOT280"/>
      <c r="FOU280"/>
      <c r="FOV280"/>
      <c r="FOW280"/>
      <c r="FOX280"/>
      <c r="FOY280"/>
      <c r="FOZ280"/>
      <c r="FPA280"/>
      <c r="FPB280"/>
      <c r="FPC280"/>
      <c r="FPD280"/>
      <c r="FPE280"/>
      <c r="FPF280"/>
      <c r="FPG280"/>
      <c r="FPH280"/>
      <c r="FPI280"/>
      <c r="FPJ280"/>
      <c r="FPK280"/>
      <c r="FPL280"/>
      <c r="FPM280"/>
      <c r="FPN280"/>
      <c r="FPO280"/>
      <c r="FPP280"/>
      <c r="FPQ280"/>
      <c r="FPR280"/>
      <c r="FPS280"/>
      <c r="FPT280"/>
      <c r="FPU280"/>
      <c r="FPV280"/>
      <c r="FPW280"/>
      <c r="FPX280"/>
      <c r="FPY280"/>
      <c r="FPZ280"/>
      <c r="FQA280"/>
      <c r="FQB280"/>
      <c r="FQC280"/>
      <c r="FQD280"/>
      <c r="FQE280"/>
      <c r="FQF280"/>
      <c r="FQG280"/>
      <c r="FQH280"/>
      <c r="FQI280"/>
      <c r="FQJ280"/>
      <c r="FQK280"/>
      <c r="FQL280"/>
      <c r="FQM280"/>
      <c r="FQN280"/>
      <c r="FQO280"/>
      <c r="FQP280"/>
      <c r="FQQ280"/>
      <c r="FQR280"/>
      <c r="FQS280"/>
      <c r="FQT280"/>
      <c r="FQU280"/>
      <c r="FQV280"/>
      <c r="FQW280"/>
      <c r="FQX280"/>
      <c r="FQY280"/>
      <c r="FQZ280"/>
      <c r="FRA280"/>
      <c r="FRB280"/>
      <c r="FRC280"/>
      <c r="FRD280"/>
      <c r="FRE280"/>
      <c r="FRF280"/>
      <c r="FRG280"/>
      <c r="FRH280"/>
      <c r="FRI280"/>
      <c r="FRJ280"/>
      <c r="FRK280"/>
      <c r="FRL280"/>
      <c r="FRM280"/>
      <c r="FRN280"/>
      <c r="FRO280"/>
      <c r="FRP280"/>
      <c r="FRQ280"/>
      <c r="FRR280"/>
      <c r="FRS280"/>
      <c r="FRT280"/>
      <c r="FRU280"/>
      <c r="FRV280"/>
      <c r="FRW280"/>
      <c r="FRX280"/>
      <c r="FRY280"/>
      <c r="FRZ280"/>
      <c r="FSA280"/>
      <c r="FSB280"/>
      <c r="FSC280"/>
      <c r="FSD280"/>
      <c r="FSE280"/>
      <c r="FSF280"/>
      <c r="FSG280"/>
      <c r="FSH280"/>
      <c r="FSI280"/>
      <c r="FSJ280"/>
      <c r="FSK280"/>
      <c r="FSL280"/>
      <c r="FSM280"/>
      <c r="FSN280"/>
      <c r="FSO280"/>
      <c r="FSP280"/>
      <c r="FSQ280"/>
      <c r="FSR280"/>
      <c r="FSS280"/>
      <c r="FST280"/>
      <c r="FSU280"/>
      <c r="FSV280"/>
      <c r="FSW280"/>
      <c r="FSX280"/>
      <c r="FSY280"/>
      <c r="FSZ280"/>
      <c r="FTA280"/>
      <c r="FTB280"/>
      <c r="FTC280"/>
      <c r="FTD280"/>
      <c r="FTE280"/>
      <c r="FTF280"/>
      <c r="FTG280"/>
      <c r="FTH280"/>
      <c r="FTI280"/>
      <c r="FTJ280"/>
      <c r="FTK280"/>
      <c r="FTL280"/>
      <c r="FTM280"/>
      <c r="FTN280"/>
      <c r="FTO280"/>
      <c r="FTP280"/>
      <c r="FTQ280"/>
      <c r="FTR280"/>
      <c r="FTS280"/>
      <c r="FTT280"/>
      <c r="FTU280"/>
      <c r="FTV280"/>
      <c r="FTW280"/>
      <c r="FTX280"/>
      <c r="FTY280"/>
      <c r="FTZ280"/>
      <c r="FUA280"/>
      <c r="FUB280"/>
      <c r="FUC280"/>
      <c r="FUD280"/>
      <c r="FUE280"/>
      <c r="FUF280"/>
      <c r="FUG280"/>
      <c r="FUH280"/>
      <c r="FUI280"/>
      <c r="FUJ280"/>
      <c r="FUK280"/>
      <c r="FUL280"/>
      <c r="FUM280"/>
      <c r="FUN280"/>
      <c r="FUO280"/>
      <c r="FUP280"/>
      <c r="FUQ280"/>
      <c r="FUR280"/>
      <c r="FUS280"/>
      <c r="FUT280"/>
      <c r="FUU280"/>
      <c r="FUV280"/>
      <c r="FUW280"/>
      <c r="FUX280"/>
      <c r="FUY280"/>
      <c r="FUZ280"/>
      <c r="FVA280"/>
      <c r="FVB280"/>
      <c r="FVC280"/>
      <c r="FVD280"/>
      <c r="FVE280"/>
      <c r="FVF280"/>
      <c r="FVG280"/>
      <c r="FVH280"/>
      <c r="FVI280"/>
      <c r="FVJ280"/>
      <c r="FVK280"/>
      <c r="FVL280"/>
      <c r="FVM280"/>
      <c r="FVN280"/>
      <c r="FVO280"/>
      <c r="FVP280"/>
      <c r="FVQ280"/>
      <c r="FVR280"/>
      <c r="FVS280"/>
      <c r="FVT280"/>
      <c r="FVU280"/>
      <c r="FVV280"/>
      <c r="FVW280"/>
      <c r="FVX280"/>
      <c r="FVY280"/>
      <c r="FVZ280"/>
      <c r="FWA280"/>
      <c r="FWB280"/>
      <c r="FWC280"/>
      <c r="FWD280"/>
      <c r="FWE280"/>
      <c r="FWF280"/>
      <c r="FWG280"/>
      <c r="FWH280"/>
      <c r="FWI280"/>
      <c r="FWJ280"/>
      <c r="FWK280"/>
      <c r="FWL280"/>
      <c r="FWM280"/>
      <c r="FWN280"/>
      <c r="FWO280"/>
      <c r="FWP280"/>
      <c r="FWQ280"/>
      <c r="FWR280"/>
      <c r="FWS280"/>
      <c r="FWT280"/>
      <c r="FWU280"/>
      <c r="FWV280"/>
      <c r="FWW280"/>
      <c r="FWX280"/>
      <c r="FWY280"/>
      <c r="FWZ280"/>
      <c r="FXA280"/>
      <c r="FXB280"/>
      <c r="FXC280"/>
      <c r="FXD280"/>
      <c r="FXE280"/>
      <c r="FXF280"/>
      <c r="FXG280"/>
      <c r="FXH280"/>
      <c r="FXI280"/>
      <c r="FXJ280"/>
      <c r="FXK280"/>
      <c r="FXL280"/>
      <c r="FXM280"/>
      <c r="FXN280"/>
      <c r="FXO280"/>
      <c r="FXP280"/>
      <c r="FXQ280"/>
      <c r="FXR280"/>
      <c r="FXS280"/>
      <c r="FXT280"/>
      <c r="FXU280"/>
      <c r="FXV280"/>
      <c r="FXW280"/>
      <c r="FXX280"/>
      <c r="FXY280"/>
      <c r="FXZ280"/>
      <c r="FYA280"/>
      <c r="FYB280"/>
      <c r="FYC280"/>
      <c r="FYD280"/>
      <c r="FYE280"/>
      <c r="FYF280"/>
      <c r="FYG280"/>
      <c r="FYH280"/>
      <c r="FYI280"/>
      <c r="FYJ280"/>
      <c r="FYK280"/>
      <c r="FYL280"/>
      <c r="FYM280"/>
      <c r="FYN280"/>
      <c r="FYO280"/>
      <c r="FYP280"/>
      <c r="FYQ280"/>
      <c r="FYR280"/>
      <c r="FYS280"/>
      <c r="FYT280"/>
      <c r="FYU280"/>
      <c r="FYV280"/>
      <c r="FYW280"/>
      <c r="FYX280"/>
      <c r="FYY280"/>
      <c r="FYZ280"/>
      <c r="FZA280"/>
      <c r="FZB280"/>
      <c r="FZC280"/>
      <c r="FZD280"/>
      <c r="FZE280"/>
      <c r="FZF280"/>
      <c r="FZG280"/>
      <c r="FZH280"/>
      <c r="FZI280"/>
      <c r="FZJ280"/>
      <c r="FZK280"/>
      <c r="FZL280"/>
      <c r="FZM280"/>
      <c r="FZN280"/>
      <c r="FZO280"/>
      <c r="FZP280"/>
      <c r="FZQ280"/>
      <c r="FZR280"/>
      <c r="FZS280"/>
      <c r="FZT280"/>
      <c r="FZU280"/>
      <c r="FZV280"/>
      <c r="FZW280"/>
      <c r="FZX280"/>
      <c r="FZY280"/>
      <c r="FZZ280"/>
      <c r="GAA280"/>
      <c r="GAB280"/>
      <c r="GAC280"/>
      <c r="GAD280"/>
      <c r="GAE280"/>
      <c r="GAF280"/>
      <c r="GAG280"/>
      <c r="GAH280"/>
      <c r="GAI280"/>
      <c r="GAJ280"/>
      <c r="GAK280"/>
      <c r="GAL280"/>
      <c r="GAM280"/>
      <c r="GAN280"/>
      <c r="GAO280"/>
      <c r="GAP280"/>
      <c r="GAQ280"/>
      <c r="GAR280"/>
      <c r="GAS280"/>
      <c r="GAT280"/>
      <c r="GAU280"/>
      <c r="GAV280"/>
      <c r="GAW280"/>
      <c r="GAX280"/>
      <c r="GAY280"/>
      <c r="GAZ280"/>
      <c r="GBA280"/>
      <c r="GBB280"/>
      <c r="GBC280"/>
      <c r="GBD280"/>
      <c r="GBE280"/>
      <c r="GBF280"/>
      <c r="GBG280"/>
      <c r="GBH280"/>
      <c r="GBI280"/>
      <c r="GBJ280"/>
      <c r="GBK280"/>
      <c r="GBL280"/>
      <c r="GBM280"/>
      <c r="GBN280"/>
      <c r="GBO280"/>
      <c r="GBP280"/>
      <c r="GBQ280"/>
      <c r="GBR280"/>
      <c r="GBS280"/>
      <c r="GBT280"/>
      <c r="GBU280"/>
      <c r="GBV280"/>
      <c r="GBW280"/>
      <c r="GBX280"/>
      <c r="GBY280"/>
      <c r="GBZ280"/>
      <c r="GCA280"/>
      <c r="GCB280"/>
      <c r="GCC280"/>
      <c r="GCD280"/>
      <c r="GCE280"/>
      <c r="GCF280"/>
      <c r="GCG280"/>
      <c r="GCH280"/>
      <c r="GCI280"/>
      <c r="GCJ280"/>
      <c r="GCK280"/>
      <c r="GCL280"/>
      <c r="GCM280"/>
      <c r="GCN280"/>
      <c r="GCO280"/>
      <c r="GCP280"/>
      <c r="GCQ280"/>
      <c r="GCR280"/>
      <c r="GCS280"/>
      <c r="GCT280"/>
      <c r="GCU280"/>
      <c r="GCV280"/>
      <c r="GCW280"/>
      <c r="GCX280"/>
      <c r="GCY280"/>
      <c r="GCZ280"/>
      <c r="GDA280"/>
      <c r="GDB280"/>
      <c r="GDC280"/>
      <c r="GDD280"/>
      <c r="GDE280"/>
      <c r="GDF280"/>
      <c r="GDG280"/>
      <c r="GDH280"/>
      <c r="GDI280"/>
      <c r="GDJ280"/>
      <c r="GDK280"/>
      <c r="GDL280"/>
      <c r="GDM280"/>
      <c r="GDN280"/>
      <c r="GDO280"/>
      <c r="GDP280"/>
      <c r="GDQ280"/>
      <c r="GDR280"/>
      <c r="GDS280"/>
      <c r="GDT280"/>
      <c r="GDU280"/>
      <c r="GDV280"/>
      <c r="GDW280"/>
      <c r="GDX280"/>
      <c r="GDY280"/>
      <c r="GDZ280"/>
      <c r="GEA280"/>
      <c r="GEB280"/>
      <c r="GEC280"/>
      <c r="GED280"/>
      <c r="GEE280"/>
      <c r="GEF280"/>
      <c r="GEG280"/>
      <c r="GEH280"/>
      <c r="GEI280"/>
      <c r="GEJ280"/>
      <c r="GEK280"/>
      <c r="GEL280"/>
      <c r="GEM280"/>
      <c r="GEN280"/>
      <c r="GEO280"/>
      <c r="GEP280"/>
      <c r="GEQ280"/>
      <c r="GER280"/>
      <c r="GES280"/>
      <c r="GET280"/>
      <c r="GEU280"/>
      <c r="GEV280"/>
      <c r="GEW280"/>
      <c r="GEX280"/>
      <c r="GEY280"/>
      <c r="GEZ280"/>
      <c r="GFA280"/>
      <c r="GFB280"/>
      <c r="GFC280"/>
      <c r="GFD280"/>
      <c r="GFE280"/>
      <c r="GFF280"/>
      <c r="GFG280"/>
      <c r="GFH280"/>
      <c r="GFI280"/>
      <c r="GFJ280"/>
      <c r="GFK280"/>
      <c r="GFL280"/>
      <c r="GFM280"/>
      <c r="GFN280"/>
      <c r="GFO280"/>
      <c r="GFP280"/>
      <c r="GFQ280"/>
      <c r="GFR280"/>
      <c r="GFS280"/>
      <c r="GFT280"/>
      <c r="GFU280"/>
      <c r="GFV280"/>
      <c r="GFW280"/>
      <c r="GFX280"/>
      <c r="GFY280"/>
      <c r="GFZ280"/>
      <c r="GGA280"/>
      <c r="GGB280"/>
      <c r="GGC280"/>
      <c r="GGD280"/>
      <c r="GGE280"/>
      <c r="GGF280"/>
      <c r="GGG280"/>
      <c r="GGH280"/>
      <c r="GGI280"/>
      <c r="GGJ280"/>
      <c r="GGK280"/>
      <c r="GGL280"/>
      <c r="GGM280"/>
      <c r="GGN280"/>
      <c r="GGO280"/>
      <c r="GGP280"/>
      <c r="GGQ280"/>
      <c r="GGR280"/>
      <c r="GGS280"/>
      <c r="GGT280"/>
      <c r="GGU280"/>
      <c r="GGV280"/>
      <c r="GGW280"/>
      <c r="GGX280"/>
      <c r="GGY280"/>
      <c r="GGZ280"/>
      <c r="GHA280"/>
      <c r="GHB280"/>
      <c r="GHC280"/>
      <c r="GHD280"/>
      <c r="GHE280"/>
      <c r="GHF280"/>
      <c r="GHG280"/>
      <c r="GHH280"/>
      <c r="GHI280"/>
      <c r="GHJ280"/>
      <c r="GHK280"/>
      <c r="GHL280"/>
      <c r="GHM280"/>
      <c r="GHN280"/>
      <c r="GHO280"/>
      <c r="GHP280"/>
      <c r="GHQ280"/>
      <c r="GHR280"/>
      <c r="GHS280"/>
      <c r="GHT280"/>
      <c r="GHU280"/>
      <c r="GHV280"/>
      <c r="GHW280"/>
      <c r="GHX280"/>
      <c r="GHY280"/>
      <c r="GHZ280"/>
      <c r="GIA280"/>
      <c r="GIB280"/>
      <c r="GIC280"/>
      <c r="GID280"/>
      <c r="GIE280"/>
      <c r="GIF280"/>
      <c r="GIG280"/>
      <c r="GIH280"/>
      <c r="GII280"/>
      <c r="GIJ280"/>
      <c r="GIK280"/>
      <c r="GIL280"/>
      <c r="GIM280"/>
      <c r="GIN280"/>
      <c r="GIO280"/>
      <c r="GIP280"/>
      <c r="GIQ280"/>
      <c r="GIR280"/>
      <c r="GIS280"/>
      <c r="GIT280"/>
      <c r="GIU280"/>
      <c r="GIV280"/>
      <c r="GIW280"/>
      <c r="GIX280"/>
      <c r="GIY280"/>
      <c r="GIZ280"/>
      <c r="GJA280"/>
      <c r="GJB280"/>
      <c r="GJC280"/>
      <c r="GJD280"/>
      <c r="GJE280"/>
      <c r="GJF280"/>
      <c r="GJG280"/>
      <c r="GJH280"/>
      <c r="GJI280"/>
      <c r="GJJ280"/>
      <c r="GJK280"/>
      <c r="GJL280"/>
      <c r="GJM280"/>
      <c r="GJN280"/>
      <c r="GJO280"/>
      <c r="GJP280"/>
      <c r="GJQ280"/>
      <c r="GJR280"/>
      <c r="GJS280"/>
      <c r="GJT280"/>
      <c r="GJU280"/>
      <c r="GJV280"/>
      <c r="GJW280"/>
      <c r="GJX280"/>
      <c r="GJY280"/>
      <c r="GJZ280"/>
      <c r="GKA280"/>
      <c r="GKB280"/>
      <c r="GKC280"/>
      <c r="GKD280"/>
      <c r="GKE280"/>
      <c r="GKF280"/>
      <c r="GKG280"/>
      <c r="GKH280"/>
      <c r="GKI280"/>
      <c r="GKJ280"/>
      <c r="GKK280"/>
      <c r="GKL280"/>
      <c r="GKM280"/>
      <c r="GKN280"/>
      <c r="GKO280"/>
      <c r="GKP280"/>
      <c r="GKQ280"/>
      <c r="GKR280"/>
      <c r="GKS280"/>
      <c r="GKT280"/>
      <c r="GKU280"/>
      <c r="GKV280"/>
      <c r="GKW280"/>
      <c r="GKX280"/>
      <c r="GKY280"/>
      <c r="GKZ280"/>
      <c r="GLA280"/>
      <c r="GLB280"/>
      <c r="GLC280"/>
      <c r="GLD280"/>
      <c r="GLE280"/>
      <c r="GLF280"/>
      <c r="GLG280"/>
      <c r="GLH280"/>
      <c r="GLI280"/>
      <c r="GLJ280"/>
      <c r="GLK280"/>
      <c r="GLL280"/>
      <c r="GLM280"/>
      <c r="GLN280"/>
      <c r="GLO280"/>
      <c r="GLP280"/>
      <c r="GLQ280"/>
      <c r="GLR280"/>
      <c r="GLS280"/>
      <c r="GLT280"/>
      <c r="GLU280"/>
      <c r="GLV280"/>
      <c r="GLW280"/>
      <c r="GLX280"/>
      <c r="GLY280"/>
      <c r="GLZ280"/>
      <c r="GMA280"/>
      <c r="GMB280"/>
      <c r="GMC280"/>
      <c r="GMD280"/>
      <c r="GME280"/>
      <c r="GMF280"/>
      <c r="GMG280"/>
      <c r="GMH280"/>
      <c r="GMI280"/>
      <c r="GMJ280"/>
      <c r="GMK280"/>
      <c r="GML280"/>
      <c r="GMM280"/>
      <c r="GMN280"/>
      <c r="GMO280"/>
      <c r="GMP280"/>
      <c r="GMQ280"/>
      <c r="GMR280"/>
      <c r="GMS280"/>
      <c r="GMT280"/>
      <c r="GMU280"/>
      <c r="GMV280"/>
      <c r="GMW280"/>
      <c r="GMX280"/>
      <c r="GMY280"/>
      <c r="GMZ280"/>
      <c r="GNA280"/>
      <c r="GNB280"/>
      <c r="GNC280"/>
      <c r="GND280"/>
      <c r="GNE280"/>
      <c r="GNF280"/>
      <c r="GNG280"/>
      <c r="GNH280"/>
      <c r="GNI280"/>
      <c r="GNJ280"/>
      <c r="GNK280"/>
      <c r="GNL280"/>
      <c r="GNM280"/>
      <c r="GNN280"/>
      <c r="GNO280"/>
      <c r="GNP280"/>
      <c r="GNQ280"/>
      <c r="GNR280"/>
      <c r="GNS280"/>
      <c r="GNT280"/>
      <c r="GNU280"/>
      <c r="GNV280"/>
      <c r="GNW280"/>
      <c r="GNX280"/>
      <c r="GNY280"/>
      <c r="GNZ280"/>
      <c r="GOA280"/>
      <c r="GOB280"/>
      <c r="GOC280"/>
      <c r="GOD280"/>
      <c r="GOE280"/>
      <c r="GOF280"/>
      <c r="GOG280"/>
      <c r="GOH280"/>
      <c r="GOI280"/>
      <c r="GOJ280"/>
      <c r="GOK280"/>
      <c r="GOL280"/>
      <c r="GOM280"/>
      <c r="GON280"/>
      <c r="GOO280"/>
      <c r="GOP280"/>
      <c r="GOQ280"/>
      <c r="GOR280"/>
      <c r="GOS280"/>
      <c r="GOT280"/>
      <c r="GOU280"/>
      <c r="GOV280"/>
      <c r="GOW280"/>
      <c r="GOX280"/>
      <c r="GOY280"/>
      <c r="GOZ280"/>
      <c r="GPA280"/>
      <c r="GPB280"/>
      <c r="GPC280"/>
      <c r="GPD280"/>
      <c r="GPE280"/>
      <c r="GPF280"/>
      <c r="GPG280"/>
      <c r="GPH280"/>
      <c r="GPI280"/>
      <c r="GPJ280"/>
      <c r="GPK280"/>
      <c r="GPL280"/>
      <c r="GPM280"/>
      <c r="GPN280"/>
      <c r="GPO280"/>
      <c r="GPP280"/>
      <c r="GPQ280"/>
      <c r="GPR280"/>
      <c r="GPS280"/>
      <c r="GPT280"/>
      <c r="GPU280"/>
      <c r="GPV280"/>
      <c r="GPW280"/>
      <c r="GPX280"/>
      <c r="GPY280"/>
      <c r="GPZ280"/>
      <c r="GQA280"/>
      <c r="GQB280"/>
      <c r="GQC280"/>
      <c r="GQD280"/>
      <c r="GQE280"/>
      <c r="GQF280"/>
      <c r="GQG280"/>
      <c r="GQH280"/>
      <c r="GQI280"/>
      <c r="GQJ280"/>
      <c r="GQK280"/>
      <c r="GQL280"/>
      <c r="GQM280"/>
      <c r="GQN280"/>
      <c r="GQO280"/>
      <c r="GQP280"/>
      <c r="GQQ280"/>
      <c r="GQR280"/>
      <c r="GQS280"/>
      <c r="GQT280"/>
      <c r="GQU280"/>
      <c r="GQV280"/>
      <c r="GQW280"/>
      <c r="GQX280"/>
      <c r="GQY280"/>
      <c r="GQZ280"/>
      <c r="GRA280"/>
      <c r="GRB280"/>
      <c r="GRC280"/>
      <c r="GRD280"/>
      <c r="GRE280"/>
      <c r="GRF280"/>
      <c r="GRG280"/>
      <c r="GRH280"/>
      <c r="GRI280"/>
      <c r="GRJ280"/>
      <c r="GRK280"/>
      <c r="GRL280"/>
      <c r="GRM280"/>
      <c r="GRN280"/>
      <c r="GRO280"/>
      <c r="GRP280"/>
      <c r="GRQ280"/>
      <c r="GRR280"/>
      <c r="GRS280"/>
      <c r="GRT280"/>
      <c r="GRU280"/>
      <c r="GRV280"/>
      <c r="GRW280"/>
      <c r="GRX280"/>
      <c r="GRY280"/>
      <c r="GRZ280"/>
      <c r="GSA280"/>
      <c r="GSB280"/>
      <c r="GSC280"/>
      <c r="GSD280"/>
      <c r="GSE280"/>
      <c r="GSF280"/>
      <c r="GSG280"/>
      <c r="GSH280"/>
      <c r="GSI280"/>
      <c r="GSJ280"/>
      <c r="GSK280"/>
      <c r="GSL280"/>
      <c r="GSM280"/>
      <c r="GSN280"/>
      <c r="GSO280"/>
      <c r="GSP280"/>
      <c r="GSQ280"/>
      <c r="GSR280"/>
      <c r="GSS280"/>
      <c r="GST280"/>
      <c r="GSU280"/>
      <c r="GSV280"/>
      <c r="GSW280"/>
      <c r="GSX280"/>
      <c r="GSY280"/>
      <c r="GSZ280"/>
      <c r="GTA280"/>
      <c r="GTB280"/>
      <c r="GTC280"/>
      <c r="GTD280"/>
      <c r="GTE280"/>
      <c r="GTF280"/>
      <c r="GTG280"/>
      <c r="GTH280"/>
      <c r="GTI280"/>
      <c r="GTJ280"/>
      <c r="GTK280"/>
      <c r="GTL280"/>
      <c r="GTM280"/>
      <c r="GTN280"/>
      <c r="GTO280"/>
      <c r="GTP280"/>
      <c r="GTQ280"/>
      <c r="GTR280"/>
      <c r="GTS280"/>
      <c r="GTT280"/>
      <c r="GTU280"/>
      <c r="GTV280"/>
      <c r="GTW280"/>
      <c r="GTX280"/>
      <c r="GTY280"/>
      <c r="GTZ280"/>
      <c r="GUA280"/>
      <c r="GUB280"/>
      <c r="GUC280"/>
      <c r="GUD280"/>
      <c r="GUE280"/>
      <c r="GUF280"/>
      <c r="GUG280"/>
      <c r="GUH280"/>
      <c r="GUI280"/>
      <c r="GUJ280"/>
      <c r="GUK280"/>
      <c r="GUL280"/>
      <c r="GUM280"/>
      <c r="GUN280"/>
      <c r="GUO280"/>
      <c r="GUP280"/>
      <c r="GUQ280"/>
      <c r="GUR280"/>
      <c r="GUS280"/>
      <c r="GUT280"/>
      <c r="GUU280"/>
      <c r="GUV280"/>
      <c r="GUW280"/>
      <c r="GUX280"/>
      <c r="GUY280"/>
      <c r="GUZ280"/>
      <c r="GVA280"/>
      <c r="GVB280"/>
      <c r="GVC280"/>
      <c r="GVD280"/>
      <c r="GVE280"/>
      <c r="GVF280"/>
      <c r="GVG280"/>
      <c r="GVH280"/>
      <c r="GVI280"/>
      <c r="GVJ280"/>
      <c r="GVK280"/>
      <c r="GVL280"/>
      <c r="GVM280"/>
      <c r="GVN280"/>
      <c r="GVO280"/>
      <c r="GVP280"/>
      <c r="GVQ280"/>
      <c r="GVR280"/>
      <c r="GVS280"/>
      <c r="GVT280"/>
      <c r="GVU280"/>
      <c r="GVV280"/>
      <c r="GVW280"/>
      <c r="GVX280"/>
      <c r="GVY280"/>
      <c r="GVZ280"/>
      <c r="GWA280"/>
      <c r="GWB280"/>
      <c r="GWC280"/>
      <c r="GWD280"/>
      <c r="GWE280"/>
      <c r="GWF280"/>
      <c r="GWG280"/>
      <c r="GWH280"/>
      <c r="GWI280"/>
      <c r="GWJ280"/>
      <c r="GWK280"/>
      <c r="GWL280"/>
      <c r="GWM280"/>
      <c r="GWN280"/>
      <c r="GWO280"/>
      <c r="GWP280"/>
      <c r="GWQ280"/>
      <c r="GWR280"/>
      <c r="GWS280"/>
      <c r="GWT280"/>
      <c r="GWU280"/>
      <c r="GWV280"/>
      <c r="GWW280"/>
      <c r="GWX280"/>
      <c r="GWY280"/>
      <c r="GWZ280"/>
      <c r="GXA280"/>
      <c r="GXB280"/>
      <c r="GXC280"/>
      <c r="GXD280"/>
      <c r="GXE280"/>
      <c r="GXF280"/>
      <c r="GXG280"/>
      <c r="GXH280"/>
      <c r="GXI280"/>
      <c r="GXJ280"/>
      <c r="GXK280"/>
      <c r="GXL280"/>
      <c r="GXM280"/>
      <c r="GXN280"/>
      <c r="GXO280"/>
      <c r="GXP280"/>
      <c r="GXQ280"/>
      <c r="GXR280"/>
      <c r="GXS280"/>
      <c r="GXT280"/>
      <c r="GXU280"/>
      <c r="GXV280"/>
      <c r="GXW280"/>
      <c r="GXX280"/>
      <c r="GXY280"/>
      <c r="GXZ280"/>
      <c r="GYA280"/>
      <c r="GYB280"/>
      <c r="GYC280"/>
      <c r="GYD280"/>
      <c r="GYE280"/>
      <c r="GYF280"/>
      <c r="GYG280"/>
      <c r="GYH280"/>
      <c r="GYI280"/>
      <c r="GYJ280"/>
      <c r="GYK280"/>
      <c r="GYL280"/>
      <c r="GYM280"/>
      <c r="GYN280"/>
      <c r="GYO280"/>
      <c r="GYP280"/>
      <c r="GYQ280"/>
      <c r="GYR280"/>
      <c r="GYS280"/>
      <c r="GYT280"/>
      <c r="GYU280"/>
      <c r="GYV280"/>
      <c r="GYW280"/>
      <c r="GYX280"/>
      <c r="GYY280"/>
      <c r="GYZ280"/>
      <c r="GZA280"/>
      <c r="GZB280"/>
      <c r="GZC280"/>
      <c r="GZD280"/>
      <c r="GZE280"/>
      <c r="GZF280"/>
      <c r="GZG280"/>
      <c r="GZH280"/>
      <c r="GZI280"/>
      <c r="GZJ280"/>
      <c r="GZK280"/>
      <c r="GZL280"/>
      <c r="GZM280"/>
      <c r="GZN280"/>
      <c r="GZO280"/>
      <c r="GZP280"/>
      <c r="GZQ280"/>
      <c r="GZR280"/>
      <c r="GZS280"/>
      <c r="GZT280"/>
      <c r="GZU280"/>
      <c r="GZV280"/>
      <c r="GZW280"/>
      <c r="GZX280"/>
      <c r="GZY280"/>
      <c r="GZZ280"/>
      <c r="HAA280"/>
      <c r="HAB280"/>
      <c r="HAC280"/>
      <c r="HAD280"/>
      <c r="HAE280"/>
      <c r="HAF280"/>
      <c r="HAG280"/>
      <c r="HAH280"/>
      <c r="HAI280"/>
      <c r="HAJ280"/>
      <c r="HAK280"/>
      <c r="HAL280"/>
      <c r="HAM280"/>
      <c r="HAN280"/>
      <c r="HAO280"/>
      <c r="HAP280"/>
      <c r="HAQ280"/>
      <c r="HAR280"/>
      <c r="HAS280"/>
      <c r="HAT280"/>
      <c r="HAU280"/>
      <c r="HAV280"/>
      <c r="HAW280"/>
      <c r="HAX280"/>
      <c r="HAY280"/>
      <c r="HAZ280"/>
      <c r="HBA280"/>
      <c r="HBB280"/>
      <c r="HBC280"/>
      <c r="HBD280"/>
      <c r="HBE280"/>
      <c r="HBF280"/>
      <c r="HBG280"/>
      <c r="HBH280"/>
      <c r="HBI280"/>
      <c r="HBJ280"/>
      <c r="HBK280"/>
      <c r="HBL280"/>
      <c r="HBM280"/>
      <c r="HBN280"/>
      <c r="HBO280"/>
      <c r="HBP280"/>
      <c r="HBQ280"/>
      <c r="HBR280"/>
      <c r="HBS280"/>
      <c r="HBT280"/>
      <c r="HBU280"/>
      <c r="HBV280"/>
      <c r="HBW280"/>
      <c r="HBX280"/>
      <c r="HBY280"/>
      <c r="HBZ280"/>
      <c r="HCA280"/>
      <c r="HCB280"/>
      <c r="HCC280"/>
      <c r="HCD280"/>
      <c r="HCE280"/>
      <c r="HCF280"/>
      <c r="HCG280"/>
      <c r="HCH280"/>
      <c r="HCI280"/>
      <c r="HCJ280"/>
      <c r="HCK280"/>
      <c r="HCL280"/>
      <c r="HCM280"/>
      <c r="HCN280"/>
      <c r="HCO280"/>
      <c r="HCP280"/>
      <c r="HCQ280"/>
      <c r="HCR280"/>
      <c r="HCS280"/>
      <c r="HCT280"/>
      <c r="HCU280"/>
      <c r="HCV280"/>
      <c r="HCW280"/>
      <c r="HCX280"/>
      <c r="HCY280"/>
      <c r="HCZ280"/>
      <c r="HDA280"/>
      <c r="HDB280"/>
      <c r="HDC280"/>
      <c r="HDD280"/>
      <c r="HDE280"/>
      <c r="HDF280"/>
      <c r="HDG280"/>
      <c r="HDH280"/>
      <c r="HDI280"/>
      <c r="HDJ280"/>
      <c r="HDK280"/>
      <c r="HDL280"/>
      <c r="HDM280"/>
      <c r="HDN280"/>
      <c r="HDO280"/>
      <c r="HDP280"/>
      <c r="HDQ280"/>
      <c r="HDR280"/>
      <c r="HDS280"/>
      <c r="HDT280"/>
      <c r="HDU280"/>
      <c r="HDV280"/>
      <c r="HDW280"/>
      <c r="HDX280"/>
      <c r="HDY280"/>
      <c r="HDZ280"/>
      <c r="HEA280"/>
      <c r="HEB280"/>
      <c r="HEC280"/>
      <c r="HED280"/>
      <c r="HEE280"/>
      <c r="HEF280"/>
      <c r="HEG280"/>
      <c r="HEH280"/>
      <c r="HEI280"/>
      <c r="HEJ280"/>
      <c r="HEK280"/>
      <c r="HEL280"/>
      <c r="HEM280"/>
      <c r="HEN280"/>
      <c r="HEO280"/>
      <c r="HEP280"/>
      <c r="HEQ280"/>
      <c r="HER280"/>
      <c r="HES280"/>
      <c r="HET280"/>
      <c r="HEU280"/>
      <c r="HEV280"/>
      <c r="HEW280"/>
      <c r="HEX280"/>
      <c r="HEY280"/>
      <c r="HEZ280"/>
      <c r="HFA280"/>
      <c r="HFB280"/>
      <c r="HFC280"/>
      <c r="HFD280"/>
      <c r="HFE280"/>
      <c r="HFF280"/>
      <c r="HFG280"/>
      <c r="HFH280"/>
      <c r="HFI280"/>
      <c r="HFJ280"/>
      <c r="HFK280"/>
      <c r="HFL280"/>
      <c r="HFM280"/>
      <c r="HFN280"/>
      <c r="HFO280"/>
      <c r="HFP280"/>
      <c r="HFQ280"/>
      <c r="HFR280"/>
      <c r="HFS280"/>
      <c r="HFT280"/>
      <c r="HFU280"/>
      <c r="HFV280"/>
      <c r="HFW280"/>
      <c r="HFX280"/>
      <c r="HFY280"/>
      <c r="HFZ280"/>
      <c r="HGA280"/>
      <c r="HGB280"/>
      <c r="HGC280"/>
      <c r="HGD280"/>
      <c r="HGE280"/>
      <c r="HGF280"/>
      <c r="HGG280"/>
      <c r="HGH280"/>
      <c r="HGI280"/>
      <c r="HGJ280"/>
      <c r="HGK280"/>
      <c r="HGL280"/>
      <c r="HGM280"/>
      <c r="HGN280"/>
      <c r="HGO280"/>
      <c r="HGP280"/>
      <c r="HGQ280"/>
      <c r="HGR280"/>
      <c r="HGS280"/>
      <c r="HGT280"/>
      <c r="HGU280"/>
      <c r="HGV280"/>
      <c r="HGW280"/>
      <c r="HGX280"/>
      <c r="HGY280"/>
      <c r="HGZ280"/>
      <c r="HHA280"/>
      <c r="HHB280"/>
      <c r="HHC280"/>
      <c r="HHD280"/>
      <c r="HHE280"/>
      <c r="HHF280"/>
      <c r="HHG280"/>
      <c r="HHH280"/>
      <c r="HHI280"/>
      <c r="HHJ280"/>
      <c r="HHK280"/>
      <c r="HHL280"/>
      <c r="HHM280"/>
      <c r="HHN280"/>
      <c r="HHO280"/>
      <c r="HHP280"/>
      <c r="HHQ280"/>
      <c r="HHR280"/>
      <c r="HHS280"/>
      <c r="HHT280"/>
      <c r="HHU280"/>
      <c r="HHV280"/>
      <c r="HHW280"/>
      <c r="HHX280"/>
      <c r="HHY280"/>
      <c r="HHZ280"/>
      <c r="HIA280"/>
      <c r="HIB280"/>
      <c r="HIC280"/>
      <c r="HID280"/>
      <c r="HIE280"/>
      <c r="HIF280"/>
      <c r="HIG280"/>
      <c r="HIH280"/>
      <c r="HII280"/>
      <c r="HIJ280"/>
      <c r="HIK280"/>
      <c r="HIL280"/>
      <c r="HIM280"/>
      <c r="HIN280"/>
      <c r="HIO280"/>
      <c r="HIP280"/>
      <c r="HIQ280"/>
      <c r="HIR280"/>
      <c r="HIS280"/>
      <c r="HIT280"/>
      <c r="HIU280"/>
      <c r="HIV280"/>
      <c r="HIW280"/>
      <c r="HIX280"/>
      <c r="HIY280"/>
      <c r="HIZ280"/>
      <c r="HJA280"/>
      <c r="HJB280"/>
      <c r="HJC280"/>
      <c r="HJD280"/>
      <c r="HJE280"/>
      <c r="HJF280"/>
      <c r="HJG280"/>
      <c r="HJH280"/>
      <c r="HJI280"/>
      <c r="HJJ280"/>
      <c r="HJK280"/>
      <c r="HJL280"/>
      <c r="HJM280"/>
      <c r="HJN280"/>
      <c r="HJO280"/>
      <c r="HJP280"/>
      <c r="HJQ280"/>
      <c r="HJR280"/>
      <c r="HJS280"/>
      <c r="HJT280"/>
      <c r="HJU280"/>
      <c r="HJV280"/>
      <c r="HJW280"/>
      <c r="HJX280"/>
      <c r="HJY280"/>
      <c r="HJZ280"/>
      <c r="HKA280"/>
      <c r="HKB280"/>
      <c r="HKC280"/>
      <c r="HKD280"/>
      <c r="HKE280"/>
      <c r="HKF280"/>
      <c r="HKG280"/>
      <c r="HKH280"/>
      <c r="HKI280"/>
      <c r="HKJ280"/>
      <c r="HKK280"/>
      <c r="HKL280"/>
      <c r="HKM280"/>
      <c r="HKN280"/>
      <c r="HKO280"/>
      <c r="HKP280"/>
      <c r="HKQ280"/>
      <c r="HKR280"/>
      <c r="HKS280"/>
      <c r="HKT280"/>
      <c r="HKU280"/>
      <c r="HKV280"/>
      <c r="HKW280"/>
      <c r="HKX280"/>
      <c r="HKY280"/>
      <c r="HKZ280"/>
      <c r="HLA280"/>
      <c r="HLB280"/>
      <c r="HLC280"/>
      <c r="HLD280"/>
      <c r="HLE280"/>
      <c r="HLF280"/>
      <c r="HLG280"/>
      <c r="HLH280"/>
      <c r="HLI280"/>
      <c r="HLJ280"/>
      <c r="HLK280"/>
      <c r="HLL280"/>
      <c r="HLM280"/>
      <c r="HLN280"/>
      <c r="HLO280"/>
      <c r="HLP280"/>
      <c r="HLQ280"/>
      <c r="HLR280"/>
      <c r="HLS280"/>
      <c r="HLT280"/>
      <c r="HLU280"/>
      <c r="HLV280"/>
      <c r="HLW280"/>
      <c r="HLX280"/>
      <c r="HLY280"/>
      <c r="HLZ280"/>
      <c r="HMA280"/>
      <c r="HMB280"/>
      <c r="HMC280"/>
      <c r="HMD280"/>
      <c r="HME280"/>
      <c r="HMF280"/>
      <c r="HMG280"/>
      <c r="HMH280"/>
      <c r="HMI280"/>
      <c r="HMJ280"/>
      <c r="HMK280"/>
      <c r="HML280"/>
      <c r="HMM280"/>
      <c r="HMN280"/>
      <c r="HMO280"/>
      <c r="HMP280"/>
      <c r="HMQ280"/>
      <c r="HMR280"/>
      <c r="HMS280"/>
      <c r="HMT280"/>
      <c r="HMU280"/>
      <c r="HMV280"/>
      <c r="HMW280"/>
      <c r="HMX280"/>
      <c r="HMY280"/>
      <c r="HMZ280"/>
      <c r="HNA280"/>
      <c r="HNB280"/>
      <c r="HNC280"/>
      <c r="HND280"/>
      <c r="HNE280"/>
      <c r="HNF280"/>
      <c r="HNG280"/>
      <c r="HNH280"/>
      <c r="HNI280"/>
      <c r="HNJ280"/>
      <c r="HNK280"/>
      <c r="HNL280"/>
      <c r="HNM280"/>
      <c r="HNN280"/>
      <c r="HNO280"/>
      <c r="HNP280"/>
      <c r="HNQ280"/>
      <c r="HNR280"/>
      <c r="HNS280"/>
      <c r="HNT280"/>
      <c r="HNU280"/>
      <c r="HNV280"/>
      <c r="HNW280"/>
      <c r="HNX280"/>
      <c r="HNY280"/>
      <c r="HNZ280"/>
      <c r="HOA280"/>
      <c r="HOB280"/>
      <c r="HOC280"/>
      <c r="HOD280"/>
      <c r="HOE280"/>
      <c r="HOF280"/>
      <c r="HOG280"/>
      <c r="HOH280"/>
      <c r="HOI280"/>
      <c r="HOJ280"/>
      <c r="HOK280"/>
      <c r="HOL280"/>
      <c r="HOM280"/>
      <c r="HON280"/>
      <c r="HOO280"/>
      <c r="HOP280"/>
      <c r="HOQ280"/>
      <c r="HOR280"/>
      <c r="HOS280"/>
      <c r="HOT280"/>
      <c r="HOU280"/>
      <c r="HOV280"/>
      <c r="HOW280"/>
      <c r="HOX280"/>
      <c r="HOY280"/>
      <c r="HOZ280"/>
      <c r="HPA280"/>
      <c r="HPB280"/>
      <c r="HPC280"/>
      <c r="HPD280"/>
      <c r="HPE280"/>
      <c r="HPF280"/>
      <c r="HPG280"/>
      <c r="HPH280"/>
      <c r="HPI280"/>
      <c r="HPJ280"/>
      <c r="HPK280"/>
      <c r="HPL280"/>
      <c r="HPM280"/>
      <c r="HPN280"/>
      <c r="HPO280"/>
      <c r="HPP280"/>
      <c r="HPQ280"/>
      <c r="HPR280"/>
      <c r="HPS280"/>
      <c r="HPT280"/>
      <c r="HPU280"/>
      <c r="HPV280"/>
      <c r="HPW280"/>
      <c r="HPX280"/>
      <c r="HPY280"/>
      <c r="HPZ280"/>
      <c r="HQA280"/>
      <c r="HQB280"/>
      <c r="HQC280"/>
      <c r="HQD280"/>
      <c r="HQE280"/>
      <c r="HQF280"/>
      <c r="HQG280"/>
      <c r="HQH280"/>
      <c r="HQI280"/>
      <c r="HQJ280"/>
      <c r="HQK280"/>
      <c r="HQL280"/>
      <c r="HQM280"/>
      <c r="HQN280"/>
      <c r="HQO280"/>
      <c r="HQP280"/>
      <c r="HQQ280"/>
      <c r="HQR280"/>
      <c r="HQS280"/>
      <c r="HQT280"/>
      <c r="HQU280"/>
      <c r="HQV280"/>
      <c r="HQW280"/>
      <c r="HQX280"/>
      <c r="HQY280"/>
      <c r="HQZ280"/>
      <c r="HRA280"/>
      <c r="HRB280"/>
      <c r="HRC280"/>
      <c r="HRD280"/>
      <c r="HRE280"/>
      <c r="HRF280"/>
      <c r="HRG280"/>
      <c r="HRH280"/>
      <c r="HRI280"/>
      <c r="HRJ280"/>
      <c r="HRK280"/>
      <c r="HRL280"/>
      <c r="HRM280"/>
      <c r="HRN280"/>
      <c r="HRO280"/>
      <c r="HRP280"/>
      <c r="HRQ280"/>
      <c r="HRR280"/>
      <c r="HRS280"/>
      <c r="HRT280"/>
      <c r="HRU280"/>
      <c r="HRV280"/>
      <c r="HRW280"/>
      <c r="HRX280"/>
      <c r="HRY280"/>
      <c r="HRZ280"/>
      <c r="HSA280"/>
      <c r="HSB280"/>
      <c r="HSC280"/>
      <c r="HSD280"/>
      <c r="HSE280"/>
      <c r="HSF280"/>
      <c r="HSG280"/>
      <c r="HSH280"/>
      <c r="HSI280"/>
      <c r="HSJ280"/>
      <c r="HSK280"/>
      <c r="HSL280"/>
      <c r="HSM280"/>
      <c r="HSN280"/>
      <c r="HSO280"/>
      <c r="HSP280"/>
      <c r="HSQ280"/>
      <c r="HSR280"/>
      <c r="HSS280"/>
      <c r="HST280"/>
      <c r="HSU280"/>
      <c r="HSV280"/>
      <c r="HSW280"/>
      <c r="HSX280"/>
      <c r="HSY280"/>
      <c r="HSZ280"/>
      <c r="HTA280"/>
      <c r="HTB280"/>
      <c r="HTC280"/>
      <c r="HTD280"/>
      <c r="HTE280"/>
      <c r="HTF280"/>
      <c r="HTG280"/>
      <c r="HTH280"/>
      <c r="HTI280"/>
      <c r="HTJ280"/>
      <c r="HTK280"/>
      <c r="HTL280"/>
      <c r="HTM280"/>
      <c r="HTN280"/>
      <c r="HTO280"/>
      <c r="HTP280"/>
      <c r="HTQ280"/>
      <c r="HTR280"/>
      <c r="HTS280"/>
      <c r="HTT280"/>
      <c r="HTU280"/>
      <c r="HTV280"/>
      <c r="HTW280"/>
      <c r="HTX280"/>
      <c r="HTY280"/>
      <c r="HTZ280"/>
      <c r="HUA280"/>
      <c r="HUB280"/>
      <c r="HUC280"/>
      <c r="HUD280"/>
      <c r="HUE280"/>
      <c r="HUF280"/>
      <c r="HUG280"/>
      <c r="HUH280"/>
      <c r="HUI280"/>
      <c r="HUJ280"/>
      <c r="HUK280"/>
      <c r="HUL280"/>
      <c r="HUM280"/>
      <c r="HUN280"/>
      <c r="HUO280"/>
      <c r="HUP280"/>
      <c r="HUQ280"/>
      <c r="HUR280"/>
      <c r="HUS280"/>
      <c r="HUT280"/>
      <c r="HUU280"/>
      <c r="HUV280"/>
      <c r="HUW280"/>
      <c r="HUX280"/>
      <c r="HUY280"/>
      <c r="HUZ280"/>
      <c r="HVA280"/>
      <c r="HVB280"/>
      <c r="HVC280"/>
      <c r="HVD280"/>
      <c r="HVE280"/>
      <c r="HVF280"/>
      <c r="HVG280"/>
      <c r="HVH280"/>
      <c r="HVI280"/>
      <c r="HVJ280"/>
      <c r="HVK280"/>
      <c r="HVL280"/>
      <c r="HVM280"/>
      <c r="HVN280"/>
      <c r="HVO280"/>
      <c r="HVP280"/>
      <c r="HVQ280"/>
      <c r="HVR280"/>
      <c r="HVS280"/>
      <c r="HVT280"/>
      <c r="HVU280"/>
      <c r="HVV280"/>
      <c r="HVW280"/>
      <c r="HVX280"/>
      <c r="HVY280"/>
      <c r="HVZ280"/>
      <c r="HWA280"/>
      <c r="HWB280"/>
      <c r="HWC280"/>
      <c r="HWD280"/>
      <c r="HWE280"/>
      <c r="HWF280"/>
      <c r="HWG280"/>
      <c r="HWH280"/>
      <c r="HWI280"/>
      <c r="HWJ280"/>
      <c r="HWK280"/>
      <c r="HWL280"/>
      <c r="HWM280"/>
      <c r="HWN280"/>
      <c r="HWO280"/>
      <c r="HWP280"/>
      <c r="HWQ280"/>
      <c r="HWR280"/>
      <c r="HWS280"/>
      <c r="HWT280"/>
      <c r="HWU280"/>
      <c r="HWV280"/>
      <c r="HWW280"/>
      <c r="HWX280"/>
      <c r="HWY280"/>
      <c r="HWZ280"/>
      <c r="HXA280"/>
      <c r="HXB280"/>
      <c r="HXC280"/>
      <c r="HXD280"/>
      <c r="HXE280"/>
      <c r="HXF280"/>
      <c r="HXG280"/>
      <c r="HXH280"/>
      <c r="HXI280"/>
      <c r="HXJ280"/>
      <c r="HXK280"/>
      <c r="HXL280"/>
      <c r="HXM280"/>
      <c r="HXN280"/>
      <c r="HXO280"/>
      <c r="HXP280"/>
      <c r="HXQ280"/>
      <c r="HXR280"/>
      <c r="HXS280"/>
      <c r="HXT280"/>
      <c r="HXU280"/>
      <c r="HXV280"/>
      <c r="HXW280"/>
      <c r="HXX280"/>
      <c r="HXY280"/>
      <c r="HXZ280"/>
      <c r="HYA280"/>
      <c r="HYB280"/>
      <c r="HYC280"/>
      <c r="HYD280"/>
      <c r="HYE280"/>
      <c r="HYF280"/>
      <c r="HYG280"/>
      <c r="HYH280"/>
      <c r="HYI280"/>
      <c r="HYJ280"/>
      <c r="HYK280"/>
      <c r="HYL280"/>
      <c r="HYM280"/>
      <c r="HYN280"/>
      <c r="HYO280"/>
      <c r="HYP280"/>
      <c r="HYQ280"/>
      <c r="HYR280"/>
      <c r="HYS280"/>
      <c r="HYT280"/>
      <c r="HYU280"/>
      <c r="HYV280"/>
      <c r="HYW280"/>
      <c r="HYX280"/>
      <c r="HYY280"/>
      <c r="HYZ280"/>
      <c r="HZA280"/>
      <c r="HZB280"/>
      <c r="HZC280"/>
      <c r="HZD280"/>
      <c r="HZE280"/>
      <c r="HZF280"/>
      <c r="HZG280"/>
      <c r="HZH280"/>
      <c r="HZI280"/>
      <c r="HZJ280"/>
      <c r="HZK280"/>
      <c r="HZL280"/>
      <c r="HZM280"/>
      <c r="HZN280"/>
      <c r="HZO280"/>
      <c r="HZP280"/>
      <c r="HZQ280"/>
      <c r="HZR280"/>
      <c r="HZS280"/>
      <c r="HZT280"/>
      <c r="HZU280"/>
      <c r="HZV280"/>
      <c r="HZW280"/>
      <c r="HZX280"/>
      <c r="HZY280"/>
      <c r="HZZ280"/>
      <c r="IAA280"/>
      <c r="IAB280"/>
      <c r="IAC280"/>
      <c r="IAD280"/>
      <c r="IAE280"/>
      <c r="IAF280"/>
      <c r="IAG280"/>
      <c r="IAH280"/>
      <c r="IAI280"/>
      <c r="IAJ280"/>
      <c r="IAK280"/>
      <c r="IAL280"/>
      <c r="IAM280"/>
      <c r="IAN280"/>
      <c r="IAO280"/>
      <c r="IAP280"/>
      <c r="IAQ280"/>
      <c r="IAR280"/>
      <c r="IAS280"/>
      <c r="IAT280"/>
      <c r="IAU280"/>
      <c r="IAV280"/>
      <c r="IAW280"/>
      <c r="IAX280"/>
      <c r="IAY280"/>
      <c r="IAZ280"/>
      <c r="IBA280"/>
      <c r="IBB280"/>
      <c r="IBC280"/>
      <c r="IBD280"/>
      <c r="IBE280"/>
      <c r="IBF280"/>
      <c r="IBG280"/>
      <c r="IBH280"/>
      <c r="IBI280"/>
      <c r="IBJ280"/>
      <c r="IBK280"/>
      <c r="IBL280"/>
      <c r="IBM280"/>
      <c r="IBN280"/>
      <c r="IBO280"/>
      <c r="IBP280"/>
      <c r="IBQ280"/>
      <c r="IBR280"/>
      <c r="IBS280"/>
      <c r="IBT280"/>
      <c r="IBU280"/>
      <c r="IBV280"/>
      <c r="IBW280"/>
      <c r="IBX280"/>
      <c r="IBY280"/>
      <c r="IBZ280"/>
      <c r="ICA280"/>
      <c r="ICB280"/>
      <c r="ICC280"/>
      <c r="ICD280"/>
      <c r="ICE280"/>
      <c r="ICF280"/>
      <c r="ICG280"/>
      <c r="ICH280"/>
      <c r="ICI280"/>
      <c r="ICJ280"/>
      <c r="ICK280"/>
      <c r="ICL280"/>
      <c r="ICM280"/>
      <c r="ICN280"/>
      <c r="ICO280"/>
      <c r="ICP280"/>
      <c r="ICQ280"/>
      <c r="ICR280"/>
      <c r="ICS280"/>
      <c r="ICT280"/>
      <c r="ICU280"/>
      <c r="ICV280"/>
      <c r="ICW280"/>
      <c r="ICX280"/>
      <c r="ICY280"/>
      <c r="ICZ280"/>
      <c r="IDA280"/>
      <c r="IDB280"/>
      <c r="IDC280"/>
      <c r="IDD280"/>
      <c r="IDE280"/>
      <c r="IDF280"/>
      <c r="IDG280"/>
      <c r="IDH280"/>
      <c r="IDI280"/>
      <c r="IDJ280"/>
      <c r="IDK280"/>
      <c r="IDL280"/>
      <c r="IDM280"/>
      <c r="IDN280"/>
      <c r="IDO280"/>
      <c r="IDP280"/>
      <c r="IDQ280"/>
      <c r="IDR280"/>
      <c r="IDS280"/>
      <c r="IDT280"/>
      <c r="IDU280"/>
      <c r="IDV280"/>
      <c r="IDW280"/>
      <c r="IDX280"/>
      <c r="IDY280"/>
      <c r="IDZ280"/>
      <c r="IEA280"/>
      <c r="IEB280"/>
      <c r="IEC280"/>
      <c r="IED280"/>
      <c r="IEE280"/>
      <c r="IEF280"/>
      <c r="IEG280"/>
      <c r="IEH280"/>
      <c r="IEI280"/>
      <c r="IEJ280"/>
      <c r="IEK280"/>
      <c r="IEL280"/>
      <c r="IEM280"/>
      <c r="IEN280"/>
      <c r="IEO280"/>
      <c r="IEP280"/>
      <c r="IEQ280"/>
      <c r="IER280"/>
      <c r="IES280"/>
      <c r="IET280"/>
      <c r="IEU280"/>
      <c r="IEV280"/>
      <c r="IEW280"/>
      <c r="IEX280"/>
      <c r="IEY280"/>
      <c r="IEZ280"/>
      <c r="IFA280"/>
      <c r="IFB280"/>
      <c r="IFC280"/>
      <c r="IFD280"/>
      <c r="IFE280"/>
      <c r="IFF280"/>
      <c r="IFG280"/>
      <c r="IFH280"/>
      <c r="IFI280"/>
      <c r="IFJ280"/>
      <c r="IFK280"/>
      <c r="IFL280"/>
      <c r="IFM280"/>
      <c r="IFN280"/>
      <c r="IFO280"/>
      <c r="IFP280"/>
      <c r="IFQ280"/>
      <c r="IFR280"/>
      <c r="IFS280"/>
      <c r="IFT280"/>
      <c r="IFU280"/>
      <c r="IFV280"/>
      <c r="IFW280"/>
      <c r="IFX280"/>
      <c r="IFY280"/>
      <c r="IFZ280"/>
      <c r="IGA280"/>
      <c r="IGB280"/>
      <c r="IGC280"/>
      <c r="IGD280"/>
      <c r="IGE280"/>
      <c r="IGF280"/>
      <c r="IGG280"/>
      <c r="IGH280"/>
      <c r="IGI280"/>
      <c r="IGJ280"/>
      <c r="IGK280"/>
      <c r="IGL280"/>
      <c r="IGM280"/>
      <c r="IGN280"/>
      <c r="IGO280"/>
      <c r="IGP280"/>
      <c r="IGQ280"/>
      <c r="IGR280"/>
      <c r="IGS280"/>
      <c r="IGT280"/>
      <c r="IGU280"/>
      <c r="IGV280"/>
      <c r="IGW280"/>
      <c r="IGX280"/>
      <c r="IGY280"/>
      <c r="IGZ280"/>
      <c r="IHA280"/>
      <c r="IHB280"/>
      <c r="IHC280"/>
      <c r="IHD280"/>
      <c r="IHE280"/>
      <c r="IHF280"/>
      <c r="IHG280"/>
      <c r="IHH280"/>
      <c r="IHI280"/>
      <c r="IHJ280"/>
      <c r="IHK280"/>
      <c r="IHL280"/>
      <c r="IHM280"/>
      <c r="IHN280"/>
      <c r="IHO280"/>
      <c r="IHP280"/>
      <c r="IHQ280"/>
      <c r="IHR280"/>
      <c r="IHS280"/>
      <c r="IHT280"/>
      <c r="IHU280"/>
      <c r="IHV280"/>
      <c r="IHW280"/>
      <c r="IHX280"/>
      <c r="IHY280"/>
      <c r="IHZ280"/>
      <c r="IIA280"/>
      <c r="IIB280"/>
      <c r="IIC280"/>
      <c r="IID280"/>
      <c r="IIE280"/>
      <c r="IIF280"/>
      <c r="IIG280"/>
      <c r="IIH280"/>
      <c r="III280"/>
      <c r="IIJ280"/>
      <c r="IIK280"/>
      <c r="IIL280"/>
      <c r="IIM280"/>
      <c r="IIN280"/>
      <c r="IIO280"/>
      <c r="IIP280"/>
      <c r="IIQ280"/>
      <c r="IIR280"/>
      <c r="IIS280"/>
      <c r="IIT280"/>
      <c r="IIU280"/>
      <c r="IIV280"/>
      <c r="IIW280"/>
      <c r="IIX280"/>
      <c r="IIY280"/>
      <c r="IIZ280"/>
      <c r="IJA280"/>
      <c r="IJB280"/>
      <c r="IJC280"/>
      <c r="IJD280"/>
      <c r="IJE280"/>
      <c r="IJF280"/>
      <c r="IJG280"/>
      <c r="IJH280"/>
      <c r="IJI280"/>
      <c r="IJJ280"/>
      <c r="IJK280"/>
      <c r="IJL280"/>
      <c r="IJM280"/>
      <c r="IJN280"/>
      <c r="IJO280"/>
      <c r="IJP280"/>
      <c r="IJQ280"/>
      <c r="IJR280"/>
      <c r="IJS280"/>
      <c r="IJT280"/>
      <c r="IJU280"/>
      <c r="IJV280"/>
      <c r="IJW280"/>
      <c r="IJX280"/>
      <c r="IJY280"/>
      <c r="IJZ280"/>
      <c r="IKA280"/>
      <c r="IKB280"/>
      <c r="IKC280"/>
      <c r="IKD280"/>
      <c r="IKE280"/>
      <c r="IKF280"/>
      <c r="IKG280"/>
      <c r="IKH280"/>
      <c r="IKI280"/>
      <c r="IKJ280"/>
      <c r="IKK280"/>
      <c r="IKL280"/>
      <c r="IKM280"/>
      <c r="IKN280"/>
      <c r="IKO280"/>
      <c r="IKP280"/>
      <c r="IKQ280"/>
      <c r="IKR280"/>
      <c r="IKS280"/>
      <c r="IKT280"/>
      <c r="IKU280"/>
      <c r="IKV280"/>
      <c r="IKW280"/>
      <c r="IKX280"/>
      <c r="IKY280"/>
      <c r="IKZ280"/>
      <c r="ILA280"/>
      <c r="ILB280"/>
      <c r="ILC280"/>
      <c r="ILD280"/>
      <c r="ILE280"/>
      <c r="ILF280"/>
      <c r="ILG280"/>
      <c r="ILH280"/>
      <c r="ILI280"/>
      <c r="ILJ280"/>
      <c r="ILK280"/>
      <c r="ILL280"/>
      <c r="ILM280"/>
      <c r="ILN280"/>
      <c r="ILO280"/>
      <c r="ILP280"/>
      <c r="ILQ280"/>
      <c r="ILR280"/>
      <c r="ILS280"/>
      <c r="ILT280"/>
      <c r="ILU280"/>
      <c r="ILV280"/>
      <c r="ILW280"/>
      <c r="ILX280"/>
      <c r="ILY280"/>
      <c r="ILZ280"/>
      <c r="IMA280"/>
      <c r="IMB280"/>
      <c r="IMC280"/>
      <c r="IMD280"/>
      <c r="IME280"/>
      <c r="IMF280"/>
      <c r="IMG280"/>
      <c r="IMH280"/>
      <c r="IMI280"/>
      <c r="IMJ280"/>
      <c r="IMK280"/>
      <c r="IML280"/>
      <c r="IMM280"/>
      <c r="IMN280"/>
      <c r="IMO280"/>
      <c r="IMP280"/>
      <c r="IMQ280"/>
      <c r="IMR280"/>
      <c r="IMS280"/>
      <c r="IMT280"/>
      <c r="IMU280"/>
      <c r="IMV280"/>
      <c r="IMW280"/>
      <c r="IMX280"/>
      <c r="IMY280"/>
      <c r="IMZ280"/>
      <c r="INA280"/>
      <c r="INB280"/>
      <c r="INC280"/>
      <c r="IND280"/>
      <c r="INE280"/>
      <c r="INF280"/>
      <c r="ING280"/>
      <c r="INH280"/>
      <c r="INI280"/>
      <c r="INJ280"/>
      <c r="INK280"/>
      <c r="INL280"/>
      <c r="INM280"/>
      <c r="INN280"/>
      <c r="INO280"/>
      <c r="INP280"/>
      <c r="INQ280"/>
      <c r="INR280"/>
      <c r="INS280"/>
      <c r="INT280"/>
      <c r="INU280"/>
      <c r="INV280"/>
      <c r="INW280"/>
      <c r="INX280"/>
      <c r="INY280"/>
      <c r="INZ280"/>
      <c r="IOA280"/>
      <c r="IOB280"/>
      <c r="IOC280"/>
      <c r="IOD280"/>
      <c r="IOE280"/>
      <c r="IOF280"/>
      <c r="IOG280"/>
      <c r="IOH280"/>
      <c r="IOI280"/>
      <c r="IOJ280"/>
      <c r="IOK280"/>
      <c r="IOL280"/>
      <c r="IOM280"/>
      <c r="ION280"/>
      <c r="IOO280"/>
      <c r="IOP280"/>
      <c r="IOQ280"/>
      <c r="IOR280"/>
      <c r="IOS280"/>
      <c r="IOT280"/>
      <c r="IOU280"/>
      <c r="IOV280"/>
      <c r="IOW280"/>
      <c r="IOX280"/>
      <c r="IOY280"/>
      <c r="IOZ280"/>
      <c r="IPA280"/>
      <c r="IPB280"/>
      <c r="IPC280"/>
      <c r="IPD280"/>
      <c r="IPE280"/>
      <c r="IPF280"/>
      <c r="IPG280"/>
      <c r="IPH280"/>
      <c r="IPI280"/>
      <c r="IPJ280"/>
      <c r="IPK280"/>
      <c r="IPL280"/>
      <c r="IPM280"/>
      <c r="IPN280"/>
      <c r="IPO280"/>
      <c r="IPP280"/>
      <c r="IPQ280"/>
      <c r="IPR280"/>
      <c r="IPS280"/>
      <c r="IPT280"/>
      <c r="IPU280"/>
      <c r="IPV280"/>
      <c r="IPW280"/>
      <c r="IPX280"/>
      <c r="IPY280"/>
      <c r="IPZ280"/>
      <c r="IQA280"/>
      <c r="IQB280"/>
      <c r="IQC280"/>
      <c r="IQD280"/>
      <c r="IQE280"/>
      <c r="IQF280"/>
      <c r="IQG280"/>
      <c r="IQH280"/>
      <c r="IQI280"/>
      <c r="IQJ280"/>
      <c r="IQK280"/>
      <c r="IQL280"/>
      <c r="IQM280"/>
      <c r="IQN280"/>
      <c r="IQO280"/>
      <c r="IQP280"/>
      <c r="IQQ280"/>
      <c r="IQR280"/>
      <c r="IQS280"/>
      <c r="IQT280"/>
      <c r="IQU280"/>
      <c r="IQV280"/>
      <c r="IQW280"/>
      <c r="IQX280"/>
      <c r="IQY280"/>
      <c r="IQZ280"/>
      <c r="IRA280"/>
      <c r="IRB280"/>
      <c r="IRC280"/>
      <c r="IRD280"/>
      <c r="IRE280"/>
      <c r="IRF280"/>
      <c r="IRG280"/>
      <c r="IRH280"/>
      <c r="IRI280"/>
      <c r="IRJ280"/>
      <c r="IRK280"/>
      <c r="IRL280"/>
      <c r="IRM280"/>
      <c r="IRN280"/>
      <c r="IRO280"/>
      <c r="IRP280"/>
      <c r="IRQ280"/>
      <c r="IRR280"/>
      <c r="IRS280"/>
      <c r="IRT280"/>
      <c r="IRU280"/>
      <c r="IRV280"/>
      <c r="IRW280"/>
      <c r="IRX280"/>
      <c r="IRY280"/>
      <c r="IRZ280"/>
      <c r="ISA280"/>
      <c r="ISB280"/>
      <c r="ISC280"/>
      <c r="ISD280"/>
      <c r="ISE280"/>
      <c r="ISF280"/>
      <c r="ISG280"/>
      <c r="ISH280"/>
      <c r="ISI280"/>
      <c r="ISJ280"/>
      <c r="ISK280"/>
      <c r="ISL280"/>
      <c r="ISM280"/>
      <c r="ISN280"/>
      <c r="ISO280"/>
      <c r="ISP280"/>
      <c r="ISQ280"/>
      <c r="ISR280"/>
      <c r="ISS280"/>
      <c r="IST280"/>
      <c r="ISU280"/>
      <c r="ISV280"/>
      <c r="ISW280"/>
      <c r="ISX280"/>
      <c r="ISY280"/>
      <c r="ISZ280"/>
      <c r="ITA280"/>
      <c r="ITB280"/>
      <c r="ITC280"/>
      <c r="ITD280"/>
      <c r="ITE280"/>
      <c r="ITF280"/>
      <c r="ITG280"/>
      <c r="ITH280"/>
      <c r="ITI280"/>
      <c r="ITJ280"/>
      <c r="ITK280"/>
      <c r="ITL280"/>
      <c r="ITM280"/>
      <c r="ITN280"/>
      <c r="ITO280"/>
      <c r="ITP280"/>
      <c r="ITQ280"/>
      <c r="ITR280"/>
      <c r="ITS280"/>
      <c r="ITT280"/>
      <c r="ITU280"/>
      <c r="ITV280"/>
      <c r="ITW280"/>
      <c r="ITX280"/>
      <c r="ITY280"/>
      <c r="ITZ280"/>
      <c r="IUA280"/>
      <c r="IUB280"/>
      <c r="IUC280"/>
      <c r="IUD280"/>
      <c r="IUE280"/>
      <c r="IUF280"/>
      <c r="IUG280"/>
      <c r="IUH280"/>
      <c r="IUI280"/>
      <c r="IUJ280"/>
      <c r="IUK280"/>
      <c r="IUL280"/>
      <c r="IUM280"/>
      <c r="IUN280"/>
      <c r="IUO280"/>
      <c r="IUP280"/>
      <c r="IUQ280"/>
      <c r="IUR280"/>
      <c r="IUS280"/>
      <c r="IUT280"/>
      <c r="IUU280"/>
      <c r="IUV280"/>
      <c r="IUW280"/>
      <c r="IUX280"/>
      <c r="IUY280"/>
      <c r="IUZ280"/>
      <c r="IVA280"/>
      <c r="IVB280"/>
      <c r="IVC280"/>
      <c r="IVD280"/>
      <c r="IVE280"/>
      <c r="IVF280"/>
      <c r="IVG280"/>
      <c r="IVH280"/>
      <c r="IVI280"/>
      <c r="IVJ280"/>
      <c r="IVK280"/>
      <c r="IVL280"/>
      <c r="IVM280"/>
      <c r="IVN280"/>
      <c r="IVO280"/>
      <c r="IVP280"/>
      <c r="IVQ280"/>
      <c r="IVR280"/>
      <c r="IVS280"/>
      <c r="IVT280"/>
      <c r="IVU280"/>
      <c r="IVV280"/>
      <c r="IVW280"/>
      <c r="IVX280"/>
      <c r="IVY280"/>
      <c r="IVZ280"/>
      <c r="IWA280"/>
      <c r="IWB280"/>
      <c r="IWC280"/>
      <c r="IWD280"/>
      <c r="IWE280"/>
      <c r="IWF280"/>
      <c r="IWG280"/>
      <c r="IWH280"/>
      <c r="IWI280"/>
      <c r="IWJ280"/>
      <c r="IWK280"/>
      <c r="IWL280"/>
      <c r="IWM280"/>
      <c r="IWN280"/>
      <c r="IWO280"/>
      <c r="IWP280"/>
      <c r="IWQ280"/>
      <c r="IWR280"/>
      <c r="IWS280"/>
      <c r="IWT280"/>
      <c r="IWU280"/>
      <c r="IWV280"/>
      <c r="IWW280"/>
      <c r="IWX280"/>
      <c r="IWY280"/>
      <c r="IWZ280"/>
      <c r="IXA280"/>
      <c r="IXB280"/>
      <c r="IXC280"/>
      <c r="IXD280"/>
      <c r="IXE280"/>
      <c r="IXF280"/>
      <c r="IXG280"/>
      <c r="IXH280"/>
      <c r="IXI280"/>
      <c r="IXJ280"/>
      <c r="IXK280"/>
      <c r="IXL280"/>
      <c r="IXM280"/>
      <c r="IXN280"/>
      <c r="IXO280"/>
      <c r="IXP280"/>
      <c r="IXQ280"/>
      <c r="IXR280"/>
      <c r="IXS280"/>
      <c r="IXT280"/>
      <c r="IXU280"/>
      <c r="IXV280"/>
      <c r="IXW280"/>
      <c r="IXX280"/>
      <c r="IXY280"/>
      <c r="IXZ280"/>
      <c r="IYA280"/>
      <c r="IYB280"/>
      <c r="IYC280"/>
      <c r="IYD280"/>
      <c r="IYE280"/>
      <c r="IYF280"/>
      <c r="IYG280"/>
      <c r="IYH280"/>
      <c r="IYI280"/>
      <c r="IYJ280"/>
      <c r="IYK280"/>
      <c r="IYL280"/>
      <c r="IYM280"/>
      <c r="IYN280"/>
      <c r="IYO280"/>
      <c r="IYP280"/>
      <c r="IYQ280"/>
      <c r="IYR280"/>
      <c r="IYS280"/>
      <c r="IYT280"/>
      <c r="IYU280"/>
      <c r="IYV280"/>
      <c r="IYW280"/>
      <c r="IYX280"/>
      <c r="IYY280"/>
      <c r="IYZ280"/>
      <c r="IZA280"/>
      <c r="IZB280"/>
      <c r="IZC280"/>
      <c r="IZD280"/>
      <c r="IZE280"/>
      <c r="IZF280"/>
      <c r="IZG280"/>
      <c r="IZH280"/>
      <c r="IZI280"/>
      <c r="IZJ280"/>
      <c r="IZK280"/>
      <c r="IZL280"/>
      <c r="IZM280"/>
      <c r="IZN280"/>
      <c r="IZO280"/>
      <c r="IZP280"/>
      <c r="IZQ280"/>
      <c r="IZR280"/>
      <c r="IZS280"/>
      <c r="IZT280"/>
      <c r="IZU280"/>
      <c r="IZV280"/>
      <c r="IZW280"/>
      <c r="IZX280"/>
      <c r="IZY280"/>
      <c r="IZZ280"/>
      <c r="JAA280"/>
      <c r="JAB280"/>
      <c r="JAC280"/>
      <c r="JAD280"/>
      <c r="JAE280"/>
      <c r="JAF280"/>
      <c r="JAG280"/>
      <c r="JAH280"/>
      <c r="JAI280"/>
      <c r="JAJ280"/>
      <c r="JAK280"/>
      <c r="JAL280"/>
      <c r="JAM280"/>
      <c r="JAN280"/>
      <c r="JAO280"/>
      <c r="JAP280"/>
      <c r="JAQ280"/>
      <c r="JAR280"/>
      <c r="JAS280"/>
      <c r="JAT280"/>
      <c r="JAU280"/>
      <c r="JAV280"/>
      <c r="JAW280"/>
      <c r="JAX280"/>
      <c r="JAY280"/>
      <c r="JAZ280"/>
      <c r="JBA280"/>
      <c r="JBB280"/>
      <c r="JBC280"/>
      <c r="JBD280"/>
      <c r="JBE280"/>
      <c r="JBF280"/>
      <c r="JBG280"/>
      <c r="JBH280"/>
      <c r="JBI280"/>
      <c r="JBJ280"/>
      <c r="JBK280"/>
      <c r="JBL280"/>
      <c r="JBM280"/>
      <c r="JBN280"/>
      <c r="JBO280"/>
      <c r="JBP280"/>
      <c r="JBQ280"/>
      <c r="JBR280"/>
      <c r="JBS280"/>
      <c r="JBT280"/>
      <c r="JBU280"/>
      <c r="JBV280"/>
      <c r="JBW280"/>
      <c r="JBX280"/>
      <c r="JBY280"/>
      <c r="JBZ280"/>
      <c r="JCA280"/>
      <c r="JCB280"/>
      <c r="JCC280"/>
      <c r="JCD280"/>
      <c r="JCE280"/>
      <c r="JCF280"/>
      <c r="JCG280"/>
      <c r="JCH280"/>
      <c r="JCI280"/>
      <c r="JCJ280"/>
      <c r="JCK280"/>
      <c r="JCL280"/>
      <c r="JCM280"/>
      <c r="JCN280"/>
      <c r="JCO280"/>
      <c r="JCP280"/>
      <c r="JCQ280"/>
      <c r="JCR280"/>
      <c r="JCS280"/>
      <c r="JCT280"/>
      <c r="JCU280"/>
      <c r="JCV280"/>
      <c r="JCW280"/>
      <c r="JCX280"/>
      <c r="JCY280"/>
      <c r="JCZ280"/>
      <c r="JDA280"/>
      <c r="JDB280"/>
      <c r="JDC280"/>
      <c r="JDD280"/>
      <c r="JDE280"/>
      <c r="JDF280"/>
      <c r="JDG280"/>
      <c r="JDH280"/>
      <c r="JDI280"/>
      <c r="JDJ280"/>
      <c r="JDK280"/>
      <c r="JDL280"/>
      <c r="JDM280"/>
      <c r="JDN280"/>
      <c r="JDO280"/>
      <c r="JDP280"/>
      <c r="JDQ280"/>
      <c r="JDR280"/>
      <c r="JDS280"/>
      <c r="JDT280"/>
      <c r="JDU280"/>
      <c r="JDV280"/>
      <c r="JDW280"/>
      <c r="JDX280"/>
      <c r="JDY280"/>
      <c r="JDZ280"/>
      <c r="JEA280"/>
      <c r="JEB280"/>
      <c r="JEC280"/>
      <c r="JED280"/>
      <c r="JEE280"/>
      <c r="JEF280"/>
      <c r="JEG280"/>
      <c r="JEH280"/>
      <c r="JEI280"/>
      <c r="JEJ280"/>
      <c r="JEK280"/>
      <c r="JEL280"/>
      <c r="JEM280"/>
      <c r="JEN280"/>
      <c r="JEO280"/>
      <c r="JEP280"/>
      <c r="JEQ280"/>
      <c r="JER280"/>
      <c r="JES280"/>
      <c r="JET280"/>
      <c r="JEU280"/>
      <c r="JEV280"/>
      <c r="JEW280"/>
      <c r="JEX280"/>
      <c r="JEY280"/>
      <c r="JEZ280"/>
      <c r="JFA280"/>
      <c r="JFB280"/>
      <c r="JFC280"/>
      <c r="JFD280"/>
      <c r="JFE280"/>
      <c r="JFF280"/>
      <c r="JFG280"/>
      <c r="JFH280"/>
      <c r="JFI280"/>
      <c r="JFJ280"/>
      <c r="JFK280"/>
      <c r="JFL280"/>
      <c r="JFM280"/>
      <c r="JFN280"/>
      <c r="JFO280"/>
      <c r="JFP280"/>
      <c r="JFQ280"/>
      <c r="JFR280"/>
      <c r="JFS280"/>
      <c r="JFT280"/>
      <c r="JFU280"/>
      <c r="JFV280"/>
      <c r="JFW280"/>
      <c r="JFX280"/>
      <c r="JFY280"/>
      <c r="JFZ280"/>
      <c r="JGA280"/>
      <c r="JGB280"/>
      <c r="JGC280"/>
      <c r="JGD280"/>
      <c r="JGE280"/>
      <c r="JGF280"/>
      <c r="JGG280"/>
      <c r="JGH280"/>
      <c r="JGI280"/>
      <c r="JGJ280"/>
      <c r="JGK280"/>
      <c r="JGL280"/>
      <c r="JGM280"/>
      <c r="JGN280"/>
      <c r="JGO280"/>
      <c r="JGP280"/>
      <c r="JGQ280"/>
      <c r="JGR280"/>
      <c r="JGS280"/>
      <c r="JGT280"/>
      <c r="JGU280"/>
      <c r="JGV280"/>
      <c r="JGW280"/>
      <c r="JGX280"/>
      <c r="JGY280"/>
      <c r="JGZ280"/>
      <c r="JHA280"/>
      <c r="JHB280"/>
      <c r="JHC280"/>
      <c r="JHD280"/>
      <c r="JHE280"/>
      <c r="JHF280"/>
      <c r="JHG280"/>
      <c r="JHH280"/>
      <c r="JHI280"/>
      <c r="JHJ280"/>
      <c r="JHK280"/>
      <c r="JHL280"/>
      <c r="JHM280"/>
      <c r="JHN280"/>
      <c r="JHO280"/>
      <c r="JHP280"/>
      <c r="JHQ280"/>
      <c r="JHR280"/>
      <c r="JHS280"/>
      <c r="JHT280"/>
      <c r="JHU280"/>
      <c r="JHV280"/>
      <c r="JHW280"/>
      <c r="JHX280"/>
      <c r="JHY280"/>
      <c r="JHZ280"/>
      <c r="JIA280"/>
      <c r="JIB280"/>
      <c r="JIC280"/>
      <c r="JID280"/>
      <c r="JIE280"/>
      <c r="JIF280"/>
      <c r="JIG280"/>
      <c r="JIH280"/>
      <c r="JII280"/>
      <c r="JIJ280"/>
      <c r="JIK280"/>
      <c r="JIL280"/>
      <c r="JIM280"/>
      <c r="JIN280"/>
      <c r="JIO280"/>
      <c r="JIP280"/>
      <c r="JIQ280"/>
      <c r="JIR280"/>
      <c r="JIS280"/>
      <c r="JIT280"/>
      <c r="JIU280"/>
      <c r="JIV280"/>
      <c r="JIW280"/>
      <c r="JIX280"/>
      <c r="JIY280"/>
      <c r="JIZ280"/>
      <c r="JJA280"/>
      <c r="JJB280"/>
      <c r="JJC280"/>
      <c r="JJD280"/>
      <c r="JJE280"/>
      <c r="JJF280"/>
      <c r="JJG280"/>
      <c r="JJH280"/>
      <c r="JJI280"/>
      <c r="JJJ280"/>
      <c r="JJK280"/>
      <c r="JJL280"/>
      <c r="JJM280"/>
      <c r="JJN280"/>
      <c r="JJO280"/>
      <c r="JJP280"/>
      <c r="JJQ280"/>
      <c r="JJR280"/>
      <c r="JJS280"/>
      <c r="JJT280"/>
      <c r="JJU280"/>
      <c r="JJV280"/>
      <c r="JJW280"/>
      <c r="JJX280"/>
      <c r="JJY280"/>
      <c r="JJZ280"/>
      <c r="JKA280"/>
      <c r="JKB280"/>
      <c r="JKC280"/>
      <c r="JKD280"/>
      <c r="JKE280"/>
      <c r="JKF280"/>
      <c r="JKG280"/>
      <c r="JKH280"/>
      <c r="JKI280"/>
      <c r="JKJ280"/>
      <c r="JKK280"/>
      <c r="JKL280"/>
      <c r="JKM280"/>
      <c r="JKN280"/>
      <c r="JKO280"/>
      <c r="JKP280"/>
      <c r="JKQ280"/>
      <c r="JKR280"/>
      <c r="JKS280"/>
      <c r="JKT280"/>
      <c r="JKU280"/>
      <c r="JKV280"/>
      <c r="JKW280"/>
      <c r="JKX280"/>
      <c r="JKY280"/>
      <c r="JKZ280"/>
      <c r="JLA280"/>
      <c r="JLB280"/>
      <c r="JLC280"/>
      <c r="JLD280"/>
      <c r="JLE280"/>
      <c r="JLF280"/>
      <c r="JLG280"/>
      <c r="JLH280"/>
      <c r="JLI280"/>
      <c r="JLJ280"/>
      <c r="JLK280"/>
      <c r="JLL280"/>
      <c r="JLM280"/>
      <c r="JLN280"/>
      <c r="JLO280"/>
      <c r="JLP280"/>
      <c r="JLQ280"/>
      <c r="JLR280"/>
      <c r="JLS280"/>
      <c r="JLT280"/>
      <c r="JLU280"/>
      <c r="JLV280"/>
      <c r="JLW280"/>
      <c r="JLX280"/>
      <c r="JLY280"/>
      <c r="JLZ280"/>
      <c r="JMA280"/>
      <c r="JMB280"/>
      <c r="JMC280"/>
      <c r="JMD280"/>
      <c r="JME280"/>
      <c r="JMF280"/>
      <c r="JMG280"/>
      <c r="JMH280"/>
      <c r="JMI280"/>
      <c r="JMJ280"/>
      <c r="JMK280"/>
      <c r="JML280"/>
      <c r="JMM280"/>
      <c r="JMN280"/>
      <c r="JMO280"/>
      <c r="JMP280"/>
      <c r="JMQ280"/>
      <c r="JMR280"/>
      <c r="JMS280"/>
      <c r="JMT280"/>
      <c r="JMU280"/>
      <c r="JMV280"/>
      <c r="JMW280"/>
      <c r="JMX280"/>
      <c r="JMY280"/>
      <c r="JMZ280"/>
      <c r="JNA280"/>
      <c r="JNB280"/>
      <c r="JNC280"/>
      <c r="JND280"/>
      <c r="JNE280"/>
      <c r="JNF280"/>
      <c r="JNG280"/>
      <c r="JNH280"/>
      <c r="JNI280"/>
      <c r="JNJ280"/>
      <c r="JNK280"/>
      <c r="JNL280"/>
      <c r="JNM280"/>
      <c r="JNN280"/>
      <c r="JNO280"/>
      <c r="JNP280"/>
      <c r="JNQ280"/>
      <c r="JNR280"/>
      <c r="JNS280"/>
      <c r="JNT280"/>
      <c r="JNU280"/>
      <c r="JNV280"/>
      <c r="JNW280"/>
      <c r="JNX280"/>
      <c r="JNY280"/>
      <c r="JNZ280"/>
      <c r="JOA280"/>
      <c r="JOB280"/>
      <c r="JOC280"/>
      <c r="JOD280"/>
      <c r="JOE280"/>
      <c r="JOF280"/>
      <c r="JOG280"/>
      <c r="JOH280"/>
      <c r="JOI280"/>
      <c r="JOJ280"/>
      <c r="JOK280"/>
      <c r="JOL280"/>
      <c r="JOM280"/>
      <c r="JON280"/>
      <c r="JOO280"/>
      <c r="JOP280"/>
      <c r="JOQ280"/>
      <c r="JOR280"/>
      <c r="JOS280"/>
      <c r="JOT280"/>
      <c r="JOU280"/>
      <c r="JOV280"/>
      <c r="JOW280"/>
      <c r="JOX280"/>
      <c r="JOY280"/>
      <c r="JOZ280"/>
      <c r="JPA280"/>
      <c r="JPB280"/>
      <c r="JPC280"/>
      <c r="JPD280"/>
      <c r="JPE280"/>
      <c r="JPF280"/>
      <c r="JPG280"/>
      <c r="JPH280"/>
      <c r="JPI280"/>
      <c r="JPJ280"/>
      <c r="JPK280"/>
      <c r="JPL280"/>
      <c r="JPM280"/>
      <c r="JPN280"/>
      <c r="JPO280"/>
      <c r="JPP280"/>
      <c r="JPQ280"/>
      <c r="JPR280"/>
      <c r="JPS280"/>
      <c r="JPT280"/>
      <c r="JPU280"/>
      <c r="JPV280"/>
      <c r="JPW280"/>
      <c r="JPX280"/>
      <c r="JPY280"/>
      <c r="JPZ280"/>
      <c r="JQA280"/>
      <c r="JQB280"/>
      <c r="JQC280"/>
      <c r="JQD280"/>
      <c r="JQE280"/>
      <c r="JQF280"/>
      <c r="JQG280"/>
      <c r="JQH280"/>
      <c r="JQI280"/>
      <c r="JQJ280"/>
      <c r="JQK280"/>
      <c r="JQL280"/>
      <c r="JQM280"/>
      <c r="JQN280"/>
      <c r="JQO280"/>
      <c r="JQP280"/>
      <c r="JQQ280"/>
      <c r="JQR280"/>
      <c r="JQS280"/>
      <c r="JQT280"/>
      <c r="JQU280"/>
      <c r="JQV280"/>
      <c r="JQW280"/>
      <c r="JQX280"/>
      <c r="JQY280"/>
      <c r="JQZ280"/>
      <c r="JRA280"/>
      <c r="JRB280"/>
      <c r="JRC280"/>
      <c r="JRD280"/>
      <c r="JRE280"/>
      <c r="JRF280"/>
      <c r="JRG280"/>
      <c r="JRH280"/>
      <c r="JRI280"/>
      <c r="JRJ280"/>
      <c r="JRK280"/>
      <c r="JRL280"/>
      <c r="JRM280"/>
      <c r="JRN280"/>
      <c r="JRO280"/>
      <c r="JRP280"/>
      <c r="JRQ280"/>
      <c r="JRR280"/>
      <c r="JRS280"/>
      <c r="JRT280"/>
      <c r="JRU280"/>
      <c r="JRV280"/>
      <c r="JRW280"/>
      <c r="JRX280"/>
      <c r="JRY280"/>
      <c r="JRZ280"/>
      <c r="JSA280"/>
      <c r="JSB280"/>
      <c r="JSC280"/>
      <c r="JSD280"/>
      <c r="JSE280"/>
      <c r="JSF280"/>
      <c r="JSG280"/>
      <c r="JSH280"/>
      <c r="JSI280"/>
      <c r="JSJ280"/>
      <c r="JSK280"/>
      <c r="JSL280"/>
      <c r="JSM280"/>
      <c r="JSN280"/>
      <c r="JSO280"/>
      <c r="JSP280"/>
      <c r="JSQ280"/>
      <c r="JSR280"/>
      <c r="JSS280"/>
      <c r="JST280"/>
      <c r="JSU280"/>
      <c r="JSV280"/>
      <c r="JSW280"/>
      <c r="JSX280"/>
      <c r="JSY280"/>
      <c r="JSZ280"/>
      <c r="JTA280"/>
      <c r="JTB280"/>
      <c r="JTC280"/>
      <c r="JTD280"/>
      <c r="JTE280"/>
      <c r="JTF280"/>
      <c r="JTG280"/>
      <c r="JTH280"/>
      <c r="JTI280"/>
      <c r="JTJ280"/>
      <c r="JTK280"/>
      <c r="JTL280"/>
      <c r="JTM280"/>
      <c r="JTN280"/>
      <c r="JTO280"/>
      <c r="JTP280"/>
      <c r="JTQ280"/>
      <c r="JTR280"/>
      <c r="JTS280"/>
      <c r="JTT280"/>
      <c r="JTU280"/>
      <c r="JTV280"/>
      <c r="JTW280"/>
      <c r="JTX280"/>
      <c r="JTY280"/>
      <c r="JTZ280"/>
      <c r="JUA280"/>
      <c r="JUB280"/>
      <c r="JUC280"/>
      <c r="JUD280"/>
      <c r="JUE280"/>
      <c r="JUF280"/>
      <c r="JUG280"/>
      <c r="JUH280"/>
      <c r="JUI280"/>
      <c r="JUJ280"/>
      <c r="JUK280"/>
      <c r="JUL280"/>
      <c r="JUM280"/>
      <c r="JUN280"/>
      <c r="JUO280"/>
      <c r="JUP280"/>
      <c r="JUQ280"/>
      <c r="JUR280"/>
      <c r="JUS280"/>
      <c r="JUT280"/>
      <c r="JUU280"/>
      <c r="JUV280"/>
      <c r="JUW280"/>
      <c r="JUX280"/>
      <c r="JUY280"/>
      <c r="JUZ280"/>
      <c r="JVA280"/>
      <c r="JVB280"/>
      <c r="JVC280"/>
      <c r="JVD280"/>
      <c r="JVE280"/>
      <c r="JVF280"/>
      <c r="JVG280"/>
      <c r="JVH280"/>
      <c r="JVI280"/>
      <c r="JVJ280"/>
      <c r="JVK280"/>
      <c r="JVL280"/>
      <c r="JVM280"/>
      <c r="JVN280"/>
      <c r="JVO280"/>
      <c r="JVP280"/>
      <c r="JVQ280"/>
      <c r="JVR280"/>
      <c r="JVS280"/>
      <c r="JVT280"/>
      <c r="JVU280"/>
      <c r="JVV280"/>
      <c r="JVW280"/>
      <c r="JVX280"/>
      <c r="JVY280"/>
      <c r="JVZ280"/>
      <c r="JWA280"/>
      <c r="JWB280"/>
      <c r="JWC280"/>
      <c r="JWD280"/>
      <c r="JWE280"/>
      <c r="JWF280"/>
      <c r="JWG280"/>
      <c r="JWH280"/>
      <c r="JWI280"/>
      <c r="JWJ280"/>
      <c r="JWK280"/>
      <c r="JWL280"/>
      <c r="JWM280"/>
      <c r="JWN280"/>
      <c r="JWO280"/>
      <c r="JWP280"/>
      <c r="JWQ280"/>
      <c r="JWR280"/>
      <c r="JWS280"/>
      <c r="JWT280"/>
      <c r="JWU280"/>
      <c r="JWV280"/>
      <c r="JWW280"/>
      <c r="JWX280"/>
      <c r="JWY280"/>
      <c r="JWZ280"/>
      <c r="JXA280"/>
      <c r="JXB280"/>
      <c r="JXC280"/>
      <c r="JXD280"/>
      <c r="JXE280"/>
      <c r="JXF280"/>
      <c r="JXG280"/>
      <c r="JXH280"/>
      <c r="JXI280"/>
      <c r="JXJ280"/>
      <c r="JXK280"/>
      <c r="JXL280"/>
      <c r="JXM280"/>
      <c r="JXN280"/>
      <c r="JXO280"/>
      <c r="JXP280"/>
      <c r="JXQ280"/>
      <c r="JXR280"/>
      <c r="JXS280"/>
      <c r="JXT280"/>
      <c r="JXU280"/>
      <c r="JXV280"/>
      <c r="JXW280"/>
      <c r="JXX280"/>
      <c r="JXY280"/>
      <c r="JXZ280"/>
      <c r="JYA280"/>
      <c r="JYB280"/>
      <c r="JYC280"/>
      <c r="JYD280"/>
      <c r="JYE280"/>
      <c r="JYF280"/>
      <c r="JYG280"/>
      <c r="JYH280"/>
      <c r="JYI280"/>
      <c r="JYJ280"/>
      <c r="JYK280"/>
      <c r="JYL280"/>
      <c r="JYM280"/>
      <c r="JYN280"/>
      <c r="JYO280"/>
      <c r="JYP280"/>
      <c r="JYQ280"/>
      <c r="JYR280"/>
      <c r="JYS280"/>
      <c r="JYT280"/>
      <c r="JYU280"/>
      <c r="JYV280"/>
      <c r="JYW280"/>
      <c r="JYX280"/>
      <c r="JYY280"/>
      <c r="JYZ280"/>
      <c r="JZA280"/>
      <c r="JZB280"/>
      <c r="JZC280"/>
      <c r="JZD280"/>
      <c r="JZE280"/>
      <c r="JZF280"/>
      <c r="JZG280"/>
      <c r="JZH280"/>
      <c r="JZI280"/>
      <c r="JZJ280"/>
      <c r="JZK280"/>
      <c r="JZL280"/>
      <c r="JZM280"/>
      <c r="JZN280"/>
      <c r="JZO280"/>
      <c r="JZP280"/>
      <c r="JZQ280"/>
      <c r="JZR280"/>
      <c r="JZS280"/>
      <c r="JZT280"/>
      <c r="JZU280"/>
      <c r="JZV280"/>
      <c r="JZW280"/>
      <c r="JZX280"/>
      <c r="JZY280"/>
      <c r="JZZ280"/>
      <c r="KAA280"/>
      <c r="KAB280"/>
      <c r="KAC280"/>
      <c r="KAD280"/>
      <c r="KAE280"/>
      <c r="KAF280"/>
      <c r="KAG280"/>
      <c r="KAH280"/>
      <c r="KAI280"/>
      <c r="KAJ280"/>
      <c r="KAK280"/>
      <c r="KAL280"/>
      <c r="KAM280"/>
      <c r="KAN280"/>
      <c r="KAO280"/>
      <c r="KAP280"/>
      <c r="KAQ280"/>
      <c r="KAR280"/>
      <c r="KAS280"/>
      <c r="KAT280"/>
      <c r="KAU280"/>
      <c r="KAV280"/>
      <c r="KAW280"/>
      <c r="KAX280"/>
      <c r="KAY280"/>
      <c r="KAZ280"/>
      <c r="KBA280"/>
      <c r="KBB280"/>
      <c r="KBC280"/>
      <c r="KBD280"/>
      <c r="KBE280"/>
      <c r="KBF280"/>
      <c r="KBG280"/>
      <c r="KBH280"/>
      <c r="KBI280"/>
      <c r="KBJ280"/>
      <c r="KBK280"/>
      <c r="KBL280"/>
      <c r="KBM280"/>
      <c r="KBN280"/>
      <c r="KBO280"/>
      <c r="KBP280"/>
      <c r="KBQ280"/>
      <c r="KBR280"/>
      <c r="KBS280"/>
      <c r="KBT280"/>
      <c r="KBU280"/>
      <c r="KBV280"/>
      <c r="KBW280"/>
      <c r="KBX280"/>
      <c r="KBY280"/>
      <c r="KBZ280"/>
      <c r="KCA280"/>
      <c r="KCB280"/>
      <c r="KCC280"/>
      <c r="KCD280"/>
      <c r="KCE280"/>
      <c r="KCF280"/>
      <c r="KCG280"/>
      <c r="KCH280"/>
      <c r="KCI280"/>
      <c r="KCJ280"/>
      <c r="KCK280"/>
      <c r="KCL280"/>
      <c r="KCM280"/>
      <c r="KCN280"/>
      <c r="KCO280"/>
      <c r="KCP280"/>
      <c r="KCQ280"/>
      <c r="KCR280"/>
      <c r="KCS280"/>
      <c r="KCT280"/>
      <c r="KCU280"/>
      <c r="KCV280"/>
      <c r="KCW280"/>
      <c r="KCX280"/>
      <c r="KCY280"/>
      <c r="KCZ280"/>
      <c r="KDA280"/>
      <c r="KDB280"/>
      <c r="KDC280"/>
      <c r="KDD280"/>
      <c r="KDE280"/>
      <c r="KDF280"/>
      <c r="KDG280"/>
      <c r="KDH280"/>
      <c r="KDI280"/>
      <c r="KDJ280"/>
      <c r="KDK280"/>
      <c r="KDL280"/>
      <c r="KDM280"/>
      <c r="KDN280"/>
      <c r="KDO280"/>
      <c r="KDP280"/>
      <c r="KDQ280"/>
      <c r="KDR280"/>
      <c r="KDS280"/>
      <c r="KDT280"/>
      <c r="KDU280"/>
      <c r="KDV280"/>
      <c r="KDW280"/>
      <c r="KDX280"/>
      <c r="KDY280"/>
      <c r="KDZ280"/>
      <c r="KEA280"/>
      <c r="KEB280"/>
      <c r="KEC280"/>
      <c r="KED280"/>
      <c r="KEE280"/>
      <c r="KEF280"/>
      <c r="KEG280"/>
      <c r="KEH280"/>
      <c r="KEI280"/>
      <c r="KEJ280"/>
      <c r="KEK280"/>
      <c r="KEL280"/>
      <c r="KEM280"/>
      <c r="KEN280"/>
      <c r="KEO280"/>
      <c r="KEP280"/>
      <c r="KEQ280"/>
      <c r="KER280"/>
      <c r="KES280"/>
      <c r="KET280"/>
      <c r="KEU280"/>
      <c r="KEV280"/>
      <c r="KEW280"/>
      <c r="KEX280"/>
      <c r="KEY280"/>
      <c r="KEZ280"/>
      <c r="KFA280"/>
      <c r="KFB280"/>
      <c r="KFC280"/>
      <c r="KFD280"/>
      <c r="KFE280"/>
      <c r="KFF280"/>
      <c r="KFG280"/>
      <c r="KFH280"/>
      <c r="KFI280"/>
      <c r="KFJ280"/>
      <c r="KFK280"/>
      <c r="KFL280"/>
      <c r="KFM280"/>
      <c r="KFN280"/>
      <c r="KFO280"/>
      <c r="KFP280"/>
      <c r="KFQ280"/>
      <c r="KFR280"/>
      <c r="KFS280"/>
      <c r="KFT280"/>
      <c r="KFU280"/>
      <c r="KFV280"/>
      <c r="KFW280"/>
      <c r="KFX280"/>
      <c r="KFY280"/>
      <c r="KFZ280"/>
      <c r="KGA280"/>
      <c r="KGB280"/>
      <c r="KGC280"/>
      <c r="KGD280"/>
      <c r="KGE280"/>
      <c r="KGF280"/>
      <c r="KGG280"/>
      <c r="KGH280"/>
      <c r="KGI280"/>
      <c r="KGJ280"/>
      <c r="KGK280"/>
      <c r="KGL280"/>
      <c r="KGM280"/>
      <c r="KGN280"/>
      <c r="KGO280"/>
      <c r="KGP280"/>
      <c r="KGQ280"/>
      <c r="KGR280"/>
      <c r="KGS280"/>
      <c r="KGT280"/>
      <c r="KGU280"/>
      <c r="KGV280"/>
      <c r="KGW280"/>
      <c r="KGX280"/>
      <c r="KGY280"/>
      <c r="KGZ280"/>
      <c r="KHA280"/>
      <c r="KHB280"/>
      <c r="KHC280"/>
      <c r="KHD280"/>
      <c r="KHE280"/>
      <c r="KHF280"/>
      <c r="KHG280"/>
      <c r="KHH280"/>
      <c r="KHI280"/>
      <c r="KHJ280"/>
      <c r="KHK280"/>
      <c r="KHL280"/>
      <c r="KHM280"/>
      <c r="KHN280"/>
      <c r="KHO280"/>
      <c r="KHP280"/>
      <c r="KHQ280"/>
      <c r="KHR280"/>
      <c r="KHS280"/>
      <c r="KHT280"/>
      <c r="KHU280"/>
      <c r="KHV280"/>
      <c r="KHW280"/>
      <c r="KHX280"/>
      <c r="KHY280"/>
      <c r="KHZ280"/>
      <c r="KIA280"/>
      <c r="KIB280"/>
      <c r="KIC280"/>
      <c r="KID280"/>
      <c r="KIE280"/>
      <c r="KIF280"/>
      <c r="KIG280"/>
      <c r="KIH280"/>
      <c r="KII280"/>
      <c r="KIJ280"/>
      <c r="KIK280"/>
      <c r="KIL280"/>
      <c r="KIM280"/>
      <c r="KIN280"/>
      <c r="KIO280"/>
      <c r="KIP280"/>
      <c r="KIQ280"/>
      <c r="KIR280"/>
      <c r="KIS280"/>
      <c r="KIT280"/>
      <c r="KIU280"/>
      <c r="KIV280"/>
      <c r="KIW280"/>
      <c r="KIX280"/>
      <c r="KIY280"/>
      <c r="KIZ280"/>
      <c r="KJA280"/>
      <c r="KJB280"/>
      <c r="KJC280"/>
      <c r="KJD280"/>
      <c r="KJE280"/>
      <c r="KJF280"/>
      <c r="KJG280"/>
      <c r="KJH280"/>
      <c r="KJI280"/>
      <c r="KJJ280"/>
      <c r="KJK280"/>
      <c r="KJL280"/>
      <c r="KJM280"/>
      <c r="KJN280"/>
      <c r="KJO280"/>
      <c r="KJP280"/>
      <c r="KJQ280"/>
      <c r="KJR280"/>
      <c r="KJS280"/>
      <c r="KJT280"/>
      <c r="KJU280"/>
      <c r="KJV280"/>
      <c r="KJW280"/>
      <c r="KJX280"/>
      <c r="KJY280"/>
      <c r="KJZ280"/>
      <c r="KKA280"/>
      <c r="KKB280"/>
      <c r="KKC280"/>
      <c r="KKD280"/>
      <c r="KKE280"/>
      <c r="KKF280"/>
      <c r="KKG280"/>
      <c r="KKH280"/>
      <c r="KKI280"/>
      <c r="KKJ280"/>
      <c r="KKK280"/>
      <c r="KKL280"/>
      <c r="KKM280"/>
      <c r="KKN280"/>
      <c r="KKO280"/>
      <c r="KKP280"/>
      <c r="KKQ280"/>
      <c r="KKR280"/>
      <c r="KKS280"/>
      <c r="KKT280"/>
      <c r="KKU280"/>
      <c r="KKV280"/>
      <c r="KKW280"/>
      <c r="KKX280"/>
      <c r="KKY280"/>
      <c r="KKZ280"/>
      <c r="KLA280"/>
      <c r="KLB280"/>
      <c r="KLC280"/>
      <c r="KLD280"/>
      <c r="KLE280"/>
      <c r="KLF280"/>
      <c r="KLG280"/>
      <c r="KLH280"/>
      <c r="KLI280"/>
      <c r="KLJ280"/>
      <c r="KLK280"/>
      <c r="KLL280"/>
      <c r="KLM280"/>
      <c r="KLN280"/>
      <c r="KLO280"/>
      <c r="KLP280"/>
      <c r="KLQ280"/>
      <c r="KLR280"/>
      <c r="KLS280"/>
      <c r="KLT280"/>
      <c r="KLU280"/>
      <c r="KLV280"/>
      <c r="KLW280"/>
      <c r="KLX280"/>
      <c r="KLY280"/>
      <c r="KLZ280"/>
      <c r="KMA280"/>
      <c r="KMB280"/>
      <c r="KMC280"/>
      <c r="KMD280"/>
      <c r="KME280"/>
      <c r="KMF280"/>
      <c r="KMG280"/>
      <c r="KMH280"/>
      <c r="KMI280"/>
      <c r="KMJ280"/>
      <c r="KMK280"/>
      <c r="KML280"/>
      <c r="KMM280"/>
      <c r="KMN280"/>
      <c r="KMO280"/>
      <c r="KMP280"/>
      <c r="KMQ280"/>
      <c r="KMR280"/>
      <c r="KMS280"/>
      <c r="KMT280"/>
      <c r="KMU280"/>
      <c r="KMV280"/>
      <c r="KMW280"/>
      <c r="KMX280"/>
      <c r="KMY280"/>
      <c r="KMZ280"/>
      <c r="KNA280"/>
      <c r="KNB280"/>
      <c r="KNC280"/>
      <c r="KND280"/>
      <c r="KNE280"/>
      <c r="KNF280"/>
      <c r="KNG280"/>
      <c r="KNH280"/>
      <c r="KNI280"/>
      <c r="KNJ280"/>
      <c r="KNK280"/>
      <c r="KNL280"/>
      <c r="KNM280"/>
      <c r="KNN280"/>
      <c r="KNO280"/>
      <c r="KNP280"/>
      <c r="KNQ280"/>
      <c r="KNR280"/>
      <c r="KNS280"/>
      <c r="KNT280"/>
      <c r="KNU280"/>
      <c r="KNV280"/>
      <c r="KNW280"/>
      <c r="KNX280"/>
      <c r="KNY280"/>
      <c r="KNZ280"/>
      <c r="KOA280"/>
      <c r="KOB280"/>
      <c r="KOC280"/>
      <c r="KOD280"/>
      <c r="KOE280"/>
      <c r="KOF280"/>
      <c r="KOG280"/>
      <c r="KOH280"/>
      <c r="KOI280"/>
      <c r="KOJ280"/>
      <c r="KOK280"/>
      <c r="KOL280"/>
      <c r="KOM280"/>
      <c r="KON280"/>
      <c r="KOO280"/>
      <c r="KOP280"/>
      <c r="KOQ280"/>
      <c r="KOR280"/>
      <c r="KOS280"/>
      <c r="KOT280"/>
      <c r="KOU280"/>
      <c r="KOV280"/>
      <c r="KOW280"/>
      <c r="KOX280"/>
      <c r="KOY280"/>
      <c r="KOZ280"/>
      <c r="KPA280"/>
      <c r="KPB280"/>
      <c r="KPC280"/>
      <c r="KPD280"/>
      <c r="KPE280"/>
      <c r="KPF280"/>
      <c r="KPG280"/>
      <c r="KPH280"/>
      <c r="KPI280"/>
      <c r="KPJ280"/>
      <c r="KPK280"/>
      <c r="KPL280"/>
      <c r="KPM280"/>
      <c r="KPN280"/>
      <c r="KPO280"/>
      <c r="KPP280"/>
      <c r="KPQ280"/>
      <c r="KPR280"/>
      <c r="KPS280"/>
      <c r="KPT280"/>
      <c r="KPU280"/>
      <c r="KPV280"/>
      <c r="KPW280"/>
      <c r="KPX280"/>
      <c r="KPY280"/>
      <c r="KPZ280"/>
      <c r="KQA280"/>
      <c r="KQB280"/>
      <c r="KQC280"/>
      <c r="KQD280"/>
      <c r="KQE280"/>
      <c r="KQF280"/>
      <c r="KQG280"/>
      <c r="KQH280"/>
      <c r="KQI280"/>
      <c r="KQJ280"/>
      <c r="KQK280"/>
      <c r="KQL280"/>
      <c r="KQM280"/>
      <c r="KQN280"/>
      <c r="KQO280"/>
      <c r="KQP280"/>
      <c r="KQQ280"/>
      <c r="KQR280"/>
      <c r="KQS280"/>
      <c r="KQT280"/>
      <c r="KQU280"/>
      <c r="KQV280"/>
      <c r="KQW280"/>
      <c r="KQX280"/>
      <c r="KQY280"/>
      <c r="KQZ280"/>
      <c r="KRA280"/>
      <c r="KRB280"/>
      <c r="KRC280"/>
      <c r="KRD280"/>
      <c r="KRE280"/>
      <c r="KRF280"/>
      <c r="KRG280"/>
      <c r="KRH280"/>
      <c r="KRI280"/>
      <c r="KRJ280"/>
      <c r="KRK280"/>
      <c r="KRL280"/>
      <c r="KRM280"/>
      <c r="KRN280"/>
      <c r="KRO280"/>
      <c r="KRP280"/>
      <c r="KRQ280"/>
      <c r="KRR280"/>
      <c r="KRS280"/>
      <c r="KRT280"/>
      <c r="KRU280"/>
      <c r="KRV280"/>
      <c r="KRW280"/>
      <c r="KRX280"/>
      <c r="KRY280"/>
      <c r="KRZ280"/>
      <c r="KSA280"/>
      <c r="KSB280"/>
      <c r="KSC280"/>
      <c r="KSD280"/>
      <c r="KSE280"/>
      <c r="KSF280"/>
      <c r="KSG280"/>
      <c r="KSH280"/>
      <c r="KSI280"/>
      <c r="KSJ280"/>
      <c r="KSK280"/>
      <c r="KSL280"/>
      <c r="KSM280"/>
      <c r="KSN280"/>
      <c r="KSO280"/>
      <c r="KSP280"/>
      <c r="KSQ280"/>
      <c r="KSR280"/>
      <c r="KSS280"/>
      <c r="KST280"/>
      <c r="KSU280"/>
      <c r="KSV280"/>
      <c r="KSW280"/>
      <c r="KSX280"/>
      <c r="KSY280"/>
      <c r="KSZ280"/>
      <c r="KTA280"/>
      <c r="KTB280"/>
      <c r="KTC280"/>
      <c r="KTD280"/>
      <c r="KTE280"/>
      <c r="KTF280"/>
      <c r="KTG280"/>
      <c r="KTH280"/>
      <c r="KTI280"/>
      <c r="KTJ280"/>
      <c r="KTK280"/>
      <c r="KTL280"/>
      <c r="KTM280"/>
      <c r="KTN280"/>
      <c r="KTO280"/>
      <c r="KTP280"/>
      <c r="KTQ280"/>
      <c r="KTR280"/>
      <c r="KTS280"/>
      <c r="KTT280"/>
      <c r="KTU280"/>
      <c r="KTV280"/>
      <c r="KTW280"/>
      <c r="KTX280"/>
      <c r="KTY280"/>
      <c r="KTZ280"/>
      <c r="KUA280"/>
      <c r="KUB280"/>
      <c r="KUC280"/>
      <c r="KUD280"/>
      <c r="KUE280"/>
      <c r="KUF280"/>
      <c r="KUG280"/>
      <c r="KUH280"/>
      <c r="KUI280"/>
      <c r="KUJ280"/>
      <c r="KUK280"/>
      <c r="KUL280"/>
      <c r="KUM280"/>
      <c r="KUN280"/>
      <c r="KUO280"/>
      <c r="KUP280"/>
      <c r="KUQ280"/>
      <c r="KUR280"/>
      <c r="KUS280"/>
      <c r="KUT280"/>
      <c r="KUU280"/>
      <c r="KUV280"/>
      <c r="KUW280"/>
      <c r="KUX280"/>
      <c r="KUY280"/>
      <c r="KUZ280"/>
      <c r="KVA280"/>
      <c r="KVB280"/>
      <c r="KVC280"/>
      <c r="KVD280"/>
      <c r="KVE280"/>
      <c r="KVF280"/>
      <c r="KVG280"/>
      <c r="KVH280"/>
      <c r="KVI280"/>
      <c r="KVJ280"/>
      <c r="KVK280"/>
      <c r="KVL280"/>
      <c r="KVM280"/>
      <c r="KVN280"/>
      <c r="KVO280"/>
      <c r="KVP280"/>
      <c r="KVQ280"/>
      <c r="KVR280"/>
      <c r="KVS280"/>
      <c r="KVT280"/>
      <c r="KVU280"/>
      <c r="KVV280"/>
      <c r="KVW280"/>
      <c r="KVX280"/>
      <c r="KVY280"/>
      <c r="KVZ280"/>
      <c r="KWA280"/>
      <c r="KWB280"/>
      <c r="KWC280"/>
      <c r="KWD280"/>
      <c r="KWE280"/>
      <c r="KWF280"/>
      <c r="KWG280"/>
      <c r="KWH280"/>
      <c r="KWI280"/>
      <c r="KWJ280"/>
      <c r="KWK280"/>
      <c r="KWL280"/>
      <c r="KWM280"/>
      <c r="KWN280"/>
      <c r="KWO280"/>
      <c r="KWP280"/>
      <c r="KWQ280"/>
      <c r="KWR280"/>
      <c r="KWS280"/>
      <c r="KWT280"/>
      <c r="KWU280"/>
      <c r="KWV280"/>
      <c r="KWW280"/>
      <c r="KWX280"/>
      <c r="KWY280"/>
      <c r="KWZ280"/>
      <c r="KXA280"/>
      <c r="KXB280"/>
      <c r="KXC280"/>
      <c r="KXD280"/>
      <c r="KXE280"/>
      <c r="KXF280"/>
      <c r="KXG280"/>
      <c r="KXH280"/>
      <c r="KXI280"/>
      <c r="KXJ280"/>
      <c r="KXK280"/>
      <c r="KXL280"/>
      <c r="KXM280"/>
      <c r="KXN280"/>
      <c r="KXO280"/>
      <c r="KXP280"/>
      <c r="KXQ280"/>
      <c r="KXR280"/>
      <c r="KXS280"/>
      <c r="KXT280"/>
      <c r="KXU280"/>
      <c r="KXV280"/>
      <c r="KXW280"/>
      <c r="KXX280"/>
      <c r="KXY280"/>
      <c r="KXZ280"/>
      <c r="KYA280"/>
      <c r="KYB280"/>
      <c r="KYC280"/>
      <c r="KYD280"/>
      <c r="KYE280"/>
      <c r="KYF280"/>
      <c r="KYG280"/>
      <c r="KYH280"/>
      <c r="KYI280"/>
      <c r="KYJ280"/>
      <c r="KYK280"/>
      <c r="KYL280"/>
      <c r="KYM280"/>
      <c r="KYN280"/>
      <c r="KYO280"/>
      <c r="KYP280"/>
      <c r="KYQ280"/>
      <c r="KYR280"/>
      <c r="KYS280"/>
      <c r="KYT280"/>
      <c r="KYU280"/>
      <c r="KYV280"/>
      <c r="KYW280"/>
      <c r="KYX280"/>
      <c r="KYY280"/>
      <c r="KYZ280"/>
      <c r="KZA280"/>
      <c r="KZB280"/>
      <c r="KZC280"/>
      <c r="KZD280"/>
      <c r="KZE280"/>
      <c r="KZF280"/>
      <c r="KZG280"/>
      <c r="KZH280"/>
      <c r="KZI280"/>
      <c r="KZJ280"/>
      <c r="KZK280"/>
      <c r="KZL280"/>
      <c r="KZM280"/>
      <c r="KZN280"/>
      <c r="KZO280"/>
      <c r="KZP280"/>
      <c r="KZQ280"/>
      <c r="KZR280"/>
      <c r="KZS280"/>
      <c r="KZT280"/>
      <c r="KZU280"/>
      <c r="KZV280"/>
      <c r="KZW280"/>
      <c r="KZX280"/>
      <c r="KZY280"/>
      <c r="KZZ280"/>
      <c r="LAA280"/>
      <c r="LAB280"/>
      <c r="LAC280"/>
      <c r="LAD280"/>
      <c r="LAE280"/>
      <c r="LAF280"/>
      <c r="LAG280"/>
      <c r="LAH280"/>
      <c r="LAI280"/>
      <c r="LAJ280"/>
      <c r="LAK280"/>
      <c r="LAL280"/>
      <c r="LAM280"/>
      <c r="LAN280"/>
      <c r="LAO280"/>
      <c r="LAP280"/>
      <c r="LAQ280"/>
      <c r="LAR280"/>
      <c r="LAS280"/>
      <c r="LAT280"/>
      <c r="LAU280"/>
      <c r="LAV280"/>
      <c r="LAW280"/>
      <c r="LAX280"/>
      <c r="LAY280"/>
      <c r="LAZ280"/>
      <c r="LBA280"/>
      <c r="LBB280"/>
      <c r="LBC280"/>
      <c r="LBD280"/>
      <c r="LBE280"/>
      <c r="LBF280"/>
      <c r="LBG280"/>
      <c r="LBH280"/>
      <c r="LBI280"/>
      <c r="LBJ280"/>
      <c r="LBK280"/>
      <c r="LBL280"/>
      <c r="LBM280"/>
      <c r="LBN280"/>
      <c r="LBO280"/>
      <c r="LBP280"/>
      <c r="LBQ280"/>
      <c r="LBR280"/>
      <c r="LBS280"/>
      <c r="LBT280"/>
      <c r="LBU280"/>
      <c r="LBV280"/>
      <c r="LBW280"/>
      <c r="LBX280"/>
      <c r="LBY280"/>
      <c r="LBZ280"/>
      <c r="LCA280"/>
      <c r="LCB280"/>
      <c r="LCC280"/>
      <c r="LCD280"/>
      <c r="LCE280"/>
      <c r="LCF280"/>
      <c r="LCG280"/>
      <c r="LCH280"/>
      <c r="LCI280"/>
      <c r="LCJ280"/>
      <c r="LCK280"/>
      <c r="LCL280"/>
      <c r="LCM280"/>
      <c r="LCN280"/>
      <c r="LCO280"/>
      <c r="LCP280"/>
      <c r="LCQ280"/>
      <c r="LCR280"/>
      <c r="LCS280"/>
      <c r="LCT280"/>
      <c r="LCU280"/>
      <c r="LCV280"/>
      <c r="LCW280"/>
      <c r="LCX280"/>
      <c r="LCY280"/>
      <c r="LCZ280"/>
      <c r="LDA280"/>
      <c r="LDB280"/>
      <c r="LDC280"/>
      <c r="LDD280"/>
      <c r="LDE280"/>
      <c r="LDF280"/>
      <c r="LDG280"/>
      <c r="LDH280"/>
      <c r="LDI280"/>
      <c r="LDJ280"/>
      <c r="LDK280"/>
      <c r="LDL280"/>
      <c r="LDM280"/>
      <c r="LDN280"/>
      <c r="LDO280"/>
      <c r="LDP280"/>
      <c r="LDQ280"/>
      <c r="LDR280"/>
      <c r="LDS280"/>
      <c r="LDT280"/>
      <c r="LDU280"/>
      <c r="LDV280"/>
      <c r="LDW280"/>
      <c r="LDX280"/>
      <c r="LDY280"/>
      <c r="LDZ280"/>
      <c r="LEA280"/>
      <c r="LEB280"/>
      <c r="LEC280"/>
      <c r="LED280"/>
      <c r="LEE280"/>
      <c r="LEF280"/>
      <c r="LEG280"/>
      <c r="LEH280"/>
      <c r="LEI280"/>
      <c r="LEJ280"/>
      <c r="LEK280"/>
      <c r="LEL280"/>
      <c r="LEM280"/>
      <c r="LEN280"/>
      <c r="LEO280"/>
      <c r="LEP280"/>
      <c r="LEQ280"/>
      <c r="LER280"/>
      <c r="LES280"/>
      <c r="LET280"/>
      <c r="LEU280"/>
      <c r="LEV280"/>
      <c r="LEW280"/>
      <c r="LEX280"/>
      <c r="LEY280"/>
      <c r="LEZ280"/>
      <c r="LFA280"/>
      <c r="LFB280"/>
      <c r="LFC280"/>
      <c r="LFD280"/>
      <c r="LFE280"/>
      <c r="LFF280"/>
      <c r="LFG280"/>
      <c r="LFH280"/>
      <c r="LFI280"/>
      <c r="LFJ280"/>
      <c r="LFK280"/>
      <c r="LFL280"/>
      <c r="LFM280"/>
      <c r="LFN280"/>
      <c r="LFO280"/>
      <c r="LFP280"/>
      <c r="LFQ280"/>
      <c r="LFR280"/>
      <c r="LFS280"/>
      <c r="LFT280"/>
      <c r="LFU280"/>
      <c r="LFV280"/>
      <c r="LFW280"/>
      <c r="LFX280"/>
      <c r="LFY280"/>
      <c r="LFZ280"/>
      <c r="LGA280"/>
      <c r="LGB280"/>
      <c r="LGC280"/>
      <c r="LGD280"/>
      <c r="LGE280"/>
      <c r="LGF280"/>
      <c r="LGG280"/>
      <c r="LGH280"/>
      <c r="LGI280"/>
      <c r="LGJ280"/>
      <c r="LGK280"/>
      <c r="LGL280"/>
      <c r="LGM280"/>
      <c r="LGN280"/>
      <c r="LGO280"/>
      <c r="LGP280"/>
      <c r="LGQ280"/>
      <c r="LGR280"/>
      <c r="LGS280"/>
      <c r="LGT280"/>
      <c r="LGU280"/>
      <c r="LGV280"/>
      <c r="LGW280"/>
      <c r="LGX280"/>
      <c r="LGY280"/>
      <c r="LGZ280"/>
      <c r="LHA280"/>
      <c r="LHB280"/>
      <c r="LHC280"/>
      <c r="LHD280"/>
      <c r="LHE280"/>
      <c r="LHF280"/>
      <c r="LHG280"/>
      <c r="LHH280"/>
      <c r="LHI280"/>
      <c r="LHJ280"/>
      <c r="LHK280"/>
      <c r="LHL280"/>
      <c r="LHM280"/>
      <c r="LHN280"/>
      <c r="LHO280"/>
      <c r="LHP280"/>
      <c r="LHQ280"/>
      <c r="LHR280"/>
      <c r="LHS280"/>
      <c r="LHT280"/>
      <c r="LHU280"/>
      <c r="LHV280"/>
      <c r="LHW280"/>
      <c r="LHX280"/>
      <c r="LHY280"/>
      <c r="LHZ280"/>
      <c r="LIA280"/>
      <c r="LIB280"/>
      <c r="LIC280"/>
      <c r="LID280"/>
      <c r="LIE280"/>
      <c r="LIF280"/>
      <c r="LIG280"/>
      <c r="LIH280"/>
      <c r="LII280"/>
      <c r="LIJ280"/>
      <c r="LIK280"/>
      <c r="LIL280"/>
      <c r="LIM280"/>
      <c r="LIN280"/>
      <c r="LIO280"/>
      <c r="LIP280"/>
      <c r="LIQ280"/>
      <c r="LIR280"/>
      <c r="LIS280"/>
      <c r="LIT280"/>
      <c r="LIU280"/>
      <c r="LIV280"/>
      <c r="LIW280"/>
      <c r="LIX280"/>
      <c r="LIY280"/>
      <c r="LIZ280"/>
      <c r="LJA280"/>
      <c r="LJB280"/>
      <c r="LJC280"/>
      <c r="LJD280"/>
      <c r="LJE280"/>
      <c r="LJF280"/>
      <c r="LJG280"/>
      <c r="LJH280"/>
      <c r="LJI280"/>
      <c r="LJJ280"/>
      <c r="LJK280"/>
      <c r="LJL280"/>
      <c r="LJM280"/>
      <c r="LJN280"/>
      <c r="LJO280"/>
      <c r="LJP280"/>
      <c r="LJQ280"/>
      <c r="LJR280"/>
      <c r="LJS280"/>
      <c r="LJT280"/>
      <c r="LJU280"/>
      <c r="LJV280"/>
      <c r="LJW280"/>
      <c r="LJX280"/>
      <c r="LJY280"/>
      <c r="LJZ280"/>
      <c r="LKA280"/>
      <c r="LKB280"/>
      <c r="LKC280"/>
      <c r="LKD280"/>
      <c r="LKE280"/>
      <c r="LKF280"/>
      <c r="LKG280"/>
      <c r="LKH280"/>
      <c r="LKI280"/>
      <c r="LKJ280"/>
      <c r="LKK280"/>
      <c r="LKL280"/>
      <c r="LKM280"/>
      <c r="LKN280"/>
      <c r="LKO280"/>
      <c r="LKP280"/>
      <c r="LKQ280"/>
      <c r="LKR280"/>
      <c r="LKS280"/>
      <c r="LKT280"/>
      <c r="LKU280"/>
      <c r="LKV280"/>
      <c r="LKW280"/>
      <c r="LKX280"/>
      <c r="LKY280"/>
      <c r="LKZ280"/>
      <c r="LLA280"/>
      <c r="LLB280"/>
      <c r="LLC280"/>
      <c r="LLD280"/>
      <c r="LLE280"/>
      <c r="LLF280"/>
      <c r="LLG280"/>
      <c r="LLH280"/>
      <c r="LLI280"/>
      <c r="LLJ280"/>
      <c r="LLK280"/>
      <c r="LLL280"/>
      <c r="LLM280"/>
      <c r="LLN280"/>
      <c r="LLO280"/>
      <c r="LLP280"/>
      <c r="LLQ280"/>
      <c r="LLR280"/>
      <c r="LLS280"/>
      <c r="LLT280"/>
      <c r="LLU280"/>
      <c r="LLV280"/>
      <c r="LLW280"/>
      <c r="LLX280"/>
      <c r="LLY280"/>
      <c r="LLZ280"/>
      <c r="LMA280"/>
      <c r="LMB280"/>
      <c r="LMC280"/>
      <c r="LMD280"/>
      <c r="LME280"/>
      <c r="LMF280"/>
      <c r="LMG280"/>
      <c r="LMH280"/>
      <c r="LMI280"/>
      <c r="LMJ280"/>
      <c r="LMK280"/>
      <c r="LML280"/>
      <c r="LMM280"/>
      <c r="LMN280"/>
      <c r="LMO280"/>
      <c r="LMP280"/>
      <c r="LMQ280"/>
      <c r="LMR280"/>
      <c r="LMS280"/>
      <c r="LMT280"/>
      <c r="LMU280"/>
      <c r="LMV280"/>
      <c r="LMW280"/>
      <c r="LMX280"/>
      <c r="LMY280"/>
      <c r="LMZ280"/>
      <c r="LNA280"/>
      <c r="LNB280"/>
      <c r="LNC280"/>
      <c r="LND280"/>
      <c r="LNE280"/>
      <c r="LNF280"/>
      <c r="LNG280"/>
      <c r="LNH280"/>
      <c r="LNI280"/>
      <c r="LNJ280"/>
      <c r="LNK280"/>
      <c r="LNL280"/>
      <c r="LNM280"/>
      <c r="LNN280"/>
      <c r="LNO280"/>
      <c r="LNP280"/>
      <c r="LNQ280"/>
      <c r="LNR280"/>
      <c r="LNS280"/>
      <c r="LNT280"/>
      <c r="LNU280"/>
      <c r="LNV280"/>
      <c r="LNW280"/>
      <c r="LNX280"/>
      <c r="LNY280"/>
      <c r="LNZ280"/>
      <c r="LOA280"/>
      <c r="LOB280"/>
      <c r="LOC280"/>
      <c r="LOD280"/>
      <c r="LOE280"/>
      <c r="LOF280"/>
      <c r="LOG280"/>
      <c r="LOH280"/>
      <c r="LOI280"/>
      <c r="LOJ280"/>
      <c r="LOK280"/>
      <c r="LOL280"/>
      <c r="LOM280"/>
      <c r="LON280"/>
      <c r="LOO280"/>
      <c r="LOP280"/>
      <c r="LOQ280"/>
      <c r="LOR280"/>
      <c r="LOS280"/>
      <c r="LOT280"/>
      <c r="LOU280"/>
      <c r="LOV280"/>
      <c r="LOW280"/>
      <c r="LOX280"/>
      <c r="LOY280"/>
      <c r="LOZ280"/>
      <c r="LPA280"/>
      <c r="LPB280"/>
      <c r="LPC280"/>
      <c r="LPD280"/>
      <c r="LPE280"/>
      <c r="LPF280"/>
      <c r="LPG280"/>
      <c r="LPH280"/>
      <c r="LPI280"/>
      <c r="LPJ280"/>
      <c r="LPK280"/>
      <c r="LPL280"/>
      <c r="LPM280"/>
      <c r="LPN280"/>
      <c r="LPO280"/>
      <c r="LPP280"/>
      <c r="LPQ280"/>
      <c r="LPR280"/>
      <c r="LPS280"/>
      <c r="LPT280"/>
      <c r="LPU280"/>
      <c r="LPV280"/>
      <c r="LPW280"/>
      <c r="LPX280"/>
      <c r="LPY280"/>
      <c r="LPZ280"/>
      <c r="LQA280"/>
      <c r="LQB280"/>
      <c r="LQC280"/>
      <c r="LQD280"/>
      <c r="LQE280"/>
      <c r="LQF280"/>
      <c r="LQG280"/>
      <c r="LQH280"/>
      <c r="LQI280"/>
      <c r="LQJ280"/>
      <c r="LQK280"/>
      <c r="LQL280"/>
      <c r="LQM280"/>
      <c r="LQN280"/>
      <c r="LQO280"/>
      <c r="LQP280"/>
      <c r="LQQ280"/>
      <c r="LQR280"/>
      <c r="LQS280"/>
      <c r="LQT280"/>
      <c r="LQU280"/>
      <c r="LQV280"/>
      <c r="LQW280"/>
      <c r="LQX280"/>
      <c r="LQY280"/>
      <c r="LQZ280"/>
      <c r="LRA280"/>
      <c r="LRB280"/>
      <c r="LRC280"/>
      <c r="LRD280"/>
      <c r="LRE280"/>
      <c r="LRF280"/>
      <c r="LRG280"/>
      <c r="LRH280"/>
      <c r="LRI280"/>
      <c r="LRJ280"/>
      <c r="LRK280"/>
      <c r="LRL280"/>
      <c r="LRM280"/>
      <c r="LRN280"/>
      <c r="LRO280"/>
      <c r="LRP280"/>
      <c r="LRQ280"/>
      <c r="LRR280"/>
      <c r="LRS280"/>
      <c r="LRT280"/>
      <c r="LRU280"/>
      <c r="LRV280"/>
      <c r="LRW280"/>
      <c r="LRX280"/>
      <c r="LRY280"/>
      <c r="LRZ280"/>
      <c r="LSA280"/>
      <c r="LSB280"/>
      <c r="LSC280"/>
      <c r="LSD280"/>
      <c r="LSE280"/>
      <c r="LSF280"/>
      <c r="LSG280"/>
      <c r="LSH280"/>
      <c r="LSI280"/>
      <c r="LSJ280"/>
      <c r="LSK280"/>
      <c r="LSL280"/>
      <c r="LSM280"/>
      <c r="LSN280"/>
      <c r="LSO280"/>
      <c r="LSP280"/>
      <c r="LSQ280"/>
      <c r="LSR280"/>
      <c r="LSS280"/>
      <c r="LST280"/>
      <c r="LSU280"/>
      <c r="LSV280"/>
      <c r="LSW280"/>
      <c r="LSX280"/>
      <c r="LSY280"/>
      <c r="LSZ280"/>
      <c r="LTA280"/>
      <c r="LTB280"/>
      <c r="LTC280"/>
      <c r="LTD280"/>
      <c r="LTE280"/>
      <c r="LTF280"/>
      <c r="LTG280"/>
      <c r="LTH280"/>
      <c r="LTI280"/>
      <c r="LTJ280"/>
      <c r="LTK280"/>
      <c r="LTL280"/>
      <c r="LTM280"/>
      <c r="LTN280"/>
      <c r="LTO280"/>
      <c r="LTP280"/>
      <c r="LTQ280"/>
      <c r="LTR280"/>
      <c r="LTS280"/>
      <c r="LTT280"/>
      <c r="LTU280"/>
      <c r="LTV280"/>
      <c r="LTW280"/>
      <c r="LTX280"/>
      <c r="LTY280"/>
      <c r="LTZ280"/>
      <c r="LUA280"/>
      <c r="LUB280"/>
      <c r="LUC280"/>
      <c r="LUD280"/>
      <c r="LUE280"/>
      <c r="LUF280"/>
      <c r="LUG280"/>
      <c r="LUH280"/>
      <c r="LUI280"/>
      <c r="LUJ280"/>
      <c r="LUK280"/>
      <c r="LUL280"/>
      <c r="LUM280"/>
      <c r="LUN280"/>
      <c r="LUO280"/>
      <c r="LUP280"/>
      <c r="LUQ280"/>
      <c r="LUR280"/>
      <c r="LUS280"/>
      <c r="LUT280"/>
      <c r="LUU280"/>
      <c r="LUV280"/>
      <c r="LUW280"/>
      <c r="LUX280"/>
      <c r="LUY280"/>
      <c r="LUZ280"/>
      <c r="LVA280"/>
      <c r="LVB280"/>
      <c r="LVC280"/>
      <c r="LVD280"/>
      <c r="LVE280"/>
      <c r="LVF280"/>
      <c r="LVG280"/>
      <c r="LVH280"/>
      <c r="LVI280"/>
      <c r="LVJ280"/>
      <c r="LVK280"/>
      <c r="LVL280"/>
      <c r="LVM280"/>
      <c r="LVN280"/>
      <c r="LVO280"/>
      <c r="LVP280"/>
      <c r="LVQ280"/>
      <c r="LVR280"/>
      <c r="LVS280"/>
      <c r="LVT280"/>
      <c r="LVU280"/>
      <c r="LVV280"/>
      <c r="LVW280"/>
      <c r="LVX280"/>
      <c r="LVY280"/>
      <c r="LVZ280"/>
      <c r="LWA280"/>
      <c r="LWB280"/>
      <c r="LWC280"/>
      <c r="LWD280"/>
      <c r="LWE280"/>
      <c r="LWF280"/>
      <c r="LWG280"/>
      <c r="LWH280"/>
      <c r="LWI280"/>
      <c r="LWJ280"/>
      <c r="LWK280"/>
      <c r="LWL280"/>
      <c r="LWM280"/>
      <c r="LWN280"/>
      <c r="LWO280"/>
      <c r="LWP280"/>
      <c r="LWQ280"/>
      <c r="LWR280"/>
      <c r="LWS280"/>
      <c r="LWT280"/>
      <c r="LWU280"/>
      <c r="LWV280"/>
      <c r="LWW280"/>
      <c r="LWX280"/>
      <c r="LWY280"/>
      <c r="LWZ280"/>
      <c r="LXA280"/>
      <c r="LXB280"/>
      <c r="LXC280"/>
      <c r="LXD280"/>
      <c r="LXE280"/>
      <c r="LXF280"/>
      <c r="LXG280"/>
      <c r="LXH280"/>
      <c r="LXI280"/>
      <c r="LXJ280"/>
      <c r="LXK280"/>
      <c r="LXL280"/>
      <c r="LXM280"/>
      <c r="LXN280"/>
      <c r="LXO280"/>
      <c r="LXP280"/>
      <c r="LXQ280"/>
      <c r="LXR280"/>
      <c r="LXS280"/>
      <c r="LXT280"/>
      <c r="LXU280"/>
      <c r="LXV280"/>
      <c r="LXW280"/>
      <c r="LXX280"/>
      <c r="LXY280"/>
      <c r="LXZ280"/>
      <c r="LYA280"/>
      <c r="LYB280"/>
      <c r="LYC280"/>
      <c r="LYD280"/>
      <c r="LYE280"/>
      <c r="LYF280"/>
      <c r="LYG280"/>
      <c r="LYH280"/>
      <c r="LYI280"/>
      <c r="LYJ280"/>
      <c r="LYK280"/>
      <c r="LYL280"/>
      <c r="LYM280"/>
      <c r="LYN280"/>
      <c r="LYO280"/>
      <c r="LYP280"/>
      <c r="LYQ280"/>
      <c r="LYR280"/>
      <c r="LYS280"/>
      <c r="LYT280"/>
      <c r="LYU280"/>
      <c r="LYV280"/>
      <c r="LYW280"/>
      <c r="LYX280"/>
      <c r="LYY280"/>
      <c r="LYZ280"/>
      <c r="LZA280"/>
      <c r="LZB280"/>
      <c r="LZC280"/>
      <c r="LZD280"/>
      <c r="LZE280"/>
      <c r="LZF280"/>
      <c r="LZG280"/>
      <c r="LZH280"/>
      <c r="LZI280"/>
      <c r="LZJ280"/>
      <c r="LZK280"/>
      <c r="LZL280"/>
      <c r="LZM280"/>
      <c r="LZN280"/>
      <c r="LZO280"/>
      <c r="LZP280"/>
      <c r="LZQ280"/>
      <c r="LZR280"/>
      <c r="LZS280"/>
      <c r="LZT280"/>
      <c r="LZU280"/>
      <c r="LZV280"/>
      <c r="LZW280"/>
      <c r="LZX280"/>
      <c r="LZY280"/>
      <c r="LZZ280"/>
      <c r="MAA280"/>
      <c r="MAB280"/>
      <c r="MAC280"/>
      <c r="MAD280"/>
      <c r="MAE280"/>
      <c r="MAF280"/>
      <c r="MAG280"/>
      <c r="MAH280"/>
      <c r="MAI280"/>
      <c r="MAJ280"/>
      <c r="MAK280"/>
      <c r="MAL280"/>
      <c r="MAM280"/>
      <c r="MAN280"/>
      <c r="MAO280"/>
      <c r="MAP280"/>
      <c r="MAQ280"/>
      <c r="MAR280"/>
      <c r="MAS280"/>
      <c r="MAT280"/>
      <c r="MAU280"/>
      <c r="MAV280"/>
      <c r="MAW280"/>
      <c r="MAX280"/>
      <c r="MAY280"/>
      <c r="MAZ280"/>
      <c r="MBA280"/>
      <c r="MBB280"/>
      <c r="MBC280"/>
      <c r="MBD280"/>
      <c r="MBE280"/>
      <c r="MBF280"/>
      <c r="MBG280"/>
      <c r="MBH280"/>
      <c r="MBI280"/>
      <c r="MBJ280"/>
      <c r="MBK280"/>
      <c r="MBL280"/>
      <c r="MBM280"/>
      <c r="MBN280"/>
      <c r="MBO280"/>
      <c r="MBP280"/>
      <c r="MBQ280"/>
      <c r="MBR280"/>
      <c r="MBS280"/>
      <c r="MBT280"/>
      <c r="MBU280"/>
      <c r="MBV280"/>
      <c r="MBW280"/>
      <c r="MBX280"/>
      <c r="MBY280"/>
      <c r="MBZ280"/>
      <c r="MCA280"/>
      <c r="MCB280"/>
      <c r="MCC280"/>
      <c r="MCD280"/>
      <c r="MCE280"/>
      <c r="MCF280"/>
      <c r="MCG280"/>
      <c r="MCH280"/>
      <c r="MCI280"/>
      <c r="MCJ280"/>
      <c r="MCK280"/>
      <c r="MCL280"/>
      <c r="MCM280"/>
      <c r="MCN280"/>
      <c r="MCO280"/>
      <c r="MCP280"/>
      <c r="MCQ280"/>
      <c r="MCR280"/>
      <c r="MCS280"/>
      <c r="MCT280"/>
      <c r="MCU280"/>
      <c r="MCV280"/>
      <c r="MCW280"/>
      <c r="MCX280"/>
      <c r="MCY280"/>
      <c r="MCZ280"/>
      <c r="MDA280"/>
      <c r="MDB280"/>
      <c r="MDC280"/>
      <c r="MDD280"/>
      <c r="MDE280"/>
      <c r="MDF280"/>
      <c r="MDG280"/>
      <c r="MDH280"/>
      <c r="MDI280"/>
      <c r="MDJ280"/>
      <c r="MDK280"/>
      <c r="MDL280"/>
      <c r="MDM280"/>
      <c r="MDN280"/>
      <c r="MDO280"/>
      <c r="MDP280"/>
      <c r="MDQ280"/>
      <c r="MDR280"/>
      <c r="MDS280"/>
      <c r="MDT280"/>
      <c r="MDU280"/>
      <c r="MDV280"/>
      <c r="MDW280"/>
      <c r="MDX280"/>
      <c r="MDY280"/>
      <c r="MDZ280"/>
      <c r="MEA280"/>
      <c r="MEB280"/>
      <c r="MEC280"/>
      <c r="MED280"/>
      <c r="MEE280"/>
      <c r="MEF280"/>
      <c r="MEG280"/>
      <c r="MEH280"/>
      <c r="MEI280"/>
      <c r="MEJ280"/>
      <c r="MEK280"/>
      <c r="MEL280"/>
      <c r="MEM280"/>
      <c r="MEN280"/>
      <c r="MEO280"/>
      <c r="MEP280"/>
      <c r="MEQ280"/>
      <c r="MER280"/>
      <c r="MES280"/>
      <c r="MET280"/>
      <c r="MEU280"/>
      <c r="MEV280"/>
      <c r="MEW280"/>
      <c r="MEX280"/>
      <c r="MEY280"/>
      <c r="MEZ280"/>
      <c r="MFA280"/>
      <c r="MFB280"/>
      <c r="MFC280"/>
      <c r="MFD280"/>
      <c r="MFE280"/>
      <c r="MFF280"/>
      <c r="MFG280"/>
      <c r="MFH280"/>
      <c r="MFI280"/>
      <c r="MFJ280"/>
      <c r="MFK280"/>
      <c r="MFL280"/>
      <c r="MFM280"/>
      <c r="MFN280"/>
      <c r="MFO280"/>
      <c r="MFP280"/>
      <c r="MFQ280"/>
      <c r="MFR280"/>
      <c r="MFS280"/>
      <c r="MFT280"/>
      <c r="MFU280"/>
      <c r="MFV280"/>
      <c r="MFW280"/>
      <c r="MFX280"/>
      <c r="MFY280"/>
      <c r="MFZ280"/>
      <c r="MGA280"/>
      <c r="MGB280"/>
      <c r="MGC280"/>
      <c r="MGD280"/>
      <c r="MGE280"/>
      <c r="MGF280"/>
      <c r="MGG280"/>
      <c r="MGH280"/>
      <c r="MGI280"/>
      <c r="MGJ280"/>
      <c r="MGK280"/>
      <c r="MGL280"/>
      <c r="MGM280"/>
      <c r="MGN280"/>
      <c r="MGO280"/>
      <c r="MGP280"/>
      <c r="MGQ280"/>
      <c r="MGR280"/>
      <c r="MGS280"/>
      <c r="MGT280"/>
      <c r="MGU280"/>
      <c r="MGV280"/>
      <c r="MGW280"/>
      <c r="MGX280"/>
      <c r="MGY280"/>
      <c r="MGZ280"/>
      <c r="MHA280"/>
      <c r="MHB280"/>
      <c r="MHC280"/>
      <c r="MHD280"/>
      <c r="MHE280"/>
      <c r="MHF280"/>
      <c r="MHG280"/>
      <c r="MHH280"/>
      <c r="MHI280"/>
      <c r="MHJ280"/>
      <c r="MHK280"/>
      <c r="MHL280"/>
      <c r="MHM280"/>
      <c r="MHN280"/>
      <c r="MHO280"/>
      <c r="MHP280"/>
      <c r="MHQ280"/>
      <c r="MHR280"/>
      <c r="MHS280"/>
      <c r="MHT280"/>
      <c r="MHU280"/>
      <c r="MHV280"/>
      <c r="MHW280"/>
      <c r="MHX280"/>
      <c r="MHY280"/>
      <c r="MHZ280"/>
      <c r="MIA280"/>
      <c r="MIB280"/>
      <c r="MIC280"/>
      <c r="MID280"/>
      <c r="MIE280"/>
      <c r="MIF280"/>
      <c r="MIG280"/>
      <c r="MIH280"/>
      <c r="MII280"/>
      <c r="MIJ280"/>
      <c r="MIK280"/>
      <c r="MIL280"/>
      <c r="MIM280"/>
      <c r="MIN280"/>
      <c r="MIO280"/>
      <c r="MIP280"/>
      <c r="MIQ280"/>
      <c r="MIR280"/>
      <c r="MIS280"/>
      <c r="MIT280"/>
      <c r="MIU280"/>
      <c r="MIV280"/>
      <c r="MIW280"/>
      <c r="MIX280"/>
      <c r="MIY280"/>
      <c r="MIZ280"/>
      <c r="MJA280"/>
      <c r="MJB280"/>
      <c r="MJC280"/>
      <c r="MJD280"/>
      <c r="MJE280"/>
      <c r="MJF280"/>
      <c r="MJG280"/>
      <c r="MJH280"/>
      <c r="MJI280"/>
      <c r="MJJ280"/>
      <c r="MJK280"/>
      <c r="MJL280"/>
      <c r="MJM280"/>
      <c r="MJN280"/>
      <c r="MJO280"/>
      <c r="MJP280"/>
      <c r="MJQ280"/>
      <c r="MJR280"/>
      <c r="MJS280"/>
      <c r="MJT280"/>
      <c r="MJU280"/>
      <c r="MJV280"/>
      <c r="MJW280"/>
      <c r="MJX280"/>
      <c r="MJY280"/>
      <c r="MJZ280"/>
      <c r="MKA280"/>
      <c r="MKB280"/>
      <c r="MKC280"/>
      <c r="MKD280"/>
      <c r="MKE280"/>
      <c r="MKF280"/>
      <c r="MKG280"/>
      <c r="MKH280"/>
      <c r="MKI280"/>
      <c r="MKJ280"/>
      <c r="MKK280"/>
      <c r="MKL280"/>
      <c r="MKM280"/>
      <c r="MKN280"/>
      <c r="MKO280"/>
      <c r="MKP280"/>
      <c r="MKQ280"/>
      <c r="MKR280"/>
      <c r="MKS280"/>
      <c r="MKT280"/>
      <c r="MKU280"/>
      <c r="MKV280"/>
      <c r="MKW280"/>
      <c r="MKX280"/>
      <c r="MKY280"/>
      <c r="MKZ280"/>
      <c r="MLA280"/>
      <c r="MLB280"/>
      <c r="MLC280"/>
      <c r="MLD280"/>
      <c r="MLE280"/>
      <c r="MLF280"/>
      <c r="MLG280"/>
      <c r="MLH280"/>
      <c r="MLI280"/>
      <c r="MLJ280"/>
      <c r="MLK280"/>
      <c r="MLL280"/>
      <c r="MLM280"/>
      <c r="MLN280"/>
      <c r="MLO280"/>
      <c r="MLP280"/>
      <c r="MLQ280"/>
      <c r="MLR280"/>
      <c r="MLS280"/>
      <c r="MLT280"/>
      <c r="MLU280"/>
      <c r="MLV280"/>
      <c r="MLW280"/>
      <c r="MLX280"/>
      <c r="MLY280"/>
      <c r="MLZ280"/>
      <c r="MMA280"/>
      <c r="MMB280"/>
      <c r="MMC280"/>
      <c r="MMD280"/>
      <c r="MME280"/>
      <c r="MMF280"/>
      <c r="MMG280"/>
      <c r="MMH280"/>
      <c r="MMI280"/>
      <c r="MMJ280"/>
      <c r="MMK280"/>
      <c r="MML280"/>
      <c r="MMM280"/>
      <c r="MMN280"/>
      <c r="MMO280"/>
      <c r="MMP280"/>
      <c r="MMQ280"/>
      <c r="MMR280"/>
      <c r="MMS280"/>
      <c r="MMT280"/>
      <c r="MMU280"/>
      <c r="MMV280"/>
      <c r="MMW280"/>
      <c r="MMX280"/>
      <c r="MMY280"/>
      <c r="MMZ280"/>
      <c r="MNA280"/>
      <c r="MNB280"/>
      <c r="MNC280"/>
      <c r="MND280"/>
      <c r="MNE280"/>
      <c r="MNF280"/>
      <c r="MNG280"/>
      <c r="MNH280"/>
      <c r="MNI280"/>
      <c r="MNJ280"/>
      <c r="MNK280"/>
      <c r="MNL280"/>
      <c r="MNM280"/>
      <c r="MNN280"/>
      <c r="MNO280"/>
      <c r="MNP280"/>
      <c r="MNQ280"/>
      <c r="MNR280"/>
      <c r="MNS280"/>
      <c r="MNT280"/>
      <c r="MNU280"/>
      <c r="MNV280"/>
      <c r="MNW280"/>
      <c r="MNX280"/>
      <c r="MNY280"/>
      <c r="MNZ280"/>
      <c r="MOA280"/>
      <c r="MOB280"/>
      <c r="MOC280"/>
      <c r="MOD280"/>
      <c r="MOE280"/>
      <c r="MOF280"/>
      <c r="MOG280"/>
      <c r="MOH280"/>
      <c r="MOI280"/>
      <c r="MOJ280"/>
      <c r="MOK280"/>
      <c r="MOL280"/>
      <c r="MOM280"/>
      <c r="MON280"/>
      <c r="MOO280"/>
      <c r="MOP280"/>
      <c r="MOQ280"/>
      <c r="MOR280"/>
      <c r="MOS280"/>
      <c r="MOT280"/>
      <c r="MOU280"/>
      <c r="MOV280"/>
      <c r="MOW280"/>
      <c r="MOX280"/>
      <c r="MOY280"/>
      <c r="MOZ280"/>
      <c r="MPA280"/>
      <c r="MPB280"/>
      <c r="MPC280"/>
      <c r="MPD280"/>
      <c r="MPE280"/>
      <c r="MPF280"/>
      <c r="MPG280"/>
      <c r="MPH280"/>
      <c r="MPI280"/>
      <c r="MPJ280"/>
      <c r="MPK280"/>
      <c r="MPL280"/>
      <c r="MPM280"/>
      <c r="MPN280"/>
      <c r="MPO280"/>
      <c r="MPP280"/>
      <c r="MPQ280"/>
      <c r="MPR280"/>
      <c r="MPS280"/>
      <c r="MPT280"/>
      <c r="MPU280"/>
      <c r="MPV280"/>
      <c r="MPW280"/>
      <c r="MPX280"/>
      <c r="MPY280"/>
      <c r="MPZ280"/>
      <c r="MQA280"/>
      <c r="MQB280"/>
      <c r="MQC280"/>
      <c r="MQD280"/>
      <c r="MQE280"/>
      <c r="MQF280"/>
      <c r="MQG280"/>
      <c r="MQH280"/>
      <c r="MQI280"/>
      <c r="MQJ280"/>
      <c r="MQK280"/>
      <c r="MQL280"/>
      <c r="MQM280"/>
      <c r="MQN280"/>
      <c r="MQO280"/>
      <c r="MQP280"/>
      <c r="MQQ280"/>
      <c r="MQR280"/>
      <c r="MQS280"/>
      <c r="MQT280"/>
      <c r="MQU280"/>
      <c r="MQV280"/>
      <c r="MQW280"/>
      <c r="MQX280"/>
      <c r="MQY280"/>
      <c r="MQZ280"/>
      <c r="MRA280"/>
      <c r="MRB280"/>
      <c r="MRC280"/>
      <c r="MRD280"/>
      <c r="MRE280"/>
      <c r="MRF280"/>
      <c r="MRG280"/>
      <c r="MRH280"/>
      <c r="MRI280"/>
      <c r="MRJ280"/>
      <c r="MRK280"/>
      <c r="MRL280"/>
      <c r="MRM280"/>
      <c r="MRN280"/>
      <c r="MRO280"/>
      <c r="MRP280"/>
      <c r="MRQ280"/>
      <c r="MRR280"/>
      <c r="MRS280"/>
      <c r="MRT280"/>
      <c r="MRU280"/>
      <c r="MRV280"/>
      <c r="MRW280"/>
      <c r="MRX280"/>
      <c r="MRY280"/>
      <c r="MRZ280"/>
      <c r="MSA280"/>
      <c r="MSB280"/>
      <c r="MSC280"/>
      <c r="MSD280"/>
      <c r="MSE280"/>
      <c r="MSF280"/>
      <c r="MSG280"/>
      <c r="MSH280"/>
      <c r="MSI280"/>
      <c r="MSJ280"/>
      <c r="MSK280"/>
      <c r="MSL280"/>
      <c r="MSM280"/>
      <c r="MSN280"/>
      <c r="MSO280"/>
      <c r="MSP280"/>
      <c r="MSQ280"/>
      <c r="MSR280"/>
      <c r="MSS280"/>
      <c r="MST280"/>
      <c r="MSU280"/>
      <c r="MSV280"/>
      <c r="MSW280"/>
      <c r="MSX280"/>
      <c r="MSY280"/>
      <c r="MSZ280"/>
      <c r="MTA280"/>
      <c r="MTB280"/>
      <c r="MTC280"/>
      <c r="MTD280"/>
      <c r="MTE280"/>
      <c r="MTF280"/>
      <c r="MTG280"/>
      <c r="MTH280"/>
      <c r="MTI280"/>
      <c r="MTJ280"/>
      <c r="MTK280"/>
      <c r="MTL280"/>
      <c r="MTM280"/>
      <c r="MTN280"/>
      <c r="MTO280"/>
      <c r="MTP280"/>
      <c r="MTQ280"/>
      <c r="MTR280"/>
      <c r="MTS280"/>
      <c r="MTT280"/>
      <c r="MTU280"/>
      <c r="MTV280"/>
      <c r="MTW280"/>
      <c r="MTX280"/>
      <c r="MTY280"/>
      <c r="MTZ280"/>
      <c r="MUA280"/>
      <c r="MUB280"/>
      <c r="MUC280"/>
      <c r="MUD280"/>
      <c r="MUE280"/>
      <c r="MUF280"/>
      <c r="MUG280"/>
      <c r="MUH280"/>
      <c r="MUI280"/>
      <c r="MUJ280"/>
      <c r="MUK280"/>
      <c r="MUL280"/>
      <c r="MUM280"/>
      <c r="MUN280"/>
      <c r="MUO280"/>
      <c r="MUP280"/>
      <c r="MUQ280"/>
      <c r="MUR280"/>
      <c r="MUS280"/>
      <c r="MUT280"/>
      <c r="MUU280"/>
      <c r="MUV280"/>
      <c r="MUW280"/>
      <c r="MUX280"/>
      <c r="MUY280"/>
      <c r="MUZ280"/>
      <c r="MVA280"/>
      <c r="MVB280"/>
      <c r="MVC280"/>
      <c r="MVD280"/>
      <c r="MVE280"/>
      <c r="MVF280"/>
      <c r="MVG280"/>
      <c r="MVH280"/>
      <c r="MVI280"/>
      <c r="MVJ280"/>
      <c r="MVK280"/>
      <c r="MVL280"/>
      <c r="MVM280"/>
      <c r="MVN280"/>
      <c r="MVO280"/>
      <c r="MVP280"/>
      <c r="MVQ280"/>
      <c r="MVR280"/>
      <c r="MVS280"/>
      <c r="MVT280"/>
      <c r="MVU280"/>
      <c r="MVV280"/>
      <c r="MVW280"/>
      <c r="MVX280"/>
      <c r="MVY280"/>
      <c r="MVZ280"/>
      <c r="MWA280"/>
      <c r="MWB280"/>
      <c r="MWC280"/>
      <c r="MWD280"/>
      <c r="MWE280"/>
      <c r="MWF280"/>
      <c r="MWG280"/>
      <c r="MWH280"/>
      <c r="MWI280"/>
      <c r="MWJ280"/>
      <c r="MWK280"/>
      <c r="MWL280"/>
      <c r="MWM280"/>
      <c r="MWN280"/>
      <c r="MWO280"/>
      <c r="MWP280"/>
      <c r="MWQ280"/>
      <c r="MWR280"/>
      <c r="MWS280"/>
      <c r="MWT280"/>
      <c r="MWU280"/>
      <c r="MWV280"/>
      <c r="MWW280"/>
      <c r="MWX280"/>
      <c r="MWY280"/>
      <c r="MWZ280"/>
      <c r="MXA280"/>
      <c r="MXB280"/>
      <c r="MXC280"/>
      <c r="MXD280"/>
      <c r="MXE280"/>
      <c r="MXF280"/>
      <c r="MXG280"/>
      <c r="MXH280"/>
      <c r="MXI280"/>
      <c r="MXJ280"/>
      <c r="MXK280"/>
      <c r="MXL280"/>
      <c r="MXM280"/>
      <c r="MXN280"/>
      <c r="MXO280"/>
      <c r="MXP280"/>
      <c r="MXQ280"/>
      <c r="MXR280"/>
      <c r="MXS280"/>
      <c r="MXT280"/>
      <c r="MXU280"/>
      <c r="MXV280"/>
      <c r="MXW280"/>
      <c r="MXX280"/>
      <c r="MXY280"/>
      <c r="MXZ280"/>
      <c r="MYA280"/>
      <c r="MYB280"/>
      <c r="MYC280"/>
      <c r="MYD280"/>
      <c r="MYE280"/>
      <c r="MYF280"/>
      <c r="MYG280"/>
      <c r="MYH280"/>
      <c r="MYI280"/>
      <c r="MYJ280"/>
      <c r="MYK280"/>
      <c r="MYL280"/>
      <c r="MYM280"/>
      <c r="MYN280"/>
      <c r="MYO280"/>
      <c r="MYP280"/>
      <c r="MYQ280"/>
      <c r="MYR280"/>
      <c r="MYS280"/>
      <c r="MYT280"/>
      <c r="MYU280"/>
      <c r="MYV280"/>
      <c r="MYW280"/>
      <c r="MYX280"/>
      <c r="MYY280"/>
      <c r="MYZ280"/>
      <c r="MZA280"/>
      <c r="MZB280"/>
      <c r="MZC280"/>
      <c r="MZD280"/>
      <c r="MZE280"/>
      <c r="MZF280"/>
      <c r="MZG280"/>
      <c r="MZH280"/>
      <c r="MZI280"/>
      <c r="MZJ280"/>
      <c r="MZK280"/>
      <c r="MZL280"/>
      <c r="MZM280"/>
      <c r="MZN280"/>
      <c r="MZO280"/>
      <c r="MZP280"/>
      <c r="MZQ280"/>
      <c r="MZR280"/>
      <c r="MZS280"/>
      <c r="MZT280"/>
      <c r="MZU280"/>
      <c r="MZV280"/>
      <c r="MZW280"/>
      <c r="MZX280"/>
      <c r="MZY280"/>
      <c r="MZZ280"/>
      <c r="NAA280"/>
      <c r="NAB280"/>
      <c r="NAC280"/>
      <c r="NAD280"/>
      <c r="NAE280"/>
      <c r="NAF280"/>
      <c r="NAG280"/>
      <c r="NAH280"/>
      <c r="NAI280"/>
      <c r="NAJ280"/>
      <c r="NAK280"/>
      <c r="NAL280"/>
      <c r="NAM280"/>
      <c r="NAN280"/>
      <c r="NAO280"/>
      <c r="NAP280"/>
      <c r="NAQ280"/>
      <c r="NAR280"/>
      <c r="NAS280"/>
      <c r="NAT280"/>
      <c r="NAU280"/>
      <c r="NAV280"/>
      <c r="NAW280"/>
      <c r="NAX280"/>
      <c r="NAY280"/>
      <c r="NAZ280"/>
      <c r="NBA280"/>
      <c r="NBB280"/>
      <c r="NBC280"/>
      <c r="NBD280"/>
      <c r="NBE280"/>
      <c r="NBF280"/>
      <c r="NBG280"/>
      <c r="NBH280"/>
      <c r="NBI280"/>
      <c r="NBJ280"/>
      <c r="NBK280"/>
      <c r="NBL280"/>
      <c r="NBM280"/>
      <c r="NBN280"/>
      <c r="NBO280"/>
      <c r="NBP280"/>
      <c r="NBQ280"/>
      <c r="NBR280"/>
      <c r="NBS280"/>
      <c r="NBT280"/>
      <c r="NBU280"/>
      <c r="NBV280"/>
      <c r="NBW280"/>
      <c r="NBX280"/>
      <c r="NBY280"/>
      <c r="NBZ280"/>
      <c r="NCA280"/>
      <c r="NCB280"/>
      <c r="NCC280"/>
      <c r="NCD280"/>
      <c r="NCE280"/>
      <c r="NCF280"/>
      <c r="NCG280"/>
      <c r="NCH280"/>
      <c r="NCI280"/>
      <c r="NCJ280"/>
      <c r="NCK280"/>
      <c r="NCL280"/>
      <c r="NCM280"/>
      <c r="NCN280"/>
      <c r="NCO280"/>
      <c r="NCP280"/>
      <c r="NCQ280"/>
      <c r="NCR280"/>
      <c r="NCS280"/>
      <c r="NCT280"/>
      <c r="NCU280"/>
      <c r="NCV280"/>
      <c r="NCW280"/>
      <c r="NCX280"/>
      <c r="NCY280"/>
      <c r="NCZ280"/>
      <c r="NDA280"/>
      <c r="NDB280"/>
      <c r="NDC280"/>
      <c r="NDD280"/>
      <c r="NDE280"/>
      <c r="NDF280"/>
      <c r="NDG280"/>
      <c r="NDH280"/>
      <c r="NDI280"/>
      <c r="NDJ280"/>
      <c r="NDK280"/>
      <c r="NDL280"/>
      <c r="NDM280"/>
      <c r="NDN280"/>
      <c r="NDO280"/>
      <c r="NDP280"/>
      <c r="NDQ280"/>
      <c r="NDR280"/>
      <c r="NDS280"/>
      <c r="NDT280"/>
      <c r="NDU280"/>
      <c r="NDV280"/>
      <c r="NDW280"/>
      <c r="NDX280"/>
      <c r="NDY280"/>
      <c r="NDZ280"/>
      <c r="NEA280"/>
      <c r="NEB280"/>
      <c r="NEC280"/>
      <c r="NED280"/>
      <c r="NEE280"/>
      <c r="NEF280"/>
      <c r="NEG280"/>
      <c r="NEH280"/>
      <c r="NEI280"/>
      <c r="NEJ280"/>
      <c r="NEK280"/>
      <c r="NEL280"/>
      <c r="NEM280"/>
      <c r="NEN280"/>
      <c r="NEO280"/>
      <c r="NEP280"/>
      <c r="NEQ280"/>
      <c r="NER280"/>
      <c r="NES280"/>
      <c r="NET280"/>
      <c r="NEU280"/>
      <c r="NEV280"/>
      <c r="NEW280"/>
      <c r="NEX280"/>
      <c r="NEY280"/>
      <c r="NEZ280"/>
      <c r="NFA280"/>
      <c r="NFB280"/>
      <c r="NFC280"/>
      <c r="NFD280"/>
      <c r="NFE280"/>
      <c r="NFF280"/>
      <c r="NFG280"/>
      <c r="NFH280"/>
      <c r="NFI280"/>
      <c r="NFJ280"/>
      <c r="NFK280"/>
      <c r="NFL280"/>
      <c r="NFM280"/>
      <c r="NFN280"/>
      <c r="NFO280"/>
      <c r="NFP280"/>
      <c r="NFQ280"/>
      <c r="NFR280"/>
      <c r="NFS280"/>
      <c r="NFT280"/>
      <c r="NFU280"/>
      <c r="NFV280"/>
      <c r="NFW280"/>
      <c r="NFX280"/>
      <c r="NFY280"/>
      <c r="NFZ280"/>
      <c r="NGA280"/>
      <c r="NGB280"/>
      <c r="NGC280"/>
      <c r="NGD280"/>
      <c r="NGE280"/>
      <c r="NGF280"/>
      <c r="NGG280"/>
      <c r="NGH280"/>
      <c r="NGI280"/>
      <c r="NGJ280"/>
      <c r="NGK280"/>
      <c r="NGL280"/>
      <c r="NGM280"/>
      <c r="NGN280"/>
      <c r="NGO280"/>
      <c r="NGP280"/>
      <c r="NGQ280"/>
      <c r="NGR280"/>
      <c r="NGS280"/>
      <c r="NGT280"/>
      <c r="NGU280"/>
      <c r="NGV280"/>
      <c r="NGW280"/>
      <c r="NGX280"/>
      <c r="NGY280"/>
      <c r="NGZ280"/>
      <c r="NHA280"/>
      <c r="NHB280"/>
      <c r="NHC280"/>
      <c r="NHD280"/>
      <c r="NHE280"/>
      <c r="NHF280"/>
      <c r="NHG280"/>
      <c r="NHH280"/>
      <c r="NHI280"/>
      <c r="NHJ280"/>
      <c r="NHK280"/>
      <c r="NHL280"/>
      <c r="NHM280"/>
      <c r="NHN280"/>
      <c r="NHO280"/>
      <c r="NHP280"/>
      <c r="NHQ280"/>
      <c r="NHR280"/>
      <c r="NHS280"/>
      <c r="NHT280"/>
      <c r="NHU280"/>
      <c r="NHV280"/>
      <c r="NHW280"/>
      <c r="NHX280"/>
      <c r="NHY280"/>
      <c r="NHZ280"/>
      <c r="NIA280"/>
      <c r="NIB280"/>
      <c r="NIC280"/>
      <c r="NID280"/>
      <c r="NIE280"/>
      <c r="NIF280"/>
      <c r="NIG280"/>
      <c r="NIH280"/>
      <c r="NII280"/>
      <c r="NIJ280"/>
      <c r="NIK280"/>
      <c r="NIL280"/>
      <c r="NIM280"/>
      <c r="NIN280"/>
      <c r="NIO280"/>
      <c r="NIP280"/>
      <c r="NIQ280"/>
      <c r="NIR280"/>
      <c r="NIS280"/>
      <c r="NIT280"/>
      <c r="NIU280"/>
      <c r="NIV280"/>
      <c r="NIW280"/>
      <c r="NIX280"/>
      <c r="NIY280"/>
      <c r="NIZ280"/>
      <c r="NJA280"/>
      <c r="NJB280"/>
      <c r="NJC280"/>
      <c r="NJD280"/>
      <c r="NJE280"/>
      <c r="NJF280"/>
      <c r="NJG280"/>
      <c r="NJH280"/>
      <c r="NJI280"/>
      <c r="NJJ280"/>
      <c r="NJK280"/>
      <c r="NJL280"/>
      <c r="NJM280"/>
      <c r="NJN280"/>
      <c r="NJO280"/>
      <c r="NJP280"/>
      <c r="NJQ280"/>
      <c r="NJR280"/>
      <c r="NJS280"/>
      <c r="NJT280"/>
      <c r="NJU280"/>
      <c r="NJV280"/>
      <c r="NJW280"/>
      <c r="NJX280"/>
      <c r="NJY280"/>
      <c r="NJZ280"/>
      <c r="NKA280"/>
      <c r="NKB280"/>
      <c r="NKC280"/>
      <c r="NKD280"/>
      <c r="NKE280"/>
      <c r="NKF280"/>
      <c r="NKG280"/>
      <c r="NKH280"/>
      <c r="NKI280"/>
      <c r="NKJ280"/>
      <c r="NKK280"/>
      <c r="NKL280"/>
      <c r="NKM280"/>
      <c r="NKN280"/>
      <c r="NKO280"/>
      <c r="NKP280"/>
      <c r="NKQ280"/>
      <c r="NKR280"/>
      <c r="NKS280"/>
      <c r="NKT280"/>
      <c r="NKU280"/>
      <c r="NKV280"/>
      <c r="NKW280"/>
      <c r="NKX280"/>
      <c r="NKY280"/>
      <c r="NKZ280"/>
      <c r="NLA280"/>
      <c r="NLB280"/>
      <c r="NLC280"/>
      <c r="NLD280"/>
      <c r="NLE280"/>
      <c r="NLF280"/>
      <c r="NLG280"/>
      <c r="NLH280"/>
      <c r="NLI280"/>
      <c r="NLJ280"/>
      <c r="NLK280"/>
      <c r="NLL280"/>
      <c r="NLM280"/>
      <c r="NLN280"/>
      <c r="NLO280"/>
      <c r="NLP280"/>
      <c r="NLQ280"/>
      <c r="NLR280"/>
      <c r="NLS280"/>
      <c r="NLT280"/>
      <c r="NLU280"/>
      <c r="NLV280"/>
      <c r="NLW280"/>
      <c r="NLX280"/>
      <c r="NLY280"/>
      <c r="NLZ280"/>
      <c r="NMA280"/>
      <c r="NMB280"/>
      <c r="NMC280"/>
      <c r="NMD280"/>
      <c r="NME280"/>
      <c r="NMF280"/>
      <c r="NMG280"/>
      <c r="NMH280"/>
      <c r="NMI280"/>
      <c r="NMJ280"/>
      <c r="NMK280"/>
      <c r="NML280"/>
      <c r="NMM280"/>
      <c r="NMN280"/>
      <c r="NMO280"/>
      <c r="NMP280"/>
      <c r="NMQ280"/>
      <c r="NMR280"/>
      <c r="NMS280"/>
      <c r="NMT280"/>
      <c r="NMU280"/>
      <c r="NMV280"/>
      <c r="NMW280"/>
      <c r="NMX280"/>
      <c r="NMY280"/>
      <c r="NMZ280"/>
      <c r="NNA280"/>
      <c r="NNB280"/>
      <c r="NNC280"/>
      <c r="NND280"/>
      <c r="NNE280"/>
      <c r="NNF280"/>
      <c r="NNG280"/>
      <c r="NNH280"/>
      <c r="NNI280"/>
      <c r="NNJ280"/>
      <c r="NNK280"/>
      <c r="NNL280"/>
      <c r="NNM280"/>
      <c r="NNN280"/>
      <c r="NNO280"/>
      <c r="NNP280"/>
      <c r="NNQ280"/>
      <c r="NNR280"/>
      <c r="NNS280"/>
      <c r="NNT280"/>
      <c r="NNU280"/>
      <c r="NNV280"/>
      <c r="NNW280"/>
      <c r="NNX280"/>
      <c r="NNY280"/>
      <c r="NNZ280"/>
      <c r="NOA280"/>
      <c r="NOB280"/>
      <c r="NOC280"/>
      <c r="NOD280"/>
      <c r="NOE280"/>
      <c r="NOF280"/>
      <c r="NOG280"/>
      <c r="NOH280"/>
      <c r="NOI280"/>
      <c r="NOJ280"/>
      <c r="NOK280"/>
      <c r="NOL280"/>
      <c r="NOM280"/>
      <c r="NON280"/>
      <c r="NOO280"/>
      <c r="NOP280"/>
      <c r="NOQ280"/>
      <c r="NOR280"/>
      <c r="NOS280"/>
      <c r="NOT280"/>
      <c r="NOU280"/>
      <c r="NOV280"/>
      <c r="NOW280"/>
      <c r="NOX280"/>
      <c r="NOY280"/>
      <c r="NOZ280"/>
      <c r="NPA280"/>
      <c r="NPB280"/>
      <c r="NPC280"/>
      <c r="NPD280"/>
      <c r="NPE280"/>
      <c r="NPF280"/>
      <c r="NPG280"/>
      <c r="NPH280"/>
      <c r="NPI280"/>
      <c r="NPJ280"/>
      <c r="NPK280"/>
      <c r="NPL280"/>
      <c r="NPM280"/>
      <c r="NPN280"/>
      <c r="NPO280"/>
      <c r="NPP280"/>
      <c r="NPQ280"/>
      <c r="NPR280"/>
      <c r="NPS280"/>
      <c r="NPT280"/>
      <c r="NPU280"/>
      <c r="NPV280"/>
      <c r="NPW280"/>
      <c r="NPX280"/>
      <c r="NPY280"/>
      <c r="NPZ280"/>
      <c r="NQA280"/>
      <c r="NQB280"/>
      <c r="NQC280"/>
      <c r="NQD280"/>
      <c r="NQE280"/>
      <c r="NQF280"/>
      <c r="NQG280"/>
      <c r="NQH280"/>
      <c r="NQI280"/>
      <c r="NQJ280"/>
      <c r="NQK280"/>
      <c r="NQL280"/>
      <c r="NQM280"/>
      <c r="NQN280"/>
      <c r="NQO280"/>
      <c r="NQP280"/>
      <c r="NQQ280"/>
      <c r="NQR280"/>
      <c r="NQS280"/>
      <c r="NQT280"/>
      <c r="NQU280"/>
      <c r="NQV280"/>
      <c r="NQW280"/>
      <c r="NQX280"/>
      <c r="NQY280"/>
      <c r="NQZ280"/>
      <c r="NRA280"/>
      <c r="NRB280"/>
      <c r="NRC280"/>
      <c r="NRD280"/>
      <c r="NRE280"/>
      <c r="NRF280"/>
      <c r="NRG280"/>
      <c r="NRH280"/>
      <c r="NRI280"/>
      <c r="NRJ280"/>
      <c r="NRK280"/>
      <c r="NRL280"/>
      <c r="NRM280"/>
      <c r="NRN280"/>
      <c r="NRO280"/>
      <c r="NRP280"/>
      <c r="NRQ280"/>
      <c r="NRR280"/>
      <c r="NRS280"/>
      <c r="NRT280"/>
      <c r="NRU280"/>
      <c r="NRV280"/>
      <c r="NRW280"/>
      <c r="NRX280"/>
      <c r="NRY280"/>
      <c r="NRZ280"/>
      <c r="NSA280"/>
      <c r="NSB280"/>
      <c r="NSC280"/>
      <c r="NSD280"/>
      <c r="NSE280"/>
      <c r="NSF280"/>
      <c r="NSG280"/>
      <c r="NSH280"/>
      <c r="NSI280"/>
      <c r="NSJ280"/>
      <c r="NSK280"/>
      <c r="NSL280"/>
      <c r="NSM280"/>
      <c r="NSN280"/>
      <c r="NSO280"/>
      <c r="NSP280"/>
      <c r="NSQ280"/>
      <c r="NSR280"/>
      <c r="NSS280"/>
      <c r="NST280"/>
      <c r="NSU280"/>
      <c r="NSV280"/>
      <c r="NSW280"/>
      <c r="NSX280"/>
      <c r="NSY280"/>
      <c r="NSZ280"/>
      <c r="NTA280"/>
      <c r="NTB280"/>
      <c r="NTC280"/>
      <c r="NTD280"/>
      <c r="NTE280"/>
      <c r="NTF280"/>
      <c r="NTG280"/>
      <c r="NTH280"/>
      <c r="NTI280"/>
      <c r="NTJ280"/>
      <c r="NTK280"/>
      <c r="NTL280"/>
      <c r="NTM280"/>
      <c r="NTN280"/>
      <c r="NTO280"/>
      <c r="NTP280"/>
      <c r="NTQ280"/>
      <c r="NTR280"/>
      <c r="NTS280"/>
      <c r="NTT280"/>
      <c r="NTU280"/>
      <c r="NTV280"/>
      <c r="NTW280"/>
      <c r="NTX280"/>
      <c r="NTY280"/>
      <c r="NTZ280"/>
      <c r="NUA280"/>
      <c r="NUB280"/>
      <c r="NUC280"/>
      <c r="NUD280"/>
      <c r="NUE280"/>
      <c r="NUF280"/>
      <c r="NUG280"/>
      <c r="NUH280"/>
      <c r="NUI280"/>
      <c r="NUJ280"/>
      <c r="NUK280"/>
      <c r="NUL280"/>
      <c r="NUM280"/>
      <c r="NUN280"/>
      <c r="NUO280"/>
      <c r="NUP280"/>
      <c r="NUQ280"/>
      <c r="NUR280"/>
      <c r="NUS280"/>
      <c r="NUT280"/>
      <c r="NUU280"/>
      <c r="NUV280"/>
      <c r="NUW280"/>
      <c r="NUX280"/>
      <c r="NUY280"/>
      <c r="NUZ280"/>
      <c r="NVA280"/>
      <c r="NVB280"/>
      <c r="NVC280"/>
      <c r="NVD280"/>
      <c r="NVE280"/>
      <c r="NVF280"/>
      <c r="NVG280"/>
      <c r="NVH280"/>
      <c r="NVI280"/>
      <c r="NVJ280"/>
      <c r="NVK280"/>
      <c r="NVL280"/>
      <c r="NVM280"/>
      <c r="NVN280"/>
      <c r="NVO280"/>
      <c r="NVP280"/>
      <c r="NVQ280"/>
      <c r="NVR280"/>
      <c r="NVS280"/>
      <c r="NVT280"/>
      <c r="NVU280"/>
      <c r="NVV280"/>
      <c r="NVW280"/>
      <c r="NVX280"/>
      <c r="NVY280"/>
      <c r="NVZ280"/>
      <c r="NWA280"/>
      <c r="NWB280"/>
      <c r="NWC280"/>
      <c r="NWD280"/>
      <c r="NWE280"/>
      <c r="NWF280"/>
      <c r="NWG280"/>
      <c r="NWH280"/>
      <c r="NWI280"/>
      <c r="NWJ280"/>
      <c r="NWK280"/>
      <c r="NWL280"/>
      <c r="NWM280"/>
      <c r="NWN280"/>
      <c r="NWO280"/>
      <c r="NWP280"/>
      <c r="NWQ280"/>
      <c r="NWR280"/>
      <c r="NWS280"/>
      <c r="NWT280"/>
      <c r="NWU280"/>
      <c r="NWV280"/>
      <c r="NWW280"/>
      <c r="NWX280"/>
      <c r="NWY280"/>
      <c r="NWZ280"/>
      <c r="NXA280"/>
      <c r="NXB280"/>
      <c r="NXC280"/>
      <c r="NXD280"/>
      <c r="NXE280"/>
      <c r="NXF280"/>
      <c r="NXG280"/>
      <c r="NXH280"/>
      <c r="NXI280"/>
      <c r="NXJ280"/>
      <c r="NXK280"/>
      <c r="NXL280"/>
      <c r="NXM280"/>
      <c r="NXN280"/>
      <c r="NXO280"/>
      <c r="NXP280"/>
      <c r="NXQ280"/>
      <c r="NXR280"/>
      <c r="NXS280"/>
      <c r="NXT280"/>
      <c r="NXU280"/>
      <c r="NXV280"/>
      <c r="NXW280"/>
      <c r="NXX280"/>
      <c r="NXY280"/>
      <c r="NXZ280"/>
      <c r="NYA280"/>
      <c r="NYB280"/>
      <c r="NYC280"/>
      <c r="NYD280"/>
      <c r="NYE280"/>
      <c r="NYF280"/>
      <c r="NYG280"/>
      <c r="NYH280"/>
      <c r="NYI280"/>
      <c r="NYJ280"/>
      <c r="NYK280"/>
      <c r="NYL280"/>
      <c r="NYM280"/>
      <c r="NYN280"/>
      <c r="NYO280"/>
      <c r="NYP280"/>
      <c r="NYQ280"/>
      <c r="NYR280"/>
      <c r="NYS280"/>
      <c r="NYT280"/>
      <c r="NYU280"/>
      <c r="NYV280"/>
      <c r="NYW280"/>
      <c r="NYX280"/>
      <c r="NYY280"/>
      <c r="NYZ280"/>
      <c r="NZA280"/>
      <c r="NZB280"/>
      <c r="NZC280"/>
      <c r="NZD280"/>
      <c r="NZE280"/>
      <c r="NZF280"/>
      <c r="NZG280"/>
      <c r="NZH280"/>
      <c r="NZI280"/>
      <c r="NZJ280"/>
      <c r="NZK280"/>
      <c r="NZL280"/>
      <c r="NZM280"/>
      <c r="NZN280"/>
      <c r="NZO280"/>
      <c r="NZP280"/>
      <c r="NZQ280"/>
      <c r="NZR280"/>
      <c r="NZS280"/>
      <c r="NZT280"/>
      <c r="NZU280"/>
      <c r="NZV280"/>
      <c r="NZW280"/>
      <c r="NZX280"/>
      <c r="NZY280"/>
      <c r="NZZ280"/>
      <c r="OAA280"/>
      <c r="OAB280"/>
      <c r="OAC280"/>
      <c r="OAD280"/>
      <c r="OAE280"/>
      <c r="OAF280"/>
      <c r="OAG280"/>
      <c r="OAH280"/>
      <c r="OAI280"/>
      <c r="OAJ280"/>
      <c r="OAK280"/>
      <c r="OAL280"/>
      <c r="OAM280"/>
      <c r="OAN280"/>
      <c r="OAO280"/>
      <c r="OAP280"/>
      <c r="OAQ280"/>
      <c r="OAR280"/>
      <c r="OAS280"/>
      <c r="OAT280"/>
      <c r="OAU280"/>
      <c r="OAV280"/>
      <c r="OAW280"/>
      <c r="OAX280"/>
      <c r="OAY280"/>
      <c r="OAZ280"/>
      <c r="OBA280"/>
      <c r="OBB280"/>
      <c r="OBC280"/>
      <c r="OBD280"/>
      <c r="OBE280"/>
      <c r="OBF280"/>
      <c r="OBG280"/>
      <c r="OBH280"/>
      <c r="OBI280"/>
      <c r="OBJ280"/>
      <c r="OBK280"/>
      <c r="OBL280"/>
      <c r="OBM280"/>
      <c r="OBN280"/>
      <c r="OBO280"/>
      <c r="OBP280"/>
      <c r="OBQ280"/>
      <c r="OBR280"/>
      <c r="OBS280"/>
      <c r="OBT280"/>
      <c r="OBU280"/>
      <c r="OBV280"/>
      <c r="OBW280"/>
      <c r="OBX280"/>
      <c r="OBY280"/>
      <c r="OBZ280"/>
      <c r="OCA280"/>
      <c r="OCB280"/>
      <c r="OCC280"/>
      <c r="OCD280"/>
      <c r="OCE280"/>
      <c r="OCF280"/>
      <c r="OCG280"/>
      <c r="OCH280"/>
      <c r="OCI280"/>
      <c r="OCJ280"/>
      <c r="OCK280"/>
      <c r="OCL280"/>
      <c r="OCM280"/>
      <c r="OCN280"/>
      <c r="OCO280"/>
      <c r="OCP280"/>
      <c r="OCQ280"/>
      <c r="OCR280"/>
      <c r="OCS280"/>
      <c r="OCT280"/>
      <c r="OCU280"/>
      <c r="OCV280"/>
      <c r="OCW280"/>
      <c r="OCX280"/>
      <c r="OCY280"/>
      <c r="OCZ280"/>
      <c r="ODA280"/>
      <c r="ODB280"/>
      <c r="ODC280"/>
      <c r="ODD280"/>
      <c r="ODE280"/>
      <c r="ODF280"/>
      <c r="ODG280"/>
      <c r="ODH280"/>
      <c r="ODI280"/>
      <c r="ODJ280"/>
      <c r="ODK280"/>
      <c r="ODL280"/>
      <c r="ODM280"/>
      <c r="ODN280"/>
      <c r="ODO280"/>
      <c r="ODP280"/>
      <c r="ODQ280"/>
      <c r="ODR280"/>
      <c r="ODS280"/>
      <c r="ODT280"/>
      <c r="ODU280"/>
      <c r="ODV280"/>
      <c r="ODW280"/>
      <c r="ODX280"/>
      <c r="ODY280"/>
      <c r="ODZ280"/>
      <c r="OEA280"/>
      <c r="OEB280"/>
      <c r="OEC280"/>
      <c r="OED280"/>
      <c r="OEE280"/>
      <c r="OEF280"/>
      <c r="OEG280"/>
      <c r="OEH280"/>
      <c r="OEI280"/>
      <c r="OEJ280"/>
      <c r="OEK280"/>
      <c r="OEL280"/>
      <c r="OEM280"/>
      <c r="OEN280"/>
      <c r="OEO280"/>
      <c r="OEP280"/>
      <c r="OEQ280"/>
      <c r="OER280"/>
      <c r="OES280"/>
      <c r="OET280"/>
      <c r="OEU280"/>
      <c r="OEV280"/>
      <c r="OEW280"/>
      <c r="OEX280"/>
      <c r="OEY280"/>
      <c r="OEZ280"/>
      <c r="OFA280"/>
      <c r="OFB280"/>
      <c r="OFC280"/>
      <c r="OFD280"/>
      <c r="OFE280"/>
      <c r="OFF280"/>
      <c r="OFG280"/>
      <c r="OFH280"/>
      <c r="OFI280"/>
      <c r="OFJ280"/>
      <c r="OFK280"/>
      <c r="OFL280"/>
      <c r="OFM280"/>
      <c r="OFN280"/>
      <c r="OFO280"/>
      <c r="OFP280"/>
      <c r="OFQ280"/>
      <c r="OFR280"/>
      <c r="OFS280"/>
      <c r="OFT280"/>
      <c r="OFU280"/>
      <c r="OFV280"/>
      <c r="OFW280"/>
      <c r="OFX280"/>
      <c r="OFY280"/>
      <c r="OFZ280"/>
      <c r="OGA280"/>
      <c r="OGB280"/>
      <c r="OGC280"/>
      <c r="OGD280"/>
      <c r="OGE280"/>
      <c r="OGF280"/>
      <c r="OGG280"/>
      <c r="OGH280"/>
      <c r="OGI280"/>
      <c r="OGJ280"/>
      <c r="OGK280"/>
      <c r="OGL280"/>
      <c r="OGM280"/>
      <c r="OGN280"/>
      <c r="OGO280"/>
      <c r="OGP280"/>
      <c r="OGQ280"/>
      <c r="OGR280"/>
      <c r="OGS280"/>
      <c r="OGT280"/>
      <c r="OGU280"/>
      <c r="OGV280"/>
      <c r="OGW280"/>
      <c r="OGX280"/>
      <c r="OGY280"/>
      <c r="OGZ280"/>
      <c r="OHA280"/>
      <c r="OHB280"/>
      <c r="OHC280"/>
      <c r="OHD280"/>
      <c r="OHE280"/>
      <c r="OHF280"/>
      <c r="OHG280"/>
      <c r="OHH280"/>
      <c r="OHI280"/>
      <c r="OHJ280"/>
      <c r="OHK280"/>
      <c r="OHL280"/>
      <c r="OHM280"/>
      <c r="OHN280"/>
      <c r="OHO280"/>
      <c r="OHP280"/>
      <c r="OHQ280"/>
      <c r="OHR280"/>
      <c r="OHS280"/>
      <c r="OHT280"/>
      <c r="OHU280"/>
      <c r="OHV280"/>
      <c r="OHW280"/>
      <c r="OHX280"/>
      <c r="OHY280"/>
      <c r="OHZ280"/>
      <c r="OIA280"/>
      <c r="OIB280"/>
      <c r="OIC280"/>
      <c r="OID280"/>
      <c r="OIE280"/>
      <c r="OIF280"/>
      <c r="OIG280"/>
      <c r="OIH280"/>
      <c r="OII280"/>
      <c r="OIJ280"/>
      <c r="OIK280"/>
      <c r="OIL280"/>
      <c r="OIM280"/>
      <c r="OIN280"/>
      <c r="OIO280"/>
      <c r="OIP280"/>
      <c r="OIQ280"/>
      <c r="OIR280"/>
      <c r="OIS280"/>
      <c r="OIT280"/>
      <c r="OIU280"/>
      <c r="OIV280"/>
      <c r="OIW280"/>
      <c r="OIX280"/>
      <c r="OIY280"/>
      <c r="OIZ280"/>
      <c r="OJA280"/>
      <c r="OJB280"/>
      <c r="OJC280"/>
      <c r="OJD280"/>
      <c r="OJE280"/>
      <c r="OJF280"/>
      <c r="OJG280"/>
      <c r="OJH280"/>
      <c r="OJI280"/>
      <c r="OJJ280"/>
      <c r="OJK280"/>
      <c r="OJL280"/>
      <c r="OJM280"/>
      <c r="OJN280"/>
      <c r="OJO280"/>
      <c r="OJP280"/>
      <c r="OJQ280"/>
      <c r="OJR280"/>
      <c r="OJS280"/>
      <c r="OJT280"/>
      <c r="OJU280"/>
      <c r="OJV280"/>
      <c r="OJW280"/>
      <c r="OJX280"/>
      <c r="OJY280"/>
      <c r="OJZ280"/>
      <c r="OKA280"/>
      <c r="OKB280"/>
      <c r="OKC280"/>
      <c r="OKD280"/>
      <c r="OKE280"/>
      <c r="OKF280"/>
      <c r="OKG280"/>
      <c r="OKH280"/>
      <c r="OKI280"/>
      <c r="OKJ280"/>
      <c r="OKK280"/>
      <c r="OKL280"/>
      <c r="OKM280"/>
      <c r="OKN280"/>
      <c r="OKO280"/>
      <c r="OKP280"/>
      <c r="OKQ280"/>
      <c r="OKR280"/>
      <c r="OKS280"/>
      <c r="OKT280"/>
      <c r="OKU280"/>
      <c r="OKV280"/>
      <c r="OKW280"/>
      <c r="OKX280"/>
      <c r="OKY280"/>
      <c r="OKZ280"/>
      <c r="OLA280"/>
      <c r="OLB280"/>
      <c r="OLC280"/>
      <c r="OLD280"/>
      <c r="OLE280"/>
      <c r="OLF280"/>
      <c r="OLG280"/>
      <c r="OLH280"/>
      <c r="OLI280"/>
      <c r="OLJ280"/>
      <c r="OLK280"/>
      <c r="OLL280"/>
      <c r="OLM280"/>
      <c r="OLN280"/>
      <c r="OLO280"/>
      <c r="OLP280"/>
      <c r="OLQ280"/>
      <c r="OLR280"/>
      <c r="OLS280"/>
      <c r="OLT280"/>
      <c r="OLU280"/>
      <c r="OLV280"/>
      <c r="OLW280"/>
      <c r="OLX280"/>
      <c r="OLY280"/>
      <c r="OLZ280"/>
      <c r="OMA280"/>
      <c r="OMB280"/>
      <c r="OMC280"/>
      <c r="OMD280"/>
      <c r="OME280"/>
      <c r="OMF280"/>
      <c r="OMG280"/>
      <c r="OMH280"/>
      <c r="OMI280"/>
      <c r="OMJ280"/>
      <c r="OMK280"/>
      <c r="OML280"/>
      <c r="OMM280"/>
      <c r="OMN280"/>
      <c r="OMO280"/>
      <c r="OMP280"/>
      <c r="OMQ280"/>
      <c r="OMR280"/>
      <c r="OMS280"/>
      <c r="OMT280"/>
      <c r="OMU280"/>
      <c r="OMV280"/>
      <c r="OMW280"/>
      <c r="OMX280"/>
      <c r="OMY280"/>
      <c r="OMZ280"/>
      <c r="ONA280"/>
      <c r="ONB280"/>
      <c r="ONC280"/>
      <c r="OND280"/>
      <c r="ONE280"/>
      <c r="ONF280"/>
      <c r="ONG280"/>
      <c r="ONH280"/>
      <c r="ONI280"/>
      <c r="ONJ280"/>
      <c r="ONK280"/>
      <c r="ONL280"/>
      <c r="ONM280"/>
      <c r="ONN280"/>
      <c r="ONO280"/>
      <c r="ONP280"/>
      <c r="ONQ280"/>
      <c r="ONR280"/>
      <c r="ONS280"/>
      <c r="ONT280"/>
      <c r="ONU280"/>
      <c r="ONV280"/>
      <c r="ONW280"/>
      <c r="ONX280"/>
      <c r="ONY280"/>
      <c r="ONZ280"/>
      <c r="OOA280"/>
      <c r="OOB280"/>
      <c r="OOC280"/>
      <c r="OOD280"/>
      <c r="OOE280"/>
      <c r="OOF280"/>
      <c r="OOG280"/>
      <c r="OOH280"/>
      <c r="OOI280"/>
      <c r="OOJ280"/>
      <c r="OOK280"/>
      <c r="OOL280"/>
      <c r="OOM280"/>
      <c r="OON280"/>
      <c r="OOO280"/>
      <c r="OOP280"/>
      <c r="OOQ280"/>
      <c r="OOR280"/>
      <c r="OOS280"/>
      <c r="OOT280"/>
      <c r="OOU280"/>
      <c r="OOV280"/>
      <c r="OOW280"/>
      <c r="OOX280"/>
      <c r="OOY280"/>
      <c r="OOZ280"/>
      <c r="OPA280"/>
      <c r="OPB280"/>
      <c r="OPC280"/>
      <c r="OPD280"/>
      <c r="OPE280"/>
      <c r="OPF280"/>
      <c r="OPG280"/>
      <c r="OPH280"/>
      <c r="OPI280"/>
      <c r="OPJ280"/>
      <c r="OPK280"/>
      <c r="OPL280"/>
      <c r="OPM280"/>
      <c r="OPN280"/>
      <c r="OPO280"/>
      <c r="OPP280"/>
      <c r="OPQ280"/>
      <c r="OPR280"/>
      <c r="OPS280"/>
      <c r="OPT280"/>
      <c r="OPU280"/>
      <c r="OPV280"/>
      <c r="OPW280"/>
      <c r="OPX280"/>
      <c r="OPY280"/>
      <c r="OPZ280"/>
      <c r="OQA280"/>
      <c r="OQB280"/>
      <c r="OQC280"/>
      <c r="OQD280"/>
      <c r="OQE280"/>
      <c r="OQF280"/>
      <c r="OQG280"/>
      <c r="OQH280"/>
      <c r="OQI280"/>
      <c r="OQJ280"/>
      <c r="OQK280"/>
      <c r="OQL280"/>
      <c r="OQM280"/>
      <c r="OQN280"/>
      <c r="OQO280"/>
      <c r="OQP280"/>
      <c r="OQQ280"/>
      <c r="OQR280"/>
      <c r="OQS280"/>
      <c r="OQT280"/>
      <c r="OQU280"/>
      <c r="OQV280"/>
      <c r="OQW280"/>
      <c r="OQX280"/>
      <c r="OQY280"/>
      <c r="OQZ280"/>
      <c r="ORA280"/>
      <c r="ORB280"/>
      <c r="ORC280"/>
      <c r="ORD280"/>
      <c r="ORE280"/>
      <c r="ORF280"/>
      <c r="ORG280"/>
      <c r="ORH280"/>
      <c r="ORI280"/>
      <c r="ORJ280"/>
      <c r="ORK280"/>
      <c r="ORL280"/>
      <c r="ORM280"/>
      <c r="ORN280"/>
      <c r="ORO280"/>
      <c r="ORP280"/>
      <c r="ORQ280"/>
      <c r="ORR280"/>
      <c r="ORS280"/>
      <c r="ORT280"/>
      <c r="ORU280"/>
      <c r="ORV280"/>
      <c r="ORW280"/>
      <c r="ORX280"/>
      <c r="ORY280"/>
      <c r="ORZ280"/>
      <c r="OSA280"/>
      <c r="OSB280"/>
      <c r="OSC280"/>
      <c r="OSD280"/>
      <c r="OSE280"/>
      <c r="OSF280"/>
      <c r="OSG280"/>
      <c r="OSH280"/>
      <c r="OSI280"/>
      <c r="OSJ280"/>
      <c r="OSK280"/>
      <c r="OSL280"/>
      <c r="OSM280"/>
      <c r="OSN280"/>
      <c r="OSO280"/>
      <c r="OSP280"/>
      <c r="OSQ280"/>
      <c r="OSR280"/>
      <c r="OSS280"/>
      <c r="OST280"/>
      <c r="OSU280"/>
      <c r="OSV280"/>
      <c r="OSW280"/>
      <c r="OSX280"/>
      <c r="OSY280"/>
      <c r="OSZ280"/>
      <c r="OTA280"/>
      <c r="OTB280"/>
      <c r="OTC280"/>
      <c r="OTD280"/>
      <c r="OTE280"/>
      <c r="OTF280"/>
      <c r="OTG280"/>
      <c r="OTH280"/>
      <c r="OTI280"/>
      <c r="OTJ280"/>
      <c r="OTK280"/>
      <c r="OTL280"/>
      <c r="OTM280"/>
      <c r="OTN280"/>
      <c r="OTO280"/>
      <c r="OTP280"/>
      <c r="OTQ280"/>
      <c r="OTR280"/>
      <c r="OTS280"/>
      <c r="OTT280"/>
      <c r="OTU280"/>
      <c r="OTV280"/>
      <c r="OTW280"/>
      <c r="OTX280"/>
      <c r="OTY280"/>
      <c r="OTZ280"/>
      <c r="OUA280"/>
      <c r="OUB280"/>
      <c r="OUC280"/>
      <c r="OUD280"/>
      <c r="OUE280"/>
      <c r="OUF280"/>
      <c r="OUG280"/>
      <c r="OUH280"/>
      <c r="OUI280"/>
      <c r="OUJ280"/>
      <c r="OUK280"/>
      <c r="OUL280"/>
      <c r="OUM280"/>
      <c r="OUN280"/>
      <c r="OUO280"/>
      <c r="OUP280"/>
      <c r="OUQ280"/>
      <c r="OUR280"/>
      <c r="OUS280"/>
      <c r="OUT280"/>
      <c r="OUU280"/>
      <c r="OUV280"/>
      <c r="OUW280"/>
      <c r="OUX280"/>
      <c r="OUY280"/>
      <c r="OUZ280"/>
      <c r="OVA280"/>
      <c r="OVB280"/>
      <c r="OVC280"/>
      <c r="OVD280"/>
      <c r="OVE280"/>
      <c r="OVF280"/>
      <c r="OVG280"/>
      <c r="OVH280"/>
      <c r="OVI280"/>
      <c r="OVJ280"/>
      <c r="OVK280"/>
      <c r="OVL280"/>
      <c r="OVM280"/>
      <c r="OVN280"/>
      <c r="OVO280"/>
      <c r="OVP280"/>
      <c r="OVQ280"/>
      <c r="OVR280"/>
      <c r="OVS280"/>
      <c r="OVT280"/>
      <c r="OVU280"/>
      <c r="OVV280"/>
      <c r="OVW280"/>
      <c r="OVX280"/>
      <c r="OVY280"/>
      <c r="OVZ280"/>
      <c r="OWA280"/>
      <c r="OWB280"/>
      <c r="OWC280"/>
      <c r="OWD280"/>
      <c r="OWE280"/>
      <c r="OWF280"/>
      <c r="OWG280"/>
      <c r="OWH280"/>
      <c r="OWI280"/>
      <c r="OWJ280"/>
      <c r="OWK280"/>
      <c r="OWL280"/>
      <c r="OWM280"/>
      <c r="OWN280"/>
      <c r="OWO280"/>
      <c r="OWP280"/>
      <c r="OWQ280"/>
      <c r="OWR280"/>
      <c r="OWS280"/>
      <c r="OWT280"/>
      <c r="OWU280"/>
      <c r="OWV280"/>
      <c r="OWW280"/>
      <c r="OWX280"/>
      <c r="OWY280"/>
      <c r="OWZ280"/>
      <c r="OXA280"/>
      <c r="OXB280"/>
      <c r="OXC280"/>
      <c r="OXD280"/>
      <c r="OXE280"/>
      <c r="OXF280"/>
      <c r="OXG280"/>
      <c r="OXH280"/>
      <c r="OXI280"/>
      <c r="OXJ280"/>
      <c r="OXK280"/>
      <c r="OXL280"/>
      <c r="OXM280"/>
      <c r="OXN280"/>
      <c r="OXO280"/>
      <c r="OXP280"/>
      <c r="OXQ280"/>
      <c r="OXR280"/>
      <c r="OXS280"/>
      <c r="OXT280"/>
      <c r="OXU280"/>
      <c r="OXV280"/>
      <c r="OXW280"/>
      <c r="OXX280"/>
      <c r="OXY280"/>
      <c r="OXZ280"/>
      <c r="OYA280"/>
      <c r="OYB280"/>
      <c r="OYC280"/>
      <c r="OYD280"/>
      <c r="OYE280"/>
      <c r="OYF280"/>
      <c r="OYG280"/>
      <c r="OYH280"/>
      <c r="OYI280"/>
      <c r="OYJ280"/>
      <c r="OYK280"/>
      <c r="OYL280"/>
      <c r="OYM280"/>
      <c r="OYN280"/>
      <c r="OYO280"/>
      <c r="OYP280"/>
      <c r="OYQ280"/>
      <c r="OYR280"/>
      <c r="OYS280"/>
      <c r="OYT280"/>
      <c r="OYU280"/>
      <c r="OYV280"/>
      <c r="OYW280"/>
      <c r="OYX280"/>
      <c r="OYY280"/>
      <c r="OYZ280"/>
      <c r="OZA280"/>
      <c r="OZB280"/>
      <c r="OZC280"/>
      <c r="OZD280"/>
      <c r="OZE280"/>
      <c r="OZF280"/>
      <c r="OZG280"/>
      <c r="OZH280"/>
      <c r="OZI280"/>
      <c r="OZJ280"/>
      <c r="OZK280"/>
      <c r="OZL280"/>
      <c r="OZM280"/>
      <c r="OZN280"/>
      <c r="OZO280"/>
      <c r="OZP280"/>
      <c r="OZQ280"/>
      <c r="OZR280"/>
      <c r="OZS280"/>
      <c r="OZT280"/>
      <c r="OZU280"/>
      <c r="OZV280"/>
      <c r="OZW280"/>
      <c r="OZX280"/>
      <c r="OZY280"/>
      <c r="OZZ280"/>
      <c r="PAA280"/>
      <c r="PAB280"/>
      <c r="PAC280"/>
      <c r="PAD280"/>
      <c r="PAE280"/>
      <c r="PAF280"/>
      <c r="PAG280"/>
      <c r="PAH280"/>
      <c r="PAI280"/>
      <c r="PAJ280"/>
      <c r="PAK280"/>
      <c r="PAL280"/>
      <c r="PAM280"/>
      <c r="PAN280"/>
      <c r="PAO280"/>
      <c r="PAP280"/>
      <c r="PAQ280"/>
      <c r="PAR280"/>
      <c r="PAS280"/>
      <c r="PAT280"/>
      <c r="PAU280"/>
      <c r="PAV280"/>
      <c r="PAW280"/>
      <c r="PAX280"/>
      <c r="PAY280"/>
      <c r="PAZ280"/>
      <c r="PBA280"/>
      <c r="PBB280"/>
      <c r="PBC280"/>
      <c r="PBD280"/>
      <c r="PBE280"/>
      <c r="PBF280"/>
      <c r="PBG280"/>
      <c r="PBH280"/>
      <c r="PBI280"/>
      <c r="PBJ280"/>
      <c r="PBK280"/>
      <c r="PBL280"/>
      <c r="PBM280"/>
      <c r="PBN280"/>
      <c r="PBO280"/>
      <c r="PBP280"/>
      <c r="PBQ280"/>
      <c r="PBR280"/>
      <c r="PBS280"/>
      <c r="PBT280"/>
      <c r="PBU280"/>
      <c r="PBV280"/>
      <c r="PBW280"/>
      <c r="PBX280"/>
      <c r="PBY280"/>
      <c r="PBZ280"/>
      <c r="PCA280"/>
      <c r="PCB280"/>
      <c r="PCC280"/>
      <c r="PCD280"/>
      <c r="PCE280"/>
      <c r="PCF280"/>
      <c r="PCG280"/>
      <c r="PCH280"/>
      <c r="PCI280"/>
      <c r="PCJ280"/>
      <c r="PCK280"/>
      <c r="PCL280"/>
      <c r="PCM280"/>
      <c r="PCN280"/>
      <c r="PCO280"/>
      <c r="PCP280"/>
      <c r="PCQ280"/>
      <c r="PCR280"/>
      <c r="PCS280"/>
      <c r="PCT280"/>
      <c r="PCU280"/>
      <c r="PCV280"/>
      <c r="PCW280"/>
      <c r="PCX280"/>
      <c r="PCY280"/>
      <c r="PCZ280"/>
      <c r="PDA280"/>
      <c r="PDB280"/>
      <c r="PDC280"/>
      <c r="PDD280"/>
      <c r="PDE280"/>
      <c r="PDF280"/>
      <c r="PDG280"/>
      <c r="PDH280"/>
      <c r="PDI280"/>
      <c r="PDJ280"/>
      <c r="PDK280"/>
      <c r="PDL280"/>
      <c r="PDM280"/>
      <c r="PDN280"/>
      <c r="PDO280"/>
      <c r="PDP280"/>
      <c r="PDQ280"/>
      <c r="PDR280"/>
      <c r="PDS280"/>
      <c r="PDT280"/>
      <c r="PDU280"/>
      <c r="PDV280"/>
      <c r="PDW280"/>
      <c r="PDX280"/>
      <c r="PDY280"/>
      <c r="PDZ280"/>
      <c r="PEA280"/>
      <c r="PEB280"/>
      <c r="PEC280"/>
      <c r="PED280"/>
      <c r="PEE280"/>
      <c r="PEF280"/>
      <c r="PEG280"/>
      <c r="PEH280"/>
      <c r="PEI280"/>
      <c r="PEJ280"/>
      <c r="PEK280"/>
      <c r="PEL280"/>
      <c r="PEM280"/>
      <c r="PEN280"/>
      <c r="PEO280"/>
      <c r="PEP280"/>
      <c r="PEQ280"/>
      <c r="PER280"/>
      <c r="PES280"/>
      <c r="PET280"/>
      <c r="PEU280"/>
      <c r="PEV280"/>
      <c r="PEW280"/>
      <c r="PEX280"/>
      <c r="PEY280"/>
      <c r="PEZ280"/>
      <c r="PFA280"/>
      <c r="PFB280"/>
      <c r="PFC280"/>
      <c r="PFD280"/>
      <c r="PFE280"/>
      <c r="PFF280"/>
      <c r="PFG280"/>
      <c r="PFH280"/>
      <c r="PFI280"/>
      <c r="PFJ280"/>
      <c r="PFK280"/>
      <c r="PFL280"/>
      <c r="PFM280"/>
      <c r="PFN280"/>
      <c r="PFO280"/>
      <c r="PFP280"/>
      <c r="PFQ280"/>
      <c r="PFR280"/>
      <c r="PFS280"/>
      <c r="PFT280"/>
      <c r="PFU280"/>
      <c r="PFV280"/>
      <c r="PFW280"/>
      <c r="PFX280"/>
      <c r="PFY280"/>
      <c r="PFZ280"/>
      <c r="PGA280"/>
      <c r="PGB280"/>
      <c r="PGC280"/>
      <c r="PGD280"/>
      <c r="PGE280"/>
      <c r="PGF280"/>
      <c r="PGG280"/>
      <c r="PGH280"/>
      <c r="PGI280"/>
      <c r="PGJ280"/>
      <c r="PGK280"/>
      <c r="PGL280"/>
      <c r="PGM280"/>
      <c r="PGN280"/>
      <c r="PGO280"/>
      <c r="PGP280"/>
      <c r="PGQ280"/>
      <c r="PGR280"/>
      <c r="PGS280"/>
      <c r="PGT280"/>
      <c r="PGU280"/>
      <c r="PGV280"/>
      <c r="PGW280"/>
      <c r="PGX280"/>
      <c r="PGY280"/>
      <c r="PGZ280"/>
      <c r="PHA280"/>
      <c r="PHB280"/>
      <c r="PHC280"/>
      <c r="PHD280"/>
      <c r="PHE280"/>
      <c r="PHF280"/>
      <c r="PHG280"/>
      <c r="PHH280"/>
      <c r="PHI280"/>
      <c r="PHJ280"/>
      <c r="PHK280"/>
      <c r="PHL280"/>
      <c r="PHM280"/>
      <c r="PHN280"/>
      <c r="PHO280"/>
      <c r="PHP280"/>
      <c r="PHQ280"/>
      <c r="PHR280"/>
      <c r="PHS280"/>
      <c r="PHT280"/>
      <c r="PHU280"/>
      <c r="PHV280"/>
      <c r="PHW280"/>
      <c r="PHX280"/>
      <c r="PHY280"/>
      <c r="PHZ280"/>
      <c r="PIA280"/>
      <c r="PIB280"/>
      <c r="PIC280"/>
      <c r="PID280"/>
      <c r="PIE280"/>
      <c r="PIF280"/>
      <c r="PIG280"/>
      <c r="PIH280"/>
      <c r="PII280"/>
      <c r="PIJ280"/>
      <c r="PIK280"/>
      <c r="PIL280"/>
      <c r="PIM280"/>
      <c r="PIN280"/>
      <c r="PIO280"/>
      <c r="PIP280"/>
      <c r="PIQ280"/>
      <c r="PIR280"/>
      <c r="PIS280"/>
      <c r="PIT280"/>
      <c r="PIU280"/>
      <c r="PIV280"/>
      <c r="PIW280"/>
      <c r="PIX280"/>
      <c r="PIY280"/>
      <c r="PIZ280"/>
      <c r="PJA280"/>
      <c r="PJB280"/>
      <c r="PJC280"/>
      <c r="PJD280"/>
      <c r="PJE280"/>
      <c r="PJF280"/>
      <c r="PJG280"/>
      <c r="PJH280"/>
      <c r="PJI280"/>
      <c r="PJJ280"/>
      <c r="PJK280"/>
      <c r="PJL280"/>
      <c r="PJM280"/>
      <c r="PJN280"/>
      <c r="PJO280"/>
      <c r="PJP280"/>
      <c r="PJQ280"/>
      <c r="PJR280"/>
      <c r="PJS280"/>
      <c r="PJT280"/>
      <c r="PJU280"/>
      <c r="PJV280"/>
      <c r="PJW280"/>
      <c r="PJX280"/>
      <c r="PJY280"/>
      <c r="PJZ280"/>
      <c r="PKA280"/>
      <c r="PKB280"/>
      <c r="PKC280"/>
      <c r="PKD280"/>
      <c r="PKE280"/>
      <c r="PKF280"/>
      <c r="PKG280"/>
      <c r="PKH280"/>
      <c r="PKI280"/>
      <c r="PKJ280"/>
      <c r="PKK280"/>
      <c r="PKL280"/>
      <c r="PKM280"/>
      <c r="PKN280"/>
      <c r="PKO280"/>
      <c r="PKP280"/>
      <c r="PKQ280"/>
      <c r="PKR280"/>
      <c r="PKS280"/>
      <c r="PKT280"/>
      <c r="PKU280"/>
      <c r="PKV280"/>
      <c r="PKW280"/>
      <c r="PKX280"/>
      <c r="PKY280"/>
      <c r="PKZ280"/>
      <c r="PLA280"/>
      <c r="PLB280"/>
      <c r="PLC280"/>
      <c r="PLD280"/>
      <c r="PLE280"/>
      <c r="PLF280"/>
      <c r="PLG280"/>
      <c r="PLH280"/>
      <c r="PLI280"/>
      <c r="PLJ280"/>
      <c r="PLK280"/>
      <c r="PLL280"/>
      <c r="PLM280"/>
      <c r="PLN280"/>
      <c r="PLO280"/>
      <c r="PLP280"/>
      <c r="PLQ280"/>
      <c r="PLR280"/>
      <c r="PLS280"/>
      <c r="PLT280"/>
      <c r="PLU280"/>
      <c r="PLV280"/>
      <c r="PLW280"/>
      <c r="PLX280"/>
      <c r="PLY280"/>
      <c r="PLZ280"/>
      <c r="PMA280"/>
      <c r="PMB280"/>
      <c r="PMC280"/>
      <c r="PMD280"/>
      <c r="PME280"/>
      <c r="PMF280"/>
      <c r="PMG280"/>
      <c r="PMH280"/>
      <c r="PMI280"/>
      <c r="PMJ280"/>
      <c r="PMK280"/>
      <c r="PML280"/>
      <c r="PMM280"/>
      <c r="PMN280"/>
      <c r="PMO280"/>
      <c r="PMP280"/>
      <c r="PMQ280"/>
      <c r="PMR280"/>
      <c r="PMS280"/>
      <c r="PMT280"/>
      <c r="PMU280"/>
      <c r="PMV280"/>
      <c r="PMW280"/>
      <c r="PMX280"/>
      <c r="PMY280"/>
      <c r="PMZ280"/>
      <c r="PNA280"/>
      <c r="PNB280"/>
      <c r="PNC280"/>
      <c r="PND280"/>
      <c r="PNE280"/>
      <c r="PNF280"/>
      <c r="PNG280"/>
      <c r="PNH280"/>
      <c r="PNI280"/>
      <c r="PNJ280"/>
      <c r="PNK280"/>
      <c r="PNL280"/>
      <c r="PNM280"/>
      <c r="PNN280"/>
      <c r="PNO280"/>
      <c r="PNP280"/>
      <c r="PNQ280"/>
      <c r="PNR280"/>
      <c r="PNS280"/>
      <c r="PNT280"/>
      <c r="PNU280"/>
      <c r="PNV280"/>
      <c r="PNW280"/>
      <c r="PNX280"/>
      <c r="PNY280"/>
      <c r="PNZ280"/>
      <c r="POA280"/>
      <c r="POB280"/>
      <c r="POC280"/>
      <c r="POD280"/>
      <c r="POE280"/>
      <c r="POF280"/>
      <c r="POG280"/>
      <c r="POH280"/>
      <c r="POI280"/>
      <c r="POJ280"/>
      <c r="POK280"/>
      <c r="POL280"/>
      <c r="POM280"/>
      <c r="PON280"/>
      <c r="POO280"/>
      <c r="POP280"/>
      <c r="POQ280"/>
      <c r="POR280"/>
      <c r="POS280"/>
      <c r="POT280"/>
      <c r="POU280"/>
      <c r="POV280"/>
      <c r="POW280"/>
      <c r="POX280"/>
      <c r="POY280"/>
      <c r="POZ280"/>
      <c r="PPA280"/>
      <c r="PPB280"/>
      <c r="PPC280"/>
      <c r="PPD280"/>
      <c r="PPE280"/>
      <c r="PPF280"/>
      <c r="PPG280"/>
      <c r="PPH280"/>
      <c r="PPI280"/>
      <c r="PPJ280"/>
      <c r="PPK280"/>
      <c r="PPL280"/>
      <c r="PPM280"/>
      <c r="PPN280"/>
      <c r="PPO280"/>
      <c r="PPP280"/>
      <c r="PPQ280"/>
      <c r="PPR280"/>
      <c r="PPS280"/>
      <c r="PPT280"/>
      <c r="PPU280"/>
      <c r="PPV280"/>
      <c r="PPW280"/>
      <c r="PPX280"/>
      <c r="PPY280"/>
      <c r="PPZ280"/>
      <c r="PQA280"/>
      <c r="PQB280"/>
      <c r="PQC280"/>
      <c r="PQD280"/>
      <c r="PQE280"/>
      <c r="PQF280"/>
      <c r="PQG280"/>
      <c r="PQH280"/>
      <c r="PQI280"/>
      <c r="PQJ280"/>
      <c r="PQK280"/>
      <c r="PQL280"/>
      <c r="PQM280"/>
      <c r="PQN280"/>
      <c r="PQO280"/>
      <c r="PQP280"/>
      <c r="PQQ280"/>
      <c r="PQR280"/>
      <c r="PQS280"/>
      <c r="PQT280"/>
      <c r="PQU280"/>
      <c r="PQV280"/>
      <c r="PQW280"/>
      <c r="PQX280"/>
      <c r="PQY280"/>
      <c r="PQZ280"/>
      <c r="PRA280"/>
      <c r="PRB280"/>
      <c r="PRC280"/>
      <c r="PRD280"/>
      <c r="PRE280"/>
      <c r="PRF280"/>
      <c r="PRG280"/>
      <c r="PRH280"/>
      <c r="PRI280"/>
      <c r="PRJ280"/>
      <c r="PRK280"/>
      <c r="PRL280"/>
      <c r="PRM280"/>
      <c r="PRN280"/>
      <c r="PRO280"/>
      <c r="PRP280"/>
      <c r="PRQ280"/>
      <c r="PRR280"/>
      <c r="PRS280"/>
      <c r="PRT280"/>
      <c r="PRU280"/>
      <c r="PRV280"/>
      <c r="PRW280"/>
      <c r="PRX280"/>
      <c r="PRY280"/>
      <c r="PRZ280"/>
      <c r="PSA280"/>
      <c r="PSB280"/>
      <c r="PSC280"/>
      <c r="PSD280"/>
      <c r="PSE280"/>
      <c r="PSF280"/>
      <c r="PSG280"/>
      <c r="PSH280"/>
      <c r="PSI280"/>
      <c r="PSJ280"/>
      <c r="PSK280"/>
      <c r="PSL280"/>
      <c r="PSM280"/>
      <c r="PSN280"/>
      <c r="PSO280"/>
      <c r="PSP280"/>
      <c r="PSQ280"/>
      <c r="PSR280"/>
      <c r="PSS280"/>
      <c r="PST280"/>
      <c r="PSU280"/>
      <c r="PSV280"/>
      <c r="PSW280"/>
      <c r="PSX280"/>
      <c r="PSY280"/>
      <c r="PSZ280"/>
      <c r="PTA280"/>
      <c r="PTB280"/>
      <c r="PTC280"/>
      <c r="PTD280"/>
      <c r="PTE280"/>
      <c r="PTF280"/>
      <c r="PTG280"/>
      <c r="PTH280"/>
      <c r="PTI280"/>
      <c r="PTJ280"/>
      <c r="PTK280"/>
      <c r="PTL280"/>
      <c r="PTM280"/>
      <c r="PTN280"/>
      <c r="PTO280"/>
      <c r="PTP280"/>
      <c r="PTQ280"/>
      <c r="PTR280"/>
      <c r="PTS280"/>
      <c r="PTT280"/>
      <c r="PTU280"/>
      <c r="PTV280"/>
      <c r="PTW280"/>
      <c r="PTX280"/>
      <c r="PTY280"/>
      <c r="PTZ280"/>
      <c r="PUA280"/>
      <c r="PUB280"/>
      <c r="PUC280"/>
      <c r="PUD280"/>
      <c r="PUE280"/>
      <c r="PUF280"/>
      <c r="PUG280"/>
      <c r="PUH280"/>
      <c r="PUI280"/>
      <c r="PUJ280"/>
      <c r="PUK280"/>
      <c r="PUL280"/>
      <c r="PUM280"/>
      <c r="PUN280"/>
      <c r="PUO280"/>
      <c r="PUP280"/>
      <c r="PUQ280"/>
      <c r="PUR280"/>
      <c r="PUS280"/>
      <c r="PUT280"/>
      <c r="PUU280"/>
      <c r="PUV280"/>
      <c r="PUW280"/>
      <c r="PUX280"/>
      <c r="PUY280"/>
      <c r="PUZ280"/>
      <c r="PVA280"/>
      <c r="PVB280"/>
      <c r="PVC280"/>
      <c r="PVD280"/>
      <c r="PVE280"/>
      <c r="PVF280"/>
      <c r="PVG280"/>
      <c r="PVH280"/>
      <c r="PVI280"/>
      <c r="PVJ280"/>
      <c r="PVK280"/>
      <c r="PVL280"/>
      <c r="PVM280"/>
      <c r="PVN280"/>
      <c r="PVO280"/>
      <c r="PVP280"/>
      <c r="PVQ280"/>
      <c r="PVR280"/>
      <c r="PVS280"/>
      <c r="PVT280"/>
      <c r="PVU280"/>
      <c r="PVV280"/>
      <c r="PVW280"/>
      <c r="PVX280"/>
      <c r="PVY280"/>
      <c r="PVZ280"/>
      <c r="PWA280"/>
      <c r="PWB280"/>
      <c r="PWC280"/>
      <c r="PWD280"/>
      <c r="PWE280"/>
      <c r="PWF280"/>
      <c r="PWG280"/>
      <c r="PWH280"/>
      <c r="PWI280"/>
      <c r="PWJ280"/>
      <c r="PWK280"/>
      <c r="PWL280"/>
      <c r="PWM280"/>
      <c r="PWN280"/>
      <c r="PWO280"/>
      <c r="PWP280"/>
      <c r="PWQ280"/>
      <c r="PWR280"/>
      <c r="PWS280"/>
      <c r="PWT280"/>
      <c r="PWU280"/>
      <c r="PWV280"/>
      <c r="PWW280"/>
      <c r="PWX280"/>
      <c r="PWY280"/>
      <c r="PWZ280"/>
      <c r="PXA280"/>
      <c r="PXB280"/>
      <c r="PXC280"/>
      <c r="PXD280"/>
      <c r="PXE280"/>
      <c r="PXF280"/>
      <c r="PXG280"/>
      <c r="PXH280"/>
      <c r="PXI280"/>
      <c r="PXJ280"/>
      <c r="PXK280"/>
      <c r="PXL280"/>
      <c r="PXM280"/>
      <c r="PXN280"/>
      <c r="PXO280"/>
      <c r="PXP280"/>
      <c r="PXQ280"/>
      <c r="PXR280"/>
      <c r="PXS280"/>
      <c r="PXT280"/>
      <c r="PXU280"/>
      <c r="PXV280"/>
      <c r="PXW280"/>
      <c r="PXX280"/>
      <c r="PXY280"/>
      <c r="PXZ280"/>
      <c r="PYA280"/>
      <c r="PYB280"/>
      <c r="PYC280"/>
      <c r="PYD280"/>
      <c r="PYE280"/>
      <c r="PYF280"/>
      <c r="PYG280"/>
      <c r="PYH280"/>
      <c r="PYI280"/>
      <c r="PYJ280"/>
      <c r="PYK280"/>
      <c r="PYL280"/>
      <c r="PYM280"/>
      <c r="PYN280"/>
      <c r="PYO280"/>
      <c r="PYP280"/>
      <c r="PYQ280"/>
      <c r="PYR280"/>
      <c r="PYS280"/>
      <c r="PYT280"/>
      <c r="PYU280"/>
      <c r="PYV280"/>
      <c r="PYW280"/>
      <c r="PYX280"/>
      <c r="PYY280"/>
      <c r="PYZ280"/>
      <c r="PZA280"/>
      <c r="PZB280"/>
      <c r="PZC280"/>
      <c r="PZD280"/>
      <c r="PZE280"/>
      <c r="PZF280"/>
      <c r="PZG280"/>
      <c r="PZH280"/>
      <c r="PZI280"/>
      <c r="PZJ280"/>
      <c r="PZK280"/>
      <c r="PZL280"/>
      <c r="PZM280"/>
      <c r="PZN280"/>
      <c r="PZO280"/>
      <c r="PZP280"/>
      <c r="PZQ280"/>
      <c r="PZR280"/>
      <c r="PZS280"/>
      <c r="PZT280"/>
      <c r="PZU280"/>
      <c r="PZV280"/>
      <c r="PZW280"/>
      <c r="PZX280"/>
      <c r="PZY280"/>
      <c r="PZZ280"/>
      <c r="QAA280"/>
      <c r="QAB280"/>
      <c r="QAC280"/>
      <c r="QAD280"/>
      <c r="QAE280"/>
      <c r="QAF280"/>
      <c r="QAG280"/>
      <c r="QAH280"/>
      <c r="QAI280"/>
      <c r="QAJ280"/>
      <c r="QAK280"/>
      <c r="QAL280"/>
      <c r="QAM280"/>
      <c r="QAN280"/>
      <c r="QAO280"/>
      <c r="QAP280"/>
      <c r="QAQ280"/>
      <c r="QAR280"/>
      <c r="QAS280"/>
      <c r="QAT280"/>
      <c r="QAU280"/>
      <c r="QAV280"/>
      <c r="QAW280"/>
      <c r="QAX280"/>
      <c r="QAY280"/>
      <c r="QAZ280"/>
      <c r="QBA280"/>
      <c r="QBB280"/>
      <c r="QBC280"/>
      <c r="QBD280"/>
      <c r="QBE280"/>
      <c r="QBF280"/>
      <c r="QBG280"/>
      <c r="QBH280"/>
      <c r="QBI280"/>
      <c r="QBJ280"/>
      <c r="QBK280"/>
      <c r="QBL280"/>
      <c r="QBM280"/>
      <c r="QBN280"/>
      <c r="QBO280"/>
      <c r="QBP280"/>
      <c r="QBQ280"/>
      <c r="QBR280"/>
      <c r="QBS280"/>
      <c r="QBT280"/>
      <c r="QBU280"/>
      <c r="QBV280"/>
      <c r="QBW280"/>
      <c r="QBX280"/>
      <c r="QBY280"/>
      <c r="QBZ280"/>
      <c r="QCA280"/>
      <c r="QCB280"/>
      <c r="QCC280"/>
      <c r="QCD280"/>
      <c r="QCE280"/>
      <c r="QCF280"/>
      <c r="QCG280"/>
      <c r="QCH280"/>
      <c r="QCI280"/>
      <c r="QCJ280"/>
      <c r="QCK280"/>
      <c r="QCL280"/>
      <c r="QCM280"/>
      <c r="QCN280"/>
      <c r="QCO280"/>
      <c r="QCP280"/>
      <c r="QCQ280"/>
      <c r="QCR280"/>
      <c r="QCS280"/>
      <c r="QCT280"/>
      <c r="QCU280"/>
      <c r="QCV280"/>
      <c r="QCW280"/>
      <c r="QCX280"/>
      <c r="QCY280"/>
      <c r="QCZ280"/>
      <c r="QDA280"/>
      <c r="QDB280"/>
      <c r="QDC280"/>
      <c r="QDD280"/>
      <c r="QDE280"/>
      <c r="QDF280"/>
      <c r="QDG280"/>
      <c r="QDH280"/>
      <c r="QDI280"/>
      <c r="QDJ280"/>
      <c r="QDK280"/>
      <c r="QDL280"/>
      <c r="QDM280"/>
      <c r="QDN280"/>
      <c r="QDO280"/>
      <c r="QDP280"/>
      <c r="QDQ280"/>
      <c r="QDR280"/>
      <c r="QDS280"/>
      <c r="QDT280"/>
      <c r="QDU280"/>
      <c r="QDV280"/>
      <c r="QDW280"/>
      <c r="QDX280"/>
      <c r="QDY280"/>
      <c r="QDZ280"/>
      <c r="QEA280"/>
      <c r="QEB280"/>
      <c r="QEC280"/>
      <c r="QED280"/>
      <c r="QEE280"/>
      <c r="QEF280"/>
      <c r="QEG280"/>
      <c r="QEH280"/>
      <c r="QEI280"/>
      <c r="QEJ280"/>
      <c r="QEK280"/>
      <c r="QEL280"/>
      <c r="QEM280"/>
      <c r="QEN280"/>
      <c r="QEO280"/>
      <c r="QEP280"/>
      <c r="QEQ280"/>
      <c r="QER280"/>
      <c r="QES280"/>
      <c r="QET280"/>
      <c r="QEU280"/>
      <c r="QEV280"/>
      <c r="QEW280"/>
      <c r="QEX280"/>
      <c r="QEY280"/>
      <c r="QEZ280"/>
      <c r="QFA280"/>
      <c r="QFB280"/>
      <c r="QFC280"/>
      <c r="QFD280"/>
      <c r="QFE280"/>
      <c r="QFF280"/>
      <c r="QFG280"/>
      <c r="QFH280"/>
      <c r="QFI280"/>
      <c r="QFJ280"/>
      <c r="QFK280"/>
      <c r="QFL280"/>
      <c r="QFM280"/>
      <c r="QFN280"/>
      <c r="QFO280"/>
      <c r="QFP280"/>
      <c r="QFQ280"/>
      <c r="QFR280"/>
      <c r="QFS280"/>
      <c r="QFT280"/>
      <c r="QFU280"/>
      <c r="QFV280"/>
      <c r="QFW280"/>
      <c r="QFX280"/>
      <c r="QFY280"/>
      <c r="QFZ280"/>
      <c r="QGA280"/>
      <c r="QGB280"/>
      <c r="QGC280"/>
      <c r="QGD280"/>
      <c r="QGE280"/>
      <c r="QGF280"/>
      <c r="QGG280"/>
      <c r="QGH280"/>
      <c r="QGI280"/>
      <c r="QGJ280"/>
      <c r="QGK280"/>
      <c r="QGL280"/>
      <c r="QGM280"/>
      <c r="QGN280"/>
      <c r="QGO280"/>
      <c r="QGP280"/>
      <c r="QGQ280"/>
      <c r="QGR280"/>
      <c r="QGS280"/>
      <c r="QGT280"/>
      <c r="QGU280"/>
      <c r="QGV280"/>
      <c r="QGW280"/>
      <c r="QGX280"/>
      <c r="QGY280"/>
      <c r="QGZ280"/>
      <c r="QHA280"/>
      <c r="QHB280"/>
      <c r="QHC280"/>
      <c r="QHD280"/>
      <c r="QHE280"/>
      <c r="QHF280"/>
      <c r="QHG280"/>
      <c r="QHH280"/>
      <c r="QHI280"/>
      <c r="QHJ280"/>
      <c r="QHK280"/>
      <c r="QHL280"/>
      <c r="QHM280"/>
      <c r="QHN280"/>
      <c r="QHO280"/>
      <c r="QHP280"/>
      <c r="QHQ280"/>
      <c r="QHR280"/>
      <c r="QHS280"/>
      <c r="QHT280"/>
      <c r="QHU280"/>
      <c r="QHV280"/>
      <c r="QHW280"/>
      <c r="QHX280"/>
      <c r="QHY280"/>
      <c r="QHZ280"/>
      <c r="QIA280"/>
      <c r="QIB280"/>
      <c r="QIC280"/>
      <c r="QID280"/>
      <c r="QIE280"/>
      <c r="QIF280"/>
      <c r="QIG280"/>
      <c r="QIH280"/>
      <c r="QII280"/>
      <c r="QIJ280"/>
      <c r="QIK280"/>
      <c r="QIL280"/>
      <c r="QIM280"/>
      <c r="QIN280"/>
      <c r="QIO280"/>
      <c r="QIP280"/>
      <c r="QIQ280"/>
      <c r="QIR280"/>
      <c r="QIS280"/>
      <c r="QIT280"/>
      <c r="QIU280"/>
      <c r="QIV280"/>
      <c r="QIW280"/>
      <c r="QIX280"/>
      <c r="QIY280"/>
      <c r="QIZ280"/>
      <c r="QJA280"/>
      <c r="QJB280"/>
      <c r="QJC280"/>
      <c r="QJD280"/>
      <c r="QJE280"/>
      <c r="QJF280"/>
      <c r="QJG280"/>
      <c r="QJH280"/>
      <c r="QJI280"/>
      <c r="QJJ280"/>
      <c r="QJK280"/>
      <c r="QJL280"/>
      <c r="QJM280"/>
      <c r="QJN280"/>
      <c r="QJO280"/>
      <c r="QJP280"/>
      <c r="QJQ280"/>
      <c r="QJR280"/>
      <c r="QJS280"/>
      <c r="QJT280"/>
      <c r="QJU280"/>
      <c r="QJV280"/>
      <c r="QJW280"/>
      <c r="QJX280"/>
      <c r="QJY280"/>
      <c r="QJZ280"/>
      <c r="QKA280"/>
      <c r="QKB280"/>
      <c r="QKC280"/>
      <c r="QKD280"/>
      <c r="QKE280"/>
      <c r="QKF280"/>
      <c r="QKG280"/>
      <c r="QKH280"/>
      <c r="QKI280"/>
      <c r="QKJ280"/>
      <c r="QKK280"/>
      <c r="QKL280"/>
      <c r="QKM280"/>
      <c r="QKN280"/>
      <c r="QKO280"/>
      <c r="QKP280"/>
      <c r="QKQ280"/>
      <c r="QKR280"/>
      <c r="QKS280"/>
      <c r="QKT280"/>
      <c r="QKU280"/>
      <c r="QKV280"/>
      <c r="QKW280"/>
      <c r="QKX280"/>
      <c r="QKY280"/>
      <c r="QKZ280"/>
      <c r="QLA280"/>
      <c r="QLB280"/>
      <c r="QLC280"/>
      <c r="QLD280"/>
      <c r="QLE280"/>
      <c r="QLF280"/>
      <c r="QLG280"/>
      <c r="QLH280"/>
      <c r="QLI280"/>
      <c r="QLJ280"/>
      <c r="QLK280"/>
      <c r="QLL280"/>
      <c r="QLM280"/>
      <c r="QLN280"/>
      <c r="QLO280"/>
      <c r="QLP280"/>
      <c r="QLQ280"/>
      <c r="QLR280"/>
      <c r="QLS280"/>
      <c r="QLT280"/>
      <c r="QLU280"/>
      <c r="QLV280"/>
      <c r="QLW280"/>
      <c r="QLX280"/>
      <c r="QLY280"/>
      <c r="QLZ280"/>
      <c r="QMA280"/>
      <c r="QMB280"/>
      <c r="QMC280"/>
      <c r="QMD280"/>
      <c r="QME280"/>
      <c r="QMF280"/>
      <c r="QMG280"/>
      <c r="QMH280"/>
      <c r="QMI280"/>
      <c r="QMJ280"/>
      <c r="QMK280"/>
      <c r="QML280"/>
      <c r="QMM280"/>
      <c r="QMN280"/>
      <c r="QMO280"/>
      <c r="QMP280"/>
      <c r="QMQ280"/>
      <c r="QMR280"/>
      <c r="QMS280"/>
      <c r="QMT280"/>
      <c r="QMU280"/>
      <c r="QMV280"/>
      <c r="QMW280"/>
      <c r="QMX280"/>
      <c r="QMY280"/>
      <c r="QMZ280"/>
      <c r="QNA280"/>
      <c r="QNB280"/>
      <c r="QNC280"/>
      <c r="QND280"/>
      <c r="QNE280"/>
      <c r="QNF280"/>
      <c r="QNG280"/>
      <c r="QNH280"/>
      <c r="QNI280"/>
      <c r="QNJ280"/>
      <c r="QNK280"/>
      <c r="QNL280"/>
      <c r="QNM280"/>
      <c r="QNN280"/>
      <c r="QNO280"/>
      <c r="QNP280"/>
      <c r="QNQ280"/>
      <c r="QNR280"/>
      <c r="QNS280"/>
      <c r="QNT280"/>
      <c r="QNU280"/>
      <c r="QNV280"/>
      <c r="QNW280"/>
      <c r="QNX280"/>
      <c r="QNY280"/>
      <c r="QNZ280"/>
      <c r="QOA280"/>
      <c r="QOB280"/>
      <c r="QOC280"/>
      <c r="QOD280"/>
      <c r="QOE280"/>
      <c r="QOF280"/>
      <c r="QOG280"/>
      <c r="QOH280"/>
      <c r="QOI280"/>
      <c r="QOJ280"/>
      <c r="QOK280"/>
      <c r="QOL280"/>
      <c r="QOM280"/>
      <c r="QON280"/>
      <c r="QOO280"/>
      <c r="QOP280"/>
      <c r="QOQ280"/>
      <c r="QOR280"/>
      <c r="QOS280"/>
      <c r="QOT280"/>
      <c r="QOU280"/>
      <c r="QOV280"/>
      <c r="QOW280"/>
      <c r="QOX280"/>
      <c r="QOY280"/>
      <c r="QOZ280"/>
      <c r="QPA280"/>
      <c r="QPB280"/>
      <c r="QPC280"/>
      <c r="QPD280"/>
      <c r="QPE280"/>
      <c r="QPF280"/>
      <c r="QPG280"/>
      <c r="QPH280"/>
      <c r="QPI280"/>
      <c r="QPJ280"/>
      <c r="QPK280"/>
      <c r="QPL280"/>
      <c r="QPM280"/>
      <c r="QPN280"/>
      <c r="QPO280"/>
      <c r="QPP280"/>
      <c r="QPQ280"/>
      <c r="QPR280"/>
      <c r="QPS280"/>
      <c r="QPT280"/>
      <c r="QPU280"/>
      <c r="QPV280"/>
      <c r="QPW280"/>
      <c r="QPX280"/>
      <c r="QPY280"/>
      <c r="QPZ280"/>
      <c r="QQA280"/>
      <c r="QQB280"/>
      <c r="QQC280"/>
      <c r="QQD280"/>
      <c r="QQE280"/>
      <c r="QQF280"/>
      <c r="QQG280"/>
      <c r="QQH280"/>
      <c r="QQI280"/>
      <c r="QQJ280"/>
      <c r="QQK280"/>
      <c r="QQL280"/>
      <c r="QQM280"/>
      <c r="QQN280"/>
      <c r="QQO280"/>
      <c r="QQP280"/>
      <c r="QQQ280"/>
      <c r="QQR280"/>
      <c r="QQS280"/>
      <c r="QQT280"/>
      <c r="QQU280"/>
      <c r="QQV280"/>
      <c r="QQW280"/>
      <c r="QQX280"/>
      <c r="QQY280"/>
      <c r="QQZ280"/>
      <c r="QRA280"/>
      <c r="QRB280"/>
      <c r="QRC280"/>
      <c r="QRD280"/>
      <c r="QRE280"/>
      <c r="QRF280"/>
      <c r="QRG280"/>
      <c r="QRH280"/>
      <c r="QRI280"/>
      <c r="QRJ280"/>
      <c r="QRK280"/>
      <c r="QRL280"/>
      <c r="QRM280"/>
      <c r="QRN280"/>
      <c r="QRO280"/>
      <c r="QRP280"/>
      <c r="QRQ280"/>
      <c r="QRR280"/>
      <c r="QRS280"/>
      <c r="QRT280"/>
      <c r="QRU280"/>
      <c r="QRV280"/>
      <c r="QRW280"/>
      <c r="QRX280"/>
      <c r="QRY280"/>
      <c r="QRZ280"/>
      <c r="QSA280"/>
      <c r="QSB280"/>
      <c r="QSC280"/>
      <c r="QSD280"/>
      <c r="QSE280"/>
      <c r="QSF280"/>
      <c r="QSG280"/>
      <c r="QSH280"/>
      <c r="QSI280"/>
      <c r="QSJ280"/>
      <c r="QSK280"/>
      <c r="QSL280"/>
      <c r="QSM280"/>
      <c r="QSN280"/>
      <c r="QSO280"/>
      <c r="QSP280"/>
      <c r="QSQ280"/>
      <c r="QSR280"/>
      <c r="QSS280"/>
      <c r="QST280"/>
      <c r="QSU280"/>
      <c r="QSV280"/>
      <c r="QSW280"/>
      <c r="QSX280"/>
      <c r="QSY280"/>
      <c r="QSZ280"/>
      <c r="QTA280"/>
      <c r="QTB280"/>
      <c r="QTC280"/>
      <c r="QTD280"/>
      <c r="QTE280"/>
      <c r="QTF280"/>
      <c r="QTG280"/>
      <c r="QTH280"/>
      <c r="QTI280"/>
      <c r="QTJ280"/>
      <c r="QTK280"/>
      <c r="QTL280"/>
      <c r="QTM280"/>
      <c r="QTN280"/>
      <c r="QTO280"/>
      <c r="QTP280"/>
      <c r="QTQ280"/>
      <c r="QTR280"/>
      <c r="QTS280"/>
      <c r="QTT280"/>
      <c r="QTU280"/>
      <c r="QTV280"/>
      <c r="QTW280"/>
      <c r="QTX280"/>
      <c r="QTY280"/>
      <c r="QTZ280"/>
      <c r="QUA280"/>
      <c r="QUB280"/>
      <c r="QUC280"/>
      <c r="QUD280"/>
      <c r="QUE280"/>
      <c r="QUF280"/>
      <c r="QUG280"/>
      <c r="QUH280"/>
      <c r="QUI280"/>
      <c r="QUJ280"/>
      <c r="QUK280"/>
      <c r="QUL280"/>
      <c r="QUM280"/>
      <c r="QUN280"/>
      <c r="QUO280"/>
      <c r="QUP280"/>
      <c r="QUQ280"/>
      <c r="QUR280"/>
      <c r="QUS280"/>
      <c r="QUT280"/>
      <c r="QUU280"/>
      <c r="QUV280"/>
      <c r="QUW280"/>
      <c r="QUX280"/>
      <c r="QUY280"/>
      <c r="QUZ280"/>
      <c r="QVA280"/>
      <c r="QVB280"/>
      <c r="QVC280"/>
      <c r="QVD280"/>
      <c r="QVE280"/>
      <c r="QVF280"/>
      <c r="QVG280"/>
      <c r="QVH280"/>
      <c r="QVI280"/>
      <c r="QVJ280"/>
      <c r="QVK280"/>
      <c r="QVL280"/>
      <c r="QVM280"/>
      <c r="QVN280"/>
      <c r="QVO280"/>
      <c r="QVP280"/>
      <c r="QVQ280"/>
      <c r="QVR280"/>
      <c r="QVS280"/>
      <c r="QVT280"/>
      <c r="QVU280"/>
      <c r="QVV280"/>
      <c r="QVW280"/>
      <c r="QVX280"/>
      <c r="QVY280"/>
      <c r="QVZ280"/>
      <c r="QWA280"/>
      <c r="QWB280"/>
      <c r="QWC280"/>
      <c r="QWD280"/>
      <c r="QWE280"/>
      <c r="QWF280"/>
      <c r="QWG280"/>
      <c r="QWH280"/>
      <c r="QWI280"/>
      <c r="QWJ280"/>
      <c r="QWK280"/>
      <c r="QWL280"/>
      <c r="QWM280"/>
      <c r="QWN280"/>
      <c r="QWO280"/>
      <c r="QWP280"/>
      <c r="QWQ280"/>
      <c r="QWR280"/>
      <c r="QWS280"/>
      <c r="QWT280"/>
      <c r="QWU280"/>
      <c r="QWV280"/>
      <c r="QWW280"/>
      <c r="QWX280"/>
      <c r="QWY280"/>
      <c r="QWZ280"/>
      <c r="QXA280"/>
      <c r="QXB280"/>
      <c r="QXC280"/>
      <c r="QXD280"/>
      <c r="QXE280"/>
      <c r="QXF280"/>
      <c r="QXG280"/>
      <c r="QXH280"/>
      <c r="QXI280"/>
      <c r="QXJ280"/>
      <c r="QXK280"/>
      <c r="QXL280"/>
      <c r="QXM280"/>
      <c r="QXN280"/>
      <c r="QXO280"/>
      <c r="QXP280"/>
      <c r="QXQ280"/>
      <c r="QXR280"/>
      <c r="QXS280"/>
      <c r="QXT280"/>
      <c r="QXU280"/>
      <c r="QXV280"/>
      <c r="QXW280"/>
      <c r="QXX280"/>
      <c r="QXY280"/>
      <c r="QXZ280"/>
      <c r="QYA280"/>
      <c r="QYB280"/>
      <c r="QYC280"/>
      <c r="QYD280"/>
      <c r="QYE280"/>
      <c r="QYF280"/>
      <c r="QYG280"/>
      <c r="QYH280"/>
      <c r="QYI280"/>
      <c r="QYJ280"/>
      <c r="QYK280"/>
      <c r="QYL280"/>
      <c r="QYM280"/>
      <c r="QYN280"/>
      <c r="QYO280"/>
      <c r="QYP280"/>
      <c r="QYQ280"/>
      <c r="QYR280"/>
      <c r="QYS280"/>
      <c r="QYT280"/>
      <c r="QYU280"/>
      <c r="QYV280"/>
      <c r="QYW280"/>
      <c r="QYX280"/>
      <c r="QYY280"/>
      <c r="QYZ280"/>
      <c r="QZA280"/>
      <c r="QZB280"/>
      <c r="QZC280"/>
      <c r="QZD280"/>
      <c r="QZE280"/>
      <c r="QZF280"/>
      <c r="QZG280"/>
      <c r="QZH280"/>
      <c r="QZI280"/>
      <c r="QZJ280"/>
      <c r="QZK280"/>
      <c r="QZL280"/>
      <c r="QZM280"/>
      <c r="QZN280"/>
      <c r="QZO280"/>
      <c r="QZP280"/>
      <c r="QZQ280"/>
      <c r="QZR280"/>
      <c r="QZS280"/>
      <c r="QZT280"/>
      <c r="QZU280"/>
      <c r="QZV280"/>
      <c r="QZW280"/>
      <c r="QZX280"/>
      <c r="QZY280"/>
      <c r="QZZ280"/>
      <c r="RAA280"/>
      <c r="RAB280"/>
      <c r="RAC280"/>
      <c r="RAD280"/>
      <c r="RAE280"/>
      <c r="RAF280"/>
      <c r="RAG280"/>
      <c r="RAH280"/>
      <c r="RAI280"/>
      <c r="RAJ280"/>
      <c r="RAK280"/>
      <c r="RAL280"/>
      <c r="RAM280"/>
      <c r="RAN280"/>
      <c r="RAO280"/>
      <c r="RAP280"/>
      <c r="RAQ280"/>
      <c r="RAR280"/>
      <c r="RAS280"/>
      <c r="RAT280"/>
      <c r="RAU280"/>
      <c r="RAV280"/>
      <c r="RAW280"/>
      <c r="RAX280"/>
      <c r="RAY280"/>
      <c r="RAZ280"/>
      <c r="RBA280"/>
      <c r="RBB280"/>
      <c r="RBC280"/>
      <c r="RBD280"/>
      <c r="RBE280"/>
      <c r="RBF280"/>
      <c r="RBG280"/>
      <c r="RBH280"/>
      <c r="RBI280"/>
      <c r="RBJ280"/>
      <c r="RBK280"/>
      <c r="RBL280"/>
      <c r="RBM280"/>
      <c r="RBN280"/>
      <c r="RBO280"/>
      <c r="RBP280"/>
      <c r="RBQ280"/>
      <c r="RBR280"/>
      <c r="RBS280"/>
      <c r="RBT280"/>
      <c r="RBU280"/>
      <c r="RBV280"/>
      <c r="RBW280"/>
      <c r="RBX280"/>
      <c r="RBY280"/>
      <c r="RBZ280"/>
      <c r="RCA280"/>
      <c r="RCB280"/>
      <c r="RCC280"/>
      <c r="RCD280"/>
      <c r="RCE280"/>
      <c r="RCF280"/>
      <c r="RCG280"/>
      <c r="RCH280"/>
      <c r="RCI280"/>
      <c r="RCJ280"/>
      <c r="RCK280"/>
      <c r="RCL280"/>
      <c r="RCM280"/>
      <c r="RCN280"/>
      <c r="RCO280"/>
      <c r="RCP280"/>
      <c r="RCQ280"/>
      <c r="RCR280"/>
      <c r="RCS280"/>
      <c r="RCT280"/>
      <c r="RCU280"/>
      <c r="RCV280"/>
      <c r="RCW280"/>
      <c r="RCX280"/>
      <c r="RCY280"/>
      <c r="RCZ280"/>
      <c r="RDA280"/>
      <c r="RDB280"/>
      <c r="RDC280"/>
      <c r="RDD280"/>
      <c r="RDE280"/>
      <c r="RDF280"/>
      <c r="RDG280"/>
      <c r="RDH280"/>
      <c r="RDI280"/>
      <c r="RDJ280"/>
      <c r="RDK280"/>
      <c r="RDL280"/>
      <c r="RDM280"/>
      <c r="RDN280"/>
      <c r="RDO280"/>
      <c r="RDP280"/>
      <c r="RDQ280"/>
      <c r="RDR280"/>
      <c r="RDS280"/>
      <c r="RDT280"/>
      <c r="RDU280"/>
      <c r="RDV280"/>
      <c r="RDW280"/>
      <c r="RDX280"/>
      <c r="RDY280"/>
      <c r="RDZ280"/>
      <c r="REA280"/>
      <c r="REB280"/>
      <c r="REC280"/>
      <c r="RED280"/>
      <c r="REE280"/>
      <c r="REF280"/>
      <c r="REG280"/>
      <c r="REH280"/>
      <c r="REI280"/>
      <c r="REJ280"/>
      <c r="REK280"/>
      <c r="REL280"/>
      <c r="REM280"/>
      <c r="REN280"/>
      <c r="REO280"/>
      <c r="REP280"/>
      <c r="REQ280"/>
      <c r="RER280"/>
      <c r="RES280"/>
      <c r="RET280"/>
      <c r="REU280"/>
      <c r="REV280"/>
      <c r="REW280"/>
      <c r="REX280"/>
      <c r="REY280"/>
      <c r="REZ280"/>
      <c r="RFA280"/>
      <c r="RFB280"/>
      <c r="RFC280"/>
      <c r="RFD280"/>
      <c r="RFE280"/>
      <c r="RFF280"/>
      <c r="RFG280"/>
      <c r="RFH280"/>
      <c r="RFI280"/>
      <c r="RFJ280"/>
      <c r="RFK280"/>
      <c r="RFL280"/>
      <c r="RFM280"/>
      <c r="RFN280"/>
      <c r="RFO280"/>
      <c r="RFP280"/>
      <c r="RFQ280"/>
      <c r="RFR280"/>
      <c r="RFS280"/>
      <c r="RFT280"/>
      <c r="RFU280"/>
      <c r="RFV280"/>
      <c r="RFW280"/>
      <c r="RFX280"/>
      <c r="RFY280"/>
      <c r="RFZ280"/>
      <c r="RGA280"/>
      <c r="RGB280"/>
      <c r="RGC280"/>
      <c r="RGD280"/>
      <c r="RGE280"/>
      <c r="RGF280"/>
      <c r="RGG280"/>
      <c r="RGH280"/>
      <c r="RGI280"/>
      <c r="RGJ280"/>
      <c r="RGK280"/>
      <c r="RGL280"/>
      <c r="RGM280"/>
      <c r="RGN280"/>
      <c r="RGO280"/>
      <c r="RGP280"/>
      <c r="RGQ280"/>
      <c r="RGR280"/>
      <c r="RGS280"/>
      <c r="RGT280"/>
      <c r="RGU280"/>
      <c r="RGV280"/>
      <c r="RGW280"/>
      <c r="RGX280"/>
      <c r="RGY280"/>
      <c r="RGZ280"/>
      <c r="RHA280"/>
      <c r="RHB280"/>
      <c r="RHC280"/>
      <c r="RHD280"/>
      <c r="RHE280"/>
      <c r="RHF280"/>
      <c r="RHG280"/>
      <c r="RHH280"/>
      <c r="RHI280"/>
      <c r="RHJ280"/>
      <c r="RHK280"/>
      <c r="RHL280"/>
      <c r="RHM280"/>
      <c r="RHN280"/>
      <c r="RHO280"/>
      <c r="RHP280"/>
      <c r="RHQ280"/>
      <c r="RHR280"/>
      <c r="RHS280"/>
      <c r="RHT280"/>
      <c r="RHU280"/>
      <c r="RHV280"/>
      <c r="RHW280"/>
      <c r="RHX280"/>
      <c r="RHY280"/>
      <c r="RHZ280"/>
      <c r="RIA280"/>
      <c r="RIB280"/>
      <c r="RIC280"/>
      <c r="RID280"/>
      <c r="RIE280"/>
      <c r="RIF280"/>
      <c r="RIG280"/>
      <c r="RIH280"/>
      <c r="RII280"/>
      <c r="RIJ280"/>
      <c r="RIK280"/>
      <c r="RIL280"/>
      <c r="RIM280"/>
      <c r="RIN280"/>
      <c r="RIO280"/>
      <c r="RIP280"/>
      <c r="RIQ280"/>
      <c r="RIR280"/>
      <c r="RIS280"/>
      <c r="RIT280"/>
      <c r="RIU280"/>
      <c r="RIV280"/>
      <c r="RIW280"/>
      <c r="RIX280"/>
      <c r="RIY280"/>
      <c r="RIZ280"/>
      <c r="RJA280"/>
      <c r="RJB280"/>
      <c r="RJC280"/>
      <c r="RJD280"/>
      <c r="RJE280"/>
      <c r="RJF280"/>
      <c r="RJG280"/>
      <c r="RJH280"/>
      <c r="RJI280"/>
      <c r="RJJ280"/>
      <c r="RJK280"/>
      <c r="RJL280"/>
      <c r="RJM280"/>
      <c r="RJN280"/>
      <c r="RJO280"/>
      <c r="RJP280"/>
      <c r="RJQ280"/>
      <c r="RJR280"/>
      <c r="RJS280"/>
      <c r="RJT280"/>
      <c r="RJU280"/>
      <c r="RJV280"/>
      <c r="RJW280"/>
      <c r="RJX280"/>
      <c r="RJY280"/>
      <c r="RJZ280"/>
      <c r="RKA280"/>
      <c r="RKB280"/>
      <c r="RKC280"/>
      <c r="RKD280"/>
      <c r="RKE280"/>
      <c r="RKF280"/>
      <c r="RKG280"/>
      <c r="RKH280"/>
      <c r="RKI280"/>
      <c r="RKJ280"/>
      <c r="RKK280"/>
      <c r="RKL280"/>
      <c r="RKM280"/>
      <c r="RKN280"/>
      <c r="RKO280"/>
      <c r="RKP280"/>
      <c r="RKQ280"/>
      <c r="RKR280"/>
      <c r="RKS280"/>
      <c r="RKT280"/>
      <c r="RKU280"/>
      <c r="RKV280"/>
      <c r="RKW280"/>
      <c r="RKX280"/>
      <c r="RKY280"/>
      <c r="RKZ280"/>
      <c r="RLA280"/>
      <c r="RLB280"/>
      <c r="RLC280"/>
      <c r="RLD280"/>
      <c r="RLE280"/>
      <c r="RLF280"/>
      <c r="RLG280"/>
      <c r="RLH280"/>
      <c r="RLI280"/>
      <c r="RLJ280"/>
      <c r="RLK280"/>
      <c r="RLL280"/>
      <c r="RLM280"/>
      <c r="RLN280"/>
      <c r="RLO280"/>
      <c r="RLP280"/>
      <c r="RLQ280"/>
      <c r="RLR280"/>
      <c r="RLS280"/>
      <c r="RLT280"/>
      <c r="RLU280"/>
      <c r="RLV280"/>
      <c r="RLW280"/>
      <c r="RLX280"/>
      <c r="RLY280"/>
      <c r="RLZ280"/>
      <c r="RMA280"/>
      <c r="RMB280"/>
      <c r="RMC280"/>
      <c r="RMD280"/>
      <c r="RME280"/>
      <c r="RMF280"/>
      <c r="RMG280"/>
      <c r="RMH280"/>
      <c r="RMI280"/>
      <c r="RMJ280"/>
      <c r="RMK280"/>
      <c r="RML280"/>
      <c r="RMM280"/>
      <c r="RMN280"/>
      <c r="RMO280"/>
      <c r="RMP280"/>
      <c r="RMQ280"/>
      <c r="RMR280"/>
      <c r="RMS280"/>
      <c r="RMT280"/>
      <c r="RMU280"/>
      <c r="RMV280"/>
      <c r="RMW280"/>
      <c r="RMX280"/>
      <c r="RMY280"/>
      <c r="RMZ280"/>
      <c r="RNA280"/>
      <c r="RNB280"/>
      <c r="RNC280"/>
      <c r="RND280"/>
      <c r="RNE280"/>
      <c r="RNF280"/>
      <c r="RNG280"/>
      <c r="RNH280"/>
      <c r="RNI280"/>
      <c r="RNJ280"/>
      <c r="RNK280"/>
      <c r="RNL280"/>
      <c r="RNM280"/>
      <c r="RNN280"/>
      <c r="RNO280"/>
      <c r="RNP280"/>
      <c r="RNQ280"/>
      <c r="RNR280"/>
      <c r="RNS280"/>
      <c r="RNT280"/>
      <c r="RNU280"/>
      <c r="RNV280"/>
      <c r="RNW280"/>
      <c r="RNX280"/>
      <c r="RNY280"/>
      <c r="RNZ280"/>
      <c r="ROA280"/>
      <c r="ROB280"/>
      <c r="ROC280"/>
      <c r="ROD280"/>
      <c r="ROE280"/>
      <c r="ROF280"/>
      <c r="ROG280"/>
      <c r="ROH280"/>
      <c r="ROI280"/>
      <c r="ROJ280"/>
      <c r="ROK280"/>
      <c r="ROL280"/>
      <c r="ROM280"/>
      <c r="RON280"/>
      <c r="ROO280"/>
      <c r="ROP280"/>
      <c r="ROQ280"/>
      <c r="ROR280"/>
      <c r="ROS280"/>
      <c r="ROT280"/>
      <c r="ROU280"/>
      <c r="ROV280"/>
      <c r="ROW280"/>
      <c r="ROX280"/>
      <c r="ROY280"/>
      <c r="ROZ280"/>
      <c r="RPA280"/>
      <c r="RPB280"/>
      <c r="RPC280"/>
      <c r="RPD280"/>
      <c r="RPE280"/>
      <c r="RPF280"/>
      <c r="RPG280"/>
      <c r="RPH280"/>
      <c r="RPI280"/>
      <c r="RPJ280"/>
      <c r="RPK280"/>
      <c r="RPL280"/>
      <c r="RPM280"/>
      <c r="RPN280"/>
      <c r="RPO280"/>
      <c r="RPP280"/>
      <c r="RPQ280"/>
      <c r="RPR280"/>
      <c r="RPS280"/>
      <c r="RPT280"/>
      <c r="RPU280"/>
      <c r="RPV280"/>
      <c r="RPW280"/>
      <c r="RPX280"/>
      <c r="RPY280"/>
      <c r="RPZ280"/>
      <c r="RQA280"/>
      <c r="RQB280"/>
      <c r="RQC280"/>
      <c r="RQD280"/>
      <c r="RQE280"/>
      <c r="RQF280"/>
      <c r="RQG280"/>
      <c r="RQH280"/>
      <c r="RQI280"/>
      <c r="RQJ280"/>
      <c r="RQK280"/>
      <c r="RQL280"/>
      <c r="RQM280"/>
      <c r="RQN280"/>
      <c r="RQO280"/>
      <c r="RQP280"/>
      <c r="RQQ280"/>
      <c r="RQR280"/>
      <c r="RQS280"/>
      <c r="RQT280"/>
      <c r="RQU280"/>
      <c r="RQV280"/>
      <c r="RQW280"/>
      <c r="RQX280"/>
      <c r="RQY280"/>
      <c r="RQZ280"/>
      <c r="RRA280"/>
      <c r="RRB280"/>
      <c r="RRC280"/>
      <c r="RRD280"/>
      <c r="RRE280"/>
      <c r="RRF280"/>
      <c r="RRG280"/>
      <c r="RRH280"/>
      <c r="RRI280"/>
      <c r="RRJ280"/>
      <c r="RRK280"/>
      <c r="RRL280"/>
      <c r="RRM280"/>
      <c r="RRN280"/>
      <c r="RRO280"/>
      <c r="RRP280"/>
      <c r="RRQ280"/>
      <c r="RRR280"/>
      <c r="RRS280"/>
      <c r="RRT280"/>
      <c r="RRU280"/>
      <c r="RRV280"/>
      <c r="RRW280"/>
      <c r="RRX280"/>
      <c r="RRY280"/>
      <c r="RRZ280"/>
      <c r="RSA280"/>
      <c r="RSB280"/>
      <c r="RSC280"/>
      <c r="RSD280"/>
      <c r="RSE280"/>
      <c r="RSF280"/>
      <c r="RSG280"/>
      <c r="RSH280"/>
      <c r="RSI280"/>
      <c r="RSJ280"/>
      <c r="RSK280"/>
      <c r="RSL280"/>
      <c r="RSM280"/>
      <c r="RSN280"/>
      <c r="RSO280"/>
      <c r="RSP280"/>
      <c r="RSQ280"/>
      <c r="RSR280"/>
      <c r="RSS280"/>
      <c r="RST280"/>
      <c r="RSU280"/>
      <c r="RSV280"/>
      <c r="RSW280"/>
      <c r="RSX280"/>
      <c r="RSY280"/>
      <c r="RSZ280"/>
      <c r="RTA280"/>
      <c r="RTB280"/>
      <c r="RTC280"/>
      <c r="RTD280"/>
      <c r="RTE280"/>
      <c r="RTF280"/>
      <c r="RTG280"/>
      <c r="RTH280"/>
      <c r="RTI280"/>
      <c r="RTJ280"/>
      <c r="RTK280"/>
      <c r="RTL280"/>
      <c r="RTM280"/>
      <c r="RTN280"/>
      <c r="RTO280"/>
      <c r="RTP280"/>
      <c r="RTQ280"/>
      <c r="RTR280"/>
      <c r="RTS280"/>
      <c r="RTT280"/>
      <c r="RTU280"/>
      <c r="RTV280"/>
      <c r="RTW280"/>
      <c r="RTX280"/>
      <c r="RTY280"/>
      <c r="RTZ280"/>
      <c r="RUA280"/>
      <c r="RUB280"/>
      <c r="RUC280"/>
      <c r="RUD280"/>
      <c r="RUE280"/>
      <c r="RUF280"/>
      <c r="RUG280"/>
      <c r="RUH280"/>
      <c r="RUI280"/>
      <c r="RUJ280"/>
      <c r="RUK280"/>
      <c r="RUL280"/>
      <c r="RUM280"/>
      <c r="RUN280"/>
      <c r="RUO280"/>
      <c r="RUP280"/>
      <c r="RUQ280"/>
      <c r="RUR280"/>
      <c r="RUS280"/>
      <c r="RUT280"/>
      <c r="RUU280"/>
      <c r="RUV280"/>
      <c r="RUW280"/>
      <c r="RUX280"/>
      <c r="RUY280"/>
      <c r="RUZ280"/>
      <c r="RVA280"/>
      <c r="RVB280"/>
      <c r="RVC280"/>
      <c r="RVD280"/>
      <c r="RVE280"/>
      <c r="RVF280"/>
      <c r="RVG280"/>
      <c r="RVH280"/>
      <c r="RVI280"/>
      <c r="RVJ280"/>
      <c r="RVK280"/>
      <c r="RVL280"/>
      <c r="RVM280"/>
      <c r="RVN280"/>
      <c r="RVO280"/>
      <c r="RVP280"/>
      <c r="RVQ280"/>
      <c r="RVR280"/>
      <c r="RVS280"/>
      <c r="RVT280"/>
      <c r="RVU280"/>
      <c r="RVV280"/>
      <c r="RVW280"/>
      <c r="RVX280"/>
      <c r="RVY280"/>
      <c r="RVZ280"/>
      <c r="RWA280"/>
      <c r="RWB280"/>
      <c r="RWC280"/>
      <c r="RWD280"/>
      <c r="RWE280"/>
      <c r="RWF280"/>
      <c r="RWG280"/>
      <c r="RWH280"/>
      <c r="RWI280"/>
      <c r="RWJ280"/>
      <c r="RWK280"/>
      <c r="RWL280"/>
      <c r="RWM280"/>
      <c r="RWN280"/>
      <c r="RWO280"/>
      <c r="RWP280"/>
      <c r="RWQ280"/>
      <c r="RWR280"/>
      <c r="RWS280"/>
      <c r="RWT280"/>
      <c r="RWU280"/>
      <c r="RWV280"/>
      <c r="RWW280"/>
      <c r="RWX280"/>
      <c r="RWY280"/>
      <c r="RWZ280"/>
      <c r="RXA280"/>
      <c r="RXB280"/>
      <c r="RXC280"/>
      <c r="RXD280"/>
      <c r="RXE280"/>
      <c r="RXF280"/>
      <c r="RXG280"/>
      <c r="RXH280"/>
      <c r="RXI280"/>
      <c r="RXJ280"/>
      <c r="RXK280"/>
      <c r="RXL280"/>
      <c r="RXM280"/>
      <c r="RXN280"/>
      <c r="RXO280"/>
      <c r="RXP280"/>
      <c r="RXQ280"/>
      <c r="RXR280"/>
      <c r="RXS280"/>
      <c r="RXT280"/>
      <c r="RXU280"/>
      <c r="RXV280"/>
      <c r="RXW280"/>
      <c r="RXX280"/>
      <c r="RXY280"/>
      <c r="RXZ280"/>
      <c r="RYA280"/>
      <c r="RYB280"/>
      <c r="RYC280"/>
      <c r="RYD280"/>
      <c r="RYE280"/>
      <c r="RYF280"/>
      <c r="RYG280"/>
      <c r="RYH280"/>
      <c r="RYI280"/>
      <c r="RYJ280"/>
      <c r="RYK280"/>
      <c r="RYL280"/>
      <c r="RYM280"/>
      <c r="RYN280"/>
      <c r="RYO280"/>
      <c r="RYP280"/>
      <c r="RYQ280"/>
      <c r="RYR280"/>
      <c r="RYS280"/>
      <c r="RYT280"/>
      <c r="RYU280"/>
      <c r="RYV280"/>
      <c r="RYW280"/>
      <c r="RYX280"/>
      <c r="RYY280"/>
      <c r="RYZ280"/>
      <c r="RZA280"/>
      <c r="RZB280"/>
      <c r="RZC280"/>
      <c r="RZD280"/>
      <c r="RZE280"/>
      <c r="RZF280"/>
      <c r="RZG280"/>
      <c r="RZH280"/>
      <c r="RZI280"/>
      <c r="RZJ280"/>
      <c r="RZK280"/>
      <c r="RZL280"/>
      <c r="RZM280"/>
      <c r="RZN280"/>
      <c r="RZO280"/>
      <c r="RZP280"/>
      <c r="RZQ280"/>
      <c r="RZR280"/>
      <c r="RZS280"/>
      <c r="RZT280"/>
      <c r="RZU280"/>
      <c r="RZV280"/>
      <c r="RZW280"/>
      <c r="RZX280"/>
      <c r="RZY280"/>
      <c r="RZZ280"/>
      <c r="SAA280"/>
      <c r="SAB280"/>
      <c r="SAC280"/>
      <c r="SAD280"/>
      <c r="SAE280"/>
      <c r="SAF280"/>
      <c r="SAG280"/>
      <c r="SAH280"/>
      <c r="SAI280"/>
      <c r="SAJ280"/>
      <c r="SAK280"/>
      <c r="SAL280"/>
      <c r="SAM280"/>
      <c r="SAN280"/>
      <c r="SAO280"/>
      <c r="SAP280"/>
      <c r="SAQ280"/>
      <c r="SAR280"/>
      <c r="SAS280"/>
      <c r="SAT280"/>
      <c r="SAU280"/>
      <c r="SAV280"/>
      <c r="SAW280"/>
      <c r="SAX280"/>
      <c r="SAY280"/>
      <c r="SAZ280"/>
      <c r="SBA280"/>
      <c r="SBB280"/>
      <c r="SBC280"/>
      <c r="SBD280"/>
      <c r="SBE280"/>
      <c r="SBF280"/>
      <c r="SBG280"/>
      <c r="SBH280"/>
      <c r="SBI280"/>
      <c r="SBJ280"/>
      <c r="SBK280"/>
      <c r="SBL280"/>
      <c r="SBM280"/>
      <c r="SBN280"/>
      <c r="SBO280"/>
      <c r="SBP280"/>
      <c r="SBQ280"/>
      <c r="SBR280"/>
      <c r="SBS280"/>
      <c r="SBT280"/>
      <c r="SBU280"/>
      <c r="SBV280"/>
      <c r="SBW280"/>
      <c r="SBX280"/>
      <c r="SBY280"/>
      <c r="SBZ280"/>
      <c r="SCA280"/>
      <c r="SCB280"/>
      <c r="SCC280"/>
      <c r="SCD280"/>
      <c r="SCE280"/>
      <c r="SCF280"/>
      <c r="SCG280"/>
      <c r="SCH280"/>
      <c r="SCI280"/>
      <c r="SCJ280"/>
      <c r="SCK280"/>
      <c r="SCL280"/>
      <c r="SCM280"/>
      <c r="SCN280"/>
      <c r="SCO280"/>
      <c r="SCP280"/>
      <c r="SCQ280"/>
      <c r="SCR280"/>
      <c r="SCS280"/>
      <c r="SCT280"/>
      <c r="SCU280"/>
      <c r="SCV280"/>
      <c r="SCW280"/>
      <c r="SCX280"/>
      <c r="SCY280"/>
      <c r="SCZ280"/>
      <c r="SDA280"/>
      <c r="SDB280"/>
      <c r="SDC280"/>
      <c r="SDD280"/>
      <c r="SDE280"/>
      <c r="SDF280"/>
      <c r="SDG280"/>
      <c r="SDH280"/>
      <c r="SDI280"/>
      <c r="SDJ280"/>
      <c r="SDK280"/>
      <c r="SDL280"/>
      <c r="SDM280"/>
      <c r="SDN280"/>
      <c r="SDO280"/>
      <c r="SDP280"/>
      <c r="SDQ280"/>
      <c r="SDR280"/>
      <c r="SDS280"/>
      <c r="SDT280"/>
      <c r="SDU280"/>
      <c r="SDV280"/>
      <c r="SDW280"/>
      <c r="SDX280"/>
      <c r="SDY280"/>
      <c r="SDZ280"/>
      <c r="SEA280"/>
      <c r="SEB280"/>
      <c r="SEC280"/>
      <c r="SED280"/>
      <c r="SEE280"/>
      <c r="SEF280"/>
      <c r="SEG280"/>
      <c r="SEH280"/>
      <c r="SEI280"/>
      <c r="SEJ280"/>
      <c r="SEK280"/>
      <c r="SEL280"/>
      <c r="SEM280"/>
      <c r="SEN280"/>
      <c r="SEO280"/>
      <c r="SEP280"/>
      <c r="SEQ280"/>
      <c r="SER280"/>
      <c r="SES280"/>
      <c r="SET280"/>
      <c r="SEU280"/>
      <c r="SEV280"/>
      <c r="SEW280"/>
      <c r="SEX280"/>
      <c r="SEY280"/>
      <c r="SEZ280"/>
      <c r="SFA280"/>
      <c r="SFB280"/>
      <c r="SFC280"/>
      <c r="SFD280"/>
      <c r="SFE280"/>
      <c r="SFF280"/>
      <c r="SFG280"/>
      <c r="SFH280"/>
      <c r="SFI280"/>
      <c r="SFJ280"/>
      <c r="SFK280"/>
      <c r="SFL280"/>
      <c r="SFM280"/>
      <c r="SFN280"/>
      <c r="SFO280"/>
      <c r="SFP280"/>
      <c r="SFQ280"/>
      <c r="SFR280"/>
      <c r="SFS280"/>
      <c r="SFT280"/>
      <c r="SFU280"/>
      <c r="SFV280"/>
      <c r="SFW280"/>
      <c r="SFX280"/>
      <c r="SFY280"/>
      <c r="SFZ280"/>
      <c r="SGA280"/>
      <c r="SGB280"/>
      <c r="SGC280"/>
      <c r="SGD280"/>
      <c r="SGE280"/>
      <c r="SGF280"/>
      <c r="SGG280"/>
      <c r="SGH280"/>
      <c r="SGI280"/>
      <c r="SGJ280"/>
      <c r="SGK280"/>
      <c r="SGL280"/>
      <c r="SGM280"/>
      <c r="SGN280"/>
      <c r="SGO280"/>
      <c r="SGP280"/>
      <c r="SGQ280"/>
      <c r="SGR280"/>
      <c r="SGS280"/>
      <c r="SGT280"/>
      <c r="SGU280"/>
      <c r="SGV280"/>
      <c r="SGW280"/>
      <c r="SGX280"/>
      <c r="SGY280"/>
      <c r="SGZ280"/>
      <c r="SHA280"/>
      <c r="SHB280"/>
      <c r="SHC280"/>
      <c r="SHD280"/>
      <c r="SHE280"/>
      <c r="SHF280"/>
      <c r="SHG280"/>
      <c r="SHH280"/>
      <c r="SHI280"/>
      <c r="SHJ280"/>
      <c r="SHK280"/>
      <c r="SHL280"/>
      <c r="SHM280"/>
      <c r="SHN280"/>
      <c r="SHO280"/>
      <c r="SHP280"/>
      <c r="SHQ280"/>
      <c r="SHR280"/>
      <c r="SHS280"/>
      <c r="SHT280"/>
      <c r="SHU280"/>
      <c r="SHV280"/>
      <c r="SHW280"/>
      <c r="SHX280"/>
      <c r="SHY280"/>
      <c r="SHZ280"/>
      <c r="SIA280"/>
      <c r="SIB280"/>
      <c r="SIC280"/>
      <c r="SID280"/>
      <c r="SIE280"/>
      <c r="SIF280"/>
      <c r="SIG280"/>
      <c r="SIH280"/>
      <c r="SII280"/>
      <c r="SIJ280"/>
      <c r="SIK280"/>
      <c r="SIL280"/>
      <c r="SIM280"/>
      <c r="SIN280"/>
      <c r="SIO280"/>
      <c r="SIP280"/>
      <c r="SIQ280"/>
      <c r="SIR280"/>
      <c r="SIS280"/>
      <c r="SIT280"/>
      <c r="SIU280"/>
      <c r="SIV280"/>
      <c r="SIW280"/>
      <c r="SIX280"/>
      <c r="SIY280"/>
      <c r="SIZ280"/>
      <c r="SJA280"/>
      <c r="SJB280"/>
      <c r="SJC280"/>
      <c r="SJD280"/>
      <c r="SJE280"/>
      <c r="SJF280"/>
      <c r="SJG280"/>
      <c r="SJH280"/>
      <c r="SJI280"/>
      <c r="SJJ280"/>
      <c r="SJK280"/>
      <c r="SJL280"/>
      <c r="SJM280"/>
      <c r="SJN280"/>
      <c r="SJO280"/>
      <c r="SJP280"/>
      <c r="SJQ280"/>
      <c r="SJR280"/>
      <c r="SJS280"/>
      <c r="SJT280"/>
      <c r="SJU280"/>
      <c r="SJV280"/>
      <c r="SJW280"/>
      <c r="SJX280"/>
      <c r="SJY280"/>
      <c r="SJZ280"/>
      <c r="SKA280"/>
      <c r="SKB280"/>
      <c r="SKC280"/>
      <c r="SKD280"/>
      <c r="SKE280"/>
      <c r="SKF280"/>
      <c r="SKG280"/>
      <c r="SKH280"/>
      <c r="SKI280"/>
      <c r="SKJ280"/>
      <c r="SKK280"/>
      <c r="SKL280"/>
      <c r="SKM280"/>
      <c r="SKN280"/>
      <c r="SKO280"/>
      <c r="SKP280"/>
      <c r="SKQ280"/>
      <c r="SKR280"/>
      <c r="SKS280"/>
      <c r="SKT280"/>
      <c r="SKU280"/>
      <c r="SKV280"/>
      <c r="SKW280"/>
      <c r="SKX280"/>
      <c r="SKY280"/>
      <c r="SKZ280"/>
      <c r="SLA280"/>
      <c r="SLB280"/>
      <c r="SLC280"/>
      <c r="SLD280"/>
      <c r="SLE280"/>
      <c r="SLF280"/>
      <c r="SLG280"/>
      <c r="SLH280"/>
      <c r="SLI280"/>
      <c r="SLJ280"/>
      <c r="SLK280"/>
      <c r="SLL280"/>
      <c r="SLM280"/>
      <c r="SLN280"/>
      <c r="SLO280"/>
      <c r="SLP280"/>
      <c r="SLQ280"/>
      <c r="SLR280"/>
      <c r="SLS280"/>
      <c r="SLT280"/>
      <c r="SLU280"/>
      <c r="SLV280"/>
      <c r="SLW280"/>
      <c r="SLX280"/>
      <c r="SLY280"/>
      <c r="SLZ280"/>
      <c r="SMA280"/>
      <c r="SMB280"/>
      <c r="SMC280"/>
      <c r="SMD280"/>
      <c r="SME280"/>
      <c r="SMF280"/>
      <c r="SMG280"/>
      <c r="SMH280"/>
      <c r="SMI280"/>
      <c r="SMJ280"/>
      <c r="SMK280"/>
      <c r="SML280"/>
      <c r="SMM280"/>
      <c r="SMN280"/>
      <c r="SMO280"/>
      <c r="SMP280"/>
      <c r="SMQ280"/>
      <c r="SMR280"/>
      <c r="SMS280"/>
      <c r="SMT280"/>
      <c r="SMU280"/>
      <c r="SMV280"/>
      <c r="SMW280"/>
      <c r="SMX280"/>
      <c r="SMY280"/>
      <c r="SMZ280"/>
      <c r="SNA280"/>
      <c r="SNB280"/>
      <c r="SNC280"/>
      <c r="SND280"/>
      <c r="SNE280"/>
      <c r="SNF280"/>
      <c r="SNG280"/>
      <c r="SNH280"/>
      <c r="SNI280"/>
      <c r="SNJ280"/>
      <c r="SNK280"/>
      <c r="SNL280"/>
      <c r="SNM280"/>
      <c r="SNN280"/>
      <c r="SNO280"/>
      <c r="SNP280"/>
      <c r="SNQ280"/>
      <c r="SNR280"/>
      <c r="SNS280"/>
      <c r="SNT280"/>
      <c r="SNU280"/>
      <c r="SNV280"/>
      <c r="SNW280"/>
      <c r="SNX280"/>
      <c r="SNY280"/>
      <c r="SNZ280"/>
      <c r="SOA280"/>
      <c r="SOB280"/>
      <c r="SOC280"/>
      <c r="SOD280"/>
      <c r="SOE280"/>
      <c r="SOF280"/>
      <c r="SOG280"/>
      <c r="SOH280"/>
      <c r="SOI280"/>
      <c r="SOJ280"/>
      <c r="SOK280"/>
      <c r="SOL280"/>
      <c r="SOM280"/>
      <c r="SON280"/>
      <c r="SOO280"/>
      <c r="SOP280"/>
      <c r="SOQ280"/>
      <c r="SOR280"/>
      <c r="SOS280"/>
      <c r="SOT280"/>
      <c r="SOU280"/>
      <c r="SOV280"/>
      <c r="SOW280"/>
      <c r="SOX280"/>
      <c r="SOY280"/>
      <c r="SOZ280"/>
      <c r="SPA280"/>
      <c r="SPB280"/>
      <c r="SPC280"/>
      <c r="SPD280"/>
      <c r="SPE280"/>
      <c r="SPF280"/>
      <c r="SPG280"/>
      <c r="SPH280"/>
      <c r="SPI280"/>
      <c r="SPJ280"/>
      <c r="SPK280"/>
      <c r="SPL280"/>
      <c r="SPM280"/>
      <c r="SPN280"/>
      <c r="SPO280"/>
      <c r="SPP280"/>
      <c r="SPQ280"/>
      <c r="SPR280"/>
      <c r="SPS280"/>
      <c r="SPT280"/>
      <c r="SPU280"/>
      <c r="SPV280"/>
      <c r="SPW280"/>
      <c r="SPX280"/>
      <c r="SPY280"/>
      <c r="SPZ280"/>
      <c r="SQA280"/>
      <c r="SQB280"/>
      <c r="SQC280"/>
      <c r="SQD280"/>
      <c r="SQE280"/>
      <c r="SQF280"/>
      <c r="SQG280"/>
      <c r="SQH280"/>
      <c r="SQI280"/>
      <c r="SQJ280"/>
      <c r="SQK280"/>
      <c r="SQL280"/>
      <c r="SQM280"/>
      <c r="SQN280"/>
      <c r="SQO280"/>
      <c r="SQP280"/>
      <c r="SQQ280"/>
      <c r="SQR280"/>
      <c r="SQS280"/>
      <c r="SQT280"/>
      <c r="SQU280"/>
      <c r="SQV280"/>
      <c r="SQW280"/>
      <c r="SQX280"/>
      <c r="SQY280"/>
      <c r="SQZ280"/>
      <c r="SRA280"/>
      <c r="SRB280"/>
      <c r="SRC280"/>
      <c r="SRD280"/>
      <c r="SRE280"/>
      <c r="SRF280"/>
      <c r="SRG280"/>
      <c r="SRH280"/>
      <c r="SRI280"/>
      <c r="SRJ280"/>
      <c r="SRK280"/>
      <c r="SRL280"/>
      <c r="SRM280"/>
      <c r="SRN280"/>
      <c r="SRO280"/>
      <c r="SRP280"/>
      <c r="SRQ280"/>
      <c r="SRR280"/>
      <c r="SRS280"/>
      <c r="SRT280"/>
      <c r="SRU280"/>
      <c r="SRV280"/>
      <c r="SRW280"/>
      <c r="SRX280"/>
      <c r="SRY280"/>
      <c r="SRZ280"/>
      <c r="SSA280"/>
      <c r="SSB280"/>
      <c r="SSC280"/>
      <c r="SSD280"/>
      <c r="SSE280"/>
      <c r="SSF280"/>
      <c r="SSG280"/>
      <c r="SSH280"/>
      <c r="SSI280"/>
      <c r="SSJ280"/>
      <c r="SSK280"/>
      <c r="SSL280"/>
      <c r="SSM280"/>
      <c r="SSN280"/>
      <c r="SSO280"/>
      <c r="SSP280"/>
      <c r="SSQ280"/>
      <c r="SSR280"/>
      <c r="SSS280"/>
      <c r="SST280"/>
      <c r="SSU280"/>
      <c r="SSV280"/>
      <c r="SSW280"/>
      <c r="SSX280"/>
      <c r="SSY280"/>
      <c r="SSZ280"/>
      <c r="STA280"/>
      <c r="STB280"/>
      <c r="STC280"/>
      <c r="STD280"/>
      <c r="STE280"/>
      <c r="STF280"/>
      <c r="STG280"/>
      <c r="STH280"/>
      <c r="STI280"/>
      <c r="STJ280"/>
      <c r="STK280"/>
      <c r="STL280"/>
      <c r="STM280"/>
      <c r="STN280"/>
      <c r="STO280"/>
      <c r="STP280"/>
      <c r="STQ280"/>
      <c r="STR280"/>
      <c r="STS280"/>
      <c r="STT280"/>
      <c r="STU280"/>
      <c r="STV280"/>
      <c r="STW280"/>
      <c r="STX280"/>
      <c r="STY280"/>
      <c r="STZ280"/>
      <c r="SUA280"/>
      <c r="SUB280"/>
      <c r="SUC280"/>
      <c r="SUD280"/>
      <c r="SUE280"/>
      <c r="SUF280"/>
      <c r="SUG280"/>
      <c r="SUH280"/>
      <c r="SUI280"/>
      <c r="SUJ280"/>
      <c r="SUK280"/>
      <c r="SUL280"/>
      <c r="SUM280"/>
      <c r="SUN280"/>
      <c r="SUO280"/>
      <c r="SUP280"/>
      <c r="SUQ280"/>
      <c r="SUR280"/>
      <c r="SUS280"/>
      <c r="SUT280"/>
      <c r="SUU280"/>
      <c r="SUV280"/>
      <c r="SUW280"/>
      <c r="SUX280"/>
      <c r="SUY280"/>
      <c r="SUZ280"/>
      <c r="SVA280"/>
      <c r="SVB280"/>
      <c r="SVC280"/>
      <c r="SVD280"/>
      <c r="SVE280"/>
      <c r="SVF280"/>
      <c r="SVG280"/>
      <c r="SVH280"/>
      <c r="SVI280"/>
      <c r="SVJ280"/>
      <c r="SVK280"/>
      <c r="SVL280"/>
      <c r="SVM280"/>
      <c r="SVN280"/>
      <c r="SVO280"/>
      <c r="SVP280"/>
      <c r="SVQ280"/>
      <c r="SVR280"/>
      <c r="SVS280"/>
      <c r="SVT280"/>
      <c r="SVU280"/>
      <c r="SVV280"/>
      <c r="SVW280"/>
      <c r="SVX280"/>
      <c r="SVY280"/>
      <c r="SVZ280"/>
      <c r="SWA280"/>
      <c r="SWB280"/>
      <c r="SWC280"/>
      <c r="SWD280"/>
      <c r="SWE280"/>
      <c r="SWF280"/>
      <c r="SWG280"/>
      <c r="SWH280"/>
      <c r="SWI280"/>
      <c r="SWJ280"/>
      <c r="SWK280"/>
      <c r="SWL280"/>
      <c r="SWM280"/>
      <c r="SWN280"/>
      <c r="SWO280"/>
      <c r="SWP280"/>
      <c r="SWQ280"/>
      <c r="SWR280"/>
      <c r="SWS280"/>
      <c r="SWT280"/>
      <c r="SWU280"/>
      <c r="SWV280"/>
      <c r="SWW280"/>
      <c r="SWX280"/>
      <c r="SWY280"/>
      <c r="SWZ280"/>
      <c r="SXA280"/>
      <c r="SXB280"/>
      <c r="SXC280"/>
      <c r="SXD280"/>
      <c r="SXE280"/>
      <c r="SXF280"/>
      <c r="SXG280"/>
      <c r="SXH280"/>
      <c r="SXI280"/>
      <c r="SXJ280"/>
      <c r="SXK280"/>
      <c r="SXL280"/>
      <c r="SXM280"/>
      <c r="SXN280"/>
      <c r="SXO280"/>
      <c r="SXP280"/>
      <c r="SXQ280"/>
      <c r="SXR280"/>
      <c r="SXS280"/>
      <c r="SXT280"/>
      <c r="SXU280"/>
      <c r="SXV280"/>
      <c r="SXW280"/>
      <c r="SXX280"/>
      <c r="SXY280"/>
      <c r="SXZ280"/>
      <c r="SYA280"/>
      <c r="SYB280"/>
      <c r="SYC280"/>
      <c r="SYD280"/>
      <c r="SYE280"/>
      <c r="SYF280"/>
      <c r="SYG280"/>
      <c r="SYH280"/>
      <c r="SYI280"/>
      <c r="SYJ280"/>
      <c r="SYK280"/>
      <c r="SYL280"/>
      <c r="SYM280"/>
      <c r="SYN280"/>
      <c r="SYO280"/>
      <c r="SYP280"/>
      <c r="SYQ280"/>
      <c r="SYR280"/>
      <c r="SYS280"/>
      <c r="SYT280"/>
      <c r="SYU280"/>
      <c r="SYV280"/>
      <c r="SYW280"/>
      <c r="SYX280"/>
      <c r="SYY280"/>
      <c r="SYZ280"/>
      <c r="SZA280"/>
      <c r="SZB280"/>
      <c r="SZC280"/>
      <c r="SZD280"/>
      <c r="SZE280"/>
      <c r="SZF280"/>
      <c r="SZG280"/>
      <c r="SZH280"/>
      <c r="SZI280"/>
      <c r="SZJ280"/>
      <c r="SZK280"/>
      <c r="SZL280"/>
      <c r="SZM280"/>
      <c r="SZN280"/>
      <c r="SZO280"/>
      <c r="SZP280"/>
      <c r="SZQ280"/>
      <c r="SZR280"/>
      <c r="SZS280"/>
      <c r="SZT280"/>
      <c r="SZU280"/>
      <c r="SZV280"/>
      <c r="SZW280"/>
      <c r="SZX280"/>
      <c r="SZY280"/>
      <c r="SZZ280"/>
      <c r="TAA280"/>
      <c r="TAB280"/>
      <c r="TAC280"/>
      <c r="TAD280"/>
      <c r="TAE280"/>
      <c r="TAF280"/>
      <c r="TAG280"/>
      <c r="TAH280"/>
      <c r="TAI280"/>
      <c r="TAJ280"/>
      <c r="TAK280"/>
      <c r="TAL280"/>
      <c r="TAM280"/>
      <c r="TAN280"/>
      <c r="TAO280"/>
      <c r="TAP280"/>
      <c r="TAQ280"/>
      <c r="TAR280"/>
      <c r="TAS280"/>
      <c r="TAT280"/>
      <c r="TAU280"/>
      <c r="TAV280"/>
      <c r="TAW280"/>
      <c r="TAX280"/>
      <c r="TAY280"/>
      <c r="TAZ280"/>
      <c r="TBA280"/>
      <c r="TBB280"/>
      <c r="TBC280"/>
      <c r="TBD280"/>
      <c r="TBE280"/>
      <c r="TBF280"/>
      <c r="TBG280"/>
      <c r="TBH280"/>
      <c r="TBI280"/>
      <c r="TBJ280"/>
      <c r="TBK280"/>
      <c r="TBL280"/>
      <c r="TBM280"/>
      <c r="TBN280"/>
      <c r="TBO280"/>
      <c r="TBP280"/>
      <c r="TBQ280"/>
      <c r="TBR280"/>
      <c r="TBS280"/>
      <c r="TBT280"/>
      <c r="TBU280"/>
      <c r="TBV280"/>
      <c r="TBW280"/>
      <c r="TBX280"/>
      <c r="TBY280"/>
      <c r="TBZ280"/>
      <c r="TCA280"/>
      <c r="TCB280"/>
      <c r="TCC280"/>
      <c r="TCD280"/>
      <c r="TCE280"/>
      <c r="TCF280"/>
      <c r="TCG280"/>
      <c r="TCH280"/>
      <c r="TCI280"/>
      <c r="TCJ280"/>
      <c r="TCK280"/>
      <c r="TCL280"/>
      <c r="TCM280"/>
      <c r="TCN280"/>
      <c r="TCO280"/>
      <c r="TCP280"/>
      <c r="TCQ280"/>
      <c r="TCR280"/>
      <c r="TCS280"/>
      <c r="TCT280"/>
      <c r="TCU280"/>
      <c r="TCV280"/>
      <c r="TCW280"/>
      <c r="TCX280"/>
      <c r="TCY280"/>
      <c r="TCZ280"/>
      <c r="TDA280"/>
      <c r="TDB280"/>
      <c r="TDC280"/>
      <c r="TDD280"/>
      <c r="TDE280"/>
      <c r="TDF280"/>
      <c r="TDG280"/>
      <c r="TDH280"/>
      <c r="TDI280"/>
      <c r="TDJ280"/>
      <c r="TDK280"/>
      <c r="TDL280"/>
      <c r="TDM280"/>
      <c r="TDN280"/>
      <c r="TDO280"/>
      <c r="TDP280"/>
      <c r="TDQ280"/>
      <c r="TDR280"/>
      <c r="TDS280"/>
      <c r="TDT280"/>
      <c r="TDU280"/>
      <c r="TDV280"/>
      <c r="TDW280"/>
      <c r="TDX280"/>
      <c r="TDY280"/>
      <c r="TDZ280"/>
      <c r="TEA280"/>
      <c r="TEB280"/>
      <c r="TEC280"/>
      <c r="TED280"/>
      <c r="TEE280"/>
      <c r="TEF280"/>
      <c r="TEG280"/>
      <c r="TEH280"/>
      <c r="TEI280"/>
      <c r="TEJ280"/>
      <c r="TEK280"/>
      <c r="TEL280"/>
      <c r="TEM280"/>
      <c r="TEN280"/>
      <c r="TEO280"/>
      <c r="TEP280"/>
      <c r="TEQ280"/>
      <c r="TER280"/>
      <c r="TES280"/>
      <c r="TET280"/>
      <c r="TEU280"/>
      <c r="TEV280"/>
      <c r="TEW280"/>
      <c r="TEX280"/>
      <c r="TEY280"/>
      <c r="TEZ280"/>
      <c r="TFA280"/>
      <c r="TFB280"/>
      <c r="TFC280"/>
      <c r="TFD280"/>
      <c r="TFE280"/>
      <c r="TFF280"/>
      <c r="TFG280"/>
      <c r="TFH280"/>
      <c r="TFI280"/>
      <c r="TFJ280"/>
      <c r="TFK280"/>
      <c r="TFL280"/>
      <c r="TFM280"/>
      <c r="TFN280"/>
      <c r="TFO280"/>
      <c r="TFP280"/>
      <c r="TFQ280"/>
      <c r="TFR280"/>
      <c r="TFS280"/>
      <c r="TFT280"/>
      <c r="TFU280"/>
      <c r="TFV280"/>
      <c r="TFW280"/>
      <c r="TFX280"/>
      <c r="TFY280"/>
      <c r="TFZ280"/>
      <c r="TGA280"/>
      <c r="TGB280"/>
      <c r="TGC280"/>
      <c r="TGD280"/>
      <c r="TGE280"/>
      <c r="TGF280"/>
      <c r="TGG280"/>
      <c r="TGH280"/>
      <c r="TGI280"/>
      <c r="TGJ280"/>
      <c r="TGK280"/>
      <c r="TGL280"/>
      <c r="TGM280"/>
      <c r="TGN280"/>
      <c r="TGO280"/>
      <c r="TGP280"/>
      <c r="TGQ280"/>
      <c r="TGR280"/>
      <c r="TGS280"/>
      <c r="TGT280"/>
      <c r="TGU280"/>
      <c r="TGV280"/>
      <c r="TGW280"/>
      <c r="TGX280"/>
      <c r="TGY280"/>
      <c r="TGZ280"/>
      <c r="THA280"/>
      <c r="THB280"/>
      <c r="THC280"/>
      <c r="THD280"/>
      <c r="THE280"/>
      <c r="THF280"/>
      <c r="THG280"/>
      <c r="THH280"/>
      <c r="THI280"/>
      <c r="THJ280"/>
      <c r="THK280"/>
      <c r="THL280"/>
      <c r="THM280"/>
      <c r="THN280"/>
      <c r="THO280"/>
      <c r="THP280"/>
      <c r="THQ280"/>
      <c r="THR280"/>
      <c r="THS280"/>
      <c r="THT280"/>
      <c r="THU280"/>
      <c r="THV280"/>
      <c r="THW280"/>
      <c r="THX280"/>
      <c r="THY280"/>
      <c r="THZ280"/>
      <c r="TIA280"/>
      <c r="TIB280"/>
      <c r="TIC280"/>
      <c r="TID280"/>
      <c r="TIE280"/>
      <c r="TIF280"/>
      <c r="TIG280"/>
      <c r="TIH280"/>
      <c r="TII280"/>
      <c r="TIJ280"/>
      <c r="TIK280"/>
      <c r="TIL280"/>
      <c r="TIM280"/>
      <c r="TIN280"/>
      <c r="TIO280"/>
      <c r="TIP280"/>
      <c r="TIQ280"/>
      <c r="TIR280"/>
      <c r="TIS280"/>
      <c r="TIT280"/>
      <c r="TIU280"/>
      <c r="TIV280"/>
      <c r="TIW280"/>
      <c r="TIX280"/>
      <c r="TIY280"/>
      <c r="TIZ280"/>
      <c r="TJA280"/>
      <c r="TJB280"/>
      <c r="TJC280"/>
      <c r="TJD280"/>
      <c r="TJE280"/>
      <c r="TJF280"/>
      <c r="TJG280"/>
      <c r="TJH280"/>
      <c r="TJI280"/>
      <c r="TJJ280"/>
      <c r="TJK280"/>
      <c r="TJL280"/>
      <c r="TJM280"/>
      <c r="TJN280"/>
      <c r="TJO280"/>
      <c r="TJP280"/>
      <c r="TJQ280"/>
      <c r="TJR280"/>
      <c r="TJS280"/>
      <c r="TJT280"/>
      <c r="TJU280"/>
      <c r="TJV280"/>
      <c r="TJW280"/>
      <c r="TJX280"/>
      <c r="TJY280"/>
      <c r="TJZ280"/>
      <c r="TKA280"/>
      <c r="TKB280"/>
      <c r="TKC280"/>
      <c r="TKD280"/>
      <c r="TKE280"/>
      <c r="TKF280"/>
      <c r="TKG280"/>
      <c r="TKH280"/>
      <c r="TKI280"/>
      <c r="TKJ280"/>
      <c r="TKK280"/>
      <c r="TKL280"/>
      <c r="TKM280"/>
      <c r="TKN280"/>
      <c r="TKO280"/>
      <c r="TKP280"/>
      <c r="TKQ280"/>
      <c r="TKR280"/>
      <c r="TKS280"/>
      <c r="TKT280"/>
      <c r="TKU280"/>
      <c r="TKV280"/>
      <c r="TKW280"/>
      <c r="TKX280"/>
      <c r="TKY280"/>
      <c r="TKZ280"/>
      <c r="TLA280"/>
      <c r="TLB280"/>
      <c r="TLC280"/>
      <c r="TLD280"/>
      <c r="TLE280"/>
      <c r="TLF280"/>
      <c r="TLG280"/>
      <c r="TLH280"/>
      <c r="TLI280"/>
      <c r="TLJ280"/>
      <c r="TLK280"/>
      <c r="TLL280"/>
      <c r="TLM280"/>
      <c r="TLN280"/>
      <c r="TLO280"/>
      <c r="TLP280"/>
      <c r="TLQ280"/>
      <c r="TLR280"/>
      <c r="TLS280"/>
      <c r="TLT280"/>
      <c r="TLU280"/>
      <c r="TLV280"/>
      <c r="TLW280"/>
      <c r="TLX280"/>
      <c r="TLY280"/>
      <c r="TLZ280"/>
      <c r="TMA280"/>
      <c r="TMB280"/>
      <c r="TMC280"/>
      <c r="TMD280"/>
      <c r="TME280"/>
      <c r="TMF280"/>
      <c r="TMG280"/>
      <c r="TMH280"/>
      <c r="TMI280"/>
      <c r="TMJ280"/>
      <c r="TMK280"/>
      <c r="TML280"/>
      <c r="TMM280"/>
      <c r="TMN280"/>
      <c r="TMO280"/>
      <c r="TMP280"/>
      <c r="TMQ280"/>
      <c r="TMR280"/>
      <c r="TMS280"/>
      <c r="TMT280"/>
      <c r="TMU280"/>
      <c r="TMV280"/>
      <c r="TMW280"/>
      <c r="TMX280"/>
      <c r="TMY280"/>
      <c r="TMZ280"/>
      <c r="TNA280"/>
      <c r="TNB280"/>
      <c r="TNC280"/>
      <c r="TND280"/>
      <c r="TNE280"/>
      <c r="TNF280"/>
      <c r="TNG280"/>
      <c r="TNH280"/>
      <c r="TNI280"/>
      <c r="TNJ280"/>
      <c r="TNK280"/>
      <c r="TNL280"/>
      <c r="TNM280"/>
      <c r="TNN280"/>
      <c r="TNO280"/>
      <c r="TNP280"/>
      <c r="TNQ280"/>
      <c r="TNR280"/>
      <c r="TNS280"/>
      <c r="TNT280"/>
      <c r="TNU280"/>
      <c r="TNV280"/>
      <c r="TNW280"/>
      <c r="TNX280"/>
      <c r="TNY280"/>
      <c r="TNZ280"/>
      <c r="TOA280"/>
      <c r="TOB280"/>
      <c r="TOC280"/>
      <c r="TOD280"/>
      <c r="TOE280"/>
      <c r="TOF280"/>
      <c r="TOG280"/>
      <c r="TOH280"/>
      <c r="TOI280"/>
      <c r="TOJ280"/>
      <c r="TOK280"/>
      <c r="TOL280"/>
      <c r="TOM280"/>
      <c r="TON280"/>
      <c r="TOO280"/>
      <c r="TOP280"/>
      <c r="TOQ280"/>
      <c r="TOR280"/>
      <c r="TOS280"/>
      <c r="TOT280"/>
      <c r="TOU280"/>
      <c r="TOV280"/>
      <c r="TOW280"/>
      <c r="TOX280"/>
      <c r="TOY280"/>
      <c r="TOZ280"/>
      <c r="TPA280"/>
      <c r="TPB280"/>
      <c r="TPC280"/>
      <c r="TPD280"/>
      <c r="TPE280"/>
      <c r="TPF280"/>
      <c r="TPG280"/>
      <c r="TPH280"/>
      <c r="TPI280"/>
      <c r="TPJ280"/>
      <c r="TPK280"/>
      <c r="TPL280"/>
      <c r="TPM280"/>
      <c r="TPN280"/>
      <c r="TPO280"/>
      <c r="TPP280"/>
      <c r="TPQ280"/>
      <c r="TPR280"/>
      <c r="TPS280"/>
      <c r="TPT280"/>
      <c r="TPU280"/>
      <c r="TPV280"/>
      <c r="TPW280"/>
      <c r="TPX280"/>
      <c r="TPY280"/>
      <c r="TPZ280"/>
      <c r="TQA280"/>
      <c r="TQB280"/>
      <c r="TQC280"/>
      <c r="TQD280"/>
      <c r="TQE280"/>
      <c r="TQF280"/>
      <c r="TQG280"/>
      <c r="TQH280"/>
      <c r="TQI280"/>
      <c r="TQJ280"/>
      <c r="TQK280"/>
      <c r="TQL280"/>
      <c r="TQM280"/>
      <c r="TQN280"/>
      <c r="TQO280"/>
      <c r="TQP280"/>
      <c r="TQQ280"/>
      <c r="TQR280"/>
      <c r="TQS280"/>
      <c r="TQT280"/>
      <c r="TQU280"/>
      <c r="TQV280"/>
      <c r="TQW280"/>
      <c r="TQX280"/>
      <c r="TQY280"/>
      <c r="TQZ280"/>
      <c r="TRA280"/>
      <c r="TRB280"/>
      <c r="TRC280"/>
      <c r="TRD280"/>
      <c r="TRE280"/>
      <c r="TRF280"/>
      <c r="TRG280"/>
      <c r="TRH280"/>
      <c r="TRI280"/>
      <c r="TRJ280"/>
      <c r="TRK280"/>
      <c r="TRL280"/>
      <c r="TRM280"/>
      <c r="TRN280"/>
      <c r="TRO280"/>
      <c r="TRP280"/>
      <c r="TRQ280"/>
      <c r="TRR280"/>
      <c r="TRS280"/>
      <c r="TRT280"/>
      <c r="TRU280"/>
      <c r="TRV280"/>
      <c r="TRW280"/>
      <c r="TRX280"/>
      <c r="TRY280"/>
      <c r="TRZ280"/>
      <c r="TSA280"/>
      <c r="TSB280"/>
      <c r="TSC280"/>
      <c r="TSD280"/>
      <c r="TSE280"/>
      <c r="TSF280"/>
      <c r="TSG280"/>
      <c r="TSH280"/>
      <c r="TSI280"/>
      <c r="TSJ280"/>
      <c r="TSK280"/>
      <c r="TSL280"/>
      <c r="TSM280"/>
      <c r="TSN280"/>
      <c r="TSO280"/>
      <c r="TSP280"/>
      <c r="TSQ280"/>
      <c r="TSR280"/>
      <c r="TSS280"/>
      <c r="TST280"/>
      <c r="TSU280"/>
      <c r="TSV280"/>
      <c r="TSW280"/>
      <c r="TSX280"/>
      <c r="TSY280"/>
      <c r="TSZ280"/>
      <c r="TTA280"/>
      <c r="TTB280"/>
      <c r="TTC280"/>
      <c r="TTD280"/>
      <c r="TTE280"/>
      <c r="TTF280"/>
      <c r="TTG280"/>
      <c r="TTH280"/>
      <c r="TTI280"/>
      <c r="TTJ280"/>
      <c r="TTK280"/>
      <c r="TTL280"/>
      <c r="TTM280"/>
      <c r="TTN280"/>
      <c r="TTO280"/>
      <c r="TTP280"/>
      <c r="TTQ280"/>
      <c r="TTR280"/>
      <c r="TTS280"/>
      <c r="TTT280"/>
      <c r="TTU280"/>
      <c r="TTV280"/>
      <c r="TTW280"/>
      <c r="TTX280"/>
      <c r="TTY280"/>
      <c r="TTZ280"/>
      <c r="TUA280"/>
      <c r="TUB280"/>
      <c r="TUC280"/>
      <c r="TUD280"/>
      <c r="TUE280"/>
      <c r="TUF280"/>
      <c r="TUG280"/>
      <c r="TUH280"/>
      <c r="TUI280"/>
      <c r="TUJ280"/>
      <c r="TUK280"/>
      <c r="TUL280"/>
      <c r="TUM280"/>
      <c r="TUN280"/>
      <c r="TUO280"/>
      <c r="TUP280"/>
      <c r="TUQ280"/>
      <c r="TUR280"/>
      <c r="TUS280"/>
      <c r="TUT280"/>
      <c r="TUU280"/>
      <c r="TUV280"/>
      <c r="TUW280"/>
      <c r="TUX280"/>
      <c r="TUY280"/>
      <c r="TUZ280"/>
      <c r="TVA280"/>
      <c r="TVB280"/>
      <c r="TVC280"/>
      <c r="TVD280"/>
      <c r="TVE280"/>
      <c r="TVF280"/>
      <c r="TVG280"/>
      <c r="TVH280"/>
      <c r="TVI280"/>
      <c r="TVJ280"/>
      <c r="TVK280"/>
      <c r="TVL280"/>
      <c r="TVM280"/>
      <c r="TVN280"/>
      <c r="TVO280"/>
      <c r="TVP280"/>
      <c r="TVQ280"/>
      <c r="TVR280"/>
      <c r="TVS280"/>
      <c r="TVT280"/>
      <c r="TVU280"/>
      <c r="TVV280"/>
      <c r="TVW280"/>
      <c r="TVX280"/>
      <c r="TVY280"/>
      <c r="TVZ280"/>
      <c r="TWA280"/>
      <c r="TWB280"/>
      <c r="TWC280"/>
      <c r="TWD280"/>
      <c r="TWE280"/>
      <c r="TWF280"/>
      <c r="TWG280"/>
      <c r="TWH280"/>
      <c r="TWI280"/>
      <c r="TWJ280"/>
      <c r="TWK280"/>
      <c r="TWL280"/>
      <c r="TWM280"/>
      <c r="TWN280"/>
      <c r="TWO280"/>
      <c r="TWP280"/>
      <c r="TWQ280"/>
      <c r="TWR280"/>
      <c r="TWS280"/>
      <c r="TWT280"/>
      <c r="TWU280"/>
      <c r="TWV280"/>
      <c r="TWW280"/>
      <c r="TWX280"/>
      <c r="TWY280"/>
      <c r="TWZ280"/>
      <c r="TXA280"/>
      <c r="TXB280"/>
      <c r="TXC280"/>
      <c r="TXD280"/>
      <c r="TXE280"/>
      <c r="TXF280"/>
      <c r="TXG280"/>
      <c r="TXH280"/>
      <c r="TXI280"/>
      <c r="TXJ280"/>
      <c r="TXK280"/>
      <c r="TXL280"/>
      <c r="TXM280"/>
      <c r="TXN280"/>
      <c r="TXO280"/>
      <c r="TXP280"/>
      <c r="TXQ280"/>
      <c r="TXR280"/>
      <c r="TXS280"/>
      <c r="TXT280"/>
      <c r="TXU280"/>
      <c r="TXV280"/>
      <c r="TXW280"/>
      <c r="TXX280"/>
      <c r="TXY280"/>
      <c r="TXZ280"/>
      <c r="TYA280"/>
      <c r="TYB280"/>
      <c r="TYC280"/>
      <c r="TYD280"/>
      <c r="TYE280"/>
      <c r="TYF280"/>
      <c r="TYG280"/>
      <c r="TYH280"/>
      <c r="TYI280"/>
      <c r="TYJ280"/>
      <c r="TYK280"/>
      <c r="TYL280"/>
      <c r="TYM280"/>
      <c r="TYN280"/>
      <c r="TYO280"/>
      <c r="TYP280"/>
      <c r="TYQ280"/>
      <c r="TYR280"/>
      <c r="TYS280"/>
      <c r="TYT280"/>
      <c r="TYU280"/>
      <c r="TYV280"/>
      <c r="TYW280"/>
      <c r="TYX280"/>
      <c r="TYY280"/>
      <c r="TYZ280"/>
      <c r="TZA280"/>
      <c r="TZB280"/>
      <c r="TZC280"/>
      <c r="TZD280"/>
      <c r="TZE280"/>
      <c r="TZF280"/>
      <c r="TZG280"/>
      <c r="TZH280"/>
      <c r="TZI280"/>
      <c r="TZJ280"/>
      <c r="TZK280"/>
      <c r="TZL280"/>
      <c r="TZM280"/>
      <c r="TZN280"/>
      <c r="TZO280"/>
      <c r="TZP280"/>
      <c r="TZQ280"/>
      <c r="TZR280"/>
      <c r="TZS280"/>
      <c r="TZT280"/>
      <c r="TZU280"/>
      <c r="TZV280"/>
      <c r="TZW280"/>
      <c r="TZX280"/>
      <c r="TZY280"/>
      <c r="TZZ280"/>
      <c r="UAA280"/>
      <c r="UAB280"/>
      <c r="UAC280"/>
      <c r="UAD280"/>
      <c r="UAE280"/>
      <c r="UAF280"/>
      <c r="UAG280"/>
      <c r="UAH280"/>
      <c r="UAI280"/>
      <c r="UAJ280"/>
      <c r="UAK280"/>
      <c r="UAL280"/>
      <c r="UAM280"/>
      <c r="UAN280"/>
      <c r="UAO280"/>
      <c r="UAP280"/>
      <c r="UAQ280"/>
      <c r="UAR280"/>
      <c r="UAS280"/>
      <c r="UAT280"/>
      <c r="UAU280"/>
      <c r="UAV280"/>
      <c r="UAW280"/>
      <c r="UAX280"/>
      <c r="UAY280"/>
      <c r="UAZ280"/>
      <c r="UBA280"/>
      <c r="UBB280"/>
      <c r="UBC280"/>
      <c r="UBD280"/>
      <c r="UBE280"/>
      <c r="UBF280"/>
      <c r="UBG280"/>
      <c r="UBH280"/>
      <c r="UBI280"/>
      <c r="UBJ280"/>
      <c r="UBK280"/>
      <c r="UBL280"/>
      <c r="UBM280"/>
      <c r="UBN280"/>
      <c r="UBO280"/>
      <c r="UBP280"/>
      <c r="UBQ280"/>
      <c r="UBR280"/>
      <c r="UBS280"/>
      <c r="UBT280"/>
      <c r="UBU280"/>
      <c r="UBV280"/>
      <c r="UBW280"/>
      <c r="UBX280"/>
      <c r="UBY280"/>
      <c r="UBZ280"/>
      <c r="UCA280"/>
      <c r="UCB280"/>
      <c r="UCC280"/>
      <c r="UCD280"/>
      <c r="UCE280"/>
      <c r="UCF280"/>
      <c r="UCG280"/>
      <c r="UCH280"/>
      <c r="UCI280"/>
      <c r="UCJ280"/>
      <c r="UCK280"/>
      <c r="UCL280"/>
      <c r="UCM280"/>
      <c r="UCN280"/>
      <c r="UCO280"/>
      <c r="UCP280"/>
      <c r="UCQ280"/>
      <c r="UCR280"/>
      <c r="UCS280"/>
      <c r="UCT280"/>
      <c r="UCU280"/>
      <c r="UCV280"/>
      <c r="UCW280"/>
      <c r="UCX280"/>
      <c r="UCY280"/>
      <c r="UCZ280"/>
      <c r="UDA280"/>
      <c r="UDB280"/>
      <c r="UDC280"/>
      <c r="UDD280"/>
      <c r="UDE280"/>
      <c r="UDF280"/>
      <c r="UDG280"/>
      <c r="UDH280"/>
      <c r="UDI280"/>
      <c r="UDJ280"/>
      <c r="UDK280"/>
      <c r="UDL280"/>
      <c r="UDM280"/>
      <c r="UDN280"/>
      <c r="UDO280"/>
      <c r="UDP280"/>
      <c r="UDQ280"/>
      <c r="UDR280"/>
      <c r="UDS280"/>
      <c r="UDT280"/>
      <c r="UDU280"/>
      <c r="UDV280"/>
      <c r="UDW280"/>
      <c r="UDX280"/>
      <c r="UDY280"/>
      <c r="UDZ280"/>
      <c r="UEA280"/>
      <c r="UEB280"/>
      <c r="UEC280"/>
      <c r="UED280"/>
      <c r="UEE280"/>
      <c r="UEF280"/>
      <c r="UEG280"/>
      <c r="UEH280"/>
      <c r="UEI280"/>
      <c r="UEJ280"/>
      <c r="UEK280"/>
      <c r="UEL280"/>
      <c r="UEM280"/>
      <c r="UEN280"/>
      <c r="UEO280"/>
      <c r="UEP280"/>
      <c r="UEQ280"/>
      <c r="UER280"/>
      <c r="UES280"/>
      <c r="UET280"/>
      <c r="UEU280"/>
      <c r="UEV280"/>
      <c r="UEW280"/>
      <c r="UEX280"/>
      <c r="UEY280"/>
      <c r="UEZ280"/>
      <c r="UFA280"/>
      <c r="UFB280"/>
      <c r="UFC280"/>
      <c r="UFD280"/>
      <c r="UFE280"/>
      <c r="UFF280"/>
      <c r="UFG280"/>
      <c r="UFH280"/>
      <c r="UFI280"/>
      <c r="UFJ280"/>
      <c r="UFK280"/>
      <c r="UFL280"/>
      <c r="UFM280"/>
      <c r="UFN280"/>
      <c r="UFO280"/>
      <c r="UFP280"/>
      <c r="UFQ280"/>
      <c r="UFR280"/>
      <c r="UFS280"/>
      <c r="UFT280"/>
      <c r="UFU280"/>
      <c r="UFV280"/>
      <c r="UFW280"/>
      <c r="UFX280"/>
      <c r="UFY280"/>
      <c r="UFZ280"/>
      <c r="UGA280"/>
      <c r="UGB280"/>
      <c r="UGC280"/>
      <c r="UGD280"/>
      <c r="UGE280"/>
      <c r="UGF280"/>
      <c r="UGG280"/>
      <c r="UGH280"/>
      <c r="UGI280"/>
      <c r="UGJ280"/>
      <c r="UGK280"/>
      <c r="UGL280"/>
      <c r="UGM280"/>
      <c r="UGN280"/>
      <c r="UGO280"/>
      <c r="UGP280"/>
      <c r="UGQ280"/>
      <c r="UGR280"/>
      <c r="UGS280"/>
      <c r="UGT280"/>
      <c r="UGU280"/>
      <c r="UGV280"/>
      <c r="UGW280"/>
      <c r="UGX280"/>
      <c r="UGY280"/>
      <c r="UGZ280"/>
      <c r="UHA280"/>
      <c r="UHB280"/>
      <c r="UHC280"/>
      <c r="UHD280"/>
      <c r="UHE280"/>
      <c r="UHF280"/>
      <c r="UHG280"/>
      <c r="UHH280"/>
      <c r="UHI280"/>
      <c r="UHJ280"/>
      <c r="UHK280"/>
      <c r="UHL280"/>
      <c r="UHM280"/>
      <c r="UHN280"/>
      <c r="UHO280"/>
      <c r="UHP280"/>
      <c r="UHQ280"/>
      <c r="UHR280"/>
      <c r="UHS280"/>
      <c r="UHT280"/>
      <c r="UHU280"/>
      <c r="UHV280"/>
      <c r="UHW280"/>
      <c r="UHX280"/>
      <c r="UHY280"/>
      <c r="UHZ280"/>
      <c r="UIA280"/>
      <c r="UIB280"/>
      <c r="UIC280"/>
      <c r="UID280"/>
      <c r="UIE280"/>
      <c r="UIF280"/>
      <c r="UIG280"/>
      <c r="UIH280"/>
      <c r="UII280"/>
      <c r="UIJ280"/>
      <c r="UIK280"/>
      <c r="UIL280"/>
      <c r="UIM280"/>
      <c r="UIN280"/>
      <c r="UIO280"/>
      <c r="UIP280"/>
      <c r="UIQ280"/>
      <c r="UIR280"/>
      <c r="UIS280"/>
      <c r="UIT280"/>
      <c r="UIU280"/>
      <c r="UIV280"/>
      <c r="UIW280"/>
      <c r="UIX280"/>
      <c r="UIY280"/>
      <c r="UIZ280"/>
      <c r="UJA280"/>
      <c r="UJB280"/>
      <c r="UJC280"/>
      <c r="UJD280"/>
      <c r="UJE280"/>
      <c r="UJF280"/>
      <c r="UJG280"/>
      <c r="UJH280"/>
      <c r="UJI280"/>
      <c r="UJJ280"/>
      <c r="UJK280"/>
      <c r="UJL280"/>
      <c r="UJM280"/>
      <c r="UJN280"/>
      <c r="UJO280"/>
      <c r="UJP280"/>
      <c r="UJQ280"/>
      <c r="UJR280"/>
      <c r="UJS280"/>
      <c r="UJT280"/>
      <c r="UJU280"/>
      <c r="UJV280"/>
      <c r="UJW280"/>
      <c r="UJX280"/>
      <c r="UJY280"/>
      <c r="UJZ280"/>
      <c r="UKA280"/>
      <c r="UKB280"/>
      <c r="UKC280"/>
      <c r="UKD280"/>
      <c r="UKE280"/>
      <c r="UKF280"/>
      <c r="UKG280"/>
      <c r="UKH280"/>
      <c r="UKI280"/>
      <c r="UKJ280"/>
      <c r="UKK280"/>
      <c r="UKL280"/>
      <c r="UKM280"/>
      <c r="UKN280"/>
      <c r="UKO280"/>
      <c r="UKP280"/>
      <c r="UKQ280"/>
      <c r="UKR280"/>
      <c r="UKS280"/>
      <c r="UKT280"/>
      <c r="UKU280"/>
      <c r="UKV280"/>
      <c r="UKW280"/>
      <c r="UKX280"/>
      <c r="UKY280"/>
      <c r="UKZ280"/>
      <c r="ULA280"/>
      <c r="ULB280"/>
      <c r="ULC280"/>
      <c r="ULD280"/>
      <c r="ULE280"/>
      <c r="ULF280"/>
      <c r="ULG280"/>
      <c r="ULH280"/>
      <c r="ULI280"/>
      <c r="ULJ280"/>
      <c r="ULK280"/>
      <c r="ULL280"/>
      <c r="ULM280"/>
      <c r="ULN280"/>
      <c r="ULO280"/>
      <c r="ULP280"/>
      <c r="ULQ280"/>
      <c r="ULR280"/>
      <c r="ULS280"/>
      <c r="ULT280"/>
      <c r="ULU280"/>
      <c r="ULV280"/>
      <c r="ULW280"/>
      <c r="ULX280"/>
      <c r="ULY280"/>
      <c r="ULZ280"/>
      <c r="UMA280"/>
      <c r="UMB280"/>
      <c r="UMC280"/>
      <c r="UMD280"/>
      <c r="UME280"/>
      <c r="UMF280"/>
      <c r="UMG280"/>
      <c r="UMH280"/>
      <c r="UMI280"/>
      <c r="UMJ280"/>
      <c r="UMK280"/>
      <c r="UML280"/>
      <c r="UMM280"/>
      <c r="UMN280"/>
      <c r="UMO280"/>
      <c r="UMP280"/>
      <c r="UMQ280"/>
      <c r="UMR280"/>
      <c r="UMS280"/>
      <c r="UMT280"/>
      <c r="UMU280"/>
      <c r="UMV280"/>
      <c r="UMW280"/>
      <c r="UMX280"/>
      <c r="UMY280"/>
      <c r="UMZ280"/>
      <c r="UNA280"/>
      <c r="UNB280"/>
      <c r="UNC280"/>
      <c r="UND280"/>
      <c r="UNE280"/>
      <c r="UNF280"/>
      <c r="UNG280"/>
      <c r="UNH280"/>
      <c r="UNI280"/>
      <c r="UNJ280"/>
      <c r="UNK280"/>
      <c r="UNL280"/>
      <c r="UNM280"/>
      <c r="UNN280"/>
      <c r="UNO280"/>
      <c r="UNP280"/>
      <c r="UNQ280"/>
      <c r="UNR280"/>
      <c r="UNS280"/>
      <c r="UNT280"/>
      <c r="UNU280"/>
      <c r="UNV280"/>
      <c r="UNW280"/>
      <c r="UNX280"/>
      <c r="UNY280"/>
      <c r="UNZ280"/>
      <c r="UOA280"/>
      <c r="UOB280"/>
      <c r="UOC280"/>
      <c r="UOD280"/>
      <c r="UOE280"/>
      <c r="UOF280"/>
      <c r="UOG280"/>
      <c r="UOH280"/>
      <c r="UOI280"/>
      <c r="UOJ280"/>
      <c r="UOK280"/>
      <c r="UOL280"/>
      <c r="UOM280"/>
      <c r="UON280"/>
      <c r="UOO280"/>
      <c r="UOP280"/>
      <c r="UOQ280"/>
      <c r="UOR280"/>
      <c r="UOS280"/>
      <c r="UOT280"/>
      <c r="UOU280"/>
      <c r="UOV280"/>
      <c r="UOW280"/>
      <c r="UOX280"/>
      <c r="UOY280"/>
      <c r="UOZ280"/>
      <c r="UPA280"/>
      <c r="UPB280"/>
      <c r="UPC280"/>
      <c r="UPD280"/>
      <c r="UPE280"/>
      <c r="UPF280"/>
      <c r="UPG280"/>
      <c r="UPH280"/>
      <c r="UPI280"/>
      <c r="UPJ280"/>
      <c r="UPK280"/>
      <c r="UPL280"/>
      <c r="UPM280"/>
      <c r="UPN280"/>
      <c r="UPO280"/>
      <c r="UPP280"/>
      <c r="UPQ280"/>
      <c r="UPR280"/>
      <c r="UPS280"/>
      <c r="UPT280"/>
      <c r="UPU280"/>
      <c r="UPV280"/>
      <c r="UPW280"/>
      <c r="UPX280"/>
      <c r="UPY280"/>
      <c r="UPZ280"/>
      <c r="UQA280"/>
      <c r="UQB280"/>
      <c r="UQC280"/>
      <c r="UQD280"/>
      <c r="UQE280"/>
      <c r="UQF280"/>
      <c r="UQG280"/>
      <c r="UQH280"/>
      <c r="UQI280"/>
      <c r="UQJ280"/>
      <c r="UQK280"/>
      <c r="UQL280"/>
      <c r="UQM280"/>
      <c r="UQN280"/>
      <c r="UQO280"/>
      <c r="UQP280"/>
      <c r="UQQ280"/>
      <c r="UQR280"/>
      <c r="UQS280"/>
      <c r="UQT280"/>
      <c r="UQU280"/>
      <c r="UQV280"/>
      <c r="UQW280"/>
      <c r="UQX280"/>
      <c r="UQY280"/>
      <c r="UQZ280"/>
      <c r="URA280"/>
      <c r="URB280"/>
      <c r="URC280"/>
      <c r="URD280"/>
      <c r="URE280"/>
      <c r="URF280"/>
      <c r="URG280"/>
      <c r="URH280"/>
      <c r="URI280"/>
      <c r="URJ280"/>
      <c r="URK280"/>
      <c r="URL280"/>
      <c r="URM280"/>
      <c r="URN280"/>
      <c r="URO280"/>
      <c r="URP280"/>
      <c r="URQ280"/>
      <c r="URR280"/>
      <c r="URS280"/>
      <c r="URT280"/>
      <c r="URU280"/>
      <c r="URV280"/>
      <c r="URW280"/>
      <c r="URX280"/>
      <c r="URY280"/>
      <c r="URZ280"/>
      <c r="USA280"/>
      <c r="USB280"/>
      <c r="USC280"/>
      <c r="USD280"/>
      <c r="USE280"/>
      <c r="USF280"/>
      <c r="USG280"/>
      <c r="USH280"/>
      <c r="USI280"/>
      <c r="USJ280"/>
      <c r="USK280"/>
      <c r="USL280"/>
      <c r="USM280"/>
      <c r="USN280"/>
      <c r="USO280"/>
      <c r="USP280"/>
      <c r="USQ280"/>
      <c r="USR280"/>
      <c r="USS280"/>
      <c r="UST280"/>
      <c r="USU280"/>
      <c r="USV280"/>
      <c r="USW280"/>
      <c r="USX280"/>
      <c r="USY280"/>
      <c r="USZ280"/>
      <c r="UTA280"/>
      <c r="UTB280"/>
      <c r="UTC280"/>
      <c r="UTD280"/>
      <c r="UTE280"/>
      <c r="UTF280"/>
      <c r="UTG280"/>
      <c r="UTH280"/>
      <c r="UTI280"/>
      <c r="UTJ280"/>
      <c r="UTK280"/>
      <c r="UTL280"/>
      <c r="UTM280"/>
      <c r="UTN280"/>
      <c r="UTO280"/>
      <c r="UTP280"/>
      <c r="UTQ280"/>
      <c r="UTR280"/>
      <c r="UTS280"/>
      <c r="UTT280"/>
      <c r="UTU280"/>
      <c r="UTV280"/>
      <c r="UTW280"/>
      <c r="UTX280"/>
      <c r="UTY280"/>
      <c r="UTZ280"/>
      <c r="UUA280"/>
      <c r="UUB280"/>
      <c r="UUC280"/>
      <c r="UUD280"/>
      <c r="UUE280"/>
      <c r="UUF280"/>
      <c r="UUG280"/>
      <c r="UUH280"/>
      <c r="UUI280"/>
      <c r="UUJ280"/>
      <c r="UUK280"/>
      <c r="UUL280"/>
      <c r="UUM280"/>
      <c r="UUN280"/>
      <c r="UUO280"/>
      <c r="UUP280"/>
      <c r="UUQ280"/>
      <c r="UUR280"/>
      <c r="UUS280"/>
      <c r="UUT280"/>
      <c r="UUU280"/>
      <c r="UUV280"/>
      <c r="UUW280"/>
      <c r="UUX280"/>
      <c r="UUY280"/>
      <c r="UUZ280"/>
      <c r="UVA280"/>
      <c r="UVB280"/>
      <c r="UVC280"/>
      <c r="UVD280"/>
      <c r="UVE280"/>
      <c r="UVF280"/>
      <c r="UVG280"/>
      <c r="UVH280"/>
      <c r="UVI280"/>
      <c r="UVJ280"/>
      <c r="UVK280"/>
      <c r="UVL280"/>
      <c r="UVM280"/>
      <c r="UVN280"/>
      <c r="UVO280"/>
      <c r="UVP280"/>
      <c r="UVQ280"/>
      <c r="UVR280"/>
      <c r="UVS280"/>
      <c r="UVT280"/>
      <c r="UVU280"/>
      <c r="UVV280"/>
      <c r="UVW280"/>
      <c r="UVX280"/>
      <c r="UVY280"/>
      <c r="UVZ280"/>
      <c r="UWA280"/>
      <c r="UWB280"/>
      <c r="UWC280"/>
      <c r="UWD280"/>
      <c r="UWE280"/>
      <c r="UWF280"/>
      <c r="UWG280"/>
      <c r="UWH280"/>
      <c r="UWI280"/>
      <c r="UWJ280"/>
      <c r="UWK280"/>
      <c r="UWL280"/>
      <c r="UWM280"/>
      <c r="UWN280"/>
      <c r="UWO280"/>
      <c r="UWP280"/>
      <c r="UWQ280"/>
      <c r="UWR280"/>
      <c r="UWS280"/>
      <c r="UWT280"/>
      <c r="UWU280"/>
      <c r="UWV280"/>
      <c r="UWW280"/>
      <c r="UWX280"/>
      <c r="UWY280"/>
      <c r="UWZ280"/>
      <c r="UXA280"/>
      <c r="UXB280"/>
      <c r="UXC280"/>
      <c r="UXD280"/>
      <c r="UXE280"/>
      <c r="UXF280"/>
      <c r="UXG280"/>
      <c r="UXH280"/>
      <c r="UXI280"/>
      <c r="UXJ280"/>
      <c r="UXK280"/>
      <c r="UXL280"/>
      <c r="UXM280"/>
      <c r="UXN280"/>
      <c r="UXO280"/>
      <c r="UXP280"/>
      <c r="UXQ280"/>
      <c r="UXR280"/>
      <c r="UXS280"/>
      <c r="UXT280"/>
      <c r="UXU280"/>
      <c r="UXV280"/>
      <c r="UXW280"/>
      <c r="UXX280"/>
      <c r="UXY280"/>
      <c r="UXZ280"/>
      <c r="UYA280"/>
      <c r="UYB280"/>
      <c r="UYC280"/>
      <c r="UYD280"/>
      <c r="UYE280"/>
      <c r="UYF280"/>
      <c r="UYG280"/>
      <c r="UYH280"/>
      <c r="UYI280"/>
      <c r="UYJ280"/>
      <c r="UYK280"/>
      <c r="UYL280"/>
      <c r="UYM280"/>
      <c r="UYN280"/>
      <c r="UYO280"/>
      <c r="UYP280"/>
      <c r="UYQ280"/>
      <c r="UYR280"/>
      <c r="UYS280"/>
      <c r="UYT280"/>
      <c r="UYU280"/>
      <c r="UYV280"/>
      <c r="UYW280"/>
      <c r="UYX280"/>
      <c r="UYY280"/>
      <c r="UYZ280"/>
      <c r="UZA280"/>
      <c r="UZB280"/>
      <c r="UZC280"/>
      <c r="UZD280"/>
      <c r="UZE280"/>
      <c r="UZF280"/>
      <c r="UZG280"/>
      <c r="UZH280"/>
      <c r="UZI280"/>
      <c r="UZJ280"/>
      <c r="UZK280"/>
      <c r="UZL280"/>
      <c r="UZM280"/>
      <c r="UZN280"/>
      <c r="UZO280"/>
      <c r="UZP280"/>
      <c r="UZQ280"/>
      <c r="UZR280"/>
      <c r="UZS280"/>
      <c r="UZT280"/>
      <c r="UZU280"/>
      <c r="UZV280"/>
      <c r="UZW280"/>
      <c r="UZX280"/>
      <c r="UZY280"/>
      <c r="UZZ280"/>
      <c r="VAA280"/>
      <c r="VAB280"/>
      <c r="VAC280"/>
      <c r="VAD280"/>
      <c r="VAE280"/>
      <c r="VAF280"/>
      <c r="VAG280"/>
      <c r="VAH280"/>
      <c r="VAI280"/>
      <c r="VAJ280"/>
      <c r="VAK280"/>
      <c r="VAL280"/>
      <c r="VAM280"/>
      <c r="VAN280"/>
      <c r="VAO280"/>
      <c r="VAP280"/>
      <c r="VAQ280"/>
      <c r="VAR280"/>
      <c r="VAS280"/>
      <c r="VAT280"/>
      <c r="VAU280"/>
      <c r="VAV280"/>
      <c r="VAW280"/>
      <c r="VAX280"/>
      <c r="VAY280"/>
      <c r="VAZ280"/>
      <c r="VBA280"/>
      <c r="VBB280"/>
      <c r="VBC280"/>
      <c r="VBD280"/>
      <c r="VBE280"/>
      <c r="VBF280"/>
      <c r="VBG280"/>
      <c r="VBH280"/>
      <c r="VBI280"/>
      <c r="VBJ280"/>
      <c r="VBK280"/>
      <c r="VBL280"/>
      <c r="VBM280"/>
      <c r="VBN280"/>
      <c r="VBO280"/>
      <c r="VBP280"/>
      <c r="VBQ280"/>
      <c r="VBR280"/>
      <c r="VBS280"/>
      <c r="VBT280"/>
      <c r="VBU280"/>
      <c r="VBV280"/>
      <c r="VBW280"/>
      <c r="VBX280"/>
      <c r="VBY280"/>
      <c r="VBZ280"/>
      <c r="VCA280"/>
      <c r="VCB280"/>
      <c r="VCC280"/>
      <c r="VCD280"/>
      <c r="VCE280"/>
      <c r="VCF280"/>
      <c r="VCG280"/>
      <c r="VCH280"/>
      <c r="VCI280"/>
      <c r="VCJ280"/>
      <c r="VCK280"/>
      <c r="VCL280"/>
      <c r="VCM280"/>
      <c r="VCN280"/>
      <c r="VCO280"/>
      <c r="VCP280"/>
      <c r="VCQ280"/>
      <c r="VCR280"/>
      <c r="VCS280"/>
      <c r="VCT280"/>
      <c r="VCU280"/>
      <c r="VCV280"/>
      <c r="VCW280"/>
      <c r="VCX280"/>
      <c r="VCY280"/>
      <c r="VCZ280"/>
      <c r="VDA280"/>
      <c r="VDB280"/>
      <c r="VDC280"/>
      <c r="VDD280"/>
      <c r="VDE280"/>
      <c r="VDF280"/>
      <c r="VDG280"/>
      <c r="VDH280"/>
      <c r="VDI280"/>
      <c r="VDJ280"/>
      <c r="VDK280"/>
      <c r="VDL280"/>
      <c r="VDM280"/>
      <c r="VDN280"/>
      <c r="VDO280"/>
      <c r="VDP280"/>
      <c r="VDQ280"/>
      <c r="VDR280"/>
      <c r="VDS280"/>
      <c r="VDT280"/>
      <c r="VDU280"/>
      <c r="VDV280"/>
      <c r="VDW280"/>
      <c r="VDX280"/>
      <c r="VDY280"/>
      <c r="VDZ280"/>
      <c r="VEA280"/>
      <c r="VEB280"/>
      <c r="VEC280"/>
      <c r="VED280"/>
      <c r="VEE280"/>
      <c r="VEF280"/>
      <c r="VEG280"/>
      <c r="VEH280"/>
      <c r="VEI280"/>
      <c r="VEJ280"/>
      <c r="VEK280"/>
      <c r="VEL280"/>
      <c r="VEM280"/>
      <c r="VEN280"/>
      <c r="VEO280"/>
      <c r="VEP280"/>
      <c r="VEQ280"/>
      <c r="VER280"/>
      <c r="VES280"/>
      <c r="VET280"/>
      <c r="VEU280"/>
      <c r="VEV280"/>
      <c r="VEW280"/>
      <c r="VEX280"/>
      <c r="VEY280"/>
      <c r="VEZ280"/>
      <c r="VFA280"/>
      <c r="VFB280"/>
      <c r="VFC280"/>
      <c r="VFD280"/>
      <c r="VFE280"/>
      <c r="VFF280"/>
      <c r="VFG280"/>
      <c r="VFH280"/>
      <c r="VFI280"/>
      <c r="VFJ280"/>
      <c r="VFK280"/>
      <c r="VFL280"/>
      <c r="VFM280"/>
      <c r="VFN280"/>
      <c r="VFO280"/>
      <c r="VFP280"/>
      <c r="VFQ280"/>
      <c r="VFR280"/>
      <c r="VFS280"/>
      <c r="VFT280"/>
      <c r="VFU280"/>
      <c r="VFV280"/>
      <c r="VFW280"/>
      <c r="VFX280"/>
      <c r="VFY280"/>
      <c r="VFZ280"/>
      <c r="VGA280"/>
      <c r="VGB280"/>
      <c r="VGC280"/>
      <c r="VGD280"/>
      <c r="VGE280"/>
      <c r="VGF280"/>
      <c r="VGG280"/>
      <c r="VGH280"/>
      <c r="VGI280"/>
      <c r="VGJ280"/>
      <c r="VGK280"/>
      <c r="VGL280"/>
      <c r="VGM280"/>
      <c r="VGN280"/>
      <c r="VGO280"/>
      <c r="VGP280"/>
      <c r="VGQ280"/>
      <c r="VGR280"/>
      <c r="VGS280"/>
      <c r="VGT280"/>
      <c r="VGU280"/>
      <c r="VGV280"/>
      <c r="VGW280"/>
      <c r="VGX280"/>
      <c r="VGY280"/>
      <c r="VGZ280"/>
      <c r="VHA280"/>
      <c r="VHB280"/>
      <c r="VHC280"/>
      <c r="VHD280"/>
      <c r="VHE280"/>
      <c r="VHF280"/>
      <c r="VHG280"/>
      <c r="VHH280"/>
      <c r="VHI280"/>
      <c r="VHJ280"/>
      <c r="VHK280"/>
      <c r="VHL280"/>
      <c r="VHM280"/>
      <c r="VHN280"/>
      <c r="VHO280"/>
      <c r="VHP280"/>
      <c r="VHQ280"/>
      <c r="VHR280"/>
      <c r="VHS280"/>
      <c r="VHT280"/>
      <c r="VHU280"/>
      <c r="VHV280"/>
      <c r="VHW280"/>
      <c r="VHX280"/>
      <c r="VHY280"/>
      <c r="VHZ280"/>
      <c r="VIA280"/>
      <c r="VIB280"/>
      <c r="VIC280"/>
      <c r="VID280"/>
      <c r="VIE280"/>
      <c r="VIF280"/>
      <c r="VIG280"/>
      <c r="VIH280"/>
      <c r="VII280"/>
      <c r="VIJ280"/>
      <c r="VIK280"/>
      <c r="VIL280"/>
      <c r="VIM280"/>
      <c r="VIN280"/>
      <c r="VIO280"/>
      <c r="VIP280"/>
      <c r="VIQ280"/>
      <c r="VIR280"/>
      <c r="VIS280"/>
      <c r="VIT280"/>
      <c r="VIU280"/>
      <c r="VIV280"/>
      <c r="VIW280"/>
      <c r="VIX280"/>
      <c r="VIY280"/>
      <c r="VIZ280"/>
      <c r="VJA280"/>
      <c r="VJB280"/>
      <c r="VJC280"/>
      <c r="VJD280"/>
      <c r="VJE280"/>
      <c r="VJF280"/>
      <c r="VJG280"/>
      <c r="VJH280"/>
      <c r="VJI280"/>
      <c r="VJJ280"/>
      <c r="VJK280"/>
      <c r="VJL280"/>
      <c r="VJM280"/>
      <c r="VJN280"/>
      <c r="VJO280"/>
      <c r="VJP280"/>
      <c r="VJQ280"/>
      <c r="VJR280"/>
      <c r="VJS280"/>
      <c r="VJT280"/>
      <c r="VJU280"/>
      <c r="VJV280"/>
      <c r="VJW280"/>
      <c r="VJX280"/>
      <c r="VJY280"/>
      <c r="VJZ280"/>
      <c r="VKA280"/>
      <c r="VKB280"/>
      <c r="VKC280"/>
      <c r="VKD280"/>
      <c r="VKE280"/>
      <c r="VKF280"/>
      <c r="VKG280"/>
      <c r="VKH280"/>
      <c r="VKI280"/>
      <c r="VKJ280"/>
      <c r="VKK280"/>
      <c r="VKL280"/>
      <c r="VKM280"/>
      <c r="VKN280"/>
      <c r="VKO280"/>
      <c r="VKP280"/>
      <c r="VKQ280"/>
      <c r="VKR280"/>
      <c r="VKS280"/>
      <c r="VKT280"/>
      <c r="VKU280"/>
      <c r="VKV280"/>
      <c r="VKW280"/>
      <c r="VKX280"/>
      <c r="VKY280"/>
      <c r="VKZ280"/>
      <c r="VLA280"/>
      <c r="VLB280"/>
      <c r="VLC280"/>
      <c r="VLD280"/>
      <c r="VLE280"/>
      <c r="VLF280"/>
      <c r="VLG280"/>
      <c r="VLH280"/>
      <c r="VLI280"/>
      <c r="VLJ280"/>
      <c r="VLK280"/>
      <c r="VLL280"/>
      <c r="VLM280"/>
      <c r="VLN280"/>
      <c r="VLO280"/>
      <c r="VLP280"/>
      <c r="VLQ280"/>
      <c r="VLR280"/>
      <c r="VLS280"/>
      <c r="VLT280"/>
      <c r="VLU280"/>
      <c r="VLV280"/>
      <c r="VLW280"/>
      <c r="VLX280"/>
      <c r="VLY280"/>
      <c r="VLZ280"/>
      <c r="VMA280"/>
      <c r="VMB280"/>
      <c r="VMC280"/>
      <c r="VMD280"/>
      <c r="VME280"/>
      <c r="VMF280"/>
      <c r="VMG280"/>
      <c r="VMH280"/>
      <c r="VMI280"/>
      <c r="VMJ280"/>
      <c r="VMK280"/>
      <c r="VML280"/>
      <c r="VMM280"/>
      <c r="VMN280"/>
      <c r="VMO280"/>
      <c r="VMP280"/>
      <c r="VMQ280"/>
      <c r="VMR280"/>
      <c r="VMS280"/>
      <c r="VMT280"/>
      <c r="VMU280"/>
      <c r="VMV280"/>
      <c r="VMW280"/>
      <c r="VMX280"/>
      <c r="VMY280"/>
      <c r="VMZ280"/>
      <c r="VNA280"/>
      <c r="VNB280"/>
      <c r="VNC280"/>
      <c r="VND280"/>
      <c r="VNE280"/>
      <c r="VNF280"/>
      <c r="VNG280"/>
      <c r="VNH280"/>
      <c r="VNI280"/>
      <c r="VNJ280"/>
      <c r="VNK280"/>
      <c r="VNL280"/>
      <c r="VNM280"/>
      <c r="VNN280"/>
      <c r="VNO280"/>
      <c r="VNP280"/>
      <c r="VNQ280"/>
      <c r="VNR280"/>
      <c r="VNS280"/>
      <c r="VNT280"/>
      <c r="VNU280"/>
      <c r="VNV280"/>
      <c r="VNW280"/>
      <c r="VNX280"/>
      <c r="VNY280"/>
      <c r="VNZ280"/>
      <c r="VOA280"/>
      <c r="VOB280"/>
      <c r="VOC280"/>
      <c r="VOD280"/>
      <c r="VOE280"/>
      <c r="VOF280"/>
      <c r="VOG280"/>
      <c r="VOH280"/>
      <c r="VOI280"/>
      <c r="VOJ280"/>
      <c r="VOK280"/>
      <c r="VOL280"/>
      <c r="VOM280"/>
      <c r="VON280"/>
      <c r="VOO280"/>
      <c r="VOP280"/>
      <c r="VOQ280"/>
      <c r="VOR280"/>
      <c r="VOS280"/>
      <c r="VOT280"/>
      <c r="VOU280"/>
      <c r="VOV280"/>
      <c r="VOW280"/>
      <c r="VOX280"/>
      <c r="VOY280"/>
      <c r="VOZ280"/>
      <c r="VPA280"/>
      <c r="VPB280"/>
      <c r="VPC280"/>
      <c r="VPD280"/>
      <c r="VPE280"/>
      <c r="VPF280"/>
      <c r="VPG280"/>
      <c r="VPH280"/>
      <c r="VPI280"/>
      <c r="VPJ280"/>
      <c r="VPK280"/>
      <c r="VPL280"/>
      <c r="VPM280"/>
      <c r="VPN280"/>
      <c r="VPO280"/>
      <c r="VPP280"/>
      <c r="VPQ280"/>
      <c r="VPR280"/>
      <c r="VPS280"/>
      <c r="VPT280"/>
      <c r="VPU280"/>
      <c r="VPV280"/>
      <c r="VPW280"/>
      <c r="VPX280"/>
      <c r="VPY280"/>
      <c r="VPZ280"/>
      <c r="VQA280"/>
      <c r="VQB280"/>
      <c r="VQC280"/>
      <c r="VQD280"/>
      <c r="VQE280"/>
      <c r="VQF280"/>
      <c r="VQG280"/>
      <c r="VQH280"/>
      <c r="VQI280"/>
      <c r="VQJ280"/>
      <c r="VQK280"/>
      <c r="VQL280"/>
      <c r="VQM280"/>
      <c r="VQN280"/>
      <c r="VQO280"/>
      <c r="VQP280"/>
      <c r="VQQ280"/>
      <c r="VQR280"/>
      <c r="VQS280"/>
      <c r="VQT280"/>
      <c r="VQU280"/>
      <c r="VQV280"/>
      <c r="VQW280"/>
      <c r="VQX280"/>
      <c r="VQY280"/>
      <c r="VQZ280"/>
      <c r="VRA280"/>
      <c r="VRB280"/>
      <c r="VRC280"/>
      <c r="VRD280"/>
      <c r="VRE280"/>
      <c r="VRF280"/>
      <c r="VRG280"/>
      <c r="VRH280"/>
      <c r="VRI280"/>
      <c r="VRJ280"/>
      <c r="VRK280"/>
      <c r="VRL280"/>
      <c r="VRM280"/>
      <c r="VRN280"/>
      <c r="VRO280"/>
      <c r="VRP280"/>
      <c r="VRQ280"/>
      <c r="VRR280"/>
      <c r="VRS280"/>
      <c r="VRT280"/>
      <c r="VRU280"/>
      <c r="VRV280"/>
      <c r="VRW280"/>
      <c r="VRX280"/>
      <c r="VRY280"/>
      <c r="VRZ280"/>
      <c r="VSA280"/>
      <c r="VSB280"/>
      <c r="VSC280"/>
      <c r="VSD280"/>
      <c r="VSE280"/>
      <c r="VSF280"/>
      <c r="VSG280"/>
      <c r="VSH280"/>
      <c r="VSI280"/>
      <c r="VSJ280"/>
      <c r="VSK280"/>
      <c r="VSL280"/>
      <c r="VSM280"/>
      <c r="VSN280"/>
      <c r="VSO280"/>
      <c r="VSP280"/>
      <c r="VSQ280"/>
      <c r="VSR280"/>
      <c r="VSS280"/>
      <c r="VST280"/>
      <c r="VSU280"/>
      <c r="VSV280"/>
      <c r="VSW280"/>
      <c r="VSX280"/>
      <c r="VSY280"/>
      <c r="VSZ280"/>
      <c r="VTA280"/>
      <c r="VTB280"/>
      <c r="VTC280"/>
      <c r="VTD280"/>
      <c r="VTE280"/>
      <c r="VTF280"/>
      <c r="VTG280"/>
      <c r="VTH280"/>
      <c r="VTI280"/>
      <c r="VTJ280"/>
      <c r="VTK280"/>
      <c r="VTL280"/>
      <c r="VTM280"/>
      <c r="VTN280"/>
      <c r="VTO280"/>
      <c r="VTP280"/>
      <c r="VTQ280"/>
      <c r="VTR280"/>
      <c r="VTS280"/>
      <c r="VTT280"/>
      <c r="VTU280"/>
      <c r="VTV280"/>
      <c r="VTW280"/>
      <c r="VTX280"/>
      <c r="VTY280"/>
      <c r="VTZ280"/>
      <c r="VUA280"/>
      <c r="VUB280"/>
      <c r="VUC280"/>
      <c r="VUD280"/>
      <c r="VUE280"/>
      <c r="VUF280"/>
      <c r="VUG280"/>
      <c r="VUH280"/>
      <c r="VUI280"/>
      <c r="VUJ280"/>
      <c r="VUK280"/>
      <c r="VUL280"/>
      <c r="VUM280"/>
      <c r="VUN280"/>
      <c r="VUO280"/>
      <c r="VUP280"/>
      <c r="VUQ280"/>
      <c r="VUR280"/>
      <c r="VUS280"/>
      <c r="VUT280"/>
      <c r="VUU280"/>
      <c r="VUV280"/>
      <c r="VUW280"/>
      <c r="VUX280"/>
      <c r="VUY280"/>
      <c r="VUZ280"/>
      <c r="VVA280"/>
      <c r="VVB280"/>
      <c r="VVC280"/>
      <c r="VVD280"/>
      <c r="VVE280"/>
      <c r="VVF280"/>
      <c r="VVG280"/>
      <c r="VVH280"/>
      <c r="VVI280"/>
      <c r="VVJ280"/>
      <c r="VVK280"/>
      <c r="VVL280"/>
      <c r="VVM280"/>
      <c r="VVN280"/>
      <c r="VVO280"/>
      <c r="VVP280"/>
      <c r="VVQ280"/>
      <c r="VVR280"/>
      <c r="VVS280"/>
      <c r="VVT280"/>
      <c r="VVU280"/>
      <c r="VVV280"/>
      <c r="VVW280"/>
      <c r="VVX280"/>
      <c r="VVY280"/>
      <c r="VVZ280"/>
      <c r="VWA280"/>
      <c r="VWB280"/>
      <c r="VWC280"/>
      <c r="VWD280"/>
      <c r="VWE280"/>
      <c r="VWF280"/>
      <c r="VWG280"/>
      <c r="VWH280"/>
      <c r="VWI280"/>
      <c r="VWJ280"/>
      <c r="VWK280"/>
      <c r="VWL280"/>
      <c r="VWM280"/>
      <c r="VWN280"/>
      <c r="VWO280"/>
      <c r="VWP280"/>
      <c r="VWQ280"/>
      <c r="VWR280"/>
      <c r="VWS280"/>
      <c r="VWT280"/>
      <c r="VWU280"/>
      <c r="VWV280"/>
      <c r="VWW280"/>
      <c r="VWX280"/>
      <c r="VWY280"/>
      <c r="VWZ280"/>
      <c r="VXA280"/>
      <c r="VXB280"/>
      <c r="VXC280"/>
      <c r="VXD280"/>
      <c r="VXE280"/>
      <c r="VXF280"/>
      <c r="VXG280"/>
      <c r="VXH280"/>
      <c r="VXI280"/>
      <c r="VXJ280"/>
      <c r="VXK280"/>
      <c r="VXL280"/>
      <c r="VXM280"/>
      <c r="VXN280"/>
      <c r="VXO280"/>
      <c r="VXP280"/>
      <c r="VXQ280"/>
      <c r="VXR280"/>
      <c r="VXS280"/>
      <c r="VXT280"/>
      <c r="VXU280"/>
      <c r="VXV280"/>
      <c r="VXW280"/>
      <c r="VXX280"/>
      <c r="VXY280"/>
      <c r="VXZ280"/>
      <c r="VYA280"/>
      <c r="VYB280"/>
      <c r="VYC280"/>
      <c r="VYD280"/>
      <c r="VYE280"/>
      <c r="VYF280"/>
      <c r="VYG280"/>
      <c r="VYH280"/>
      <c r="VYI280"/>
      <c r="VYJ280"/>
      <c r="VYK280"/>
      <c r="VYL280"/>
      <c r="VYM280"/>
      <c r="VYN280"/>
      <c r="VYO280"/>
      <c r="VYP280"/>
      <c r="VYQ280"/>
      <c r="VYR280"/>
      <c r="VYS280"/>
      <c r="VYT280"/>
      <c r="VYU280"/>
      <c r="VYV280"/>
      <c r="VYW280"/>
      <c r="VYX280"/>
      <c r="VYY280"/>
      <c r="VYZ280"/>
      <c r="VZA280"/>
      <c r="VZB280"/>
      <c r="VZC280"/>
      <c r="VZD280"/>
      <c r="VZE280"/>
      <c r="VZF280"/>
      <c r="VZG280"/>
      <c r="VZH280"/>
      <c r="VZI280"/>
      <c r="VZJ280"/>
      <c r="VZK280"/>
      <c r="VZL280"/>
      <c r="VZM280"/>
      <c r="VZN280"/>
      <c r="VZO280"/>
      <c r="VZP280"/>
      <c r="VZQ280"/>
      <c r="VZR280"/>
      <c r="VZS280"/>
      <c r="VZT280"/>
      <c r="VZU280"/>
      <c r="VZV280"/>
      <c r="VZW280"/>
      <c r="VZX280"/>
      <c r="VZY280"/>
      <c r="VZZ280"/>
      <c r="WAA280"/>
      <c r="WAB280"/>
      <c r="WAC280"/>
      <c r="WAD280"/>
      <c r="WAE280"/>
      <c r="WAF280"/>
      <c r="WAG280"/>
      <c r="WAH280"/>
      <c r="WAI280"/>
      <c r="WAJ280"/>
      <c r="WAK280"/>
      <c r="WAL280"/>
      <c r="WAM280"/>
      <c r="WAN280"/>
      <c r="WAO280"/>
      <c r="WAP280"/>
      <c r="WAQ280"/>
      <c r="WAR280"/>
      <c r="WAS280"/>
      <c r="WAT280"/>
      <c r="WAU280"/>
      <c r="WAV280"/>
      <c r="WAW280"/>
      <c r="WAX280"/>
      <c r="WAY280"/>
      <c r="WAZ280"/>
      <c r="WBA280"/>
      <c r="WBB280"/>
      <c r="WBC280"/>
      <c r="WBD280"/>
      <c r="WBE280"/>
      <c r="WBF280"/>
      <c r="WBG280"/>
      <c r="WBH280"/>
      <c r="WBI280"/>
      <c r="WBJ280"/>
      <c r="WBK280"/>
      <c r="WBL280"/>
      <c r="WBM280"/>
      <c r="WBN280"/>
      <c r="WBO280"/>
      <c r="WBP280"/>
      <c r="WBQ280"/>
      <c r="WBR280"/>
      <c r="WBS280"/>
      <c r="WBT280"/>
      <c r="WBU280"/>
      <c r="WBV280"/>
      <c r="WBW280"/>
      <c r="WBX280"/>
      <c r="WBY280"/>
      <c r="WBZ280"/>
      <c r="WCA280"/>
      <c r="WCB280"/>
      <c r="WCC280"/>
      <c r="WCD280"/>
      <c r="WCE280"/>
      <c r="WCF280"/>
      <c r="WCG280"/>
      <c r="WCH280"/>
      <c r="WCI280"/>
      <c r="WCJ280"/>
      <c r="WCK280"/>
      <c r="WCL280"/>
      <c r="WCM280"/>
      <c r="WCN280"/>
      <c r="WCO280"/>
      <c r="WCP280"/>
      <c r="WCQ280"/>
      <c r="WCR280"/>
      <c r="WCS280"/>
      <c r="WCT280"/>
      <c r="WCU280"/>
      <c r="WCV280"/>
      <c r="WCW280"/>
      <c r="WCX280"/>
      <c r="WCY280"/>
      <c r="WCZ280"/>
      <c r="WDA280"/>
      <c r="WDB280"/>
      <c r="WDC280"/>
      <c r="WDD280"/>
      <c r="WDE280"/>
      <c r="WDF280"/>
      <c r="WDG280"/>
      <c r="WDH280"/>
      <c r="WDI280"/>
      <c r="WDJ280"/>
      <c r="WDK280"/>
      <c r="WDL280"/>
      <c r="WDM280"/>
      <c r="WDN280"/>
      <c r="WDO280"/>
      <c r="WDP280"/>
      <c r="WDQ280"/>
      <c r="WDR280"/>
      <c r="WDS280"/>
      <c r="WDT280"/>
      <c r="WDU280"/>
      <c r="WDV280"/>
      <c r="WDW280"/>
      <c r="WDX280"/>
      <c r="WDY280"/>
      <c r="WDZ280"/>
      <c r="WEA280"/>
      <c r="WEB280"/>
      <c r="WEC280"/>
      <c r="WED280"/>
      <c r="WEE280"/>
      <c r="WEF280"/>
      <c r="WEG280"/>
      <c r="WEH280"/>
      <c r="WEI280"/>
      <c r="WEJ280"/>
      <c r="WEK280"/>
      <c r="WEL280"/>
      <c r="WEM280"/>
      <c r="WEN280"/>
      <c r="WEO280"/>
      <c r="WEP280"/>
      <c r="WEQ280"/>
      <c r="WER280"/>
      <c r="WES280"/>
      <c r="WET280"/>
      <c r="WEU280"/>
      <c r="WEV280"/>
      <c r="WEW280"/>
      <c r="WEX280"/>
      <c r="WEY280"/>
      <c r="WEZ280"/>
      <c r="WFA280"/>
      <c r="WFB280"/>
      <c r="WFC280"/>
      <c r="WFD280"/>
      <c r="WFE280"/>
      <c r="WFF280"/>
      <c r="WFG280"/>
      <c r="WFH280"/>
      <c r="WFI280"/>
      <c r="WFJ280"/>
      <c r="WFK280"/>
      <c r="WFL280"/>
      <c r="WFM280"/>
      <c r="WFN280"/>
      <c r="WFO280"/>
      <c r="WFP280"/>
      <c r="WFQ280"/>
      <c r="WFR280"/>
      <c r="WFS280"/>
      <c r="WFT280"/>
      <c r="WFU280"/>
      <c r="WFV280"/>
      <c r="WFW280"/>
      <c r="WFX280"/>
      <c r="WFY280"/>
      <c r="WFZ280"/>
      <c r="WGA280"/>
      <c r="WGB280"/>
      <c r="WGC280"/>
      <c r="WGD280"/>
      <c r="WGE280"/>
      <c r="WGF280"/>
      <c r="WGG280"/>
      <c r="WGH280"/>
      <c r="WGI280"/>
      <c r="WGJ280"/>
      <c r="WGK280"/>
      <c r="WGL280"/>
      <c r="WGM280"/>
      <c r="WGN280"/>
      <c r="WGO280"/>
      <c r="WGP280"/>
      <c r="WGQ280"/>
      <c r="WGR280"/>
      <c r="WGS280"/>
      <c r="WGT280"/>
      <c r="WGU280"/>
      <c r="WGV280"/>
      <c r="WGW280"/>
      <c r="WGX280"/>
      <c r="WGY280"/>
      <c r="WGZ280"/>
      <c r="WHA280"/>
      <c r="WHB280"/>
      <c r="WHC280"/>
      <c r="WHD280"/>
      <c r="WHE280"/>
      <c r="WHF280"/>
      <c r="WHG280"/>
      <c r="WHH280"/>
      <c r="WHI280"/>
      <c r="WHJ280"/>
      <c r="WHK280"/>
      <c r="WHL280"/>
      <c r="WHM280"/>
      <c r="WHN280"/>
      <c r="WHO280"/>
      <c r="WHP280"/>
      <c r="WHQ280"/>
      <c r="WHR280"/>
      <c r="WHS280"/>
      <c r="WHT280"/>
      <c r="WHU280"/>
      <c r="WHV280"/>
      <c r="WHW280"/>
      <c r="WHX280"/>
      <c r="WHY280"/>
      <c r="WHZ280"/>
      <c r="WIA280"/>
      <c r="WIB280"/>
      <c r="WIC280"/>
      <c r="WID280"/>
      <c r="WIE280"/>
      <c r="WIF280"/>
      <c r="WIG280"/>
      <c r="WIH280"/>
      <c r="WII280"/>
      <c r="WIJ280"/>
      <c r="WIK280"/>
      <c r="WIL280"/>
      <c r="WIM280"/>
      <c r="WIN280"/>
      <c r="WIO280"/>
      <c r="WIP280"/>
      <c r="WIQ280"/>
      <c r="WIR280"/>
      <c r="WIS280"/>
      <c r="WIT280"/>
      <c r="WIU280"/>
      <c r="WIV280"/>
      <c r="WIW280"/>
      <c r="WIX280"/>
      <c r="WIY280"/>
      <c r="WIZ280"/>
      <c r="WJA280"/>
      <c r="WJB280"/>
      <c r="WJC280"/>
      <c r="WJD280"/>
      <c r="WJE280"/>
      <c r="WJF280"/>
      <c r="WJG280"/>
      <c r="WJH280"/>
      <c r="WJI280"/>
      <c r="WJJ280"/>
      <c r="WJK280"/>
      <c r="WJL280"/>
      <c r="WJM280"/>
      <c r="WJN280"/>
      <c r="WJO280"/>
      <c r="WJP280"/>
      <c r="WJQ280"/>
      <c r="WJR280"/>
      <c r="WJS280"/>
      <c r="WJT280"/>
      <c r="WJU280"/>
      <c r="WJV280"/>
      <c r="WJW280"/>
      <c r="WJX280"/>
      <c r="WJY280"/>
      <c r="WJZ280"/>
      <c r="WKA280"/>
      <c r="WKB280"/>
      <c r="WKC280"/>
      <c r="WKD280"/>
      <c r="WKE280"/>
      <c r="WKF280"/>
      <c r="WKG280"/>
      <c r="WKH280"/>
      <c r="WKI280"/>
      <c r="WKJ280"/>
      <c r="WKK280"/>
      <c r="WKL280"/>
      <c r="WKM280"/>
      <c r="WKN280"/>
      <c r="WKO280"/>
      <c r="WKP280"/>
      <c r="WKQ280"/>
      <c r="WKR280"/>
      <c r="WKS280"/>
      <c r="WKT280"/>
      <c r="WKU280"/>
      <c r="WKV280"/>
      <c r="WKW280"/>
      <c r="WKX280"/>
      <c r="WKY280"/>
      <c r="WKZ280"/>
      <c r="WLA280"/>
      <c r="WLB280"/>
      <c r="WLC280"/>
      <c r="WLD280"/>
      <c r="WLE280"/>
      <c r="WLF280"/>
      <c r="WLG280"/>
      <c r="WLH280"/>
      <c r="WLI280"/>
      <c r="WLJ280"/>
      <c r="WLK280"/>
      <c r="WLL280"/>
      <c r="WLM280"/>
      <c r="WLN280"/>
      <c r="WLO280"/>
      <c r="WLP280"/>
      <c r="WLQ280"/>
      <c r="WLR280"/>
      <c r="WLS280"/>
      <c r="WLT280"/>
      <c r="WLU280"/>
      <c r="WLV280"/>
      <c r="WLW280"/>
      <c r="WLX280"/>
      <c r="WLY280"/>
      <c r="WLZ280"/>
      <c r="WMA280"/>
      <c r="WMB280"/>
      <c r="WMC280"/>
      <c r="WMD280"/>
      <c r="WME280"/>
      <c r="WMF280"/>
      <c r="WMG280"/>
      <c r="WMH280"/>
      <c r="WMI280"/>
      <c r="WMJ280"/>
      <c r="WMK280"/>
      <c r="WML280"/>
      <c r="WMM280"/>
      <c r="WMN280"/>
      <c r="WMO280"/>
      <c r="WMP280"/>
      <c r="WMQ280"/>
      <c r="WMR280"/>
      <c r="WMS280"/>
      <c r="WMT280"/>
      <c r="WMU280"/>
      <c r="WMV280"/>
      <c r="WMW280"/>
      <c r="WMX280"/>
      <c r="WMY280"/>
      <c r="WMZ280"/>
      <c r="WNA280"/>
      <c r="WNB280"/>
      <c r="WNC280"/>
      <c r="WND280"/>
      <c r="WNE280"/>
      <c r="WNF280"/>
      <c r="WNG280"/>
      <c r="WNH280"/>
      <c r="WNI280"/>
      <c r="WNJ280"/>
      <c r="WNK280"/>
      <c r="WNL280"/>
      <c r="WNM280"/>
      <c r="WNN280"/>
      <c r="WNO280"/>
      <c r="WNP280"/>
      <c r="WNQ280"/>
      <c r="WNR280"/>
      <c r="WNS280"/>
      <c r="WNT280"/>
      <c r="WNU280"/>
      <c r="WNV280"/>
      <c r="WNW280"/>
      <c r="WNX280"/>
      <c r="WNY280"/>
      <c r="WNZ280"/>
      <c r="WOA280"/>
      <c r="WOB280"/>
      <c r="WOC280"/>
      <c r="WOD280"/>
      <c r="WOE280"/>
      <c r="WOF280"/>
      <c r="WOG280"/>
      <c r="WOH280"/>
      <c r="WOI280"/>
      <c r="WOJ280"/>
      <c r="WOK280"/>
      <c r="WOL280"/>
      <c r="WOM280"/>
      <c r="WON280"/>
      <c r="WOO280"/>
      <c r="WOP280"/>
      <c r="WOQ280"/>
      <c r="WOR280"/>
      <c r="WOS280"/>
      <c r="WOT280"/>
      <c r="WOU280"/>
      <c r="WOV280"/>
      <c r="WOW280"/>
      <c r="WOX280"/>
      <c r="WOY280"/>
      <c r="WOZ280"/>
      <c r="WPA280"/>
      <c r="WPB280"/>
      <c r="WPC280"/>
      <c r="WPD280"/>
      <c r="WPE280"/>
      <c r="WPF280"/>
      <c r="WPG280"/>
      <c r="WPH280"/>
      <c r="WPI280"/>
      <c r="WPJ280"/>
      <c r="WPK280"/>
      <c r="WPL280"/>
      <c r="WPM280"/>
      <c r="WPN280"/>
      <c r="WPO280"/>
      <c r="WPP280"/>
      <c r="WPQ280"/>
      <c r="WPR280"/>
      <c r="WPS280"/>
      <c r="WPT280"/>
      <c r="WPU280"/>
      <c r="WPV280"/>
      <c r="WPW280"/>
      <c r="WPX280"/>
      <c r="WPY280"/>
      <c r="WPZ280"/>
      <c r="WQA280"/>
      <c r="WQB280"/>
      <c r="WQC280"/>
      <c r="WQD280"/>
      <c r="WQE280"/>
      <c r="WQF280"/>
      <c r="WQG280"/>
      <c r="WQH280"/>
      <c r="WQI280"/>
      <c r="WQJ280"/>
      <c r="WQK280"/>
      <c r="WQL280"/>
      <c r="WQM280"/>
      <c r="WQN280"/>
      <c r="WQO280"/>
      <c r="WQP280"/>
      <c r="WQQ280"/>
      <c r="WQR280"/>
      <c r="WQS280"/>
      <c r="WQT280"/>
      <c r="WQU280"/>
      <c r="WQV280"/>
      <c r="WQW280"/>
      <c r="WQX280"/>
      <c r="WQY280"/>
      <c r="WQZ280"/>
      <c r="WRA280"/>
      <c r="WRB280"/>
      <c r="WRC280"/>
      <c r="WRD280"/>
      <c r="WRE280"/>
      <c r="WRF280"/>
      <c r="WRG280"/>
      <c r="WRH280"/>
      <c r="WRI280"/>
      <c r="WRJ280"/>
      <c r="WRK280"/>
      <c r="WRL280"/>
      <c r="WRM280"/>
      <c r="WRN280"/>
      <c r="WRO280"/>
      <c r="WRP280"/>
      <c r="WRQ280"/>
      <c r="WRR280"/>
      <c r="WRS280"/>
      <c r="WRT280"/>
      <c r="WRU280"/>
      <c r="WRV280"/>
      <c r="WRW280"/>
      <c r="WRX280"/>
      <c r="WRY280"/>
      <c r="WRZ280"/>
      <c r="WSA280"/>
      <c r="WSB280"/>
      <c r="WSC280"/>
      <c r="WSD280"/>
      <c r="WSE280"/>
      <c r="WSF280"/>
      <c r="WSG280"/>
      <c r="WSH280"/>
      <c r="WSI280"/>
      <c r="WSJ280"/>
      <c r="WSK280"/>
      <c r="WSL280"/>
      <c r="WSM280"/>
      <c r="WSN280"/>
      <c r="WSO280"/>
      <c r="WSP280"/>
      <c r="WSQ280"/>
      <c r="WSR280"/>
      <c r="WSS280"/>
      <c r="WST280"/>
      <c r="WSU280"/>
      <c r="WSV280"/>
      <c r="WSW280"/>
      <c r="WSX280"/>
      <c r="WSY280"/>
      <c r="WSZ280"/>
      <c r="WTA280"/>
      <c r="WTB280"/>
      <c r="WTC280"/>
      <c r="WTD280"/>
      <c r="WTE280"/>
      <c r="WTF280"/>
      <c r="WTG280"/>
      <c r="WTH280"/>
      <c r="WTI280"/>
      <c r="WTJ280"/>
      <c r="WTK280"/>
      <c r="WTL280"/>
      <c r="WTM280"/>
      <c r="WTN280"/>
      <c r="WTO280"/>
      <c r="WTP280"/>
      <c r="WTQ280"/>
      <c r="WTR280"/>
      <c r="WTS280"/>
      <c r="WTT280"/>
      <c r="WTU280"/>
      <c r="WTV280"/>
      <c r="WTW280"/>
      <c r="WTX280"/>
      <c r="WTY280"/>
      <c r="WTZ280"/>
      <c r="WUA280"/>
      <c r="WUB280"/>
      <c r="WUC280"/>
      <c r="WUD280"/>
      <c r="WUE280"/>
      <c r="WUF280"/>
      <c r="WUG280"/>
      <c r="WUH280"/>
      <c r="WUI280"/>
      <c r="WUJ280"/>
      <c r="WUK280"/>
      <c r="WUL280"/>
      <c r="WUM280"/>
      <c r="WUN280"/>
      <c r="WUO280"/>
      <c r="WUP280"/>
      <c r="WUQ280"/>
      <c r="WUR280"/>
      <c r="WUS280"/>
      <c r="WUT280"/>
      <c r="WUU280"/>
      <c r="WUV280"/>
      <c r="WUW280"/>
      <c r="WUX280"/>
      <c r="WUY280"/>
      <c r="WUZ280"/>
      <c r="WVA280"/>
      <c r="WVB280"/>
      <c r="WVC280"/>
      <c r="WVD280"/>
      <c r="WVE280"/>
      <c r="WVF280"/>
      <c r="WVG280"/>
      <c r="WVH280"/>
      <c r="WVI280"/>
      <c r="WVJ280"/>
      <c r="WVK280"/>
      <c r="WVL280"/>
      <c r="WVM280"/>
      <c r="WVN280"/>
      <c r="WVO280"/>
      <c r="WVP280"/>
      <c r="WVQ280"/>
      <c r="WVR280"/>
      <c r="WVS280"/>
      <c r="WVT280"/>
      <c r="WVU280"/>
      <c r="WVV280"/>
      <c r="WVW280"/>
      <c r="WVX280"/>
      <c r="WVY280"/>
      <c r="WVZ280"/>
      <c r="WWA280"/>
      <c r="WWB280"/>
      <c r="WWC280"/>
      <c r="WWD280"/>
      <c r="WWE280"/>
      <c r="WWF280"/>
      <c r="WWG280"/>
      <c r="WWH280"/>
      <c r="WWI280"/>
      <c r="WWJ280"/>
      <c r="WWK280"/>
      <c r="WWL280"/>
      <c r="WWM280"/>
      <c r="WWN280"/>
      <c r="WWO280"/>
      <c r="WWP280"/>
      <c r="WWQ280"/>
      <c r="WWR280"/>
      <c r="WWS280"/>
      <c r="WWT280"/>
      <c r="WWU280"/>
      <c r="WWV280"/>
      <c r="WWW280"/>
      <c r="WWX280"/>
      <c r="WWY280"/>
      <c r="WWZ280"/>
      <c r="WXA280"/>
      <c r="WXB280"/>
      <c r="WXC280"/>
      <c r="WXD280"/>
      <c r="WXE280"/>
      <c r="WXF280"/>
      <c r="WXG280"/>
      <c r="WXH280"/>
      <c r="WXI280"/>
      <c r="WXJ280"/>
      <c r="WXK280"/>
      <c r="WXL280"/>
      <c r="WXM280"/>
      <c r="WXN280"/>
      <c r="WXO280"/>
      <c r="WXP280"/>
      <c r="WXQ280"/>
      <c r="WXR280"/>
      <c r="WXS280"/>
      <c r="WXT280"/>
      <c r="WXU280"/>
      <c r="WXV280"/>
      <c r="WXW280"/>
      <c r="WXX280"/>
      <c r="WXY280"/>
      <c r="WXZ280"/>
      <c r="WYA280"/>
      <c r="WYB280"/>
      <c r="WYC280"/>
      <c r="WYD280"/>
      <c r="WYE280"/>
      <c r="WYF280"/>
      <c r="WYG280"/>
      <c r="WYH280"/>
      <c r="WYI280"/>
      <c r="WYJ280"/>
      <c r="WYK280"/>
      <c r="WYL280"/>
      <c r="WYM280"/>
      <c r="WYN280"/>
      <c r="WYO280"/>
      <c r="WYP280"/>
      <c r="WYQ280"/>
      <c r="WYR280"/>
      <c r="WYS280"/>
      <c r="WYT280"/>
      <c r="WYU280"/>
      <c r="WYV280"/>
      <c r="WYW280"/>
      <c r="WYX280"/>
      <c r="WYY280"/>
      <c r="WYZ280"/>
      <c r="WZA280"/>
      <c r="WZB280"/>
      <c r="WZC280"/>
      <c r="WZD280"/>
      <c r="WZE280"/>
      <c r="WZF280"/>
      <c r="WZG280"/>
      <c r="WZH280"/>
      <c r="WZI280"/>
      <c r="WZJ280"/>
      <c r="WZK280"/>
      <c r="WZL280"/>
      <c r="WZM280"/>
      <c r="WZN280"/>
      <c r="WZO280"/>
      <c r="WZP280"/>
      <c r="WZQ280"/>
      <c r="WZR280"/>
      <c r="WZS280"/>
      <c r="WZT280"/>
      <c r="WZU280"/>
      <c r="WZV280"/>
      <c r="WZW280"/>
      <c r="WZX280"/>
      <c r="WZY280"/>
      <c r="WZZ280"/>
      <c r="XAA280"/>
      <c r="XAB280"/>
      <c r="XAC280"/>
      <c r="XAD280"/>
      <c r="XAE280"/>
      <c r="XAF280"/>
      <c r="XAG280"/>
      <c r="XAH280"/>
      <c r="XAI280"/>
      <c r="XAJ280"/>
      <c r="XAK280"/>
      <c r="XAL280"/>
      <c r="XAM280"/>
      <c r="XAN280"/>
      <c r="XAO280"/>
      <c r="XAP280"/>
      <c r="XAQ280"/>
      <c r="XAR280"/>
      <c r="XAS280"/>
      <c r="XAT280"/>
      <c r="XAU280"/>
      <c r="XAV280"/>
      <c r="XAW280"/>
      <c r="XAX280"/>
      <c r="XAY280"/>
      <c r="XAZ280"/>
      <c r="XBA280"/>
      <c r="XBB280"/>
      <c r="XBC280"/>
      <c r="XBD280"/>
      <c r="XBE280"/>
      <c r="XBF280"/>
      <c r="XBG280"/>
      <c r="XBH280"/>
      <c r="XBI280"/>
      <c r="XBJ280"/>
      <c r="XBK280"/>
      <c r="XBL280"/>
      <c r="XBM280"/>
      <c r="XBN280"/>
      <c r="XBO280"/>
      <c r="XBP280"/>
      <c r="XBQ280"/>
      <c r="XBR280"/>
      <c r="XBS280"/>
      <c r="XBT280"/>
      <c r="XBU280"/>
      <c r="XBV280"/>
      <c r="XBW280"/>
      <c r="XBX280"/>
      <c r="XBY280"/>
      <c r="XBZ280"/>
      <c r="XCA280"/>
      <c r="XCB280"/>
      <c r="XCC280"/>
      <c r="XCD280"/>
      <c r="XCE280"/>
      <c r="XCF280"/>
      <c r="XCG280"/>
      <c r="XCH280"/>
      <c r="XCI280"/>
      <c r="XCJ280"/>
      <c r="XCK280"/>
      <c r="XCL280"/>
      <c r="XCM280"/>
      <c r="XCN280"/>
      <c r="XCO280"/>
      <c r="XCP280"/>
      <c r="XCQ280"/>
      <c r="XCR280"/>
      <c r="XCS280"/>
      <c r="XCT280"/>
      <c r="XCU280"/>
      <c r="XCV280"/>
      <c r="XCW280"/>
      <c r="XCX280"/>
      <c r="XCY280"/>
      <c r="XCZ280"/>
      <c r="XDA280"/>
      <c r="XDB280"/>
      <c r="XDC280"/>
      <c r="XDD280"/>
      <c r="XDE280"/>
      <c r="XDF280"/>
      <c r="XDG280"/>
      <c r="XDH280"/>
      <c r="XDI280"/>
      <c r="XDJ280"/>
      <c r="XDK280"/>
      <c r="XDL280"/>
      <c r="XDM280"/>
      <c r="XDN280"/>
      <c r="XDO280"/>
      <c r="XDP280"/>
      <c r="XDQ280"/>
      <c r="XDR280"/>
      <c r="XDS280"/>
      <c r="XDT280"/>
      <c r="XDU280"/>
      <c r="XDV280"/>
      <c r="XDW280"/>
      <c r="XDX280"/>
      <c r="XDY280"/>
      <c r="XDZ280"/>
      <c r="XEA280"/>
      <c r="XEB280"/>
      <c r="XEC280"/>
      <c r="XED280"/>
      <c r="XEE280"/>
      <c r="XEF280"/>
      <c r="XEG280"/>
      <c r="XEH280"/>
      <c r="XEI280"/>
      <c r="XEJ280"/>
      <c r="XEK280"/>
      <c r="XEL280"/>
      <c r="XEM280"/>
      <c r="XEN280"/>
      <c r="XEO280"/>
      <c r="XEP280"/>
      <c r="XEQ280"/>
      <c r="XER280"/>
      <c r="XES280"/>
      <c r="XET280"/>
      <c r="XEU280"/>
      <c r="XEV280"/>
      <c r="XEW280"/>
      <c r="XEX280"/>
      <c r="XEY280"/>
      <c r="XEZ280"/>
      <c r="XFA280"/>
      <c r="XFB280"/>
      <c r="XFC280"/>
      <c r="XFD280"/>
    </row>
    <row r="281" s="31" customFormat="1" spans="1:16384">
      <c r="A281"/>
      <c r="B281" t="s">
        <v>253</v>
      </c>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s="28"/>
      <c r="AN281" s="69"/>
      <c r="AO281" s="134"/>
      <c r="AP281"/>
      <c r="AQ281"/>
      <c r="AR281" s="33"/>
      <c r="AS281" s="28"/>
      <c r="AT281" s="28"/>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c r="AMK281"/>
      <c r="AML281"/>
      <c r="AMM281"/>
      <c r="AMN281"/>
      <c r="AMO281"/>
      <c r="AMP281"/>
      <c r="AMQ281"/>
      <c r="AMR281"/>
      <c r="AMS281"/>
      <c r="AMT281"/>
      <c r="AMU281"/>
      <c r="AMV281"/>
      <c r="AMW281"/>
      <c r="AMX281"/>
      <c r="AMY281"/>
      <c r="AMZ281"/>
      <c r="ANA281"/>
      <c r="ANB281"/>
      <c r="ANC281"/>
      <c r="AND281"/>
      <c r="ANE281"/>
      <c r="ANF281"/>
      <c r="ANG281"/>
      <c r="ANH281"/>
      <c r="ANI281"/>
      <c r="ANJ281"/>
      <c r="ANK281"/>
      <c r="ANL281"/>
      <c r="ANM281"/>
      <c r="ANN281"/>
      <c r="ANO281"/>
      <c r="ANP281"/>
      <c r="ANQ281"/>
      <c r="ANR281"/>
      <c r="ANS281"/>
      <c r="ANT281"/>
      <c r="ANU281"/>
      <c r="ANV281"/>
      <c r="ANW281"/>
      <c r="ANX281"/>
      <c r="ANY281"/>
      <c r="ANZ281"/>
      <c r="AOA281"/>
      <c r="AOB281"/>
      <c r="AOC281"/>
      <c r="AOD281"/>
      <c r="AOE281"/>
      <c r="AOF281"/>
      <c r="AOG281"/>
      <c r="AOH281"/>
      <c r="AOI281"/>
      <c r="AOJ281"/>
      <c r="AOK281"/>
      <c r="AOL281"/>
      <c r="AOM281"/>
      <c r="AON281"/>
      <c r="AOO281"/>
      <c r="AOP281"/>
      <c r="AOQ281"/>
      <c r="AOR281"/>
      <c r="AOS281"/>
      <c r="AOT281"/>
      <c r="AOU281"/>
      <c r="AOV281"/>
      <c r="AOW281"/>
      <c r="AOX281"/>
      <c r="AOY281"/>
      <c r="AOZ281"/>
      <c r="APA281"/>
      <c r="APB281"/>
      <c r="APC281"/>
      <c r="APD281"/>
      <c r="APE281"/>
      <c r="APF281"/>
      <c r="APG281"/>
      <c r="APH281"/>
      <c r="API281"/>
      <c r="APJ281"/>
      <c r="APK281"/>
      <c r="APL281"/>
      <c r="APM281"/>
      <c r="APN281"/>
      <c r="APO281"/>
      <c r="APP281"/>
      <c r="APQ281"/>
      <c r="APR281"/>
      <c r="APS281"/>
      <c r="APT281"/>
      <c r="APU281"/>
      <c r="APV281"/>
      <c r="APW281"/>
      <c r="APX281"/>
      <c r="APY281"/>
      <c r="APZ281"/>
      <c r="AQA281"/>
      <c r="AQB281"/>
      <c r="AQC281"/>
      <c r="AQD281"/>
      <c r="AQE281"/>
      <c r="AQF281"/>
      <c r="AQG281"/>
      <c r="AQH281"/>
      <c r="AQI281"/>
      <c r="AQJ281"/>
      <c r="AQK281"/>
      <c r="AQL281"/>
      <c r="AQM281"/>
      <c r="AQN281"/>
      <c r="AQO281"/>
      <c r="AQP281"/>
      <c r="AQQ281"/>
      <c r="AQR281"/>
      <c r="AQS281"/>
      <c r="AQT281"/>
      <c r="AQU281"/>
      <c r="AQV281"/>
      <c r="AQW281"/>
      <c r="AQX281"/>
      <c r="AQY281"/>
      <c r="AQZ281"/>
      <c r="ARA281"/>
      <c r="ARB281"/>
      <c r="ARC281"/>
      <c r="ARD281"/>
      <c r="ARE281"/>
      <c r="ARF281"/>
      <c r="ARG281"/>
      <c r="ARH281"/>
      <c r="ARI281"/>
      <c r="ARJ281"/>
      <c r="ARK281"/>
      <c r="ARL281"/>
      <c r="ARM281"/>
      <c r="ARN281"/>
      <c r="ARO281"/>
      <c r="ARP281"/>
      <c r="ARQ281"/>
      <c r="ARR281"/>
      <c r="ARS281"/>
      <c r="ART281"/>
      <c r="ARU281"/>
      <c r="ARV281"/>
      <c r="ARW281"/>
      <c r="ARX281"/>
      <c r="ARY281"/>
      <c r="ARZ281"/>
      <c r="ASA281"/>
      <c r="ASB281"/>
      <c r="ASC281"/>
      <c r="ASD281"/>
      <c r="ASE281"/>
      <c r="ASF281"/>
      <c r="ASG281"/>
      <c r="ASH281"/>
      <c r="ASI281"/>
      <c r="ASJ281"/>
      <c r="ASK281"/>
      <c r="ASL281"/>
      <c r="ASM281"/>
      <c r="ASN281"/>
      <c r="ASO281"/>
      <c r="ASP281"/>
      <c r="ASQ281"/>
      <c r="ASR281"/>
      <c r="ASS281"/>
      <c r="AST281"/>
      <c r="ASU281"/>
      <c r="ASV281"/>
      <c r="ASW281"/>
      <c r="ASX281"/>
      <c r="ASY281"/>
      <c r="ASZ281"/>
      <c r="ATA281"/>
      <c r="ATB281"/>
      <c r="ATC281"/>
      <c r="ATD281"/>
      <c r="ATE281"/>
      <c r="ATF281"/>
      <c r="ATG281"/>
      <c r="ATH281"/>
      <c r="ATI281"/>
      <c r="ATJ281"/>
      <c r="ATK281"/>
      <c r="ATL281"/>
      <c r="ATM281"/>
      <c r="ATN281"/>
      <c r="ATO281"/>
      <c r="ATP281"/>
      <c r="ATQ281"/>
      <c r="ATR281"/>
      <c r="ATS281"/>
      <c r="ATT281"/>
      <c r="ATU281"/>
      <c r="ATV281"/>
      <c r="ATW281"/>
      <c r="ATX281"/>
      <c r="ATY281"/>
      <c r="ATZ281"/>
      <c r="AUA281"/>
      <c r="AUB281"/>
      <c r="AUC281"/>
      <c r="AUD281"/>
      <c r="AUE281"/>
      <c r="AUF281"/>
      <c r="AUG281"/>
      <c r="AUH281"/>
      <c r="AUI281"/>
      <c r="AUJ281"/>
      <c r="AUK281"/>
      <c r="AUL281"/>
      <c r="AUM281"/>
      <c r="AUN281"/>
      <c r="AUO281"/>
      <c r="AUP281"/>
      <c r="AUQ281"/>
      <c r="AUR281"/>
      <c r="AUS281"/>
      <c r="AUT281"/>
      <c r="AUU281"/>
      <c r="AUV281"/>
      <c r="AUW281"/>
      <c r="AUX281"/>
      <c r="AUY281"/>
      <c r="AUZ281"/>
      <c r="AVA281"/>
      <c r="AVB281"/>
      <c r="AVC281"/>
      <c r="AVD281"/>
      <c r="AVE281"/>
      <c r="AVF281"/>
      <c r="AVG281"/>
      <c r="AVH281"/>
      <c r="AVI281"/>
      <c r="AVJ281"/>
      <c r="AVK281"/>
      <c r="AVL281"/>
      <c r="AVM281"/>
      <c r="AVN281"/>
      <c r="AVO281"/>
      <c r="AVP281"/>
      <c r="AVQ281"/>
      <c r="AVR281"/>
      <c r="AVS281"/>
      <c r="AVT281"/>
      <c r="AVU281"/>
      <c r="AVV281"/>
      <c r="AVW281"/>
      <c r="AVX281"/>
      <c r="AVY281"/>
      <c r="AVZ281"/>
      <c r="AWA281"/>
      <c r="AWB281"/>
      <c r="AWC281"/>
      <c r="AWD281"/>
      <c r="AWE281"/>
      <c r="AWF281"/>
      <c r="AWG281"/>
      <c r="AWH281"/>
      <c r="AWI281"/>
      <c r="AWJ281"/>
      <c r="AWK281"/>
      <c r="AWL281"/>
      <c r="AWM281"/>
      <c r="AWN281"/>
      <c r="AWO281"/>
      <c r="AWP281"/>
      <c r="AWQ281"/>
      <c r="AWR281"/>
      <c r="AWS281"/>
      <c r="AWT281"/>
      <c r="AWU281"/>
      <c r="AWV281"/>
      <c r="AWW281"/>
      <c r="AWX281"/>
      <c r="AWY281"/>
      <c r="AWZ281"/>
      <c r="AXA281"/>
      <c r="AXB281"/>
      <c r="AXC281"/>
      <c r="AXD281"/>
      <c r="AXE281"/>
      <c r="AXF281"/>
      <c r="AXG281"/>
      <c r="AXH281"/>
      <c r="AXI281"/>
      <c r="AXJ281"/>
      <c r="AXK281"/>
      <c r="AXL281"/>
      <c r="AXM281"/>
      <c r="AXN281"/>
      <c r="AXO281"/>
      <c r="AXP281"/>
      <c r="AXQ281"/>
      <c r="AXR281"/>
      <c r="AXS281"/>
      <c r="AXT281"/>
      <c r="AXU281"/>
      <c r="AXV281"/>
      <c r="AXW281"/>
      <c r="AXX281"/>
      <c r="AXY281"/>
      <c r="AXZ281"/>
      <c r="AYA281"/>
      <c r="AYB281"/>
      <c r="AYC281"/>
      <c r="AYD281"/>
      <c r="AYE281"/>
      <c r="AYF281"/>
      <c r="AYG281"/>
      <c r="AYH281"/>
      <c r="AYI281"/>
      <c r="AYJ281"/>
      <c r="AYK281"/>
      <c r="AYL281"/>
      <c r="AYM281"/>
      <c r="AYN281"/>
      <c r="AYO281"/>
      <c r="AYP281"/>
      <c r="AYQ281"/>
      <c r="AYR281"/>
      <c r="AYS281"/>
      <c r="AYT281"/>
      <c r="AYU281"/>
      <c r="AYV281"/>
      <c r="AYW281"/>
      <c r="AYX281"/>
      <c r="AYY281"/>
      <c r="AYZ281"/>
      <c r="AZA281"/>
      <c r="AZB281"/>
      <c r="AZC281"/>
      <c r="AZD281"/>
      <c r="AZE281"/>
      <c r="AZF281"/>
      <c r="AZG281"/>
      <c r="AZH281"/>
      <c r="AZI281"/>
      <c r="AZJ281"/>
      <c r="AZK281"/>
      <c r="AZL281"/>
      <c r="AZM281"/>
      <c r="AZN281"/>
      <c r="AZO281"/>
      <c r="AZP281"/>
      <c r="AZQ281"/>
      <c r="AZR281"/>
      <c r="AZS281"/>
      <c r="AZT281"/>
      <c r="AZU281"/>
      <c r="AZV281"/>
      <c r="AZW281"/>
      <c r="AZX281"/>
      <c r="AZY281"/>
      <c r="AZZ281"/>
      <c r="BAA281"/>
      <c r="BAB281"/>
      <c r="BAC281"/>
      <c r="BAD281"/>
      <c r="BAE281"/>
      <c r="BAF281"/>
      <c r="BAG281"/>
      <c r="BAH281"/>
      <c r="BAI281"/>
      <c r="BAJ281"/>
      <c r="BAK281"/>
      <c r="BAL281"/>
      <c r="BAM281"/>
      <c r="BAN281"/>
      <c r="BAO281"/>
      <c r="BAP281"/>
      <c r="BAQ281"/>
      <c r="BAR281"/>
      <c r="BAS281"/>
      <c r="BAT281"/>
      <c r="BAU281"/>
      <c r="BAV281"/>
      <c r="BAW281"/>
      <c r="BAX281"/>
      <c r="BAY281"/>
      <c r="BAZ281"/>
      <c r="BBA281"/>
      <c r="BBB281"/>
      <c r="BBC281"/>
      <c r="BBD281"/>
      <c r="BBE281"/>
      <c r="BBF281"/>
      <c r="BBG281"/>
      <c r="BBH281"/>
      <c r="BBI281"/>
      <c r="BBJ281"/>
      <c r="BBK281"/>
      <c r="BBL281"/>
      <c r="BBM281"/>
      <c r="BBN281"/>
      <c r="BBO281"/>
      <c r="BBP281"/>
      <c r="BBQ281"/>
      <c r="BBR281"/>
      <c r="BBS281"/>
      <c r="BBT281"/>
      <c r="BBU281"/>
      <c r="BBV281"/>
      <c r="BBW281"/>
      <c r="BBX281"/>
      <c r="BBY281"/>
      <c r="BBZ281"/>
      <c r="BCA281"/>
      <c r="BCB281"/>
      <c r="BCC281"/>
      <c r="BCD281"/>
      <c r="BCE281"/>
      <c r="BCF281"/>
      <c r="BCG281"/>
      <c r="BCH281"/>
      <c r="BCI281"/>
      <c r="BCJ281"/>
      <c r="BCK281"/>
      <c r="BCL281"/>
      <c r="BCM281"/>
      <c r="BCN281"/>
      <c r="BCO281"/>
      <c r="BCP281"/>
      <c r="BCQ281"/>
      <c r="BCR281"/>
      <c r="BCS281"/>
      <c r="BCT281"/>
      <c r="BCU281"/>
      <c r="BCV281"/>
      <c r="BCW281"/>
      <c r="BCX281"/>
      <c r="BCY281"/>
      <c r="BCZ281"/>
      <c r="BDA281"/>
      <c r="BDB281"/>
      <c r="BDC281"/>
      <c r="BDD281"/>
      <c r="BDE281"/>
      <c r="BDF281"/>
      <c r="BDG281"/>
      <c r="BDH281"/>
      <c r="BDI281"/>
      <c r="BDJ281"/>
      <c r="BDK281"/>
      <c r="BDL281"/>
      <c r="BDM281"/>
      <c r="BDN281"/>
      <c r="BDO281"/>
      <c r="BDP281"/>
      <c r="BDQ281"/>
      <c r="BDR281"/>
      <c r="BDS281"/>
      <c r="BDT281"/>
      <c r="BDU281"/>
      <c r="BDV281"/>
      <c r="BDW281"/>
      <c r="BDX281"/>
      <c r="BDY281"/>
      <c r="BDZ281"/>
      <c r="BEA281"/>
      <c r="BEB281"/>
      <c r="BEC281"/>
      <c r="BED281"/>
      <c r="BEE281"/>
      <c r="BEF281"/>
      <c r="BEG281"/>
      <c r="BEH281"/>
      <c r="BEI281"/>
      <c r="BEJ281"/>
      <c r="BEK281"/>
      <c r="BEL281"/>
      <c r="BEM281"/>
      <c r="BEN281"/>
      <c r="BEO281"/>
      <c r="BEP281"/>
      <c r="BEQ281"/>
      <c r="BER281"/>
      <c r="BES281"/>
      <c r="BET281"/>
      <c r="BEU281"/>
      <c r="BEV281"/>
      <c r="BEW281"/>
      <c r="BEX281"/>
      <c r="BEY281"/>
      <c r="BEZ281"/>
      <c r="BFA281"/>
      <c r="BFB281"/>
      <c r="BFC281"/>
      <c r="BFD281"/>
      <c r="BFE281"/>
      <c r="BFF281"/>
      <c r="BFG281"/>
      <c r="BFH281"/>
      <c r="BFI281"/>
      <c r="BFJ281"/>
      <c r="BFK281"/>
      <c r="BFL281"/>
      <c r="BFM281"/>
      <c r="BFN281"/>
      <c r="BFO281"/>
      <c r="BFP281"/>
      <c r="BFQ281"/>
      <c r="BFR281"/>
      <c r="BFS281"/>
      <c r="BFT281"/>
      <c r="BFU281"/>
      <c r="BFV281"/>
      <c r="BFW281"/>
      <c r="BFX281"/>
      <c r="BFY281"/>
      <c r="BFZ281"/>
      <c r="BGA281"/>
      <c r="BGB281"/>
      <c r="BGC281"/>
      <c r="BGD281"/>
      <c r="BGE281"/>
      <c r="BGF281"/>
      <c r="BGG281"/>
      <c r="BGH281"/>
      <c r="BGI281"/>
      <c r="BGJ281"/>
      <c r="BGK281"/>
      <c r="BGL281"/>
      <c r="BGM281"/>
      <c r="BGN281"/>
      <c r="BGO281"/>
      <c r="BGP281"/>
      <c r="BGQ281"/>
      <c r="BGR281"/>
      <c r="BGS281"/>
      <c r="BGT281"/>
      <c r="BGU281"/>
      <c r="BGV281"/>
      <c r="BGW281"/>
      <c r="BGX281"/>
      <c r="BGY281"/>
      <c r="BGZ281"/>
      <c r="BHA281"/>
      <c r="BHB281"/>
      <c r="BHC281"/>
      <c r="BHD281"/>
      <c r="BHE281"/>
      <c r="BHF281"/>
      <c r="BHG281"/>
      <c r="BHH281"/>
      <c r="BHI281"/>
      <c r="BHJ281"/>
      <c r="BHK281"/>
      <c r="BHL281"/>
      <c r="BHM281"/>
      <c r="BHN281"/>
      <c r="BHO281"/>
      <c r="BHP281"/>
      <c r="BHQ281"/>
      <c r="BHR281"/>
      <c r="BHS281"/>
      <c r="BHT281"/>
      <c r="BHU281"/>
      <c r="BHV281"/>
      <c r="BHW281"/>
      <c r="BHX281"/>
      <c r="BHY281"/>
      <c r="BHZ281"/>
      <c r="BIA281"/>
      <c r="BIB281"/>
      <c r="BIC281"/>
      <c r="BID281"/>
      <c r="BIE281"/>
      <c r="BIF281"/>
      <c r="BIG281"/>
      <c r="BIH281"/>
      <c r="BII281"/>
      <c r="BIJ281"/>
      <c r="BIK281"/>
      <c r="BIL281"/>
      <c r="BIM281"/>
      <c r="BIN281"/>
      <c r="BIO281"/>
      <c r="BIP281"/>
      <c r="BIQ281"/>
      <c r="BIR281"/>
      <c r="BIS281"/>
      <c r="BIT281"/>
      <c r="BIU281"/>
      <c r="BIV281"/>
      <c r="BIW281"/>
      <c r="BIX281"/>
      <c r="BIY281"/>
      <c r="BIZ281"/>
      <c r="BJA281"/>
      <c r="BJB281"/>
      <c r="BJC281"/>
      <c r="BJD281"/>
      <c r="BJE281"/>
      <c r="BJF281"/>
      <c r="BJG281"/>
      <c r="BJH281"/>
      <c r="BJI281"/>
      <c r="BJJ281"/>
      <c r="BJK281"/>
      <c r="BJL281"/>
      <c r="BJM281"/>
      <c r="BJN281"/>
      <c r="BJO281"/>
      <c r="BJP281"/>
      <c r="BJQ281"/>
      <c r="BJR281"/>
      <c r="BJS281"/>
      <c r="BJT281"/>
      <c r="BJU281"/>
      <c r="BJV281"/>
      <c r="BJW281"/>
      <c r="BJX281"/>
      <c r="BJY281"/>
      <c r="BJZ281"/>
      <c r="BKA281"/>
      <c r="BKB281"/>
      <c r="BKC281"/>
      <c r="BKD281"/>
      <c r="BKE281"/>
      <c r="BKF281"/>
      <c r="BKG281"/>
      <c r="BKH281"/>
      <c r="BKI281"/>
      <c r="BKJ281"/>
      <c r="BKK281"/>
      <c r="BKL281"/>
      <c r="BKM281"/>
      <c r="BKN281"/>
      <c r="BKO281"/>
      <c r="BKP281"/>
      <c r="BKQ281"/>
      <c r="BKR281"/>
      <c r="BKS281"/>
      <c r="BKT281"/>
      <c r="BKU281"/>
      <c r="BKV281"/>
      <c r="BKW281"/>
      <c r="BKX281"/>
      <c r="BKY281"/>
      <c r="BKZ281"/>
      <c r="BLA281"/>
      <c r="BLB281"/>
      <c r="BLC281"/>
      <c r="BLD281"/>
      <c r="BLE281"/>
      <c r="BLF281"/>
      <c r="BLG281"/>
      <c r="BLH281"/>
      <c r="BLI281"/>
      <c r="BLJ281"/>
      <c r="BLK281"/>
      <c r="BLL281"/>
      <c r="BLM281"/>
      <c r="BLN281"/>
      <c r="BLO281"/>
      <c r="BLP281"/>
      <c r="BLQ281"/>
      <c r="BLR281"/>
      <c r="BLS281"/>
      <c r="BLT281"/>
      <c r="BLU281"/>
      <c r="BLV281"/>
      <c r="BLW281"/>
      <c r="BLX281"/>
      <c r="BLY281"/>
      <c r="BLZ281"/>
      <c r="BMA281"/>
      <c r="BMB281"/>
      <c r="BMC281"/>
      <c r="BMD281"/>
      <c r="BME281"/>
      <c r="BMF281"/>
      <c r="BMG281"/>
      <c r="BMH281"/>
      <c r="BMI281"/>
      <c r="BMJ281"/>
      <c r="BMK281"/>
      <c r="BML281"/>
      <c r="BMM281"/>
      <c r="BMN281"/>
      <c r="BMO281"/>
      <c r="BMP281"/>
      <c r="BMQ281"/>
      <c r="BMR281"/>
      <c r="BMS281"/>
      <c r="BMT281"/>
      <c r="BMU281"/>
      <c r="BMV281"/>
      <c r="BMW281"/>
      <c r="BMX281"/>
      <c r="BMY281"/>
      <c r="BMZ281"/>
      <c r="BNA281"/>
      <c r="BNB281"/>
      <c r="BNC281"/>
      <c r="BND281"/>
      <c r="BNE281"/>
      <c r="BNF281"/>
      <c r="BNG281"/>
      <c r="BNH281"/>
      <c r="BNI281"/>
      <c r="BNJ281"/>
      <c r="BNK281"/>
      <c r="BNL281"/>
      <c r="BNM281"/>
      <c r="BNN281"/>
      <c r="BNO281"/>
      <c r="BNP281"/>
      <c r="BNQ281"/>
      <c r="BNR281"/>
      <c r="BNS281"/>
      <c r="BNT281"/>
      <c r="BNU281"/>
      <c r="BNV281"/>
      <c r="BNW281"/>
      <c r="BNX281"/>
      <c r="BNY281"/>
      <c r="BNZ281"/>
      <c r="BOA281"/>
      <c r="BOB281"/>
      <c r="BOC281"/>
      <c r="BOD281"/>
      <c r="BOE281"/>
      <c r="BOF281"/>
      <c r="BOG281"/>
      <c r="BOH281"/>
      <c r="BOI281"/>
      <c r="BOJ281"/>
      <c r="BOK281"/>
      <c r="BOL281"/>
      <c r="BOM281"/>
      <c r="BON281"/>
      <c r="BOO281"/>
      <c r="BOP281"/>
      <c r="BOQ281"/>
      <c r="BOR281"/>
      <c r="BOS281"/>
      <c r="BOT281"/>
      <c r="BOU281"/>
      <c r="BOV281"/>
      <c r="BOW281"/>
      <c r="BOX281"/>
      <c r="BOY281"/>
      <c r="BOZ281"/>
      <c r="BPA281"/>
      <c r="BPB281"/>
      <c r="BPC281"/>
      <c r="BPD281"/>
      <c r="BPE281"/>
      <c r="BPF281"/>
      <c r="BPG281"/>
      <c r="BPH281"/>
      <c r="BPI281"/>
      <c r="BPJ281"/>
      <c r="BPK281"/>
      <c r="BPL281"/>
      <c r="BPM281"/>
      <c r="BPN281"/>
      <c r="BPO281"/>
      <c r="BPP281"/>
      <c r="BPQ281"/>
      <c r="BPR281"/>
      <c r="BPS281"/>
      <c r="BPT281"/>
      <c r="BPU281"/>
      <c r="BPV281"/>
      <c r="BPW281"/>
      <c r="BPX281"/>
      <c r="BPY281"/>
      <c r="BPZ281"/>
      <c r="BQA281"/>
      <c r="BQB281"/>
      <c r="BQC281"/>
      <c r="BQD281"/>
      <c r="BQE281"/>
      <c r="BQF281"/>
      <c r="BQG281"/>
      <c r="BQH281"/>
      <c r="BQI281"/>
      <c r="BQJ281"/>
      <c r="BQK281"/>
      <c r="BQL281"/>
      <c r="BQM281"/>
      <c r="BQN281"/>
      <c r="BQO281"/>
      <c r="BQP281"/>
      <c r="BQQ281"/>
      <c r="BQR281"/>
      <c r="BQS281"/>
      <c r="BQT281"/>
      <c r="BQU281"/>
      <c r="BQV281"/>
      <c r="BQW281"/>
      <c r="BQX281"/>
      <c r="BQY281"/>
      <c r="BQZ281"/>
      <c r="BRA281"/>
      <c r="BRB281"/>
      <c r="BRC281"/>
      <c r="BRD281"/>
      <c r="BRE281"/>
      <c r="BRF281"/>
      <c r="BRG281"/>
      <c r="BRH281"/>
      <c r="BRI281"/>
      <c r="BRJ281"/>
      <c r="BRK281"/>
      <c r="BRL281"/>
      <c r="BRM281"/>
      <c r="BRN281"/>
      <c r="BRO281"/>
      <c r="BRP281"/>
      <c r="BRQ281"/>
      <c r="BRR281"/>
      <c r="BRS281"/>
      <c r="BRT281"/>
      <c r="BRU281"/>
      <c r="BRV281"/>
      <c r="BRW281"/>
      <c r="BRX281"/>
      <c r="BRY281"/>
      <c r="BRZ281"/>
      <c r="BSA281"/>
      <c r="BSB281"/>
      <c r="BSC281"/>
      <c r="BSD281"/>
      <c r="BSE281"/>
      <c r="BSF281"/>
      <c r="BSG281"/>
      <c r="BSH281"/>
      <c r="BSI281"/>
      <c r="BSJ281"/>
      <c r="BSK281"/>
      <c r="BSL281"/>
      <c r="BSM281"/>
      <c r="BSN281"/>
      <c r="BSO281"/>
      <c r="BSP281"/>
      <c r="BSQ281"/>
      <c r="BSR281"/>
      <c r="BSS281"/>
      <c r="BST281"/>
      <c r="BSU281"/>
      <c r="BSV281"/>
      <c r="BSW281"/>
      <c r="BSX281"/>
      <c r="BSY281"/>
      <c r="BSZ281"/>
      <c r="BTA281"/>
      <c r="BTB281"/>
      <c r="BTC281"/>
      <c r="BTD281"/>
      <c r="BTE281"/>
      <c r="BTF281"/>
      <c r="BTG281"/>
      <c r="BTH281"/>
      <c r="BTI281"/>
      <c r="BTJ281"/>
      <c r="BTK281"/>
      <c r="BTL281"/>
      <c r="BTM281"/>
      <c r="BTN281"/>
      <c r="BTO281"/>
      <c r="BTP281"/>
      <c r="BTQ281"/>
      <c r="BTR281"/>
      <c r="BTS281"/>
      <c r="BTT281"/>
      <c r="BTU281"/>
      <c r="BTV281"/>
      <c r="BTW281"/>
      <c r="BTX281"/>
      <c r="BTY281"/>
      <c r="BTZ281"/>
      <c r="BUA281"/>
      <c r="BUB281"/>
      <c r="BUC281"/>
      <c r="BUD281"/>
      <c r="BUE281"/>
      <c r="BUF281"/>
      <c r="BUG281"/>
      <c r="BUH281"/>
      <c r="BUI281"/>
      <c r="BUJ281"/>
      <c r="BUK281"/>
      <c r="BUL281"/>
      <c r="BUM281"/>
      <c r="BUN281"/>
      <c r="BUO281"/>
      <c r="BUP281"/>
      <c r="BUQ281"/>
      <c r="BUR281"/>
      <c r="BUS281"/>
      <c r="BUT281"/>
      <c r="BUU281"/>
      <c r="BUV281"/>
      <c r="BUW281"/>
      <c r="BUX281"/>
      <c r="BUY281"/>
      <c r="BUZ281"/>
      <c r="BVA281"/>
      <c r="BVB281"/>
      <c r="BVC281"/>
      <c r="BVD281"/>
      <c r="BVE281"/>
      <c r="BVF281"/>
      <c r="BVG281"/>
      <c r="BVH281"/>
      <c r="BVI281"/>
      <c r="BVJ281"/>
      <c r="BVK281"/>
      <c r="BVL281"/>
      <c r="BVM281"/>
      <c r="BVN281"/>
      <c r="BVO281"/>
      <c r="BVP281"/>
      <c r="BVQ281"/>
      <c r="BVR281"/>
      <c r="BVS281"/>
      <c r="BVT281"/>
      <c r="BVU281"/>
      <c r="BVV281"/>
      <c r="BVW281"/>
      <c r="BVX281"/>
      <c r="BVY281"/>
      <c r="BVZ281"/>
      <c r="BWA281"/>
      <c r="BWB281"/>
      <c r="BWC281"/>
      <c r="BWD281"/>
      <c r="BWE281"/>
      <c r="BWF281"/>
      <c r="BWG281"/>
      <c r="BWH281"/>
      <c r="BWI281"/>
      <c r="BWJ281"/>
      <c r="BWK281"/>
      <c r="BWL281"/>
      <c r="BWM281"/>
      <c r="BWN281"/>
      <c r="BWO281"/>
      <c r="BWP281"/>
      <c r="BWQ281"/>
      <c r="BWR281"/>
      <c r="BWS281"/>
      <c r="BWT281"/>
      <c r="BWU281"/>
      <c r="BWV281"/>
      <c r="BWW281"/>
      <c r="BWX281"/>
      <c r="BWY281"/>
      <c r="BWZ281"/>
      <c r="BXA281"/>
      <c r="BXB281"/>
      <c r="BXC281"/>
      <c r="BXD281"/>
      <c r="BXE281"/>
      <c r="BXF281"/>
      <c r="BXG281"/>
      <c r="BXH281"/>
      <c r="BXI281"/>
      <c r="BXJ281"/>
      <c r="BXK281"/>
      <c r="BXL281"/>
      <c r="BXM281"/>
      <c r="BXN281"/>
      <c r="BXO281"/>
      <c r="BXP281"/>
      <c r="BXQ281"/>
      <c r="BXR281"/>
      <c r="BXS281"/>
      <c r="BXT281"/>
      <c r="BXU281"/>
      <c r="BXV281"/>
      <c r="BXW281"/>
      <c r="BXX281"/>
      <c r="BXY281"/>
      <c r="BXZ281"/>
      <c r="BYA281"/>
      <c r="BYB281"/>
      <c r="BYC281"/>
      <c r="BYD281"/>
      <c r="BYE281"/>
      <c r="BYF281"/>
      <c r="BYG281"/>
      <c r="BYH281"/>
      <c r="BYI281"/>
      <c r="BYJ281"/>
      <c r="BYK281"/>
      <c r="BYL281"/>
      <c r="BYM281"/>
      <c r="BYN281"/>
      <c r="BYO281"/>
      <c r="BYP281"/>
      <c r="BYQ281"/>
      <c r="BYR281"/>
      <c r="BYS281"/>
      <c r="BYT281"/>
      <c r="BYU281"/>
      <c r="BYV281"/>
      <c r="BYW281"/>
      <c r="BYX281"/>
      <c r="BYY281"/>
      <c r="BYZ281"/>
      <c r="BZA281"/>
      <c r="BZB281"/>
      <c r="BZC281"/>
      <c r="BZD281"/>
      <c r="BZE281"/>
      <c r="BZF281"/>
      <c r="BZG281"/>
      <c r="BZH281"/>
      <c r="BZI281"/>
      <c r="BZJ281"/>
      <c r="BZK281"/>
      <c r="BZL281"/>
      <c r="BZM281"/>
      <c r="BZN281"/>
      <c r="BZO281"/>
      <c r="BZP281"/>
      <c r="BZQ281"/>
      <c r="BZR281"/>
      <c r="BZS281"/>
      <c r="BZT281"/>
      <c r="BZU281"/>
      <c r="BZV281"/>
      <c r="BZW281"/>
      <c r="BZX281"/>
      <c r="BZY281"/>
      <c r="BZZ281"/>
      <c r="CAA281"/>
      <c r="CAB281"/>
      <c r="CAC281"/>
      <c r="CAD281"/>
      <c r="CAE281"/>
      <c r="CAF281"/>
      <c r="CAG281"/>
      <c r="CAH281"/>
      <c r="CAI281"/>
      <c r="CAJ281"/>
      <c r="CAK281"/>
      <c r="CAL281"/>
      <c r="CAM281"/>
      <c r="CAN281"/>
      <c r="CAO281"/>
      <c r="CAP281"/>
      <c r="CAQ281"/>
      <c r="CAR281"/>
      <c r="CAS281"/>
      <c r="CAT281"/>
      <c r="CAU281"/>
      <c r="CAV281"/>
      <c r="CAW281"/>
      <c r="CAX281"/>
      <c r="CAY281"/>
      <c r="CAZ281"/>
      <c r="CBA281"/>
      <c r="CBB281"/>
      <c r="CBC281"/>
      <c r="CBD281"/>
      <c r="CBE281"/>
      <c r="CBF281"/>
      <c r="CBG281"/>
      <c r="CBH281"/>
      <c r="CBI281"/>
      <c r="CBJ281"/>
      <c r="CBK281"/>
      <c r="CBL281"/>
      <c r="CBM281"/>
      <c r="CBN281"/>
      <c r="CBO281"/>
      <c r="CBP281"/>
      <c r="CBQ281"/>
      <c r="CBR281"/>
      <c r="CBS281"/>
      <c r="CBT281"/>
      <c r="CBU281"/>
      <c r="CBV281"/>
      <c r="CBW281"/>
      <c r="CBX281"/>
      <c r="CBY281"/>
      <c r="CBZ281"/>
      <c r="CCA281"/>
      <c r="CCB281"/>
      <c r="CCC281"/>
      <c r="CCD281"/>
      <c r="CCE281"/>
      <c r="CCF281"/>
      <c r="CCG281"/>
      <c r="CCH281"/>
      <c r="CCI281"/>
      <c r="CCJ281"/>
      <c r="CCK281"/>
      <c r="CCL281"/>
      <c r="CCM281"/>
      <c r="CCN281"/>
      <c r="CCO281"/>
      <c r="CCP281"/>
      <c r="CCQ281"/>
      <c r="CCR281"/>
      <c r="CCS281"/>
      <c r="CCT281"/>
      <c r="CCU281"/>
      <c r="CCV281"/>
      <c r="CCW281"/>
      <c r="CCX281"/>
      <c r="CCY281"/>
      <c r="CCZ281"/>
      <c r="CDA281"/>
      <c r="CDB281"/>
      <c r="CDC281"/>
      <c r="CDD281"/>
      <c r="CDE281"/>
      <c r="CDF281"/>
      <c r="CDG281"/>
      <c r="CDH281"/>
      <c r="CDI281"/>
      <c r="CDJ281"/>
      <c r="CDK281"/>
      <c r="CDL281"/>
      <c r="CDM281"/>
      <c r="CDN281"/>
      <c r="CDO281"/>
      <c r="CDP281"/>
      <c r="CDQ281"/>
      <c r="CDR281"/>
      <c r="CDS281"/>
      <c r="CDT281"/>
      <c r="CDU281"/>
      <c r="CDV281"/>
      <c r="CDW281"/>
      <c r="CDX281"/>
      <c r="CDY281"/>
      <c r="CDZ281"/>
      <c r="CEA281"/>
      <c r="CEB281"/>
      <c r="CEC281"/>
      <c r="CED281"/>
      <c r="CEE281"/>
      <c r="CEF281"/>
      <c r="CEG281"/>
      <c r="CEH281"/>
      <c r="CEI281"/>
      <c r="CEJ281"/>
      <c r="CEK281"/>
      <c r="CEL281"/>
      <c r="CEM281"/>
      <c r="CEN281"/>
      <c r="CEO281"/>
      <c r="CEP281"/>
      <c r="CEQ281"/>
      <c r="CER281"/>
      <c r="CES281"/>
      <c r="CET281"/>
      <c r="CEU281"/>
      <c r="CEV281"/>
      <c r="CEW281"/>
      <c r="CEX281"/>
      <c r="CEY281"/>
      <c r="CEZ281"/>
      <c r="CFA281"/>
      <c r="CFB281"/>
      <c r="CFC281"/>
      <c r="CFD281"/>
      <c r="CFE281"/>
      <c r="CFF281"/>
      <c r="CFG281"/>
      <c r="CFH281"/>
      <c r="CFI281"/>
      <c r="CFJ281"/>
      <c r="CFK281"/>
      <c r="CFL281"/>
      <c r="CFM281"/>
      <c r="CFN281"/>
      <c r="CFO281"/>
      <c r="CFP281"/>
      <c r="CFQ281"/>
      <c r="CFR281"/>
      <c r="CFS281"/>
      <c r="CFT281"/>
      <c r="CFU281"/>
      <c r="CFV281"/>
      <c r="CFW281"/>
      <c r="CFX281"/>
      <c r="CFY281"/>
      <c r="CFZ281"/>
      <c r="CGA281"/>
      <c r="CGB281"/>
      <c r="CGC281"/>
      <c r="CGD281"/>
      <c r="CGE281"/>
      <c r="CGF281"/>
      <c r="CGG281"/>
      <c r="CGH281"/>
      <c r="CGI281"/>
      <c r="CGJ281"/>
      <c r="CGK281"/>
      <c r="CGL281"/>
      <c r="CGM281"/>
      <c r="CGN281"/>
      <c r="CGO281"/>
      <c r="CGP281"/>
      <c r="CGQ281"/>
      <c r="CGR281"/>
      <c r="CGS281"/>
      <c r="CGT281"/>
      <c r="CGU281"/>
      <c r="CGV281"/>
      <c r="CGW281"/>
      <c r="CGX281"/>
      <c r="CGY281"/>
      <c r="CGZ281"/>
      <c r="CHA281"/>
      <c r="CHB281"/>
      <c r="CHC281"/>
      <c r="CHD281"/>
      <c r="CHE281"/>
      <c r="CHF281"/>
      <c r="CHG281"/>
      <c r="CHH281"/>
      <c r="CHI281"/>
      <c r="CHJ281"/>
      <c r="CHK281"/>
      <c r="CHL281"/>
      <c r="CHM281"/>
      <c r="CHN281"/>
      <c r="CHO281"/>
      <c r="CHP281"/>
      <c r="CHQ281"/>
      <c r="CHR281"/>
      <c r="CHS281"/>
      <c r="CHT281"/>
      <c r="CHU281"/>
      <c r="CHV281"/>
      <c r="CHW281"/>
      <c r="CHX281"/>
      <c r="CHY281"/>
      <c r="CHZ281"/>
      <c r="CIA281"/>
      <c r="CIB281"/>
      <c r="CIC281"/>
      <c r="CID281"/>
      <c r="CIE281"/>
      <c r="CIF281"/>
      <c r="CIG281"/>
      <c r="CIH281"/>
      <c r="CII281"/>
      <c r="CIJ281"/>
      <c r="CIK281"/>
      <c r="CIL281"/>
      <c r="CIM281"/>
      <c r="CIN281"/>
      <c r="CIO281"/>
      <c r="CIP281"/>
      <c r="CIQ281"/>
      <c r="CIR281"/>
      <c r="CIS281"/>
      <c r="CIT281"/>
      <c r="CIU281"/>
      <c r="CIV281"/>
      <c r="CIW281"/>
      <c r="CIX281"/>
      <c r="CIY281"/>
      <c r="CIZ281"/>
      <c r="CJA281"/>
      <c r="CJB281"/>
      <c r="CJC281"/>
      <c r="CJD281"/>
      <c r="CJE281"/>
      <c r="CJF281"/>
      <c r="CJG281"/>
      <c r="CJH281"/>
      <c r="CJI281"/>
      <c r="CJJ281"/>
      <c r="CJK281"/>
      <c r="CJL281"/>
      <c r="CJM281"/>
      <c r="CJN281"/>
      <c r="CJO281"/>
      <c r="CJP281"/>
      <c r="CJQ281"/>
      <c r="CJR281"/>
      <c r="CJS281"/>
      <c r="CJT281"/>
      <c r="CJU281"/>
      <c r="CJV281"/>
      <c r="CJW281"/>
      <c r="CJX281"/>
      <c r="CJY281"/>
      <c r="CJZ281"/>
      <c r="CKA281"/>
      <c r="CKB281"/>
      <c r="CKC281"/>
      <c r="CKD281"/>
      <c r="CKE281"/>
      <c r="CKF281"/>
      <c r="CKG281"/>
      <c r="CKH281"/>
      <c r="CKI281"/>
      <c r="CKJ281"/>
      <c r="CKK281"/>
      <c r="CKL281"/>
      <c r="CKM281"/>
      <c r="CKN281"/>
      <c r="CKO281"/>
      <c r="CKP281"/>
      <c r="CKQ281"/>
      <c r="CKR281"/>
      <c r="CKS281"/>
      <c r="CKT281"/>
      <c r="CKU281"/>
      <c r="CKV281"/>
      <c r="CKW281"/>
      <c r="CKX281"/>
      <c r="CKY281"/>
      <c r="CKZ281"/>
      <c r="CLA281"/>
      <c r="CLB281"/>
      <c r="CLC281"/>
      <c r="CLD281"/>
      <c r="CLE281"/>
      <c r="CLF281"/>
      <c r="CLG281"/>
      <c r="CLH281"/>
      <c r="CLI281"/>
      <c r="CLJ281"/>
      <c r="CLK281"/>
      <c r="CLL281"/>
      <c r="CLM281"/>
      <c r="CLN281"/>
      <c r="CLO281"/>
      <c r="CLP281"/>
      <c r="CLQ281"/>
      <c r="CLR281"/>
      <c r="CLS281"/>
      <c r="CLT281"/>
      <c r="CLU281"/>
      <c r="CLV281"/>
      <c r="CLW281"/>
      <c r="CLX281"/>
      <c r="CLY281"/>
      <c r="CLZ281"/>
      <c r="CMA281"/>
      <c r="CMB281"/>
      <c r="CMC281"/>
      <c r="CMD281"/>
      <c r="CME281"/>
      <c r="CMF281"/>
      <c r="CMG281"/>
      <c r="CMH281"/>
      <c r="CMI281"/>
      <c r="CMJ281"/>
      <c r="CMK281"/>
      <c r="CML281"/>
      <c r="CMM281"/>
      <c r="CMN281"/>
      <c r="CMO281"/>
      <c r="CMP281"/>
      <c r="CMQ281"/>
      <c r="CMR281"/>
      <c r="CMS281"/>
      <c r="CMT281"/>
      <c r="CMU281"/>
      <c r="CMV281"/>
      <c r="CMW281"/>
      <c r="CMX281"/>
      <c r="CMY281"/>
      <c r="CMZ281"/>
      <c r="CNA281"/>
      <c r="CNB281"/>
      <c r="CNC281"/>
      <c r="CND281"/>
      <c r="CNE281"/>
      <c r="CNF281"/>
      <c r="CNG281"/>
      <c r="CNH281"/>
      <c r="CNI281"/>
      <c r="CNJ281"/>
      <c r="CNK281"/>
      <c r="CNL281"/>
      <c r="CNM281"/>
      <c r="CNN281"/>
      <c r="CNO281"/>
      <c r="CNP281"/>
      <c r="CNQ281"/>
      <c r="CNR281"/>
      <c r="CNS281"/>
      <c r="CNT281"/>
      <c r="CNU281"/>
      <c r="CNV281"/>
      <c r="CNW281"/>
      <c r="CNX281"/>
      <c r="CNY281"/>
      <c r="CNZ281"/>
      <c r="COA281"/>
      <c r="COB281"/>
      <c r="COC281"/>
      <c r="COD281"/>
      <c r="COE281"/>
      <c r="COF281"/>
      <c r="COG281"/>
      <c r="COH281"/>
      <c r="COI281"/>
      <c r="COJ281"/>
      <c r="COK281"/>
      <c r="COL281"/>
      <c r="COM281"/>
      <c r="CON281"/>
      <c r="COO281"/>
      <c r="COP281"/>
      <c r="COQ281"/>
      <c r="COR281"/>
      <c r="COS281"/>
      <c r="COT281"/>
      <c r="COU281"/>
      <c r="COV281"/>
      <c r="COW281"/>
      <c r="COX281"/>
      <c r="COY281"/>
      <c r="COZ281"/>
      <c r="CPA281"/>
      <c r="CPB281"/>
      <c r="CPC281"/>
      <c r="CPD281"/>
      <c r="CPE281"/>
      <c r="CPF281"/>
      <c r="CPG281"/>
      <c r="CPH281"/>
      <c r="CPI281"/>
      <c r="CPJ281"/>
      <c r="CPK281"/>
      <c r="CPL281"/>
      <c r="CPM281"/>
      <c r="CPN281"/>
      <c r="CPO281"/>
      <c r="CPP281"/>
      <c r="CPQ281"/>
      <c r="CPR281"/>
      <c r="CPS281"/>
      <c r="CPT281"/>
      <c r="CPU281"/>
      <c r="CPV281"/>
      <c r="CPW281"/>
      <c r="CPX281"/>
      <c r="CPY281"/>
      <c r="CPZ281"/>
      <c r="CQA281"/>
      <c r="CQB281"/>
      <c r="CQC281"/>
      <c r="CQD281"/>
      <c r="CQE281"/>
      <c r="CQF281"/>
      <c r="CQG281"/>
      <c r="CQH281"/>
      <c r="CQI281"/>
      <c r="CQJ281"/>
      <c r="CQK281"/>
      <c r="CQL281"/>
      <c r="CQM281"/>
      <c r="CQN281"/>
      <c r="CQO281"/>
      <c r="CQP281"/>
      <c r="CQQ281"/>
      <c r="CQR281"/>
      <c r="CQS281"/>
      <c r="CQT281"/>
      <c r="CQU281"/>
      <c r="CQV281"/>
      <c r="CQW281"/>
      <c r="CQX281"/>
      <c r="CQY281"/>
      <c r="CQZ281"/>
      <c r="CRA281"/>
      <c r="CRB281"/>
      <c r="CRC281"/>
      <c r="CRD281"/>
      <c r="CRE281"/>
      <c r="CRF281"/>
      <c r="CRG281"/>
      <c r="CRH281"/>
      <c r="CRI281"/>
      <c r="CRJ281"/>
      <c r="CRK281"/>
      <c r="CRL281"/>
      <c r="CRM281"/>
      <c r="CRN281"/>
      <c r="CRO281"/>
      <c r="CRP281"/>
      <c r="CRQ281"/>
      <c r="CRR281"/>
      <c r="CRS281"/>
      <c r="CRT281"/>
      <c r="CRU281"/>
      <c r="CRV281"/>
      <c r="CRW281"/>
      <c r="CRX281"/>
      <c r="CRY281"/>
      <c r="CRZ281"/>
      <c r="CSA281"/>
      <c r="CSB281"/>
      <c r="CSC281"/>
      <c r="CSD281"/>
      <c r="CSE281"/>
      <c r="CSF281"/>
      <c r="CSG281"/>
      <c r="CSH281"/>
      <c r="CSI281"/>
      <c r="CSJ281"/>
      <c r="CSK281"/>
      <c r="CSL281"/>
      <c r="CSM281"/>
      <c r="CSN281"/>
      <c r="CSO281"/>
      <c r="CSP281"/>
      <c r="CSQ281"/>
      <c r="CSR281"/>
      <c r="CSS281"/>
      <c r="CST281"/>
      <c r="CSU281"/>
      <c r="CSV281"/>
      <c r="CSW281"/>
      <c r="CSX281"/>
      <c r="CSY281"/>
      <c r="CSZ281"/>
      <c r="CTA281"/>
      <c r="CTB281"/>
      <c r="CTC281"/>
      <c r="CTD281"/>
      <c r="CTE281"/>
      <c r="CTF281"/>
      <c r="CTG281"/>
      <c r="CTH281"/>
      <c r="CTI281"/>
      <c r="CTJ281"/>
      <c r="CTK281"/>
      <c r="CTL281"/>
      <c r="CTM281"/>
      <c r="CTN281"/>
      <c r="CTO281"/>
      <c r="CTP281"/>
      <c r="CTQ281"/>
      <c r="CTR281"/>
      <c r="CTS281"/>
      <c r="CTT281"/>
      <c r="CTU281"/>
      <c r="CTV281"/>
      <c r="CTW281"/>
      <c r="CTX281"/>
      <c r="CTY281"/>
      <c r="CTZ281"/>
      <c r="CUA281"/>
      <c r="CUB281"/>
      <c r="CUC281"/>
      <c r="CUD281"/>
      <c r="CUE281"/>
      <c r="CUF281"/>
      <c r="CUG281"/>
      <c r="CUH281"/>
      <c r="CUI281"/>
      <c r="CUJ281"/>
      <c r="CUK281"/>
      <c r="CUL281"/>
      <c r="CUM281"/>
      <c r="CUN281"/>
      <c r="CUO281"/>
      <c r="CUP281"/>
      <c r="CUQ281"/>
      <c r="CUR281"/>
      <c r="CUS281"/>
      <c r="CUT281"/>
      <c r="CUU281"/>
      <c r="CUV281"/>
      <c r="CUW281"/>
      <c r="CUX281"/>
      <c r="CUY281"/>
      <c r="CUZ281"/>
      <c r="CVA281"/>
      <c r="CVB281"/>
      <c r="CVC281"/>
      <c r="CVD281"/>
      <c r="CVE281"/>
      <c r="CVF281"/>
      <c r="CVG281"/>
      <c r="CVH281"/>
      <c r="CVI281"/>
      <c r="CVJ281"/>
      <c r="CVK281"/>
      <c r="CVL281"/>
      <c r="CVM281"/>
      <c r="CVN281"/>
      <c r="CVO281"/>
      <c r="CVP281"/>
      <c r="CVQ281"/>
      <c r="CVR281"/>
      <c r="CVS281"/>
      <c r="CVT281"/>
      <c r="CVU281"/>
      <c r="CVV281"/>
      <c r="CVW281"/>
      <c r="CVX281"/>
      <c r="CVY281"/>
      <c r="CVZ281"/>
      <c r="CWA281"/>
      <c r="CWB281"/>
      <c r="CWC281"/>
      <c r="CWD281"/>
      <c r="CWE281"/>
      <c r="CWF281"/>
      <c r="CWG281"/>
      <c r="CWH281"/>
      <c r="CWI281"/>
      <c r="CWJ281"/>
      <c r="CWK281"/>
      <c r="CWL281"/>
      <c r="CWM281"/>
      <c r="CWN281"/>
      <c r="CWO281"/>
      <c r="CWP281"/>
      <c r="CWQ281"/>
      <c r="CWR281"/>
      <c r="CWS281"/>
      <c r="CWT281"/>
      <c r="CWU281"/>
      <c r="CWV281"/>
      <c r="CWW281"/>
      <c r="CWX281"/>
      <c r="CWY281"/>
      <c r="CWZ281"/>
      <c r="CXA281"/>
      <c r="CXB281"/>
      <c r="CXC281"/>
      <c r="CXD281"/>
      <c r="CXE281"/>
      <c r="CXF281"/>
      <c r="CXG281"/>
      <c r="CXH281"/>
      <c r="CXI281"/>
      <c r="CXJ281"/>
      <c r="CXK281"/>
      <c r="CXL281"/>
      <c r="CXM281"/>
      <c r="CXN281"/>
      <c r="CXO281"/>
      <c r="CXP281"/>
      <c r="CXQ281"/>
      <c r="CXR281"/>
      <c r="CXS281"/>
      <c r="CXT281"/>
      <c r="CXU281"/>
      <c r="CXV281"/>
      <c r="CXW281"/>
      <c r="CXX281"/>
      <c r="CXY281"/>
      <c r="CXZ281"/>
      <c r="CYA281"/>
      <c r="CYB281"/>
      <c r="CYC281"/>
      <c r="CYD281"/>
      <c r="CYE281"/>
      <c r="CYF281"/>
      <c r="CYG281"/>
      <c r="CYH281"/>
      <c r="CYI281"/>
      <c r="CYJ281"/>
      <c r="CYK281"/>
      <c r="CYL281"/>
      <c r="CYM281"/>
      <c r="CYN281"/>
      <c r="CYO281"/>
      <c r="CYP281"/>
      <c r="CYQ281"/>
      <c r="CYR281"/>
      <c r="CYS281"/>
      <c r="CYT281"/>
      <c r="CYU281"/>
      <c r="CYV281"/>
      <c r="CYW281"/>
      <c r="CYX281"/>
      <c r="CYY281"/>
      <c r="CYZ281"/>
      <c r="CZA281"/>
      <c r="CZB281"/>
      <c r="CZC281"/>
      <c r="CZD281"/>
      <c r="CZE281"/>
      <c r="CZF281"/>
      <c r="CZG281"/>
      <c r="CZH281"/>
      <c r="CZI281"/>
      <c r="CZJ281"/>
      <c r="CZK281"/>
      <c r="CZL281"/>
      <c r="CZM281"/>
      <c r="CZN281"/>
      <c r="CZO281"/>
      <c r="CZP281"/>
      <c r="CZQ281"/>
      <c r="CZR281"/>
      <c r="CZS281"/>
      <c r="CZT281"/>
      <c r="CZU281"/>
      <c r="CZV281"/>
      <c r="CZW281"/>
      <c r="CZX281"/>
      <c r="CZY281"/>
      <c r="CZZ281"/>
      <c r="DAA281"/>
      <c r="DAB281"/>
      <c r="DAC281"/>
      <c r="DAD281"/>
      <c r="DAE281"/>
      <c r="DAF281"/>
      <c r="DAG281"/>
      <c r="DAH281"/>
      <c r="DAI281"/>
      <c r="DAJ281"/>
      <c r="DAK281"/>
      <c r="DAL281"/>
      <c r="DAM281"/>
      <c r="DAN281"/>
      <c r="DAO281"/>
      <c r="DAP281"/>
      <c r="DAQ281"/>
      <c r="DAR281"/>
      <c r="DAS281"/>
      <c r="DAT281"/>
      <c r="DAU281"/>
      <c r="DAV281"/>
      <c r="DAW281"/>
      <c r="DAX281"/>
      <c r="DAY281"/>
      <c r="DAZ281"/>
      <c r="DBA281"/>
      <c r="DBB281"/>
      <c r="DBC281"/>
      <c r="DBD281"/>
      <c r="DBE281"/>
      <c r="DBF281"/>
      <c r="DBG281"/>
      <c r="DBH281"/>
      <c r="DBI281"/>
      <c r="DBJ281"/>
      <c r="DBK281"/>
      <c r="DBL281"/>
      <c r="DBM281"/>
      <c r="DBN281"/>
      <c r="DBO281"/>
      <c r="DBP281"/>
      <c r="DBQ281"/>
      <c r="DBR281"/>
      <c r="DBS281"/>
      <c r="DBT281"/>
      <c r="DBU281"/>
      <c r="DBV281"/>
      <c r="DBW281"/>
      <c r="DBX281"/>
      <c r="DBY281"/>
      <c r="DBZ281"/>
      <c r="DCA281"/>
      <c r="DCB281"/>
      <c r="DCC281"/>
      <c r="DCD281"/>
      <c r="DCE281"/>
      <c r="DCF281"/>
      <c r="DCG281"/>
      <c r="DCH281"/>
      <c r="DCI281"/>
      <c r="DCJ281"/>
      <c r="DCK281"/>
      <c r="DCL281"/>
      <c r="DCM281"/>
      <c r="DCN281"/>
      <c r="DCO281"/>
      <c r="DCP281"/>
      <c r="DCQ281"/>
      <c r="DCR281"/>
      <c r="DCS281"/>
      <c r="DCT281"/>
      <c r="DCU281"/>
      <c r="DCV281"/>
      <c r="DCW281"/>
      <c r="DCX281"/>
      <c r="DCY281"/>
      <c r="DCZ281"/>
      <c r="DDA281"/>
      <c r="DDB281"/>
      <c r="DDC281"/>
      <c r="DDD281"/>
      <c r="DDE281"/>
      <c r="DDF281"/>
      <c r="DDG281"/>
      <c r="DDH281"/>
      <c r="DDI281"/>
      <c r="DDJ281"/>
      <c r="DDK281"/>
      <c r="DDL281"/>
      <c r="DDM281"/>
      <c r="DDN281"/>
      <c r="DDO281"/>
      <c r="DDP281"/>
      <c r="DDQ281"/>
      <c r="DDR281"/>
      <c r="DDS281"/>
      <c r="DDT281"/>
      <c r="DDU281"/>
      <c r="DDV281"/>
      <c r="DDW281"/>
      <c r="DDX281"/>
      <c r="DDY281"/>
      <c r="DDZ281"/>
      <c r="DEA281"/>
      <c r="DEB281"/>
      <c r="DEC281"/>
      <c r="DED281"/>
      <c r="DEE281"/>
      <c r="DEF281"/>
      <c r="DEG281"/>
      <c r="DEH281"/>
      <c r="DEI281"/>
      <c r="DEJ281"/>
      <c r="DEK281"/>
      <c r="DEL281"/>
      <c r="DEM281"/>
      <c r="DEN281"/>
      <c r="DEO281"/>
      <c r="DEP281"/>
      <c r="DEQ281"/>
      <c r="DER281"/>
      <c r="DES281"/>
      <c r="DET281"/>
      <c r="DEU281"/>
      <c r="DEV281"/>
      <c r="DEW281"/>
      <c r="DEX281"/>
      <c r="DEY281"/>
      <c r="DEZ281"/>
      <c r="DFA281"/>
      <c r="DFB281"/>
      <c r="DFC281"/>
      <c r="DFD281"/>
      <c r="DFE281"/>
      <c r="DFF281"/>
      <c r="DFG281"/>
      <c r="DFH281"/>
      <c r="DFI281"/>
      <c r="DFJ281"/>
      <c r="DFK281"/>
      <c r="DFL281"/>
      <c r="DFM281"/>
      <c r="DFN281"/>
      <c r="DFO281"/>
      <c r="DFP281"/>
      <c r="DFQ281"/>
      <c r="DFR281"/>
      <c r="DFS281"/>
      <c r="DFT281"/>
      <c r="DFU281"/>
      <c r="DFV281"/>
      <c r="DFW281"/>
      <c r="DFX281"/>
      <c r="DFY281"/>
      <c r="DFZ281"/>
      <c r="DGA281"/>
      <c r="DGB281"/>
      <c r="DGC281"/>
      <c r="DGD281"/>
      <c r="DGE281"/>
      <c r="DGF281"/>
      <c r="DGG281"/>
      <c r="DGH281"/>
      <c r="DGI281"/>
      <c r="DGJ281"/>
      <c r="DGK281"/>
      <c r="DGL281"/>
      <c r="DGM281"/>
      <c r="DGN281"/>
      <c r="DGO281"/>
      <c r="DGP281"/>
      <c r="DGQ281"/>
      <c r="DGR281"/>
      <c r="DGS281"/>
      <c r="DGT281"/>
      <c r="DGU281"/>
      <c r="DGV281"/>
      <c r="DGW281"/>
      <c r="DGX281"/>
      <c r="DGY281"/>
      <c r="DGZ281"/>
      <c r="DHA281"/>
      <c r="DHB281"/>
      <c r="DHC281"/>
      <c r="DHD281"/>
      <c r="DHE281"/>
      <c r="DHF281"/>
      <c r="DHG281"/>
      <c r="DHH281"/>
      <c r="DHI281"/>
      <c r="DHJ281"/>
      <c r="DHK281"/>
      <c r="DHL281"/>
      <c r="DHM281"/>
      <c r="DHN281"/>
      <c r="DHO281"/>
      <c r="DHP281"/>
      <c r="DHQ281"/>
      <c r="DHR281"/>
      <c r="DHS281"/>
      <c r="DHT281"/>
      <c r="DHU281"/>
      <c r="DHV281"/>
      <c r="DHW281"/>
      <c r="DHX281"/>
      <c r="DHY281"/>
      <c r="DHZ281"/>
      <c r="DIA281"/>
      <c r="DIB281"/>
      <c r="DIC281"/>
      <c r="DID281"/>
      <c r="DIE281"/>
      <c r="DIF281"/>
      <c r="DIG281"/>
      <c r="DIH281"/>
      <c r="DII281"/>
      <c r="DIJ281"/>
      <c r="DIK281"/>
      <c r="DIL281"/>
      <c r="DIM281"/>
      <c r="DIN281"/>
      <c r="DIO281"/>
      <c r="DIP281"/>
      <c r="DIQ281"/>
      <c r="DIR281"/>
      <c r="DIS281"/>
      <c r="DIT281"/>
      <c r="DIU281"/>
      <c r="DIV281"/>
      <c r="DIW281"/>
      <c r="DIX281"/>
      <c r="DIY281"/>
      <c r="DIZ281"/>
      <c r="DJA281"/>
      <c r="DJB281"/>
      <c r="DJC281"/>
      <c r="DJD281"/>
      <c r="DJE281"/>
      <c r="DJF281"/>
      <c r="DJG281"/>
      <c r="DJH281"/>
      <c r="DJI281"/>
      <c r="DJJ281"/>
      <c r="DJK281"/>
      <c r="DJL281"/>
      <c r="DJM281"/>
      <c r="DJN281"/>
      <c r="DJO281"/>
      <c r="DJP281"/>
      <c r="DJQ281"/>
      <c r="DJR281"/>
      <c r="DJS281"/>
      <c r="DJT281"/>
      <c r="DJU281"/>
      <c r="DJV281"/>
      <c r="DJW281"/>
      <c r="DJX281"/>
      <c r="DJY281"/>
      <c r="DJZ281"/>
      <c r="DKA281"/>
      <c r="DKB281"/>
      <c r="DKC281"/>
      <c r="DKD281"/>
      <c r="DKE281"/>
      <c r="DKF281"/>
      <c r="DKG281"/>
      <c r="DKH281"/>
      <c r="DKI281"/>
      <c r="DKJ281"/>
      <c r="DKK281"/>
      <c r="DKL281"/>
      <c r="DKM281"/>
      <c r="DKN281"/>
      <c r="DKO281"/>
      <c r="DKP281"/>
      <c r="DKQ281"/>
      <c r="DKR281"/>
      <c r="DKS281"/>
      <c r="DKT281"/>
      <c r="DKU281"/>
      <c r="DKV281"/>
      <c r="DKW281"/>
      <c r="DKX281"/>
      <c r="DKY281"/>
      <c r="DKZ281"/>
      <c r="DLA281"/>
      <c r="DLB281"/>
      <c r="DLC281"/>
      <c r="DLD281"/>
      <c r="DLE281"/>
      <c r="DLF281"/>
      <c r="DLG281"/>
      <c r="DLH281"/>
      <c r="DLI281"/>
      <c r="DLJ281"/>
      <c r="DLK281"/>
      <c r="DLL281"/>
      <c r="DLM281"/>
      <c r="DLN281"/>
      <c r="DLO281"/>
      <c r="DLP281"/>
      <c r="DLQ281"/>
      <c r="DLR281"/>
      <c r="DLS281"/>
      <c r="DLT281"/>
      <c r="DLU281"/>
      <c r="DLV281"/>
      <c r="DLW281"/>
      <c r="DLX281"/>
      <c r="DLY281"/>
      <c r="DLZ281"/>
      <c r="DMA281"/>
      <c r="DMB281"/>
      <c r="DMC281"/>
      <c r="DMD281"/>
      <c r="DME281"/>
      <c r="DMF281"/>
      <c r="DMG281"/>
      <c r="DMH281"/>
      <c r="DMI281"/>
      <c r="DMJ281"/>
      <c r="DMK281"/>
      <c r="DML281"/>
      <c r="DMM281"/>
      <c r="DMN281"/>
      <c r="DMO281"/>
      <c r="DMP281"/>
      <c r="DMQ281"/>
      <c r="DMR281"/>
      <c r="DMS281"/>
      <c r="DMT281"/>
      <c r="DMU281"/>
      <c r="DMV281"/>
      <c r="DMW281"/>
      <c r="DMX281"/>
      <c r="DMY281"/>
      <c r="DMZ281"/>
      <c r="DNA281"/>
      <c r="DNB281"/>
      <c r="DNC281"/>
      <c r="DND281"/>
      <c r="DNE281"/>
      <c r="DNF281"/>
      <c r="DNG281"/>
      <c r="DNH281"/>
      <c r="DNI281"/>
      <c r="DNJ281"/>
      <c r="DNK281"/>
      <c r="DNL281"/>
      <c r="DNM281"/>
      <c r="DNN281"/>
      <c r="DNO281"/>
      <c r="DNP281"/>
      <c r="DNQ281"/>
      <c r="DNR281"/>
      <c r="DNS281"/>
      <c r="DNT281"/>
      <c r="DNU281"/>
      <c r="DNV281"/>
      <c r="DNW281"/>
      <c r="DNX281"/>
      <c r="DNY281"/>
      <c r="DNZ281"/>
      <c r="DOA281"/>
      <c r="DOB281"/>
      <c r="DOC281"/>
      <c r="DOD281"/>
      <c r="DOE281"/>
      <c r="DOF281"/>
      <c r="DOG281"/>
      <c r="DOH281"/>
      <c r="DOI281"/>
      <c r="DOJ281"/>
      <c r="DOK281"/>
      <c r="DOL281"/>
      <c r="DOM281"/>
      <c r="DON281"/>
      <c r="DOO281"/>
      <c r="DOP281"/>
      <c r="DOQ281"/>
      <c r="DOR281"/>
      <c r="DOS281"/>
      <c r="DOT281"/>
      <c r="DOU281"/>
      <c r="DOV281"/>
      <c r="DOW281"/>
      <c r="DOX281"/>
      <c r="DOY281"/>
      <c r="DOZ281"/>
      <c r="DPA281"/>
      <c r="DPB281"/>
      <c r="DPC281"/>
      <c r="DPD281"/>
      <c r="DPE281"/>
      <c r="DPF281"/>
      <c r="DPG281"/>
      <c r="DPH281"/>
      <c r="DPI281"/>
      <c r="DPJ281"/>
      <c r="DPK281"/>
      <c r="DPL281"/>
      <c r="DPM281"/>
      <c r="DPN281"/>
      <c r="DPO281"/>
      <c r="DPP281"/>
      <c r="DPQ281"/>
      <c r="DPR281"/>
      <c r="DPS281"/>
      <c r="DPT281"/>
      <c r="DPU281"/>
      <c r="DPV281"/>
      <c r="DPW281"/>
      <c r="DPX281"/>
      <c r="DPY281"/>
      <c r="DPZ281"/>
      <c r="DQA281"/>
      <c r="DQB281"/>
      <c r="DQC281"/>
      <c r="DQD281"/>
      <c r="DQE281"/>
      <c r="DQF281"/>
      <c r="DQG281"/>
      <c r="DQH281"/>
      <c r="DQI281"/>
      <c r="DQJ281"/>
      <c r="DQK281"/>
      <c r="DQL281"/>
      <c r="DQM281"/>
      <c r="DQN281"/>
      <c r="DQO281"/>
      <c r="DQP281"/>
      <c r="DQQ281"/>
      <c r="DQR281"/>
      <c r="DQS281"/>
      <c r="DQT281"/>
      <c r="DQU281"/>
      <c r="DQV281"/>
      <c r="DQW281"/>
      <c r="DQX281"/>
      <c r="DQY281"/>
      <c r="DQZ281"/>
      <c r="DRA281"/>
      <c r="DRB281"/>
      <c r="DRC281"/>
      <c r="DRD281"/>
      <c r="DRE281"/>
      <c r="DRF281"/>
      <c r="DRG281"/>
      <c r="DRH281"/>
      <c r="DRI281"/>
      <c r="DRJ281"/>
      <c r="DRK281"/>
      <c r="DRL281"/>
      <c r="DRM281"/>
      <c r="DRN281"/>
      <c r="DRO281"/>
      <c r="DRP281"/>
      <c r="DRQ281"/>
      <c r="DRR281"/>
      <c r="DRS281"/>
      <c r="DRT281"/>
      <c r="DRU281"/>
      <c r="DRV281"/>
      <c r="DRW281"/>
      <c r="DRX281"/>
      <c r="DRY281"/>
      <c r="DRZ281"/>
      <c r="DSA281"/>
      <c r="DSB281"/>
      <c r="DSC281"/>
      <c r="DSD281"/>
      <c r="DSE281"/>
      <c r="DSF281"/>
      <c r="DSG281"/>
      <c r="DSH281"/>
      <c r="DSI281"/>
      <c r="DSJ281"/>
      <c r="DSK281"/>
      <c r="DSL281"/>
      <c r="DSM281"/>
      <c r="DSN281"/>
      <c r="DSO281"/>
      <c r="DSP281"/>
      <c r="DSQ281"/>
      <c r="DSR281"/>
      <c r="DSS281"/>
      <c r="DST281"/>
      <c r="DSU281"/>
      <c r="DSV281"/>
      <c r="DSW281"/>
      <c r="DSX281"/>
      <c r="DSY281"/>
      <c r="DSZ281"/>
      <c r="DTA281"/>
      <c r="DTB281"/>
      <c r="DTC281"/>
      <c r="DTD281"/>
      <c r="DTE281"/>
      <c r="DTF281"/>
      <c r="DTG281"/>
      <c r="DTH281"/>
      <c r="DTI281"/>
      <c r="DTJ281"/>
      <c r="DTK281"/>
      <c r="DTL281"/>
      <c r="DTM281"/>
      <c r="DTN281"/>
      <c r="DTO281"/>
      <c r="DTP281"/>
      <c r="DTQ281"/>
      <c r="DTR281"/>
      <c r="DTS281"/>
      <c r="DTT281"/>
      <c r="DTU281"/>
      <c r="DTV281"/>
      <c r="DTW281"/>
      <c r="DTX281"/>
      <c r="DTY281"/>
      <c r="DTZ281"/>
      <c r="DUA281"/>
      <c r="DUB281"/>
      <c r="DUC281"/>
      <c r="DUD281"/>
      <c r="DUE281"/>
      <c r="DUF281"/>
      <c r="DUG281"/>
      <c r="DUH281"/>
      <c r="DUI281"/>
      <c r="DUJ281"/>
      <c r="DUK281"/>
      <c r="DUL281"/>
      <c r="DUM281"/>
      <c r="DUN281"/>
      <c r="DUO281"/>
      <c r="DUP281"/>
      <c r="DUQ281"/>
      <c r="DUR281"/>
      <c r="DUS281"/>
      <c r="DUT281"/>
      <c r="DUU281"/>
      <c r="DUV281"/>
      <c r="DUW281"/>
      <c r="DUX281"/>
      <c r="DUY281"/>
      <c r="DUZ281"/>
      <c r="DVA281"/>
      <c r="DVB281"/>
      <c r="DVC281"/>
      <c r="DVD281"/>
      <c r="DVE281"/>
      <c r="DVF281"/>
      <c r="DVG281"/>
      <c r="DVH281"/>
      <c r="DVI281"/>
      <c r="DVJ281"/>
      <c r="DVK281"/>
      <c r="DVL281"/>
      <c r="DVM281"/>
      <c r="DVN281"/>
      <c r="DVO281"/>
      <c r="DVP281"/>
      <c r="DVQ281"/>
      <c r="DVR281"/>
      <c r="DVS281"/>
      <c r="DVT281"/>
      <c r="DVU281"/>
      <c r="DVV281"/>
      <c r="DVW281"/>
      <c r="DVX281"/>
      <c r="DVY281"/>
      <c r="DVZ281"/>
      <c r="DWA281"/>
      <c r="DWB281"/>
      <c r="DWC281"/>
      <c r="DWD281"/>
      <c r="DWE281"/>
      <c r="DWF281"/>
      <c r="DWG281"/>
      <c r="DWH281"/>
      <c r="DWI281"/>
      <c r="DWJ281"/>
      <c r="DWK281"/>
      <c r="DWL281"/>
      <c r="DWM281"/>
      <c r="DWN281"/>
      <c r="DWO281"/>
      <c r="DWP281"/>
      <c r="DWQ281"/>
      <c r="DWR281"/>
      <c r="DWS281"/>
      <c r="DWT281"/>
      <c r="DWU281"/>
      <c r="DWV281"/>
      <c r="DWW281"/>
      <c r="DWX281"/>
      <c r="DWY281"/>
      <c r="DWZ281"/>
      <c r="DXA281"/>
      <c r="DXB281"/>
      <c r="DXC281"/>
      <c r="DXD281"/>
      <c r="DXE281"/>
      <c r="DXF281"/>
      <c r="DXG281"/>
      <c r="DXH281"/>
      <c r="DXI281"/>
      <c r="DXJ281"/>
      <c r="DXK281"/>
      <c r="DXL281"/>
      <c r="DXM281"/>
      <c r="DXN281"/>
      <c r="DXO281"/>
      <c r="DXP281"/>
      <c r="DXQ281"/>
      <c r="DXR281"/>
      <c r="DXS281"/>
      <c r="DXT281"/>
      <c r="DXU281"/>
      <c r="DXV281"/>
      <c r="DXW281"/>
      <c r="DXX281"/>
      <c r="DXY281"/>
      <c r="DXZ281"/>
      <c r="DYA281"/>
      <c r="DYB281"/>
      <c r="DYC281"/>
      <c r="DYD281"/>
      <c r="DYE281"/>
      <c r="DYF281"/>
      <c r="DYG281"/>
      <c r="DYH281"/>
      <c r="DYI281"/>
      <c r="DYJ281"/>
      <c r="DYK281"/>
      <c r="DYL281"/>
      <c r="DYM281"/>
      <c r="DYN281"/>
      <c r="DYO281"/>
      <c r="DYP281"/>
      <c r="DYQ281"/>
      <c r="DYR281"/>
      <c r="DYS281"/>
      <c r="DYT281"/>
      <c r="DYU281"/>
      <c r="DYV281"/>
      <c r="DYW281"/>
      <c r="DYX281"/>
      <c r="DYY281"/>
      <c r="DYZ281"/>
      <c r="DZA281"/>
      <c r="DZB281"/>
      <c r="DZC281"/>
      <c r="DZD281"/>
      <c r="DZE281"/>
      <c r="DZF281"/>
      <c r="DZG281"/>
      <c r="DZH281"/>
      <c r="DZI281"/>
      <c r="DZJ281"/>
      <c r="DZK281"/>
      <c r="DZL281"/>
      <c r="DZM281"/>
      <c r="DZN281"/>
      <c r="DZO281"/>
      <c r="DZP281"/>
      <c r="DZQ281"/>
      <c r="DZR281"/>
      <c r="DZS281"/>
      <c r="DZT281"/>
      <c r="DZU281"/>
      <c r="DZV281"/>
      <c r="DZW281"/>
      <c r="DZX281"/>
      <c r="DZY281"/>
      <c r="DZZ281"/>
      <c r="EAA281"/>
      <c r="EAB281"/>
      <c r="EAC281"/>
      <c r="EAD281"/>
      <c r="EAE281"/>
      <c r="EAF281"/>
      <c r="EAG281"/>
      <c r="EAH281"/>
      <c r="EAI281"/>
      <c r="EAJ281"/>
      <c r="EAK281"/>
      <c r="EAL281"/>
      <c r="EAM281"/>
      <c r="EAN281"/>
      <c r="EAO281"/>
      <c r="EAP281"/>
      <c r="EAQ281"/>
      <c r="EAR281"/>
      <c r="EAS281"/>
      <c r="EAT281"/>
      <c r="EAU281"/>
      <c r="EAV281"/>
      <c r="EAW281"/>
      <c r="EAX281"/>
      <c r="EAY281"/>
      <c r="EAZ281"/>
      <c r="EBA281"/>
      <c r="EBB281"/>
      <c r="EBC281"/>
      <c r="EBD281"/>
      <c r="EBE281"/>
      <c r="EBF281"/>
      <c r="EBG281"/>
      <c r="EBH281"/>
      <c r="EBI281"/>
      <c r="EBJ281"/>
      <c r="EBK281"/>
      <c r="EBL281"/>
      <c r="EBM281"/>
      <c r="EBN281"/>
      <c r="EBO281"/>
      <c r="EBP281"/>
      <c r="EBQ281"/>
      <c r="EBR281"/>
      <c r="EBS281"/>
      <c r="EBT281"/>
      <c r="EBU281"/>
      <c r="EBV281"/>
      <c r="EBW281"/>
      <c r="EBX281"/>
      <c r="EBY281"/>
      <c r="EBZ281"/>
      <c r="ECA281"/>
      <c r="ECB281"/>
      <c r="ECC281"/>
      <c r="ECD281"/>
      <c r="ECE281"/>
      <c r="ECF281"/>
      <c r="ECG281"/>
      <c r="ECH281"/>
      <c r="ECI281"/>
      <c r="ECJ281"/>
      <c r="ECK281"/>
      <c r="ECL281"/>
      <c r="ECM281"/>
      <c r="ECN281"/>
      <c r="ECO281"/>
      <c r="ECP281"/>
      <c r="ECQ281"/>
      <c r="ECR281"/>
      <c r="ECS281"/>
      <c r="ECT281"/>
      <c r="ECU281"/>
      <c r="ECV281"/>
      <c r="ECW281"/>
      <c r="ECX281"/>
      <c r="ECY281"/>
      <c r="ECZ281"/>
      <c r="EDA281"/>
      <c r="EDB281"/>
      <c r="EDC281"/>
      <c r="EDD281"/>
      <c r="EDE281"/>
      <c r="EDF281"/>
      <c r="EDG281"/>
      <c r="EDH281"/>
      <c r="EDI281"/>
      <c r="EDJ281"/>
      <c r="EDK281"/>
      <c r="EDL281"/>
      <c r="EDM281"/>
      <c r="EDN281"/>
      <c r="EDO281"/>
      <c r="EDP281"/>
      <c r="EDQ281"/>
      <c r="EDR281"/>
      <c r="EDS281"/>
      <c r="EDT281"/>
      <c r="EDU281"/>
      <c r="EDV281"/>
      <c r="EDW281"/>
      <c r="EDX281"/>
      <c r="EDY281"/>
      <c r="EDZ281"/>
      <c r="EEA281"/>
      <c r="EEB281"/>
      <c r="EEC281"/>
      <c r="EED281"/>
      <c r="EEE281"/>
      <c r="EEF281"/>
      <c r="EEG281"/>
      <c r="EEH281"/>
      <c r="EEI281"/>
      <c r="EEJ281"/>
      <c r="EEK281"/>
      <c r="EEL281"/>
      <c r="EEM281"/>
      <c r="EEN281"/>
      <c r="EEO281"/>
      <c r="EEP281"/>
      <c r="EEQ281"/>
      <c r="EER281"/>
      <c r="EES281"/>
      <c r="EET281"/>
      <c r="EEU281"/>
      <c r="EEV281"/>
      <c r="EEW281"/>
      <c r="EEX281"/>
      <c r="EEY281"/>
      <c r="EEZ281"/>
      <c r="EFA281"/>
      <c r="EFB281"/>
      <c r="EFC281"/>
      <c r="EFD281"/>
      <c r="EFE281"/>
      <c r="EFF281"/>
      <c r="EFG281"/>
      <c r="EFH281"/>
      <c r="EFI281"/>
      <c r="EFJ281"/>
      <c r="EFK281"/>
      <c r="EFL281"/>
      <c r="EFM281"/>
      <c r="EFN281"/>
      <c r="EFO281"/>
      <c r="EFP281"/>
      <c r="EFQ281"/>
      <c r="EFR281"/>
      <c r="EFS281"/>
      <c r="EFT281"/>
      <c r="EFU281"/>
      <c r="EFV281"/>
      <c r="EFW281"/>
      <c r="EFX281"/>
      <c r="EFY281"/>
      <c r="EFZ281"/>
      <c r="EGA281"/>
      <c r="EGB281"/>
      <c r="EGC281"/>
      <c r="EGD281"/>
      <c r="EGE281"/>
      <c r="EGF281"/>
      <c r="EGG281"/>
      <c r="EGH281"/>
      <c r="EGI281"/>
      <c r="EGJ281"/>
      <c r="EGK281"/>
      <c r="EGL281"/>
      <c r="EGM281"/>
      <c r="EGN281"/>
      <c r="EGO281"/>
      <c r="EGP281"/>
      <c r="EGQ281"/>
      <c r="EGR281"/>
      <c r="EGS281"/>
      <c r="EGT281"/>
      <c r="EGU281"/>
      <c r="EGV281"/>
      <c r="EGW281"/>
      <c r="EGX281"/>
      <c r="EGY281"/>
      <c r="EGZ281"/>
      <c r="EHA281"/>
      <c r="EHB281"/>
      <c r="EHC281"/>
      <c r="EHD281"/>
      <c r="EHE281"/>
      <c r="EHF281"/>
      <c r="EHG281"/>
      <c r="EHH281"/>
      <c r="EHI281"/>
      <c r="EHJ281"/>
      <c r="EHK281"/>
      <c r="EHL281"/>
      <c r="EHM281"/>
      <c r="EHN281"/>
      <c r="EHO281"/>
      <c r="EHP281"/>
      <c r="EHQ281"/>
      <c r="EHR281"/>
      <c r="EHS281"/>
      <c r="EHT281"/>
      <c r="EHU281"/>
      <c r="EHV281"/>
      <c r="EHW281"/>
      <c r="EHX281"/>
      <c r="EHY281"/>
      <c r="EHZ281"/>
      <c r="EIA281"/>
      <c r="EIB281"/>
      <c r="EIC281"/>
      <c r="EID281"/>
      <c r="EIE281"/>
      <c r="EIF281"/>
      <c r="EIG281"/>
      <c r="EIH281"/>
      <c r="EII281"/>
      <c r="EIJ281"/>
      <c r="EIK281"/>
      <c r="EIL281"/>
      <c r="EIM281"/>
      <c r="EIN281"/>
      <c r="EIO281"/>
      <c r="EIP281"/>
      <c r="EIQ281"/>
      <c r="EIR281"/>
      <c r="EIS281"/>
      <c r="EIT281"/>
      <c r="EIU281"/>
      <c r="EIV281"/>
      <c r="EIW281"/>
      <c r="EIX281"/>
      <c r="EIY281"/>
      <c r="EIZ281"/>
      <c r="EJA281"/>
      <c r="EJB281"/>
      <c r="EJC281"/>
      <c r="EJD281"/>
      <c r="EJE281"/>
      <c r="EJF281"/>
      <c r="EJG281"/>
      <c r="EJH281"/>
      <c r="EJI281"/>
      <c r="EJJ281"/>
      <c r="EJK281"/>
      <c r="EJL281"/>
      <c r="EJM281"/>
      <c r="EJN281"/>
      <c r="EJO281"/>
      <c r="EJP281"/>
      <c r="EJQ281"/>
      <c r="EJR281"/>
      <c r="EJS281"/>
      <c r="EJT281"/>
      <c r="EJU281"/>
      <c r="EJV281"/>
      <c r="EJW281"/>
      <c r="EJX281"/>
      <c r="EJY281"/>
      <c r="EJZ281"/>
      <c r="EKA281"/>
      <c r="EKB281"/>
      <c r="EKC281"/>
      <c r="EKD281"/>
      <c r="EKE281"/>
      <c r="EKF281"/>
      <c r="EKG281"/>
      <c r="EKH281"/>
      <c r="EKI281"/>
      <c r="EKJ281"/>
      <c r="EKK281"/>
      <c r="EKL281"/>
      <c r="EKM281"/>
      <c r="EKN281"/>
      <c r="EKO281"/>
      <c r="EKP281"/>
      <c r="EKQ281"/>
      <c r="EKR281"/>
      <c r="EKS281"/>
      <c r="EKT281"/>
      <c r="EKU281"/>
      <c r="EKV281"/>
      <c r="EKW281"/>
      <c r="EKX281"/>
      <c r="EKY281"/>
      <c r="EKZ281"/>
      <c r="ELA281"/>
      <c r="ELB281"/>
      <c r="ELC281"/>
      <c r="ELD281"/>
      <c r="ELE281"/>
      <c r="ELF281"/>
      <c r="ELG281"/>
      <c r="ELH281"/>
      <c r="ELI281"/>
      <c r="ELJ281"/>
      <c r="ELK281"/>
      <c r="ELL281"/>
      <c r="ELM281"/>
      <c r="ELN281"/>
      <c r="ELO281"/>
      <c r="ELP281"/>
      <c r="ELQ281"/>
      <c r="ELR281"/>
      <c r="ELS281"/>
      <c r="ELT281"/>
      <c r="ELU281"/>
      <c r="ELV281"/>
      <c r="ELW281"/>
      <c r="ELX281"/>
      <c r="ELY281"/>
      <c r="ELZ281"/>
      <c r="EMA281"/>
      <c r="EMB281"/>
      <c r="EMC281"/>
      <c r="EMD281"/>
      <c r="EME281"/>
      <c r="EMF281"/>
      <c r="EMG281"/>
      <c r="EMH281"/>
      <c r="EMI281"/>
      <c r="EMJ281"/>
      <c r="EMK281"/>
      <c r="EML281"/>
      <c r="EMM281"/>
      <c r="EMN281"/>
      <c r="EMO281"/>
      <c r="EMP281"/>
      <c r="EMQ281"/>
      <c r="EMR281"/>
      <c r="EMS281"/>
      <c r="EMT281"/>
      <c r="EMU281"/>
      <c r="EMV281"/>
      <c r="EMW281"/>
      <c r="EMX281"/>
      <c r="EMY281"/>
      <c r="EMZ281"/>
      <c r="ENA281"/>
      <c r="ENB281"/>
      <c r="ENC281"/>
      <c r="END281"/>
      <c r="ENE281"/>
      <c r="ENF281"/>
      <c r="ENG281"/>
      <c r="ENH281"/>
      <c r="ENI281"/>
      <c r="ENJ281"/>
      <c r="ENK281"/>
      <c r="ENL281"/>
      <c r="ENM281"/>
      <c r="ENN281"/>
      <c r="ENO281"/>
      <c r="ENP281"/>
      <c r="ENQ281"/>
      <c r="ENR281"/>
      <c r="ENS281"/>
      <c r="ENT281"/>
      <c r="ENU281"/>
      <c r="ENV281"/>
      <c r="ENW281"/>
      <c r="ENX281"/>
      <c r="ENY281"/>
      <c r="ENZ281"/>
      <c r="EOA281"/>
      <c r="EOB281"/>
      <c r="EOC281"/>
      <c r="EOD281"/>
      <c r="EOE281"/>
      <c r="EOF281"/>
      <c r="EOG281"/>
      <c r="EOH281"/>
      <c r="EOI281"/>
      <c r="EOJ281"/>
      <c r="EOK281"/>
      <c r="EOL281"/>
      <c r="EOM281"/>
      <c r="EON281"/>
      <c r="EOO281"/>
      <c r="EOP281"/>
      <c r="EOQ281"/>
      <c r="EOR281"/>
      <c r="EOS281"/>
      <c r="EOT281"/>
      <c r="EOU281"/>
      <c r="EOV281"/>
      <c r="EOW281"/>
      <c r="EOX281"/>
      <c r="EOY281"/>
      <c r="EOZ281"/>
      <c r="EPA281"/>
      <c r="EPB281"/>
      <c r="EPC281"/>
      <c r="EPD281"/>
      <c r="EPE281"/>
      <c r="EPF281"/>
      <c r="EPG281"/>
      <c r="EPH281"/>
      <c r="EPI281"/>
      <c r="EPJ281"/>
      <c r="EPK281"/>
      <c r="EPL281"/>
      <c r="EPM281"/>
      <c r="EPN281"/>
      <c r="EPO281"/>
      <c r="EPP281"/>
      <c r="EPQ281"/>
      <c r="EPR281"/>
      <c r="EPS281"/>
      <c r="EPT281"/>
      <c r="EPU281"/>
      <c r="EPV281"/>
      <c r="EPW281"/>
      <c r="EPX281"/>
      <c r="EPY281"/>
      <c r="EPZ281"/>
      <c r="EQA281"/>
      <c r="EQB281"/>
      <c r="EQC281"/>
      <c r="EQD281"/>
      <c r="EQE281"/>
      <c r="EQF281"/>
      <c r="EQG281"/>
      <c r="EQH281"/>
      <c r="EQI281"/>
      <c r="EQJ281"/>
      <c r="EQK281"/>
      <c r="EQL281"/>
      <c r="EQM281"/>
      <c r="EQN281"/>
      <c r="EQO281"/>
      <c r="EQP281"/>
      <c r="EQQ281"/>
      <c r="EQR281"/>
      <c r="EQS281"/>
      <c r="EQT281"/>
      <c r="EQU281"/>
      <c r="EQV281"/>
      <c r="EQW281"/>
      <c r="EQX281"/>
      <c r="EQY281"/>
      <c r="EQZ281"/>
      <c r="ERA281"/>
      <c r="ERB281"/>
      <c r="ERC281"/>
      <c r="ERD281"/>
      <c r="ERE281"/>
      <c r="ERF281"/>
      <c r="ERG281"/>
      <c r="ERH281"/>
      <c r="ERI281"/>
      <c r="ERJ281"/>
      <c r="ERK281"/>
      <c r="ERL281"/>
      <c r="ERM281"/>
      <c r="ERN281"/>
      <c r="ERO281"/>
      <c r="ERP281"/>
      <c r="ERQ281"/>
      <c r="ERR281"/>
      <c r="ERS281"/>
      <c r="ERT281"/>
      <c r="ERU281"/>
      <c r="ERV281"/>
      <c r="ERW281"/>
      <c r="ERX281"/>
      <c r="ERY281"/>
      <c r="ERZ281"/>
      <c r="ESA281"/>
      <c r="ESB281"/>
      <c r="ESC281"/>
      <c r="ESD281"/>
      <c r="ESE281"/>
      <c r="ESF281"/>
      <c r="ESG281"/>
      <c r="ESH281"/>
      <c r="ESI281"/>
      <c r="ESJ281"/>
      <c r="ESK281"/>
      <c r="ESL281"/>
      <c r="ESM281"/>
      <c r="ESN281"/>
      <c r="ESO281"/>
      <c r="ESP281"/>
      <c r="ESQ281"/>
      <c r="ESR281"/>
      <c r="ESS281"/>
      <c r="EST281"/>
      <c r="ESU281"/>
      <c r="ESV281"/>
      <c r="ESW281"/>
      <c r="ESX281"/>
      <c r="ESY281"/>
      <c r="ESZ281"/>
      <c r="ETA281"/>
      <c r="ETB281"/>
      <c r="ETC281"/>
      <c r="ETD281"/>
      <c r="ETE281"/>
      <c r="ETF281"/>
      <c r="ETG281"/>
      <c r="ETH281"/>
      <c r="ETI281"/>
      <c r="ETJ281"/>
      <c r="ETK281"/>
      <c r="ETL281"/>
      <c r="ETM281"/>
      <c r="ETN281"/>
      <c r="ETO281"/>
      <c r="ETP281"/>
      <c r="ETQ281"/>
      <c r="ETR281"/>
      <c r="ETS281"/>
      <c r="ETT281"/>
      <c r="ETU281"/>
      <c r="ETV281"/>
      <c r="ETW281"/>
      <c r="ETX281"/>
      <c r="ETY281"/>
      <c r="ETZ281"/>
      <c r="EUA281"/>
      <c r="EUB281"/>
      <c r="EUC281"/>
      <c r="EUD281"/>
      <c r="EUE281"/>
      <c r="EUF281"/>
      <c r="EUG281"/>
      <c r="EUH281"/>
      <c r="EUI281"/>
      <c r="EUJ281"/>
      <c r="EUK281"/>
      <c r="EUL281"/>
      <c r="EUM281"/>
      <c r="EUN281"/>
      <c r="EUO281"/>
      <c r="EUP281"/>
      <c r="EUQ281"/>
      <c r="EUR281"/>
      <c r="EUS281"/>
      <c r="EUT281"/>
      <c r="EUU281"/>
      <c r="EUV281"/>
      <c r="EUW281"/>
      <c r="EUX281"/>
      <c r="EUY281"/>
      <c r="EUZ281"/>
      <c r="EVA281"/>
      <c r="EVB281"/>
      <c r="EVC281"/>
      <c r="EVD281"/>
      <c r="EVE281"/>
      <c r="EVF281"/>
      <c r="EVG281"/>
      <c r="EVH281"/>
      <c r="EVI281"/>
      <c r="EVJ281"/>
      <c r="EVK281"/>
      <c r="EVL281"/>
      <c r="EVM281"/>
      <c r="EVN281"/>
      <c r="EVO281"/>
      <c r="EVP281"/>
      <c r="EVQ281"/>
      <c r="EVR281"/>
      <c r="EVS281"/>
      <c r="EVT281"/>
      <c r="EVU281"/>
      <c r="EVV281"/>
      <c r="EVW281"/>
      <c r="EVX281"/>
      <c r="EVY281"/>
      <c r="EVZ281"/>
      <c r="EWA281"/>
      <c r="EWB281"/>
      <c r="EWC281"/>
      <c r="EWD281"/>
      <c r="EWE281"/>
      <c r="EWF281"/>
      <c r="EWG281"/>
      <c r="EWH281"/>
      <c r="EWI281"/>
      <c r="EWJ281"/>
      <c r="EWK281"/>
      <c r="EWL281"/>
      <c r="EWM281"/>
      <c r="EWN281"/>
      <c r="EWO281"/>
      <c r="EWP281"/>
      <c r="EWQ281"/>
      <c r="EWR281"/>
      <c r="EWS281"/>
      <c r="EWT281"/>
      <c r="EWU281"/>
      <c r="EWV281"/>
      <c r="EWW281"/>
      <c r="EWX281"/>
      <c r="EWY281"/>
      <c r="EWZ281"/>
      <c r="EXA281"/>
      <c r="EXB281"/>
      <c r="EXC281"/>
      <c r="EXD281"/>
      <c r="EXE281"/>
      <c r="EXF281"/>
      <c r="EXG281"/>
      <c r="EXH281"/>
      <c r="EXI281"/>
      <c r="EXJ281"/>
      <c r="EXK281"/>
      <c r="EXL281"/>
      <c r="EXM281"/>
      <c r="EXN281"/>
      <c r="EXO281"/>
      <c r="EXP281"/>
      <c r="EXQ281"/>
      <c r="EXR281"/>
      <c r="EXS281"/>
      <c r="EXT281"/>
      <c r="EXU281"/>
      <c r="EXV281"/>
      <c r="EXW281"/>
      <c r="EXX281"/>
      <c r="EXY281"/>
      <c r="EXZ281"/>
      <c r="EYA281"/>
      <c r="EYB281"/>
      <c r="EYC281"/>
      <c r="EYD281"/>
      <c r="EYE281"/>
      <c r="EYF281"/>
      <c r="EYG281"/>
      <c r="EYH281"/>
      <c r="EYI281"/>
      <c r="EYJ281"/>
      <c r="EYK281"/>
      <c r="EYL281"/>
      <c r="EYM281"/>
      <c r="EYN281"/>
      <c r="EYO281"/>
      <c r="EYP281"/>
      <c r="EYQ281"/>
      <c r="EYR281"/>
      <c r="EYS281"/>
      <c r="EYT281"/>
      <c r="EYU281"/>
      <c r="EYV281"/>
      <c r="EYW281"/>
      <c r="EYX281"/>
      <c r="EYY281"/>
      <c r="EYZ281"/>
      <c r="EZA281"/>
      <c r="EZB281"/>
      <c r="EZC281"/>
      <c r="EZD281"/>
      <c r="EZE281"/>
      <c r="EZF281"/>
      <c r="EZG281"/>
      <c r="EZH281"/>
      <c r="EZI281"/>
      <c r="EZJ281"/>
      <c r="EZK281"/>
      <c r="EZL281"/>
      <c r="EZM281"/>
      <c r="EZN281"/>
      <c r="EZO281"/>
      <c r="EZP281"/>
      <c r="EZQ281"/>
      <c r="EZR281"/>
      <c r="EZS281"/>
      <c r="EZT281"/>
      <c r="EZU281"/>
      <c r="EZV281"/>
      <c r="EZW281"/>
      <c r="EZX281"/>
      <c r="EZY281"/>
      <c r="EZZ281"/>
      <c r="FAA281"/>
      <c r="FAB281"/>
      <c r="FAC281"/>
      <c r="FAD281"/>
      <c r="FAE281"/>
      <c r="FAF281"/>
      <c r="FAG281"/>
      <c r="FAH281"/>
      <c r="FAI281"/>
      <c r="FAJ281"/>
      <c r="FAK281"/>
      <c r="FAL281"/>
      <c r="FAM281"/>
      <c r="FAN281"/>
      <c r="FAO281"/>
      <c r="FAP281"/>
      <c r="FAQ281"/>
      <c r="FAR281"/>
      <c r="FAS281"/>
      <c r="FAT281"/>
      <c r="FAU281"/>
      <c r="FAV281"/>
      <c r="FAW281"/>
      <c r="FAX281"/>
      <c r="FAY281"/>
      <c r="FAZ281"/>
      <c r="FBA281"/>
      <c r="FBB281"/>
      <c r="FBC281"/>
      <c r="FBD281"/>
      <c r="FBE281"/>
      <c r="FBF281"/>
      <c r="FBG281"/>
      <c r="FBH281"/>
      <c r="FBI281"/>
      <c r="FBJ281"/>
      <c r="FBK281"/>
      <c r="FBL281"/>
      <c r="FBM281"/>
      <c r="FBN281"/>
      <c r="FBO281"/>
      <c r="FBP281"/>
      <c r="FBQ281"/>
      <c r="FBR281"/>
      <c r="FBS281"/>
      <c r="FBT281"/>
      <c r="FBU281"/>
      <c r="FBV281"/>
      <c r="FBW281"/>
      <c r="FBX281"/>
      <c r="FBY281"/>
      <c r="FBZ281"/>
      <c r="FCA281"/>
      <c r="FCB281"/>
      <c r="FCC281"/>
      <c r="FCD281"/>
      <c r="FCE281"/>
      <c r="FCF281"/>
      <c r="FCG281"/>
      <c r="FCH281"/>
      <c r="FCI281"/>
      <c r="FCJ281"/>
      <c r="FCK281"/>
      <c r="FCL281"/>
      <c r="FCM281"/>
      <c r="FCN281"/>
      <c r="FCO281"/>
      <c r="FCP281"/>
      <c r="FCQ281"/>
      <c r="FCR281"/>
      <c r="FCS281"/>
      <c r="FCT281"/>
      <c r="FCU281"/>
      <c r="FCV281"/>
      <c r="FCW281"/>
      <c r="FCX281"/>
      <c r="FCY281"/>
      <c r="FCZ281"/>
      <c r="FDA281"/>
      <c r="FDB281"/>
      <c r="FDC281"/>
      <c r="FDD281"/>
      <c r="FDE281"/>
      <c r="FDF281"/>
      <c r="FDG281"/>
      <c r="FDH281"/>
      <c r="FDI281"/>
      <c r="FDJ281"/>
      <c r="FDK281"/>
      <c r="FDL281"/>
      <c r="FDM281"/>
      <c r="FDN281"/>
      <c r="FDO281"/>
      <c r="FDP281"/>
      <c r="FDQ281"/>
      <c r="FDR281"/>
      <c r="FDS281"/>
      <c r="FDT281"/>
      <c r="FDU281"/>
      <c r="FDV281"/>
      <c r="FDW281"/>
      <c r="FDX281"/>
      <c r="FDY281"/>
      <c r="FDZ281"/>
      <c r="FEA281"/>
      <c r="FEB281"/>
      <c r="FEC281"/>
      <c r="FED281"/>
      <c r="FEE281"/>
      <c r="FEF281"/>
      <c r="FEG281"/>
      <c r="FEH281"/>
      <c r="FEI281"/>
      <c r="FEJ281"/>
      <c r="FEK281"/>
      <c r="FEL281"/>
      <c r="FEM281"/>
      <c r="FEN281"/>
      <c r="FEO281"/>
      <c r="FEP281"/>
      <c r="FEQ281"/>
      <c r="FER281"/>
      <c r="FES281"/>
      <c r="FET281"/>
      <c r="FEU281"/>
      <c r="FEV281"/>
      <c r="FEW281"/>
      <c r="FEX281"/>
      <c r="FEY281"/>
      <c r="FEZ281"/>
      <c r="FFA281"/>
      <c r="FFB281"/>
      <c r="FFC281"/>
      <c r="FFD281"/>
      <c r="FFE281"/>
      <c r="FFF281"/>
      <c r="FFG281"/>
      <c r="FFH281"/>
      <c r="FFI281"/>
      <c r="FFJ281"/>
      <c r="FFK281"/>
      <c r="FFL281"/>
      <c r="FFM281"/>
      <c r="FFN281"/>
      <c r="FFO281"/>
      <c r="FFP281"/>
      <c r="FFQ281"/>
      <c r="FFR281"/>
      <c r="FFS281"/>
      <c r="FFT281"/>
      <c r="FFU281"/>
      <c r="FFV281"/>
      <c r="FFW281"/>
      <c r="FFX281"/>
      <c r="FFY281"/>
      <c r="FFZ281"/>
      <c r="FGA281"/>
      <c r="FGB281"/>
      <c r="FGC281"/>
      <c r="FGD281"/>
      <c r="FGE281"/>
      <c r="FGF281"/>
      <c r="FGG281"/>
      <c r="FGH281"/>
      <c r="FGI281"/>
      <c r="FGJ281"/>
      <c r="FGK281"/>
      <c r="FGL281"/>
      <c r="FGM281"/>
      <c r="FGN281"/>
      <c r="FGO281"/>
      <c r="FGP281"/>
      <c r="FGQ281"/>
      <c r="FGR281"/>
      <c r="FGS281"/>
      <c r="FGT281"/>
      <c r="FGU281"/>
      <c r="FGV281"/>
      <c r="FGW281"/>
      <c r="FGX281"/>
      <c r="FGY281"/>
      <c r="FGZ281"/>
      <c r="FHA281"/>
      <c r="FHB281"/>
      <c r="FHC281"/>
      <c r="FHD281"/>
      <c r="FHE281"/>
      <c r="FHF281"/>
      <c r="FHG281"/>
      <c r="FHH281"/>
      <c r="FHI281"/>
      <c r="FHJ281"/>
      <c r="FHK281"/>
      <c r="FHL281"/>
      <c r="FHM281"/>
      <c r="FHN281"/>
      <c r="FHO281"/>
      <c r="FHP281"/>
      <c r="FHQ281"/>
      <c r="FHR281"/>
      <c r="FHS281"/>
      <c r="FHT281"/>
      <c r="FHU281"/>
      <c r="FHV281"/>
      <c r="FHW281"/>
      <c r="FHX281"/>
      <c r="FHY281"/>
      <c r="FHZ281"/>
      <c r="FIA281"/>
      <c r="FIB281"/>
      <c r="FIC281"/>
      <c r="FID281"/>
      <c r="FIE281"/>
      <c r="FIF281"/>
      <c r="FIG281"/>
      <c r="FIH281"/>
      <c r="FII281"/>
      <c r="FIJ281"/>
      <c r="FIK281"/>
      <c r="FIL281"/>
      <c r="FIM281"/>
      <c r="FIN281"/>
      <c r="FIO281"/>
      <c r="FIP281"/>
      <c r="FIQ281"/>
      <c r="FIR281"/>
      <c r="FIS281"/>
      <c r="FIT281"/>
      <c r="FIU281"/>
      <c r="FIV281"/>
      <c r="FIW281"/>
      <c r="FIX281"/>
      <c r="FIY281"/>
      <c r="FIZ281"/>
      <c r="FJA281"/>
      <c r="FJB281"/>
      <c r="FJC281"/>
      <c r="FJD281"/>
      <c r="FJE281"/>
      <c r="FJF281"/>
      <c r="FJG281"/>
      <c r="FJH281"/>
      <c r="FJI281"/>
      <c r="FJJ281"/>
      <c r="FJK281"/>
      <c r="FJL281"/>
      <c r="FJM281"/>
      <c r="FJN281"/>
      <c r="FJO281"/>
      <c r="FJP281"/>
      <c r="FJQ281"/>
      <c r="FJR281"/>
      <c r="FJS281"/>
      <c r="FJT281"/>
      <c r="FJU281"/>
      <c r="FJV281"/>
      <c r="FJW281"/>
      <c r="FJX281"/>
      <c r="FJY281"/>
      <c r="FJZ281"/>
      <c r="FKA281"/>
      <c r="FKB281"/>
      <c r="FKC281"/>
      <c r="FKD281"/>
      <c r="FKE281"/>
      <c r="FKF281"/>
      <c r="FKG281"/>
      <c r="FKH281"/>
      <c r="FKI281"/>
      <c r="FKJ281"/>
      <c r="FKK281"/>
      <c r="FKL281"/>
      <c r="FKM281"/>
      <c r="FKN281"/>
      <c r="FKO281"/>
      <c r="FKP281"/>
      <c r="FKQ281"/>
      <c r="FKR281"/>
      <c r="FKS281"/>
      <c r="FKT281"/>
      <c r="FKU281"/>
      <c r="FKV281"/>
      <c r="FKW281"/>
      <c r="FKX281"/>
      <c r="FKY281"/>
      <c r="FKZ281"/>
      <c r="FLA281"/>
      <c r="FLB281"/>
      <c r="FLC281"/>
      <c r="FLD281"/>
      <c r="FLE281"/>
      <c r="FLF281"/>
      <c r="FLG281"/>
      <c r="FLH281"/>
      <c r="FLI281"/>
      <c r="FLJ281"/>
      <c r="FLK281"/>
      <c r="FLL281"/>
      <c r="FLM281"/>
      <c r="FLN281"/>
      <c r="FLO281"/>
      <c r="FLP281"/>
      <c r="FLQ281"/>
      <c r="FLR281"/>
      <c r="FLS281"/>
      <c r="FLT281"/>
      <c r="FLU281"/>
      <c r="FLV281"/>
      <c r="FLW281"/>
      <c r="FLX281"/>
      <c r="FLY281"/>
      <c r="FLZ281"/>
      <c r="FMA281"/>
      <c r="FMB281"/>
      <c r="FMC281"/>
      <c r="FMD281"/>
      <c r="FME281"/>
      <c r="FMF281"/>
      <c r="FMG281"/>
      <c r="FMH281"/>
      <c r="FMI281"/>
      <c r="FMJ281"/>
      <c r="FMK281"/>
      <c r="FML281"/>
      <c r="FMM281"/>
      <c r="FMN281"/>
      <c r="FMO281"/>
      <c r="FMP281"/>
      <c r="FMQ281"/>
      <c r="FMR281"/>
      <c r="FMS281"/>
      <c r="FMT281"/>
      <c r="FMU281"/>
      <c r="FMV281"/>
      <c r="FMW281"/>
      <c r="FMX281"/>
      <c r="FMY281"/>
      <c r="FMZ281"/>
      <c r="FNA281"/>
      <c r="FNB281"/>
      <c r="FNC281"/>
      <c r="FND281"/>
      <c r="FNE281"/>
      <c r="FNF281"/>
      <c r="FNG281"/>
      <c r="FNH281"/>
      <c r="FNI281"/>
      <c r="FNJ281"/>
      <c r="FNK281"/>
      <c r="FNL281"/>
      <c r="FNM281"/>
      <c r="FNN281"/>
      <c r="FNO281"/>
      <c r="FNP281"/>
      <c r="FNQ281"/>
      <c r="FNR281"/>
      <c r="FNS281"/>
      <c r="FNT281"/>
      <c r="FNU281"/>
      <c r="FNV281"/>
      <c r="FNW281"/>
      <c r="FNX281"/>
      <c r="FNY281"/>
      <c r="FNZ281"/>
      <c r="FOA281"/>
      <c r="FOB281"/>
      <c r="FOC281"/>
      <c r="FOD281"/>
      <c r="FOE281"/>
      <c r="FOF281"/>
      <c r="FOG281"/>
      <c r="FOH281"/>
      <c r="FOI281"/>
      <c r="FOJ281"/>
      <c r="FOK281"/>
      <c r="FOL281"/>
      <c r="FOM281"/>
      <c r="FON281"/>
      <c r="FOO281"/>
      <c r="FOP281"/>
      <c r="FOQ281"/>
      <c r="FOR281"/>
      <c r="FOS281"/>
      <c r="FOT281"/>
      <c r="FOU281"/>
      <c r="FOV281"/>
      <c r="FOW281"/>
      <c r="FOX281"/>
      <c r="FOY281"/>
      <c r="FOZ281"/>
      <c r="FPA281"/>
      <c r="FPB281"/>
      <c r="FPC281"/>
      <c r="FPD281"/>
      <c r="FPE281"/>
      <c r="FPF281"/>
      <c r="FPG281"/>
      <c r="FPH281"/>
      <c r="FPI281"/>
      <c r="FPJ281"/>
      <c r="FPK281"/>
      <c r="FPL281"/>
      <c r="FPM281"/>
      <c r="FPN281"/>
      <c r="FPO281"/>
      <c r="FPP281"/>
      <c r="FPQ281"/>
      <c r="FPR281"/>
      <c r="FPS281"/>
      <c r="FPT281"/>
      <c r="FPU281"/>
      <c r="FPV281"/>
      <c r="FPW281"/>
      <c r="FPX281"/>
      <c r="FPY281"/>
      <c r="FPZ281"/>
      <c r="FQA281"/>
      <c r="FQB281"/>
      <c r="FQC281"/>
      <c r="FQD281"/>
      <c r="FQE281"/>
      <c r="FQF281"/>
      <c r="FQG281"/>
      <c r="FQH281"/>
      <c r="FQI281"/>
      <c r="FQJ281"/>
      <c r="FQK281"/>
      <c r="FQL281"/>
      <c r="FQM281"/>
      <c r="FQN281"/>
      <c r="FQO281"/>
      <c r="FQP281"/>
      <c r="FQQ281"/>
      <c r="FQR281"/>
      <c r="FQS281"/>
      <c r="FQT281"/>
      <c r="FQU281"/>
      <c r="FQV281"/>
      <c r="FQW281"/>
      <c r="FQX281"/>
      <c r="FQY281"/>
      <c r="FQZ281"/>
      <c r="FRA281"/>
      <c r="FRB281"/>
      <c r="FRC281"/>
      <c r="FRD281"/>
      <c r="FRE281"/>
      <c r="FRF281"/>
      <c r="FRG281"/>
      <c r="FRH281"/>
      <c r="FRI281"/>
      <c r="FRJ281"/>
      <c r="FRK281"/>
      <c r="FRL281"/>
      <c r="FRM281"/>
      <c r="FRN281"/>
      <c r="FRO281"/>
      <c r="FRP281"/>
      <c r="FRQ281"/>
      <c r="FRR281"/>
      <c r="FRS281"/>
      <c r="FRT281"/>
      <c r="FRU281"/>
      <c r="FRV281"/>
      <c r="FRW281"/>
      <c r="FRX281"/>
      <c r="FRY281"/>
      <c r="FRZ281"/>
      <c r="FSA281"/>
      <c r="FSB281"/>
      <c r="FSC281"/>
      <c r="FSD281"/>
      <c r="FSE281"/>
      <c r="FSF281"/>
      <c r="FSG281"/>
      <c r="FSH281"/>
      <c r="FSI281"/>
      <c r="FSJ281"/>
      <c r="FSK281"/>
      <c r="FSL281"/>
      <c r="FSM281"/>
      <c r="FSN281"/>
      <c r="FSO281"/>
      <c r="FSP281"/>
      <c r="FSQ281"/>
      <c r="FSR281"/>
      <c r="FSS281"/>
      <c r="FST281"/>
      <c r="FSU281"/>
      <c r="FSV281"/>
      <c r="FSW281"/>
      <c r="FSX281"/>
      <c r="FSY281"/>
      <c r="FSZ281"/>
      <c r="FTA281"/>
      <c r="FTB281"/>
      <c r="FTC281"/>
      <c r="FTD281"/>
      <c r="FTE281"/>
      <c r="FTF281"/>
      <c r="FTG281"/>
      <c r="FTH281"/>
      <c r="FTI281"/>
      <c r="FTJ281"/>
      <c r="FTK281"/>
      <c r="FTL281"/>
      <c r="FTM281"/>
      <c r="FTN281"/>
      <c r="FTO281"/>
      <c r="FTP281"/>
      <c r="FTQ281"/>
      <c r="FTR281"/>
      <c r="FTS281"/>
      <c r="FTT281"/>
      <c r="FTU281"/>
      <c r="FTV281"/>
      <c r="FTW281"/>
      <c r="FTX281"/>
      <c r="FTY281"/>
      <c r="FTZ281"/>
      <c r="FUA281"/>
      <c r="FUB281"/>
      <c r="FUC281"/>
      <c r="FUD281"/>
      <c r="FUE281"/>
      <c r="FUF281"/>
      <c r="FUG281"/>
      <c r="FUH281"/>
      <c r="FUI281"/>
      <c r="FUJ281"/>
      <c r="FUK281"/>
      <c r="FUL281"/>
      <c r="FUM281"/>
      <c r="FUN281"/>
      <c r="FUO281"/>
      <c r="FUP281"/>
      <c r="FUQ281"/>
      <c r="FUR281"/>
      <c r="FUS281"/>
      <c r="FUT281"/>
      <c r="FUU281"/>
      <c r="FUV281"/>
      <c r="FUW281"/>
      <c r="FUX281"/>
      <c r="FUY281"/>
      <c r="FUZ281"/>
      <c r="FVA281"/>
      <c r="FVB281"/>
      <c r="FVC281"/>
      <c r="FVD281"/>
      <c r="FVE281"/>
      <c r="FVF281"/>
      <c r="FVG281"/>
      <c r="FVH281"/>
      <c r="FVI281"/>
      <c r="FVJ281"/>
      <c r="FVK281"/>
      <c r="FVL281"/>
      <c r="FVM281"/>
      <c r="FVN281"/>
      <c r="FVO281"/>
      <c r="FVP281"/>
      <c r="FVQ281"/>
      <c r="FVR281"/>
      <c r="FVS281"/>
      <c r="FVT281"/>
      <c r="FVU281"/>
      <c r="FVV281"/>
      <c r="FVW281"/>
      <c r="FVX281"/>
      <c r="FVY281"/>
      <c r="FVZ281"/>
      <c r="FWA281"/>
      <c r="FWB281"/>
      <c r="FWC281"/>
      <c r="FWD281"/>
      <c r="FWE281"/>
      <c r="FWF281"/>
      <c r="FWG281"/>
      <c r="FWH281"/>
      <c r="FWI281"/>
      <c r="FWJ281"/>
      <c r="FWK281"/>
      <c r="FWL281"/>
      <c r="FWM281"/>
      <c r="FWN281"/>
      <c r="FWO281"/>
      <c r="FWP281"/>
      <c r="FWQ281"/>
      <c r="FWR281"/>
      <c r="FWS281"/>
      <c r="FWT281"/>
      <c r="FWU281"/>
      <c r="FWV281"/>
      <c r="FWW281"/>
      <c r="FWX281"/>
      <c r="FWY281"/>
      <c r="FWZ281"/>
      <c r="FXA281"/>
      <c r="FXB281"/>
      <c r="FXC281"/>
      <c r="FXD281"/>
      <c r="FXE281"/>
      <c r="FXF281"/>
      <c r="FXG281"/>
      <c r="FXH281"/>
      <c r="FXI281"/>
      <c r="FXJ281"/>
      <c r="FXK281"/>
      <c r="FXL281"/>
      <c r="FXM281"/>
      <c r="FXN281"/>
      <c r="FXO281"/>
      <c r="FXP281"/>
      <c r="FXQ281"/>
      <c r="FXR281"/>
      <c r="FXS281"/>
      <c r="FXT281"/>
      <c r="FXU281"/>
      <c r="FXV281"/>
      <c r="FXW281"/>
      <c r="FXX281"/>
      <c r="FXY281"/>
      <c r="FXZ281"/>
      <c r="FYA281"/>
      <c r="FYB281"/>
      <c r="FYC281"/>
      <c r="FYD281"/>
      <c r="FYE281"/>
      <c r="FYF281"/>
      <c r="FYG281"/>
      <c r="FYH281"/>
      <c r="FYI281"/>
      <c r="FYJ281"/>
      <c r="FYK281"/>
      <c r="FYL281"/>
      <c r="FYM281"/>
      <c r="FYN281"/>
      <c r="FYO281"/>
      <c r="FYP281"/>
      <c r="FYQ281"/>
      <c r="FYR281"/>
      <c r="FYS281"/>
      <c r="FYT281"/>
      <c r="FYU281"/>
      <c r="FYV281"/>
      <c r="FYW281"/>
      <c r="FYX281"/>
      <c r="FYY281"/>
      <c r="FYZ281"/>
      <c r="FZA281"/>
      <c r="FZB281"/>
      <c r="FZC281"/>
      <c r="FZD281"/>
      <c r="FZE281"/>
      <c r="FZF281"/>
      <c r="FZG281"/>
      <c r="FZH281"/>
      <c r="FZI281"/>
      <c r="FZJ281"/>
      <c r="FZK281"/>
      <c r="FZL281"/>
      <c r="FZM281"/>
      <c r="FZN281"/>
      <c r="FZO281"/>
      <c r="FZP281"/>
      <c r="FZQ281"/>
      <c r="FZR281"/>
      <c r="FZS281"/>
      <c r="FZT281"/>
      <c r="FZU281"/>
      <c r="FZV281"/>
      <c r="FZW281"/>
      <c r="FZX281"/>
      <c r="FZY281"/>
      <c r="FZZ281"/>
      <c r="GAA281"/>
      <c r="GAB281"/>
      <c r="GAC281"/>
      <c r="GAD281"/>
      <c r="GAE281"/>
      <c r="GAF281"/>
      <c r="GAG281"/>
      <c r="GAH281"/>
      <c r="GAI281"/>
      <c r="GAJ281"/>
      <c r="GAK281"/>
      <c r="GAL281"/>
      <c r="GAM281"/>
      <c r="GAN281"/>
      <c r="GAO281"/>
      <c r="GAP281"/>
      <c r="GAQ281"/>
      <c r="GAR281"/>
      <c r="GAS281"/>
      <c r="GAT281"/>
      <c r="GAU281"/>
      <c r="GAV281"/>
      <c r="GAW281"/>
      <c r="GAX281"/>
      <c r="GAY281"/>
      <c r="GAZ281"/>
      <c r="GBA281"/>
      <c r="GBB281"/>
      <c r="GBC281"/>
      <c r="GBD281"/>
      <c r="GBE281"/>
      <c r="GBF281"/>
      <c r="GBG281"/>
      <c r="GBH281"/>
      <c r="GBI281"/>
      <c r="GBJ281"/>
      <c r="GBK281"/>
      <c r="GBL281"/>
      <c r="GBM281"/>
      <c r="GBN281"/>
      <c r="GBO281"/>
      <c r="GBP281"/>
      <c r="GBQ281"/>
      <c r="GBR281"/>
      <c r="GBS281"/>
      <c r="GBT281"/>
      <c r="GBU281"/>
      <c r="GBV281"/>
      <c r="GBW281"/>
      <c r="GBX281"/>
      <c r="GBY281"/>
      <c r="GBZ281"/>
      <c r="GCA281"/>
      <c r="GCB281"/>
      <c r="GCC281"/>
      <c r="GCD281"/>
      <c r="GCE281"/>
      <c r="GCF281"/>
      <c r="GCG281"/>
      <c r="GCH281"/>
      <c r="GCI281"/>
      <c r="GCJ281"/>
      <c r="GCK281"/>
      <c r="GCL281"/>
      <c r="GCM281"/>
      <c r="GCN281"/>
      <c r="GCO281"/>
      <c r="GCP281"/>
      <c r="GCQ281"/>
      <c r="GCR281"/>
      <c r="GCS281"/>
      <c r="GCT281"/>
      <c r="GCU281"/>
      <c r="GCV281"/>
      <c r="GCW281"/>
      <c r="GCX281"/>
      <c r="GCY281"/>
      <c r="GCZ281"/>
      <c r="GDA281"/>
      <c r="GDB281"/>
      <c r="GDC281"/>
      <c r="GDD281"/>
      <c r="GDE281"/>
      <c r="GDF281"/>
      <c r="GDG281"/>
      <c r="GDH281"/>
      <c r="GDI281"/>
      <c r="GDJ281"/>
      <c r="GDK281"/>
      <c r="GDL281"/>
      <c r="GDM281"/>
      <c r="GDN281"/>
      <c r="GDO281"/>
      <c r="GDP281"/>
      <c r="GDQ281"/>
      <c r="GDR281"/>
      <c r="GDS281"/>
      <c r="GDT281"/>
      <c r="GDU281"/>
      <c r="GDV281"/>
      <c r="GDW281"/>
      <c r="GDX281"/>
      <c r="GDY281"/>
      <c r="GDZ281"/>
      <c r="GEA281"/>
      <c r="GEB281"/>
      <c r="GEC281"/>
      <c r="GED281"/>
      <c r="GEE281"/>
      <c r="GEF281"/>
      <c r="GEG281"/>
      <c r="GEH281"/>
      <c r="GEI281"/>
      <c r="GEJ281"/>
      <c r="GEK281"/>
      <c r="GEL281"/>
      <c r="GEM281"/>
      <c r="GEN281"/>
      <c r="GEO281"/>
      <c r="GEP281"/>
      <c r="GEQ281"/>
      <c r="GER281"/>
      <c r="GES281"/>
      <c r="GET281"/>
      <c r="GEU281"/>
      <c r="GEV281"/>
      <c r="GEW281"/>
      <c r="GEX281"/>
      <c r="GEY281"/>
      <c r="GEZ281"/>
      <c r="GFA281"/>
      <c r="GFB281"/>
      <c r="GFC281"/>
      <c r="GFD281"/>
      <c r="GFE281"/>
      <c r="GFF281"/>
      <c r="GFG281"/>
      <c r="GFH281"/>
      <c r="GFI281"/>
      <c r="GFJ281"/>
      <c r="GFK281"/>
      <c r="GFL281"/>
      <c r="GFM281"/>
      <c r="GFN281"/>
      <c r="GFO281"/>
      <c r="GFP281"/>
      <c r="GFQ281"/>
      <c r="GFR281"/>
      <c r="GFS281"/>
      <c r="GFT281"/>
      <c r="GFU281"/>
      <c r="GFV281"/>
      <c r="GFW281"/>
      <c r="GFX281"/>
      <c r="GFY281"/>
      <c r="GFZ281"/>
      <c r="GGA281"/>
      <c r="GGB281"/>
      <c r="GGC281"/>
      <c r="GGD281"/>
      <c r="GGE281"/>
      <c r="GGF281"/>
      <c r="GGG281"/>
      <c r="GGH281"/>
      <c r="GGI281"/>
      <c r="GGJ281"/>
      <c r="GGK281"/>
      <c r="GGL281"/>
      <c r="GGM281"/>
      <c r="GGN281"/>
      <c r="GGO281"/>
      <c r="GGP281"/>
      <c r="GGQ281"/>
      <c r="GGR281"/>
      <c r="GGS281"/>
      <c r="GGT281"/>
      <c r="GGU281"/>
      <c r="GGV281"/>
      <c r="GGW281"/>
      <c r="GGX281"/>
      <c r="GGY281"/>
      <c r="GGZ281"/>
      <c r="GHA281"/>
      <c r="GHB281"/>
      <c r="GHC281"/>
      <c r="GHD281"/>
      <c r="GHE281"/>
      <c r="GHF281"/>
      <c r="GHG281"/>
      <c r="GHH281"/>
      <c r="GHI281"/>
      <c r="GHJ281"/>
      <c r="GHK281"/>
      <c r="GHL281"/>
      <c r="GHM281"/>
      <c r="GHN281"/>
      <c r="GHO281"/>
      <c r="GHP281"/>
      <c r="GHQ281"/>
      <c r="GHR281"/>
      <c r="GHS281"/>
      <c r="GHT281"/>
      <c r="GHU281"/>
      <c r="GHV281"/>
      <c r="GHW281"/>
      <c r="GHX281"/>
      <c r="GHY281"/>
      <c r="GHZ281"/>
      <c r="GIA281"/>
      <c r="GIB281"/>
      <c r="GIC281"/>
      <c r="GID281"/>
      <c r="GIE281"/>
      <c r="GIF281"/>
      <c r="GIG281"/>
      <c r="GIH281"/>
      <c r="GII281"/>
      <c r="GIJ281"/>
      <c r="GIK281"/>
      <c r="GIL281"/>
      <c r="GIM281"/>
      <c r="GIN281"/>
      <c r="GIO281"/>
      <c r="GIP281"/>
      <c r="GIQ281"/>
      <c r="GIR281"/>
      <c r="GIS281"/>
      <c r="GIT281"/>
      <c r="GIU281"/>
      <c r="GIV281"/>
      <c r="GIW281"/>
      <c r="GIX281"/>
      <c r="GIY281"/>
      <c r="GIZ281"/>
      <c r="GJA281"/>
      <c r="GJB281"/>
      <c r="GJC281"/>
      <c r="GJD281"/>
      <c r="GJE281"/>
      <c r="GJF281"/>
      <c r="GJG281"/>
      <c r="GJH281"/>
      <c r="GJI281"/>
      <c r="GJJ281"/>
      <c r="GJK281"/>
      <c r="GJL281"/>
      <c r="GJM281"/>
      <c r="GJN281"/>
      <c r="GJO281"/>
      <c r="GJP281"/>
      <c r="GJQ281"/>
      <c r="GJR281"/>
      <c r="GJS281"/>
      <c r="GJT281"/>
      <c r="GJU281"/>
      <c r="GJV281"/>
      <c r="GJW281"/>
      <c r="GJX281"/>
      <c r="GJY281"/>
      <c r="GJZ281"/>
      <c r="GKA281"/>
      <c r="GKB281"/>
      <c r="GKC281"/>
      <c r="GKD281"/>
      <c r="GKE281"/>
      <c r="GKF281"/>
      <c r="GKG281"/>
      <c r="GKH281"/>
      <c r="GKI281"/>
      <c r="GKJ281"/>
      <c r="GKK281"/>
      <c r="GKL281"/>
      <c r="GKM281"/>
      <c r="GKN281"/>
      <c r="GKO281"/>
      <c r="GKP281"/>
      <c r="GKQ281"/>
      <c r="GKR281"/>
      <c r="GKS281"/>
      <c r="GKT281"/>
      <c r="GKU281"/>
      <c r="GKV281"/>
      <c r="GKW281"/>
      <c r="GKX281"/>
      <c r="GKY281"/>
      <c r="GKZ281"/>
      <c r="GLA281"/>
      <c r="GLB281"/>
      <c r="GLC281"/>
      <c r="GLD281"/>
      <c r="GLE281"/>
      <c r="GLF281"/>
      <c r="GLG281"/>
      <c r="GLH281"/>
      <c r="GLI281"/>
      <c r="GLJ281"/>
      <c r="GLK281"/>
      <c r="GLL281"/>
      <c r="GLM281"/>
      <c r="GLN281"/>
      <c r="GLO281"/>
      <c r="GLP281"/>
      <c r="GLQ281"/>
      <c r="GLR281"/>
      <c r="GLS281"/>
      <c r="GLT281"/>
      <c r="GLU281"/>
      <c r="GLV281"/>
      <c r="GLW281"/>
      <c r="GLX281"/>
      <c r="GLY281"/>
      <c r="GLZ281"/>
      <c r="GMA281"/>
      <c r="GMB281"/>
      <c r="GMC281"/>
      <c r="GMD281"/>
      <c r="GME281"/>
      <c r="GMF281"/>
      <c r="GMG281"/>
      <c r="GMH281"/>
      <c r="GMI281"/>
      <c r="GMJ281"/>
      <c r="GMK281"/>
      <c r="GML281"/>
      <c r="GMM281"/>
      <c r="GMN281"/>
      <c r="GMO281"/>
      <c r="GMP281"/>
      <c r="GMQ281"/>
      <c r="GMR281"/>
      <c r="GMS281"/>
      <c r="GMT281"/>
      <c r="GMU281"/>
      <c r="GMV281"/>
      <c r="GMW281"/>
      <c r="GMX281"/>
      <c r="GMY281"/>
      <c r="GMZ281"/>
      <c r="GNA281"/>
      <c r="GNB281"/>
      <c r="GNC281"/>
      <c r="GND281"/>
      <c r="GNE281"/>
      <c r="GNF281"/>
      <c r="GNG281"/>
      <c r="GNH281"/>
      <c r="GNI281"/>
      <c r="GNJ281"/>
      <c r="GNK281"/>
      <c r="GNL281"/>
      <c r="GNM281"/>
      <c r="GNN281"/>
      <c r="GNO281"/>
      <c r="GNP281"/>
      <c r="GNQ281"/>
      <c r="GNR281"/>
      <c r="GNS281"/>
      <c r="GNT281"/>
      <c r="GNU281"/>
      <c r="GNV281"/>
      <c r="GNW281"/>
      <c r="GNX281"/>
      <c r="GNY281"/>
      <c r="GNZ281"/>
      <c r="GOA281"/>
      <c r="GOB281"/>
      <c r="GOC281"/>
      <c r="GOD281"/>
      <c r="GOE281"/>
      <c r="GOF281"/>
      <c r="GOG281"/>
      <c r="GOH281"/>
      <c r="GOI281"/>
      <c r="GOJ281"/>
      <c r="GOK281"/>
      <c r="GOL281"/>
      <c r="GOM281"/>
      <c r="GON281"/>
      <c r="GOO281"/>
      <c r="GOP281"/>
      <c r="GOQ281"/>
      <c r="GOR281"/>
      <c r="GOS281"/>
      <c r="GOT281"/>
      <c r="GOU281"/>
      <c r="GOV281"/>
      <c r="GOW281"/>
      <c r="GOX281"/>
      <c r="GOY281"/>
      <c r="GOZ281"/>
      <c r="GPA281"/>
      <c r="GPB281"/>
      <c r="GPC281"/>
      <c r="GPD281"/>
      <c r="GPE281"/>
      <c r="GPF281"/>
      <c r="GPG281"/>
      <c r="GPH281"/>
      <c r="GPI281"/>
      <c r="GPJ281"/>
      <c r="GPK281"/>
      <c r="GPL281"/>
      <c r="GPM281"/>
      <c r="GPN281"/>
      <c r="GPO281"/>
      <c r="GPP281"/>
      <c r="GPQ281"/>
      <c r="GPR281"/>
      <c r="GPS281"/>
      <c r="GPT281"/>
      <c r="GPU281"/>
      <c r="GPV281"/>
      <c r="GPW281"/>
      <c r="GPX281"/>
      <c r="GPY281"/>
      <c r="GPZ281"/>
      <c r="GQA281"/>
      <c r="GQB281"/>
      <c r="GQC281"/>
      <c r="GQD281"/>
      <c r="GQE281"/>
      <c r="GQF281"/>
      <c r="GQG281"/>
      <c r="GQH281"/>
      <c r="GQI281"/>
      <c r="GQJ281"/>
      <c r="GQK281"/>
      <c r="GQL281"/>
      <c r="GQM281"/>
      <c r="GQN281"/>
      <c r="GQO281"/>
      <c r="GQP281"/>
      <c r="GQQ281"/>
      <c r="GQR281"/>
      <c r="GQS281"/>
      <c r="GQT281"/>
      <c r="GQU281"/>
      <c r="GQV281"/>
      <c r="GQW281"/>
      <c r="GQX281"/>
      <c r="GQY281"/>
      <c r="GQZ281"/>
      <c r="GRA281"/>
      <c r="GRB281"/>
      <c r="GRC281"/>
      <c r="GRD281"/>
      <c r="GRE281"/>
      <c r="GRF281"/>
      <c r="GRG281"/>
      <c r="GRH281"/>
      <c r="GRI281"/>
      <c r="GRJ281"/>
      <c r="GRK281"/>
      <c r="GRL281"/>
      <c r="GRM281"/>
      <c r="GRN281"/>
      <c r="GRO281"/>
      <c r="GRP281"/>
      <c r="GRQ281"/>
      <c r="GRR281"/>
      <c r="GRS281"/>
      <c r="GRT281"/>
      <c r="GRU281"/>
      <c r="GRV281"/>
      <c r="GRW281"/>
      <c r="GRX281"/>
      <c r="GRY281"/>
      <c r="GRZ281"/>
      <c r="GSA281"/>
      <c r="GSB281"/>
      <c r="GSC281"/>
      <c r="GSD281"/>
      <c r="GSE281"/>
      <c r="GSF281"/>
      <c r="GSG281"/>
      <c r="GSH281"/>
      <c r="GSI281"/>
      <c r="GSJ281"/>
      <c r="GSK281"/>
      <c r="GSL281"/>
      <c r="GSM281"/>
      <c r="GSN281"/>
      <c r="GSO281"/>
      <c r="GSP281"/>
      <c r="GSQ281"/>
      <c r="GSR281"/>
      <c r="GSS281"/>
      <c r="GST281"/>
      <c r="GSU281"/>
      <c r="GSV281"/>
      <c r="GSW281"/>
      <c r="GSX281"/>
      <c r="GSY281"/>
      <c r="GSZ281"/>
      <c r="GTA281"/>
      <c r="GTB281"/>
      <c r="GTC281"/>
      <c r="GTD281"/>
      <c r="GTE281"/>
      <c r="GTF281"/>
      <c r="GTG281"/>
      <c r="GTH281"/>
      <c r="GTI281"/>
      <c r="GTJ281"/>
      <c r="GTK281"/>
      <c r="GTL281"/>
      <c r="GTM281"/>
      <c r="GTN281"/>
      <c r="GTO281"/>
      <c r="GTP281"/>
      <c r="GTQ281"/>
      <c r="GTR281"/>
      <c r="GTS281"/>
      <c r="GTT281"/>
      <c r="GTU281"/>
      <c r="GTV281"/>
      <c r="GTW281"/>
      <c r="GTX281"/>
      <c r="GTY281"/>
      <c r="GTZ281"/>
      <c r="GUA281"/>
      <c r="GUB281"/>
      <c r="GUC281"/>
      <c r="GUD281"/>
      <c r="GUE281"/>
      <c r="GUF281"/>
      <c r="GUG281"/>
      <c r="GUH281"/>
      <c r="GUI281"/>
      <c r="GUJ281"/>
      <c r="GUK281"/>
      <c r="GUL281"/>
      <c r="GUM281"/>
      <c r="GUN281"/>
      <c r="GUO281"/>
      <c r="GUP281"/>
      <c r="GUQ281"/>
      <c r="GUR281"/>
      <c r="GUS281"/>
      <c r="GUT281"/>
      <c r="GUU281"/>
      <c r="GUV281"/>
      <c r="GUW281"/>
      <c r="GUX281"/>
      <c r="GUY281"/>
      <c r="GUZ281"/>
      <c r="GVA281"/>
      <c r="GVB281"/>
      <c r="GVC281"/>
      <c r="GVD281"/>
      <c r="GVE281"/>
      <c r="GVF281"/>
      <c r="GVG281"/>
      <c r="GVH281"/>
      <c r="GVI281"/>
      <c r="GVJ281"/>
      <c r="GVK281"/>
      <c r="GVL281"/>
      <c r="GVM281"/>
      <c r="GVN281"/>
      <c r="GVO281"/>
      <c r="GVP281"/>
      <c r="GVQ281"/>
      <c r="GVR281"/>
      <c r="GVS281"/>
      <c r="GVT281"/>
      <c r="GVU281"/>
      <c r="GVV281"/>
      <c r="GVW281"/>
      <c r="GVX281"/>
      <c r="GVY281"/>
      <c r="GVZ281"/>
      <c r="GWA281"/>
      <c r="GWB281"/>
      <c r="GWC281"/>
      <c r="GWD281"/>
      <c r="GWE281"/>
      <c r="GWF281"/>
      <c r="GWG281"/>
      <c r="GWH281"/>
      <c r="GWI281"/>
      <c r="GWJ281"/>
      <c r="GWK281"/>
      <c r="GWL281"/>
      <c r="GWM281"/>
      <c r="GWN281"/>
      <c r="GWO281"/>
      <c r="GWP281"/>
      <c r="GWQ281"/>
      <c r="GWR281"/>
      <c r="GWS281"/>
      <c r="GWT281"/>
      <c r="GWU281"/>
      <c r="GWV281"/>
      <c r="GWW281"/>
      <c r="GWX281"/>
      <c r="GWY281"/>
      <c r="GWZ281"/>
      <c r="GXA281"/>
      <c r="GXB281"/>
      <c r="GXC281"/>
      <c r="GXD281"/>
      <c r="GXE281"/>
      <c r="GXF281"/>
      <c r="GXG281"/>
      <c r="GXH281"/>
      <c r="GXI281"/>
      <c r="GXJ281"/>
      <c r="GXK281"/>
      <c r="GXL281"/>
      <c r="GXM281"/>
      <c r="GXN281"/>
      <c r="GXO281"/>
      <c r="GXP281"/>
      <c r="GXQ281"/>
      <c r="GXR281"/>
      <c r="GXS281"/>
      <c r="GXT281"/>
      <c r="GXU281"/>
      <c r="GXV281"/>
      <c r="GXW281"/>
      <c r="GXX281"/>
      <c r="GXY281"/>
      <c r="GXZ281"/>
      <c r="GYA281"/>
      <c r="GYB281"/>
      <c r="GYC281"/>
      <c r="GYD281"/>
      <c r="GYE281"/>
      <c r="GYF281"/>
      <c r="GYG281"/>
      <c r="GYH281"/>
      <c r="GYI281"/>
      <c r="GYJ281"/>
      <c r="GYK281"/>
      <c r="GYL281"/>
      <c r="GYM281"/>
      <c r="GYN281"/>
      <c r="GYO281"/>
      <c r="GYP281"/>
      <c r="GYQ281"/>
      <c r="GYR281"/>
      <c r="GYS281"/>
      <c r="GYT281"/>
      <c r="GYU281"/>
      <c r="GYV281"/>
      <c r="GYW281"/>
      <c r="GYX281"/>
      <c r="GYY281"/>
      <c r="GYZ281"/>
      <c r="GZA281"/>
      <c r="GZB281"/>
      <c r="GZC281"/>
      <c r="GZD281"/>
      <c r="GZE281"/>
      <c r="GZF281"/>
      <c r="GZG281"/>
      <c r="GZH281"/>
      <c r="GZI281"/>
      <c r="GZJ281"/>
      <c r="GZK281"/>
      <c r="GZL281"/>
      <c r="GZM281"/>
      <c r="GZN281"/>
      <c r="GZO281"/>
      <c r="GZP281"/>
      <c r="GZQ281"/>
      <c r="GZR281"/>
      <c r="GZS281"/>
      <c r="GZT281"/>
      <c r="GZU281"/>
      <c r="GZV281"/>
      <c r="GZW281"/>
      <c r="GZX281"/>
      <c r="GZY281"/>
      <c r="GZZ281"/>
      <c r="HAA281"/>
      <c r="HAB281"/>
      <c r="HAC281"/>
      <c r="HAD281"/>
      <c r="HAE281"/>
      <c r="HAF281"/>
      <c r="HAG281"/>
      <c r="HAH281"/>
      <c r="HAI281"/>
      <c r="HAJ281"/>
      <c r="HAK281"/>
      <c r="HAL281"/>
      <c r="HAM281"/>
      <c r="HAN281"/>
      <c r="HAO281"/>
      <c r="HAP281"/>
      <c r="HAQ281"/>
      <c r="HAR281"/>
      <c r="HAS281"/>
      <c r="HAT281"/>
      <c r="HAU281"/>
      <c r="HAV281"/>
      <c r="HAW281"/>
      <c r="HAX281"/>
      <c r="HAY281"/>
      <c r="HAZ281"/>
      <c r="HBA281"/>
      <c r="HBB281"/>
      <c r="HBC281"/>
      <c r="HBD281"/>
      <c r="HBE281"/>
      <c r="HBF281"/>
      <c r="HBG281"/>
      <c r="HBH281"/>
      <c r="HBI281"/>
      <c r="HBJ281"/>
      <c r="HBK281"/>
      <c r="HBL281"/>
      <c r="HBM281"/>
      <c r="HBN281"/>
      <c r="HBO281"/>
      <c r="HBP281"/>
      <c r="HBQ281"/>
      <c r="HBR281"/>
      <c r="HBS281"/>
      <c r="HBT281"/>
      <c r="HBU281"/>
      <c r="HBV281"/>
      <c r="HBW281"/>
      <c r="HBX281"/>
      <c r="HBY281"/>
      <c r="HBZ281"/>
      <c r="HCA281"/>
      <c r="HCB281"/>
      <c r="HCC281"/>
      <c r="HCD281"/>
      <c r="HCE281"/>
      <c r="HCF281"/>
      <c r="HCG281"/>
      <c r="HCH281"/>
      <c r="HCI281"/>
      <c r="HCJ281"/>
      <c r="HCK281"/>
      <c r="HCL281"/>
      <c r="HCM281"/>
      <c r="HCN281"/>
      <c r="HCO281"/>
      <c r="HCP281"/>
      <c r="HCQ281"/>
      <c r="HCR281"/>
      <c r="HCS281"/>
      <c r="HCT281"/>
      <c r="HCU281"/>
      <c r="HCV281"/>
      <c r="HCW281"/>
      <c r="HCX281"/>
      <c r="HCY281"/>
      <c r="HCZ281"/>
      <c r="HDA281"/>
      <c r="HDB281"/>
      <c r="HDC281"/>
      <c r="HDD281"/>
      <c r="HDE281"/>
      <c r="HDF281"/>
      <c r="HDG281"/>
      <c r="HDH281"/>
      <c r="HDI281"/>
      <c r="HDJ281"/>
      <c r="HDK281"/>
      <c r="HDL281"/>
      <c r="HDM281"/>
      <c r="HDN281"/>
      <c r="HDO281"/>
      <c r="HDP281"/>
      <c r="HDQ281"/>
      <c r="HDR281"/>
      <c r="HDS281"/>
      <c r="HDT281"/>
      <c r="HDU281"/>
      <c r="HDV281"/>
      <c r="HDW281"/>
      <c r="HDX281"/>
      <c r="HDY281"/>
      <c r="HDZ281"/>
      <c r="HEA281"/>
      <c r="HEB281"/>
      <c r="HEC281"/>
      <c r="HED281"/>
      <c r="HEE281"/>
      <c r="HEF281"/>
      <c r="HEG281"/>
      <c r="HEH281"/>
      <c r="HEI281"/>
      <c r="HEJ281"/>
      <c r="HEK281"/>
      <c r="HEL281"/>
      <c r="HEM281"/>
      <c r="HEN281"/>
      <c r="HEO281"/>
      <c r="HEP281"/>
      <c r="HEQ281"/>
      <c r="HER281"/>
      <c r="HES281"/>
      <c r="HET281"/>
      <c r="HEU281"/>
      <c r="HEV281"/>
      <c r="HEW281"/>
      <c r="HEX281"/>
      <c r="HEY281"/>
      <c r="HEZ281"/>
      <c r="HFA281"/>
      <c r="HFB281"/>
      <c r="HFC281"/>
      <c r="HFD281"/>
      <c r="HFE281"/>
      <c r="HFF281"/>
      <c r="HFG281"/>
      <c r="HFH281"/>
      <c r="HFI281"/>
      <c r="HFJ281"/>
      <c r="HFK281"/>
      <c r="HFL281"/>
      <c r="HFM281"/>
      <c r="HFN281"/>
      <c r="HFO281"/>
      <c r="HFP281"/>
      <c r="HFQ281"/>
      <c r="HFR281"/>
      <c r="HFS281"/>
      <c r="HFT281"/>
      <c r="HFU281"/>
      <c r="HFV281"/>
      <c r="HFW281"/>
      <c r="HFX281"/>
      <c r="HFY281"/>
      <c r="HFZ281"/>
      <c r="HGA281"/>
      <c r="HGB281"/>
      <c r="HGC281"/>
      <c r="HGD281"/>
      <c r="HGE281"/>
      <c r="HGF281"/>
      <c r="HGG281"/>
      <c r="HGH281"/>
      <c r="HGI281"/>
      <c r="HGJ281"/>
      <c r="HGK281"/>
      <c r="HGL281"/>
      <c r="HGM281"/>
      <c r="HGN281"/>
      <c r="HGO281"/>
      <c r="HGP281"/>
      <c r="HGQ281"/>
      <c r="HGR281"/>
      <c r="HGS281"/>
      <c r="HGT281"/>
      <c r="HGU281"/>
      <c r="HGV281"/>
      <c r="HGW281"/>
      <c r="HGX281"/>
      <c r="HGY281"/>
      <c r="HGZ281"/>
      <c r="HHA281"/>
      <c r="HHB281"/>
      <c r="HHC281"/>
      <c r="HHD281"/>
      <c r="HHE281"/>
      <c r="HHF281"/>
      <c r="HHG281"/>
      <c r="HHH281"/>
      <c r="HHI281"/>
      <c r="HHJ281"/>
      <c r="HHK281"/>
      <c r="HHL281"/>
      <c r="HHM281"/>
      <c r="HHN281"/>
      <c r="HHO281"/>
      <c r="HHP281"/>
      <c r="HHQ281"/>
      <c r="HHR281"/>
      <c r="HHS281"/>
      <c r="HHT281"/>
      <c r="HHU281"/>
      <c r="HHV281"/>
      <c r="HHW281"/>
      <c r="HHX281"/>
      <c r="HHY281"/>
      <c r="HHZ281"/>
      <c r="HIA281"/>
      <c r="HIB281"/>
      <c r="HIC281"/>
      <c r="HID281"/>
      <c r="HIE281"/>
      <c r="HIF281"/>
      <c r="HIG281"/>
      <c r="HIH281"/>
      <c r="HII281"/>
      <c r="HIJ281"/>
      <c r="HIK281"/>
      <c r="HIL281"/>
      <c r="HIM281"/>
      <c r="HIN281"/>
      <c r="HIO281"/>
      <c r="HIP281"/>
      <c r="HIQ281"/>
      <c r="HIR281"/>
      <c r="HIS281"/>
      <c r="HIT281"/>
      <c r="HIU281"/>
      <c r="HIV281"/>
      <c r="HIW281"/>
      <c r="HIX281"/>
      <c r="HIY281"/>
      <c r="HIZ281"/>
      <c r="HJA281"/>
      <c r="HJB281"/>
      <c r="HJC281"/>
      <c r="HJD281"/>
      <c r="HJE281"/>
      <c r="HJF281"/>
      <c r="HJG281"/>
      <c r="HJH281"/>
      <c r="HJI281"/>
      <c r="HJJ281"/>
      <c r="HJK281"/>
      <c r="HJL281"/>
      <c r="HJM281"/>
      <c r="HJN281"/>
      <c r="HJO281"/>
      <c r="HJP281"/>
      <c r="HJQ281"/>
      <c r="HJR281"/>
      <c r="HJS281"/>
      <c r="HJT281"/>
      <c r="HJU281"/>
      <c r="HJV281"/>
      <c r="HJW281"/>
      <c r="HJX281"/>
      <c r="HJY281"/>
      <c r="HJZ281"/>
      <c r="HKA281"/>
      <c r="HKB281"/>
      <c r="HKC281"/>
      <c r="HKD281"/>
      <c r="HKE281"/>
      <c r="HKF281"/>
      <c r="HKG281"/>
      <c r="HKH281"/>
      <c r="HKI281"/>
      <c r="HKJ281"/>
      <c r="HKK281"/>
      <c r="HKL281"/>
      <c r="HKM281"/>
      <c r="HKN281"/>
      <c r="HKO281"/>
      <c r="HKP281"/>
      <c r="HKQ281"/>
      <c r="HKR281"/>
      <c r="HKS281"/>
      <c r="HKT281"/>
      <c r="HKU281"/>
      <c r="HKV281"/>
      <c r="HKW281"/>
      <c r="HKX281"/>
      <c r="HKY281"/>
      <c r="HKZ281"/>
      <c r="HLA281"/>
      <c r="HLB281"/>
      <c r="HLC281"/>
      <c r="HLD281"/>
      <c r="HLE281"/>
      <c r="HLF281"/>
      <c r="HLG281"/>
      <c r="HLH281"/>
      <c r="HLI281"/>
      <c r="HLJ281"/>
      <c r="HLK281"/>
      <c r="HLL281"/>
      <c r="HLM281"/>
      <c r="HLN281"/>
      <c r="HLO281"/>
      <c r="HLP281"/>
      <c r="HLQ281"/>
      <c r="HLR281"/>
      <c r="HLS281"/>
      <c r="HLT281"/>
      <c r="HLU281"/>
      <c r="HLV281"/>
      <c r="HLW281"/>
      <c r="HLX281"/>
      <c r="HLY281"/>
      <c r="HLZ281"/>
      <c r="HMA281"/>
      <c r="HMB281"/>
      <c r="HMC281"/>
      <c r="HMD281"/>
      <c r="HME281"/>
      <c r="HMF281"/>
      <c r="HMG281"/>
      <c r="HMH281"/>
      <c r="HMI281"/>
      <c r="HMJ281"/>
      <c r="HMK281"/>
      <c r="HML281"/>
      <c r="HMM281"/>
      <c r="HMN281"/>
      <c r="HMO281"/>
      <c r="HMP281"/>
      <c r="HMQ281"/>
      <c r="HMR281"/>
      <c r="HMS281"/>
      <c r="HMT281"/>
      <c r="HMU281"/>
      <c r="HMV281"/>
      <c r="HMW281"/>
      <c r="HMX281"/>
      <c r="HMY281"/>
      <c r="HMZ281"/>
      <c r="HNA281"/>
      <c r="HNB281"/>
      <c r="HNC281"/>
      <c r="HND281"/>
      <c r="HNE281"/>
      <c r="HNF281"/>
      <c r="HNG281"/>
      <c r="HNH281"/>
      <c r="HNI281"/>
      <c r="HNJ281"/>
      <c r="HNK281"/>
      <c r="HNL281"/>
      <c r="HNM281"/>
      <c r="HNN281"/>
      <c r="HNO281"/>
      <c r="HNP281"/>
      <c r="HNQ281"/>
      <c r="HNR281"/>
      <c r="HNS281"/>
      <c r="HNT281"/>
      <c r="HNU281"/>
      <c r="HNV281"/>
      <c r="HNW281"/>
      <c r="HNX281"/>
      <c r="HNY281"/>
      <c r="HNZ281"/>
      <c r="HOA281"/>
      <c r="HOB281"/>
      <c r="HOC281"/>
      <c r="HOD281"/>
      <c r="HOE281"/>
      <c r="HOF281"/>
      <c r="HOG281"/>
      <c r="HOH281"/>
      <c r="HOI281"/>
      <c r="HOJ281"/>
      <c r="HOK281"/>
      <c r="HOL281"/>
      <c r="HOM281"/>
      <c r="HON281"/>
      <c r="HOO281"/>
      <c r="HOP281"/>
      <c r="HOQ281"/>
      <c r="HOR281"/>
      <c r="HOS281"/>
      <c r="HOT281"/>
      <c r="HOU281"/>
      <c r="HOV281"/>
      <c r="HOW281"/>
      <c r="HOX281"/>
      <c r="HOY281"/>
      <c r="HOZ281"/>
      <c r="HPA281"/>
      <c r="HPB281"/>
      <c r="HPC281"/>
      <c r="HPD281"/>
      <c r="HPE281"/>
      <c r="HPF281"/>
      <c r="HPG281"/>
      <c r="HPH281"/>
      <c r="HPI281"/>
      <c r="HPJ281"/>
      <c r="HPK281"/>
      <c r="HPL281"/>
      <c r="HPM281"/>
      <c r="HPN281"/>
      <c r="HPO281"/>
      <c r="HPP281"/>
      <c r="HPQ281"/>
      <c r="HPR281"/>
      <c r="HPS281"/>
      <c r="HPT281"/>
      <c r="HPU281"/>
      <c r="HPV281"/>
      <c r="HPW281"/>
      <c r="HPX281"/>
      <c r="HPY281"/>
      <c r="HPZ281"/>
      <c r="HQA281"/>
      <c r="HQB281"/>
      <c r="HQC281"/>
      <c r="HQD281"/>
      <c r="HQE281"/>
      <c r="HQF281"/>
      <c r="HQG281"/>
      <c r="HQH281"/>
      <c r="HQI281"/>
      <c r="HQJ281"/>
      <c r="HQK281"/>
      <c r="HQL281"/>
      <c r="HQM281"/>
      <c r="HQN281"/>
      <c r="HQO281"/>
      <c r="HQP281"/>
      <c r="HQQ281"/>
      <c r="HQR281"/>
      <c r="HQS281"/>
      <c r="HQT281"/>
      <c r="HQU281"/>
      <c r="HQV281"/>
      <c r="HQW281"/>
      <c r="HQX281"/>
      <c r="HQY281"/>
      <c r="HQZ281"/>
      <c r="HRA281"/>
      <c r="HRB281"/>
      <c r="HRC281"/>
      <c r="HRD281"/>
      <c r="HRE281"/>
      <c r="HRF281"/>
      <c r="HRG281"/>
      <c r="HRH281"/>
      <c r="HRI281"/>
      <c r="HRJ281"/>
      <c r="HRK281"/>
      <c r="HRL281"/>
      <c r="HRM281"/>
      <c r="HRN281"/>
      <c r="HRO281"/>
      <c r="HRP281"/>
      <c r="HRQ281"/>
      <c r="HRR281"/>
      <c r="HRS281"/>
      <c r="HRT281"/>
      <c r="HRU281"/>
      <c r="HRV281"/>
      <c r="HRW281"/>
      <c r="HRX281"/>
      <c r="HRY281"/>
      <c r="HRZ281"/>
      <c r="HSA281"/>
      <c r="HSB281"/>
      <c r="HSC281"/>
      <c r="HSD281"/>
      <c r="HSE281"/>
      <c r="HSF281"/>
      <c r="HSG281"/>
      <c r="HSH281"/>
      <c r="HSI281"/>
      <c r="HSJ281"/>
      <c r="HSK281"/>
      <c r="HSL281"/>
      <c r="HSM281"/>
      <c r="HSN281"/>
      <c r="HSO281"/>
      <c r="HSP281"/>
      <c r="HSQ281"/>
      <c r="HSR281"/>
      <c r="HSS281"/>
      <c r="HST281"/>
      <c r="HSU281"/>
      <c r="HSV281"/>
      <c r="HSW281"/>
      <c r="HSX281"/>
      <c r="HSY281"/>
      <c r="HSZ281"/>
      <c r="HTA281"/>
      <c r="HTB281"/>
      <c r="HTC281"/>
      <c r="HTD281"/>
      <c r="HTE281"/>
      <c r="HTF281"/>
      <c r="HTG281"/>
      <c r="HTH281"/>
      <c r="HTI281"/>
      <c r="HTJ281"/>
      <c r="HTK281"/>
      <c r="HTL281"/>
      <c r="HTM281"/>
      <c r="HTN281"/>
      <c r="HTO281"/>
      <c r="HTP281"/>
      <c r="HTQ281"/>
      <c r="HTR281"/>
      <c r="HTS281"/>
      <c r="HTT281"/>
      <c r="HTU281"/>
      <c r="HTV281"/>
      <c r="HTW281"/>
      <c r="HTX281"/>
      <c r="HTY281"/>
      <c r="HTZ281"/>
      <c r="HUA281"/>
      <c r="HUB281"/>
      <c r="HUC281"/>
      <c r="HUD281"/>
      <c r="HUE281"/>
      <c r="HUF281"/>
      <c r="HUG281"/>
      <c r="HUH281"/>
      <c r="HUI281"/>
      <c r="HUJ281"/>
      <c r="HUK281"/>
      <c r="HUL281"/>
      <c r="HUM281"/>
      <c r="HUN281"/>
      <c r="HUO281"/>
      <c r="HUP281"/>
      <c r="HUQ281"/>
      <c r="HUR281"/>
      <c r="HUS281"/>
      <c r="HUT281"/>
      <c r="HUU281"/>
      <c r="HUV281"/>
      <c r="HUW281"/>
      <c r="HUX281"/>
      <c r="HUY281"/>
      <c r="HUZ281"/>
      <c r="HVA281"/>
      <c r="HVB281"/>
      <c r="HVC281"/>
      <c r="HVD281"/>
      <c r="HVE281"/>
      <c r="HVF281"/>
      <c r="HVG281"/>
      <c r="HVH281"/>
      <c r="HVI281"/>
      <c r="HVJ281"/>
      <c r="HVK281"/>
      <c r="HVL281"/>
      <c r="HVM281"/>
      <c r="HVN281"/>
      <c r="HVO281"/>
      <c r="HVP281"/>
      <c r="HVQ281"/>
      <c r="HVR281"/>
      <c r="HVS281"/>
      <c r="HVT281"/>
      <c r="HVU281"/>
      <c r="HVV281"/>
      <c r="HVW281"/>
      <c r="HVX281"/>
      <c r="HVY281"/>
      <c r="HVZ281"/>
      <c r="HWA281"/>
      <c r="HWB281"/>
      <c r="HWC281"/>
      <c r="HWD281"/>
      <c r="HWE281"/>
      <c r="HWF281"/>
      <c r="HWG281"/>
      <c r="HWH281"/>
      <c r="HWI281"/>
      <c r="HWJ281"/>
      <c r="HWK281"/>
      <c r="HWL281"/>
      <c r="HWM281"/>
      <c r="HWN281"/>
      <c r="HWO281"/>
      <c r="HWP281"/>
      <c r="HWQ281"/>
      <c r="HWR281"/>
      <c r="HWS281"/>
      <c r="HWT281"/>
      <c r="HWU281"/>
      <c r="HWV281"/>
      <c r="HWW281"/>
      <c r="HWX281"/>
      <c r="HWY281"/>
      <c r="HWZ281"/>
      <c r="HXA281"/>
      <c r="HXB281"/>
      <c r="HXC281"/>
      <c r="HXD281"/>
      <c r="HXE281"/>
      <c r="HXF281"/>
      <c r="HXG281"/>
      <c r="HXH281"/>
      <c r="HXI281"/>
      <c r="HXJ281"/>
      <c r="HXK281"/>
      <c r="HXL281"/>
      <c r="HXM281"/>
      <c r="HXN281"/>
      <c r="HXO281"/>
      <c r="HXP281"/>
      <c r="HXQ281"/>
      <c r="HXR281"/>
      <c r="HXS281"/>
      <c r="HXT281"/>
      <c r="HXU281"/>
      <c r="HXV281"/>
      <c r="HXW281"/>
      <c r="HXX281"/>
      <c r="HXY281"/>
      <c r="HXZ281"/>
      <c r="HYA281"/>
      <c r="HYB281"/>
      <c r="HYC281"/>
      <c r="HYD281"/>
      <c r="HYE281"/>
      <c r="HYF281"/>
      <c r="HYG281"/>
      <c r="HYH281"/>
      <c r="HYI281"/>
      <c r="HYJ281"/>
      <c r="HYK281"/>
      <c r="HYL281"/>
      <c r="HYM281"/>
      <c r="HYN281"/>
      <c r="HYO281"/>
      <c r="HYP281"/>
      <c r="HYQ281"/>
      <c r="HYR281"/>
      <c r="HYS281"/>
      <c r="HYT281"/>
      <c r="HYU281"/>
      <c r="HYV281"/>
      <c r="HYW281"/>
      <c r="HYX281"/>
      <c r="HYY281"/>
      <c r="HYZ281"/>
      <c r="HZA281"/>
      <c r="HZB281"/>
      <c r="HZC281"/>
      <c r="HZD281"/>
      <c r="HZE281"/>
      <c r="HZF281"/>
      <c r="HZG281"/>
      <c r="HZH281"/>
      <c r="HZI281"/>
      <c r="HZJ281"/>
      <c r="HZK281"/>
      <c r="HZL281"/>
      <c r="HZM281"/>
      <c r="HZN281"/>
      <c r="HZO281"/>
      <c r="HZP281"/>
      <c r="HZQ281"/>
      <c r="HZR281"/>
      <c r="HZS281"/>
      <c r="HZT281"/>
      <c r="HZU281"/>
      <c r="HZV281"/>
      <c r="HZW281"/>
      <c r="HZX281"/>
      <c r="HZY281"/>
      <c r="HZZ281"/>
      <c r="IAA281"/>
      <c r="IAB281"/>
      <c r="IAC281"/>
      <c r="IAD281"/>
      <c r="IAE281"/>
      <c r="IAF281"/>
      <c r="IAG281"/>
      <c r="IAH281"/>
      <c r="IAI281"/>
      <c r="IAJ281"/>
      <c r="IAK281"/>
      <c r="IAL281"/>
      <c r="IAM281"/>
      <c r="IAN281"/>
      <c r="IAO281"/>
      <c r="IAP281"/>
      <c r="IAQ281"/>
      <c r="IAR281"/>
      <c r="IAS281"/>
      <c r="IAT281"/>
      <c r="IAU281"/>
      <c r="IAV281"/>
      <c r="IAW281"/>
      <c r="IAX281"/>
      <c r="IAY281"/>
      <c r="IAZ281"/>
      <c r="IBA281"/>
      <c r="IBB281"/>
      <c r="IBC281"/>
      <c r="IBD281"/>
      <c r="IBE281"/>
      <c r="IBF281"/>
      <c r="IBG281"/>
      <c r="IBH281"/>
      <c r="IBI281"/>
      <c r="IBJ281"/>
      <c r="IBK281"/>
      <c r="IBL281"/>
      <c r="IBM281"/>
      <c r="IBN281"/>
      <c r="IBO281"/>
      <c r="IBP281"/>
      <c r="IBQ281"/>
      <c r="IBR281"/>
      <c r="IBS281"/>
      <c r="IBT281"/>
      <c r="IBU281"/>
      <c r="IBV281"/>
      <c r="IBW281"/>
      <c r="IBX281"/>
      <c r="IBY281"/>
      <c r="IBZ281"/>
      <c r="ICA281"/>
      <c r="ICB281"/>
      <c r="ICC281"/>
      <c r="ICD281"/>
      <c r="ICE281"/>
      <c r="ICF281"/>
      <c r="ICG281"/>
      <c r="ICH281"/>
      <c r="ICI281"/>
      <c r="ICJ281"/>
      <c r="ICK281"/>
      <c r="ICL281"/>
      <c r="ICM281"/>
      <c r="ICN281"/>
      <c r="ICO281"/>
      <c r="ICP281"/>
      <c r="ICQ281"/>
      <c r="ICR281"/>
      <c r="ICS281"/>
      <c r="ICT281"/>
      <c r="ICU281"/>
      <c r="ICV281"/>
      <c r="ICW281"/>
      <c r="ICX281"/>
      <c r="ICY281"/>
      <c r="ICZ281"/>
      <c r="IDA281"/>
      <c r="IDB281"/>
      <c r="IDC281"/>
      <c r="IDD281"/>
      <c r="IDE281"/>
      <c r="IDF281"/>
      <c r="IDG281"/>
      <c r="IDH281"/>
      <c r="IDI281"/>
      <c r="IDJ281"/>
      <c r="IDK281"/>
      <c r="IDL281"/>
      <c r="IDM281"/>
      <c r="IDN281"/>
      <c r="IDO281"/>
      <c r="IDP281"/>
      <c r="IDQ281"/>
      <c r="IDR281"/>
      <c r="IDS281"/>
      <c r="IDT281"/>
      <c r="IDU281"/>
      <c r="IDV281"/>
      <c r="IDW281"/>
      <c r="IDX281"/>
      <c r="IDY281"/>
      <c r="IDZ281"/>
      <c r="IEA281"/>
      <c r="IEB281"/>
      <c r="IEC281"/>
      <c r="IED281"/>
      <c r="IEE281"/>
      <c r="IEF281"/>
      <c r="IEG281"/>
      <c r="IEH281"/>
      <c r="IEI281"/>
      <c r="IEJ281"/>
      <c r="IEK281"/>
      <c r="IEL281"/>
      <c r="IEM281"/>
      <c r="IEN281"/>
      <c r="IEO281"/>
      <c r="IEP281"/>
      <c r="IEQ281"/>
      <c r="IER281"/>
      <c r="IES281"/>
      <c r="IET281"/>
      <c r="IEU281"/>
      <c r="IEV281"/>
      <c r="IEW281"/>
      <c r="IEX281"/>
      <c r="IEY281"/>
      <c r="IEZ281"/>
      <c r="IFA281"/>
      <c r="IFB281"/>
      <c r="IFC281"/>
      <c r="IFD281"/>
      <c r="IFE281"/>
      <c r="IFF281"/>
      <c r="IFG281"/>
      <c r="IFH281"/>
      <c r="IFI281"/>
      <c r="IFJ281"/>
      <c r="IFK281"/>
      <c r="IFL281"/>
      <c r="IFM281"/>
      <c r="IFN281"/>
      <c r="IFO281"/>
      <c r="IFP281"/>
      <c r="IFQ281"/>
      <c r="IFR281"/>
      <c r="IFS281"/>
      <c r="IFT281"/>
      <c r="IFU281"/>
      <c r="IFV281"/>
      <c r="IFW281"/>
      <c r="IFX281"/>
      <c r="IFY281"/>
      <c r="IFZ281"/>
      <c r="IGA281"/>
      <c r="IGB281"/>
      <c r="IGC281"/>
      <c r="IGD281"/>
      <c r="IGE281"/>
      <c r="IGF281"/>
      <c r="IGG281"/>
      <c r="IGH281"/>
      <c r="IGI281"/>
      <c r="IGJ281"/>
      <c r="IGK281"/>
      <c r="IGL281"/>
      <c r="IGM281"/>
      <c r="IGN281"/>
      <c r="IGO281"/>
      <c r="IGP281"/>
      <c r="IGQ281"/>
      <c r="IGR281"/>
      <c r="IGS281"/>
      <c r="IGT281"/>
      <c r="IGU281"/>
      <c r="IGV281"/>
      <c r="IGW281"/>
      <c r="IGX281"/>
      <c r="IGY281"/>
      <c r="IGZ281"/>
      <c r="IHA281"/>
      <c r="IHB281"/>
      <c r="IHC281"/>
      <c r="IHD281"/>
      <c r="IHE281"/>
      <c r="IHF281"/>
      <c r="IHG281"/>
      <c r="IHH281"/>
      <c r="IHI281"/>
      <c r="IHJ281"/>
      <c r="IHK281"/>
      <c r="IHL281"/>
      <c r="IHM281"/>
      <c r="IHN281"/>
      <c r="IHO281"/>
      <c r="IHP281"/>
      <c r="IHQ281"/>
      <c r="IHR281"/>
      <c r="IHS281"/>
      <c r="IHT281"/>
      <c r="IHU281"/>
      <c r="IHV281"/>
      <c r="IHW281"/>
      <c r="IHX281"/>
      <c r="IHY281"/>
      <c r="IHZ281"/>
      <c r="IIA281"/>
      <c r="IIB281"/>
      <c r="IIC281"/>
      <c r="IID281"/>
      <c r="IIE281"/>
      <c r="IIF281"/>
      <c r="IIG281"/>
      <c r="IIH281"/>
      <c r="III281"/>
      <c r="IIJ281"/>
      <c r="IIK281"/>
      <c r="IIL281"/>
      <c r="IIM281"/>
      <c r="IIN281"/>
      <c r="IIO281"/>
      <c r="IIP281"/>
      <c r="IIQ281"/>
      <c r="IIR281"/>
      <c r="IIS281"/>
      <c r="IIT281"/>
      <c r="IIU281"/>
      <c r="IIV281"/>
      <c r="IIW281"/>
      <c r="IIX281"/>
      <c r="IIY281"/>
      <c r="IIZ281"/>
      <c r="IJA281"/>
      <c r="IJB281"/>
      <c r="IJC281"/>
      <c r="IJD281"/>
      <c r="IJE281"/>
      <c r="IJF281"/>
      <c r="IJG281"/>
      <c r="IJH281"/>
      <c r="IJI281"/>
      <c r="IJJ281"/>
      <c r="IJK281"/>
      <c r="IJL281"/>
      <c r="IJM281"/>
      <c r="IJN281"/>
      <c r="IJO281"/>
      <c r="IJP281"/>
      <c r="IJQ281"/>
      <c r="IJR281"/>
      <c r="IJS281"/>
      <c r="IJT281"/>
      <c r="IJU281"/>
      <c r="IJV281"/>
      <c r="IJW281"/>
      <c r="IJX281"/>
      <c r="IJY281"/>
      <c r="IJZ281"/>
      <c r="IKA281"/>
      <c r="IKB281"/>
      <c r="IKC281"/>
      <c r="IKD281"/>
      <c r="IKE281"/>
      <c r="IKF281"/>
      <c r="IKG281"/>
      <c r="IKH281"/>
      <c r="IKI281"/>
      <c r="IKJ281"/>
      <c r="IKK281"/>
      <c r="IKL281"/>
      <c r="IKM281"/>
      <c r="IKN281"/>
      <c r="IKO281"/>
      <c r="IKP281"/>
      <c r="IKQ281"/>
      <c r="IKR281"/>
      <c r="IKS281"/>
      <c r="IKT281"/>
      <c r="IKU281"/>
      <c r="IKV281"/>
      <c r="IKW281"/>
      <c r="IKX281"/>
      <c r="IKY281"/>
      <c r="IKZ281"/>
      <c r="ILA281"/>
      <c r="ILB281"/>
      <c r="ILC281"/>
      <c r="ILD281"/>
      <c r="ILE281"/>
      <c r="ILF281"/>
      <c r="ILG281"/>
      <c r="ILH281"/>
      <c r="ILI281"/>
      <c r="ILJ281"/>
      <c r="ILK281"/>
      <c r="ILL281"/>
      <c r="ILM281"/>
      <c r="ILN281"/>
      <c r="ILO281"/>
      <c r="ILP281"/>
      <c r="ILQ281"/>
      <c r="ILR281"/>
      <c r="ILS281"/>
      <c r="ILT281"/>
      <c r="ILU281"/>
      <c r="ILV281"/>
      <c r="ILW281"/>
      <c r="ILX281"/>
      <c r="ILY281"/>
      <c r="ILZ281"/>
      <c r="IMA281"/>
      <c r="IMB281"/>
      <c r="IMC281"/>
      <c r="IMD281"/>
      <c r="IME281"/>
      <c r="IMF281"/>
      <c r="IMG281"/>
      <c r="IMH281"/>
      <c r="IMI281"/>
      <c r="IMJ281"/>
      <c r="IMK281"/>
      <c r="IML281"/>
      <c r="IMM281"/>
      <c r="IMN281"/>
      <c r="IMO281"/>
      <c r="IMP281"/>
      <c r="IMQ281"/>
      <c r="IMR281"/>
      <c r="IMS281"/>
      <c r="IMT281"/>
      <c r="IMU281"/>
      <c r="IMV281"/>
      <c r="IMW281"/>
      <c r="IMX281"/>
      <c r="IMY281"/>
      <c r="IMZ281"/>
      <c r="INA281"/>
      <c r="INB281"/>
      <c r="INC281"/>
      <c r="IND281"/>
      <c r="INE281"/>
      <c r="INF281"/>
      <c r="ING281"/>
      <c r="INH281"/>
      <c r="INI281"/>
      <c r="INJ281"/>
      <c r="INK281"/>
      <c r="INL281"/>
      <c r="INM281"/>
      <c r="INN281"/>
      <c r="INO281"/>
      <c r="INP281"/>
      <c r="INQ281"/>
      <c r="INR281"/>
      <c r="INS281"/>
      <c r="INT281"/>
      <c r="INU281"/>
      <c r="INV281"/>
      <c r="INW281"/>
      <c r="INX281"/>
      <c r="INY281"/>
      <c r="INZ281"/>
      <c r="IOA281"/>
      <c r="IOB281"/>
      <c r="IOC281"/>
      <c r="IOD281"/>
      <c r="IOE281"/>
      <c r="IOF281"/>
      <c r="IOG281"/>
      <c r="IOH281"/>
      <c r="IOI281"/>
      <c r="IOJ281"/>
      <c r="IOK281"/>
      <c r="IOL281"/>
      <c r="IOM281"/>
      <c r="ION281"/>
      <c r="IOO281"/>
      <c r="IOP281"/>
      <c r="IOQ281"/>
      <c r="IOR281"/>
      <c r="IOS281"/>
      <c r="IOT281"/>
      <c r="IOU281"/>
      <c r="IOV281"/>
      <c r="IOW281"/>
      <c r="IOX281"/>
      <c r="IOY281"/>
      <c r="IOZ281"/>
      <c r="IPA281"/>
      <c r="IPB281"/>
      <c r="IPC281"/>
      <c r="IPD281"/>
      <c r="IPE281"/>
      <c r="IPF281"/>
      <c r="IPG281"/>
      <c r="IPH281"/>
      <c r="IPI281"/>
      <c r="IPJ281"/>
      <c r="IPK281"/>
      <c r="IPL281"/>
      <c r="IPM281"/>
      <c r="IPN281"/>
      <c r="IPO281"/>
      <c r="IPP281"/>
      <c r="IPQ281"/>
      <c r="IPR281"/>
      <c r="IPS281"/>
      <c r="IPT281"/>
      <c r="IPU281"/>
      <c r="IPV281"/>
      <c r="IPW281"/>
      <c r="IPX281"/>
      <c r="IPY281"/>
      <c r="IPZ281"/>
      <c r="IQA281"/>
      <c r="IQB281"/>
      <c r="IQC281"/>
      <c r="IQD281"/>
      <c r="IQE281"/>
      <c r="IQF281"/>
      <c r="IQG281"/>
      <c r="IQH281"/>
      <c r="IQI281"/>
      <c r="IQJ281"/>
      <c r="IQK281"/>
      <c r="IQL281"/>
      <c r="IQM281"/>
      <c r="IQN281"/>
      <c r="IQO281"/>
      <c r="IQP281"/>
      <c r="IQQ281"/>
      <c r="IQR281"/>
      <c r="IQS281"/>
      <c r="IQT281"/>
      <c r="IQU281"/>
      <c r="IQV281"/>
      <c r="IQW281"/>
      <c r="IQX281"/>
      <c r="IQY281"/>
      <c r="IQZ281"/>
      <c r="IRA281"/>
      <c r="IRB281"/>
      <c r="IRC281"/>
      <c r="IRD281"/>
      <c r="IRE281"/>
      <c r="IRF281"/>
      <c r="IRG281"/>
      <c r="IRH281"/>
      <c r="IRI281"/>
      <c r="IRJ281"/>
      <c r="IRK281"/>
      <c r="IRL281"/>
      <c r="IRM281"/>
      <c r="IRN281"/>
      <c r="IRO281"/>
      <c r="IRP281"/>
      <c r="IRQ281"/>
      <c r="IRR281"/>
      <c r="IRS281"/>
      <c r="IRT281"/>
      <c r="IRU281"/>
      <c r="IRV281"/>
      <c r="IRW281"/>
      <c r="IRX281"/>
      <c r="IRY281"/>
      <c r="IRZ281"/>
      <c r="ISA281"/>
      <c r="ISB281"/>
      <c r="ISC281"/>
      <c r="ISD281"/>
      <c r="ISE281"/>
      <c r="ISF281"/>
      <c r="ISG281"/>
      <c r="ISH281"/>
      <c r="ISI281"/>
      <c r="ISJ281"/>
      <c r="ISK281"/>
      <c r="ISL281"/>
      <c r="ISM281"/>
      <c r="ISN281"/>
      <c r="ISO281"/>
      <c r="ISP281"/>
      <c r="ISQ281"/>
      <c r="ISR281"/>
      <c r="ISS281"/>
      <c r="IST281"/>
      <c r="ISU281"/>
      <c r="ISV281"/>
      <c r="ISW281"/>
      <c r="ISX281"/>
      <c r="ISY281"/>
      <c r="ISZ281"/>
      <c r="ITA281"/>
      <c r="ITB281"/>
      <c r="ITC281"/>
      <c r="ITD281"/>
      <c r="ITE281"/>
      <c r="ITF281"/>
      <c r="ITG281"/>
      <c r="ITH281"/>
      <c r="ITI281"/>
      <c r="ITJ281"/>
      <c r="ITK281"/>
      <c r="ITL281"/>
      <c r="ITM281"/>
      <c r="ITN281"/>
      <c r="ITO281"/>
      <c r="ITP281"/>
      <c r="ITQ281"/>
      <c r="ITR281"/>
      <c r="ITS281"/>
      <c r="ITT281"/>
      <c r="ITU281"/>
      <c r="ITV281"/>
      <c r="ITW281"/>
      <c r="ITX281"/>
      <c r="ITY281"/>
      <c r="ITZ281"/>
      <c r="IUA281"/>
      <c r="IUB281"/>
      <c r="IUC281"/>
      <c r="IUD281"/>
      <c r="IUE281"/>
      <c r="IUF281"/>
      <c r="IUG281"/>
      <c r="IUH281"/>
      <c r="IUI281"/>
      <c r="IUJ281"/>
      <c r="IUK281"/>
      <c r="IUL281"/>
      <c r="IUM281"/>
      <c r="IUN281"/>
      <c r="IUO281"/>
      <c r="IUP281"/>
      <c r="IUQ281"/>
      <c r="IUR281"/>
      <c r="IUS281"/>
      <c r="IUT281"/>
      <c r="IUU281"/>
      <c r="IUV281"/>
      <c r="IUW281"/>
      <c r="IUX281"/>
      <c r="IUY281"/>
      <c r="IUZ281"/>
      <c r="IVA281"/>
      <c r="IVB281"/>
      <c r="IVC281"/>
      <c r="IVD281"/>
      <c r="IVE281"/>
      <c r="IVF281"/>
      <c r="IVG281"/>
      <c r="IVH281"/>
      <c r="IVI281"/>
      <c r="IVJ281"/>
      <c r="IVK281"/>
      <c r="IVL281"/>
      <c r="IVM281"/>
      <c r="IVN281"/>
      <c r="IVO281"/>
      <c r="IVP281"/>
      <c r="IVQ281"/>
      <c r="IVR281"/>
      <c r="IVS281"/>
      <c r="IVT281"/>
      <c r="IVU281"/>
      <c r="IVV281"/>
      <c r="IVW281"/>
      <c r="IVX281"/>
      <c r="IVY281"/>
      <c r="IVZ281"/>
      <c r="IWA281"/>
      <c r="IWB281"/>
      <c r="IWC281"/>
      <c r="IWD281"/>
      <c r="IWE281"/>
      <c r="IWF281"/>
      <c r="IWG281"/>
      <c r="IWH281"/>
      <c r="IWI281"/>
      <c r="IWJ281"/>
      <c r="IWK281"/>
      <c r="IWL281"/>
      <c r="IWM281"/>
      <c r="IWN281"/>
      <c r="IWO281"/>
      <c r="IWP281"/>
      <c r="IWQ281"/>
      <c r="IWR281"/>
      <c r="IWS281"/>
      <c r="IWT281"/>
      <c r="IWU281"/>
      <c r="IWV281"/>
      <c r="IWW281"/>
      <c r="IWX281"/>
      <c r="IWY281"/>
      <c r="IWZ281"/>
      <c r="IXA281"/>
      <c r="IXB281"/>
      <c r="IXC281"/>
      <c r="IXD281"/>
      <c r="IXE281"/>
      <c r="IXF281"/>
      <c r="IXG281"/>
      <c r="IXH281"/>
      <c r="IXI281"/>
      <c r="IXJ281"/>
      <c r="IXK281"/>
      <c r="IXL281"/>
      <c r="IXM281"/>
      <c r="IXN281"/>
      <c r="IXO281"/>
      <c r="IXP281"/>
      <c r="IXQ281"/>
      <c r="IXR281"/>
      <c r="IXS281"/>
      <c r="IXT281"/>
      <c r="IXU281"/>
      <c r="IXV281"/>
      <c r="IXW281"/>
      <c r="IXX281"/>
      <c r="IXY281"/>
      <c r="IXZ281"/>
      <c r="IYA281"/>
      <c r="IYB281"/>
      <c r="IYC281"/>
      <c r="IYD281"/>
      <c r="IYE281"/>
      <c r="IYF281"/>
      <c r="IYG281"/>
      <c r="IYH281"/>
      <c r="IYI281"/>
      <c r="IYJ281"/>
      <c r="IYK281"/>
      <c r="IYL281"/>
      <c r="IYM281"/>
      <c r="IYN281"/>
      <c r="IYO281"/>
      <c r="IYP281"/>
      <c r="IYQ281"/>
      <c r="IYR281"/>
      <c r="IYS281"/>
      <c r="IYT281"/>
      <c r="IYU281"/>
      <c r="IYV281"/>
      <c r="IYW281"/>
      <c r="IYX281"/>
      <c r="IYY281"/>
      <c r="IYZ281"/>
      <c r="IZA281"/>
      <c r="IZB281"/>
      <c r="IZC281"/>
      <c r="IZD281"/>
      <c r="IZE281"/>
      <c r="IZF281"/>
      <c r="IZG281"/>
      <c r="IZH281"/>
      <c r="IZI281"/>
      <c r="IZJ281"/>
      <c r="IZK281"/>
      <c r="IZL281"/>
      <c r="IZM281"/>
      <c r="IZN281"/>
      <c r="IZO281"/>
      <c r="IZP281"/>
      <c r="IZQ281"/>
      <c r="IZR281"/>
      <c r="IZS281"/>
      <c r="IZT281"/>
      <c r="IZU281"/>
      <c r="IZV281"/>
      <c r="IZW281"/>
      <c r="IZX281"/>
      <c r="IZY281"/>
      <c r="IZZ281"/>
      <c r="JAA281"/>
      <c r="JAB281"/>
      <c r="JAC281"/>
      <c r="JAD281"/>
      <c r="JAE281"/>
      <c r="JAF281"/>
      <c r="JAG281"/>
      <c r="JAH281"/>
      <c r="JAI281"/>
      <c r="JAJ281"/>
      <c r="JAK281"/>
      <c r="JAL281"/>
      <c r="JAM281"/>
      <c r="JAN281"/>
      <c r="JAO281"/>
      <c r="JAP281"/>
      <c r="JAQ281"/>
      <c r="JAR281"/>
      <c r="JAS281"/>
      <c r="JAT281"/>
      <c r="JAU281"/>
      <c r="JAV281"/>
      <c r="JAW281"/>
      <c r="JAX281"/>
      <c r="JAY281"/>
      <c r="JAZ281"/>
      <c r="JBA281"/>
      <c r="JBB281"/>
      <c r="JBC281"/>
      <c r="JBD281"/>
      <c r="JBE281"/>
      <c r="JBF281"/>
      <c r="JBG281"/>
      <c r="JBH281"/>
      <c r="JBI281"/>
      <c r="JBJ281"/>
      <c r="JBK281"/>
      <c r="JBL281"/>
      <c r="JBM281"/>
      <c r="JBN281"/>
      <c r="JBO281"/>
      <c r="JBP281"/>
      <c r="JBQ281"/>
      <c r="JBR281"/>
      <c r="JBS281"/>
      <c r="JBT281"/>
      <c r="JBU281"/>
      <c r="JBV281"/>
      <c r="JBW281"/>
      <c r="JBX281"/>
      <c r="JBY281"/>
      <c r="JBZ281"/>
      <c r="JCA281"/>
      <c r="JCB281"/>
      <c r="JCC281"/>
      <c r="JCD281"/>
      <c r="JCE281"/>
      <c r="JCF281"/>
      <c r="JCG281"/>
      <c r="JCH281"/>
      <c r="JCI281"/>
      <c r="JCJ281"/>
      <c r="JCK281"/>
      <c r="JCL281"/>
      <c r="JCM281"/>
      <c r="JCN281"/>
      <c r="JCO281"/>
      <c r="JCP281"/>
      <c r="JCQ281"/>
      <c r="JCR281"/>
      <c r="JCS281"/>
      <c r="JCT281"/>
      <c r="JCU281"/>
      <c r="JCV281"/>
      <c r="JCW281"/>
      <c r="JCX281"/>
      <c r="JCY281"/>
      <c r="JCZ281"/>
      <c r="JDA281"/>
      <c r="JDB281"/>
      <c r="JDC281"/>
      <c r="JDD281"/>
      <c r="JDE281"/>
      <c r="JDF281"/>
      <c r="JDG281"/>
      <c r="JDH281"/>
      <c r="JDI281"/>
      <c r="JDJ281"/>
      <c r="JDK281"/>
      <c r="JDL281"/>
      <c r="JDM281"/>
      <c r="JDN281"/>
      <c r="JDO281"/>
      <c r="JDP281"/>
      <c r="JDQ281"/>
      <c r="JDR281"/>
      <c r="JDS281"/>
      <c r="JDT281"/>
      <c r="JDU281"/>
      <c r="JDV281"/>
      <c r="JDW281"/>
      <c r="JDX281"/>
      <c r="JDY281"/>
      <c r="JDZ281"/>
      <c r="JEA281"/>
      <c r="JEB281"/>
      <c r="JEC281"/>
      <c r="JED281"/>
      <c r="JEE281"/>
      <c r="JEF281"/>
      <c r="JEG281"/>
      <c r="JEH281"/>
      <c r="JEI281"/>
      <c r="JEJ281"/>
      <c r="JEK281"/>
      <c r="JEL281"/>
      <c r="JEM281"/>
      <c r="JEN281"/>
      <c r="JEO281"/>
      <c r="JEP281"/>
      <c r="JEQ281"/>
      <c r="JER281"/>
      <c r="JES281"/>
      <c r="JET281"/>
      <c r="JEU281"/>
      <c r="JEV281"/>
      <c r="JEW281"/>
      <c r="JEX281"/>
      <c r="JEY281"/>
      <c r="JEZ281"/>
      <c r="JFA281"/>
      <c r="JFB281"/>
      <c r="JFC281"/>
      <c r="JFD281"/>
      <c r="JFE281"/>
      <c r="JFF281"/>
      <c r="JFG281"/>
      <c r="JFH281"/>
      <c r="JFI281"/>
      <c r="JFJ281"/>
      <c r="JFK281"/>
      <c r="JFL281"/>
      <c r="JFM281"/>
      <c r="JFN281"/>
      <c r="JFO281"/>
      <c r="JFP281"/>
      <c r="JFQ281"/>
      <c r="JFR281"/>
      <c r="JFS281"/>
      <c r="JFT281"/>
      <c r="JFU281"/>
      <c r="JFV281"/>
      <c r="JFW281"/>
      <c r="JFX281"/>
      <c r="JFY281"/>
      <c r="JFZ281"/>
      <c r="JGA281"/>
      <c r="JGB281"/>
      <c r="JGC281"/>
      <c r="JGD281"/>
      <c r="JGE281"/>
      <c r="JGF281"/>
      <c r="JGG281"/>
      <c r="JGH281"/>
      <c r="JGI281"/>
      <c r="JGJ281"/>
      <c r="JGK281"/>
      <c r="JGL281"/>
      <c r="JGM281"/>
      <c r="JGN281"/>
      <c r="JGO281"/>
      <c r="JGP281"/>
      <c r="JGQ281"/>
      <c r="JGR281"/>
      <c r="JGS281"/>
      <c r="JGT281"/>
      <c r="JGU281"/>
      <c r="JGV281"/>
      <c r="JGW281"/>
      <c r="JGX281"/>
      <c r="JGY281"/>
      <c r="JGZ281"/>
      <c r="JHA281"/>
      <c r="JHB281"/>
      <c r="JHC281"/>
      <c r="JHD281"/>
      <c r="JHE281"/>
      <c r="JHF281"/>
      <c r="JHG281"/>
      <c r="JHH281"/>
      <c r="JHI281"/>
      <c r="JHJ281"/>
      <c r="JHK281"/>
      <c r="JHL281"/>
      <c r="JHM281"/>
      <c r="JHN281"/>
      <c r="JHO281"/>
      <c r="JHP281"/>
      <c r="JHQ281"/>
      <c r="JHR281"/>
      <c r="JHS281"/>
      <c r="JHT281"/>
      <c r="JHU281"/>
      <c r="JHV281"/>
      <c r="JHW281"/>
      <c r="JHX281"/>
      <c r="JHY281"/>
      <c r="JHZ281"/>
      <c r="JIA281"/>
      <c r="JIB281"/>
      <c r="JIC281"/>
      <c r="JID281"/>
      <c r="JIE281"/>
      <c r="JIF281"/>
      <c r="JIG281"/>
      <c r="JIH281"/>
      <c r="JII281"/>
      <c r="JIJ281"/>
      <c r="JIK281"/>
      <c r="JIL281"/>
      <c r="JIM281"/>
      <c r="JIN281"/>
      <c r="JIO281"/>
      <c r="JIP281"/>
      <c r="JIQ281"/>
      <c r="JIR281"/>
      <c r="JIS281"/>
      <c r="JIT281"/>
      <c r="JIU281"/>
      <c r="JIV281"/>
      <c r="JIW281"/>
      <c r="JIX281"/>
      <c r="JIY281"/>
      <c r="JIZ281"/>
      <c r="JJA281"/>
      <c r="JJB281"/>
      <c r="JJC281"/>
      <c r="JJD281"/>
      <c r="JJE281"/>
      <c r="JJF281"/>
      <c r="JJG281"/>
      <c r="JJH281"/>
      <c r="JJI281"/>
      <c r="JJJ281"/>
      <c r="JJK281"/>
      <c r="JJL281"/>
      <c r="JJM281"/>
      <c r="JJN281"/>
      <c r="JJO281"/>
      <c r="JJP281"/>
      <c r="JJQ281"/>
      <c r="JJR281"/>
      <c r="JJS281"/>
      <c r="JJT281"/>
      <c r="JJU281"/>
      <c r="JJV281"/>
      <c r="JJW281"/>
      <c r="JJX281"/>
      <c r="JJY281"/>
      <c r="JJZ281"/>
      <c r="JKA281"/>
      <c r="JKB281"/>
      <c r="JKC281"/>
      <c r="JKD281"/>
      <c r="JKE281"/>
      <c r="JKF281"/>
      <c r="JKG281"/>
      <c r="JKH281"/>
      <c r="JKI281"/>
      <c r="JKJ281"/>
      <c r="JKK281"/>
      <c r="JKL281"/>
      <c r="JKM281"/>
      <c r="JKN281"/>
      <c r="JKO281"/>
      <c r="JKP281"/>
      <c r="JKQ281"/>
      <c r="JKR281"/>
      <c r="JKS281"/>
      <c r="JKT281"/>
      <c r="JKU281"/>
      <c r="JKV281"/>
      <c r="JKW281"/>
      <c r="JKX281"/>
      <c r="JKY281"/>
      <c r="JKZ281"/>
      <c r="JLA281"/>
      <c r="JLB281"/>
      <c r="JLC281"/>
      <c r="JLD281"/>
      <c r="JLE281"/>
      <c r="JLF281"/>
      <c r="JLG281"/>
      <c r="JLH281"/>
      <c r="JLI281"/>
      <c r="JLJ281"/>
      <c r="JLK281"/>
      <c r="JLL281"/>
      <c r="JLM281"/>
      <c r="JLN281"/>
      <c r="JLO281"/>
      <c r="JLP281"/>
      <c r="JLQ281"/>
      <c r="JLR281"/>
      <c r="JLS281"/>
      <c r="JLT281"/>
      <c r="JLU281"/>
      <c r="JLV281"/>
      <c r="JLW281"/>
      <c r="JLX281"/>
      <c r="JLY281"/>
      <c r="JLZ281"/>
      <c r="JMA281"/>
      <c r="JMB281"/>
      <c r="JMC281"/>
      <c r="JMD281"/>
      <c r="JME281"/>
      <c r="JMF281"/>
      <c r="JMG281"/>
      <c r="JMH281"/>
      <c r="JMI281"/>
      <c r="JMJ281"/>
      <c r="JMK281"/>
      <c r="JML281"/>
      <c r="JMM281"/>
      <c r="JMN281"/>
      <c r="JMO281"/>
      <c r="JMP281"/>
      <c r="JMQ281"/>
      <c r="JMR281"/>
      <c r="JMS281"/>
      <c r="JMT281"/>
      <c r="JMU281"/>
      <c r="JMV281"/>
      <c r="JMW281"/>
      <c r="JMX281"/>
      <c r="JMY281"/>
      <c r="JMZ281"/>
      <c r="JNA281"/>
      <c r="JNB281"/>
      <c r="JNC281"/>
      <c r="JND281"/>
      <c r="JNE281"/>
      <c r="JNF281"/>
      <c r="JNG281"/>
      <c r="JNH281"/>
      <c r="JNI281"/>
      <c r="JNJ281"/>
      <c r="JNK281"/>
      <c r="JNL281"/>
      <c r="JNM281"/>
      <c r="JNN281"/>
      <c r="JNO281"/>
      <c r="JNP281"/>
      <c r="JNQ281"/>
      <c r="JNR281"/>
      <c r="JNS281"/>
      <c r="JNT281"/>
      <c r="JNU281"/>
      <c r="JNV281"/>
      <c r="JNW281"/>
      <c r="JNX281"/>
      <c r="JNY281"/>
      <c r="JNZ281"/>
      <c r="JOA281"/>
      <c r="JOB281"/>
      <c r="JOC281"/>
      <c r="JOD281"/>
      <c r="JOE281"/>
      <c r="JOF281"/>
      <c r="JOG281"/>
      <c r="JOH281"/>
      <c r="JOI281"/>
      <c r="JOJ281"/>
      <c r="JOK281"/>
      <c r="JOL281"/>
      <c r="JOM281"/>
      <c r="JON281"/>
      <c r="JOO281"/>
      <c r="JOP281"/>
      <c r="JOQ281"/>
      <c r="JOR281"/>
      <c r="JOS281"/>
      <c r="JOT281"/>
      <c r="JOU281"/>
      <c r="JOV281"/>
      <c r="JOW281"/>
      <c r="JOX281"/>
      <c r="JOY281"/>
      <c r="JOZ281"/>
      <c r="JPA281"/>
      <c r="JPB281"/>
      <c r="JPC281"/>
      <c r="JPD281"/>
      <c r="JPE281"/>
      <c r="JPF281"/>
      <c r="JPG281"/>
      <c r="JPH281"/>
      <c r="JPI281"/>
      <c r="JPJ281"/>
      <c r="JPK281"/>
      <c r="JPL281"/>
      <c r="JPM281"/>
      <c r="JPN281"/>
      <c r="JPO281"/>
      <c r="JPP281"/>
      <c r="JPQ281"/>
      <c r="JPR281"/>
      <c r="JPS281"/>
      <c r="JPT281"/>
      <c r="JPU281"/>
      <c r="JPV281"/>
      <c r="JPW281"/>
      <c r="JPX281"/>
      <c r="JPY281"/>
      <c r="JPZ281"/>
      <c r="JQA281"/>
      <c r="JQB281"/>
      <c r="JQC281"/>
      <c r="JQD281"/>
      <c r="JQE281"/>
      <c r="JQF281"/>
      <c r="JQG281"/>
      <c r="JQH281"/>
      <c r="JQI281"/>
      <c r="JQJ281"/>
      <c r="JQK281"/>
      <c r="JQL281"/>
      <c r="JQM281"/>
      <c r="JQN281"/>
      <c r="JQO281"/>
      <c r="JQP281"/>
      <c r="JQQ281"/>
      <c r="JQR281"/>
      <c r="JQS281"/>
      <c r="JQT281"/>
      <c r="JQU281"/>
      <c r="JQV281"/>
      <c r="JQW281"/>
      <c r="JQX281"/>
      <c r="JQY281"/>
      <c r="JQZ281"/>
      <c r="JRA281"/>
      <c r="JRB281"/>
      <c r="JRC281"/>
      <c r="JRD281"/>
      <c r="JRE281"/>
      <c r="JRF281"/>
      <c r="JRG281"/>
      <c r="JRH281"/>
      <c r="JRI281"/>
      <c r="JRJ281"/>
      <c r="JRK281"/>
      <c r="JRL281"/>
      <c r="JRM281"/>
      <c r="JRN281"/>
      <c r="JRO281"/>
      <c r="JRP281"/>
      <c r="JRQ281"/>
      <c r="JRR281"/>
      <c r="JRS281"/>
      <c r="JRT281"/>
      <c r="JRU281"/>
      <c r="JRV281"/>
      <c r="JRW281"/>
      <c r="JRX281"/>
      <c r="JRY281"/>
      <c r="JRZ281"/>
      <c r="JSA281"/>
      <c r="JSB281"/>
      <c r="JSC281"/>
      <c r="JSD281"/>
      <c r="JSE281"/>
      <c r="JSF281"/>
      <c r="JSG281"/>
      <c r="JSH281"/>
      <c r="JSI281"/>
      <c r="JSJ281"/>
      <c r="JSK281"/>
      <c r="JSL281"/>
      <c r="JSM281"/>
      <c r="JSN281"/>
      <c r="JSO281"/>
      <c r="JSP281"/>
      <c r="JSQ281"/>
      <c r="JSR281"/>
      <c r="JSS281"/>
      <c r="JST281"/>
      <c r="JSU281"/>
      <c r="JSV281"/>
      <c r="JSW281"/>
      <c r="JSX281"/>
      <c r="JSY281"/>
      <c r="JSZ281"/>
      <c r="JTA281"/>
      <c r="JTB281"/>
      <c r="JTC281"/>
      <c r="JTD281"/>
      <c r="JTE281"/>
      <c r="JTF281"/>
      <c r="JTG281"/>
      <c r="JTH281"/>
      <c r="JTI281"/>
      <c r="JTJ281"/>
      <c r="JTK281"/>
      <c r="JTL281"/>
      <c r="JTM281"/>
      <c r="JTN281"/>
      <c r="JTO281"/>
      <c r="JTP281"/>
      <c r="JTQ281"/>
      <c r="JTR281"/>
      <c r="JTS281"/>
      <c r="JTT281"/>
      <c r="JTU281"/>
      <c r="JTV281"/>
      <c r="JTW281"/>
      <c r="JTX281"/>
      <c r="JTY281"/>
      <c r="JTZ281"/>
      <c r="JUA281"/>
      <c r="JUB281"/>
      <c r="JUC281"/>
      <c r="JUD281"/>
      <c r="JUE281"/>
      <c r="JUF281"/>
      <c r="JUG281"/>
      <c r="JUH281"/>
      <c r="JUI281"/>
      <c r="JUJ281"/>
      <c r="JUK281"/>
      <c r="JUL281"/>
      <c r="JUM281"/>
      <c r="JUN281"/>
      <c r="JUO281"/>
      <c r="JUP281"/>
      <c r="JUQ281"/>
      <c r="JUR281"/>
      <c r="JUS281"/>
      <c r="JUT281"/>
      <c r="JUU281"/>
      <c r="JUV281"/>
      <c r="JUW281"/>
      <c r="JUX281"/>
      <c r="JUY281"/>
      <c r="JUZ281"/>
      <c r="JVA281"/>
      <c r="JVB281"/>
      <c r="JVC281"/>
      <c r="JVD281"/>
      <c r="JVE281"/>
      <c r="JVF281"/>
      <c r="JVG281"/>
      <c r="JVH281"/>
      <c r="JVI281"/>
      <c r="JVJ281"/>
      <c r="JVK281"/>
      <c r="JVL281"/>
      <c r="JVM281"/>
      <c r="JVN281"/>
      <c r="JVO281"/>
      <c r="JVP281"/>
      <c r="JVQ281"/>
      <c r="JVR281"/>
      <c r="JVS281"/>
      <c r="JVT281"/>
      <c r="JVU281"/>
      <c r="JVV281"/>
      <c r="JVW281"/>
      <c r="JVX281"/>
      <c r="JVY281"/>
      <c r="JVZ281"/>
      <c r="JWA281"/>
      <c r="JWB281"/>
      <c r="JWC281"/>
      <c r="JWD281"/>
      <c r="JWE281"/>
      <c r="JWF281"/>
      <c r="JWG281"/>
      <c r="JWH281"/>
      <c r="JWI281"/>
      <c r="JWJ281"/>
      <c r="JWK281"/>
      <c r="JWL281"/>
      <c r="JWM281"/>
      <c r="JWN281"/>
      <c r="JWO281"/>
      <c r="JWP281"/>
      <c r="JWQ281"/>
      <c r="JWR281"/>
      <c r="JWS281"/>
      <c r="JWT281"/>
      <c r="JWU281"/>
      <c r="JWV281"/>
      <c r="JWW281"/>
      <c r="JWX281"/>
      <c r="JWY281"/>
      <c r="JWZ281"/>
      <c r="JXA281"/>
      <c r="JXB281"/>
      <c r="JXC281"/>
      <c r="JXD281"/>
      <c r="JXE281"/>
      <c r="JXF281"/>
      <c r="JXG281"/>
      <c r="JXH281"/>
      <c r="JXI281"/>
      <c r="JXJ281"/>
      <c r="JXK281"/>
      <c r="JXL281"/>
      <c r="JXM281"/>
      <c r="JXN281"/>
      <c r="JXO281"/>
      <c r="JXP281"/>
      <c r="JXQ281"/>
      <c r="JXR281"/>
      <c r="JXS281"/>
      <c r="JXT281"/>
      <c r="JXU281"/>
      <c r="JXV281"/>
      <c r="JXW281"/>
      <c r="JXX281"/>
      <c r="JXY281"/>
      <c r="JXZ281"/>
      <c r="JYA281"/>
      <c r="JYB281"/>
      <c r="JYC281"/>
      <c r="JYD281"/>
      <c r="JYE281"/>
      <c r="JYF281"/>
      <c r="JYG281"/>
      <c r="JYH281"/>
      <c r="JYI281"/>
      <c r="JYJ281"/>
      <c r="JYK281"/>
      <c r="JYL281"/>
      <c r="JYM281"/>
      <c r="JYN281"/>
      <c r="JYO281"/>
      <c r="JYP281"/>
      <c r="JYQ281"/>
      <c r="JYR281"/>
      <c r="JYS281"/>
      <c r="JYT281"/>
      <c r="JYU281"/>
      <c r="JYV281"/>
      <c r="JYW281"/>
      <c r="JYX281"/>
      <c r="JYY281"/>
      <c r="JYZ281"/>
      <c r="JZA281"/>
      <c r="JZB281"/>
      <c r="JZC281"/>
      <c r="JZD281"/>
      <c r="JZE281"/>
      <c r="JZF281"/>
      <c r="JZG281"/>
      <c r="JZH281"/>
      <c r="JZI281"/>
      <c r="JZJ281"/>
      <c r="JZK281"/>
      <c r="JZL281"/>
      <c r="JZM281"/>
      <c r="JZN281"/>
      <c r="JZO281"/>
      <c r="JZP281"/>
      <c r="JZQ281"/>
      <c r="JZR281"/>
      <c r="JZS281"/>
      <c r="JZT281"/>
      <c r="JZU281"/>
      <c r="JZV281"/>
      <c r="JZW281"/>
      <c r="JZX281"/>
      <c r="JZY281"/>
      <c r="JZZ281"/>
      <c r="KAA281"/>
      <c r="KAB281"/>
      <c r="KAC281"/>
      <c r="KAD281"/>
      <c r="KAE281"/>
      <c r="KAF281"/>
      <c r="KAG281"/>
      <c r="KAH281"/>
      <c r="KAI281"/>
      <c r="KAJ281"/>
      <c r="KAK281"/>
      <c r="KAL281"/>
      <c r="KAM281"/>
      <c r="KAN281"/>
      <c r="KAO281"/>
      <c r="KAP281"/>
      <c r="KAQ281"/>
      <c r="KAR281"/>
      <c r="KAS281"/>
      <c r="KAT281"/>
      <c r="KAU281"/>
      <c r="KAV281"/>
      <c r="KAW281"/>
      <c r="KAX281"/>
      <c r="KAY281"/>
      <c r="KAZ281"/>
      <c r="KBA281"/>
      <c r="KBB281"/>
      <c r="KBC281"/>
      <c r="KBD281"/>
      <c r="KBE281"/>
      <c r="KBF281"/>
      <c r="KBG281"/>
      <c r="KBH281"/>
      <c r="KBI281"/>
      <c r="KBJ281"/>
      <c r="KBK281"/>
      <c r="KBL281"/>
      <c r="KBM281"/>
      <c r="KBN281"/>
      <c r="KBO281"/>
      <c r="KBP281"/>
      <c r="KBQ281"/>
      <c r="KBR281"/>
      <c r="KBS281"/>
      <c r="KBT281"/>
      <c r="KBU281"/>
      <c r="KBV281"/>
      <c r="KBW281"/>
      <c r="KBX281"/>
      <c r="KBY281"/>
      <c r="KBZ281"/>
      <c r="KCA281"/>
      <c r="KCB281"/>
      <c r="KCC281"/>
      <c r="KCD281"/>
      <c r="KCE281"/>
      <c r="KCF281"/>
      <c r="KCG281"/>
      <c r="KCH281"/>
      <c r="KCI281"/>
      <c r="KCJ281"/>
      <c r="KCK281"/>
      <c r="KCL281"/>
      <c r="KCM281"/>
      <c r="KCN281"/>
      <c r="KCO281"/>
      <c r="KCP281"/>
      <c r="KCQ281"/>
      <c r="KCR281"/>
      <c r="KCS281"/>
      <c r="KCT281"/>
      <c r="KCU281"/>
      <c r="KCV281"/>
      <c r="KCW281"/>
      <c r="KCX281"/>
      <c r="KCY281"/>
      <c r="KCZ281"/>
      <c r="KDA281"/>
      <c r="KDB281"/>
      <c r="KDC281"/>
      <c r="KDD281"/>
      <c r="KDE281"/>
      <c r="KDF281"/>
      <c r="KDG281"/>
      <c r="KDH281"/>
      <c r="KDI281"/>
      <c r="KDJ281"/>
      <c r="KDK281"/>
      <c r="KDL281"/>
      <c r="KDM281"/>
      <c r="KDN281"/>
      <c r="KDO281"/>
      <c r="KDP281"/>
      <c r="KDQ281"/>
      <c r="KDR281"/>
      <c r="KDS281"/>
      <c r="KDT281"/>
      <c r="KDU281"/>
      <c r="KDV281"/>
      <c r="KDW281"/>
      <c r="KDX281"/>
      <c r="KDY281"/>
      <c r="KDZ281"/>
      <c r="KEA281"/>
      <c r="KEB281"/>
      <c r="KEC281"/>
      <c r="KED281"/>
      <c r="KEE281"/>
      <c r="KEF281"/>
      <c r="KEG281"/>
      <c r="KEH281"/>
      <c r="KEI281"/>
      <c r="KEJ281"/>
      <c r="KEK281"/>
      <c r="KEL281"/>
      <c r="KEM281"/>
      <c r="KEN281"/>
      <c r="KEO281"/>
      <c r="KEP281"/>
      <c r="KEQ281"/>
      <c r="KER281"/>
      <c r="KES281"/>
      <c r="KET281"/>
      <c r="KEU281"/>
      <c r="KEV281"/>
      <c r="KEW281"/>
      <c r="KEX281"/>
      <c r="KEY281"/>
      <c r="KEZ281"/>
      <c r="KFA281"/>
      <c r="KFB281"/>
      <c r="KFC281"/>
      <c r="KFD281"/>
      <c r="KFE281"/>
      <c r="KFF281"/>
      <c r="KFG281"/>
      <c r="KFH281"/>
      <c r="KFI281"/>
      <c r="KFJ281"/>
      <c r="KFK281"/>
      <c r="KFL281"/>
      <c r="KFM281"/>
      <c r="KFN281"/>
      <c r="KFO281"/>
      <c r="KFP281"/>
      <c r="KFQ281"/>
      <c r="KFR281"/>
      <c r="KFS281"/>
      <c r="KFT281"/>
      <c r="KFU281"/>
      <c r="KFV281"/>
      <c r="KFW281"/>
      <c r="KFX281"/>
      <c r="KFY281"/>
      <c r="KFZ281"/>
      <c r="KGA281"/>
      <c r="KGB281"/>
      <c r="KGC281"/>
      <c r="KGD281"/>
      <c r="KGE281"/>
      <c r="KGF281"/>
      <c r="KGG281"/>
      <c r="KGH281"/>
      <c r="KGI281"/>
      <c r="KGJ281"/>
      <c r="KGK281"/>
      <c r="KGL281"/>
      <c r="KGM281"/>
      <c r="KGN281"/>
      <c r="KGO281"/>
      <c r="KGP281"/>
      <c r="KGQ281"/>
      <c r="KGR281"/>
      <c r="KGS281"/>
      <c r="KGT281"/>
      <c r="KGU281"/>
      <c r="KGV281"/>
      <c r="KGW281"/>
      <c r="KGX281"/>
      <c r="KGY281"/>
      <c r="KGZ281"/>
      <c r="KHA281"/>
      <c r="KHB281"/>
      <c r="KHC281"/>
      <c r="KHD281"/>
      <c r="KHE281"/>
      <c r="KHF281"/>
      <c r="KHG281"/>
      <c r="KHH281"/>
      <c r="KHI281"/>
      <c r="KHJ281"/>
      <c r="KHK281"/>
      <c r="KHL281"/>
      <c r="KHM281"/>
      <c r="KHN281"/>
      <c r="KHO281"/>
      <c r="KHP281"/>
      <c r="KHQ281"/>
      <c r="KHR281"/>
      <c r="KHS281"/>
      <c r="KHT281"/>
      <c r="KHU281"/>
      <c r="KHV281"/>
      <c r="KHW281"/>
      <c r="KHX281"/>
      <c r="KHY281"/>
      <c r="KHZ281"/>
      <c r="KIA281"/>
      <c r="KIB281"/>
      <c r="KIC281"/>
      <c r="KID281"/>
      <c r="KIE281"/>
      <c r="KIF281"/>
      <c r="KIG281"/>
      <c r="KIH281"/>
      <c r="KII281"/>
      <c r="KIJ281"/>
      <c r="KIK281"/>
      <c r="KIL281"/>
      <c r="KIM281"/>
      <c r="KIN281"/>
      <c r="KIO281"/>
      <c r="KIP281"/>
      <c r="KIQ281"/>
      <c r="KIR281"/>
      <c r="KIS281"/>
      <c r="KIT281"/>
      <c r="KIU281"/>
      <c r="KIV281"/>
      <c r="KIW281"/>
      <c r="KIX281"/>
      <c r="KIY281"/>
      <c r="KIZ281"/>
      <c r="KJA281"/>
      <c r="KJB281"/>
      <c r="KJC281"/>
      <c r="KJD281"/>
      <c r="KJE281"/>
      <c r="KJF281"/>
      <c r="KJG281"/>
      <c r="KJH281"/>
      <c r="KJI281"/>
      <c r="KJJ281"/>
      <c r="KJK281"/>
      <c r="KJL281"/>
      <c r="KJM281"/>
      <c r="KJN281"/>
      <c r="KJO281"/>
      <c r="KJP281"/>
      <c r="KJQ281"/>
      <c r="KJR281"/>
      <c r="KJS281"/>
      <c r="KJT281"/>
      <c r="KJU281"/>
      <c r="KJV281"/>
      <c r="KJW281"/>
      <c r="KJX281"/>
      <c r="KJY281"/>
      <c r="KJZ281"/>
      <c r="KKA281"/>
      <c r="KKB281"/>
      <c r="KKC281"/>
      <c r="KKD281"/>
      <c r="KKE281"/>
      <c r="KKF281"/>
      <c r="KKG281"/>
      <c r="KKH281"/>
      <c r="KKI281"/>
      <c r="KKJ281"/>
      <c r="KKK281"/>
      <c r="KKL281"/>
      <c r="KKM281"/>
      <c r="KKN281"/>
      <c r="KKO281"/>
      <c r="KKP281"/>
      <c r="KKQ281"/>
      <c r="KKR281"/>
      <c r="KKS281"/>
      <c r="KKT281"/>
      <c r="KKU281"/>
      <c r="KKV281"/>
      <c r="KKW281"/>
      <c r="KKX281"/>
      <c r="KKY281"/>
      <c r="KKZ281"/>
      <c r="KLA281"/>
      <c r="KLB281"/>
      <c r="KLC281"/>
      <c r="KLD281"/>
      <c r="KLE281"/>
      <c r="KLF281"/>
      <c r="KLG281"/>
      <c r="KLH281"/>
      <c r="KLI281"/>
      <c r="KLJ281"/>
      <c r="KLK281"/>
      <c r="KLL281"/>
      <c r="KLM281"/>
      <c r="KLN281"/>
      <c r="KLO281"/>
      <c r="KLP281"/>
      <c r="KLQ281"/>
      <c r="KLR281"/>
      <c r="KLS281"/>
      <c r="KLT281"/>
      <c r="KLU281"/>
      <c r="KLV281"/>
      <c r="KLW281"/>
      <c r="KLX281"/>
      <c r="KLY281"/>
      <c r="KLZ281"/>
      <c r="KMA281"/>
      <c r="KMB281"/>
      <c r="KMC281"/>
      <c r="KMD281"/>
      <c r="KME281"/>
      <c r="KMF281"/>
      <c r="KMG281"/>
      <c r="KMH281"/>
      <c r="KMI281"/>
      <c r="KMJ281"/>
      <c r="KMK281"/>
      <c r="KML281"/>
      <c r="KMM281"/>
      <c r="KMN281"/>
      <c r="KMO281"/>
      <c r="KMP281"/>
      <c r="KMQ281"/>
      <c r="KMR281"/>
      <c r="KMS281"/>
      <c r="KMT281"/>
      <c r="KMU281"/>
      <c r="KMV281"/>
      <c r="KMW281"/>
      <c r="KMX281"/>
      <c r="KMY281"/>
      <c r="KMZ281"/>
      <c r="KNA281"/>
      <c r="KNB281"/>
      <c r="KNC281"/>
      <c r="KND281"/>
      <c r="KNE281"/>
      <c r="KNF281"/>
      <c r="KNG281"/>
      <c r="KNH281"/>
      <c r="KNI281"/>
      <c r="KNJ281"/>
      <c r="KNK281"/>
      <c r="KNL281"/>
      <c r="KNM281"/>
      <c r="KNN281"/>
      <c r="KNO281"/>
      <c r="KNP281"/>
      <c r="KNQ281"/>
      <c r="KNR281"/>
      <c r="KNS281"/>
      <c r="KNT281"/>
      <c r="KNU281"/>
      <c r="KNV281"/>
      <c r="KNW281"/>
      <c r="KNX281"/>
      <c r="KNY281"/>
      <c r="KNZ281"/>
      <c r="KOA281"/>
      <c r="KOB281"/>
      <c r="KOC281"/>
      <c r="KOD281"/>
      <c r="KOE281"/>
      <c r="KOF281"/>
      <c r="KOG281"/>
      <c r="KOH281"/>
      <c r="KOI281"/>
      <c r="KOJ281"/>
      <c r="KOK281"/>
      <c r="KOL281"/>
      <c r="KOM281"/>
      <c r="KON281"/>
      <c r="KOO281"/>
      <c r="KOP281"/>
      <c r="KOQ281"/>
      <c r="KOR281"/>
      <c r="KOS281"/>
      <c r="KOT281"/>
      <c r="KOU281"/>
      <c r="KOV281"/>
      <c r="KOW281"/>
      <c r="KOX281"/>
      <c r="KOY281"/>
      <c r="KOZ281"/>
      <c r="KPA281"/>
      <c r="KPB281"/>
      <c r="KPC281"/>
      <c r="KPD281"/>
      <c r="KPE281"/>
      <c r="KPF281"/>
      <c r="KPG281"/>
      <c r="KPH281"/>
      <c r="KPI281"/>
      <c r="KPJ281"/>
      <c r="KPK281"/>
      <c r="KPL281"/>
      <c r="KPM281"/>
      <c r="KPN281"/>
      <c r="KPO281"/>
      <c r="KPP281"/>
      <c r="KPQ281"/>
      <c r="KPR281"/>
      <c r="KPS281"/>
      <c r="KPT281"/>
      <c r="KPU281"/>
      <c r="KPV281"/>
      <c r="KPW281"/>
      <c r="KPX281"/>
      <c r="KPY281"/>
      <c r="KPZ281"/>
      <c r="KQA281"/>
      <c r="KQB281"/>
      <c r="KQC281"/>
      <c r="KQD281"/>
      <c r="KQE281"/>
      <c r="KQF281"/>
      <c r="KQG281"/>
      <c r="KQH281"/>
      <c r="KQI281"/>
      <c r="KQJ281"/>
      <c r="KQK281"/>
      <c r="KQL281"/>
      <c r="KQM281"/>
      <c r="KQN281"/>
      <c r="KQO281"/>
      <c r="KQP281"/>
      <c r="KQQ281"/>
      <c r="KQR281"/>
      <c r="KQS281"/>
      <c r="KQT281"/>
      <c r="KQU281"/>
      <c r="KQV281"/>
      <c r="KQW281"/>
      <c r="KQX281"/>
      <c r="KQY281"/>
      <c r="KQZ281"/>
      <c r="KRA281"/>
      <c r="KRB281"/>
      <c r="KRC281"/>
      <c r="KRD281"/>
      <c r="KRE281"/>
      <c r="KRF281"/>
      <c r="KRG281"/>
      <c r="KRH281"/>
      <c r="KRI281"/>
      <c r="KRJ281"/>
      <c r="KRK281"/>
      <c r="KRL281"/>
      <c r="KRM281"/>
      <c r="KRN281"/>
      <c r="KRO281"/>
      <c r="KRP281"/>
      <c r="KRQ281"/>
      <c r="KRR281"/>
      <c r="KRS281"/>
      <c r="KRT281"/>
      <c r="KRU281"/>
      <c r="KRV281"/>
      <c r="KRW281"/>
      <c r="KRX281"/>
      <c r="KRY281"/>
      <c r="KRZ281"/>
      <c r="KSA281"/>
      <c r="KSB281"/>
      <c r="KSC281"/>
      <c r="KSD281"/>
      <c r="KSE281"/>
      <c r="KSF281"/>
      <c r="KSG281"/>
      <c r="KSH281"/>
      <c r="KSI281"/>
      <c r="KSJ281"/>
      <c r="KSK281"/>
      <c r="KSL281"/>
      <c r="KSM281"/>
      <c r="KSN281"/>
      <c r="KSO281"/>
      <c r="KSP281"/>
      <c r="KSQ281"/>
      <c r="KSR281"/>
      <c r="KSS281"/>
      <c r="KST281"/>
      <c r="KSU281"/>
      <c r="KSV281"/>
      <c r="KSW281"/>
      <c r="KSX281"/>
      <c r="KSY281"/>
      <c r="KSZ281"/>
      <c r="KTA281"/>
      <c r="KTB281"/>
      <c r="KTC281"/>
      <c r="KTD281"/>
      <c r="KTE281"/>
      <c r="KTF281"/>
      <c r="KTG281"/>
      <c r="KTH281"/>
      <c r="KTI281"/>
      <c r="KTJ281"/>
      <c r="KTK281"/>
      <c r="KTL281"/>
      <c r="KTM281"/>
      <c r="KTN281"/>
      <c r="KTO281"/>
      <c r="KTP281"/>
      <c r="KTQ281"/>
      <c r="KTR281"/>
      <c r="KTS281"/>
      <c r="KTT281"/>
      <c r="KTU281"/>
      <c r="KTV281"/>
      <c r="KTW281"/>
      <c r="KTX281"/>
      <c r="KTY281"/>
      <c r="KTZ281"/>
      <c r="KUA281"/>
      <c r="KUB281"/>
      <c r="KUC281"/>
      <c r="KUD281"/>
      <c r="KUE281"/>
      <c r="KUF281"/>
      <c r="KUG281"/>
      <c r="KUH281"/>
      <c r="KUI281"/>
      <c r="KUJ281"/>
      <c r="KUK281"/>
      <c r="KUL281"/>
      <c r="KUM281"/>
      <c r="KUN281"/>
      <c r="KUO281"/>
      <c r="KUP281"/>
      <c r="KUQ281"/>
      <c r="KUR281"/>
      <c r="KUS281"/>
      <c r="KUT281"/>
      <c r="KUU281"/>
      <c r="KUV281"/>
      <c r="KUW281"/>
      <c r="KUX281"/>
      <c r="KUY281"/>
      <c r="KUZ281"/>
      <c r="KVA281"/>
      <c r="KVB281"/>
      <c r="KVC281"/>
      <c r="KVD281"/>
      <c r="KVE281"/>
      <c r="KVF281"/>
      <c r="KVG281"/>
      <c r="KVH281"/>
      <c r="KVI281"/>
      <c r="KVJ281"/>
      <c r="KVK281"/>
      <c r="KVL281"/>
      <c r="KVM281"/>
      <c r="KVN281"/>
      <c r="KVO281"/>
      <c r="KVP281"/>
      <c r="KVQ281"/>
      <c r="KVR281"/>
      <c r="KVS281"/>
      <c r="KVT281"/>
      <c r="KVU281"/>
      <c r="KVV281"/>
      <c r="KVW281"/>
      <c r="KVX281"/>
      <c r="KVY281"/>
      <c r="KVZ281"/>
      <c r="KWA281"/>
      <c r="KWB281"/>
      <c r="KWC281"/>
      <c r="KWD281"/>
      <c r="KWE281"/>
      <c r="KWF281"/>
      <c r="KWG281"/>
      <c r="KWH281"/>
      <c r="KWI281"/>
      <c r="KWJ281"/>
      <c r="KWK281"/>
      <c r="KWL281"/>
      <c r="KWM281"/>
      <c r="KWN281"/>
      <c r="KWO281"/>
      <c r="KWP281"/>
      <c r="KWQ281"/>
      <c r="KWR281"/>
      <c r="KWS281"/>
      <c r="KWT281"/>
      <c r="KWU281"/>
      <c r="KWV281"/>
      <c r="KWW281"/>
      <c r="KWX281"/>
      <c r="KWY281"/>
      <c r="KWZ281"/>
      <c r="KXA281"/>
      <c r="KXB281"/>
      <c r="KXC281"/>
      <c r="KXD281"/>
      <c r="KXE281"/>
      <c r="KXF281"/>
      <c r="KXG281"/>
      <c r="KXH281"/>
      <c r="KXI281"/>
      <c r="KXJ281"/>
      <c r="KXK281"/>
      <c r="KXL281"/>
      <c r="KXM281"/>
      <c r="KXN281"/>
      <c r="KXO281"/>
      <c r="KXP281"/>
      <c r="KXQ281"/>
      <c r="KXR281"/>
      <c r="KXS281"/>
      <c r="KXT281"/>
      <c r="KXU281"/>
      <c r="KXV281"/>
      <c r="KXW281"/>
      <c r="KXX281"/>
      <c r="KXY281"/>
      <c r="KXZ281"/>
      <c r="KYA281"/>
      <c r="KYB281"/>
      <c r="KYC281"/>
      <c r="KYD281"/>
      <c r="KYE281"/>
      <c r="KYF281"/>
      <c r="KYG281"/>
      <c r="KYH281"/>
      <c r="KYI281"/>
      <c r="KYJ281"/>
      <c r="KYK281"/>
      <c r="KYL281"/>
      <c r="KYM281"/>
      <c r="KYN281"/>
      <c r="KYO281"/>
      <c r="KYP281"/>
      <c r="KYQ281"/>
      <c r="KYR281"/>
      <c r="KYS281"/>
      <c r="KYT281"/>
      <c r="KYU281"/>
      <c r="KYV281"/>
      <c r="KYW281"/>
      <c r="KYX281"/>
      <c r="KYY281"/>
      <c r="KYZ281"/>
      <c r="KZA281"/>
      <c r="KZB281"/>
      <c r="KZC281"/>
      <c r="KZD281"/>
      <c r="KZE281"/>
      <c r="KZF281"/>
      <c r="KZG281"/>
      <c r="KZH281"/>
      <c r="KZI281"/>
      <c r="KZJ281"/>
      <c r="KZK281"/>
      <c r="KZL281"/>
      <c r="KZM281"/>
      <c r="KZN281"/>
      <c r="KZO281"/>
      <c r="KZP281"/>
      <c r="KZQ281"/>
      <c r="KZR281"/>
      <c r="KZS281"/>
      <c r="KZT281"/>
      <c r="KZU281"/>
      <c r="KZV281"/>
      <c r="KZW281"/>
      <c r="KZX281"/>
      <c r="KZY281"/>
      <c r="KZZ281"/>
      <c r="LAA281"/>
      <c r="LAB281"/>
      <c r="LAC281"/>
      <c r="LAD281"/>
      <c r="LAE281"/>
      <c r="LAF281"/>
      <c r="LAG281"/>
      <c r="LAH281"/>
      <c r="LAI281"/>
      <c r="LAJ281"/>
      <c r="LAK281"/>
      <c r="LAL281"/>
      <c r="LAM281"/>
      <c r="LAN281"/>
      <c r="LAO281"/>
      <c r="LAP281"/>
      <c r="LAQ281"/>
      <c r="LAR281"/>
      <c r="LAS281"/>
      <c r="LAT281"/>
      <c r="LAU281"/>
      <c r="LAV281"/>
      <c r="LAW281"/>
      <c r="LAX281"/>
      <c r="LAY281"/>
      <c r="LAZ281"/>
      <c r="LBA281"/>
      <c r="LBB281"/>
      <c r="LBC281"/>
      <c r="LBD281"/>
      <c r="LBE281"/>
      <c r="LBF281"/>
      <c r="LBG281"/>
      <c r="LBH281"/>
      <c r="LBI281"/>
      <c r="LBJ281"/>
      <c r="LBK281"/>
      <c r="LBL281"/>
      <c r="LBM281"/>
      <c r="LBN281"/>
      <c r="LBO281"/>
      <c r="LBP281"/>
      <c r="LBQ281"/>
      <c r="LBR281"/>
      <c r="LBS281"/>
      <c r="LBT281"/>
      <c r="LBU281"/>
      <c r="LBV281"/>
      <c r="LBW281"/>
      <c r="LBX281"/>
      <c r="LBY281"/>
      <c r="LBZ281"/>
      <c r="LCA281"/>
      <c r="LCB281"/>
      <c r="LCC281"/>
      <c r="LCD281"/>
      <c r="LCE281"/>
      <c r="LCF281"/>
      <c r="LCG281"/>
      <c r="LCH281"/>
      <c r="LCI281"/>
      <c r="LCJ281"/>
      <c r="LCK281"/>
      <c r="LCL281"/>
      <c r="LCM281"/>
      <c r="LCN281"/>
      <c r="LCO281"/>
      <c r="LCP281"/>
      <c r="LCQ281"/>
      <c r="LCR281"/>
      <c r="LCS281"/>
      <c r="LCT281"/>
      <c r="LCU281"/>
      <c r="LCV281"/>
      <c r="LCW281"/>
      <c r="LCX281"/>
      <c r="LCY281"/>
      <c r="LCZ281"/>
      <c r="LDA281"/>
      <c r="LDB281"/>
      <c r="LDC281"/>
      <c r="LDD281"/>
      <c r="LDE281"/>
      <c r="LDF281"/>
      <c r="LDG281"/>
      <c r="LDH281"/>
      <c r="LDI281"/>
      <c r="LDJ281"/>
      <c r="LDK281"/>
      <c r="LDL281"/>
      <c r="LDM281"/>
      <c r="LDN281"/>
      <c r="LDO281"/>
      <c r="LDP281"/>
      <c r="LDQ281"/>
      <c r="LDR281"/>
      <c r="LDS281"/>
      <c r="LDT281"/>
      <c r="LDU281"/>
      <c r="LDV281"/>
      <c r="LDW281"/>
      <c r="LDX281"/>
      <c r="LDY281"/>
      <c r="LDZ281"/>
      <c r="LEA281"/>
      <c r="LEB281"/>
      <c r="LEC281"/>
      <c r="LED281"/>
      <c r="LEE281"/>
      <c r="LEF281"/>
      <c r="LEG281"/>
      <c r="LEH281"/>
      <c r="LEI281"/>
      <c r="LEJ281"/>
      <c r="LEK281"/>
      <c r="LEL281"/>
      <c r="LEM281"/>
      <c r="LEN281"/>
      <c r="LEO281"/>
      <c r="LEP281"/>
      <c r="LEQ281"/>
      <c r="LER281"/>
      <c r="LES281"/>
      <c r="LET281"/>
      <c r="LEU281"/>
      <c r="LEV281"/>
      <c r="LEW281"/>
      <c r="LEX281"/>
      <c r="LEY281"/>
      <c r="LEZ281"/>
      <c r="LFA281"/>
      <c r="LFB281"/>
      <c r="LFC281"/>
      <c r="LFD281"/>
      <c r="LFE281"/>
      <c r="LFF281"/>
      <c r="LFG281"/>
      <c r="LFH281"/>
      <c r="LFI281"/>
      <c r="LFJ281"/>
      <c r="LFK281"/>
      <c r="LFL281"/>
      <c r="LFM281"/>
      <c r="LFN281"/>
      <c r="LFO281"/>
      <c r="LFP281"/>
      <c r="LFQ281"/>
      <c r="LFR281"/>
      <c r="LFS281"/>
      <c r="LFT281"/>
      <c r="LFU281"/>
      <c r="LFV281"/>
      <c r="LFW281"/>
      <c r="LFX281"/>
      <c r="LFY281"/>
      <c r="LFZ281"/>
      <c r="LGA281"/>
      <c r="LGB281"/>
      <c r="LGC281"/>
      <c r="LGD281"/>
      <c r="LGE281"/>
      <c r="LGF281"/>
      <c r="LGG281"/>
      <c r="LGH281"/>
      <c r="LGI281"/>
      <c r="LGJ281"/>
      <c r="LGK281"/>
      <c r="LGL281"/>
      <c r="LGM281"/>
      <c r="LGN281"/>
      <c r="LGO281"/>
      <c r="LGP281"/>
      <c r="LGQ281"/>
      <c r="LGR281"/>
      <c r="LGS281"/>
      <c r="LGT281"/>
      <c r="LGU281"/>
      <c r="LGV281"/>
      <c r="LGW281"/>
      <c r="LGX281"/>
      <c r="LGY281"/>
      <c r="LGZ281"/>
      <c r="LHA281"/>
      <c r="LHB281"/>
      <c r="LHC281"/>
      <c r="LHD281"/>
      <c r="LHE281"/>
      <c r="LHF281"/>
      <c r="LHG281"/>
      <c r="LHH281"/>
      <c r="LHI281"/>
      <c r="LHJ281"/>
      <c r="LHK281"/>
      <c r="LHL281"/>
      <c r="LHM281"/>
      <c r="LHN281"/>
      <c r="LHO281"/>
      <c r="LHP281"/>
      <c r="LHQ281"/>
      <c r="LHR281"/>
      <c r="LHS281"/>
      <c r="LHT281"/>
      <c r="LHU281"/>
      <c r="LHV281"/>
      <c r="LHW281"/>
      <c r="LHX281"/>
      <c r="LHY281"/>
      <c r="LHZ281"/>
      <c r="LIA281"/>
      <c r="LIB281"/>
      <c r="LIC281"/>
      <c r="LID281"/>
      <c r="LIE281"/>
      <c r="LIF281"/>
      <c r="LIG281"/>
      <c r="LIH281"/>
      <c r="LII281"/>
      <c r="LIJ281"/>
      <c r="LIK281"/>
      <c r="LIL281"/>
      <c r="LIM281"/>
      <c r="LIN281"/>
      <c r="LIO281"/>
      <c r="LIP281"/>
      <c r="LIQ281"/>
      <c r="LIR281"/>
      <c r="LIS281"/>
      <c r="LIT281"/>
      <c r="LIU281"/>
      <c r="LIV281"/>
      <c r="LIW281"/>
      <c r="LIX281"/>
      <c r="LIY281"/>
      <c r="LIZ281"/>
      <c r="LJA281"/>
      <c r="LJB281"/>
      <c r="LJC281"/>
      <c r="LJD281"/>
      <c r="LJE281"/>
      <c r="LJF281"/>
      <c r="LJG281"/>
      <c r="LJH281"/>
      <c r="LJI281"/>
      <c r="LJJ281"/>
      <c r="LJK281"/>
      <c r="LJL281"/>
      <c r="LJM281"/>
      <c r="LJN281"/>
      <c r="LJO281"/>
      <c r="LJP281"/>
      <c r="LJQ281"/>
      <c r="LJR281"/>
      <c r="LJS281"/>
      <c r="LJT281"/>
      <c r="LJU281"/>
      <c r="LJV281"/>
      <c r="LJW281"/>
      <c r="LJX281"/>
      <c r="LJY281"/>
      <c r="LJZ281"/>
      <c r="LKA281"/>
      <c r="LKB281"/>
      <c r="LKC281"/>
      <c r="LKD281"/>
      <c r="LKE281"/>
      <c r="LKF281"/>
      <c r="LKG281"/>
      <c r="LKH281"/>
      <c r="LKI281"/>
      <c r="LKJ281"/>
      <c r="LKK281"/>
      <c r="LKL281"/>
      <c r="LKM281"/>
      <c r="LKN281"/>
      <c r="LKO281"/>
      <c r="LKP281"/>
      <c r="LKQ281"/>
      <c r="LKR281"/>
      <c r="LKS281"/>
      <c r="LKT281"/>
      <c r="LKU281"/>
      <c r="LKV281"/>
      <c r="LKW281"/>
      <c r="LKX281"/>
      <c r="LKY281"/>
      <c r="LKZ281"/>
      <c r="LLA281"/>
      <c r="LLB281"/>
      <c r="LLC281"/>
      <c r="LLD281"/>
      <c r="LLE281"/>
      <c r="LLF281"/>
      <c r="LLG281"/>
      <c r="LLH281"/>
      <c r="LLI281"/>
      <c r="LLJ281"/>
      <c r="LLK281"/>
      <c r="LLL281"/>
      <c r="LLM281"/>
      <c r="LLN281"/>
      <c r="LLO281"/>
      <c r="LLP281"/>
      <c r="LLQ281"/>
      <c r="LLR281"/>
      <c r="LLS281"/>
      <c r="LLT281"/>
      <c r="LLU281"/>
      <c r="LLV281"/>
      <c r="LLW281"/>
      <c r="LLX281"/>
      <c r="LLY281"/>
      <c r="LLZ281"/>
      <c r="LMA281"/>
      <c r="LMB281"/>
      <c r="LMC281"/>
      <c r="LMD281"/>
      <c r="LME281"/>
      <c r="LMF281"/>
      <c r="LMG281"/>
      <c r="LMH281"/>
      <c r="LMI281"/>
      <c r="LMJ281"/>
      <c r="LMK281"/>
      <c r="LML281"/>
      <c r="LMM281"/>
      <c r="LMN281"/>
      <c r="LMO281"/>
      <c r="LMP281"/>
      <c r="LMQ281"/>
      <c r="LMR281"/>
      <c r="LMS281"/>
      <c r="LMT281"/>
      <c r="LMU281"/>
      <c r="LMV281"/>
      <c r="LMW281"/>
      <c r="LMX281"/>
      <c r="LMY281"/>
      <c r="LMZ281"/>
      <c r="LNA281"/>
      <c r="LNB281"/>
      <c r="LNC281"/>
      <c r="LND281"/>
      <c r="LNE281"/>
      <c r="LNF281"/>
      <c r="LNG281"/>
      <c r="LNH281"/>
      <c r="LNI281"/>
      <c r="LNJ281"/>
      <c r="LNK281"/>
      <c r="LNL281"/>
      <c r="LNM281"/>
      <c r="LNN281"/>
      <c r="LNO281"/>
      <c r="LNP281"/>
      <c r="LNQ281"/>
      <c r="LNR281"/>
      <c r="LNS281"/>
      <c r="LNT281"/>
      <c r="LNU281"/>
      <c r="LNV281"/>
      <c r="LNW281"/>
      <c r="LNX281"/>
      <c r="LNY281"/>
      <c r="LNZ281"/>
      <c r="LOA281"/>
      <c r="LOB281"/>
      <c r="LOC281"/>
      <c r="LOD281"/>
      <c r="LOE281"/>
      <c r="LOF281"/>
      <c r="LOG281"/>
      <c r="LOH281"/>
      <c r="LOI281"/>
      <c r="LOJ281"/>
      <c r="LOK281"/>
      <c r="LOL281"/>
      <c r="LOM281"/>
      <c r="LON281"/>
      <c r="LOO281"/>
      <c r="LOP281"/>
      <c r="LOQ281"/>
      <c r="LOR281"/>
      <c r="LOS281"/>
      <c r="LOT281"/>
      <c r="LOU281"/>
      <c r="LOV281"/>
      <c r="LOW281"/>
      <c r="LOX281"/>
      <c r="LOY281"/>
      <c r="LOZ281"/>
      <c r="LPA281"/>
      <c r="LPB281"/>
      <c r="LPC281"/>
      <c r="LPD281"/>
      <c r="LPE281"/>
      <c r="LPF281"/>
      <c r="LPG281"/>
      <c r="LPH281"/>
      <c r="LPI281"/>
      <c r="LPJ281"/>
      <c r="LPK281"/>
      <c r="LPL281"/>
      <c r="LPM281"/>
      <c r="LPN281"/>
      <c r="LPO281"/>
      <c r="LPP281"/>
      <c r="LPQ281"/>
      <c r="LPR281"/>
      <c r="LPS281"/>
      <c r="LPT281"/>
      <c r="LPU281"/>
      <c r="LPV281"/>
      <c r="LPW281"/>
      <c r="LPX281"/>
      <c r="LPY281"/>
      <c r="LPZ281"/>
      <c r="LQA281"/>
      <c r="LQB281"/>
      <c r="LQC281"/>
      <c r="LQD281"/>
      <c r="LQE281"/>
      <c r="LQF281"/>
      <c r="LQG281"/>
      <c r="LQH281"/>
      <c r="LQI281"/>
      <c r="LQJ281"/>
      <c r="LQK281"/>
      <c r="LQL281"/>
      <c r="LQM281"/>
      <c r="LQN281"/>
      <c r="LQO281"/>
      <c r="LQP281"/>
      <c r="LQQ281"/>
      <c r="LQR281"/>
      <c r="LQS281"/>
      <c r="LQT281"/>
      <c r="LQU281"/>
      <c r="LQV281"/>
      <c r="LQW281"/>
      <c r="LQX281"/>
      <c r="LQY281"/>
      <c r="LQZ281"/>
      <c r="LRA281"/>
      <c r="LRB281"/>
      <c r="LRC281"/>
      <c r="LRD281"/>
      <c r="LRE281"/>
      <c r="LRF281"/>
      <c r="LRG281"/>
      <c r="LRH281"/>
      <c r="LRI281"/>
      <c r="LRJ281"/>
      <c r="LRK281"/>
      <c r="LRL281"/>
      <c r="LRM281"/>
      <c r="LRN281"/>
      <c r="LRO281"/>
      <c r="LRP281"/>
      <c r="LRQ281"/>
      <c r="LRR281"/>
      <c r="LRS281"/>
      <c r="LRT281"/>
      <c r="LRU281"/>
      <c r="LRV281"/>
      <c r="LRW281"/>
      <c r="LRX281"/>
      <c r="LRY281"/>
      <c r="LRZ281"/>
      <c r="LSA281"/>
      <c r="LSB281"/>
      <c r="LSC281"/>
      <c r="LSD281"/>
      <c r="LSE281"/>
      <c r="LSF281"/>
      <c r="LSG281"/>
      <c r="LSH281"/>
      <c r="LSI281"/>
      <c r="LSJ281"/>
      <c r="LSK281"/>
      <c r="LSL281"/>
      <c r="LSM281"/>
      <c r="LSN281"/>
      <c r="LSO281"/>
      <c r="LSP281"/>
      <c r="LSQ281"/>
      <c r="LSR281"/>
      <c r="LSS281"/>
      <c r="LST281"/>
      <c r="LSU281"/>
      <c r="LSV281"/>
      <c r="LSW281"/>
      <c r="LSX281"/>
      <c r="LSY281"/>
      <c r="LSZ281"/>
      <c r="LTA281"/>
      <c r="LTB281"/>
      <c r="LTC281"/>
      <c r="LTD281"/>
      <c r="LTE281"/>
      <c r="LTF281"/>
      <c r="LTG281"/>
      <c r="LTH281"/>
      <c r="LTI281"/>
      <c r="LTJ281"/>
      <c r="LTK281"/>
      <c r="LTL281"/>
      <c r="LTM281"/>
      <c r="LTN281"/>
      <c r="LTO281"/>
      <c r="LTP281"/>
      <c r="LTQ281"/>
      <c r="LTR281"/>
      <c r="LTS281"/>
      <c r="LTT281"/>
      <c r="LTU281"/>
      <c r="LTV281"/>
      <c r="LTW281"/>
      <c r="LTX281"/>
      <c r="LTY281"/>
      <c r="LTZ281"/>
      <c r="LUA281"/>
      <c r="LUB281"/>
      <c r="LUC281"/>
      <c r="LUD281"/>
      <c r="LUE281"/>
      <c r="LUF281"/>
      <c r="LUG281"/>
      <c r="LUH281"/>
      <c r="LUI281"/>
      <c r="LUJ281"/>
      <c r="LUK281"/>
      <c r="LUL281"/>
      <c r="LUM281"/>
      <c r="LUN281"/>
      <c r="LUO281"/>
      <c r="LUP281"/>
      <c r="LUQ281"/>
      <c r="LUR281"/>
      <c r="LUS281"/>
      <c r="LUT281"/>
      <c r="LUU281"/>
      <c r="LUV281"/>
      <c r="LUW281"/>
      <c r="LUX281"/>
      <c r="LUY281"/>
      <c r="LUZ281"/>
      <c r="LVA281"/>
      <c r="LVB281"/>
      <c r="LVC281"/>
      <c r="LVD281"/>
      <c r="LVE281"/>
      <c r="LVF281"/>
      <c r="LVG281"/>
      <c r="LVH281"/>
      <c r="LVI281"/>
      <c r="LVJ281"/>
      <c r="LVK281"/>
      <c r="LVL281"/>
      <c r="LVM281"/>
      <c r="LVN281"/>
      <c r="LVO281"/>
      <c r="LVP281"/>
      <c r="LVQ281"/>
      <c r="LVR281"/>
      <c r="LVS281"/>
      <c r="LVT281"/>
      <c r="LVU281"/>
      <c r="LVV281"/>
      <c r="LVW281"/>
      <c r="LVX281"/>
      <c r="LVY281"/>
      <c r="LVZ281"/>
      <c r="LWA281"/>
      <c r="LWB281"/>
      <c r="LWC281"/>
      <c r="LWD281"/>
      <c r="LWE281"/>
      <c r="LWF281"/>
      <c r="LWG281"/>
      <c r="LWH281"/>
      <c r="LWI281"/>
      <c r="LWJ281"/>
      <c r="LWK281"/>
      <c r="LWL281"/>
      <c r="LWM281"/>
      <c r="LWN281"/>
      <c r="LWO281"/>
      <c r="LWP281"/>
      <c r="LWQ281"/>
      <c r="LWR281"/>
      <c r="LWS281"/>
      <c r="LWT281"/>
      <c r="LWU281"/>
      <c r="LWV281"/>
      <c r="LWW281"/>
      <c r="LWX281"/>
      <c r="LWY281"/>
      <c r="LWZ281"/>
      <c r="LXA281"/>
      <c r="LXB281"/>
      <c r="LXC281"/>
      <c r="LXD281"/>
      <c r="LXE281"/>
      <c r="LXF281"/>
      <c r="LXG281"/>
      <c r="LXH281"/>
      <c r="LXI281"/>
      <c r="LXJ281"/>
      <c r="LXK281"/>
      <c r="LXL281"/>
      <c r="LXM281"/>
      <c r="LXN281"/>
      <c r="LXO281"/>
      <c r="LXP281"/>
      <c r="LXQ281"/>
      <c r="LXR281"/>
      <c r="LXS281"/>
      <c r="LXT281"/>
      <c r="LXU281"/>
      <c r="LXV281"/>
      <c r="LXW281"/>
      <c r="LXX281"/>
      <c r="LXY281"/>
      <c r="LXZ281"/>
      <c r="LYA281"/>
      <c r="LYB281"/>
      <c r="LYC281"/>
      <c r="LYD281"/>
      <c r="LYE281"/>
      <c r="LYF281"/>
      <c r="LYG281"/>
      <c r="LYH281"/>
      <c r="LYI281"/>
      <c r="LYJ281"/>
      <c r="LYK281"/>
      <c r="LYL281"/>
      <c r="LYM281"/>
      <c r="LYN281"/>
      <c r="LYO281"/>
      <c r="LYP281"/>
      <c r="LYQ281"/>
      <c r="LYR281"/>
      <c r="LYS281"/>
      <c r="LYT281"/>
      <c r="LYU281"/>
      <c r="LYV281"/>
      <c r="LYW281"/>
      <c r="LYX281"/>
      <c r="LYY281"/>
      <c r="LYZ281"/>
      <c r="LZA281"/>
      <c r="LZB281"/>
      <c r="LZC281"/>
      <c r="LZD281"/>
      <c r="LZE281"/>
      <c r="LZF281"/>
      <c r="LZG281"/>
      <c r="LZH281"/>
      <c r="LZI281"/>
      <c r="LZJ281"/>
      <c r="LZK281"/>
      <c r="LZL281"/>
      <c r="LZM281"/>
      <c r="LZN281"/>
      <c r="LZO281"/>
      <c r="LZP281"/>
      <c r="LZQ281"/>
      <c r="LZR281"/>
      <c r="LZS281"/>
      <c r="LZT281"/>
      <c r="LZU281"/>
      <c r="LZV281"/>
      <c r="LZW281"/>
      <c r="LZX281"/>
      <c r="LZY281"/>
      <c r="LZZ281"/>
      <c r="MAA281"/>
      <c r="MAB281"/>
      <c r="MAC281"/>
      <c r="MAD281"/>
      <c r="MAE281"/>
      <c r="MAF281"/>
      <c r="MAG281"/>
      <c r="MAH281"/>
      <c r="MAI281"/>
      <c r="MAJ281"/>
      <c r="MAK281"/>
      <c r="MAL281"/>
      <c r="MAM281"/>
      <c r="MAN281"/>
      <c r="MAO281"/>
      <c r="MAP281"/>
      <c r="MAQ281"/>
      <c r="MAR281"/>
      <c r="MAS281"/>
      <c r="MAT281"/>
      <c r="MAU281"/>
      <c r="MAV281"/>
      <c r="MAW281"/>
      <c r="MAX281"/>
      <c r="MAY281"/>
      <c r="MAZ281"/>
      <c r="MBA281"/>
      <c r="MBB281"/>
      <c r="MBC281"/>
      <c r="MBD281"/>
      <c r="MBE281"/>
      <c r="MBF281"/>
      <c r="MBG281"/>
      <c r="MBH281"/>
      <c r="MBI281"/>
      <c r="MBJ281"/>
      <c r="MBK281"/>
      <c r="MBL281"/>
      <c r="MBM281"/>
      <c r="MBN281"/>
      <c r="MBO281"/>
      <c r="MBP281"/>
      <c r="MBQ281"/>
      <c r="MBR281"/>
      <c r="MBS281"/>
      <c r="MBT281"/>
      <c r="MBU281"/>
      <c r="MBV281"/>
      <c r="MBW281"/>
      <c r="MBX281"/>
      <c r="MBY281"/>
      <c r="MBZ281"/>
      <c r="MCA281"/>
      <c r="MCB281"/>
      <c r="MCC281"/>
      <c r="MCD281"/>
      <c r="MCE281"/>
      <c r="MCF281"/>
      <c r="MCG281"/>
      <c r="MCH281"/>
      <c r="MCI281"/>
      <c r="MCJ281"/>
      <c r="MCK281"/>
      <c r="MCL281"/>
      <c r="MCM281"/>
      <c r="MCN281"/>
      <c r="MCO281"/>
      <c r="MCP281"/>
      <c r="MCQ281"/>
      <c r="MCR281"/>
      <c r="MCS281"/>
      <c r="MCT281"/>
      <c r="MCU281"/>
      <c r="MCV281"/>
      <c r="MCW281"/>
      <c r="MCX281"/>
      <c r="MCY281"/>
      <c r="MCZ281"/>
      <c r="MDA281"/>
      <c r="MDB281"/>
      <c r="MDC281"/>
      <c r="MDD281"/>
      <c r="MDE281"/>
      <c r="MDF281"/>
      <c r="MDG281"/>
      <c r="MDH281"/>
      <c r="MDI281"/>
      <c r="MDJ281"/>
      <c r="MDK281"/>
      <c r="MDL281"/>
      <c r="MDM281"/>
      <c r="MDN281"/>
      <c r="MDO281"/>
      <c r="MDP281"/>
      <c r="MDQ281"/>
      <c r="MDR281"/>
      <c r="MDS281"/>
      <c r="MDT281"/>
      <c r="MDU281"/>
      <c r="MDV281"/>
      <c r="MDW281"/>
      <c r="MDX281"/>
      <c r="MDY281"/>
      <c r="MDZ281"/>
      <c r="MEA281"/>
      <c r="MEB281"/>
      <c r="MEC281"/>
      <c r="MED281"/>
      <c r="MEE281"/>
      <c r="MEF281"/>
      <c r="MEG281"/>
      <c r="MEH281"/>
      <c r="MEI281"/>
      <c r="MEJ281"/>
      <c r="MEK281"/>
      <c r="MEL281"/>
      <c r="MEM281"/>
      <c r="MEN281"/>
      <c r="MEO281"/>
      <c r="MEP281"/>
      <c r="MEQ281"/>
      <c r="MER281"/>
      <c r="MES281"/>
      <c r="MET281"/>
      <c r="MEU281"/>
      <c r="MEV281"/>
      <c r="MEW281"/>
      <c r="MEX281"/>
      <c r="MEY281"/>
      <c r="MEZ281"/>
      <c r="MFA281"/>
      <c r="MFB281"/>
      <c r="MFC281"/>
      <c r="MFD281"/>
      <c r="MFE281"/>
      <c r="MFF281"/>
      <c r="MFG281"/>
      <c r="MFH281"/>
      <c r="MFI281"/>
      <c r="MFJ281"/>
      <c r="MFK281"/>
      <c r="MFL281"/>
      <c r="MFM281"/>
      <c r="MFN281"/>
      <c r="MFO281"/>
      <c r="MFP281"/>
      <c r="MFQ281"/>
      <c r="MFR281"/>
      <c r="MFS281"/>
      <c r="MFT281"/>
      <c r="MFU281"/>
      <c r="MFV281"/>
      <c r="MFW281"/>
      <c r="MFX281"/>
      <c r="MFY281"/>
      <c r="MFZ281"/>
      <c r="MGA281"/>
      <c r="MGB281"/>
      <c r="MGC281"/>
      <c r="MGD281"/>
      <c r="MGE281"/>
      <c r="MGF281"/>
      <c r="MGG281"/>
      <c r="MGH281"/>
      <c r="MGI281"/>
      <c r="MGJ281"/>
      <c r="MGK281"/>
      <c r="MGL281"/>
      <c r="MGM281"/>
      <c r="MGN281"/>
      <c r="MGO281"/>
      <c r="MGP281"/>
      <c r="MGQ281"/>
      <c r="MGR281"/>
      <c r="MGS281"/>
      <c r="MGT281"/>
      <c r="MGU281"/>
      <c r="MGV281"/>
      <c r="MGW281"/>
      <c r="MGX281"/>
      <c r="MGY281"/>
      <c r="MGZ281"/>
      <c r="MHA281"/>
      <c r="MHB281"/>
      <c r="MHC281"/>
      <c r="MHD281"/>
      <c r="MHE281"/>
      <c r="MHF281"/>
      <c r="MHG281"/>
      <c r="MHH281"/>
      <c r="MHI281"/>
      <c r="MHJ281"/>
      <c r="MHK281"/>
      <c r="MHL281"/>
      <c r="MHM281"/>
      <c r="MHN281"/>
      <c r="MHO281"/>
      <c r="MHP281"/>
      <c r="MHQ281"/>
      <c r="MHR281"/>
      <c r="MHS281"/>
      <c r="MHT281"/>
      <c r="MHU281"/>
      <c r="MHV281"/>
      <c r="MHW281"/>
      <c r="MHX281"/>
      <c r="MHY281"/>
      <c r="MHZ281"/>
      <c r="MIA281"/>
      <c r="MIB281"/>
      <c r="MIC281"/>
      <c r="MID281"/>
      <c r="MIE281"/>
      <c r="MIF281"/>
      <c r="MIG281"/>
      <c r="MIH281"/>
      <c r="MII281"/>
      <c r="MIJ281"/>
      <c r="MIK281"/>
      <c r="MIL281"/>
      <c r="MIM281"/>
      <c r="MIN281"/>
      <c r="MIO281"/>
      <c r="MIP281"/>
      <c r="MIQ281"/>
      <c r="MIR281"/>
      <c r="MIS281"/>
      <c r="MIT281"/>
      <c r="MIU281"/>
      <c r="MIV281"/>
      <c r="MIW281"/>
      <c r="MIX281"/>
      <c r="MIY281"/>
      <c r="MIZ281"/>
      <c r="MJA281"/>
      <c r="MJB281"/>
      <c r="MJC281"/>
      <c r="MJD281"/>
      <c r="MJE281"/>
      <c r="MJF281"/>
      <c r="MJG281"/>
      <c r="MJH281"/>
      <c r="MJI281"/>
      <c r="MJJ281"/>
      <c r="MJK281"/>
      <c r="MJL281"/>
      <c r="MJM281"/>
      <c r="MJN281"/>
      <c r="MJO281"/>
      <c r="MJP281"/>
      <c r="MJQ281"/>
      <c r="MJR281"/>
      <c r="MJS281"/>
      <c r="MJT281"/>
      <c r="MJU281"/>
      <c r="MJV281"/>
      <c r="MJW281"/>
      <c r="MJX281"/>
      <c r="MJY281"/>
      <c r="MJZ281"/>
      <c r="MKA281"/>
      <c r="MKB281"/>
      <c r="MKC281"/>
      <c r="MKD281"/>
      <c r="MKE281"/>
      <c r="MKF281"/>
      <c r="MKG281"/>
      <c r="MKH281"/>
      <c r="MKI281"/>
      <c r="MKJ281"/>
      <c r="MKK281"/>
      <c r="MKL281"/>
      <c r="MKM281"/>
      <c r="MKN281"/>
      <c r="MKO281"/>
      <c r="MKP281"/>
      <c r="MKQ281"/>
      <c r="MKR281"/>
      <c r="MKS281"/>
      <c r="MKT281"/>
      <c r="MKU281"/>
      <c r="MKV281"/>
      <c r="MKW281"/>
      <c r="MKX281"/>
      <c r="MKY281"/>
      <c r="MKZ281"/>
      <c r="MLA281"/>
      <c r="MLB281"/>
      <c r="MLC281"/>
      <c r="MLD281"/>
      <c r="MLE281"/>
      <c r="MLF281"/>
      <c r="MLG281"/>
      <c r="MLH281"/>
      <c r="MLI281"/>
      <c r="MLJ281"/>
      <c r="MLK281"/>
      <c r="MLL281"/>
      <c r="MLM281"/>
      <c r="MLN281"/>
      <c r="MLO281"/>
      <c r="MLP281"/>
      <c r="MLQ281"/>
      <c r="MLR281"/>
      <c r="MLS281"/>
      <c r="MLT281"/>
      <c r="MLU281"/>
      <c r="MLV281"/>
      <c r="MLW281"/>
      <c r="MLX281"/>
      <c r="MLY281"/>
      <c r="MLZ281"/>
      <c r="MMA281"/>
      <c r="MMB281"/>
      <c r="MMC281"/>
      <c r="MMD281"/>
      <c r="MME281"/>
      <c r="MMF281"/>
      <c r="MMG281"/>
      <c r="MMH281"/>
      <c r="MMI281"/>
      <c r="MMJ281"/>
      <c r="MMK281"/>
      <c r="MML281"/>
      <c r="MMM281"/>
      <c r="MMN281"/>
      <c r="MMO281"/>
      <c r="MMP281"/>
      <c r="MMQ281"/>
      <c r="MMR281"/>
      <c r="MMS281"/>
      <c r="MMT281"/>
      <c r="MMU281"/>
      <c r="MMV281"/>
      <c r="MMW281"/>
      <c r="MMX281"/>
      <c r="MMY281"/>
      <c r="MMZ281"/>
      <c r="MNA281"/>
      <c r="MNB281"/>
      <c r="MNC281"/>
      <c r="MND281"/>
      <c r="MNE281"/>
      <c r="MNF281"/>
      <c r="MNG281"/>
      <c r="MNH281"/>
      <c r="MNI281"/>
      <c r="MNJ281"/>
      <c r="MNK281"/>
      <c r="MNL281"/>
      <c r="MNM281"/>
      <c r="MNN281"/>
      <c r="MNO281"/>
      <c r="MNP281"/>
      <c r="MNQ281"/>
      <c r="MNR281"/>
      <c r="MNS281"/>
      <c r="MNT281"/>
      <c r="MNU281"/>
      <c r="MNV281"/>
      <c r="MNW281"/>
      <c r="MNX281"/>
      <c r="MNY281"/>
      <c r="MNZ281"/>
      <c r="MOA281"/>
      <c r="MOB281"/>
      <c r="MOC281"/>
      <c r="MOD281"/>
      <c r="MOE281"/>
      <c r="MOF281"/>
      <c r="MOG281"/>
      <c r="MOH281"/>
      <c r="MOI281"/>
      <c r="MOJ281"/>
      <c r="MOK281"/>
      <c r="MOL281"/>
      <c r="MOM281"/>
      <c r="MON281"/>
      <c r="MOO281"/>
      <c r="MOP281"/>
      <c r="MOQ281"/>
      <c r="MOR281"/>
      <c r="MOS281"/>
      <c r="MOT281"/>
      <c r="MOU281"/>
      <c r="MOV281"/>
      <c r="MOW281"/>
      <c r="MOX281"/>
      <c r="MOY281"/>
      <c r="MOZ281"/>
      <c r="MPA281"/>
      <c r="MPB281"/>
      <c r="MPC281"/>
      <c r="MPD281"/>
      <c r="MPE281"/>
      <c r="MPF281"/>
      <c r="MPG281"/>
      <c r="MPH281"/>
      <c r="MPI281"/>
      <c r="MPJ281"/>
      <c r="MPK281"/>
      <c r="MPL281"/>
      <c r="MPM281"/>
      <c r="MPN281"/>
      <c r="MPO281"/>
      <c r="MPP281"/>
      <c r="MPQ281"/>
      <c r="MPR281"/>
      <c r="MPS281"/>
      <c r="MPT281"/>
      <c r="MPU281"/>
      <c r="MPV281"/>
      <c r="MPW281"/>
      <c r="MPX281"/>
      <c r="MPY281"/>
      <c r="MPZ281"/>
      <c r="MQA281"/>
      <c r="MQB281"/>
      <c r="MQC281"/>
      <c r="MQD281"/>
      <c r="MQE281"/>
      <c r="MQF281"/>
      <c r="MQG281"/>
      <c r="MQH281"/>
      <c r="MQI281"/>
      <c r="MQJ281"/>
      <c r="MQK281"/>
      <c r="MQL281"/>
      <c r="MQM281"/>
      <c r="MQN281"/>
      <c r="MQO281"/>
      <c r="MQP281"/>
      <c r="MQQ281"/>
      <c r="MQR281"/>
      <c r="MQS281"/>
      <c r="MQT281"/>
      <c r="MQU281"/>
      <c r="MQV281"/>
      <c r="MQW281"/>
      <c r="MQX281"/>
      <c r="MQY281"/>
      <c r="MQZ281"/>
      <c r="MRA281"/>
      <c r="MRB281"/>
      <c r="MRC281"/>
      <c r="MRD281"/>
      <c r="MRE281"/>
      <c r="MRF281"/>
      <c r="MRG281"/>
      <c r="MRH281"/>
      <c r="MRI281"/>
      <c r="MRJ281"/>
      <c r="MRK281"/>
      <c r="MRL281"/>
      <c r="MRM281"/>
      <c r="MRN281"/>
      <c r="MRO281"/>
      <c r="MRP281"/>
      <c r="MRQ281"/>
      <c r="MRR281"/>
      <c r="MRS281"/>
      <c r="MRT281"/>
      <c r="MRU281"/>
      <c r="MRV281"/>
      <c r="MRW281"/>
      <c r="MRX281"/>
      <c r="MRY281"/>
      <c r="MRZ281"/>
      <c r="MSA281"/>
      <c r="MSB281"/>
      <c r="MSC281"/>
      <c r="MSD281"/>
      <c r="MSE281"/>
      <c r="MSF281"/>
      <c r="MSG281"/>
      <c r="MSH281"/>
      <c r="MSI281"/>
      <c r="MSJ281"/>
      <c r="MSK281"/>
      <c r="MSL281"/>
      <c r="MSM281"/>
      <c r="MSN281"/>
      <c r="MSO281"/>
      <c r="MSP281"/>
      <c r="MSQ281"/>
      <c r="MSR281"/>
      <c r="MSS281"/>
      <c r="MST281"/>
      <c r="MSU281"/>
      <c r="MSV281"/>
      <c r="MSW281"/>
      <c r="MSX281"/>
      <c r="MSY281"/>
      <c r="MSZ281"/>
      <c r="MTA281"/>
      <c r="MTB281"/>
      <c r="MTC281"/>
      <c r="MTD281"/>
      <c r="MTE281"/>
      <c r="MTF281"/>
      <c r="MTG281"/>
      <c r="MTH281"/>
      <c r="MTI281"/>
      <c r="MTJ281"/>
      <c r="MTK281"/>
      <c r="MTL281"/>
      <c r="MTM281"/>
      <c r="MTN281"/>
      <c r="MTO281"/>
      <c r="MTP281"/>
      <c r="MTQ281"/>
      <c r="MTR281"/>
      <c r="MTS281"/>
      <c r="MTT281"/>
      <c r="MTU281"/>
      <c r="MTV281"/>
      <c r="MTW281"/>
      <c r="MTX281"/>
      <c r="MTY281"/>
      <c r="MTZ281"/>
      <c r="MUA281"/>
      <c r="MUB281"/>
      <c r="MUC281"/>
      <c r="MUD281"/>
      <c r="MUE281"/>
      <c r="MUF281"/>
      <c r="MUG281"/>
      <c r="MUH281"/>
      <c r="MUI281"/>
      <c r="MUJ281"/>
      <c r="MUK281"/>
      <c r="MUL281"/>
      <c r="MUM281"/>
      <c r="MUN281"/>
      <c r="MUO281"/>
      <c r="MUP281"/>
      <c r="MUQ281"/>
      <c r="MUR281"/>
      <c r="MUS281"/>
      <c r="MUT281"/>
      <c r="MUU281"/>
      <c r="MUV281"/>
      <c r="MUW281"/>
      <c r="MUX281"/>
      <c r="MUY281"/>
      <c r="MUZ281"/>
      <c r="MVA281"/>
      <c r="MVB281"/>
      <c r="MVC281"/>
      <c r="MVD281"/>
      <c r="MVE281"/>
      <c r="MVF281"/>
      <c r="MVG281"/>
      <c r="MVH281"/>
      <c r="MVI281"/>
      <c r="MVJ281"/>
      <c r="MVK281"/>
      <c r="MVL281"/>
      <c r="MVM281"/>
      <c r="MVN281"/>
      <c r="MVO281"/>
      <c r="MVP281"/>
      <c r="MVQ281"/>
      <c r="MVR281"/>
      <c r="MVS281"/>
      <c r="MVT281"/>
      <c r="MVU281"/>
      <c r="MVV281"/>
      <c r="MVW281"/>
      <c r="MVX281"/>
      <c r="MVY281"/>
      <c r="MVZ281"/>
      <c r="MWA281"/>
      <c r="MWB281"/>
      <c r="MWC281"/>
      <c r="MWD281"/>
      <c r="MWE281"/>
      <c r="MWF281"/>
      <c r="MWG281"/>
      <c r="MWH281"/>
      <c r="MWI281"/>
      <c r="MWJ281"/>
      <c r="MWK281"/>
      <c r="MWL281"/>
      <c r="MWM281"/>
      <c r="MWN281"/>
      <c r="MWO281"/>
      <c r="MWP281"/>
      <c r="MWQ281"/>
      <c r="MWR281"/>
      <c r="MWS281"/>
      <c r="MWT281"/>
      <c r="MWU281"/>
      <c r="MWV281"/>
      <c r="MWW281"/>
      <c r="MWX281"/>
      <c r="MWY281"/>
      <c r="MWZ281"/>
      <c r="MXA281"/>
      <c r="MXB281"/>
      <c r="MXC281"/>
      <c r="MXD281"/>
      <c r="MXE281"/>
      <c r="MXF281"/>
      <c r="MXG281"/>
      <c r="MXH281"/>
      <c r="MXI281"/>
      <c r="MXJ281"/>
      <c r="MXK281"/>
      <c r="MXL281"/>
      <c r="MXM281"/>
      <c r="MXN281"/>
      <c r="MXO281"/>
      <c r="MXP281"/>
      <c r="MXQ281"/>
      <c r="MXR281"/>
      <c r="MXS281"/>
      <c r="MXT281"/>
      <c r="MXU281"/>
      <c r="MXV281"/>
      <c r="MXW281"/>
      <c r="MXX281"/>
      <c r="MXY281"/>
      <c r="MXZ281"/>
      <c r="MYA281"/>
      <c r="MYB281"/>
      <c r="MYC281"/>
      <c r="MYD281"/>
      <c r="MYE281"/>
      <c r="MYF281"/>
      <c r="MYG281"/>
      <c r="MYH281"/>
      <c r="MYI281"/>
      <c r="MYJ281"/>
      <c r="MYK281"/>
      <c r="MYL281"/>
      <c r="MYM281"/>
      <c r="MYN281"/>
      <c r="MYO281"/>
      <c r="MYP281"/>
      <c r="MYQ281"/>
      <c r="MYR281"/>
      <c r="MYS281"/>
      <c r="MYT281"/>
      <c r="MYU281"/>
      <c r="MYV281"/>
      <c r="MYW281"/>
      <c r="MYX281"/>
      <c r="MYY281"/>
      <c r="MYZ281"/>
      <c r="MZA281"/>
      <c r="MZB281"/>
      <c r="MZC281"/>
      <c r="MZD281"/>
      <c r="MZE281"/>
      <c r="MZF281"/>
      <c r="MZG281"/>
      <c r="MZH281"/>
      <c r="MZI281"/>
      <c r="MZJ281"/>
      <c r="MZK281"/>
      <c r="MZL281"/>
      <c r="MZM281"/>
      <c r="MZN281"/>
      <c r="MZO281"/>
      <c r="MZP281"/>
      <c r="MZQ281"/>
      <c r="MZR281"/>
      <c r="MZS281"/>
      <c r="MZT281"/>
      <c r="MZU281"/>
      <c r="MZV281"/>
      <c r="MZW281"/>
      <c r="MZX281"/>
      <c r="MZY281"/>
      <c r="MZZ281"/>
      <c r="NAA281"/>
      <c r="NAB281"/>
      <c r="NAC281"/>
      <c r="NAD281"/>
      <c r="NAE281"/>
      <c r="NAF281"/>
      <c r="NAG281"/>
      <c r="NAH281"/>
      <c r="NAI281"/>
      <c r="NAJ281"/>
      <c r="NAK281"/>
      <c r="NAL281"/>
      <c r="NAM281"/>
      <c r="NAN281"/>
      <c r="NAO281"/>
      <c r="NAP281"/>
      <c r="NAQ281"/>
      <c r="NAR281"/>
      <c r="NAS281"/>
      <c r="NAT281"/>
      <c r="NAU281"/>
      <c r="NAV281"/>
      <c r="NAW281"/>
      <c r="NAX281"/>
      <c r="NAY281"/>
      <c r="NAZ281"/>
      <c r="NBA281"/>
      <c r="NBB281"/>
      <c r="NBC281"/>
      <c r="NBD281"/>
      <c r="NBE281"/>
      <c r="NBF281"/>
      <c r="NBG281"/>
      <c r="NBH281"/>
      <c r="NBI281"/>
      <c r="NBJ281"/>
      <c r="NBK281"/>
      <c r="NBL281"/>
      <c r="NBM281"/>
      <c r="NBN281"/>
      <c r="NBO281"/>
      <c r="NBP281"/>
      <c r="NBQ281"/>
      <c r="NBR281"/>
      <c r="NBS281"/>
      <c r="NBT281"/>
      <c r="NBU281"/>
      <c r="NBV281"/>
      <c r="NBW281"/>
      <c r="NBX281"/>
      <c r="NBY281"/>
      <c r="NBZ281"/>
      <c r="NCA281"/>
      <c r="NCB281"/>
      <c r="NCC281"/>
      <c r="NCD281"/>
      <c r="NCE281"/>
      <c r="NCF281"/>
      <c r="NCG281"/>
      <c r="NCH281"/>
      <c r="NCI281"/>
      <c r="NCJ281"/>
      <c r="NCK281"/>
      <c r="NCL281"/>
      <c r="NCM281"/>
      <c r="NCN281"/>
      <c r="NCO281"/>
      <c r="NCP281"/>
      <c r="NCQ281"/>
      <c r="NCR281"/>
      <c r="NCS281"/>
      <c r="NCT281"/>
      <c r="NCU281"/>
      <c r="NCV281"/>
      <c r="NCW281"/>
      <c r="NCX281"/>
      <c r="NCY281"/>
      <c r="NCZ281"/>
      <c r="NDA281"/>
      <c r="NDB281"/>
      <c r="NDC281"/>
      <c r="NDD281"/>
      <c r="NDE281"/>
      <c r="NDF281"/>
      <c r="NDG281"/>
      <c r="NDH281"/>
      <c r="NDI281"/>
      <c r="NDJ281"/>
      <c r="NDK281"/>
      <c r="NDL281"/>
      <c r="NDM281"/>
      <c r="NDN281"/>
      <c r="NDO281"/>
      <c r="NDP281"/>
      <c r="NDQ281"/>
      <c r="NDR281"/>
      <c r="NDS281"/>
      <c r="NDT281"/>
      <c r="NDU281"/>
      <c r="NDV281"/>
      <c r="NDW281"/>
      <c r="NDX281"/>
      <c r="NDY281"/>
      <c r="NDZ281"/>
      <c r="NEA281"/>
      <c r="NEB281"/>
      <c r="NEC281"/>
      <c r="NED281"/>
      <c r="NEE281"/>
      <c r="NEF281"/>
      <c r="NEG281"/>
      <c r="NEH281"/>
      <c r="NEI281"/>
      <c r="NEJ281"/>
      <c r="NEK281"/>
      <c r="NEL281"/>
      <c r="NEM281"/>
      <c r="NEN281"/>
      <c r="NEO281"/>
      <c r="NEP281"/>
      <c r="NEQ281"/>
      <c r="NER281"/>
      <c r="NES281"/>
      <c r="NET281"/>
      <c r="NEU281"/>
      <c r="NEV281"/>
      <c r="NEW281"/>
      <c r="NEX281"/>
      <c r="NEY281"/>
      <c r="NEZ281"/>
      <c r="NFA281"/>
      <c r="NFB281"/>
      <c r="NFC281"/>
      <c r="NFD281"/>
      <c r="NFE281"/>
      <c r="NFF281"/>
      <c r="NFG281"/>
      <c r="NFH281"/>
      <c r="NFI281"/>
      <c r="NFJ281"/>
      <c r="NFK281"/>
      <c r="NFL281"/>
      <c r="NFM281"/>
      <c r="NFN281"/>
      <c r="NFO281"/>
      <c r="NFP281"/>
      <c r="NFQ281"/>
      <c r="NFR281"/>
      <c r="NFS281"/>
      <c r="NFT281"/>
      <c r="NFU281"/>
      <c r="NFV281"/>
      <c r="NFW281"/>
      <c r="NFX281"/>
      <c r="NFY281"/>
      <c r="NFZ281"/>
      <c r="NGA281"/>
      <c r="NGB281"/>
      <c r="NGC281"/>
      <c r="NGD281"/>
      <c r="NGE281"/>
      <c r="NGF281"/>
      <c r="NGG281"/>
      <c r="NGH281"/>
      <c r="NGI281"/>
      <c r="NGJ281"/>
      <c r="NGK281"/>
      <c r="NGL281"/>
      <c r="NGM281"/>
      <c r="NGN281"/>
      <c r="NGO281"/>
      <c r="NGP281"/>
      <c r="NGQ281"/>
      <c r="NGR281"/>
      <c r="NGS281"/>
      <c r="NGT281"/>
      <c r="NGU281"/>
      <c r="NGV281"/>
      <c r="NGW281"/>
      <c r="NGX281"/>
      <c r="NGY281"/>
      <c r="NGZ281"/>
      <c r="NHA281"/>
      <c r="NHB281"/>
      <c r="NHC281"/>
      <c r="NHD281"/>
      <c r="NHE281"/>
      <c r="NHF281"/>
      <c r="NHG281"/>
      <c r="NHH281"/>
      <c r="NHI281"/>
      <c r="NHJ281"/>
      <c r="NHK281"/>
      <c r="NHL281"/>
      <c r="NHM281"/>
      <c r="NHN281"/>
      <c r="NHO281"/>
      <c r="NHP281"/>
      <c r="NHQ281"/>
      <c r="NHR281"/>
      <c r="NHS281"/>
      <c r="NHT281"/>
      <c r="NHU281"/>
      <c r="NHV281"/>
      <c r="NHW281"/>
      <c r="NHX281"/>
      <c r="NHY281"/>
      <c r="NHZ281"/>
      <c r="NIA281"/>
      <c r="NIB281"/>
      <c r="NIC281"/>
      <c r="NID281"/>
      <c r="NIE281"/>
      <c r="NIF281"/>
      <c r="NIG281"/>
      <c r="NIH281"/>
      <c r="NII281"/>
      <c r="NIJ281"/>
      <c r="NIK281"/>
      <c r="NIL281"/>
      <c r="NIM281"/>
      <c r="NIN281"/>
      <c r="NIO281"/>
      <c r="NIP281"/>
      <c r="NIQ281"/>
      <c r="NIR281"/>
      <c r="NIS281"/>
      <c r="NIT281"/>
      <c r="NIU281"/>
      <c r="NIV281"/>
      <c r="NIW281"/>
      <c r="NIX281"/>
      <c r="NIY281"/>
      <c r="NIZ281"/>
      <c r="NJA281"/>
      <c r="NJB281"/>
      <c r="NJC281"/>
      <c r="NJD281"/>
      <c r="NJE281"/>
      <c r="NJF281"/>
      <c r="NJG281"/>
      <c r="NJH281"/>
      <c r="NJI281"/>
      <c r="NJJ281"/>
      <c r="NJK281"/>
      <c r="NJL281"/>
      <c r="NJM281"/>
      <c r="NJN281"/>
      <c r="NJO281"/>
      <c r="NJP281"/>
      <c r="NJQ281"/>
      <c r="NJR281"/>
      <c r="NJS281"/>
      <c r="NJT281"/>
      <c r="NJU281"/>
      <c r="NJV281"/>
      <c r="NJW281"/>
      <c r="NJX281"/>
      <c r="NJY281"/>
      <c r="NJZ281"/>
      <c r="NKA281"/>
      <c r="NKB281"/>
      <c r="NKC281"/>
      <c r="NKD281"/>
      <c r="NKE281"/>
      <c r="NKF281"/>
      <c r="NKG281"/>
      <c r="NKH281"/>
      <c r="NKI281"/>
      <c r="NKJ281"/>
      <c r="NKK281"/>
      <c r="NKL281"/>
      <c r="NKM281"/>
      <c r="NKN281"/>
      <c r="NKO281"/>
      <c r="NKP281"/>
      <c r="NKQ281"/>
      <c r="NKR281"/>
      <c r="NKS281"/>
      <c r="NKT281"/>
      <c r="NKU281"/>
      <c r="NKV281"/>
      <c r="NKW281"/>
      <c r="NKX281"/>
      <c r="NKY281"/>
      <c r="NKZ281"/>
      <c r="NLA281"/>
      <c r="NLB281"/>
      <c r="NLC281"/>
      <c r="NLD281"/>
      <c r="NLE281"/>
      <c r="NLF281"/>
      <c r="NLG281"/>
      <c r="NLH281"/>
      <c r="NLI281"/>
      <c r="NLJ281"/>
      <c r="NLK281"/>
      <c r="NLL281"/>
      <c r="NLM281"/>
      <c r="NLN281"/>
      <c r="NLO281"/>
      <c r="NLP281"/>
      <c r="NLQ281"/>
      <c r="NLR281"/>
      <c r="NLS281"/>
      <c r="NLT281"/>
      <c r="NLU281"/>
      <c r="NLV281"/>
      <c r="NLW281"/>
      <c r="NLX281"/>
      <c r="NLY281"/>
      <c r="NLZ281"/>
      <c r="NMA281"/>
      <c r="NMB281"/>
      <c r="NMC281"/>
      <c r="NMD281"/>
      <c r="NME281"/>
      <c r="NMF281"/>
      <c r="NMG281"/>
      <c r="NMH281"/>
      <c r="NMI281"/>
      <c r="NMJ281"/>
      <c r="NMK281"/>
      <c r="NML281"/>
      <c r="NMM281"/>
      <c r="NMN281"/>
      <c r="NMO281"/>
      <c r="NMP281"/>
      <c r="NMQ281"/>
      <c r="NMR281"/>
      <c r="NMS281"/>
      <c r="NMT281"/>
      <c r="NMU281"/>
      <c r="NMV281"/>
      <c r="NMW281"/>
      <c r="NMX281"/>
      <c r="NMY281"/>
      <c r="NMZ281"/>
      <c r="NNA281"/>
      <c r="NNB281"/>
      <c r="NNC281"/>
      <c r="NND281"/>
      <c r="NNE281"/>
      <c r="NNF281"/>
      <c r="NNG281"/>
      <c r="NNH281"/>
      <c r="NNI281"/>
      <c r="NNJ281"/>
      <c r="NNK281"/>
      <c r="NNL281"/>
      <c r="NNM281"/>
      <c r="NNN281"/>
      <c r="NNO281"/>
      <c r="NNP281"/>
      <c r="NNQ281"/>
      <c r="NNR281"/>
      <c r="NNS281"/>
      <c r="NNT281"/>
      <c r="NNU281"/>
      <c r="NNV281"/>
      <c r="NNW281"/>
      <c r="NNX281"/>
      <c r="NNY281"/>
      <c r="NNZ281"/>
      <c r="NOA281"/>
      <c r="NOB281"/>
      <c r="NOC281"/>
      <c r="NOD281"/>
      <c r="NOE281"/>
      <c r="NOF281"/>
      <c r="NOG281"/>
      <c r="NOH281"/>
      <c r="NOI281"/>
      <c r="NOJ281"/>
      <c r="NOK281"/>
      <c r="NOL281"/>
      <c r="NOM281"/>
      <c r="NON281"/>
      <c r="NOO281"/>
      <c r="NOP281"/>
      <c r="NOQ281"/>
      <c r="NOR281"/>
      <c r="NOS281"/>
      <c r="NOT281"/>
      <c r="NOU281"/>
      <c r="NOV281"/>
      <c r="NOW281"/>
      <c r="NOX281"/>
      <c r="NOY281"/>
      <c r="NOZ281"/>
      <c r="NPA281"/>
      <c r="NPB281"/>
      <c r="NPC281"/>
      <c r="NPD281"/>
      <c r="NPE281"/>
      <c r="NPF281"/>
      <c r="NPG281"/>
      <c r="NPH281"/>
      <c r="NPI281"/>
      <c r="NPJ281"/>
      <c r="NPK281"/>
      <c r="NPL281"/>
      <c r="NPM281"/>
      <c r="NPN281"/>
      <c r="NPO281"/>
      <c r="NPP281"/>
      <c r="NPQ281"/>
      <c r="NPR281"/>
      <c r="NPS281"/>
      <c r="NPT281"/>
      <c r="NPU281"/>
      <c r="NPV281"/>
      <c r="NPW281"/>
      <c r="NPX281"/>
      <c r="NPY281"/>
      <c r="NPZ281"/>
      <c r="NQA281"/>
      <c r="NQB281"/>
      <c r="NQC281"/>
      <c r="NQD281"/>
      <c r="NQE281"/>
      <c r="NQF281"/>
      <c r="NQG281"/>
      <c r="NQH281"/>
      <c r="NQI281"/>
      <c r="NQJ281"/>
      <c r="NQK281"/>
      <c r="NQL281"/>
      <c r="NQM281"/>
      <c r="NQN281"/>
      <c r="NQO281"/>
      <c r="NQP281"/>
      <c r="NQQ281"/>
      <c r="NQR281"/>
      <c r="NQS281"/>
      <c r="NQT281"/>
      <c r="NQU281"/>
      <c r="NQV281"/>
      <c r="NQW281"/>
      <c r="NQX281"/>
      <c r="NQY281"/>
      <c r="NQZ281"/>
      <c r="NRA281"/>
      <c r="NRB281"/>
      <c r="NRC281"/>
      <c r="NRD281"/>
      <c r="NRE281"/>
      <c r="NRF281"/>
      <c r="NRG281"/>
      <c r="NRH281"/>
      <c r="NRI281"/>
      <c r="NRJ281"/>
      <c r="NRK281"/>
      <c r="NRL281"/>
      <c r="NRM281"/>
      <c r="NRN281"/>
      <c r="NRO281"/>
      <c r="NRP281"/>
      <c r="NRQ281"/>
      <c r="NRR281"/>
      <c r="NRS281"/>
      <c r="NRT281"/>
      <c r="NRU281"/>
      <c r="NRV281"/>
      <c r="NRW281"/>
      <c r="NRX281"/>
      <c r="NRY281"/>
      <c r="NRZ281"/>
      <c r="NSA281"/>
      <c r="NSB281"/>
      <c r="NSC281"/>
      <c r="NSD281"/>
      <c r="NSE281"/>
      <c r="NSF281"/>
      <c r="NSG281"/>
      <c r="NSH281"/>
      <c r="NSI281"/>
      <c r="NSJ281"/>
      <c r="NSK281"/>
      <c r="NSL281"/>
      <c r="NSM281"/>
      <c r="NSN281"/>
      <c r="NSO281"/>
      <c r="NSP281"/>
      <c r="NSQ281"/>
      <c r="NSR281"/>
      <c r="NSS281"/>
      <c r="NST281"/>
      <c r="NSU281"/>
      <c r="NSV281"/>
      <c r="NSW281"/>
      <c r="NSX281"/>
      <c r="NSY281"/>
      <c r="NSZ281"/>
      <c r="NTA281"/>
      <c r="NTB281"/>
      <c r="NTC281"/>
      <c r="NTD281"/>
      <c r="NTE281"/>
      <c r="NTF281"/>
      <c r="NTG281"/>
      <c r="NTH281"/>
      <c r="NTI281"/>
      <c r="NTJ281"/>
      <c r="NTK281"/>
      <c r="NTL281"/>
      <c r="NTM281"/>
      <c r="NTN281"/>
      <c r="NTO281"/>
      <c r="NTP281"/>
      <c r="NTQ281"/>
      <c r="NTR281"/>
      <c r="NTS281"/>
      <c r="NTT281"/>
      <c r="NTU281"/>
      <c r="NTV281"/>
      <c r="NTW281"/>
      <c r="NTX281"/>
      <c r="NTY281"/>
      <c r="NTZ281"/>
      <c r="NUA281"/>
      <c r="NUB281"/>
      <c r="NUC281"/>
      <c r="NUD281"/>
      <c r="NUE281"/>
      <c r="NUF281"/>
      <c r="NUG281"/>
      <c r="NUH281"/>
      <c r="NUI281"/>
      <c r="NUJ281"/>
      <c r="NUK281"/>
      <c r="NUL281"/>
      <c r="NUM281"/>
      <c r="NUN281"/>
      <c r="NUO281"/>
      <c r="NUP281"/>
      <c r="NUQ281"/>
      <c r="NUR281"/>
      <c r="NUS281"/>
      <c r="NUT281"/>
      <c r="NUU281"/>
      <c r="NUV281"/>
      <c r="NUW281"/>
      <c r="NUX281"/>
      <c r="NUY281"/>
      <c r="NUZ281"/>
      <c r="NVA281"/>
      <c r="NVB281"/>
      <c r="NVC281"/>
      <c r="NVD281"/>
      <c r="NVE281"/>
      <c r="NVF281"/>
      <c r="NVG281"/>
      <c r="NVH281"/>
      <c r="NVI281"/>
      <c r="NVJ281"/>
      <c r="NVK281"/>
      <c r="NVL281"/>
      <c r="NVM281"/>
      <c r="NVN281"/>
      <c r="NVO281"/>
      <c r="NVP281"/>
      <c r="NVQ281"/>
      <c r="NVR281"/>
      <c r="NVS281"/>
      <c r="NVT281"/>
      <c r="NVU281"/>
      <c r="NVV281"/>
      <c r="NVW281"/>
      <c r="NVX281"/>
      <c r="NVY281"/>
      <c r="NVZ281"/>
      <c r="NWA281"/>
      <c r="NWB281"/>
      <c r="NWC281"/>
      <c r="NWD281"/>
      <c r="NWE281"/>
      <c r="NWF281"/>
      <c r="NWG281"/>
      <c r="NWH281"/>
      <c r="NWI281"/>
      <c r="NWJ281"/>
      <c r="NWK281"/>
      <c r="NWL281"/>
      <c r="NWM281"/>
      <c r="NWN281"/>
      <c r="NWO281"/>
      <c r="NWP281"/>
      <c r="NWQ281"/>
      <c r="NWR281"/>
      <c r="NWS281"/>
      <c r="NWT281"/>
      <c r="NWU281"/>
      <c r="NWV281"/>
      <c r="NWW281"/>
      <c r="NWX281"/>
      <c r="NWY281"/>
      <c r="NWZ281"/>
      <c r="NXA281"/>
      <c r="NXB281"/>
      <c r="NXC281"/>
      <c r="NXD281"/>
      <c r="NXE281"/>
      <c r="NXF281"/>
      <c r="NXG281"/>
      <c r="NXH281"/>
      <c r="NXI281"/>
      <c r="NXJ281"/>
      <c r="NXK281"/>
      <c r="NXL281"/>
      <c r="NXM281"/>
      <c r="NXN281"/>
      <c r="NXO281"/>
      <c r="NXP281"/>
      <c r="NXQ281"/>
      <c r="NXR281"/>
      <c r="NXS281"/>
      <c r="NXT281"/>
      <c r="NXU281"/>
      <c r="NXV281"/>
      <c r="NXW281"/>
      <c r="NXX281"/>
      <c r="NXY281"/>
      <c r="NXZ281"/>
      <c r="NYA281"/>
      <c r="NYB281"/>
      <c r="NYC281"/>
      <c r="NYD281"/>
      <c r="NYE281"/>
      <c r="NYF281"/>
      <c r="NYG281"/>
      <c r="NYH281"/>
      <c r="NYI281"/>
      <c r="NYJ281"/>
      <c r="NYK281"/>
      <c r="NYL281"/>
      <c r="NYM281"/>
      <c r="NYN281"/>
      <c r="NYO281"/>
      <c r="NYP281"/>
      <c r="NYQ281"/>
      <c r="NYR281"/>
      <c r="NYS281"/>
      <c r="NYT281"/>
      <c r="NYU281"/>
      <c r="NYV281"/>
      <c r="NYW281"/>
      <c r="NYX281"/>
      <c r="NYY281"/>
      <c r="NYZ281"/>
      <c r="NZA281"/>
      <c r="NZB281"/>
      <c r="NZC281"/>
      <c r="NZD281"/>
      <c r="NZE281"/>
      <c r="NZF281"/>
      <c r="NZG281"/>
      <c r="NZH281"/>
      <c r="NZI281"/>
      <c r="NZJ281"/>
      <c r="NZK281"/>
      <c r="NZL281"/>
      <c r="NZM281"/>
      <c r="NZN281"/>
      <c r="NZO281"/>
      <c r="NZP281"/>
      <c r="NZQ281"/>
      <c r="NZR281"/>
      <c r="NZS281"/>
      <c r="NZT281"/>
      <c r="NZU281"/>
      <c r="NZV281"/>
      <c r="NZW281"/>
      <c r="NZX281"/>
      <c r="NZY281"/>
      <c r="NZZ281"/>
      <c r="OAA281"/>
      <c r="OAB281"/>
      <c r="OAC281"/>
      <c r="OAD281"/>
      <c r="OAE281"/>
      <c r="OAF281"/>
      <c r="OAG281"/>
      <c r="OAH281"/>
      <c r="OAI281"/>
      <c r="OAJ281"/>
      <c r="OAK281"/>
      <c r="OAL281"/>
      <c r="OAM281"/>
      <c r="OAN281"/>
      <c r="OAO281"/>
      <c r="OAP281"/>
      <c r="OAQ281"/>
      <c r="OAR281"/>
      <c r="OAS281"/>
      <c r="OAT281"/>
      <c r="OAU281"/>
      <c r="OAV281"/>
      <c r="OAW281"/>
      <c r="OAX281"/>
      <c r="OAY281"/>
      <c r="OAZ281"/>
      <c r="OBA281"/>
      <c r="OBB281"/>
      <c r="OBC281"/>
      <c r="OBD281"/>
      <c r="OBE281"/>
      <c r="OBF281"/>
      <c r="OBG281"/>
      <c r="OBH281"/>
      <c r="OBI281"/>
      <c r="OBJ281"/>
      <c r="OBK281"/>
      <c r="OBL281"/>
      <c r="OBM281"/>
      <c r="OBN281"/>
      <c r="OBO281"/>
      <c r="OBP281"/>
      <c r="OBQ281"/>
      <c r="OBR281"/>
      <c r="OBS281"/>
      <c r="OBT281"/>
      <c r="OBU281"/>
      <c r="OBV281"/>
      <c r="OBW281"/>
      <c r="OBX281"/>
      <c r="OBY281"/>
      <c r="OBZ281"/>
      <c r="OCA281"/>
      <c r="OCB281"/>
      <c r="OCC281"/>
      <c r="OCD281"/>
      <c r="OCE281"/>
      <c r="OCF281"/>
      <c r="OCG281"/>
      <c r="OCH281"/>
      <c r="OCI281"/>
      <c r="OCJ281"/>
      <c r="OCK281"/>
      <c r="OCL281"/>
      <c r="OCM281"/>
      <c r="OCN281"/>
      <c r="OCO281"/>
      <c r="OCP281"/>
      <c r="OCQ281"/>
      <c r="OCR281"/>
      <c r="OCS281"/>
      <c r="OCT281"/>
      <c r="OCU281"/>
      <c r="OCV281"/>
      <c r="OCW281"/>
      <c r="OCX281"/>
      <c r="OCY281"/>
      <c r="OCZ281"/>
      <c r="ODA281"/>
      <c r="ODB281"/>
      <c r="ODC281"/>
      <c r="ODD281"/>
      <c r="ODE281"/>
      <c r="ODF281"/>
      <c r="ODG281"/>
      <c r="ODH281"/>
      <c r="ODI281"/>
      <c r="ODJ281"/>
      <c r="ODK281"/>
      <c r="ODL281"/>
      <c r="ODM281"/>
      <c r="ODN281"/>
      <c r="ODO281"/>
      <c r="ODP281"/>
      <c r="ODQ281"/>
      <c r="ODR281"/>
      <c r="ODS281"/>
      <c r="ODT281"/>
      <c r="ODU281"/>
      <c r="ODV281"/>
      <c r="ODW281"/>
      <c r="ODX281"/>
      <c r="ODY281"/>
      <c r="ODZ281"/>
      <c r="OEA281"/>
      <c r="OEB281"/>
      <c r="OEC281"/>
      <c r="OED281"/>
      <c r="OEE281"/>
      <c r="OEF281"/>
      <c r="OEG281"/>
      <c r="OEH281"/>
      <c r="OEI281"/>
      <c r="OEJ281"/>
      <c r="OEK281"/>
      <c r="OEL281"/>
      <c r="OEM281"/>
      <c r="OEN281"/>
      <c r="OEO281"/>
      <c r="OEP281"/>
      <c r="OEQ281"/>
      <c r="OER281"/>
      <c r="OES281"/>
      <c r="OET281"/>
      <c r="OEU281"/>
      <c r="OEV281"/>
      <c r="OEW281"/>
      <c r="OEX281"/>
      <c r="OEY281"/>
      <c r="OEZ281"/>
      <c r="OFA281"/>
      <c r="OFB281"/>
      <c r="OFC281"/>
      <c r="OFD281"/>
      <c r="OFE281"/>
      <c r="OFF281"/>
      <c r="OFG281"/>
      <c r="OFH281"/>
      <c r="OFI281"/>
      <c r="OFJ281"/>
      <c r="OFK281"/>
      <c r="OFL281"/>
      <c r="OFM281"/>
      <c r="OFN281"/>
      <c r="OFO281"/>
      <c r="OFP281"/>
      <c r="OFQ281"/>
      <c r="OFR281"/>
      <c r="OFS281"/>
      <c r="OFT281"/>
      <c r="OFU281"/>
      <c r="OFV281"/>
      <c r="OFW281"/>
      <c r="OFX281"/>
      <c r="OFY281"/>
      <c r="OFZ281"/>
      <c r="OGA281"/>
      <c r="OGB281"/>
      <c r="OGC281"/>
      <c r="OGD281"/>
      <c r="OGE281"/>
      <c r="OGF281"/>
      <c r="OGG281"/>
      <c r="OGH281"/>
      <c r="OGI281"/>
      <c r="OGJ281"/>
      <c r="OGK281"/>
      <c r="OGL281"/>
      <c r="OGM281"/>
      <c r="OGN281"/>
      <c r="OGO281"/>
      <c r="OGP281"/>
      <c r="OGQ281"/>
      <c r="OGR281"/>
      <c r="OGS281"/>
      <c r="OGT281"/>
      <c r="OGU281"/>
      <c r="OGV281"/>
      <c r="OGW281"/>
      <c r="OGX281"/>
      <c r="OGY281"/>
      <c r="OGZ281"/>
      <c r="OHA281"/>
      <c r="OHB281"/>
      <c r="OHC281"/>
      <c r="OHD281"/>
      <c r="OHE281"/>
      <c r="OHF281"/>
      <c r="OHG281"/>
      <c r="OHH281"/>
      <c r="OHI281"/>
      <c r="OHJ281"/>
      <c r="OHK281"/>
      <c r="OHL281"/>
      <c r="OHM281"/>
      <c r="OHN281"/>
      <c r="OHO281"/>
      <c r="OHP281"/>
      <c r="OHQ281"/>
      <c r="OHR281"/>
      <c r="OHS281"/>
      <c r="OHT281"/>
      <c r="OHU281"/>
      <c r="OHV281"/>
      <c r="OHW281"/>
      <c r="OHX281"/>
      <c r="OHY281"/>
      <c r="OHZ281"/>
      <c r="OIA281"/>
      <c r="OIB281"/>
      <c r="OIC281"/>
      <c r="OID281"/>
      <c r="OIE281"/>
      <c r="OIF281"/>
      <c r="OIG281"/>
      <c r="OIH281"/>
      <c r="OII281"/>
      <c r="OIJ281"/>
      <c r="OIK281"/>
      <c r="OIL281"/>
      <c r="OIM281"/>
      <c r="OIN281"/>
      <c r="OIO281"/>
      <c r="OIP281"/>
      <c r="OIQ281"/>
      <c r="OIR281"/>
      <c r="OIS281"/>
      <c r="OIT281"/>
      <c r="OIU281"/>
      <c r="OIV281"/>
      <c r="OIW281"/>
      <c r="OIX281"/>
      <c r="OIY281"/>
      <c r="OIZ281"/>
      <c r="OJA281"/>
      <c r="OJB281"/>
      <c r="OJC281"/>
      <c r="OJD281"/>
      <c r="OJE281"/>
      <c r="OJF281"/>
      <c r="OJG281"/>
      <c r="OJH281"/>
      <c r="OJI281"/>
      <c r="OJJ281"/>
      <c r="OJK281"/>
      <c r="OJL281"/>
      <c r="OJM281"/>
      <c r="OJN281"/>
      <c r="OJO281"/>
      <c r="OJP281"/>
      <c r="OJQ281"/>
      <c r="OJR281"/>
      <c r="OJS281"/>
      <c r="OJT281"/>
      <c r="OJU281"/>
      <c r="OJV281"/>
      <c r="OJW281"/>
      <c r="OJX281"/>
      <c r="OJY281"/>
      <c r="OJZ281"/>
      <c r="OKA281"/>
      <c r="OKB281"/>
      <c r="OKC281"/>
      <c r="OKD281"/>
      <c r="OKE281"/>
      <c r="OKF281"/>
      <c r="OKG281"/>
      <c r="OKH281"/>
      <c r="OKI281"/>
      <c r="OKJ281"/>
      <c r="OKK281"/>
      <c r="OKL281"/>
      <c r="OKM281"/>
      <c r="OKN281"/>
      <c r="OKO281"/>
      <c r="OKP281"/>
      <c r="OKQ281"/>
      <c r="OKR281"/>
      <c r="OKS281"/>
      <c r="OKT281"/>
      <c r="OKU281"/>
      <c r="OKV281"/>
      <c r="OKW281"/>
      <c r="OKX281"/>
      <c r="OKY281"/>
      <c r="OKZ281"/>
      <c r="OLA281"/>
      <c r="OLB281"/>
      <c r="OLC281"/>
      <c r="OLD281"/>
      <c r="OLE281"/>
      <c r="OLF281"/>
      <c r="OLG281"/>
      <c r="OLH281"/>
      <c r="OLI281"/>
      <c r="OLJ281"/>
      <c r="OLK281"/>
      <c r="OLL281"/>
      <c r="OLM281"/>
      <c r="OLN281"/>
      <c r="OLO281"/>
      <c r="OLP281"/>
      <c r="OLQ281"/>
      <c r="OLR281"/>
      <c r="OLS281"/>
      <c r="OLT281"/>
      <c r="OLU281"/>
      <c r="OLV281"/>
      <c r="OLW281"/>
      <c r="OLX281"/>
      <c r="OLY281"/>
      <c r="OLZ281"/>
      <c r="OMA281"/>
      <c r="OMB281"/>
      <c r="OMC281"/>
      <c r="OMD281"/>
      <c r="OME281"/>
      <c r="OMF281"/>
      <c r="OMG281"/>
      <c r="OMH281"/>
      <c r="OMI281"/>
      <c r="OMJ281"/>
      <c r="OMK281"/>
      <c r="OML281"/>
      <c r="OMM281"/>
      <c r="OMN281"/>
      <c r="OMO281"/>
      <c r="OMP281"/>
      <c r="OMQ281"/>
      <c r="OMR281"/>
      <c r="OMS281"/>
      <c r="OMT281"/>
      <c r="OMU281"/>
      <c r="OMV281"/>
      <c r="OMW281"/>
      <c r="OMX281"/>
      <c r="OMY281"/>
      <c r="OMZ281"/>
      <c r="ONA281"/>
      <c r="ONB281"/>
      <c r="ONC281"/>
      <c r="OND281"/>
      <c r="ONE281"/>
      <c r="ONF281"/>
      <c r="ONG281"/>
      <c r="ONH281"/>
      <c r="ONI281"/>
      <c r="ONJ281"/>
      <c r="ONK281"/>
      <c r="ONL281"/>
      <c r="ONM281"/>
      <c r="ONN281"/>
      <c r="ONO281"/>
      <c r="ONP281"/>
      <c r="ONQ281"/>
      <c r="ONR281"/>
      <c r="ONS281"/>
      <c r="ONT281"/>
      <c r="ONU281"/>
      <c r="ONV281"/>
      <c r="ONW281"/>
      <c r="ONX281"/>
      <c r="ONY281"/>
      <c r="ONZ281"/>
      <c r="OOA281"/>
      <c r="OOB281"/>
      <c r="OOC281"/>
      <c r="OOD281"/>
      <c r="OOE281"/>
      <c r="OOF281"/>
      <c r="OOG281"/>
      <c r="OOH281"/>
      <c r="OOI281"/>
      <c r="OOJ281"/>
      <c r="OOK281"/>
      <c r="OOL281"/>
      <c r="OOM281"/>
      <c r="OON281"/>
      <c r="OOO281"/>
      <c r="OOP281"/>
      <c r="OOQ281"/>
      <c r="OOR281"/>
      <c r="OOS281"/>
      <c r="OOT281"/>
      <c r="OOU281"/>
      <c r="OOV281"/>
      <c r="OOW281"/>
      <c r="OOX281"/>
      <c r="OOY281"/>
      <c r="OOZ281"/>
      <c r="OPA281"/>
      <c r="OPB281"/>
      <c r="OPC281"/>
      <c r="OPD281"/>
      <c r="OPE281"/>
      <c r="OPF281"/>
      <c r="OPG281"/>
      <c r="OPH281"/>
      <c r="OPI281"/>
      <c r="OPJ281"/>
      <c r="OPK281"/>
      <c r="OPL281"/>
      <c r="OPM281"/>
      <c r="OPN281"/>
      <c r="OPO281"/>
      <c r="OPP281"/>
      <c r="OPQ281"/>
      <c r="OPR281"/>
      <c r="OPS281"/>
      <c r="OPT281"/>
      <c r="OPU281"/>
      <c r="OPV281"/>
      <c r="OPW281"/>
      <c r="OPX281"/>
      <c r="OPY281"/>
      <c r="OPZ281"/>
      <c r="OQA281"/>
      <c r="OQB281"/>
      <c r="OQC281"/>
      <c r="OQD281"/>
      <c r="OQE281"/>
      <c r="OQF281"/>
      <c r="OQG281"/>
      <c r="OQH281"/>
      <c r="OQI281"/>
      <c r="OQJ281"/>
      <c r="OQK281"/>
      <c r="OQL281"/>
      <c r="OQM281"/>
      <c r="OQN281"/>
      <c r="OQO281"/>
      <c r="OQP281"/>
      <c r="OQQ281"/>
      <c r="OQR281"/>
      <c r="OQS281"/>
      <c r="OQT281"/>
      <c r="OQU281"/>
      <c r="OQV281"/>
      <c r="OQW281"/>
      <c r="OQX281"/>
      <c r="OQY281"/>
      <c r="OQZ281"/>
      <c r="ORA281"/>
      <c r="ORB281"/>
      <c r="ORC281"/>
      <c r="ORD281"/>
      <c r="ORE281"/>
      <c r="ORF281"/>
      <c r="ORG281"/>
      <c r="ORH281"/>
      <c r="ORI281"/>
      <c r="ORJ281"/>
      <c r="ORK281"/>
      <c r="ORL281"/>
      <c r="ORM281"/>
      <c r="ORN281"/>
      <c r="ORO281"/>
      <c r="ORP281"/>
      <c r="ORQ281"/>
      <c r="ORR281"/>
      <c r="ORS281"/>
      <c r="ORT281"/>
      <c r="ORU281"/>
      <c r="ORV281"/>
      <c r="ORW281"/>
      <c r="ORX281"/>
      <c r="ORY281"/>
      <c r="ORZ281"/>
      <c r="OSA281"/>
      <c r="OSB281"/>
      <c r="OSC281"/>
      <c r="OSD281"/>
      <c r="OSE281"/>
      <c r="OSF281"/>
      <c r="OSG281"/>
      <c r="OSH281"/>
      <c r="OSI281"/>
      <c r="OSJ281"/>
      <c r="OSK281"/>
      <c r="OSL281"/>
      <c r="OSM281"/>
      <c r="OSN281"/>
      <c r="OSO281"/>
      <c r="OSP281"/>
      <c r="OSQ281"/>
      <c r="OSR281"/>
      <c r="OSS281"/>
      <c r="OST281"/>
      <c r="OSU281"/>
      <c r="OSV281"/>
      <c r="OSW281"/>
      <c r="OSX281"/>
      <c r="OSY281"/>
      <c r="OSZ281"/>
      <c r="OTA281"/>
      <c r="OTB281"/>
      <c r="OTC281"/>
      <c r="OTD281"/>
      <c r="OTE281"/>
      <c r="OTF281"/>
      <c r="OTG281"/>
      <c r="OTH281"/>
      <c r="OTI281"/>
      <c r="OTJ281"/>
      <c r="OTK281"/>
      <c r="OTL281"/>
      <c r="OTM281"/>
      <c r="OTN281"/>
      <c r="OTO281"/>
      <c r="OTP281"/>
      <c r="OTQ281"/>
      <c r="OTR281"/>
      <c r="OTS281"/>
      <c r="OTT281"/>
      <c r="OTU281"/>
      <c r="OTV281"/>
      <c r="OTW281"/>
      <c r="OTX281"/>
      <c r="OTY281"/>
      <c r="OTZ281"/>
      <c r="OUA281"/>
      <c r="OUB281"/>
      <c r="OUC281"/>
      <c r="OUD281"/>
      <c r="OUE281"/>
      <c r="OUF281"/>
      <c r="OUG281"/>
      <c r="OUH281"/>
      <c r="OUI281"/>
      <c r="OUJ281"/>
      <c r="OUK281"/>
      <c r="OUL281"/>
      <c r="OUM281"/>
      <c r="OUN281"/>
      <c r="OUO281"/>
      <c r="OUP281"/>
      <c r="OUQ281"/>
      <c r="OUR281"/>
      <c r="OUS281"/>
      <c r="OUT281"/>
      <c r="OUU281"/>
      <c r="OUV281"/>
      <c r="OUW281"/>
      <c r="OUX281"/>
      <c r="OUY281"/>
      <c r="OUZ281"/>
      <c r="OVA281"/>
      <c r="OVB281"/>
      <c r="OVC281"/>
      <c r="OVD281"/>
      <c r="OVE281"/>
      <c r="OVF281"/>
      <c r="OVG281"/>
      <c r="OVH281"/>
      <c r="OVI281"/>
      <c r="OVJ281"/>
      <c r="OVK281"/>
      <c r="OVL281"/>
      <c r="OVM281"/>
      <c r="OVN281"/>
      <c r="OVO281"/>
      <c r="OVP281"/>
      <c r="OVQ281"/>
      <c r="OVR281"/>
      <c r="OVS281"/>
      <c r="OVT281"/>
      <c r="OVU281"/>
      <c r="OVV281"/>
      <c r="OVW281"/>
      <c r="OVX281"/>
      <c r="OVY281"/>
      <c r="OVZ281"/>
      <c r="OWA281"/>
      <c r="OWB281"/>
      <c r="OWC281"/>
      <c r="OWD281"/>
      <c r="OWE281"/>
      <c r="OWF281"/>
      <c r="OWG281"/>
      <c r="OWH281"/>
      <c r="OWI281"/>
      <c r="OWJ281"/>
      <c r="OWK281"/>
      <c r="OWL281"/>
      <c r="OWM281"/>
      <c r="OWN281"/>
      <c r="OWO281"/>
      <c r="OWP281"/>
      <c r="OWQ281"/>
      <c r="OWR281"/>
      <c r="OWS281"/>
      <c r="OWT281"/>
      <c r="OWU281"/>
      <c r="OWV281"/>
      <c r="OWW281"/>
      <c r="OWX281"/>
      <c r="OWY281"/>
      <c r="OWZ281"/>
      <c r="OXA281"/>
      <c r="OXB281"/>
      <c r="OXC281"/>
      <c r="OXD281"/>
      <c r="OXE281"/>
      <c r="OXF281"/>
      <c r="OXG281"/>
      <c r="OXH281"/>
      <c r="OXI281"/>
      <c r="OXJ281"/>
      <c r="OXK281"/>
      <c r="OXL281"/>
      <c r="OXM281"/>
      <c r="OXN281"/>
      <c r="OXO281"/>
      <c r="OXP281"/>
      <c r="OXQ281"/>
      <c r="OXR281"/>
      <c r="OXS281"/>
      <c r="OXT281"/>
      <c r="OXU281"/>
      <c r="OXV281"/>
      <c r="OXW281"/>
      <c r="OXX281"/>
      <c r="OXY281"/>
      <c r="OXZ281"/>
      <c r="OYA281"/>
      <c r="OYB281"/>
      <c r="OYC281"/>
      <c r="OYD281"/>
      <c r="OYE281"/>
      <c r="OYF281"/>
      <c r="OYG281"/>
      <c r="OYH281"/>
      <c r="OYI281"/>
      <c r="OYJ281"/>
      <c r="OYK281"/>
      <c r="OYL281"/>
      <c r="OYM281"/>
      <c r="OYN281"/>
      <c r="OYO281"/>
      <c r="OYP281"/>
      <c r="OYQ281"/>
      <c r="OYR281"/>
      <c r="OYS281"/>
      <c r="OYT281"/>
      <c r="OYU281"/>
      <c r="OYV281"/>
      <c r="OYW281"/>
      <c r="OYX281"/>
      <c r="OYY281"/>
      <c r="OYZ281"/>
      <c r="OZA281"/>
      <c r="OZB281"/>
      <c r="OZC281"/>
      <c r="OZD281"/>
      <c r="OZE281"/>
      <c r="OZF281"/>
      <c r="OZG281"/>
      <c r="OZH281"/>
      <c r="OZI281"/>
      <c r="OZJ281"/>
      <c r="OZK281"/>
      <c r="OZL281"/>
      <c r="OZM281"/>
      <c r="OZN281"/>
      <c r="OZO281"/>
      <c r="OZP281"/>
      <c r="OZQ281"/>
      <c r="OZR281"/>
      <c r="OZS281"/>
      <c r="OZT281"/>
      <c r="OZU281"/>
      <c r="OZV281"/>
      <c r="OZW281"/>
      <c r="OZX281"/>
      <c r="OZY281"/>
      <c r="OZZ281"/>
      <c r="PAA281"/>
      <c r="PAB281"/>
      <c r="PAC281"/>
      <c r="PAD281"/>
      <c r="PAE281"/>
      <c r="PAF281"/>
      <c r="PAG281"/>
      <c r="PAH281"/>
      <c r="PAI281"/>
      <c r="PAJ281"/>
      <c r="PAK281"/>
      <c r="PAL281"/>
      <c r="PAM281"/>
      <c r="PAN281"/>
      <c r="PAO281"/>
      <c r="PAP281"/>
      <c r="PAQ281"/>
      <c r="PAR281"/>
      <c r="PAS281"/>
      <c r="PAT281"/>
      <c r="PAU281"/>
      <c r="PAV281"/>
      <c r="PAW281"/>
      <c r="PAX281"/>
      <c r="PAY281"/>
      <c r="PAZ281"/>
      <c r="PBA281"/>
      <c r="PBB281"/>
      <c r="PBC281"/>
      <c r="PBD281"/>
      <c r="PBE281"/>
      <c r="PBF281"/>
      <c r="PBG281"/>
      <c r="PBH281"/>
      <c r="PBI281"/>
      <c r="PBJ281"/>
      <c r="PBK281"/>
      <c r="PBL281"/>
      <c r="PBM281"/>
      <c r="PBN281"/>
      <c r="PBO281"/>
      <c r="PBP281"/>
      <c r="PBQ281"/>
      <c r="PBR281"/>
      <c r="PBS281"/>
      <c r="PBT281"/>
      <c r="PBU281"/>
      <c r="PBV281"/>
      <c r="PBW281"/>
      <c r="PBX281"/>
      <c r="PBY281"/>
      <c r="PBZ281"/>
      <c r="PCA281"/>
      <c r="PCB281"/>
      <c r="PCC281"/>
      <c r="PCD281"/>
      <c r="PCE281"/>
      <c r="PCF281"/>
      <c r="PCG281"/>
      <c r="PCH281"/>
      <c r="PCI281"/>
      <c r="PCJ281"/>
      <c r="PCK281"/>
      <c r="PCL281"/>
      <c r="PCM281"/>
      <c r="PCN281"/>
      <c r="PCO281"/>
      <c r="PCP281"/>
      <c r="PCQ281"/>
      <c r="PCR281"/>
      <c r="PCS281"/>
      <c r="PCT281"/>
      <c r="PCU281"/>
      <c r="PCV281"/>
      <c r="PCW281"/>
      <c r="PCX281"/>
      <c r="PCY281"/>
      <c r="PCZ281"/>
      <c r="PDA281"/>
      <c r="PDB281"/>
      <c r="PDC281"/>
      <c r="PDD281"/>
      <c r="PDE281"/>
      <c r="PDF281"/>
      <c r="PDG281"/>
      <c r="PDH281"/>
      <c r="PDI281"/>
      <c r="PDJ281"/>
      <c r="PDK281"/>
      <c r="PDL281"/>
      <c r="PDM281"/>
      <c r="PDN281"/>
      <c r="PDO281"/>
      <c r="PDP281"/>
      <c r="PDQ281"/>
      <c r="PDR281"/>
      <c r="PDS281"/>
      <c r="PDT281"/>
      <c r="PDU281"/>
      <c r="PDV281"/>
      <c r="PDW281"/>
      <c r="PDX281"/>
      <c r="PDY281"/>
      <c r="PDZ281"/>
      <c r="PEA281"/>
      <c r="PEB281"/>
      <c r="PEC281"/>
      <c r="PED281"/>
      <c r="PEE281"/>
      <c r="PEF281"/>
      <c r="PEG281"/>
      <c r="PEH281"/>
      <c r="PEI281"/>
      <c r="PEJ281"/>
      <c r="PEK281"/>
      <c r="PEL281"/>
      <c r="PEM281"/>
      <c r="PEN281"/>
      <c r="PEO281"/>
      <c r="PEP281"/>
      <c r="PEQ281"/>
      <c r="PER281"/>
      <c r="PES281"/>
      <c r="PET281"/>
      <c r="PEU281"/>
      <c r="PEV281"/>
      <c r="PEW281"/>
      <c r="PEX281"/>
      <c r="PEY281"/>
      <c r="PEZ281"/>
      <c r="PFA281"/>
      <c r="PFB281"/>
      <c r="PFC281"/>
      <c r="PFD281"/>
      <c r="PFE281"/>
      <c r="PFF281"/>
      <c r="PFG281"/>
      <c r="PFH281"/>
      <c r="PFI281"/>
      <c r="PFJ281"/>
      <c r="PFK281"/>
      <c r="PFL281"/>
      <c r="PFM281"/>
      <c r="PFN281"/>
      <c r="PFO281"/>
      <c r="PFP281"/>
      <c r="PFQ281"/>
      <c r="PFR281"/>
      <c r="PFS281"/>
      <c r="PFT281"/>
      <c r="PFU281"/>
      <c r="PFV281"/>
      <c r="PFW281"/>
      <c r="PFX281"/>
      <c r="PFY281"/>
      <c r="PFZ281"/>
      <c r="PGA281"/>
      <c r="PGB281"/>
      <c r="PGC281"/>
      <c r="PGD281"/>
      <c r="PGE281"/>
      <c r="PGF281"/>
      <c r="PGG281"/>
      <c r="PGH281"/>
      <c r="PGI281"/>
      <c r="PGJ281"/>
      <c r="PGK281"/>
      <c r="PGL281"/>
      <c r="PGM281"/>
      <c r="PGN281"/>
      <c r="PGO281"/>
      <c r="PGP281"/>
      <c r="PGQ281"/>
      <c r="PGR281"/>
      <c r="PGS281"/>
      <c r="PGT281"/>
      <c r="PGU281"/>
      <c r="PGV281"/>
      <c r="PGW281"/>
      <c r="PGX281"/>
      <c r="PGY281"/>
      <c r="PGZ281"/>
      <c r="PHA281"/>
      <c r="PHB281"/>
      <c r="PHC281"/>
      <c r="PHD281"/>
      <c r="PHE281"/>
      <c r="PHF281"/>
      <c r="PHG281"/>
      <c r="PHH281"/>
      <c r="PHI281"/>
      <c r="PHJ281"/>
      <c r="PHK281"/>
      <c r="PHL281"/>
      <c r="PHM281"/>
      <c r="PHN281"/>
      <c r="PHO281"/>
      <c r="PHP281"/>
      <c r="PHQ281"/>
      <c r="PHR281"/>
      <c r="PHS281"/>
      <c r="PHT281"/>
      <c r="PHU281"/>
      <c r="PHV281"/>
      <c r="PHW281"/>
      <c r="PHX281"/>
      <c r="PHY281"/>
      <c r="PHZ281"/>
      <c r="PIA281"/>
      <c r="PIB281"/>
      <c r="PIC281"/>
      <c r="PID281"/>
      <c r="PIE281"/>
      <c r="PIF281"/>
      <c r="PIG281"/>
      <c r="PIH281"/>
      <c r="PII281"/>
      <c r="PIJ281"/>
      <c r="PIK281"/>
      <c r="PIL281"/>
      <c r="PIM281"/>
      <c r="PIN281"/>
      <c r="PIO281"/>
      <c r="PIP281"/>
      <c r="PIQ281"/>
      <c r="PIR281"/>
      <c r="PIS281"/>
      <c r="PIT281"/>
      <c r="PIU281"/>
      <c r="PIV281"/>
      <c r="PIW281"/>
      <c r="PIX281"/>
      <c r="PIY281"/>
      <c r="PIZ281"/>
      <c r="PJA281"/>
      <c r="PJB281"/>
      <c r="PJC281"/>
      <c r="PJD281"/>
      <c r="PJE281"/>
      <c r="PJF281"/>
      <c r="PJG281"/>
      <c r="PJH281"/>
      <c r="PJI281"/>
      <c r="PJJ281"/>
      <c r="PJK281"/>
      <c r="PJL281"/>
      <c r="PJM281"/>
      <c r="PJN281"/>
      <c r="PJO281"/>
      <c r="PJP281"/>
      <c r="PJQ281"/>
      <c r="PJR281"/>
      <c r="PJS281"/>
      <c r="PJT281"/>
      <c r="PJU281"/>
      <c r="PJV281"/>
      <c r="PJW281"/>
      <c r="PJX281"/>
      <c r="PJY281"/>
      <c r="PJZ281"/>
      <c r="PKA281"/>
      <c r="PKB281"/>
      <c r="PKC281"/>
      <c r="PKD281"/>
      <c r="PKE281"/>
      <c r="PKF281"/>
      <c r="PKG281"/>
      <c r="PKH281"/>
      <c r="PKI281"/>
      <c r="PKJ281"/>
      <c r="PKK281"/>
      <c r="PKL281"/>
      <c r="PKM281"/>
      <c r="PKN281"/>
      <c r="PKO281"/>
      <c r="PKP281"/>
      <c r="PKQ281"/>
      <c r="PKR281"/>
      <c r="PKS281"/>
      <c r="PKT281"/>
      <c r="PKU281"/>
      <c r="PKV281"/>
      <c r="PKW281"/>
      <c r="PKX281"/>
      <c r="PKY281"/>
      <c r="PKZ281"/>
      <c r="PLA281"/>
      <c r="PLB281"/>
      <c r="PLC281"/>
      <c r="PLD281"/>
      <c r="PLE281"/>
      <c r="PLF281"/>
      <c r="PLG281"/>
      <c r="PLH281"/>
      <c r="PLI281"/>
      <c r="PLJ281"/>
      <c r="PLK281"/>
      <c r="PLL281"/>
      <c r="PLM281"/>
      <c r="PLN281"/>
      <c r="PLO281"/>
      <c r="PLP281"/>
      <c r="PLQ281"/>
      <c r="PLR281"/>
      <c r="PLS281"/>
      <c r="PLT281"/>
      <c r="PLU281"/>
      <c r="PLV281"/>
      <c r="PLW281"/>
      <c r="PLX281"/>
      <c r="PLY281"/>
      <c r="PLZ281"/>
      <c r="PMA281"/>
      <c r="PMB281"/>
      <c r="PMC281"/>
      <c r="PMD281"/>
      <c r="PME281"/>
      <c r="PMF281"/>
      <c r="PMG281"/>
      <c r="PMH281"/>
      <c r="PMI281"/>
      <c r="PMJ281"/>
      <c r="PMK281"/>
      <c r="PML281"/>
      <c r="PMM281"/>
      <c r="PMN281"/>
      <c r="PMO281"/>
      <c r="PMP281"/>
      <c r="PMQ281"/>
      <c r="PMR281"/>
      <c r="PMS281"/>
      <c r="PMT281"/>
      <c r="PMU281"/>
      <c r="PMV281"/>
      <c r="PMW281"/>
      <c r="PMX281"/>
      <c r="PMY281"/>
      <c r="PMZ281"/>
      <c r="PNA281"/>
      <c r="PNB281"/>
      <c r="PNC281"/>
      <c r="PND281"/>
      <c r="PNE281"/>
      <c r="PNF281"/>
      <c r="PNG281"/>
      <c r="PNH281"/>
      <c r="PNI281"/>
      <c r="PNJ281"/>
      <c r="PNK281"/>
      <c r="PNL281"/>
      <c r="PNM281"/>
      <c r="PNN281"/>
      <c r="PNO281"/>
      <c r="PNP281"/>
      <c r="PNQ281"/>
      <c r="PNR281"/>
      <c r="PNS281"/>
      <c r="PNT281"/>
      <c r="PNU281"/>
      <c r="PNV281"/>
      <c r="PNW281"/>
      <c r="PNX281"/>
      <c r="PNY281"/>
      <c r="PNZ281"/>
      <c r="POA281"/>
      <c r="POB281"/>
      <c r="POC281"/>
      <c r="POD281"/>
      <c r="POE281"/>
      <c r="POF281"/>
      <c r="POG281"/>
      <c r="POH281"/>
      <c r="POI281"/>
      <c r="POJ281"/>
      <c r="POK281"/>
      <c r="POL281"/>
      <c r="POM281"/>
      <c r="PON281"/>
      <c r="POO281"/>
      <c r="POP281"/>
      <c r="POQ281"/>
      <c r="POR281"/>
      <c r="POS281"/>
      <c r="POT281"/>
      <c r="POU281"/>
      <c r="POV281"/>
      <c r="POW281"/>
      <c r="POX281"/>
      <c r="POY281"/>
      <c r="POZ281"/>
      <c r="PPA281"/>
      <c r="PPB281"/>
      <c r="PPC281"/>
      <c r="PPD281"/>
      <c r="PPE281"/>
      <c r="PPF281"/>
      <c r="PPG281"/>
      <c r="PPH281"/>
      <c r="PPI281"/>
      <c r="PPJ281"/>
      <c r="PPK281"/>
      <c r="PPL281"/>
      <c r="PPM281"/>
      <c r="PPN281"/>
      <c r="PPO281"/>
      <c r="PPP281"/>
      <c r="PPQ281"/>
      <c r="PPR281"/>
      <c r="PPS281"/>
      <c r="PPT281"/>
      <c r="PPU281"/>
      <c r="PPV281"/>
      <c r="PPW281"/>
      <c r="PPX281"/>
      <c r="PPY281"/>
      <c r="PPZ281"/>
      <c r="PQA281"/>
      <c r="PQB281"/>
      <c r="PQC281"/>
      <c r="PQD281"/>
      <c r="PQE281"/>
      <c r="PQF281"/>
      <c r="PQG281"/>
      <c r="PQH281"/>
      <c r="PQI281"/>
      <c r="PQJ281"/>
      <c r="PQK281"/>
      <c r="PQL281"/>
      <c r="PQM281"/>
      <c r="PQN281"/>
      <c r="PQO281"/>
      <c r="PQP281"/>
      <c r="PQQ281"/>
      <c r="PQR281"/>
      <c r="PQS281"/>
      <c r="PQT281"/>
      <c r="PQU281"/>
      <c r="PQV281"/>
      <c r="PQW281"/>
      <c r="PQX281"/>
      <c r="PQY281"/>
      <c r="PQZ281"/>
      <c r="PRA281"/>
      <c r="PRB281"/>
      <c r="PRC281"/>
      <c r="PRD281"/>
      <c r="PRE281"/>
      <c r="PRF281"/>
      <c r="PRG281"/>
      <c r="PRH281"/>
      <c r="PRI281"/>
      <c r="PRJ281"/>
      <c r="PRK281"/>
      <c r="PRL281"/>
      <c r="PRM281"/>
      <c r="PRN281"/>
      <c r="PRO281"/>
      <c r="PRP281"/>
      <c r="PRQ281"/>
      <c r="PRR281"/>
      <c r="PRS281"/>
      <c r="PRT281"/>
      <c r="PRU281"/>
      <c r="PRV281"/>
      <c r="PRW281"/>
      <c r="PRX281"/>
      <c r="PRY281"/>
      <c r="PRZ281"/>
      <c r="PSA281"/>
      <c r="PSB281"/>
      <c r="PSC281"/>
      <c r="PSD281"/>
      <c r="PSE281"/>
      <c r="PSF281"/>
      <c r="PSG281"/>
      <c r="PSH281"/>
      <c r="PSI281"/>
      <c r="PSJ281"/>
      <c r="PSK281"/>
      <c r="PSL281"/>
      <c r="PSM281"/>
      <c r="PSN281"/>
      <c r="PSO281"/>
      <c r="PSP281"/>
      <c r="PSQ281"/>
      <c r="PSR281"/>
      <c r="PSS281"/>
      <c r="PST281"/>
      <c r="PSU281"/>
      <c r="PSV281"/>
      <c r="PSW281"/>
      <c r="PSX281"/>
      <c r="PSY281"/>
      <c r="PSZ281"/>
      <c r="PTA281"/>
      <c r="PTB281"/>
      <c r="PTC281"/>
      <c r="PTD281"/>
      <c r="PTE281"/>
      <c r="PTF281"/>
      <c r="PTG281"/>
      <c r="PTH281"/>
      <c r="PTI281"/>
      <c r="PTJ281"/>
      <c r="PTK281"/>
      <c r="PTL281"/>
      <c r="PTM281"/>
      <c r="PTN281"/>
      <c r="PTO281"/>
      <c r="PTP281"/>
      <c r="PTQ281"/>
      <c r="PTR281"/>
      <c r="PTS281"/>
      <c r="PTT281"/>
      <c r="PTU281"/>
      <c r="PTV281"/>
      <c r="PTW281"/>
      <c r="PTX281"/>
      <c r="PTY281"/>
      <c r="PTZ281"/>
      <c r="PUA281"/>
      <c r="PUB281"/>
      <c r="PUC281"/>
      <c r="PUD281"/>
      <c r="PUE281"/>
      <c r="PUF281"/>
      <c r="PUG281"/>
      <c r="PUH281"/>
      <c r="PUI281"/>
      <c r="PUJ281"/>
      <c r="PUK281"/>
      <c r="PUL281"/>
      <c r="PUM281"/>
      <c r="PUN281"/>
      <c r="PUO281"/>
      <c r="PUP281"/>
      <c r="PUQ281"/>
      <c r="PUR281"/>
      <c r="PUS281"/>
      <c r="PUT281"/>
      <c r="PUU281"/>
      <c r="PUV281"/>
      <c r="PUW281"/>
      <c r="PUX281"/>
      <c r="PUY281"/>
      <c r="PUZ281"/>
      <c r="PVA281"/>
      <c r="PVB281"/>
      <c r="PVC281"/>
      <c r="PVD281"/>
      <c r="PVE281"/>
      <c r="PVF281"/>
      <c r="PVG281"/>
      <c r="PVH281"/>
      <c r="PVI281"/>
      <c r="PVJ281"/>
      <c r="PVK281"/>
      <c r="PVL281"/>
      <c r="PVM281"/>
      <c r="PVN281"/>
      <c r="PVO281"/>
      <c r="PVP281"/>
      <c r="PVQ281"/>
      <c r="PVR281"/>
      <c r="PVS281"/>
      <c r="PVT281"/>
      <c r="PVU281"/>
      <c r="PVV281"/>
      <c r="PVW281"/>
      <c r="PVX281"/>
      <c r="PVY281"/>
      <c r="PVZ281"/>
      <c r="PWA281"/>
      <c r="PWB281"/>
      <c r="PWC281"/>
      <c r="PWD281"/>
      <c r="PWE281"/>
      <c r="PWF281"/>
      <c r="PWG281"/>
      <c r="PWH281"/>
      <c r="PWI281"/>
      <c r="PWJ281"/>
      <c r="PWK281"/>
      <c r="PWL281"/>
      <c r="PWM281"/>
      <c r="PWN281"/>
      <c r="PWO281"/>
      <c r="PWP281"/>
      <c r="PWQ281"/>
      <c r="PWR281"/>
      <c r="PWS281"/>
      <c r="PWT281"/>
      <c r="PWU281"/>
      <c r="PWV281"/>
      <c r="PWW281"/>
      <c r="PWX281"/>
      <c r="PWY281"/>
      <c r="PWZ281"/>
      <c r="PXA281"/>
      <c r="PXB281"/>
      <c r="PXC281"/>
      <c r="PXD281"/>
      <c r="PXE281"/>
      <c r="PXF281"/>
      <c r="PXG281"/>
      <c r="PXH281"/>
      <c r="PXI281"/>
      <c r="PXJ281"/>
      <c r="PXK281"/>
      <c r="PXL281"/>
      <c r="PXM281"/>
      <c r="PXN281"/>
      <c r="PXO281"/>
      <c r="PXP281"/>
      <c r="PXQ281"/>
      <c r="PXR281"/>
      <c r="PXS281"/>
      <c r="PXT281"/>
      <c r="PXU281"/>
      <c r="PXV281"/>
      <c r="PXW281"/>
      <c r="PXX281"/>
      <c r="PXY281"/>
      <c r="PXZ281"/>
      <c r="PYA281"/>
      <c r="PYB281"/>
      <c r="PYC281"/>
      <c r="PYD281"/>
      <c r="PYE281"/>
      <c r="PYF281"/>
      <c r="PYG281"/>
      <c r="PYH281"/>
      <c r="PYI281"/>
      <c r="PYJ281"/>
      <c r="PYK281"/>
      <c r="PYL281"/>
      <c r="PYM281"/>
      <c r="PYN281"/>
      <c r="PYO281"/>
      <c r="PYP281"/>
      <c r="PYQ281"/>
      <c r="PYR281"/>
      <c r="PYS281"/>
      <c r="PYT281"/>
      <c r="PYU281"/>
      <c r="PYV281"/>
      <c r="PYW281"/>
      <c r="PYX281"/>
      <c r="PYY281"/>
      <c r="PYZ281"/>
      <c r="PZA281"/>
      <c r="PZB281"/>
      <c r="PZC281"/>
      <c r="PZD281"/>
      <c r="PZE281"/>
      <c r="PZF281"/>
      <c r="PZG281"/>
      <c r="PZH281"/>
      <c r="PZI281"/>
      <c r="PZJ281"/>
      <c r="PZK281"/>
      <c r="PZL281"/>
      <c r="PZM281"/>
      <c r="PZN281"/>
      <c r="PZO281"/>
      <c r="PZP281"/>
      <c r="PZQ281"/>
      <c r="PZR281"/>
      <c r="PZS281"/>
      <c r="PZT281"/>
      <c r="PZU281"/>
      <c r="PZV281"/>
      <c r="PZW281"/>
      <c r="PZX281"/>
      <c r="PZY281"/>
      <c r="PZZ281"/>
      <c r="QAA281"/>
      <c r="QAB281"/>
      <c r="QAC281"/>
      <c r="QAD281"/>
      <c r="QAE281"/>
      <c r="QAF281"/>
      <c r="QAG281"/>
      <c r="QAH281"/>
      <c r="QAI281"/>
      <c r="QAJ281"/>
      <c r="QAK281"/>
      <c r="QAL281"/>
      <c r="QAM281"/>
      <c r="QAN281"/>
      <c r="QAO281"/>
      <c r="QAP281"/>
      <c r="QAQ281"/>
      <c r="QAR281"/>
      <c r="QAS281"/>
      <c r="QAT281"/>
      <c r="QAU281"/>
      <c r="QAV281"/>
      <c r="QAW281"/>
      <c r="QAX281"/>
      <c r="QAY281"/>
      <c r="QAZ281"/>
      <c r="QBA281"/>
      <c r="QBB281"/>
      <c r="QBC281"/>
      <c r="QBD281"/>
      <c r="QBE281"/>
      <c r="QBF281"/>
      <c r="QBG281"/>
      <c r="QBH281"/>
      <c r="QBI281"/>
      <c r="QBJ281"/>
      <c r="QBK281"/>
      <c r="QBL281"/>
      <c r="QBM281"/>
      <c r="QBN281"/>
      <c r="QBO281"/>
      <c r="QBP281"/>
      <c r="QBQ281"/>
      <c r="QBR281"/>
      <c r="QBS281"/>
      <c r="QBT281"/>
      <c r="QBU281"/>
      <c r="QBV281"/>
      <c r="QBW281"/>
      <c r="QBX281"/>
      <c r="QBY281"/>
      <c r="QBZ281"/>
      <c r="QCA281"/>
      <c r="QCB281"/>
      <c r="QCC281"/>
      <c r="QCD281"/>
      <c r="QCE281"/>
      <c r="QCF281"/>
      <c r="QCG281"/>
      <c r="QCH281"/>
      <c r="QCI281"/>
      <c r="QCJ281"/>
      <c r="QCK281"/>
      <c r="QCL281"/>
      <c r="QCM281"/>
      <c r="QCN281"/>
      <c r="QCO281"/>
      <c r="QCP281"/>
      <c r="QCQ281"/>
      <c r="QCR281"/>
      <c r="QCS281"/>
      <c r="QCT281"/>
      <c r="QCU281"/>
      <c r="QCV281"/>
      <c r="QCW281"/>
      <c r="QCX281"/>
      <c r="QCY281"/>
      <c r="QCZ281"/>
      <c r="QDA281"/>
      <c r="QDB281"/>
      <c r="QDC281"/>
      <c r="QDD281"/>
      <c r="QDE281"/>
      <c r="QDF281"/>
      <c r="QDG281"/>
      <c r="QDH281"/>
      <c r="QDI281"/>
      <c r="QDJ281"/>
      <c r="QDK281"/>
      <c r="QDL281"/>
      <c r="QDM281"/>
      <c r="QDN281"/>
      <c r="QDO281"/>
      <c r="QDP281"/>
      <c r="QDQ281"/>
      <c r="QDR281"/>
      <c r="QDS281"/>
      <c r="QDT281"/>
      <c r="QDU281"/>
      <c r="QDV281"/>
      <c r="QDW281"/>
      <c r="QDX281"/>
      <c r="QDY281"/>
      <c r="QDZ281"/>
      <c r="QEA281"/>
      <c r="QEB281"/>
      <c r="QEC281"/>
      <c r="QED281"/>
      <c r="QEE281"/>
      <c r="QEF281"/>
      <c r="QEG281"/>
      <c r="QEH281"/>
      <c r="QEI281"/>
      <c r="QEJ281"/>
      <c r="QEK281"/>
      <c r="QEL281"/>
      <c r="QEM281"/>
      <c r="QEN281"/>
      <c r="QEO281"/>
      <c r="QEP281"/>
      <c r="QEQ281"/>
      <c r="QER281"/>
      <c r="QES281"/>
      <c r="QET281"/>
      <c r="QEU281"/>
      <c r="QEV281"/>
      <c r="QEW281"/>
      <c r="QEX281"/>
      <c r="QEY281"/>
      <c r="QEZ281"/>
      <c r="QFA281"/>
      <c r="QFB281"/>
      <c r="QFC281"/>
      <c r="QFD281"/>
      <c r="QFE281"/>
      <c r="QFF281"/>
      <c r="QFG281"/>
      <c r="QFH281"/>
      <c r="QFI281"/>
      <c r="QFJ281"/>
      <c r="QFK281"/>
      <c r="QFL281"/>
      <c r="QFM281"/>
      <c r="QFN281"/>
      <c r="QFO281"/>
      <c r="QFP281"/>
      <c r="QFQ281"/>
      <c r="QFR281"/>
      <c r="QFS281"/>
      <c r="QFT281"/>
      <c r="QFU281"/>
      <c r="QFV281"/>
      <c r="QFW281"/>
      <c r="QFX281"/>
      <c r="QFY281"/>
      <c r="QFZ281"/>
      <c r="QGA281"/>
      <c r="QGB281"/>
      <c r="QGC281"/>
      <c r="QGD281"/>
      <c r="QGE281"/>
      <c r="QGF281"/>
      <c r="QGG281"/>
      <c r="QGH281"/>
      <c r="QGI281"/>
      <c r="QGJ281"/>
      <c r="QGK281"/>
      <c r="QGL281"/>
      <c r="QGM281"/>
      <c r="QGN281"/>
      <c r="QGO281"/>
      <c r="QGP281"/>
      <c r="QGQ281"/>
      <c r="QGR281"/>
      <c r="QGS281"/>
      <c r="QGT281"/>
      <c r="QGU281"/>
      <c r="QGV281"/>
      <c r="QGW281"/>
      <c r="QGX281"/>
      <c r="QGY281"/>
      <c r="QGZ281"/>
      <c r="QHA281"/>
      <c r="QHB281"/>
      <c r="QHC281"/>
      <c r="QHD281"/>
      <c r="QHE281"/>
      <c r="QHF281"/>
      <c r="QHG281"/>
      <c r="QHH281"/>
      <c r="QHI281"/>
      <c r="QHJ281"/>
      <c r="QHK281"/>
      <c r="QHL281"/>
      <c r="QHM281"/>
      <c r="QHN281"/>
      <c r="QHO281"/>
      <c r="QHP281"/>
      <c r="QHQ281"/>
      <c r="QHR281"/>
      <c r="QHS281"/>
      <c r="QHT281"/>
      <c r="QHU281"/>
      <c r="QHV281"/>
      <c r="QHW281"/>
      <c r="QHX281"/>
      <c r="QHY281"/>
      <c r="QHZ281"/>
      <c r="QIA281"/>
      <c r="QIB281"/>
      <c r="QIC281"/>
      <c r="QID281"/>
      <c r="QIE281"/>
      <c r="QIF281"/>
      <c r="QIG281"/>
      <c r="QIH281"/>
      <c r="QII281"/>
      <c r="QIJ281"/>
      <c r="QIK281"/>
      <c r="QIL281"/>
      <c r="QIM281"/>
      <c r="QIN281"/>
      <c r="QIO281"/>
      <c r="QIP281"/>
      <c r="QIQ281"/>
      <c r="QIR281"/>
      <c r="QIS281"/>
      <c r="QIT281"/>
      <c r="QIU281"/>
      <c r="QIV281"/>
      <c r="QIW281"/>
      <c r="QIX281"/>
      <c r="QIY281"/>
      <c r="QIZ281"/>
      <c r="QJA281"/>
      <c r="QJB281"/>
      <c r="QJC281"/>
      <c r="QJD281"/>
      <c r="QJE281"/>
      <c r="QJF281"/>
      <c r="QJG281"/>
      <c r="QJH281"/>
      <c r="QJI281"/>
      <c r="QJJ281"/>
      <c r="QJK281"/>
      <c r="QJL281"/>
      <c r="QJM281"/>
      <c r="QJN281"/>
      <c r="QJO281"/>
      <c r="QJP281"/>
      <c r="QJQ281"/>
      <c r="QJR281"/>
      <c r="QJS281"/>
      <c r="QJT281"/>
      <c r="QJU281"/>
      <c r="QJV281"/>
      <c r="QJW281"/>
      <c r="QJX281"/>
      <c r="QJY281"/>
      <c r="QJZ281"/>
      <c r="QKA281"/>
      <c r="QKB281"/>
      <c r="QKC281"/>
      <c r="QKD281"/>
      <c r="QKE281"/>
      <c r="QKF281"/>
      <c r="QKG281"/>
      <c r="QKH281"/>
      <c r="QKI281"/>
      <c r="QKJ281"/>
      <c r="QKK281"/>
      <c r="QKL281"/>
      <c r="QKM281"/>
      <c r="QKN281"/>
      <c r="QKO281"/>
      <c r="QKP281"/>
      <c r="QKQ281"/>
      <c r="QKR281"/>
      <c r="QKS281"/>
      <c r="QKT281"/>
      <c r="QKU281"/>
      <c r="QKV281"/>
      <c r="QKW281"/>
      <c r="QKX281"/>
      <c r="QKY281"/>
      <c r="QKZ281"/>
      <c r="QLA281"/>
      <c r="QLB281"/>
      <c r="QLC281"/>
      <c r="QLD281"/>
      <c r="QLE281"/>
      <c r="QLF281"/>
      <c r="QLG281"/>
      <c r="QLH281"/>
      <c r="QLI281"/>
      <c r="QLJ281"/>
      <c r="QLK281"/>
      <c r="QLL281"/>
      <c r="QLM281"/>
      <c r="QLN281"/>
      <c r="QLO281"/>
      <c r="QLP281"/>
      <c r="QLQ281"/>
      <c r="QLR281"/>
      <c r="QLS281"/>
      <c r="QLT281"/>
      <c r="QLU281"/>
      <c r="QLV281"/>
      <c r="QLW281"/>
      <c r="QLX281"/>
      <c r="QLY281"/>
      <c r="QLZ281"/>
      <c r="QMA281"/>
      <c r="QMB281"/>
      <c r="QMC281"/>
      <c r="QMD281"/>
      <c r="QME281"/>
      <c r="QMF281"/>
      <c r="QMG281"/>
      <c r="QMH281"/>
      <c r="QMI281"/>
      <c r="QMJ281"/>
      <c r="QMK281"/>
      <c r="QML281"/>
      <c r="QMM281"/>
      <c r="QMN281"/>
      <c r="QMO281"/>
      <c r="QMP281"/>
      <c r="QMQ281"/>
      <c r="QMR281"/>
      <c r="QMS281"/>
      <c r="QMT281"/>
      <c r="QMU281"/>
      <c r="QMV281"/>
      <c r="QMW281"/>
      <c r="QMX281"/>
      <c r="QMY281"/>
      <c r="QMZ281"/>
      <c r="QNA281"/>
      <c r="QNB281"/>
      <c r="QNC281"/>
      <c r="QND281"/>
      <c r="QNE281"/>
      <c r="QNF281"/>
      <c r="QNG281"/>
      <c r="QNH281"/>
      <c r="QNI281"/>
      <c r="QNJ281"/>
      <c r="QNK281"/>
      <c r="QNL281"/>
      <c r="QNM281"/>
      <c r="QNN281"/>
      <c r="QNO281"/>
      <c r="QNP281"/>
      <c r="QNQ281"/>
      <c r="QNR281"/>
      <c r="QNS281"/>
      <c r="QNT281"/>
      <c r="QNU281"/>
      <c r="QNV281"/>
      <c r="QNW281"/>
      <c r="QNX281"/>
      <c r="QNY281"/>
      <c r="QNZ281"/>
      <c r="QOA281"/>
      <c r="QOB281"/>
      <c r="QOC281"/>
      <c r="QOD281"/>
      <c r="QOE281"/>
      <c r="QOF281"/>
      <c r="QOG281"/>
      <c r="QOH281"/>
      <c r="QOI281"/>
      <c r="QOJ281"/>
      <c r="QOK281"/>
      <c r="QOL281"/>
      <c r="QOM281"/>
      <c r="QON281"/>
      <c r="QOO281"/>
      <c r="QOP281"/>
      <c r="QOQ281"/>
      <c r="QOR281"/>
      <c r="QOS281"/>
      <c r="QOT281"/>
      <c r="QOU281"/>
      <c r="QOV281"/>
      <c r="QOW281"/>
      <c r="QOX281"/>
      <c r="QOY281"/>
      <c r="QOZ281"/>
      <c r="QPA281"/>
      <c r="QPB281"/>
      <c r="QPC281"/>
      <c r="QPD281"/>
      <c r="QPE281"/>
      <c r="QPF281"/>
      <c r="QPG281"/>
      <c r="QPH281"/>
      <c r="QPI281"/>
      <c r="QPJ281"/>
      <c r="QPK281"/>
      <c r="QPL281"/>
      <c r="QPM281"/>
      <c r="QPN281"/>
      <c r="QPO281"/>
      <c r="QPP281"/>
      <c r="QPQ281"/>
      <c r="QPR281"/>
      <c r="QPS281"/>
      <c r="QPT281"/>
      <c r="QPU281"/>
      <c r="QPV281"/>
      <c r="QPW281"/>
      <c r="QPX281"/>
      <c r="QPY281"/>
      <c r="QPZ281"/>
      <c r="QQA281"/>
      <c r="QQB281"/>
      <c r="QQC281"/>
      <c r="QQD281"/>
      <c r="QQE281"/>
      <c r="QQF281"/>
      <c r="QQG281"/>
      <c r="QQH281"/>
      <c r="QQI281"/>
      <c r="QQJ281"/>
      <c r="QQK281"/>
      <c r="QQL281"/>
      <c r="QQM281"/>
      <c r="QQN281"/>
      <c r="QQO281"/>
      <c r="QQP281"/>
      <c r="QQQ281"/>
      <c r="QQR281"/>
      <c r="QQS281"/>
      <c r="QQT281"/>
      <c r="QQU281"/>
      <c r="QQV281"/>
      <c r="QQW281"/>
      <c r="QQX281"/>
      <c r="QQY281"/>
      <c r="QQZ281"/>
      <c r="QRA281"/>
      <c r="QRB281"/>
      <c r="QRC281"/>
      <c r="QRD281"/>
      <c r="QRE281"/>
      <c r="QRF281"/>
      <c r="QRG281"/>
      <c r="QRH281"/>
      <c r="QRI281"/>
      <c r="QRJ281"/>
      <c r="QRK281"/>
      <c r="QRL281"/>
      <c r="QRM281"/>
      <c r="QRN281"/>
      <c r="QRO281"/>
      <c r="QRP281"/>
      <c r="QRQ281"/>
      <c r="QRR281"/>
      <c r="QRS281"/>
      <c r="QRT281"/>
      <c r="QRU281"/>
      <c r="QRV281"/>
      <c r="QRW281"/>
      <c r="QRX281"/>
      <c r="QRY281"/>
      <c r="QRZ281"/>
      <c r="QSA281"/>
      <c r="QSB281"/>
      <c r="QSC281"/>
      <c r="QSD281"/>
      <c r="QSE281"/>
      <c r="QSF281"/>
      <c r="QSG281"/>
      <c r="QSH281"/>
      <c r="QSI281"/>
      <c r="QSJ281"/>
      <c r="QSK281"/>
      <c r="QSL281"/>
      <c r="QSM281"/>
      <c r="QSN281"/>
      <c r="QSO281"/>
      <c r="QSP281"/>
      <c r="QSQ281"/>
      <c r="QSR281"/>
      <c r="QSS281"/>
      <c r="QST281"/>
      <c r="QSU281"/>
      <c r="QSV281"/>
      <c r="QSW281"/>
      <c r="QSX281"/>
      <c r="QSY281"/>
      <c r="QSZ281"/>
      <c r="QTA281"/>
      <c r="QTB281"/>
      <c r="QTC281"/>
      <c r="QTD281"/>
      <c r="QTE281"/>
      <c r="QTF281"/>
      <c r="QTG281"/>
      <c r="QTH281"/>
      <c r="QTI281"/>
      <c r="QTJ281"/>
      <c r="QTK281"/>
      <c r="QTL281"/>
      <c r="QTM281"/>
      <c r="QTN281"/>
      <c r="QTO281"/>
      <c r="QTP281"/>
      <c r="QTQ281"/>
      <c r="QTR281"/>
      <c r="QTS281"/>
      <c r="QTT281"/>
      <c r="QTU281"/>
      <c r="QTV281"/>
      <c r="QTW281"/>
      <c r="QTX281"/>
      <c r="QTY281"/>
      <c r="QTZ281"/>
      <c r="QUA281"/>
      <c r="QUB281"/>
      <c r="QUC281"/>
      <c r="QUD281"/>
      <c r="QUE281"/>
      <c r="QUF281"/>
      <c r="QUG281"/>
      <c r="QUH281"/>
      <c r="QUI281"/>
      <c r="QUJ281"/>
      <c r="QUK281"/>
      <c r="QUL281"/>
      <c r="QUM281"/>
      <c r="QUN281"/>
      <c r="QUO281"/>
      <c r="QUP281"/>
      <c r="QUQ281"/>
      <c r="QUR281"/>
      <c r="QUS281"/>
      <c r="QUT281"/>
      <c r="QUU281"/>
      <c r="QUV281"/>
      <c r="QUW281"/>
      <c r="QUX281"/>
      <c r="QUY281"/>
      <c r="QUZ281"/>
      <c r="QVA281"/>
      <c r="QVB281"/>
      <c r="QVC281"/>
      <c r="QVD281"/>
      <c r="QVE281"/>
      <c r="QVF281"/>
      <c r="QVG281"/>
      <c r="QVH281"/>
      <c r="QVI281"/>
      <c r="QVJ281"/>
      <c r="QVK281"/>
      <c r="QVL281"/>
      <c r="QVM281"/>
      <c r="QVN281"/>
      <c r="QVO281"/>
      <c r="QVP281"/>
      <c r="QVQ281"/>
      <c r="QVR281"/>
      <c r="QVS281"/>
      <c r="QVT281"/>
      <c r="QVU281"/>
      <c r="QVV281"/>
      <c r="QVW281"/>
      <c r="QVX281"/>
      <c r="QVY281"/>
      <c r="QVZ281"/>
      <c r="QWA281"/>
      <c r="QWB281"/>
      <c r="QWC281"/>
      <c r="QWD281"/>
      <c r="QWE281"/>
      <c r="QWF281"/>
      <c r="QWG281"/>
      <c r="QWH281"/>
      <c r="QWI281"/>
      <c r="QWJ281"/>
      <c r="QWK281"/>
      <c r="QWL281"/>
      <c r="QWM281"/>
      <c r="QWN281"/>
      <c r="QWO281"/>
      <c r="QWP281"/>
      <c r="QWQ281"/>
      <c r="QWR281"/>
      <c r="QWS281"/>
      <c r="QWT281"/>
      <c r="QWU281"/>
      <c r="QWV281"/>
      <c r="QWW281"/>
      <c r="QWX281"/>
      <c r="QWY281"/>
      <c r="QWZ281"/>
      <c r="QXA281"/>
      <c r="QXB281"/>
      <c r="QXC281"/>
      <c r="QXD281"/>
      <c r="QXE281"/>
      <c r="QXF281"/>
      <c r="QXG281"/>
      <c r="QXH281"/>
      <c r="QXI281"/>
      <c r="QXJ281"/>
      <c r="QXK281"/>
      <c r="QXL281"/>
      <c r="QXM281"/>
      <c r="QXN281"/>
      <c r="QXO281"/>
      <c r="QXP281"/>
      <c r="QXQ281"/>
      <c r="QXR281"/>
      <c r="QXS281"/>
      <c r="QXT281"/>
      <c r="QXU281"/>
      <c r="QXV281"/>
      <c r="QXW281"/>
      <c r="QXX281"/>
      <c r="QXY281"/>
      <c r="QXZ281"/>
      <c r="QYA281"/>
      <c r="QYB281"/>
      <c r="QYC281"/>
      <c r="QYD281"/>
      <c r="QYE281"/>
      <c r="QYF281"/>
      <c r="QYG281"/>
      <c r="QYH281"/>
      <c r="QYI281"/>
      <c r="QYJ281"/>
      <c r="QYK281"/>
      <c r="QYL281"/>
      <c r="QYM281"/>
      <c r="QYN281"/>
      <c r="QYO281"/>
      <c r="QYP281"/>
      <c r="QYQ281"/>
      <c r="QYR281"/>
      <c r="QYS281"/>
      <c r="QYT281"/>
      <c r="QYU281"/>
      <c r="QYV281"/>
      <c r="QYW281"/>
      <c r="QYX281"/>
      <c r="QYY281"/>
      <c r="QYZ281"/>
      <c r="QZA281"/>
      <c r="QZB281"/>
      <c r="QZC281"/>
      <c r="QZD281"/>
      <c r="QZE281"/>
      <c r="QZF281"/>
      <c r="QZG281"/>
      <c r="QZH281"/>
      <c r="QZI281"/>
      <c r="QZJ281"/>
      <c r="QZK281"/>
      <c r="QZL281"/>
      <c r="QZM281"/>
      <c r="QZN281"/>
      <c r="QZO281"/>
      <c r="QZP281"/>
      <c r="QZQ281"/>
      <c r="QZR281"/>
      <c r="QZS281"/>
      <c r="QZT281"/>
      <c r="QZU281"/>
      <c r="QZV281"/>
      <c r="QZW281"/>
      <c r="QZX281"/>
      <c r="QZY281"/>
      <c r="QZZ281"/>
      <c r="RAA281"/>
      <c r="RAB281"/>
      <c r="RAC281"/>
      <c r="RAD281"/>
      <c r="RAE281"/>
      <c r="RAF281"/>
      <c r="RAG281"/>
      <c r="RAH281"/>
      <c r="RAI281"/>
      <c r="RAJ281"/>
      <c r="RAK281"/>
      <c r="RAL281"/>
      <c r="RAM281"/>
      <c r="RAN281"/>
      <c r="RAO281"/>
      <c r="RAP281"/>
      <c r="RAQ281"/>
      <c r="RAR281"/>
      <c r="RAS281"/>
      <c r="RAT281"/>
      <c r="RAU281"/>
      <c r="RAV281"/>
      <c r="RAW281"/>
      <c r="RAX281"/>
      <c r="RAY281"/>
      <c r="RAZ281"/>
      <c r="RBA281"/>
      <c r="RBB281"/>
      <c r="RBC281"/>
      <c r="RBD281"/>
      <c r="RBE281"/>
      <c r="RBF281"/>
      <c r="RBG281"/>
      <c r="RBH281"/>
      <c r="RBI281"/>
      <c r="RBJ281"/>
      <c r="RBK281"/>
      <c r="RBL281"/>
      <c r="RBM281"/>
      <c r="RBN281"/>
      <c r="RBO281"/>
      <c r="RBP281"/>
      <c r="RBQ281"/>
      <c r="RBR281"/>
      <c r="RBS281"/>
      <c r="RBT281"/>
      <c r="RBU281"/>
      <c r="RBV281"/>
      <c r="RBW281"/>
      <c r="RBX281"/>
      <c r="RBY281"/>
      <c r="RBZ281"/>
      <c r="RCA281"/>
      <c r="RCB281"/>
      <c r="RCC281"/>
      <c r="RCD281"/>
      <c r="RCE281"/>
      <c r="RCF281"/>
      <c r="RCG281"/>
      <c r="RCH281"/>
      <c r="RCI281"/>
      <c r="RCJ281"/>
      <c r="RCK281"/>
      <c r="RCL281"/>
      <c r="RCM281"/>
      <c r="RCN281"/>
      <c r="RCO281"/>
      <c r="RCP281"/>
      <c r="RCQ281"/>
      <c r="RCR281"/>
      <c r="RCS281"/>
      <c r="RCT281"/>
      <c r="RCU281"/>
      <c r="RCV281"/>
      <c r="RCW281"/>
      <c r="RCX281"/>
      <c r="RCY281"/>
      <c r="RCZ281"/>
      <c r="RDA281"/>
      <c r="RDB281"/>
      <c r="RDC281"/>
      <c r="RDD281"/>
      <c r="RDE281"/>
      <c r="RDF281"/>
      <c r="RDG281"/>
      <c r="RDH281"/>
      <c r="RDI281"/>
      <c r="RDJ281"/>
      <c r="RDK281"/>
      <c r="RDL281"/>
      <c r="RDM281"/>
      <c r="RDN281"/>
      <c r="RDO281"/>
      <c r="RDP281"/>
      <c r="RDQ281"/>
      <c r="RDR281"/>
      <c r="RDS281"/>
      <c r="RDT281"/>
      <c r="RDU281"/>
      <c r="RDV281"/>
      <c r="RDW281"/>
      <c r="RDX281"/>
      <c r="RDY281"/>
      <c r="RDZ281"/>
      <c r="REA281"/>
      <c r="REB281"/>
      <c r="REC281"/>
      <c r="RED281"/>
      <c r="REE281"/>
      <c r="REF281"/>
      <c r="REG281"/>
      <c r="REH281"/>
      <c r="REI281"/>
      <c r="REJ281"/>
      <c r="REK281"/>
      <c r="REL281"/>
      <c r="REM281"/>
      <c r="REN281"/>
      <c r="REO281"/>
      <c r="REP281"/>
      <c r="REQ281"/>
      <c r="RER281"/>
      <c r="RES281"/>
      <c r="RET281"/>
      <c r="REU281"/>
      <c r="REV281"/>
      <c r="REW281"/>
      <c r="REX281"/>
      <c r="REY281"/>
      <c r="REZ281"/>
      <c r="RFA281"/>
      <c r="RFB281"/>
      <c r="RFC281"/>
      <c r="RFD281"/>
      <c r="RFE281"/>
      <c r="RFF281"/>
      <c r="RFG281"/>
      <c r="RFH281"/>
      <c r="RFI281"/>
      <c r="RFJ281"/>
      <c r="RFK281"/>
      <c r="RFL281"/>
      <c r="RFM281"/>
      <c r="RFN281"/>
      <c r="RFO281"/>
      <c r="RFP281"/>
      <c r="RFQ281"/>
      <c r="RFR281"/>
      <c r="RFS281"/>
      <c r="RFT281"/>
      <c r="RFU281"/>
      <c r="RFV281"/>
      <c r="RFW281"/>
      <c r="RFX281"/>
      <c r="RFY281"/>
      <c r="RFZ281"/>
      <c r="RGA281"/>
      <c r="RGB281"/>
      <c r="RGC281"/>
      <c r="RGD281"/>
      <c r="RGE281"/>
      <c r="RGF281"/>
      <c r="RGG281"/>
      <c r="RGH281"/>
      <c r="RGI281"/>
      <c r="RGJ281"/>
      <c r="RGK281"/>
      <c r="RGL281"/>
      <c r="RGM281"/>
      <c r="RGN281"/>
      <c r="RGO281"/>
      <c r="RGP281"/>
      <c r="RGQ281"/>
      <c r="RGR281"/>
      <c r="RGS281"/>
      <c r="RGT281"/>
      <c r="RGU281"/>
      <c r="RGV281"/>
      <c r="RGW281"/>
      <c r="RGX281"/>
      <c r="RGY281"/>
      <c r="RGZ281"/>
      <c r="RHA281"/>
      <c r="RHB281"/>
      <c r="RHC281"/>
      <c r="RHD281"/>
      <c r="RHE281"/>
      <c r="RHF281"/>
      <c r="RHG281"/>
      <c r="RHH281"/>
      <c r="RHI281"/>
      <c r="RHJ281"/>
      <c r="RHK281"/>
      <c r="RHL281"/>
      <c r="RHM281"/>
      <c r="RHN281"/>
      <c r="RHO281"/>
      <c r="RHP281"/>
      <c r="RHQ281"/>
      <c r="RHR281"/>
      <c r="RHS281"/>
      <c r="RHT281"/>
      <c r="RHU281"/>
      <c r="RHV281"/>
      <c r="RHW281"/>
      <c r="RHX281"/>
      <c r="RHY281"/>
      <c r="RHZ281"/>
      <c r="RIA281"/>
      <c r="RIB281"/>
      <c r="RIC281"/>
      <c r="RID281"/>
      <c r="RIE281"/>
      <c r="RIF281"/>
      <c r="RIG281"/>
      <c r="RIH281"/>
      <c r="RII281"/>
      <c r="RIJ281"/>
      <c r="RIK281"/>
      <c r="RIL281"/>
      <c r="RIM281"/>
      <c r="RIN281"/>
      <c r="RIO281"/>
      <c r="RIP281"/>
      <c r="RIQ281"/>
      <c r="RIR281"/>
      <c r="RIS281"/>
      <c r="RIT281"/>
      <c r="RIU281"/>
      <c r="RIV281"/>
      <c r="RIW281"/>
      <c r="RIX281"/>
      <c r="RIY281"/>
      <c r="RIZ281"/>
      <c r="RJA281"/>
      <c r="RJB281"/>
      <c r="RJC281"/>
      <c r="RJD281"/>
      <c r="RJE281"/>
      <c r="RJF281"/>
      <c r="RJG281"/>
      <c r="RJH281"/>
      <c r="RJI281"/>
      <c r="RJJ281"/>
      <c r="RJK281"/>
      <c r="RJL281"/>
      <c r="RJM281"/>
      <c r="RJN281"/>
      <c r="RJO281"/>
      <c r="RJP281"/>
      <c r="RJQ281"/>
      <c r="RJR281"/>
      <c r="RJS281"/>
      <c r="RJT281"/>
      <c r="RJU281"/>
      <c r="RJV281"/>
      <c r="RJW281"/>
      <c r="RJX281"/>
      <c r="RJY281"/>
      <c r="RJZ281"/>
      <c r="RKA281"/>
      <c r="RKB281"/>
      <c r="RKC281"/>
      <c r="RKD281"/>
      <c r="RKE281"/>
      <c r="RKF281"/>
      <c r="RKG281"/>
      <c r="RKH281"/>
      <c r="RKI281"/>
      <c r="RKJ281"/>
      <c r="RKK281"/>
      <c r="RKL281"/>
      <c r="RKM281"/>
      <c r="RKN281"/>
      <c r="RKO281"/>
      <c r="RKP281"/>
      <c r="RKQ281"/>
      <c r="RKR281"/>
      <c r="RKS281"/>
      <c r="RKT281"/>
      <c r="RKU281"/>
      <c r="RKV281"/>
      <c r="RKW281"/>
      <c r="RKX281"/>
      <c r="RKY281"/>
      <c r="RKZ281"/>
      <c r="RLA281"/>
      <c r="RLB281"/>
      <c r="RLC281"/>
      <c r="RLD281"/>
      <c r="RLE281"/>
      <c r="RLF281"/>
      <c r="RLG281"/>
      <c r="RLH281"/>
      <c r="RLI281"/>
      <c r="RLJ281"/>
      <c r="RLK281"/>
      <c r="RLL281"/>
      <c r="RLM281"/>
      <c r="RLN281"/>
      <c r="RLO281"/>
      <c r="RLP281"/>
      <c r="RLQ281"/>
      <c r="RLR281"/>
      <c r="RLS281"/>
      <c r="RLT281"/>
      <c r="RLU281"/>
      <c r="RLV281"/>
      <c r="RLW281"/>
      <c r="RLX281"/>
      <c r="RLY281"/>
      <c r="RLZ281"/>
      <c r="RMA281"/>
      <c r="RMB281"/>
      <c r="RMC281"/>
      <c r="RMD281"/>
      <c r="RME281"/>
      <c r="RMF281"/>
      <c r="RMG281"/>
      <c r="RMH281"/>
      <c r="RMI281"/>
      <c r="RMJ281"/>
      <c r="RMK281"/>
      <c r="RML281"/>
      <c r="RMM281"/>
      <c r="RMN281"/>
      <c r="RMO281"/>
      <c r="RMP281"/>
      <c r="RMQ281"/>
      <c r="RMR281"/>
      <c r="RMS281"/>
      <c r="RMT281"/>
      <c r="RMU281"/>
      <c r="RMV281"/>
      <c r="RMW281"/>
      <c r="RMX281"/>
      <c r="RMY281"/>
      <c r="RMZ281"/>
      <c r="RNA281"/>
      <c r="RNB281"/>
      <c r="RNC281"/>
      <c r="RND281"/>
      <c r="RNE281"/>
      <c r="RNF281"/>
      <c r="RNG281"/>
      <c r="RNH281"/>
      <c r="RNI281"/>
      <c r="RNJ281"/>
      <c r="RNK281"/>
      <c r="RNL281"/>
      <c r="RNM281"/>
      <c r="RNN281"/>
      <c r="RNO281"/>
      <c r="RNP281"/>
      <c r="RNQ281"/>
      <c r="RNR281"/>
      <c r="RNS281"/>
      <c r="RNT281"/>
      <c r="RNU281"/>
      <c r="RNV281"/>
      <c r="RNW281"/>
      <c r="RNX281"/>
      <c r="RNY281"/>
      <c r="RNZ281"/>
      <c r="ROA281"/>
      <c r="ROB281"/>
      <c r="ROC281"/>
      <c r="ROD281"/>
      <c r="ROE281"/>
      <c r="ROF281"/>
      <c r="ROG281"/>
      <c r="ROH281"/>
      <c r="ROI281"/>
      <c r="ROJ281"/>
      <c r="ROK281"/>
      <c r="ROL281"/>
      <c r="ROM281"/>
      <c r="RON281"/>
      <c r="ROO281"/>
      <c r="ROP281"/>
      <c r="ROQ281"/>
      <c r="ROR281"/>
      <c r="ROS281"/>
      <c r="ROT281"/>
      <c r="ROU281"/>
      <c r="ROV281"/>
      <c r="ROW281"/>
      <c r="ROX281"/>
      <c r="ROY281"/>
      <c r="ROZ281"/>
      <c r="RPA281"/>
      <c r="RPB281"/>
      <c r="RPC281"/>
      <c r="RPD281"/>
      <c r="RPE281"/>
      <c r="RPF281"/>
      <c r="RPG281"/>
      <c r="RPH281"/>
      <c r="RPI281"/>
      <c r="RPJ281"/>
      <c r="RPK281"/>
      <c r="RPL281"/>
      <c r="RPM281"/>
      <c r="RPN281"/>
      <c r="RPO281"/>
      <c r="RPP281"/>
      <c r="RPQ281"/>
      <c r="RPR281"/>
      <c r="RPS281"/>
      <c r="RPT281"/>
      <c r="RPU281"/>
      <c r="RPV281"/>
      <c r="RPW281"/>
      <c r="RPX281"/>
      <c r="RPY281"/>
      <c r="RPZ281"/>
      <c r="RQA281"/>
      <c r="RQB281"/>
      <c r="RQC281"/>
      <c r="RQD281"/>
      <c r="RQE281"/>
      <c r="RQF281"/>
      <c r="RQG281"/>
      <c r="RQH281"/>
      <c r="RQI281"/>
      <c r="RQJ281"/>
      <c r="RQK281"/>
      <c r="RQL281"/>
      <c r="RQM281"/>
      <c r="RQN281"/>
      <c r="RQO281"/>
      <c r="RQP281"/>
      <c r="RQQ281"/>
      <c r="RQR281"/>
      <c r="RQS281"/>
      <c r="RQT281"/>
      <c r="RQU281"/>
      <c r="RQV281"/>
      <c r="RQW281"/>
      <c r="RQX281"/>
      <c r="RQY281"/>
      <c r="RQZ281"/>
      <c r="RRA281"/>
      <c r="RRB281"/>
      <c r="RRC281"/>
      <c r="RRD281"/>
      <c r="RRE281"/>
      <c r="RRF281"/>
      <c r="RRG281"/>
      <c r="RRH281"/>
      <c r="RRI281"/>
      <c r="RRJ281"/>
      <c r="RRK281"/>
      <c r="RRL281"/>
      <c r="RRM281"/>
      <c r="RRN281"/>
      <c r="RRO281"/>
      <c r="RRP281"/>
      <c r="RRQ281"/>
      <c r="RRR281"/>
      <c r="RRS281"/>
      <c r="RRT281"/>
      <c r="RRU281"/>
      <c r="RRV281"/>
      <c r="RRW281"/>
      <c r="RRX281"/>
      <c r="RRY281"/>
      <c r="RRZ281"/>
      <c r="RSA281"/>
      <c r="RSB281"/>
      <c r="RSC281"/>
      <c r="RSD281"/>
      <c r="RSE281"/>
      <c r="RSF281"/>
      <c r="RSG281"/>
      <c r="RSH281"/>
      <c r="RSI281"/>
      <c r="RSJ281"/>
      <c r="RSK281"/>
      <c r="RSL281"/>
      <c r="RSM281"/>
      <c r="RSN281"/>
      <c r="RSO281"/>
      <c r="RSP281"/>
      <c r="RSQ281"/>
      <c r="RSR281"/>
      <c r="RSS281"/>
      <c r="RST281"/>
      <c r="RSU281"/>
      <c r="RSV281"/>
      <c r="RSW281"/>
      <c r="RSX281"/>
      <c r="RSY281"/>
      <c r="RSZ281"/>
      <c r="RTA281"/>
      <c r="RTB281"/>
      <c r="RTC281"/>
      <c r="RTD281"/>
      <c r="RTE281"/>
      <c r="RTF281"/>
      <c r="RTG281"/>
      <c r="RTH281"/>
      <c r="RTI281"/>
      <c r="RTJ281"/>
      <c r="RTK281"/>
      <c r="RTL281"/>
      <c r="RTM281"/>
      <c r="RTN281"/>
      <c r="RTO281"/>
      <c r="RTP281"/>
      <c r="RTQ281"/>
      <c r="RTR281"/>
      <c r="RTS281"/>
      <c r="RTT281"/>
      <c r="RTU281"/>
      <c r="RTV281"/>
      <c r="RTW281"/>
      <c r="RTX281"/>
      <c r="RTY281"/>
      <c r="RTZ281"/>
      <c r="RUA281"/>
      <c r="RUB281"/>
      <c r="RUC281"/>
      <c r="RUD281"/>
      <c r="RUE281"/>
      <c r="RUF281"/>
      <c r="RUG281"/>
      <c r="RUH281"/>
      <c r="RUI281"/>
      <c r="RUJ281"/>
      <c r="RUK281"/>
      <c r="RUL281"/>
      <c r="RUM281"/>
      <c r="RUN281"/>
      <c r="RUO281"/>
      <c r="RUP281"/>
      <c r="RUQ281"/>
      <c r="RUR281"/>
      <c r="RUS281"/>
      <c r="RUT281"/>
      <c r="RUU281"/>
      <c r="RUV281"/>
      <c r="RUW281"/>
      <c r="RUX281"/>
      <c r="RUY281"/>
      <c r="RUZ281"/>
      <c r="RVA281"/>
      <c r="RVB281"/>
      <c r="RVC281"/>
      <c r="RVD281"/>
      <c r="RVE281"/>
      <c r="RVF281"/>
      <c r="RVG281"/>
      <c r="RVH281"/>
      <c r="RVI281"/>
      <c r="RVJ281"/>
      <c r="RVK281"/>
      <c r="RVL281"/>
      <c r="RVM281"/>
      <c r="RVN281"/>
      <c r="RVO281"/>
      <c r="RVP281"/>
      <c r="RVQ281"/>
      <c r="RVR281"/>
      <c r="RVS281"/>
      <c r="RVT281"/>
      <c r="RVU281"/>
      <c r="RVV281"/>
      <c r="RVW281"/>
      <c r="RVX281"/>
      <c r="RVY281"/>
      <c r="RVZ281"/>
      <c r="RWA281"/>
      <c r="RWB281"/>
      <c r="RWC281"/>
      <c r="RWD281"/>
      <c r="RWE281"/>
      <c r="RWF281"/>
      <c r="RWG281"/>
      <c r="RWH281"/>
      <c r="RWI281"/>
      <c r="RWJ281"/>
      <c r="RWK281"/>
      <c r="RWL281"/>
      <c r="RWM281"/>
      <c r="RWN281"/>
      <c r="RWO281"/>
      <c r="RWP281"/>
      <c r="RWQ281"/>
      <c r="RWR281"/>
      <c r="RWS281"/>
      <c r="RWT281"/>
      <c r="RWU281"/>
      <c r="RWV281"/>
      <c r="RWW281"/>
      <c r="RWX281"/>
      <c r="RWY281"/>
      <c r="RWZ281"/>
      <c r="RXA281"/>
      <c r="RXB281"/>
      <c r="RXC281"/>
      <c r="RXD281"/>
      <c r="RXE281"/>
      <c r="RXF281"/>
      <c r="RXG281"/>
      <c r="RXH281"/>
      <c r="RXI281"/>
      <c r="RXJ281"/>
      <c r="RXK281"/>
      <c r="RXL281"/>
      <c r="RXM281"/>
      <c r="RXN281"/>
      <c r="RXO281"/>
      <c r="RXP281"/>
      <c r="RXQ281"/>
      <c r="RXR281"/>
      <c r="RXS281"/>
      <c r="RXT281"/>
      <c r="RXU281"/>
      <c r="RXV281"/>
      <c r="RXW281"/>
      <c r="RXX281"/>
      <c r="RXY281"/>
      <c r="RXZ281"/>
      <c r="RYA281"/>
      <c r="RYB281"/>
      <c r="RYC281"/>
      <c r="RYD281"/>
      <c r="RYE281"/>
      <c r="RYF281"/>
      <c r="RYG281"/>
      <c r="RYH281"/>
      <c r="RYI281"/>
      <c r="RYJ281"/>
      <c r="RYK281"/>
      <c r="RYL281"/>
      <c r="RYM281"/>
      <c r="RYN281"/>
      <c r="RYO281"/>
      <c r="RYP281"/>
      <c r="RYQ281"/>
      <c r="RYR281"/>
      <c r="RYS281"/>
      <c r="RYT281"/>
      <c r="RYU281"/>
      <c r="RYV281"/>
      <c r="RYW281"/>
      <c r="RYX281"/>
      <c r="RYY281"/>
      <c r="RYZ281"/>
      <c r="RZA281"/>
      <c r="RZB281"/>
      <c r="RZC281"/>
      <c r="RZD281"/>
      <c r="RZE281"/>
      <c r="RZF281"/>
      <c r="RZG281"/>
      <c r="RZH281"/>
      <c r="RZI281"/>
      <c r="RZJ281"/>
      <c r="RZK281"/>
      <c r="RZL281"/>
      <c r="RZM281"/>
      <c r="RZN281"/>
      <c r="RZO281"/>
      <c r="RZP281"/>
      <c r="RZQ281"/>
      <c r="RZR281"/>
      <c r="RZS281"/>
      <c r="RZT281"/>
      <c r="RZU281"/>
      <c r="RZV281"/>
      <c r="RZW281"/>
      <c r="RZX281"/>
      <c r="RZY281"/>
      <c r="RZZ281"/>
      <c r="SAA281"/>
      <c r="SAB281"/>
      <c r="SAC281"/>
      <c r="SAD281"/>
      <c r="SAE281"/>
      <c r="SAF281"/>
      <c r="SAG281"/>
      <c r="SAH281"/>
      <c r="SAI281"/>
      <c r="SAJ281"/>
      <c r="SAK281"/>
      <c r="SAL281"/>
      <c r="SAM281"/>
      <c r="SAN281"/>
      <c r="SAO281"/>
      <c r="SAP281"/>
      <c r="SAQ281"/>
      <c r="SAR281"/>
      <c r="SAS281"/>
      <c r="SAT281"/>
      <c r="SAU281"/>
      <c r="SAV281"/>
      <c r="SAW281"/>
      <c r="SAX281"/>
      <c r="SAY281"/>
      <c r="SAZ281"/>
      <c r="SBA281"/>
      <c r="SBB281"/>
      <c r="SBC281"/>
      <c r="SBD281"/>
      <c r="SBE281"/>
      <c r="SBF281"/>
      <c r="SBG281"/>
      <c r="SBH281"/>
      <c r="SBI281"/>
      <c r="SBJ281"/>
      <c r="SBK281"/>
      <c r="SBL281"/>
      <c r="SBM281"/>
      <c r="SBN281"/>
      <c r="SBO281"/>
      <c r="SBP281"/>
      <c r="SBQ281"/>
      <c r="SBR281"/>
      <c r="SBS281"/>
      <c r="SBT281"/>
      <c r="SBU281"/>
      <c r="SBV281"/>
      <c r="SBW281"/>
      <c r="SBX281"/>
      <c r="SBY281"/>
      <c r="SBZ281"/>
      <c r="SCA281"/>
      <c r="SCB281"/>
      <c r="SCC281"/>
      <c r="SCD281"/>
      <c r="SCE281"/>
      <c r="SCF281"/>
      <c r="SCG281"/>
      <c r="SCH281"/>
      <c r="SCI281"/>
      <c r="SCJ281"/>
      <c r="SCK281"/>
      <c r="SCL281"/>
      <c r="SCM281"/>
      <c r="SCN281"/>
      <c r="SCO281"/>
      <c r="SCP281"/>
      <c r="SCQ281"/>
      <c r="SCR281"/>
      <c r="SCS281"/>
      <c r="SCT281"/>
      <c r="SCU281"/>
      <c r="SCV281"/>
      <c r="SCW281"/>
      <c r="SCX281"/>
      <c r="SCY281"/>
      <c r="SCZ281"/>
      <c r="SDA281"/>
      <c r="SDB281"/>
      <c r="SDC281"/>
      <c r="SDD281"/>
      <c r="SDE281"/>
      <c r="SDF281"/>
      <c r="SDG281"/>
      <c r="SDH281"/>
      <c r="SDI281"/>
      <c r="SDJ281"/>
      <c r="SDK281"/>
      <c r="SDL281"/>
      <c r="SDM281"/>
      <c r="SDN281"/>
      <c r="SDO281"/>
      <c r="SDP281"/>
      <c r="SDQ281"/>
      <c r="SDR281"/>
      <c r="SDS281"/>
      <c r="SDT281"/>
      <c r="SDU281"/>
      <c r="SDV281"/>
      <c r="SDW281"/>
      <c r="SDX281"/>
      <c r="SDY281"/>
      <c r="SDZ281"/>
      <c r="SEA281"/>
      <c r="SEB281"/>
      <c r="SEC281"/>
      <c r="SED281"/>
      <c r="SEE281"/>
      <c r="SEF281"/>
      <c r="SEG281"/>
      <c r="SEH281"/>
      <c r="SEI281"/>
      <c r="SEJ281"/>
      <c r="SEK281"/>
      <c r="SEL281"/>
      <c r="SEM281"/>
      <c r="SEN281"/>
      <c r="SEO281"/>
      <c r="SEP281"/>
      <c r="SEQ281"/>
      <c r="SER281"/>
      <c r="SES281"/>
      <c r="SET281"/>
      <c r="SEU281"/>
      <c r="SEV281"/>
      <c r="SEW281"/>
      <c r="SEX281"/>
      <c r="SEY281"/>
      <c r="SEZ281"/>
      <c r="SFA281"/>
      <c r="SFB281"/>
      <c r="SFC281"/>
      <c r="SFD281"/>
      <c r="SFE281"/>
      <c r="SFF281"/>
      <c r="SFG281"/>
      <c r="SFH281"/>
      <c r="SFI281"/>
      <c r="SFJ281"/>
      <c r="SFK281"/>
      <c r="SFL281"/>
      <c r="SFM281"/>
      <c r="SFN281"/>
      <c r="SFO281"/>
      <c r="SFP281"/>
      <c r="SFQ281"/>
      <c r="SFR281"/>
      <c r="SFS281"/>
      <c r="SFT281"/>
      <c r="SFU281"/>
      <c r="SFV281"/>
      <c r="SFW281"/>
      <c r="SFX281"/>
      <c r="SFY281"/>
      <c r="SFZ281"/>
      <c r="SGA281"/>
      <c r="SGB281"/>
      <c r="SGC281"/>
      <c r="SGD281"/>
      <c r="SGE281"/>
      <c r="SGF281"/>
      <c r="SGG281"/>
      <c r="SGH281"/>
      <c r="SGI281"/>
      <c r="SGJ281"/>
      <c r="SGK281"/>
      <c r="SGL281"/>
      <c r="SGM281"/>
      <c r="SGN281"/>
      <c r="SGO281"/>
      <c r="SGP281"/>
      <c r="SGQ281"/>
      <c r="SGR281"/>
      <c r="SGS281"/>
      <c r="SGT281"/>
      <c r="SGU281"/>
      <c r="SGV281"/>
      <c r="SGW281"/>
      <c r="SGX281"/>
      <c r="SGY281"/>
      <c r="SGZ281"/>
      <c r="SHA281"/>
      <c r="SHB281"/>
      <c r="SHC281"/>
      <c r="SHD281"/>
      <c r="SHE281"/>
      <c r="SHF281"/>
      <c r="SHG281"/>
      <c r="SHH281"/>
      <c r="SHI281"/>
      <c r="SHJ281"/>
      <c r="SHK281"/>
      <c r="SHL281"/>
      <c r="SHM281"/>
      <c r="SHN281"/>
      <c r="SHO281"/>
      <c r="SHP281"/>
      <c r="SHQ281"/>
      <c r="SHR281"/>
      <c r="SHS281"/>
      <c r="SHT281"/>
      <c r="SHU281"/>
      <c r="SHV281"/>
      <c r="SHW281"/>
      <c r="SHX281"/>
      <c r="SHY281"/>
      <c r="SHZ281"/>
      <c r="SIA281"/>
      <c r="SIB281"/>
      <c r="SIC281"/>
      <c r="SID281"/>
      <c r="SIE281"/>
      <c r="SIF281"/>
      <c r="SIG281"/>
      <c r="SIH281"/>
      <c r="SII281"/>
      <c r="SIJ281"/>
      <c r="SIK281"/>
      <c r="SIL281"/>
      <c r="SIM281"/>
      <c r="SIN281"/>
      <c r="SIO281"/>
      <c r="SIP281"/>
      <c r="SIQ281"/>
      <c r="SIR281"/>
      <c r="SIS281"/>
      <c r="SIT281"/>
      <c r="SIU281"/>
      <c r="SIV281"/>
      <c r="SIW281"/>
      <c r="SIX281"/>
      <c r="SIY281"/>
      <c r="SIZ281"/>
      <c r="SJA281"/>
      <c r="SJB281"/>
      <c r="SJC281"/>
      <c r="SJD281"/>
      <c r="SJE281"/>
      <c r="SJF281"/>
      <c r="SJG281"/>
      <c r="SJH281"/>
      <c r="SJI281"/>
      <c r="SJJ281"/>
      <c r="SJK281"/>
      <c r="SJL281"/>
      <c r="SJM281"/>
      <c r="SJN281"/>
      <c r="SJO281"/>
      <c r="SJP281"/>
      <c r="SJQ281"/>
      <c r="SJR281"/>
      <c r="SJS281"/>
      <c r="SJT281"/>
      <c r="SJU281"/>
      <c r="SJV281"/>
      <c r="SJW281"/>
      <c r="SJX281"/>
      <c r="SJY281"/>
      <c r="SJZ281"/>
      <c r="SKA281"/>
      <c r="SKB281"/>
      <c r="SKC281"/>
      <c r="SKD281"/>
      <c r="SKE281"/>
      <c r="SKF281"/>
      <c r="SKG281"/>
      <c r="SKH281"/>
      <c r="SKI281"/>
      <c r="SKJ281"/>
      <c r="SKK281"/>
      <c r="SKL281"/>
      <c r="SKM281"/>
      <c r="SKN281"/>
      <c r="SKO281"/>
      <c r="SKP281"/>
      <c r="SKQ281"/>
      <c r="SKR281"/>
      <c r="SKS281"/>
      <c r="SKT281"/>
      <c r="SKU281"/>
      <c r="SKV281"/>
      <c r="SKW281"/>
      <c r="SKX281"/>
      <c r="SKY281"/>
      <c r="SKZ281"/>
      <c r="SLA281"/>
      <c r="SLB281"/>
      <c r="SLC281"/>
      <c r="SLD281"/>
      <c r="SLE281"/>
      <c r="SLF281"/>
      <c r="SLG281"/>
      <c r="SLH281"/>
      <c r="SLI281"/>
      <c r="SLJ281"/>
      <c r="SLK281"/>
      <c r="SLL281"/>
      <c r="SLM281"/>
      <c r="SLN281"/>
      <c r="SLO281"/>
      <c r="SLP281"/>
      <c r="SLQ281"/>
      <c r="SLR281"/>
      <c r="SLS281"/>
      <c r="SLT281"/>
      <c r="SLU281"/>
      <c r="SLV281"/>
      <c r="SLW281"/>
      <c r="SLX281"/>
      <c r="SLY281"/>
      <c r="SLZ281"/>
      <c r="SMA281"/>
      <c r="SMB281"/>
      <c r="SMC281"/>
      <c r="SMD281"/>
      <c r="SME281"/>
      <c r="SMF281"/>
      <c r="SMG281"/>
      <c r="SMH281"/>
      <c r="SMI281"/>
      <c r="SMJ281"/>
      <c r="SMK281"/>
      <c r="SML281"/>
      <c r="SMM281"/>
      <c r="SMN281"/>
      <c r="SMO281"/>
      <c r="SMP281"/>
      <c r="SMQ281"/>
      <c r="SMR281"/>
      <c r="SMS281"/>
      <c r="SMT281"/>
      <c r="SMU281"/>
      <c r="SMV281"/>
      <c r="SMW281"/>
      <c r="SMX281"/>
      <c r="SMY281"/>
      <c r="SMZ281"/>
      <c r="SNA281"/>
      <c r="SNB281"/>
      <c r="SNC281"/>
      <c r="SND281"/>
      <c r="SNE281"/>
      <c r="SNF281"/>
      <c r="SNG281"/>
      <c r="SNH281"/>
      <c r="SNI281"/>
      <c r="SNJ281"/>
      <c r="SNK281"/>
      <c r="SNL281"/>
      <c r="SNM281"/>
      <c r="SNN281"/>
      <c r="SNO281"/>
      <c r="SNP281"/>
      <c r="SNQ281"/>
      <c r="SNR281"/>
      <c r="SNS281"/>
      <c r="SNT281"/>
      <c r="SNU281"/>
      <c r="SNV281"/>
      <c r="SNW281"/>
      <c r="SNX281"/>
      <c r="SNY281"/>
      <c r="SNZ281"/>
      <c r="SOA281"/>
      <c r="SOB281"/>
      <c r="SOC281"/>
      <c r="SOD281"/>
      <c r="SOE281"/>
      <c r="SOF281"/>
      <c r="SOG281"/>
      <c r="SOH281"/>
      <c r="SOI281"/>
      <c r="SOJ281"/>
      <c r="SOK281"/>
      <c r="SOL281"/>
      <c r="SOM281"/>
      <c r="SON281"/>
      <c r="SOO281"/>
      <c r="SOP281"/>
      <c r="SOQ281"/>
      <c r="SOR281"/>
      <c r="SOS281"/>
      <c r="SOT281"/>
      <c r="SOU281"/>
      <c r="SOV281"/>
      <c r="SOW281"/>
      <c r="SOX281"/>
      <c r="SOY281"/>
      <c r="SOZ281"/>
      <c r="SPA281"/>
      <c r="SPB281"/>
      <c r="SPC281"/>
      <c r="SPD281"/>
      <c r="SPE281"/>
      <c r="SPF281"/>
      <c r="SPG281"/>
      <c r="SPH281"/>
      <c r="SPI281"/>
      <c r="SPJ281"/>
      <c r="SPK281"/>
      <c r="SPL281"/>
      <c r="SPM281"/>
      <c r="SPN281"/>
      <c r="SPO281"/>
      <c r="SPP281"/>
      <c r="SPQ281"/>
      <c r="SPR281"/>
      <c r="SPS281"/>
      <c r="SPT281"/>
      <c r="SPU281"/>
      <c r="SPV281"/>
      <c r="SPW281"/>
      <c r="SPX281"/>
      <c r="SPY281"/>
      <c r="SPZ281"/>
      <c r="SQA281"/>
      <c r="SQB281"/>
      <c r="SQC281"/>
      <c r="SQD281"/>
      <c r="SQE281"/>
      <c r="SQF281"/>
      <c r="SQG281"/>
      <c r="SQH281"/>
      <c r="SQI281"/>
      <c r="SQJ281"/>
      <c r="SQK281"/>
      <c r="SQL281"/>
      <c r="SQM281"/>
      <c r="SQN281"/>
      <c r="SQO281"/>
      <c r="SQP281"/>
      <c r="SQQ281"/>
      <c r="SQR281"/>
      <c r="SQS281"/>
      <c r="SQT281"/>
      <c r="SQU281"/>
      <c r="SQV281"/>
      <c r="SQW281"/>
      <c r="SQX281"/>
      <c r="SQY281"/>
      <c r="SQZ281"/>
      <c r="SRA281"/>
      <c r="SRB281"/>
      <c r="SRC281"/>
      <c r="SRD281"/>
      <c r="SRE281"/>
      <c r="SRF281"/>
      <c r="SRG281"/>
      <c r="SRH281"/>
      <c r="SRI281"/>
      <c r="SRJ281"/>
      <c r="SRK281"/>
      <c r="SRL281"/>
      <c r="SRM281"/>
      <c r="SRN281"/>
      <c r="SRO281"/>
      <c r="SRP281"/>
      <c r="SRQ281"/>
      <c r="SRR281"/>
      <c r="SRS281"/>
      <c r="SRT281"/>
      <c r="SRU281"/>
      <c r="SRV281"/>
      <c r="SRW281"/>
      <c r="SRX281"/>
      <c r="SRY281"/>
      <c r="SRZ281"/>
      <c r="SSA281"/>
      <c r="SSB281"/>
      <c r="SSC281"/>
      <c r="SSD281"/>
      <c r="SSE281"/>
      <c r="SSF281"/>
      <c r="SSG281"/>
      <c r="SSH281"/>
      <c r="SSI281"/>
      <c r="SSJ281"/>
      <c r="SSK281"/>
      <c r="SSL281"/>
      <c r="SSM281"/>
      <c r="SSN281"/>
      <c r="SSO281"/>
      <c r="SSP281"/>
      <c r="SSQ281"/>
      <c r="SSR281"/>
      <c r="SSS281"/>
      <c r="SST281"/>
      <c r="SSU281"/>
      <c r="SSV281"/>
      <c r="SSW281"/>
      <c r="SSX281"/>
      <c r="SSY281"/>
      <c r="SSZ281"/>
      <c r="STA281"/>
      <c r="STB281"/>
      <c r="STC281"/>
      <c r="STD281"/>
      <c r="STE281"/>
      <c r="STF281"/>
      <c r="STG281"/>
      <c r="STH281"/>
      <c r="STI281"/>
      <c r="STJ281"/>
      <c r="STK281"/>
      <c r="STL281"/>
      <c r="STM281"/>
      <c r="STN281"/>
      <c r="STO281"/>
      <c r="STP281"/>
      <c r="STQ281"/>
      <c r="STR281"/>
      <c r="STS281"/>
      <c r="STT281"/>
      <c r="STU281"/>
      <c r="STV281"/>
      <c r="STW281"/>
      <c r="STX281"/>
      <c r="STY281"/>
      <c r="STZ281"/>
      <c r="SUA281"/>
      <c r="SUB281"/>
      <c r="SUC281"/>
      <c r="SUD281"/>
      <c r="SUE281"/>
      <c r="SUF281"/>
      <c r="SUG281"/>
      <c r="SUH281"/>
      <c r="SUI281"/>
      <c r="SUJ281"/>
      <c r="SUK281"/>
      <c r="SUL281"/>
      <c r="SUM281"/>
      <c r="SUN281"/>
      <c r="SUO281"/>
      <c r="SUP281"/>
      <c r="SUQ281"/>
      <c r="SUR281"/>
      <c r="SUS281"/>
      <c r="SUT281"/>
      <c r="SUU281"/>
      <c r="SUV281"/>
      <c r="SUW281"/>
      <c r="SUX281"/>
      <c r="SUY281"/>
      <c r="SUZ281"/>
      <c r="SVA281"/>
      <c r="SVB281"/>
      <c r="SVC281"/>
      <c r="SVD281"/>
      <c r="SVE281"/>
      <c r="SVF281"/>
      <c r="SVG281"/>
      <c r="SVH281"/>
      <c r="SVI281"/>
      <c r="SVJ281"/>
      <c r="SVK281"/>
      <c r="SVL281"/>
      <c r="SVM281"/>
      <c r="SVN281"/>
      <c r="SVO281"/>
      <c r="SVP281"/>
      <c r="SVQ281"/>
      <c r="SVR281"/>
      <c r="SVS281"/>
      <c r="SVT281"/>
      <c r="SVU281"/>
      <c r="SVV281"/>
      <c r="SVW281"/>
      <c r="SVX281"/>
      <c r="SVY281"/>
      <c r="SVZ281"/>
      <c r="SWA281"/>
      <c r="SWB281"/>
      <c r="SWC281"/>
      <c r="SWD281"/>
      <c r="SWE281"/>
      <c r="SWF281"/>
      <c r="SWG281"/>
      <c r="SWH281"/>
      <c r="SWI281"/>
      <c r="SWJ281"/>
      <c r="SWK281"/>
      <c r="SWL281"/>
      <c r="SWM281"/>
      <c r="SWN281"/>
      <c r="SWO281"/>
      <c r="SWP281"/>
      <c r="SWQ281"/>
      <c r="SWR281"/>
      <c r="SWS281"/>
      <c r="SWT281"/>
      <c r="SWU281"/>
      <c r="SWV281"/>
      <c r="SWW281"/>
      <c r="SWX281"/>
      <c r="SWY281"/>
      <c r="SWZ281"/>
      <c r="SXA281"/>
      <c r="SXB281"/>
      <c r="SXC281"/>
      <c r="SXD281"/>
      <c r="SXE281"/>
      <c r="SXF281"/>
      <c r="SXG281"/>
      <c r="SXH281"/>
      <c r="SXI281"/>
      <c r="SXJ281"/>
      <c r="SXK281"/>
      <c r="SXL281"/>
      <c r="SXM281"/>
      <c r="SXN281"/>
      <c r="SXO281"/>
      <c r="SXP281"/>
      <c r="SXQ281"/>
      <c r="SXR281"/>
      <c r="SXS281"/>
      <c r="SXT281"/>
      <c r="SXU281"/>
      <c r="SXV281"/>
      <c r="SXW281"/>
      <c r="SXX281"/>
      <c r="SXY281"/>
      <c r="SXZ281"/>
      <c r="SYA281"/>
      <c r="SYB281"/>
      <c r="SYC281"/>
      <c r="SYD281"/>
      <c r="SYE281"/>
      <c r="SYF281"/>
      <c r="SYG281"/>
      <c r="SYH281"/>
      <c r="SYI281"/>
      <c r="SYJ281"/>
      <c r="SYK281"/>
      <c r="SYL281"/>
      <c r="SYM281"/>
      <c r="SYN281"/>
      <c r="SYO281"/>
      <c r="SYP281"/>
      <c r="SYQ281"/>
      <c r="SYR281"/>
      <c r="SYS281"/>
      <c r="SYT281"/>
      <c r="SYU281"/>
      <c r="SYV281"/>
      <c r="SYW281"/>
      <c r="SYX281"/>
      <c r="SYY281"/>
      <c r="SYZ281"/>
      <c r="SZA281"/>
      <c r="SZB281"/>
      <c r="SZC281"/>
      <c r="SZD281"/>
      <c r="SZE281"/>
      <c r="SZF281"/>
      <c r="SZG281"/>
      <c r="SZH281"/>
      <c r="SZI281"/>
      <c r="SZJ281"/>
      <c r="SZK281"/>
      <c r="SZL281"/>
      <c r="SZM281"/>
      <c r="SZN281"/>
      <c r="SZO281"/>
      <c r="SZP281"/>
      <c r="SZQ281"/>
      <c r="SZR281"/>
      <c r="SZS281"/>
      <c r="SZT281"/>
      <c r="SZU281"/>
      <c r="SZV281"/>
      <c r="SZW281"/>
      <c r="SZX281"/>
      <c r="SZY281"/>
      <c r="SZZ281"/>
      <c r="TAA281"/>
      <c r="TAB281"/>
      <c r="TAC281"/>
      <c r="TAD281"/>
      <c r="TAE281"/>
      <c r="TAF281"/>
      <c r="TAG281"/>
      <c r="TAH281"/>
      <c r="TAI281"/>
      <c r="TAJ281"/>
      <c r="TAK281"/>
      <c r="TAL281"/>
      <c r="TAM281"/>
      <c r="TAN281"/>
      <c r="TAO281"/>
      <c r="TAP281"/>
      <c r="TAQ281"/>
      <c r="TAR281"/>
      <c r="TAS281"/>
      <c r="TAT281"/>
      <c r="TAU281"/>
      <c r="TAV281"/>
      <c r="TAW281"/>
      <c r="TAX281"/>
      <c r="TAY281"/>
      <c r="TAZ281"/>
      <c r="TBA281"/>
      <c r="TBB281"/>
      <c r="TBC281"/>
      <c r="TBD281"/>
      <c r="TBE281"/>
      <c r="TBF281"/>
      <c r="TBG281"/>
      <c r="TBH281"/>
      <c r="TBI281"/>
      <c r="TBJ281"/>
      <c r="TBK281"/>
      <c r="TBL281"/>
      <c r="TBM281"/>
      <c r="TBN281"/>
      <c r="TBO281"/>
      <c r="TBP281"/>
      <c r="TBQ281"/>
      <c r="TBR281"/>
      <c r="TBS281"/>
      <c r="TBT281"/>
      <c r="TBU281"/>
      <c r="TBV281"/>
      <c r="TBW281"/>
      <c r="TBX281"/>
      <c r="TBY281"/>
      <c r="TBZ281"/>
      <c r="TCA281"/>
      <c r="TCB281"/>
      <c r="TCC281"/>
      <c r="TCD281"/>
      <c r="TCE281"/>
      <c r="TCF281"/>
      <c r="TCG281"/>
      <c r="TCH281"/>
      <c r="TCI281"/>
      <c r="TCJ281"/>
      <c r="TCK281"/>
      <c r="TCL281"/>
      <c r="TCM281"/>
      <c r="TCN281"/>
      <c r="TCO281"/>
      <c r="TCP281"/>
      <c r="TCQ281"/>
      <c r="TCR281"/>
      <c r="TCS281"/>
      <c r="TCT281"/>
      <c r="TCU281"/>
      <c r="TCV281"/>
      <c r="TCW281"/>
      <c r="TCX281"/>
      <c r="TCY281"/>
      <c r="TCZ281"/>
      <c r="TDA281"/>
      <c r="TDB281"/>
      <c r="TDC281"/>
      <c r="TDD281"/>
      <c r="TDE281"/>
      <c r="TDF281"/>
      <c r="TDG281"/>
      <c r="TDH281"/>
      <c r="TDI281"/>
      <c r="TDJ281"/>
      <c r="TDK281"/>
      <c r="TDL281"/>
      <c r="TDM281"/>
      <c r="TDN281"/>
      <c r="TDO281"/>
      <c r="TDP281"/>
      <c r="TDQ281"/>
      <c r="TDR281"/>
      <c r="TDS281"/>
      <c r="TDT281"/>
      <c r="TDU281"/>
      <c r="TDV281"/>
      <c r="TDW281"/>
      <c r="TDX281"/>
      <c r="TDY281"/>
      <c r="TDZ281"/>
      <c r="TEA281"/>
      <c r="TEB281"/>
      <c r="TEC281"/>
      <c r="TED281"/>
      <c r="TEE281"/>
      <c r="TEF281"/>
      <c r="TEG281"/>
      <c r="TEH281"/>
      <c r="TEI281"/>
      <c r="TEJ281"/>
      <c r="TEK281"/>
      <c r="TEL281"/>
      <c r="TEM281"/>
      <c r="TEN281"/>
      <c r="TEO281"/>
      <c r="TEP281"/>
      <c r="TEQ281"/>
      <c r="TER281"/>
      <c r="TES281"/>
      <c r="TET281"/>
      <c r="TEU281"/>
      <c r="TEV281"/>
      <c r="TEW281"/>
      <c r="TEX281"/>
      <c r="TEY281"/>
      <c r="TEZ281"/>
      <c r="TFA281"/>
      <c r="TFB281"/>
      <c r="TFC281"/>
      <c r="TFD281"/>
      <c r="TFE281"/>
      <c r="TFF281"/>
      <c r="TFG281"/>
      <c r="TFH281"/>
      <c r="TFI281"/>
      <c r="TFJ281"/>
      <c r="TFK281"/>
      <c r="TFL281"/>
      <c r="TFM281"/>
      <c r="TFN281"/>
      <c r="TFO281"/>
      <c r="TFP281"/>
      <c r="TFQ281"/>
      <c r="TFR281"/>
      <c r="TFS281"/>
      <c r="TFT281"/>
      <c r="TFU281"/>
      <c r="TFV281"/>
      <c r="TFW281"/>
      <c r="TFX281"/>
      <c r="TFY281"/>
      <c r="TFZ281"/>
      <c r="TGA281"/>
      <c r="TGB281"/>
      <c r="TGC281"/>
      <c r="TGD281"/>
      <c r="TGE281"/>
      <c r="TGF281"/>
      <c r="TGG281"/>
      <c r="TGH281"/>
      <c r="TGI281"/>
      <c r="TGJ281"/>
      <c r="TGK281"/>
      <c r="TGL281"/>
      <c r="TGM281"/>
      <c r="TGN281"/>
      <c r="TGO281"/>
      <c r="TGP281"/>
      <c r="TGQ281"/>
      <c r="TGR281"/>
      <c r="TGS281"/>
      <c r="TGT281"/>
      <c r="TGU281"/>
      <c r="TGV281"/>
      <c r="TGW281"/>
      <c r="TGX281"/>
      <c r="TGY281"/>
      <c r="TGZ281"/>
      <c r="THA281"/>
      <c r="THB281"/>
      <c r="THC281"/>
      <c r="THD281"/>
      <c r="THE281"/>
      <c r="THF281"/>
      <c r="THG281"/>
      <c r="THH281"/>
      <c r="THI281"/>
      <c r="THJ281"/>
      <c r="THK281"/>
      <c r="THL281"/>
      <c r="THM281"/>
      <c r="THN281"/>
      <c r="THO281"/>
      <c r="THP281"/>
      <c r="THQ281"/>
      <c r="THR281"/>
      <c r="THS281"/>
      <c r="THT281"/>
      <c r="THU281"/>
      <c r="THV281"/>
      <c r="THW281"/>
      <c r="THX281"/>
      <c r="THY281"/>
      <c r="THZ281"/>
      <c r="TIA281"/>
      <c r="TIB281"/>
      <c r="TIC281"/>
      <c r="TID281"/>
      <c r="TIE281"/>
      <c r="TIF281"/>
      <c r="TIG281"/>
      <c r="TIH281"/>
      <c r="TII281"/>
      <c r="TIJ281"/>
      <c r="TIK281"/>
      <c r="TIL281"/>
      <c r="TIM281"/>
      <c r="TIN281"/>
      <c r="TIO281"/>
      <c r="TIP281"/>
      <c r="TIQ281"/>
      <c r="TIR281"/>
      <c r="TIS281"/>
      <c r="TIT281"/>
      <c r="TIU281"/>
      <c r="TIV281"/>
      <c r="TIW281"/>
      <c r="TIX281"/>
      <c r="TIY281"/>
      <c r="TIZ281"/>
      <c r="TJA281"/>
      <c r="TJB281"/>
      <c r="TJC281"/>
      <c r="TJD281"/>
      <c r="TJE281"/>
      <c r="TJF281"/>
      <c r="TJG281"/>
      <c r="TJH281"/>
      <c r="TJI281"/>
      <c r="TJJ281"/>
      <c r="TJK281"/>
      <c r="TJL281"/>
      <c r="TJM281"/>
      <c r="TJN281"/>
      <c r="TJO281"/>
      <c r="TJP281"/>
      <c r="TJQ281"/>
      <c r="TJR281"/>
      <c r="TJS281"/>
      <c r="TJT281"/>
      <c r="TJU281"/>
      <c r="TJV281"/>
      <c r="TJW281"/>
      <c r="TJX281"/>
      <c r="TJY281"/>
      <c r="TJZ281"/>
      <c r="TKA281"/>
      <c r="TKB281"/>
      <c r="TKC281"/>
      <c r="TKD281"/>
      <c r="TKE281"/>
      <c r="TKF281"/>
      <c r="TKG281"/>
      <c r="TKH281"/>
      <c r="TKI281"/>
      <c r="TKJ281"/>
      <c r="TKK281"/>
      <c r="TKL281"/>
      <c r="TKM281"/>
      <c r="TKN281"/>
      <c r="TKO281"/>
      <c r="TKP281"/>
      <c r="TKQ281"/>
      <c r="TKR281"/>
      <c r="TKS281"/>
      <c r="TKT281"/>
      <c r="TKU281"/>
      <c r="TKV281"/>
      <c r="TKW281"/>
      <c r="TKX281"/>
      <c r="TKY281"/>
      <c r="TKZ281"/>
      <c r="TLA281"/>
      <c r="TLB281"/>
      <c r="TLC281"/>
      <c r="TLD281"/>
      <c r="TLE281"/>
      <c r="TLF281"/>
      <c r="TLG281"/>
      <c r="TLH281"/>
      <c r="TLI281"/>
      <c r="TLJ281"/>
      <c r="TLK281"/>
      <c r="TLL281"/>
      <c r="TLM281"/>
      <c r="TLN281"/>
      <c r="TLO281"/>
      <c r="TLP281"/>
      <c r="TLQ281"/>
      <c r="TLR281"/>
      <c r="TLS281"/>
      <c r="TLT281"/>
      <c r="TLU281"/>
      <c r="TLV281"/>
      <c r="TLW281"/>
      <c r="TLX281"/>
      <c r="TLY281"/>
      <c r="TLZ281"/>
      <c r="TMA281"/>
      <c r="TMB281"/>
      <c r="TMC281"/>
      <c r="TMD281"/>
      <c r="TME281"/>
      <c r="TMF281"/>
      <c r="TMG281"/>
      <c r="TMH281"/>
      <c r="TMI281"/>
      <c r="TMJ281"/>
      <c r="TMK281"/>
      <c r="TML281"/>
      <c r="TMM281"/>
      <c r="TMN281"/>
      <c r="TMO281"/>
      <c r="TMP281"/>
      <c r="TMQ281"/>
      <c r="TMR281"/>
      <c r="TMS281"/>
      <c r="TMT281"/>
      <c r="TMU281"/>
      <c r="TMV281"/>
      <c r="TMW281"/>
      <c r="TMX281"/>
      <c r="TMY281"/>
      <c r="TMZ281"/>
      <c r="TNA281"/>
      <c r="TNB281"/>
      <c r="TNC281"/>
      <c r="TND281"/>
      <c r="TNE281"/>
      <c r="TNF281"/>
      <c r="TNG281"/>
      <c r="TNH281"/>
      <c r="TNI281"/>
      <c r="TNJ281"/>
      <c r="TNK281"/>
      <c r="TNL281"/>
      <c r="TNM281"/>
      <c r="TNN281"/>
      <c r="TNO281"/>
      <c r="TNP281"/>
      <c r="TNQ281"/>
      <c r="TNR281"/>
      <c r="TNS281"/>
      <c r="TNT281"/>
      <c r="TNU281"/>
      <c r="TNV281"/>
      <c r="TNW281"/>
      <c r="TNX281"/>
      <c r="TNY281"/>
      <c r="TNZ281"/>
      <c r="TOA281"/>
      <c r="TOB281"/>
      <c r="TOC281"/>
      <c r="TOD281"/>
      <c r="TOE281"/>
      <c r="TOF281"/>
      <c r="TOG281"/>
      <c r="TOH281"/>
      <c r="TOI281"/>
      <c r="TOJ281"/>
      <c r="TOK281"/>
      <c r="TOL281"/>
      <c r="TOM281"/>
      <c r="TON281"/>
      <c r="TOO281"/>
      <c r="TOP281"/>
      <c r="TOQ281"/>
      <c r="TOR281"/>
      <c r="TOS281"/>
      <c r="TOT281"/>
      <c r="TOU281"/>
      <c r="TOV281"/>
      <c r="TOW281"/>
      <c r="TOX281"/>
      <c r="TOY281"/>
      <c r="TOZ281"/>
      <c r="TPA281"/>
      <c r="TPB281"/>
      <c r="TPC281"/>
      <c r="TPD281"/>
      <c r="TPE281"/>
      <c r="TPF281"/>
      <c r="TPG281"/>
      <c r="TPH281"/>
      <c r="TPI281"/>
      <c r="TPJ281"/>
      <c r="TPK281"/>
      <c r="TPL281"/>
      <c r="TPM281"/>
      <c r="TPN281"/>
      <c r="TPO281"/>
      <c r="TPP281"/>
      <c r="TPQ281"/>
      <c r="TPR281"/>
      <c r="TPS281"/>
      <c r="TPT281"/>
      <c r="TPU281"/>
      <c r="TPV281"/>
      <c r="TPW281"/>
      <c r="TPX281"/>
      <c r="TPY281"/>
      <c r="TPZ281"/>
      <c r="TQA281"/>
      <c r="TQB281"/>
      <c r="TQC281"/>
      <c r="TQD281"/>
      <c r="TQE281"/>
      <c r="TQF281"/>
      <c r="TQG281"/>
      <c r="TQH281"/>
      <c r="TQI281"/>
      <c r="TQJ281"/>
      <c r="TQK281"/>
      <c r="TQL281"/>
      <c r="TQM281"/>
      <c r="TQN281"/>
      <c r="TQO281"/>
      <c r="TQP281"/>
      <c r="TQQ281"/>
      <c r="TQR281"/>
      <c r="TQS281"/>
      <c r="TQT281"/>
      <c r="TQU281"/>
      <c r="TQV281"/>
      <c r="TQW281"/>
      <c r="TQX281"/>
      <c r="TQY281"/>
      <c r="TQZ281"/>
      <c r="TRA281"/>
      <c r="TRB281"/>
      <c r="TRC281"/>
      <c r="TRD281"/>
      <c r="TRE281"/>
      <c r="TRF281"/>
      <c r="TRG281"/>
      <c r="TRH281"/>
      <c r="TRI281"/>
      <c r="TRJ281"/>
      <c r="TRK281"/>
      <c r="TRL281"/>
      <c r="TRM281"/>
      <c r="TRN281"/>
      <c r="TRO281"/>
      <c r="TRP281"/>
      <c r="TRQ281"/>
      <c r="TRR281"/>
      <c r="TRS281"/>
      <c r="TRT281"/>
      <c r="TRU281"/>
      <c r="TRV281"/>
      <c r="TRW281"/>
      <c r="TRX281"/>
      <c r="TRY281"/>
      <c r="TRZ281"/>
      <c r="TSA281"/>
      <c r="TSB281"/>
      <c r="TSC281"/>
      <c r="TSD281"/>
      <c r="TSE281"/>
      <c r="TSF281"/>
      <c r="TSG281"/>
      <c r="TSH281"/>
      <c r="TSI281"/>
      <c r="TSJ281"/>
      <c r="TSK281"/>
      <c r="TSL281"/>
      <c r="TSM281"/>
      <c r="TSN281"/>
      <c r="TSO281"/>
      <c r="TSP281"/>
      <c r="TSQ281"/>
      <c r="TSR281"/>
      <c r="TSS281"/>
      <c r="TST281"/>
      <c r="TSU281"/>
      <c r="TSV281"/>
      <c r="TSW281"/>
      <c r="TSX281"/>
      <c r="TSY281"/>
      <c r="TSZ281"/>
      <c r="TTA281"/>
      <c r="TTB281"/>
      <c r="TTC281"/>
      <c r="TTD281"/>
      <c r="TTE281"/>
      <c r="TTF281"/>
      <c r="TTG281"/>
      <c r="TTH281"/>
      <c r="TTI281"/>
      <c r="TTJ281"/>
      <c r="TTK281"/>
      <c r="TTL281"/>
      <c r="TTM281"/>
      <c r="TTN281"/>
      <c r="TTO281"/>
      <c r="TTP281"/>
      <c r="TTQ281"/>
      <c r="TTR281"/>
      <c r="TTS281"/>
      <c r="TTT281"/>
      <c r="TTU281"/>
      <c r="TTV281"/>
      <c r="TTW281"/>
      <c r="TTX281"/>
      <c r="TTY281"/>
      <c r="TTZ281"/>
      <c r="TUA281"/>
      <c r="TUB281"/>
      <c r="TUC281"/>
      <c r="TUD281"/>
      <c r="TUE281"/>
      <c r="TUF281"/>
      <c r="TUG281"/>
      <c r="TUH281"/>
      <c r="TUI281"/>
      <c r="TUJ281"/>
      <c r="TUK281"/>
      <c r="TUL281"/>
      <c r="TUM281"/>
      <c r="TUN281"/>
      <c r="TUO281"/>
      <c r="TUP281"/>
      <c r="TUQ281"/>
      <c r="TUR281"/>
      <c r="TUS281"/>
      <c r="TUT281"/>
      <c r="TUU281"/>
      <c r="TUV281"/>
      <c r="TUW281"/>
      <c r="TUX281"/>
      <c r="TUY281"/>
      <c r="TUZ281"/>
      <c r="TVA281"/>
      <c r="TVB281"/>
      <c r="TVC281"/>
      <c r="TVD281"/>
      <c r="TVE281"/>
      <c r="TVF281"/>
      <c r="TVG281"/>
      <c r="TVH281"/>
      <c r="TVI281"/>
      <c r="TVJ281"/>
      <c r="TVK281"/>
      <c r="TVL281"/>
      <c r="TVM281"/>
      <c r="TVN281"/>
      <c r="TVO281"/>
      <c r="TVP281"/>
      <c r="TVQ281"/>
      <c r="TVR281"/>
      <c r="TVS281"/>
      <c r="TVT281"/>
      <c r="TVU281"/>
      <c r="TVV281"/>
      <c r="TVW281"/>
      <c r="TVX281"/>
      <c r="TVY281"/>
      <c r="TVZ281"/>
      <c r="TWA281"/>
      <c r="TWB281"/>
      <c r="TWC281"/>
      <c r="TWD281"/>
      <c r="TWE281"/>
      <c r="TWF281"/>
      <c r="TWG281"/>
      <c r="TWH281"/>
      <c r="TWI281"/>
      <c r="TWJ281"/>
      <c r="TWK281"/>
      <c r="TWL281"/>
      <c r="TWM281"/>
      <c r="TWN281"/>
      <c r="TWO281"/>
      <c r="TWP281"/>
      <c r="TWQ281"/>
      <c r="TWR281"/>
      <c r="TWS281"/>
      <c r="TWT281"/>
      <c r="TWU281"/>
      <c r="TWV281"/>
      <c r="TWW281"/>
      <c r="TWX281"/>
      <c r="TWY281"/>
      <c r="TWZ281"/>
      <c r="TXA281"/>
      <c r="TXB281"/>
      <c r="TXC281"/>
      <c r="TXD281"/>
      <c r="TXE281"/>
      <c r="TXF281"/>
      <c r="TXG281"/>
      <c r="TXH281"/>
      <c r="TXI281"/>
      <c r="TXJ281"/>
      <c r="TXK281"/>
      <c r="TXL281"/>
      <c r="TXM281"/>
      <c r="TXN281"/>
      <c r="TXO281"/>
      <c r="TXP281"/>
      <c r="TXQ281"/>
      <c r="TXR281"/>
      <c r="TXS281"/>
      <c r="TXT281"/>
      <c r="TXU281"/>
      <c r="TXV281"/>
      <c r="TXW281"/>
      <c r="TXX281"/>
      <c r="TXY281"/>
      <c r="TXZ281"/>
      <c r="TYA281"/>
      <c r="TYB281"/>
      <c r="TYC281"/>
      <c r="TYD281"/>
      <c r="TYE281"/>
      <c r="TYF281"/>
      <c r="TYG281"/>
      <c r="TYH281"/>
      <c r="TYI281"/>
      <c r="TYJ281"/>
      <c r="TYK281"/>
      <c r="TYL281"/>
      <c r="TYM281"/>
      <c r="TYN281"/>
      <c r="TYO281"/>
      <c r="TYP281"/>
      <c r="TYQ281"/>
      <c r="TYR281"/>
      <c r="TYS281"/>
      <c r="TYT281"/>
      <c r="TYU281"/>
      <c r="TYV281"/>
      <c r="TYW281"/>
      <c r="TYX281"/>
      <c r="TYY281"/>
      <c r="TYZ281"/>
      <c r="TZA281"/>
      <c r="TZB281"/>
      <c r="TZC281"/>
      <c r="TZD281"/>
      <c r="TZE281"/>
      <c r="TZF281"/>
      <c r="TZG281"/>
      <c r="TZH281"/>
      <c r="TZI281"/>
      <c r="TZJ281"/>
      <c r="TZK281"/>
      <c r="TZL281"/>
      <c r="TZM281"/>
      <c r="TZN281"/>
      <c r="TZO281"/>
      <c r="TZP281"/>
      <c r="TZQ281"/>
      <c r="TZR281"/>
      <c r="TZS281"/>
      <c r="TZT281"/>
      <c r="TZU281"/>
      <c r="TZV281"/>
      <c r="TZW281"/>
      <c r="TZX281"/>
      <c r="TZY281"/>
      <c r="TZZ281"/>
      <c r="UAA281"/>
      <c r="UAB281"/>
      <c r="UAC281"/>
      <c r="UAD281"/>
      <c r="UAE281"/>
      <c r="UAF281"/>
      <c r="UAG281"/>
      <c r="UAH281"/>
      <c r="UAI281"/>
      <c r="UAJ281"/>
      <c r="UAK281"/>
      <c r="UAL281"/>
      <c r="UAM281"/>
      <c r="UAN281"/>
      <c r="UAO281"/>
      <c r="UAP281"/>
      <c r="UAQ281"/>
      <c r="UAR281"/>
      <c r="UAS281"/>
      <c r="UAT281"/>
      <c r="UAU281"/>
      <c r="UAV281"/>
      <c r="UAW281"/>
      <c r="UAX281"/>
      <c r="UAY281"/>
      <c r="UAZ281"/>
      <c r="UBA281"/>
      <c r="UBB281"/>
      <c r="UBC281"/>
      <c r="UBD281"/>
      <c r="UBE281"/>
      <c r="UBF281"/>
      <c r="UBG281"/>
      <c r="UBH281"/>
      <c r="UBI281"/>
      <c r="UBJ281"/>
      <c r="UBK281"/>
      <c r="UBL281"/>
      <c r="UBM281"/>
      <c r="UBN281"/>
      <c r="UBO281"/>
      <c r="UBP281"/>
      <c r="UBQ281"/>
      <c r="UBR281"/>
      <c r="UBS281"/>
      <c r="UBT281"/>
      <c r="UBU281"/>
      <c r="UBV281"/>
      <c r="UBW281"/>
      <c r="UBX281"/>
      <c r="UBY281"/>
      <c r="UBZ281"/>
      <c r="UCA281"/>
      <c r="UCB281"/>
      <c r="UCC281"/>
      <c r="UCD281"/>
      <c r="UCE281"/>
      <c r="UCF281"/>
      <c r="UCG281"/>
      <c r="UCH281"/>
      <c r="UCI281"/>
      <c r="UCJ281"/>
      <c r="UCK281"/>
      <c r="UCL281"/>
      <c r="UCM281"/>
      <c r="UCN281"/>
      <c r="UCO281"/>
      <c r="UCP281"/>
      <c r="UCQ281"/>
      <c r="UCR281"/>
      <c r="UCS281"/>
      <c r="UCT281"/>
      <c r="UCU281"/>
      <c r="UCV281"/>
      <c r="UCW281"/>
      <c r="UCX281"/>
      <c r="UCY281"/>
      <c r="UCZ281"/>
      <c r="UDA281"/>
      <c r="UDB281"/>
      <c r="UDC281"/>
      <c r="UDD281"/>
      <c r="UDE281"/>
      <c r="UDF281"/>
      <c r="UDG281"/>
      <c r="UDH281"/>
      <c r="UDI281"/>
      <c r="UDJ281"/>
      <c r="UDK281"/>
      <c r="UDL281"/>
      <c r="UDM281"/>
      <c r="UDN281"/>
      <c r="UDO281"/>
      <c r="UDP281"/>
      <c r="UDQ281"/>
      <c r="UDR281"/>
      <c r="UDS281"/>
      <c r="UDT281"/>
      <c r="UDU281"/>
      <c r="UDV281"/>
      <c r="UDW281"/>
      <c r="UDX281"/>
      <c r="UDY281"/>
      <c r="UDZ281"/>
      <c r="UEA281"/>
      <c r="UEB281"/>
      <c r="UEC281"/>
      <c r="UED281"/>
      <c r="UEE281"/>
      <c r="UEF281"/>
      <c r="UEG281"/>
      <c r="UEH281"/>
      <c r="UEI281"/>
      <c r="UEJ281"/>
      <c r="UEK281"/>
      <c r="UEL281"/>
      <c r="UEM281"/>
      <c r="UEN281"/>
      <c r="UEO281"/>
      <c r="UEP281"/>
      <c r="UEQ281"/>
      <c r="UER281"/>
      <c r="UES281"/>
      <c r="UET281"/>
      <c r="UEU281"/>
      <c r="UEV281"/>
      <c r="UEW281"/>
      <c r="UEX281"/>
      <c r="UEY281"/>
      <c r="UEZ281"/>
      <c r="UFA281"/>
      <c r="UFB281"/>
      <c r="UFC281"/>
      <c r="UFD281"/>
      <c r="UFE281"/>
      <c r="UFF281"/>
      <c r="UFG281"/>
      <c r="UFH281"/>
      <c r="UFI281"/>
      <c r="UFJ281"/>
      <c r="UFK281"/>
      <c r="UFL281"/>
      <c r="UFM281"/>
      <c r="UFN281"/>
      <c r="UFO281"/>
      <c r="UFP281"/>
      <c r="UFQ281"/>
      <c r="UFR281"/>
      <c r="UFS281"/>
      <c r="UFT281"/>
      <c r="UFU281"/>
      <c r="UFV281"/>
      <c r="UFW281"/>
      <c r="UFX281"/>
      <c r="UFY281"/>
      <c r="UFZ281"/>
      <c r="UGA281"/>
      <c r="UGB281"/>
      <c r="UGC281"/>
      <c r="UGD281"/>
      <c r="UGE281"/>
      <c r="UGF281"/>
      <c r="UGG281"/>
      <c r="UGH281"/>
      <c r="UGI281"/>
      <c r="UGJ281"/>
      <c r="UGK281"/>
      <c r="UGL281"/>
      <c r="UGM281"/>
      <c r="UGN281"/>
      <c r="UGO281"/>
      <c r="UGP281"/>
      <c r="UGQ281"/>
      <c r="UGR281"/>
      <c r="UGS281"/>
      <c r="UGT281"/>
      <c r="UGU281"/>
      <c r="UGV281"/>
      <c r="UGW281"/>
      <c r="UGX281"/>
      <c r="UGY281"/>
      <c r="UGZ281"/>
      <c r="UHA281"/>
      <c r="UHB281"/>
      <c r="UHC281"/>
      <c r="UHD281"/>
      <c r="UHE281"/>
      <c r="UHF281"/>
      <c r="UHG281"/>
      <c r="UHH281"/>
      <c r="UHI281"/>
      <c r="UHJ281"/>
      <c r="UHK281"/>
      <c r="UHL281"/>
      <c r="UHM281"/>
      <c r="UHN281"/>
      <c r="UHO281"/>
      <c r="UHP281"/>
      <c r="UHQ281"/>
      <c r="UHR281"/>
      <c r="UHS281"/>
      <c r="UHT281"/>
      <c r="UHU281"/>
      <c r="UHV281"/>
      <c r="UHW281"/>
      <c r="UHX281"/>
      <c r="UHY281"/>
      <c r="UHZ281"/>
      <c r="UIA281"/>
      <c r="UIB281"/>
      <c r="UIC281"/>
      <c r="UID281"/>
      <c r="UIE281"/>
      <c r="UIF281"/>
      <c r="UIG281"/>
      <c r="UIH281"/>
      <c r="UII281"/>
      <c r="UIJ281"/>
      <c r="UIK281"/>
      <c r="UIL281"/>
      <c r="UIM281"/>
      <c r="UIN281"/>
      <c r="UIO281"/>
      <c r="UIP281"/>
      <c r="UIQ281"/>
      <c r="UIR281"/>
      <c r="UIS281"/>
      <c r="UIT281"/>
      <c r="UIU281"/>
      <c r="UIV281"/>
      <c r="UIW281"/>
      <c r="UIX281"/>
      <c r="UIY281"/>
      <c r="UIZ281"/>
      <c r="UJA281"/>
      <c r="UJB281"/>
      <c r="UJC281"/>
      <c r="UJD281"/>
      <c r="UJE281"/>
      <c r="UJF281"/>
      <c r="UJG281"/>
      <c r="UJH281"/>
      <c r="UJI281"/>
      <c r="UJJ281"/>
      <c r="UJK281"/>
      <c r="UJL281"/>
      <c r="UJM281"/>
      <c r="UJN281"/>
      <c r="UJO281"/>
      <c r="UJP281"/>
      <c r="UJQ281"/>
      <c r="UJR281"/>
      <c r="UJS281"/>
      <c r="UJT281"/>
      <c r="UJU281"/>
      <c r="UJV281"/>
      <c r="UJW281"/>
      <c r="UJX281"/>
      <c r="UJY281"/>
      <c r="UJZ281"/>
      <c r="UKA281"/>
      <c r="UKB281"/>
      <c r="UKC281"/>
      <c r="UKD281"/>
      <c r="UKE281"/>
      <c r="UKF281"/>
      <c r="UKG281"/>
      <c r="UKH281"/>
      <c r="UKI281"/>
      <c r="UKJ281"/>
      <c r="UKK281"/>
      <c r="UKL281"/>
      <c r="UKM281"/>
      <c r="UKN281"/>
      <c r="UKO281"/>
      <c r="UKP281"/>
      <c r="UKQ281"/>
      <c r="UKR281"/>
      <c r="UKS281"/>
      <c r="UKT281"/>
      <c r="UKU281"/>
      <c r="UKV281"/>
      <c r="UKW281"/>
      <c r="UKX281"/>
      <c r="UKY281"/>
      <c r="UKZ281"/>
      <c r="ULA281"/>
      <c r="ULB281"/>
      <c r="ULC281"/>
      <c r="ULD281"/>
      <c r="ULE281"/>
      <c r="ULF281"/>
      <c r="ULG281"/>
      <c r="ULH281"/>
      <c r="ULI281"/>
      <c r="ULJ281"/>
      <c r="ULK281"/>
      <c r="ULL281"/>
      <c r="ULM281"/>
      <c r="ULN281"/>
      <c r="ULO281"/>
      <c r="ULP281"/>
      <c r="ULQ281"/>
      <c r="ULR281"/>
      <c r="ULS281"/>
      <c r="ULT281"/>
      <c r="ULU281"/>
      <c r="ULV281"/>
      <c r="ULW281"/>
      <c r="ULX281"/>
      <c r="ULY281"/>
      <c r="ULZ281"/>
      <c r="UMA281"/>
      <c r="UMB281"/>
      <c r="UMC281"/>
      <c r="UMD281"/>
      <c r="UME281"/>
      <c r="UMF281"/>
      <c r="UMG281"/>
      <c r="UMH281"/>
      <c r="UMI281"/>
      <c r="UMJ281"/>
      <c r="UMK281"/>
      <c r="UML281"/>
      <c r="UMM281"/>
      <c r="UMN281"/>
      <c r="UMO281"/>
      <c r="UMP281"/>
      <c r="UMQ281"/>
      <c r="UMR281"/>
      <c r="UMS281"/>
      <c r="UMT281"/>
      <c r="UMU281"/>
      <c r="UMV281"/>
      <c r="UMW281"/>
      <c r="UMX281"/>
      <c r="UMY281"/>
      <c r="UMZ281"/>
      <c r="UNA281"/>
      <c r="UNB281"/>
      <c r="UNC281"/>
      <c r="UND281"/>
      <c r="UNE281"/>
      <c r="UNF281"/>
      <c r="UNG281"/>
      <c r="UNH281"/>
      <c r="UNI281"/>
      <c r="UNJ281"/>
      <c r="UNK281"/>
      <c r="UNL281"/>
      <c r="UNM281"/>
      <c r="UNN281"/>
      <c r="UNO281"/>
      <c r="UNP281"/>
      <c r="UNQ281"/>
      <c r="UNR281"/>
      <c r="UNS281"/>
      <c r="UNT281"/>
      <c r="UNU281"/>
      <c r="UNV281"/>
      <c r="UNW281"/>
      <c r="UNX281"/>
      <c r="UNY281"/>
      <c r="UNZ281"/>
      <c r="UOA281"/>
      <c r="UOB281"/>
      <c r="UOC281"/>
      <c r="UOD281"/>
      <c r="UOE281"/>
      <c r="UOF281"/>
      <c r="UOG281"/>
      <c r="UOH281"/>
      <c r="UOI281"/>
      <c r="UOJ281"/>
      <c r="UOK281"/>
      <c r="UOL281"/>
      <c r="UOM281"/>
      <c r="UON281"/>
      <c r="UOO281"/>
      <c r="UOP281"/>
      <c r="UOQ281"/>
      <c r="UOR281"/>
      <c r="UOS281"/>
      <c r="UOT281"/>
      <c r="UOU281"/>
      <c r="UOV281"/>
      <c r="UOW281"/>
      <c r="UOX281"/>
      <c r="UOY281"/>
      <c r="UOZ281"/>
      <c r="UPA281"/>
      <c r="UPB281"/>
      <c r="UPC281"/>
      <c r="UPD281"/>
      <c r="UPE281"/>
      <c r="UPF281"/>
      <c r="UPG281"/>
      <c r="UPH281"/>
      <c r="UPI281"/>
      <c r="UPJ281"/>
      <c r="UPK281"/>
      <c r="UPL281"/>
      <c r="UPM281"/>
      <c r="UPN281"/>
      <c r="UPO281"/>
      <c r="UPP281"/>
      <c r="UPQ281"/>
      <c r="UPR281"/>
      <c r="UPS281"/>
      <c r="UPT281"/>
      <c r="UPU281"/>
      <c r="UPV281"/>
      <c r="UPW281"/>
      <c r="UPX281"/>
      <c r="UPY281"/>
      <c r="UPZ281"/>
      <c r="UQA281"/>
      <c r="UQB281"/>
      <c r="UQC281"/>
      <c r="UQD281"/>
      <c r="UQE281"/>
      <c r="UQF281"/>
      <c r="UQG281"/>
      <c r="UQH281"/>
      <c r="UQI281"/>
      <c r="UQJ281"/>
      <c r="UQK281"/>
      <c r="UQL281"/>
      <c r="UQM281"/>
      <c r="UQN281"/>
      <c r="UQO281"/>
      <c r="UQP281"/>
      <c r="UQQ281"/>
      <c r="UQR281"/>
      <c r="UQS281"/>
      <c r="UQT281"/>
      <c r="UQU281"/>
      <c r="UQV281"/>
      <c r="UQW281"/>
      <c r="UQX281"/>
      <c r="UQY281"/>
      <c r="UQZ281"/>
      <c r="URA281"/>
      <c r="URB281"/>
      <c r="URC281"/>
      <c r="URD281"/>
      <c r="URE281"/>
      <c r="URF281"/>
      <c r="URG281"/>
      <c r="URH281"/>
      <c r="URI281"/>
      <c r="URJ281"/>
      <c r="URK281"/>
      <c r="URL281"/>
      <c r="URM281"/>
      <c r="URN281"/>
      <c r="URO281"/>
      <c r="URP281"/>
      <c r="URQ281"/>
      <c r="URR281"/>
      <c r="URS281"/>
      <c r="URT281"/>
      <c r="URU281"/>
      <c r="URV281"/>
      <c r="URW281"/>
      <c r="URX281"/>
      <c r="URY281"/>
      <c r="URZ281"/>
      <c r="USA281"/>
      <c r="USB281"/>
      <c r="USC281"/>
      <c r="USD281"/>
      <c r="USE281"/>
      <c r="USF281"/>
      <c r="USG281"/>
      <c r="USH281"/>
      <c r="USI281"/>
      <c r="USJ281"/>
      <c r="USK281"/>
      <c r="USL281"/>
      <c r="USM281"/>
      <c r="USN281"/>
      <c r="USO281"/>
      <c r="USP281"/>
      <c r="USQ281"/>
      <c r="USR281"/>
      <c r="USS281"/>
      <c r="UST281"/>
      <c r="USU281"/>
      <c r="USV281"/>
      <c r="USW281"/>
      <c r="USX281"/>
      <c r="USY281"/>
      <c r="USZ281"/>
      <c r="UTA281"/>
      <c r="UTB281"/>
      <c r="UTC281"/>
      <c r="UTD281"/>
      <c r="UTE281"/>
      <c r="UTF281"/>
      <c r="UTG281"/>
      <c r="UTH281"/>
      <c r="UTI281"/>
      <c r="UTJ281"/>
      <c r="UTK281"/>
      <c r="UTL281"/>
      <c r="UTM281"/>
      <c r="UTN281"/>
      <c r="UTO281"/>
      <c r="UTP281"/>
      <c r="UTQ281"/>
      <c r="UTR281"/>
      <c r="UTS281"/>
      <c r="UTT281"/>
      <c r="UTU281"/>
      <c r="UTV281"/>
      <c r="UTW281"/>
      <c r="UTX281"/>
      <c r="UTY281"/>
      <c r="UTZ281"/>
      <c r="UUA281"/>
      <c r="UUB281"/>
      <c r="UUC281"/>
      <c r="UUD281"/>
      <c r="UUE281"/>
      <c r="UUF281"/>
      <c r="UUG281"/>
      <c r="UUH281"/>
      <c r="UUI281"/>
      <c r="UUJ281"/>
      <c r="UUK281"/>
      <c r="UUL281"/>
      <c r="UUM281"/>
      <c r="UUN281"/>
      <c r="UUO281"/>
      <c r="UUP281"/>
      <c r="UUQ281"/>
      <c r="UUR281"/>
      <c r="UUS281"/>
      <c r="UUT281"/>
      <c r="UUU281"/>
      <c r="UUV281"/>
      <c r="UUW281"/>
      <c r="UUX281"/>
      <c r="UUY281"/>
      <c r="UUZ281"/>
      <c r="UVA281"/>
      <c r="UVB281"/>
      <c r="UVC281"/>
      <c r="UVD281"/>
      <c r="UVE281"/>
      <c r="UVF281"/>
      <c r="UVG281"/>
      <c r="UVH281"/>
      <c r="UVI281"/>
      <c r="UVJ281"/>
      <c r="UVK281"/>
      <c r="UVL281"/>
      <c r="UVM281"/>
      <c r="UVN281"/>
      <c r="UVO281"/>
      <c r="UVP281"/>
      <c r="UVQ281"/>
      <c r="UVR281"/>
      <c r="UVS281"/>
      <c r="UVT281"/>
      <c r="UVU281"/>
      <c r="UVV281"/>
      <c r="UVW281"/>
      <c r="UVX281"/>
      <c r="UVY281"/>
      <c r="UVZ281"/>
      <c r="UWA281"/>
      <c r="UWB281"/>
      <c r="UWC281"/>
      <c r="UWD281"/>
      <c r="UWE281"/>
      <c r="UWF281"/>
      <c r="UWG281"/>
      <c r="UWH281"/>
      <c r="UWI281"/>
      <c r="UWJ281"/>
      <c r="UWK281"/>
      <c r="UWL281"/>
      <c r="UWM281"/>
      <c r="UWN281"/>
      <c r="UWO281"/>
      <c r="UWP281"/>
      <c r="UWQ281"/>
      <c r="UWR281"/>
      <c r="UWS281"/>
      <c r="UWT281"/>
      <c r="UWU281"/>
      <c r="UWV281"/>
      <c r="UWW281"/>
      <c r="UWX281"/>
      <c r="UWY281"/>
      <c r="UWZ281"/>
      <c r="UXA281"/>
      <c r="UXB281"/>
      <c r="UXC281"/>
      <c r="UXD281"/>
      <c r="UXE281"/>
      <c r="UXF281"/>
      <c r="UXG281"/>
      <c r="UXH281"/>
      <c r="UXI281"/>
      <c r="UXJ281"/>
      <c r="UXK281"/>
      <c r="UXL281"/>
      <c r="UXM281"/>
      <c r="UXN281"/>
      <c r="UXO281"/>
      <c r="UXP281"/>
      <c r="UXQ281"/>
      <c r="UXR281"/>
      <c r="UXS281"/>
      <c r="UXT281"/>
      <c r="UXU281"/>
      <c r="UXV281"/>
      <c r="UXW281"/>
      <c r="UXX281"/>
      <c r="UXY281"/>
      <c r="UXZ281"/>
      <c r="UYA281"/>
      <c r="UYB281"/>
      <c r="UYC281"/>
      <c r="UYD281"/>
      <c r="UYE281"/>
      <c r="UYF281"/>
      <c r="UYG281"/>
      <c r="UYH281"/>
      <c r="UYI281"/>
      <c r="UYJ281"/>
      <c r="UYK281"/>
      <c r="UYL281"/>
      <c r="UYM281"/>
      <c r="UYN281"/>
      <c r="UYO281"/>
      <c r="UYP281"/>
      <c r="UYQ281"/>
      <c r="UYR281"/>
      <c r="UYS281"/>
      <c r="UYT281"/>
      <c r="UYU281"/>
      <c r="UYV281"/>
      <c r="UYW281"/>
      <c r="UYX281"/>
      <c r="UYY281"/>
      <c r="UYZ281"/>
      <c r="UZA281"/>
      <c r="UZB281"/>
      <c r="UZC281"/>
      <c r="UZD281"/>
      <c r="UZE281"/>
      <c r="UZF281"/>
      <c r="UZG281"/>
      <c r="UZH281"/>
      <c r="UZI281"/>
      <c r="UZJ281"/>
      <c r="UZK281"/>
      <c r="UZL281"/>
      <c r="UZM281"/>
      <c r="UZN281"/>
      <c r="UZO281"/>
      <c r="UZP281"/>
      <c r="UZQ281"/>
      <c r="UZR281"/>
      <c r="UZS281"/>
      <c r="UZT281"/>
      <c r="UZU281"/>
      <c r="UZV281"/>
      <c r="UZW281"/>
      <c r="UZX281"/>
      <c r="UZY281"/>
      <c r="UZZ281"/>
      <c r="VAA281"/>
      <c r="VAB281"/>
      <c r="VAC281"/>
      <c r="VAD281"/>
      <c r="VAE281"/>
      <c r="VAF281"/>
      <c r="VAG281"/>
      <c r="VAH281"/>
      <c r="VAI281"/>
      <c r="VAJ281"/>
      <c r="VAK281"/>
      <c r="VAL281"/>
      <c r="VAM281"/>
      <c r="VAN281"/>
      <c r="VAO281"/>
      <c r="VAP281"/>
      <c r="VAQ281"/>
      <c r="VAR281"/>
      <c r="VAS281"/>
      <c r="VAT281"/>
      <c r="VAU281"/>
      <c r="VAV281"/>
      <c r="VAW281"/>
      <c r="VAX281"/>
      <c r="VAY281"/>
      <c r="VAZ281"/>
      <c r="VBA281"/>
      <c r="VBB281"/>
      <c r="VBC281"/>
      <c r="VBD281"/>
      <c r="VBE281"/>
      <c r="VBF281"/>
      <c r="VBG281"/>
      <c r="VBH281"/>
      <c r="VBI281"/>
      <c r="VBJ281"/>
      <c r="VBK281"/>
      <c r="VBL281"/>
      <c r="VBM281"/>
      <c r="VBN281"/>
      <c r="VBO281"/>
      <c r="VBP281"/>
      <c r="VBQ281"/>
      <c r="VBR281"/>
      <c r="VBS281"/>
      <c r="VBT281"/>
      <c r="VBU281"/>
      <c r="VBV281"/>
      <c r="VBW281"/>
      <c r="VBX281"/>
      <c r="VBY281"/>
      <c r="VBZ281"/>
      <c r="VCA281"/>
      <c r="VCB281"/>
      <c r="VCC281"/>
      <c r="VCD281"/>
      <c r="VCE281"/>
      <c r="VCF281"/>
      <c r="VCG281"/>
      <c r="VCH281"/>
      <c r="VCI281"/>
      <c r="VCJ281"/>
      <c r="VCK281"/>
      <c r="VCL281"/>
      <c r="VCM281"/>
      <c r="VCN281"/>
      <c r="VCO281"/>
      <c r="VCP281"/>
      <c r="VCQ281"/>
      <c r="VCR281"/>
      <c r="VCS281"/>
      <c r="VCT281"/>
      <c r="VCU281"/>
      <c r="VCV281"/>
      <c r="VCW281"/>
      <c r="VCX281"/>
      <c r="VCY281"/>
      <c r="VCZ281"/>
      <c r="VDA281"/>
      <c r="VDB281"/>
      <c r="VDC281"/>
      <c r="VDD281"/>
      <c r="VDE281"/>
      <c r="VDF281"/>
      <c r="VDG281"/>
      <c r="VDH281"/>
      <c r="VDI281"/>
      <c r="VDJ281"/>
      <c r="VDK281"/>
      <c r="VDL281"/>
      <c r="VDM281"/>
      <c r="VDN281"/>
      <c r="VDO281"/>
      <c r="VDP281"/>
      <c r="VDQ281"/>
      <c r="VDR281"/>
      <c r="VDS281"/>
      <c r="VDT281"/>
      <c r="VDU281"/>
      <c r="VDV281"/>
      <c r="VDW281"/>
      <c r="VDX281"/>
      <c r="VDY281"/>
      <c r="VDZ281"/>
      <c r="VEA281"/>
      <c r="VEB281"/>
      <c r="VEC281"/>
      <c r="VED281"/>
      <c r="VEE281"/>
      <c r="VEF281"/>
      <c r="VEG281"/>
      <c r="VEH281"/>
      <c r="VEI281"/>
      <c r="VEJ281"/>
      <c r="VEK281"/>
      <c r="VEL281"/>
      <c r="VEM281"/>
      <c r="VEN281"/>
      <c r="VEO281"/>
      <c r="VEP281"/>
      <c r="VEQ281"/>
      <c r="VER281"/>
      <c r="VES281"/>
      <c r="VET281"/>
      <c r="VEU281"/>
      <c r="VEV281"/>
      <c r="VEW281"/>
      <c r="VEX281"/>
      <c r="VEY281"/>
      <c r="VEZ281"/>
      <c r="VFA281"/>
      <c r="VFB281"/>
      <c r="VFC281"/>
      <c r="VFD281"/>
      <c r="VFE281"/>
      <c r="VFF281"/>
      <c r="VFG281"/>
      <c r="VFH281"/>
      <c r="VFI281"/>
      <c r="VFJ281"/>
      <c r="VFK281"/>
      <c r="VFL281"/>
      <c r="VFM281"/>
      <c r="VFN281"/>
      <c r="VFO281"/>
      <c r="VFP281"/>
      <c r="VFQ281"/>
      <c r="VFR281"/>
      <c r="VFS281"/>
      <c r="VFT281"/>
      <c r="VFU281"/>
      <c r="VFV281"/>
      <c r="VFW281"/>
      <c r="VFX281"/>
      <c r="VFY281"/>
      <c r="VFZ281"/>
      <c r="VGA281"/>
      <c r="VGB281"/>
      <c r="VGC281"/>
      <c r="VGD281"/>
      <c r="VGE281"/>
      <c r="VGF281"/>
      <c r="VGG281"/>
      <c r="VGH281"/>
      <c r="VGI281"/>
      <c r="VGJ281"/>
      <c r="VGK281"/>
      <c r="VGL281"/>
      <c r="VGM281"/>
      <c r="VGN281"/>
      <c r="VGO281"/>
      <c r="VGP281"/>
      <c r="VGQ281"/>
      <c r="VGR281"/>
      <c r="VGS281"/>
      <c r="VGT281"/>
      <c r="VGU281"/>
      <c r="VGV281"/>
      <c r="VGW281"/>
      <c r="VGX281"/>
      <c r="VGY281"/>
      <c r="VGZ281"/>
      <c r="VHA281"/>
      <c r="VHB281"/>
      <c r="VHC281"/>
      <c r="VHD281"/>
      <c r="VHE281"/>
      <c r="VHF281"/>
      <c r="VHG281"/>
      <c r="VHH281"/>
      <c r="VHI281"/>
      <c r="VHJ281"/>
      <c r="VHK281"/>
      <c r="VHL281"/>
      <c r="VHM281"/>
      <c r="VHN281"/>
      <c r="VHO281"/>
      <c r="VHP281"/>
      <c r="VHQ281"/>
      <c r="VHR281"/>
      <c r="VHS281"/>
      <c r="VHT281"/>
      <c r="VHU281"/>
      <c r="VHV281"/>
      <c r="VHW281"/>
      <c r="VHX281"/>
      <c r="VHY281"/>
      <c r="VHZ281"/>
      <c r="VIA281"/>
      <c r="VIB281"/>
      <c r="VIC281"/>
      <c r="VID281"/>
      <c r="VIE281"/>
      <c r="VIF281"/>
      <c r="VIG281"/>
      <c r="VIH281"/>
      <c r="VII281"/>
      <c r="VIJ281"/>
      <c r="VIK281"/>
      <c r="VIL281"/>
      <c r="VIM281"/>
      <c r="VIN281"/>
      <c r="VIO281"/>
      <c r="VIP281"/>
      <c r="VIQ281"/>
      <c r="VIR281"/>
      <c r="VIS281"/>
      <c r="VIT281"/>
      <c r="VIU281"/>
      <c r="VIV281"/>
      <c r="VIW281"/>
      <c r="VIX281"/>
      <c r="VIY281"/>
      <c r="VIZ281"/>
      <c r="VJA281"/>
      <c r="VJB281"/>
      <c r="VJC281"/>
      <c r="VJD281"/>
      <c r="VJE281"/>
      <c r="VJF281"/>
      <c r="VJG281"/>
      <c r="VJH281"/>
      <c r="VJI281"/>
      <c r="VJJ281"/>
      <c r="VJK281"/>
      <c r="VJL281"/>
      <c r="VJM281"/>
      <c r="VJN281"/>
      <c r="VJO281"/>
      <c r="VJP281"/>
      <c r="VJQ281"/>
      <c r="VJR281"/>
      <c r="VJS281"/>
      <c r="VJT281"/>
      <c r="VJU281"/>
      <c r="VJV281"/>
      <c r="VJW281"/>
      <c r="VJX281"/>
      <c r="VJY281"/>
      <c r="VJZ281"/>
      <c r="VKA281"/>
      <c r="VKB281"/>
      <c r="VKC281"/>
      <c r="VKD281"/>
      <c r="VKE281"/>
      <c r="VKF281"/>
      <c r="VKG281"/>
      <c r="VKH281"/>
      <c r="VKI281"/>
      <c r="VKJ281"/>
      <c r="VKK281"/>
      <c r="VKL281"/>
      <c r="VKM281"/>
      <c r="VKN281"/>
      <c r="VKO281"/>
      <c r="VKP281"/>
      <c r="VKQ281"/>
      <c r="VKR281"/>
      <c r="VKS281"/>
      <c r="VKT281"/>
      <c r="VKU281"/>
      <c r="VKV281"/>
      <c r="VKW281"/>
      <c r="VKX281"/>
      <c r="VKY281"/>
      <c r="VKZ281"/>
      <c r="VLA281"/>
      <c r="VLB281"/>
      <c r="VLC281"/>
      <c r="VLD281"/>
      <c r="VLE281"/>
      <c r="VLF281"/>
      <c r="VLG281"/>
      <c r="VLH281"/>
      <c r="VLI281"/>
      <c r="VLJ281"/>
      <c r="VLK281"/>
      <c r="VLL281"/>
      <c r="VLM281"/>
      <c r="VLN281"/>
      <c r="VLO281"/>
      <c r="VLP281"/>
      <c r="VLQ281"/>
      <c r="VLR281"/>
      <c r="VLS281"/>
      <c r="VLT281"/>
      <c r="VLU281"/>
      <c r="VLV281"/>
      <c r="VLW281"/>
      <c r="VLX281"/>
      <c r="VLY281"/>
      <c r="VLZ281"/>
      <c r="VMA281"/>
      <c r="VMB281"/>
      <c r="VMC281"/>
      <c r="VMD281"/>
      <c r="VME281"/>
      <c r="VMF281"/>
      <c r="VMG281"/>
      <c r="VMH281"/>
      <c r="VMI281"/>
      <c r="VMJ281"/>
      <c r="VMK281"/>
      <c r="VML281"/>
      <c r="VMM281"/>
      <c r="VMN281"/>
      <c r="VMO281"/>
      <c r="VMP281"/>
      <c r="VMQ281"/>
      <c r="VMR281"/>
      <c r="VMS281"/>
      <c r="VMT281"/>
      <c r="VMU281"/>
      <c r="VMV281"/>
      <c r="VMW281"/>
      <c r="VMX281"/>
      <c r="VMY281"/>
      <c r="VMZ281"/>
      <c r="VNA281"/>
      <c r="VNB281"/>
      <c r="VNC281"/>
      <c r="VND281"/>
      <c r="VNE281"/>
      <c r="VNF281"/>
      <c r="VNG281"/>
      <c r="VNH281"/>
      <c r="VNI281"/>
      <c r="VNJ281"/>
      <c r="VNK281"/>
      <c r="VNL281"/>
      <c r="VNM281"/>
      <c r="VNN281"/>
      <c r="VNO281"/>
      <c r="VNP281"/>
      <c r="VNQ281"/>
      <c r="VNR281"/>
      <c r="VNS281"/>
      <c r="VNT281"/>
      <c r="VNU281"/>
      <c r="VNV281"/>
      <c r="VNW281"/>
      <c r="VNX281"/>
      <c r="VNY281"/>
      <c r="VNZ281"/>
      <c r="VOA281"/>
      <c r="VOB281"/>
      <c r="VOC281"/>
      <c r="VOD281"/>
      <c r="VOE281"/>
      <c r="VOF281"/>
      <c r="VOG281"/>
      <c r="VOH281"/>
      <c r="VOI281"/>
      <c r="VOJ281"/>
      <c r="VOK281"/>
      <c r="VOL281"/>
      <c r="VOM281"/>
      <c r="VON281"/>
      <c r="VOO281"/>
      <c r="VOP281"/>
      <c r="VOQ281"/>
      <c r="VOR281"/>
      <c r="VOS281"/>
      <c r="VOT281"/>
      <c r="VOU281"/>
      <c r="VOV281"/>
      <c r="VOW281"/>
      <c r="VOX281"/>
      <c r="VOY281"/>
      <c r="VOZ281"/>
      <c r="VPA281"/>
      <c r="VPB281"/>
      <c r="VPC281"/>
      <c r="VPD281"/>
      <c r="VPE281"/>
      <c r="VPF281"/>
      <c r="VPG281"/>
      <c r="VPH281"/>
      <c r="VPI281"/>
      <c r="VPJ281"/>
      <c r="VPK281"/>
      <c r="VPL281"/>
      <c r="VPM281"/>
      <c r="VPN281"/>
      <c r="VPO281"/>
      <c r="VPP281"/>
      <c r="VPQ281"/>
      <c r="VPR281"/>
      <c r="VPS281"/>
      <c r="VPT281"/>
      <c r="VPU281"/>
      <c r="VPV281"/>
      <c r="VPW281"/>
      <c r="VPX281"/>
      <c r="VPY281"/>
      <c r="VPZ281"/>
      <c r="VQA281"/>
      <c r="VQB281"/>
      <c r="VQC281"/>
      <c r="VQD281"/>
      <c r="VQE281"/>
      <c r="VQF281"/>
      <c r="VQG281"/>
      <c r="VQH281"/>
      <c r="VQI281"/>
      <c r="VQJ281"/>
      <c r="VQK281"/>
      <c r="VQL281"/>
      <c r="VQM281"/>
      <c r="VQN281"/>
      <c r="VQO281"/>
      <c r="VQP281"/>
      <c r="VQQ281"/>
      <c r="VQR281"/>
      <c r="VQS281"/>
      <c r="VQT281"/>
      <c r="VQU281"/>
      <c r="VQV281"/>
      <c r="VQW281"/>
      <c r="VQX281"/>
      <c r="VQY281"/>
      <c r="VQZ281"/>
      <c r="VRA281"/>
      <c r="VRB281"/>
      <c r="VRC281"/>
      <c r="VRD281"/>
      <c r="VRE281"/>
      <c r="VRF281"/>
      <c r="VRG281"/>
      <c r="VRH281"/>
      <c r="VRI281"/>
      <c r="VRJ281"/>
      <c r="VRK281"/>
      <c r="VRL281"/>
      <c r="VRM281"/>
      <c r="VRN281"/>
      <c r="VRO281"/>
      <c r="VRP281"/>
      <c r="VRQ281"/>
      <c r="VRR281"/>
      <c r="VRS281"/>
      <c r="VRT281"/>
      <c r="VRU281"/>
      <c r="VRV281"/>
      <c r="VRW281"/>
      <c r="VRX281"/>
      <c r="VRY281"/>
      <c r="VRZ281"/>
      <c r="VSA281"/>
      <c r="VSB281"/>
      <c r="VSC281"/>
      <c r="VSD281"/>
      <c r="VSE281"/>
      <c r="VSF281"/>
      <c r="VSG281"/>
      <c r="VSH281"/>
      <c r="VSI281"/>
      <c r="VSJ281"/>
      <c r="VSK281"/>
      <c r="VSL281"/>
      <c r="VSM281"/>
      <c r="VSN281"/>
      <c r="VSO281"/>
      <c r="VSP281"/>
      <c r="VSQ281"/>
      <c r="VSR281"/>
      <c r="VSS281"/>
      <c r="VST281"/>
      <c r="VSU281"/>
      <c r="VSV281"/>
      <c r="VSW281"/>
      <c r="VSX281"/>
      <c r="VSY281"/>
      <c r="VSZ281"/>
      <c r="VTA281"/>
      <c r="VTB281"/>
      <c r="VTC281"/>
      <c r="VTD281"/>
      <c r="VTE281"/>
      <c r="VTF281"/>
      <c r="VTG281"/>
      <c r="VTH281"/>
      <c r="VTI281"/>
      <c r="VTJ281"/>
      <c r="VTK281"/>
      <c r="VTL281"/>
      <c r="VTM281"/>
      <c r="VTN281"/>
      <c r="VTO281"/>
      <c r="VTP281"/>
      <c r="VTQ281"/>
      <c r="VTR281"/>
      <c r="VTS281"/>
      <c r="VTT281"/>
      <c r="VTU281"/>
      <c r="VTV281"/>
      <c r="VTW281"/>
      <c r="VTX281"/>
      <c r="VTY281"/>
      <c r="VTZ281"/>
      <c r="VUA281"/>
      <c r="VUB281"/>
      <c r="VUC281"/>
      <c r="VUD281"/>
      <c r="VUE281"/>
      <c r="VUF281"/>
      <c r="VUG281"/>
      <c r="VUH281"/>
      <c r="VUI281"/>
      <c r="VUJ281"/>
      <c r="VUK281"/>
      <c r="VUL281"/>
      <c r="VUM281"/>
      <c r="VUN281"/>
      <c r="VUO281"/>
      <c r="VUP281"/>
      <c r="VUQ281"/>
      <c r="VUR281"/>
      <c r="VUS281"/>
      <c r="VUT281"/>
      <c r="VUU281"/>
      <c r="VUV281"/>
      <c r="VUW281"/>
      <c r="VUX281"/>
      <c r="VUY281"/>
      <c r="VUZ281"/>
      <c r="VVA281"/>
      <c r="VVB281"/>
      <c r="VVC281"/>
      <c r="VVD281"/>
      <c r="VVE281"/>
      <c r="VVF281"/>
      <c r="VVG281"/>
      <c r="VVH281"/>
      <c r="VVI281"/>
      <c r="VVJ281"/>
      <c r="VVK281"/>
      <c r="VVL281"/>
      <c r="VVM281"/>
      <c r="VVN281"/>
      <c r="VVO281"/>
      <c r="VVP281"/>
      <c r="VVQ281"/>
      <c r="VVR281"/>
      <c r="VVS281"/>
      <c r="VVT281"/>
      <c r="VVU281"/>
      <c r="VVV281"/>
      <c r="VVW281"/>
      <c r="VVX281"/>
      <c r="VVY281"/>
      <c r="VVZ281"/>
      <c r="VWA281"/>
      <c r="VWB281"/>
      <c r="VWC281"/>
      <c r="VWD281"/>
      <c r="VWE281"/>
      <c r="VWF281"/>
      <c r="VWG281"/>
      <c r="VWH281"/>
      <c r="VWI281"/>
      <c r="VWJ281"/>
      <c r="VWK281"/>
      <c r="VWL281"/>
      <c r="VWM281"/>
      <c r="VWN281"/>
      <c r="VWO281"/>
      <c r="VWP281"/>
      <c r="VWQ281"/>
      <c r="VWR281"/>
      <c r="VWS281"/>
      <c r="VWT281"/>
      <c r="VWU281"/>
      <c r="VWV281"/>
      <c r="VWW281"/>
      <c r="VWX281"/>
      <c r="VWY281"/>
      <c r="VWZ281"/>
      <c r="VXA281"/>
      <c r="VXB281"/>
      <c r="VXC281"/>
      <c r="VXD281"/>
      <c r="VXE281"/>
      <c r="VXF281"/>
      <c r="VXG281"/>
      <c r="VXH281"/>
      <c r="VXI281"/>
      <c r="VXJ281"/>
      <c r="VXK281"/>
      <c r="VXL281"/>
      <c r="VXM281"/>
      <c r="VXN281"/>
      <c r="VXO281"/>
      <c r="VXP281"/>
      <c r="VXQ281"/>
      <c r="VXR281"/>
      <c r="VXS281"/>
      <c r="VXT281"/>
      <c r="VXU281"/>
      <c r="VXV281"/>
      <c r="VXW281"/>
      <c r="VXX281"/>
      <c r="VXY281"/>
      <c r="VXZ281"/>
      <c r="VYA281"/>
      <c r="VYB281"/>
      <c r="VYC281"/>
      <c r="VYD281"/>
      <c r="VYE281"/>
      <c r="VYF281"/>
      <c r="VYG281"/>
      <c r="VYH281"/>
      <c r="VYI281"/>
      <c r="VYJ281"/>
      <c r="VYK281"/>
      <c r="VYL281"/>
      <c r="VYM281"/>
      <c r="VYN281"/>
      <c r="VYO281"/>
      <c r="VYP281"/>
      <c r="VYQ281"/>
      <c r="VYR281"/>
      <c r="VYS281"/>
      <c r="VYT281"/>
      <c r="VYU281"/>
      <c r="VYV281"/>
      <c r="VYW281"/>
      <c r="VYX281"/>
      <c r="VYY281"/>
      <c r="VYZ281"/>
      <c r="VZA281"/>
      <c r="VZB281"/>
      <c r="VZC281"/>
      <c r="VZD281"/>
      <c r="VZE281"/>
      <c r="VZF281"/>
      <c r="VZG281"/>
      <c r="VZH281"/>
      <c r="VZI281"/>
      <c r="VZJ281"/>
      <c r="VZK281"/>
      <c r="VZL281"/>
      <c r="VZM281"/>
      <c r="VZN281"/>
      <c r="VZO281"/>
      <c r="VZP281"/>
      <c r="VZQ281"/>
      <c r="VZR281"/>
      <c r="VZS281"/>
      <c r="VZT281"/>
      <c r="VZU281"/>
      <c r="VZV281"/>
      <c r="VZW281"/>
      <c r="VZX281"/>
      <c r="VZY281"/>
      <c r="VZZ281"/>
      <c r="WAA281"/>
      <c r="WAB281"/>
      <c r="WAC281"/>
      <c r="WAD281"/>
      <c r="WAE281"/>
      <c r="WAF281"/>
      <c r="WAG281"/>
      <c r="WAH281"/>
      <c r="WAI281"/>
      <c r="WAJ281"/>
      <c r="WAK281"/>
      <c r="WAL281"/>
      <c r="WAM281"/>
      <c r="WAN281"/>
      <c r="WAO281"/>
      <c r="WAP281"/>
      <c r="WAQ281"/>
      <c r="WAR281"/>
      <c r="WAS281"/>
      <c r="WAT281"/>
      <c r="WAU281"/>
      <c r="WAV281"/>
      <c r="WAW281"/>
      <c r="WAX281"/>
      <c r="WAY281"/>
      <c r="WAZ281"/>
      <c r="WBA281"/>
      <c r="WBB281"/>
      <c r="WBC281"/>
      <c r="WBD281"/>
      <c r="WBE281"/>
      <c r="WBF281"/>
      <c r="WBG281"/>
      <c r="WBH281"/>
      <c r="WBI281"/>
      <c r="WBJ281"/>
      <c r="WBK281"/>
      <c r="WBL281"/>
      <c r="WBM281"/>
      <c r="WBN281"/>
      <c r="WBO281"/>
      <c r="WBP281"/>
      <c r="WBQ281"/>
      <c r="WBR281"/>
      <c r="WBS281"/>
      <c r="WBT281"/>
      <c r="WBU281"/>
      <c r="WBV281"/>
      <c r="WBW281"/>
      <c r="WBX281"/>
      <c r="WBY281"/>
      <c r="WBZ281"/>
      <c r="WCA281"/>
      <c r="WCB281"/>
      <c r="WCC281"/>
      <c r="WCD281"/>
      <c r="WCE281"/>
      <c r="WCF281"/>
      <c r="WCG281"/>
      <c r="WCH281"/>
      <c r="WCI281"/>
      <c r="WCJ281"/>
      <c r="WCK281"/>
      <c r="WCL281"/>
      <c r="WCM281"/>
      <c r="WCN281"/>
      <c r="WCO281"/>
      <c r="WCP281"/>
      <c r="WCQ281"/>
      <c r="WCR281"/>
      <c r="WCS281"/>
      <c r="WCT281"/>
      <c r="WCU281"/>
      <c r="WCV281"/>
      <c r="WCW281"/>
      <c r="WCX281"/>
      <c r="WCY281"/>
      <c r="WCZ281"/>
      <c r="WDA281"/>
      <c r="WDB281"/>
      <c r="WDC281"/>
      <c r="WDD281"/>
      <c r="WDE281"/>
      <c r="WDF281"/>
      <c r="WDG281"/>
      <c r="WDH281"/>
      <c r="WDI281"/>
      <c r="WDJ281"/>
      <c r="WDK281"/>
      <c r="WDL281"/>
      <c r="WDM281"/>
      <c r="WDN281"/>
      <c r="WDO281"/>
      <c r="WDP281"/>
      <c r="WDQ281"/>
      <c r="WDR281"/>
      <c r="WDS281"/>
      <c r="WDT281"/>
      <c r="WDU281"/>
      <c r="WDV281"/>
      <c r="WDW281"/>
      <c r="WDX281"/>
      <c r="WDY281"/>
      <c r="WDZ281"/>
      <c r="WEA281"/>
      <c r="WEB281"/>
      <c r="WEC281"/>
      <c r="WED281"/>
      <c r="WEE281"/>
      <c r="WEF281"/>
      <c r="WEG281"/>
      <c r="WEH281"/>
      <c r="WEI281"/>
      <c r="WEJ281"/>
      <c r="WEK281"/>
      <c r="WEL281"/>
      <c r="WEM281"/>
      <c r="WEN281"/>
      <c r="WEO281"/>
      <c r="WEP281"/>
      <c r="WEQ281"/>
      <c r="WER281"/>
      <c r="WES281"/>
      <c r="WET281"/>
      <c r="WEU281"/>
      <c r="WEV281"/>
      <c r="WEW281"/>
      <c r="WEX281"/>
      <c r="WEY281"/>
      <c r="WEZ281"/>
      <c r="WFA281"/>
      <c r="WFB281"/>
      <c r="WFC281"/>
      <c r="WFD281"/>
      <c r="WFE281"/>
      <c r="WFF281"/>
      <c r="WFG281"/>
      <c r="WFH281"/>
      <c r="WFI281"/>
      <c r="WFJ281"/>
      <c r="WFK281"/>
      <c r="WFL281"/>
      <c r="WFM281"/>
      <c r="WFN281"/>
      <c r="WFO281"/>
      <c r="WFP281"/>
      <c r="WFQ281"/>
      <c r="WFR281"/>
      <c r="WFS281"/>
      <c r="WFT281"/>
      <c r="WFU281"/>
      <c r="WFV281"/>
      <c r="WFW281"/>
      <c r="WFX281"/>
      <c r="WFY281"/>
      <c r="WFZ281"/>
      <c r="WGA281"/>
      <c r="WGB281"/>
      <c r="WGC281"/>
      <c r="WGD281"/>
      <c r="WGE281"/>
      <c r="WGF281"/>
      <c r="WGG281"/>
      <c r="WGH281"/>
      <c r="WGI281"/>
      <c r="WGJ281"/>
      <c r="WGK281"/>
      <c r="WGL281"/>
      <c r="WGM281"/>
      <c r="WGN281"/>
      <c r="WGO281"/>
      <c r="WGP281"/>
      <c r="WGQ281"/>
      <c r="WGR281"/>
      <c r="WGS281"/>
      <c r="WGT281"/>
      <c r="WGU281"/>
      <c r="WGV281"/>
      <c r="WGW281"/>
      <c r="WGX281"/>
      <c r="WGY281"/>
      <c r="WGZ281"/>
      <c r="WHA281"/>
      <c r="WHB281"/>
      <c r="WHC281"/>
      <c r="WHD281"/>
      <c r="WHE281"/>
      <c r="WHF281"/>
      <c r="WHG281"/>
      <c r="WHH281"/>
      <c r="WHI281"/>
      <c r="WHJ281"/>
      <c r="WHK281"/>
      <c r="WHL281"/>
      <c r="WHM281"/>
      <c r="WHN281"/>
      <c r="WHO281"/>
      <c r="WHP281"/>
      <c r="WHQ281"/>
      <c r="WHR281"/>
      <c r="WHS281"/>
      <c r="WHT281"/>
      <c r="WHU281"/>
      <c r="WHV281"/>
      <c r="WHW281"/>
      <c r="WHX281"/>
      <c r="WHY281"/>
      <c r="WHZ281"/>
      <c r="WIA281"/>
      <c r="WIB281"/>
      <c r="WIC281"/>
      <c r="WID281"/>
      <c r="WIE281"/>
      <c r="WIF281"/>
      <c r="WIG281"/>
      <c r="WIH281"/>
      <c r="WII281"/>
      <c r="WIJ281"/>
      <c r="WIK281"/>
      <c r="WIL281"/>
      <c r="WIM281"/>
      <c r="WIN281"/>
      <c r="WIO281"/>
      <c r="WIP281"/>
      <c r="WIQ281"/>
      <c r="WIR281"/>
      <c r="WIS281"/>
      <c r="WIT281"/>
      <c r="WIU281"/>
      <c r="WIV281"/>
      <c r="WIW281"/>
      <c r="WIX281"/>
      <c r="WIY281"/>
      <c r="WIZ281"/>
      <c r="WJA281"/>
      <c r="WJB281"/>
      <c r="WJC281"/>
      <c r="WJD281"/>
      <c r="WJE281"/>
      <c r="WJF281"/>
      <c r="WJG281"/>
      <c r="WJH281"/>
      <c r="WJI281"/>
      <c r="WJJ281"/>
      <c r="WJK281"/>
      <c r="WJL281"/>
      <c r="WJM281"/>
      <c r="WJN281"/>
      <c r="WJO281"/>
      <c r="WJP281"/>
      <c r="WJQ281"/>
      <c r="WJR281"/>
      <c r="WJS281"/>
      <c r="WJT281"/>
      <c r="WJU281"/>
      <c r="WJV281"/>
      <c r="WJW281"/>
      <c r="WJX281"/>
      <c r="WJY281"/>
      <c r="WJZ281"/>
      <c r="WKA281"/>
      <c r="WKB281"/>
      <c r="WKC281"/>
      <c r="WKD281"/>
      <c r="WKE281"/>
      <c r="WKF281"/>
      <c r="WKG281"/>
      <c r="WKH281"/>
      <c r="WKI281"/>
      <c r="WKJ281"/>
      <c r="WKK281"/>
      <c r="WKL281"/>
      <c r="WKM281"/>
      <c r="WKN281"/>
      <c r="WKO281"/>
      <c r="WKP281"/>
      <c r="WKQ281"/>
      <c r="WKR281"/>
      <c r="WKS281"/>
      <c r="WKT281"/>
      <c r="WKU281"/>
      <c r="WKV281"/>
      <c r="WKW281"/>
      <c r="WKX281"/>
      <c r="WKY281"/>
      <c r="WKZ281"/>
      <c r="WLA281"/>
      <c r="WLB281"/>
      <c r="WLC281"/>
      <c r="WLD281"/>
      <c r="WLE281"/>
      <c r="WLF281"/>
      <c r="WLG281"/>
      <c r="WLH281"/>
      <c r="WLI281"/>
      <c r="WLJ281"/>
      <c r="WLK281"/>
      <c r="WLL281"/>
      <c r="WLM281"/>
      <c r="WLN281"/>
      <c r="WLO281"/>
      <c r="WLP281"/>
      <c r="WLQ281"/>
      <c r="WLR281"/>
      <c r="WLS281"/>
      <c r="WLT281"/>
      <c r="WLU281"/>
      <c r="WLV281"/>
      <c r="WLW281"/>
      <c r="WLX281"/>
      <c r="WLY281"/>
      <c r="WLZ281"/>
      <c r="WMA281"/>
      <c r="WMB281"/>
      <c r="WMC281"/>
      <c r="WMD281"/>
      <c r="WME281"/>
      <c r="WMF281"/>
      <c r="WMG281"/>
      <c r="WMH281"/>
      <c r="WMI281"/>
      <c r="WMJ281"/>
      <c r="WMK281"/>
      <c r="WML281"/>
      <c r="WMM281"/>
      <c r="WMN281"/>
      <c r="WMO281"/>
      <c r="WMP281"/>
      <c r="WMQ281"/>
      <c r="WMR281"/>
      <c r="WMS281"/>
      <c r="WMT281"/>
      <c r="WMU281"/>
      <c r="WMV281"/>
      <c r="WMW281"/>
      <c r="WMX281"/>
      <c r="WMY281"/>
      <c r="WMZ281"/>
      <c r="WNA281"/>
      <c r="WNB281"/>
      <c r="WNC281"/>
      <c r="WND281"/>
      <c r="WNE281"/>
      <c r="WNF281"/>
      <c r="WNG281"/>
      <c r="WNH281"/>
      <c r="WNI281"/>
      <c r="WNJ281"/>
      <c r="WNK281"/>
      <c r="WNL281"/>
      <c r="WNM281"/>
      <c r="WNN281"/>
      <c r="WNO281"/>
      <c r="WNP281"/>
      <c r="WNQ281"/>
      <c r="WNR281"/>
      <c r="WNS281"/>
      <c r="WNT281"/>
      <c r="WNU281"/>
      <c r="WNV281"/>
      <c r="WNW281"/>
      <c r="WNX281"/>
      <c r="WNY281"/>
      <c r="WNZ281"/>
      <c r="WOA281"/>
      <c r="WOB281"/>
      <c r="WOC281"/>
      <c r="WOD281"/>
      <c r="WOE281"/>
      <c r="WOF281"/>
      <c r="WOG281"/>
      <c r="WOH281"/>
      <c r="WOI281"/>
      <c r="WOJ281"/>
      <c r="WOK281"/>
      <c r="WOL281"/>
      <c r="WOM281"/>
      <c r="WON281"/>
      <c r="WOO281"/>
      <c r="WOP281"/>
      <c r="WOQ281"/>
      <c r="WOR281"/>
      <c r="WOS281"/>
      <c r="WOT281"/>
      <c r="WOU281"/>
      <c r="WOV281"/>
      <c r="WOW281"/>
      <c r="WOX281"/>
      <c r="WOY281"/>
      <c r="WOZ281"/>
      <c r="WPA281"/>
      <c r="WPB281"/>
      <c r="WPC281"/>
      <c r="WPD281"/>
      <c r="WPE281"/>
      <c r="WPF281"/>
      <c r="WPG281"/>
      <c r="WPH281"/>
      <c r="WPI281"/>
      <c r="WPJ281"/>
      <c r="WPK281"/>
      <c r="WPL281"/>
      <c r="WPM281"/>
      <c r="WPN281"/>
      <c r="WPO281"/>
      <c r="WPP281"/>
      <c r="WPQ281"/>
      <c r="WPR281"/>
      <c r="WPS281"/>
      <c r="WPT281"/>
      <c r="WPU281"/>
      <c r="WPV281"/>
      <c r="WPW281"/>
      <c r="WPX281"/>
      <c r="WPY281"/>
      <c r="WPZ281"/>
      <c r="WQA281"/>
      <c r="WQB281"/>
      <c r="WQC281"/>
      <c r="WQD281"/>
      <c r="WQE281"/>
      <c r="WQF281"/>
      <c r="WQG281"/>
      <c r="WQH281"/>
      <c r="WQI281"/>
      <c r="WQJ281"/>
      <c r="WQK281"/>
      <c r="WQL281"/>
      <c r="WQM281"/>
      <c r="WQN281"/>
      <c r="WQO281"/>
      <c r="WQP281"/>
      <c r="WQQ281"/>
      <c r="WQR281"/>
      <c r="WQS281"/>
      <c r="WQT281"/>
      <c r="WQU281"/>
      <c r="WQV281"/>
      <c r="WQW281"/>
      <c r="WQX281"/>
      <c r="WQY281"/>
      <c r="WQZ281"/>
      <c r="WRA281"/>
      <c r="WRB281"/>
      <c r="WRC281"/>
      <c r="WRD281"/>
      <c r="WRE281"/>
      <c r="WRF281"/>
      <c r="WRG281"/>
      <c r="WRH281"/>
      <c r="WRI281"/>
      <c r="WRJ281"/>
      <c r="WRK281"/>
      <c r="WRL281"/>
      <c r="WRM281"/>
      <c r="WRN281"/>
      <c r="WRO281"/>
      <c r="WRP281"/>
      <c r="WRQ281"/>
      <c r="WRR281"/>
      <c r="WRS281"/>
      <c r="WRT281"/>
      <c r="WRU281"/>
      <c r="WRV281"/>
      <c r="WRW281"/>
      <c r="WRX281"/>
      <c r="WRY281"/>
      <c r="WRZ281"/>
      <c r="WSA281"/>
      <c r="WSB281"/>
      <c r="WSC281"/>
      <c r="WSD281"/>
      <c r="WSE281"/>
      <c r="WSF281"/>
      <c r="WSG281"/>
      <c r="WSH281"/>
      <c r="WSI281"/>
      <c r="WSJ281"/>
      <c r="WSK281"/>
      <c r="WSL281"/>
      <c r="WSM281"/>
      <c r="WSN281"/>
      <c r="WSO281"/>
      <c r="WSP281"/>
      <c r="WSQ281"/>
      <c r="WSR281"/>
      <c r="WSS281"/>
      <c r="WST281"/>
      <c r="WSU281"/>
      <c r="WSV281"/>
      <c r="WSW281"/>
      <c r="WSX281"/>
      <c r="WSY281"/>
      <c r="WSZ281"/>
      <c r="WTA281"/>
      <c r="WTB281"/>
      <c r="WTC281"/>
      <c r="WTD281"/>
      <c r="WTE281"/>
      <c r="WTF281"/>
      <c r="WTG281"/>
      <c r="WTH281"/>
      <c r="WTI281"/>
      <c r="WTJ281"/>
      <c r="WTK281"/>
      <c r="WTL281"/>
      <c r="WTM281"/>
      <c r="WTN281"/>
      <c r="WTO281"/>
      <c r="WTP281"/>
      <c r="WTQ281"/>
      <c r="WTR281"/>
      <c r="WTS281"/>
      <c r="WTT281"/>
      <c r="WTU281"/>
      <c r="WTV281"/>
      <c r="WTW281"/>
      <c r="WTX281"/>
      <c r="WTY281"/>
      <c r="WTZ281"/>
      <c r="WUA281"/>
      <c r="WUB281"/>
      <c r="WUC281"/>
      <c r="WUD281"/>
      <c r="WUE281"/>
      <c r="WUF281"/>
      <c r="WUG281"/>
      <c r="WUH281"/>
      <c r="WUI281"/>
      <c r="WUJ281"/>
      <c r="WUK281"/>
      <c r="WUL281"/>
      <c r="WUM281"/>
      <c r="WUN281"/>
      <c r="WUO281"/>
      <c r="WUP281"/>
      <c r="WUQ281"/>
      <c r="WUR281"/>
      <c r="WUS281"/>
      <c r="WUT281"/>
      <c r="WUU281"/>
      <c r="WUV281"/>
      <c r="WUW281"/>
      <c r="WUX281"/>
      <c r="WUY281"/>
      <c r="WUZ281"/>
      <c r="WVA281"/>
      <c r="WVB281"/>
      <c r="WVC281"/>
      <c r="WVD281"/>
      <c r="WVE281"/>
      <c r="WVF281"/>
      <c r="WVG281"/>
      <c r="WVH281"/>
      <c r="WVI281"/>
      <c r="WVJ281"/>
      <c r="WVK281"/>
      <c r="WVL281"/>
      <c r="WVM281"/>
      <c r="WVN281"/>
      <c r="WVO281"/>
      <c r="WVP281"/>
      <c r="WVQ281"/>
      <c r="WVR281"/>
      <c r="WVS281"/>
      <c r="WVT281"/>
      <c r="WVU281"/>
      <c r="WVV281"/>
      <c r="WVW281"/>
      <c r="WVX281"/>
      <c r="WVY281"/>
      <c r="WVZ281"/>
      <c r="WWA281"/>
      <c r="WWB281"/>
      <c r="WWC281"/>
      <c r="WWD281"/>
      <c r="WWE281"/>
      <c r="WWF281"/>
      <c r="WWG281"/>
      <c r="WWH281"/>
      <c r="WWI281"/>
      <c r="WWJ281"/>
      <c r="WWK281"/>
      <c r="WWL281"/>
      <c r="WWM281"/>
      <c r="WWN281"/>
      <c r="WWO281"/>
      <c r="WWP281"/>
      <c r="WWQ281"/>
      <c r="WWR281"/>
      <c r="WWS281"/>
      <c r="WWT281"/>
      <c r="WWU281"/>
      <c r="WWV281"/>
      <c r="WWW281"/>
      <c r="WWX281"/>
      <c r="WWY281"/>
      <c r="WWZ281"/>
      <c r="WXA281"/>
      <c r="WXB281"/>
      <c r="WXC281"/>
      <c r="WXD281"/>
      <c r="WXE281"/>
      <c r="WXF281"/>
      <c r="WXG281"/>
      <c r="WXH281"/>
      <c r="WXI281"/>
      <c r="WXJ281"/>
      <c r="WXK281"/>
      <c r="WXL281"/>
      <c r="WXM281"/>
      <c r="WXN281"/>
      <c r="WXO281"/>
      <c r="WXP281"/>
      <c r="WXQ281"/>
      <c r="WXR281"/>
      <c r="WXS281"/>
      <c r="WXT281"/>
      <c r="WXU281"/>
      <c r="WXV281"/>
      <c r="WXW281"/>
      <c r="WXX281"/>
      <c r="WXY281"/>
      <c r="WXZ281"/>
      <c r="WYA281"/>
      <c r="WYB281"/>
      <c r="WYC281"/>
      <c r="WYD281"/>
      <c r="WYE281"/>
      <c r="WYF281"/>
      <c r="WYG281"/>
      <c r="WYH281"/>
      <c r="WYI281"/>
      <c r="WYJ281"/>
      <c r="WYK281"/>
      <c r="WYL281"/>
      <c r="WYM281"/>
      <c r="WYN281"/>
      <c r="WYO281"/>
      <c r="WYP281"/>
      <c r="WYQ281"/>
      <c r="WYR281"/>
      <c r="WYS281"/>
      <c r="WYT281"/>
      <c r="WYU281"/>
      <c r="WYV281"/>
      <c r="WYW281"/>
      <c r="WYX281"/>
      <c r="WYY281"/>
      <c r="WYZ281"/>
      <c r="WZA281"/>
      <c r="WZB281"/>
      <c r="WZC281"/>
      <c r="WZD281"/>
      <c r="WZE281"/>
      <c r="WZF281"/>
      <c r="WZG281"/>
      <c r="WZH281"/>
      <c r="WZI281"/>
      <c r="WZJ281"/>
      <c r="WZK281"/>
      <c r="WZL281"/>
      <c r="WZM281"/>
      <c r="WZN281"/>
      <c r="WZO281"/>
      <c r="WZP281"/>
      <c r="WZQ281"/>
      <c r="WZR281"/>
      <c r="WZS281"/>
      <c r="WZT281"/>
      <c r="WZU281"/>
      <c r="WZV281"/>
      <c r="WZW281"/>
      <c r="WZX281"/>
      <c r="WZY281"/>
      <c r="WZZ281"/>
      <c r="XAA281"/>
      <c r="XAB281"/>
      <c r="XAC281"/>
      <c r="XAD281"/>
      <c r="XAE281"/>
      <c r="XAF281"/>
      <c r="XAG281"/>
      <c r="XAH281"/>
      <c r="XAI281"/>
      <c r="XAJ281"/>
      <c r="XAK281"/>
      <c r="XAL281"/>
      <c r="XAM281"/>
      <c r="XAN281"/>
      <c r="XAO281"/>
      <c r="XAP281"/>
      <c r="XAQ281"/>
      <c r="XAR281"/>
      <c r="XAS281"/>
      <c r="XAT281"/>
      <c r="XAU281"/>
      <c r="XAV281"/>
      <c r="XAW281"/>
      <c r="XAX281"/>
      <c r="XAY281"/>
      <c r="XAZ281"/>
      <c r="XBA281"/>
      <c r="XBB281"/>
      <c r="XBC281"/>
      <c r="XBD281"/>
      <c r="XBE281"/>
      <c r="XBF281"/>
      <c r="XBG281"/>
      <c r="XBH281"/>
      <c r="XBI281"/>
      <c r="XBJ281"/>
      <c r="XBK281"/>
      <c r="XBL281"/>
      <c r="XBM281"/>
      <c r="XBN281"/>
      <c r="XBO281"/>
      <c r="XBP281"/>
      <c r="XBQ281"/>
      <c r="XBR281"/>
      <c r="XBS281"/>
      <c r="XBT281"/>
      <c r="XBU281"/>
      <c r="XBV281"/>
      <c r="XBW281"/>
      <c r="XBX281"/>
      <c r="XBY281"/>
      <c r="XBZ281"/>
      <c r="XCA281"/>
      <c r="XCB281"/>
      <c r="XCC281"/>
      <c r="XCD281"/>
      <c r="XCE281"/>
      <c r="XCF281"/>
      <c r="XCG281"/>
      <c r="XCH281"/>
      <c r="XCI281"/>
      <c r="XCJ281"/>
      <c r="XCK281"/>
      <c r="XCL281"/>
      <c r="XCM281"/>
      <c r="XCN281"/>
      <c r="XCO281"/>
      <c r="XCP281"/>
      <c r="XCQ281"/>
      <c r="XCR281"/>
      <c r="XCS281"/>
      <c r="XCT281"/>
      <c r="XCU281"/>
      <c r="XCV281"/>
      <c r="XCW281"/>
      <c r="XCX281"/>
      <c r="XCY281"/>
      <c r="XCZ281"/>
      <c r="XDA281"/>
      <c r="XDB281"/>
      <c r="XDC281"/>
      <c r="XDD281"/>
      <c r="XDE281"/>
      <c r="XDF281"/>
      <c r="XDG281"/>
      <c r="XDH281"/>
      <c r="XDI281"/>
      <c r="XDJ281"/>
      <c r="XDK281"/>
      <c r="XDL281"/>
      <c r="XDM281"/>
      <c r="XDN281"/>
      <c r="XDO281"/>
      <c r="XDP281"/>
      <c r="XDQ281"/>
      <c r="XDR281"/>
      <c r="XDS281"/>
      <c r="XDT281"/>
      <c r="XDU281"/>
      <c r="XDV281"/>
      <c r="XDW281"/>
      <c r="XDX281"/>
      <c r="XDY281"/>
      <c r="XDZ281"/>
      <c r="XEA281"/>
      <c r="XEB281"/>
      <c r="XEC281"/>
      <c r="XED281"/>
      <c r="XEE281"/>
      <c r="XEF281"/>
      <c r="XEG281"/>
      <c r="XEH281"/>
      <c r="XEI281"/>
      <c r="XEJ281"/>
      <c r="XEK281"/>
      <c r="XEL281"/>
      <c r="XEM281"/>
      <c r="XEN281"/>
      <c r="XEO281"/>
      <c r="XEP281"/>
      <c r="XEQ281"/>
      <c r="XER281"/>
      <c r="XES281"/>
      <c r="XET281"/>
      <c r="XEU281"/>
      <c r="XEV281"/>
      <c r="XEW281"/>
      <c r="XEX281"/>
      <c r="XEY281"/>
      <c r="XEZ281"/>
      <c r="XFA281"/>
      <c r="XFB281"/>
      <c r="XFC281"/>
      <c r="XFD281"/>
    </row>
    <row r="282" s="31" customFormat="1" spans="1:16384">
      <c r="A282"/>
      <c r="B282" t="s">
        <v>249</v>
      </c>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s="28"/>
      <c r="AN282" s="30"/>
      <c r="AO282" s="134"/>
      <c r="AP282"/>
      <c r="AQ282"/>
      <c r="AR282" s="33"/>
      <c r="AS282" s="28"/>
      <c r="AT282" s="28"/>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c r="AMK282"/>
      <c r="AML282"/>
      <c r="AMM282"/>
      <c r="AMN282"/>
      <c r="AMO282"/>
      <c r="AMP282"/>
      <c r="AMQ282"/>
      <c r="AMR282"/>
      <c r="AMS282"/>
      <c r="AMT282"/>
      <c r="AMU282"/>
      <c r="AMV282"/>
      <c r="AMW282"/>
      <c r="AMX282"/>
      <c r="AMY282"/>
      <c r="AMZ282"/>
      <c r="ANA282"/>
      <c r="ANB282"/>
      <c r="ANC282"/>
      <c r="AND282"/>
      <c r="ANE282"/>
      <c r="ANF282"/>
      <c r="ANG282"/>
      <c r="ANH282"/>
      <c r="ANI282"/>
      <c r="ANJ282"/>
      <c r="ANK282"/>
      <c r="ANL282"/>
      <c r="ANM282"/>
      <c r="ANN282"/>
      <c r="ANO282"/>
      <c r="ANP282"/>
      <c r="ANQ282"/>
      <c r="ANR282"/>
      <c r="ANS282"/>
      <c r="ANT282"/>
      <c r="ANU282"/>
      <c r="ANV282"/>
      <c r="ANW282"/>
      <c r="ANX282"/>
      <c r="ANY282"/>
      <c r="ANZ282"/>
      <c r="AOA282"/>
      <c r="AOB282"/>
      <c r="AOC282"/>
      <c r="AOD282"/>
      <c r="AOE282"/>
      <c r="AOF282"/>
      <c r="AOG282"/>
      <c r="AOH282"/>
      <c r="AOI282"/>
      <c r="AOJ282"/>
      <c r="AOK282"/>
      <c r="AOL282"/>
      <c r="AOM282"/>
      <c r="AON282"/>
      <c r="AOO282"/>
      <c r="AOP282"/>
      <c r="AOQ282"/>
      <c r="AOR282"/>
      <c r="AOS282"/>
      <c r="AOT282"/>
      <c r="AOU282"/>
      <c r="AOV282"/>
      <c r="AOW282"/>
      <c r="AOX282"/>
      <c r="AOY282"/>
      <c r="AOZ282"/>
      <c r="APA282"/>
      <c r="APB282"/>
      <c r="APC282"/>
      <c r="APD282"/>
      <c r="APE282"/>
      <c r="APF282"/>
      <c r="APG282"/>
      <c r="APH282"/>
      <c r="API282"/>
      <c r="APJ282"/>
      <c r="APK282"/>
      <c r="APL282"/>
      <c r="APM282"/>
      <c r="APN282"/>
      <c r="APO282"/>
      <c r="APP282"/>
      <c r="APQ282"/>
      <c r="APR282"/>
      <c r="APS282"/>
      <c r="APT282"/>
      <c r="APU282"/>
      <c r="APV282"/>
      <c r="APW282"/>
      <c r="APX282"/>
      <c r="APY282"/>
      <c r="APZ282"/>
      <c r="AQA282"/>
      <c r="AQB282"/>
      <c r="AQC282"/>
      <c r="AQD282"/>
      <c r="AQE282"/>
      <c r="AQF282"/>
      <c r="AQG282"/>
      <c r="AQH282"/>
      <c r="AQI282"/>
      <c r="AQJ282"/>
      <c r="AQK282"/>
      <c r="AQL282"/>
      <c r="AQM282"/>
      <c r="AQN282"/>
      <c r="AQO282"/>
      <c r="AQP282"/>
      <c r="AQQ282"/>
      <c r="AQR282"/>
      <c r="AQS282"/>
      <c r="AQT282"/>
      <c r="AQU282"/>
      <c r="AQV282"/>
      <c r="AQW282"/>
      <c r="AQX282"/>
      <c r="AQY282"/>
      <c r="AQZ282"/>
      <c r="ARA282"/>
      <c r="ARB282"/>
      <c r="ARC282"/>
      <c r="ARD282"/>
      <c r="ARE282"/>
      <c r="ARF282"/>
      <c r="ARG282"/>
      <c r="ARH282"/>
      <c r="ARI282"/>
      <c r="ARJ282"/>
      <c r="ARK282"/>
      <c r="ARL282"/>
      <c r="ARM282"/>
      <c r="ARN282"/>
      <c r="ARO282"/>
      <c r="ARP282"/>
      <c r="ARQ282"/>
      <c r="ARR282"/>
      <c r="ARS282"/>
      <c r="ART282"/>
      <c r="ARU282"/>
      <c r="ARV282"/>
      <c r="ARW282"/>
      <c r="ARX282"/>
      <c r="ARY282"/>
      <c r="ARZ282"/>
      <c r="ASA282"/>
      <c r="ASB282"/>
      <c r="ASC282"/>
      <c r="ASD282"/>
      <c r="ASE282"/>
      <c r="ASF282"/>
      <c r="ASG282"/>
      <c r="ASH282"/>
      <c r="ASI282"/>
      <c r="ASJ282"/>
      <c r="ASK282"/>
      <c r="ASL282"/>
      <c r="ASM282"/>
      <c r="ASN282"/>
      <c r="ASO282"/>
      <c r="ASP282"/>
      <c r="ASQ282"/>
      <c r="ASR282"/>
      <c r="ASS282"/>
      <c r="AST282"/>
      <c r="ASU282"/>
      <c r="ASV282"/>
      <c r="ASW282"/>
      <c r="ASX282"/>
      <c r="ASY282"/>
      <c r="ASZ282"/>
      <c r="ATA282"/>
      <c r="ATB282"/>
      <c r="ATC282"/>
      <c r="ATD282"/>
      <c r="ATE282"/>
      <c r="ATF282"/>
      <c r="ATG282"/>
      <c r="ATH282"/>
      <c r="ATI282"/>
      <c r="ATJ282"/>
      <c r="ATK282"/>
      <c r="ATL282"/>
      <c r="ATM282"/>
      <c r="ATN282"/>
      <c r="ATO282"/>
      <c r="ATP282"/>
      <c r="ATQ282"/>
      <c r="ATR282"/>
      <c r="ATS282"/>
      <c r="ATT282"/>
      <c r="ATU282"/>
      <c r="ATV282"/>
      <c r="ATW282"/>
      <c r="ATX282"/>
      <c r="ATY282"/>
      <c r="ATZ282"/>
      <c r="AUA282"/>
      <c r="AUB282"/>
      <c r="AUC282"/>
      <c r="AUD282"/>
      <c r="AUE282"/>
      <c r="AUF282"/>
      <c r="AUG282"/>
      <c r="AUH282"/>
      <c r="AUI282"/>
      <c r="AUJ282"/>
      <c r="AUK282"/>
      <c r="AUL282"/>
      <c r="AUM282"/>
      <c r="AUN282"/>
      <c r="AUO282"/>
      <c r="AUP282"/>
      <c r="AUQ282"/>
      <c r="AUR282"/>
      <c r="AUS282"/>
      <c r="AUT282"/>
      <c r="AUU282"/>
      <c r="AUV282"/>
      <c r="AUW282"/>
      <c r="AUX282"/>
      <c r="AUY282"/>
      <c r="AUZ282"/>
      <c r="AVA282"/>
      <c r="AVB282"/>
      <c r="AVC282"/>
      <c r="AVD282"/>
      <c r="AVE282"/>
      <c r="AVF282"/>
      <c r="AVG282"/>
      <c r="AVH282"/>
      <c r="AVI282"/>
      <c r="AVJ282"/>
      <c r="AVK282"/>
      <c r="AVL282"/>
      <c r="AVM282"/>
      <c r="AVN282"/>
      <c r="AVO282"/>
      <c r="AVP282"/>
      <c r="AVQ282"/>
      <c r="AVR282"/>
      <c r="AVS282"/>
      <c r="AVT282"/>
      <c r="AVU282"/>
      <c r="AVV282"/>
      <c r="AVW282"/>
      <c r="AVX282"/>
      <c r="AVY282"/>
      <c r="AVZ282"/>
      <c r="AWA282"/>
      <c r="AWB282"/>
      <c r="AWC282"/>
      <c r="AWD282"/>
      <c r="AWE282"/>
      <c r="AWF282"/>
      <c r="AWG282"/>
      <c r="AWH282"/>
      <c r="AWI282"/>
      <c r="AWJ282"/>
      <c r="AWK282"/>
      <c r="AWL282"/>
      <c r="AWM282"/>
      <c r="AWN282"/>
      <c r="AWO282"/>
      <c r="AWP282"/>
      <c r="AWQ282"/>
      <c r="AWR282"/>
      <c r="AWS282"/>
      <c r="AWT282"/>
      <c r="AWU282"/>
      <c r="AWV282"/>
      <c r="AWW282"/>
      <c r="AWX282"/>
      <c r="AWY282"/>
      <c r="AWZ282"/>
      <c r="AXA282"/>
      <c r="AXB282"/>
      <c r="AXC282"/>
      <c r="AXD282"/>
      <c r="AXE282"/>
      <c r="AXF282"/>
      <c r="AXG282"/>
      <c r="AXH282"/>
      <c r="AXI282"/>
      <c r="AXJ282"/>
      <c r="AXK282"/>
      <c r="AXL282"/>
      <c r="AXM282"/>
      <c r="AXN282"/>
      <c r="AXO282"/>
      <c r="AXP282"/>
      <c r="AXQ282"/>
      <c r="AXR282"/>
      <c r="AXS282"/>
      <c r="AXT282"/>
      <c r="AXU282"/>
      <c r="AXV282"/>
      <c r="AXW282"/>
      <c r="AXX282"/>
      <c r="AXY282"/>
      <c r="AXZ282"/>
      <c r="AYA282"/>
      <c r="AYB282"/>
      <c r="AYC282"/>
      <c r="AYD282"/>
      <c r="AYE282"/>
      <c r="AYF282"/>
      <c r="AYG282"/>
      <c r="AYH282"/>
      <c r="AYI282"/>
      <c r="AYJ282"/>
      <c r="AYK282"/>
      <c r="AYL282"/>
      <c r="AYM282"/>
      <c r="AYN282"/>
      <c r="AYO282"/>
      <c r="AYP282"/>
      <c r="AYQ282"/>
      <c r="AYR282"/>
      <c r="AYS282"/>
      <c r="AYT282"/>
      <c r="AYU282"/>
      <c r="AYV282"/>
      <c r="AYW282"/>
      <c r="AYX282"/>
      <c r="AYY282"/>
      <c r="AYZ282"/>
      <c r="AZA282"/>
      <c r="AZB282"/>
      <c r="AZC282"/>
      <c r="AZD282"/>
      <c r="AZE282"/>
      <c r="AZF282"/>
      <c r="AZG282"/>
      <c r="AZH282"/>
      <c r="AZI282"/>
      <c r="AZJ282"/>
      <c r="AZK282"/>
      <c r="AZL282"/>
      <c r="AZM282"/>
      <c r="AZN282"/>
      <c r="AZO282"/>
      <c r="AZP282"/>
      <c r="AZQ282"/>
      <c r="AZR282"/>
      <c r="AZS282"/>
      <c r="AZT282"/>
      <c r="AZU282"/>
      <c r="AZV282"/>
      <c r="AZW282"/>
      <c r="AZX282"/>
      <c r="AZY282"/>
      <c r="AZZ282"/>
      <c r="BAA282"/>
      <c r="BAB282"/>
      <c r="BAC282"/>
      <c r="BAD282"/>
      <c r="BAE282"/>
      <c r="BAF282"/>
      <c r="BAG282"/>
      <c r="BAH282"/>
      <c r="BAI282"/>
      <c r="BAJ282"/>
      <c r="BAK282"/>
      <c r="BAL282"/>
      <c r="BAM282"/>
      <c r="BAN282"/>
      <c r="BAO282"/>
      <c r="BAP282"/>
      <c r="BAQ282"/>
      <c r="BAR282"/>
      <c r="BAS282"/>
      <c r="BAT282"/>
      <c r="BAU282"/>
      <c r="BAV282"/>
      <c r="BAW282"/>
      <c r="BAX282"/>
      <c r="BAY282"/>
      <c r="BAZ282"/>
      <c r="BBA282"/>
      <c r="BBB282"/>
      <c r="BBC282"/>
      <c r="BBD282"/>
      <c r="BBE282"/>
      <c r="BBF282"/>
      <c r="BBG282"/>
      <c r="BBH282"/>
      <c r="BBI282"/>
      <c r="BBJ282"/>
      <c r="BBK282"/>
      <c r="BBL282"/>
      <c r="BBM282"/>
      <c r="BBN282"/>
      <c r="BBO282"/>
      <c r="BBP282"/>
      <c r="BBQ282"/>
      <c r="BBR282"/>
      <c r="BBS282"/>
      <c r="BBT282"/>
      <c r="BBU282"/>
      <c r="BBV282"/>
      <c r="BBW282"/>
      <c r="BBX282"/>
      <c r="BBY282"/>
      <c r="BBZ282"/>
      <c r="BCA282"/>
      <c r="BCB282"/>
      <c r="BCC282"/>
      <c r="BCD282"/>
      <c r="BCE282"/>
      <c r="BCF282"/>
      <c r="BCG282"/>
      <c r="BCH282"/>
      <c r="BCI282"/>
      <c r="BCJ282"/>
      <c r="BCK282"/>
      <c r="BCL282"/>
      <c r="BCM282"/>
      <c r="BCN282"/>
      <c r="BCO282"/>
      <c r="BCP282"/>
      <c r="BCQ282"/>
      <c r="BCR282"/>
      <c r="BCS282"/>
      <c r="BCT282"/>
      <c r="BCU282"/>
      <c r="BCV282"/>
      <c r="BCW282"/>
      <c r="BCX282"/>
      <c r="BCY282"/>
      <c r="BCZ282"/>
      <c r="BDA282"/>
      <c r="BDB282"/>
      <c r="BDC282"/>
      <c r="BDD282"/>
      <c r="BDE282"/>
      <c r="BDF282"/>
      <c r="BDG282"/>
      <c r="BDH282"/>
      <c r="BDI282"/>
      <c r="BDJ282"/>
      <c r="BDK282"/>
      <c r="BDL282"/>
      <c r="BDM282"/>
      <c r="BDN282"/>
      <c r="BDO282"/>
      <c r="BDP282"/>
      <c r="BDQ282"/>
      <c r="BDR282"/>
      <c r="BDS282"/>
      <c r="BDT282"/>
      <c r="BDU282"/>
      <c r="BDV282"/>
      <c r="BDW282"/>
      <c r="BDX282"/>
      <c r="BDY282"/>
      <c r="BDZ282"/>
      <c r="BEA282"/>
      <c r="BEB282"/>
      <c r="BEC282"/>
      <c r="BED282"/>
      <c r="BEE282"/>
      <c r="BEF282"/>
      <c r="BEG282"/>
      <c r="BEH282"/>
      <c r="BEI282"/>
      <c r="BEJ282"/>
      <c r="BEK282"/>
      <c r="BEL282"/>
      <c r="BEM282"/>
      <c r="BEN282"/>
      <c r="BEO282"/>
      <c r="BEP282"/>
      <c r="BEQ282"/>
      <c r="BER282"/>
      <c r="BES282"/>
      <c r="BET282"/>
      <c r="BEU282"/>
      <c r="BEV282"/>
      <c r="BEW282"/>
      <c r="BEX282"/>
      <c r="BEY282"/>
      <c r="BEZ282"/>
      <c r="BFA282"/>
      <c r="BFB282"/>
      <c r="BFC282"/>
      <c r="BFD282"/>
      <c r="BFE282"/>
      <c r="BFF282"/>
      <c r="BFG282"/>
      <c r="BFH282"/>
      <c r="BFI282"/>
      <c r="BFJ282"/>
      <c r="BFK282"/>
      <c r="BFL282"/>
      <c r="BFM282"/>
      <c r="BFN282"/>
      <c r="BFO282"/>
      <c r="BFP282"/>
      <c r="BFQ282"/>
      <c r="BFR282"/>
      <c r="BFS282"/>
      <c r="BFT282"/>
      <c r="BFU282"/>
      <c r="BFV282"/>
      <c r="BFW282"/>
      <c r="BFX282"/>
      <c r="BFY282"/>
      <c r="BFZ282"/>
      <c r="BGA282"/>
      <c r="BGB282"/>
      <c r="BGC282"/>
      <c r="BGD282"/>
      <c r="BGE282"/>
      <c r="BGF282"/>
      <c r="BGG282"/>
      <c r="BGH282"/>
      <c r="BGI282"/>
      <c r="BGJ282"/>
      <c r="BGK282"/>
      <c r="BGL282"/>
      <c r="BGM282"/>
      <c r="BGN282"/>
      <c r="BGO282"/>
      <c r="BGP282"/>
      <c r="BGQ282"/>
      <c r="BGR282"/>
      <c r="BGS282"/>
      <c r="BGT282"/>
      <c r="BGU282"/>
      <c r="BGV282"/>
      <c r="BGW282"/>
      <c r="BGX282"/>
      <c r="BGY282"/>
      <c r="BGZ282"/>
      <c r="BHA282"/>
      <c r="BHB282"/>
      <c r="BHC282"/>
      <c r="BHD282"/>
      <c r="BHE282"/>
      <c r="BHF282"/>
      <c r="BHG282"/>
      <c r="BHH282"/>
      <c r="BHI282"/>
      <c r="BHJ282"/>
      <c r="BHK282"/>
      <c r="BHL282"/>
      <c r="BHM282"/>
      <c r="BHN282"/>
      <c r="BHO282"/>
      <c r="BHP282"/>
      <c r="BHQ282"/>
      <c r="BHR282"/>
      <c r="BHS282"/>
      <c r="BHT282"/>
      <c r="BHU282"/>
      <c r="BHV282"/>
      <c r="BHW282"/>
      <c r="BHX282"/>
      <c r="BHY282"/>
      <c r="BHZ282"/>
      <c r="BIA282"/>
      <c r="BIB282"/>
      <c r="BIC282"/>
      <c r="BID282"/>
      <c r="BIE282"/>
      <c r="BIF282"/>
      <c r="BIG282"/>
      <c r="BIH282"/>
      <c r="BII282"/>
      <c r="BIJ282"/>
      <c r="BIK282"/>
      <c r="BIL282"/>
      <c r="BIM282"/>
      <c r="BIN282"/>
      <c r="BIO282"/>
      <c r="BIP282"/>
      <c r="BIQ282"/>
      <c r="BIR282"/>
      <c r="BIS282"/>
      <c r="BIT282"/>
      <c r="BIU282"/>
      <c r="BIV282"/>
      <c r="BIW282"/>
      <c r="BIX282"/>
      <c r="BIY282"/>
      <c r="BIZ282"/>
      <c r="BJA282"/>
      <c r="BJB282"/>
      <c r="BJC282"/>
      <c r="BJD282"/>
      <c r="BJE282"/>
      <c r="BJF282"/>
      <c r="BJG282"/>
      <c r="BJH282"/>
      <c r="BJI282"/>
      <c r="BJJ282"/>
      <c r="BJK282"/>
      <c r="BJL282"/>
      <c r="BJM282"/>
      <c r="BJN282"/>
      <c r="BJO282"/>
      <c r="BJP282"/>
      <c r="BJQ282"/>
      <c r="BJR282"/>
      <c r="BJS282"/>
      <c r="BJT282"/>
      <c r="BJU282"/>
      <c r="BJV282"/>
      <c r="BJW282"/>
      <c r="BJX282"/>
      <c r="BJY282"/>
      <c r="BJZ282"/>
      <c r="BKA282"/>
      <c r="BKB282"/>
      <c r="BKC282"/>
      <c r="BKD282"/>
      <c r="BKE282"/>
      <c r="BKF282"/>
      <c r="BKG282"/>
      <c r="BKH282"/>
      <c r="BKI282"/>
      <c r="BKJ282"/>
      <c r="BKK282"/>
      <c r="BKL282"/>
      <c r="BKM282"/>
      <c r="BKN282"/>
      <c r="BKO282"/>
      <c r="BKP282"/>
      <c r="BKQ282"/>
      <c r="BKR282"/>
      <c r="BKS282"/>
      <c r="BKT282"/>
      <c r="BKU282"/>
      <c r="BKV282"/>
      <c r="BKW282"/>
      <c r="BKX282"/>
      <c r="BKY282"/>
      <c r="BKZ282"/>
      <c r="BLA282"/>
      <c r="BLB282"/>
      <c r="BLC282"/>
      <c r="BLD282"/>
      <c r="BLE282"/>
      <c r="BLF282"/>
      <c r="BLG282"/>
      <c r="BLH282"/>
      <c r="BLI282"/>
      <c r="BLJ282"/>
      <c r="BLK282"/>
      <c r="BLL282"/>
      <c r="BLM282"/>
      <c r="BLN282"/>
      <c r="BLO282"/>
      <c r="BLP282"/>
      <c r="BLQ282"/>
      <c r="BLR282"/>
      <c r="BLS282"/>
      <c r="BLT282"/>
      <c r="BLU282"/>
      <c r="BLV282"/>
      <c r="BLW282"/>
      <c r="BLX282"/>
      <c r="BLY282"/>
      <c r="BLZ282"/>
      <c r="BMA282"/>
      <c r="BMB282"/>
      <c r="BMC282"/>
      <c r="BMD282"/>
      <c r="BME282"/>
      <c r="BMF282"/>
      <c r="BMG282"/>
      <c r="BMH282"/>
      <c r="BMI282"/>
      <c r="BMJ282"/>
      <c r="BMK282"/>
      <c r="BML282"/>
      <c r="BMM282"/>
      <c r="BMN282"/>
      <c r="BMO282"/>
      <c r="BMP282"/>
      <c r="BMQ282"/>
      <c r="BMR282"/>
      <c r="BMS282"/>
      <c r="BMT282"/>
      <c r="BMU282"/>
      <c r="BMV282"/>
      <c r="BMW282"/>
      <c r="BMX282"/>
      <c r="BMY282"/>
      <c r="BMZ282"/>
      <c r="BNA282"/>
      <c r="BNB282"/>
      <c r="BNC282"/>
      <c r="BND282"/>
      <c r="BNE282"/>
      <c r="BNF282"/>
      <c r="BNG282"/>
      <c r="BNH282"/>
      <c r="BNI282"/>
      <c r="BNJ282"/>
      <c r="BNK282"/>
      <c r="BNL282"/>
      <c r="BNM282"/>
      <c r="BNN282"/>
      <c r="BNO282"/>
      <c r="BNP282"/>
      <c r="BNQ282"/>
      <c r="BNR282"/>
      <c r="BNS282"/>
      <c r="BNT282"/>
      <c r="BNU282"/>
      <c r="BNV282"/>
      <c r="BNW282"/>
      <c r="BNX282"/>
      <c r="BNY282"/>
      <c r="BNZ282"/>
      <c r="BOA282"/>
      <c r="BOB282"/>
      <c r="BOC282"/>
      <c r="BOD282"/>
      <c r="BOE282"/>
      <c r="BOF282"/>
      <c r="BOG282"/>
      <c r="BOH282"/>
      <c r="BOI282"/>
      <c r="BOJ282"/>
      <c r="BOK282"/>
      <c r="BOL282"/>
      <c r="BOM282"/>
      <c r="BON282"/>
      <c r="BOO282"/>
      <c r="BOP282"/>
      <c r="BOQ282"/>
      <c r="BOR282"/>
      <c r="BOS282"/>
      <c r="BOT282"/>
      <c r="BOU282"/>
      <c r="BOV282"/>
      <c r="BOW282"/>
      <c r="BOX282"/>
      <c r="BOY282"/>
      <c r="BOZ282"/>
      <c r="BPA282"/>
      <c r="BPB282"/>
      <c r="BPC282"/>
      <c r="BPD282"/>
      <c r="BPE282"/>
      <c r="BPF282"/>
      <c r="BPG282"/>
      <c r="BPH282"/>
      <c r="BPI282"/>
      <c r="BPJ282"/>
      <c r="BPK282"/>
      <c r="BPL282"/>
      <c r="BPM282"/>
      <c r="BPN282"/>
      <c r="BPO282"/>
      <c r="BPP282"/>
      <c r="BPQ282"/>
      <c r="BPR282"/>
      <c r="BPS282"/>
      <c r="BPT282"/>
      <c r="BPU282"/>
      <c r="BPV282"/>
      <c r="BPW282"/>
      <c r="BPX282"/>
      <c r="BPY282"/>
      <c r="BPZ282"/>
      <c r="BQA282"/>
      <c r="BQB282"/>
      <c r="BQC282"/>
      <c r="BQD282"/>
      <c r="BQE282"/>
      <c r="BQF282"/>
      <c r="BQG282"/>
      <c r="BQH282"/>
      <c r="BQI282"/>
      <c r="BQJ282"/>
      <c r="BQK282"/>
      <c r="BQL282"/>
      <c r="BQM282"/>
      <c r="BQN282"/>
      <c r="BQO282"/>
      <c r="BQP282"/>
      <c r="BQQ282"/>
      <c r="BQR282"/>
      <c r="BQS282"/>
      <c r="BQT282"/>
      <c r="BQU282"/>
      <c r="BQV282"/>
      <c r="BQW282"/>
      <c r="BQX282"/>
      <c r="BQY282"/>
      <c r="BQZ282"/>
      <c r="BRA282"/>
      <c r="BRB282"/>
      <c r="BRC282"/>
      <c r="BRD282"/>
      <c r="BRE282"/>
      <c r="BRF282"/>
      <c r="BRG282"/>
      <c r="BRH282"/>
      <c r="BRI282"/>
      <c r="BRJ282"/>
      <c r="BRK282"/>
      <c r="BRL282"/>
      <c r="BRM282"/>
      <c r="BRN282"/>
      <c r="BRO282"/>
      <c r="BRP282"/>
      <c r="BRQ282"/>
      <c r="BRR282"/>
      <c r="BRS282"/>
      <c r="BRT282"/>
      <c r="BRU282"/>
      <c r="BRV282"/>
      <c r="BRW282"/>
      <c r="BRX282"/>
      <c r="BRY282"/>
      <c r="BRZ282"/>
      <c r="BSA282"/>
      <c r="BSB282"/>
      <c r="BSC282"/>
      <c r="BSD282"/>
      <c r="BSE282"/>
      <c r="BSF282"/>
      <c r="BSG282"/>
      <c r="BSH282"/>
      <c r="BSI282"/>
      <c r="BSJ282"/>
      <c r="BSK282"/>
      <c r="BSL282"/>
      <c r="BSM282"/>
      <c r="BSN282"/>
      <c r="BSO282"/>
      <c r="BSP282"/>
      <c r="BSQ282"/>
      <c r="BSR282"/>
      <c r="BSS282"/>
      <c r="BST282"/>
      <c r="BSU282"/>
      <c r="BSV282"/>
      <c r="BSW282"/>
      <c r="BSX282"/>
      <c r="BSY282"/>
      <c r="BSZ282"/>
      <c r="BTA282"/>
      <c r="BTB282"/>
      <c r="BTC282"/>
      <c r="BTD282"/>
      <c r="BTE282"/>
      <c r="BTF282"/>
      <c r="BTG282"/>
      <c r="BTH282"/>
      <c r="BTI282"/>
      <c r="BTJ282"/>
      <c r="BTK282"/>
      <c r="BTL282"/>
      <c r="BTM282"/>
      <c r="BTN282"/>
      <c r="BTO282"/>
      <c r="BTP282"/>
      <c r="BTQ282"/>
      <c r="BTR282"/>
      <c r="BTS282"/>
      <c r="BTT282"/>
      <c r="BTU282"/>
      <c r="BTV282"/>
      <c r="BTW282"/>
      <c r="BTX282"/>
      <c r="BTY282"/>
      <c r="BTZ282"/>
      <c r="BUA282"/>
      <c r="BUB282"/>
      <c r="BUC282"/>
      <c r="BUD282"/>
      <c r="BUE282"/>
      <c r="BUF282"/>
      <c r="BUG282"/>
      <c r="BUH282"/>
      <c r="BUI282"/>
      <c r="BUJ282"/>
      <c r="BUK282"/>
      <c r="BUL282"/>
      <c r="BUM282"/>
      <c r="BUN282"/>
      <c r="BUO282"/>
      <c r="BUP282"/>
      <c r="BUQ282"/>
      <c r="BUR282"/>
      <c r="BUS282"/>
      <c r="BUT282"/>
      <c r="BUU282"/>
      <c r="BUV282"/>
      <c r="BUW282"/>
      <c r="BUX282"/>
      <c r="BUY282"/>
      <c r="BUZ282"/>
      <c r="BVA282"/>
      <c r="BVB282"/>
      <c r="BVC282"/>
      <c r="BVD282"/>
      <c r="BVE282"/>
      <c r="BVF282"/>
      <c r="BVG282"/>
      <c r="BVH282"/>
      <c r="BVI282"/>
      <c r="BVJ282"/>
      <c r="BVK282"/>
      <c r="BVL282"/>
      <c r="BVM282"/>
      <c r="BVN282"/>
      <c r="BVO282"/>
      <c r="BVP282"/>
      <c r="BVQ282"/>
      <c r="BVR282"/>
      <c r="BVS282"/>
      <c r="BVT282"/>
      <c r="BVU282"/>
      <c r="BVV282"/>
      <c r="BVW282"/>
      <c r="BVX282"/>
      <c r="BVY282"/>
      <c r="BVZ282"/>
      <c r="BWA282"/>
      <c r="BWB282"/>
      <c r="BWC282"/>
      <c r="BWD282"/>
      <c r="BWE282"/>
      <c r="BWF282"/>
      <c r="BWG282"/>
      <c r="BWH282"/>
      <c r="BWI282"/>
      <c r="BWJ282"/>
      <c r="BWK282"/>
      <c r="BWL282"/>
      <c r="BWM282"/>
      <c r="BWN282"/>
      <c r="BWO282"/>
      <c r="BWP282"/>
      <c r="BWQ282"/>
      <c r="BWR282"/>
      <c r="BWS282"/>
      <c r="BWT282"/>
      <c r="BWU282"/>
      <c r="BWV282"/>
      <c r="BWW282"/>
      <c r="BWX282"/>
      <c r="BWY282"/>
      <c r="BWZ282"/>
      <c r="BXA282"/>
      <c r="BXB282"/>
      <c r="BXC282"/>
      <c r="BXD282"/>
      <c r="BXE282"/>
      <c r="BXF282"/>
      <c r="BXG282"/>
      <c r="BXH282"/>
      <c r="BXI282"/>
      <c r="BXJ282"/>
      <c r="BXK282"/>
      <c r="BXL282"/>
      <c r="BXM282"/>
      <c r="BXN282"/>
      <c r="BXO282"/>
      <c r="BXP282"/>
      <c r="BXQ282"/>
      <c r="BXR282"/>
      <c r="BXS282"/>
      <c r="BXT282"/>
      <c r="BXU282"/>
      <c r="BXV282"/>
      <c r="BXW282"/>
      <c r="BXX282"/>
      <c r="BXY282"/>
      <c r="BXZ282"/>
      <c r="BYA282"/>
      <c r="BYB282"/>
      <c r="BYC282"/>
      <c r="BYD282"/>
      <c r="BYE282"/>
      <c r="BYF282"/>
      <c r="BYG282"/>
      <c r="BYH282"/>
      <c r="BYI282"/>
      <c r="BYJ282"/>
      <c r="BYK282"/>
      <c r="BYL282"/>
      <c r="BYM282"/>
      <c r="BYN282"/>
      <c r="BYO282"/>
      <c r="BYP282"/>
      <c r="BYQ282"/>
      <c r="BYR282"/>
      <c r="BYS282"/>
      <c r="BYT282"/>
      <c r="BYU282"/>
      <c r="BYV282"/>
      <c r="BYW282"/>
      <c r="BYX282"/>
      <c r="BYY282"/>
      <c r="BYZ282"/>
      <c r="BZA282"/>
      <c r="BZB282"/>
      <c r="BZC282"/>
      <c r="BZD282"/>
      <c r="BZE282"/>
      <c r="BZF282"/>
      <c r="BZG282"/>
      <c r="BZH282"/>
      <c r="BZI282"/>
      <c r="BZJ282"/>
      <c r="BZK282"/>
      <c r="BZL282"/>
      <c r="BZM282"/>
      <c r="BZN282"/>
      <c r="BZO282"/>
      <c r="BZP282"/>
      <c r="BZQ282"/>
      <c r="BZR282"/>
      <c r="BZS282"/>
      <c r="BZT282"/>
      <c r="BZU282"/>
      <c r="BZV282"/>
      <c r="BZW282"/>
      <c r="BZX282"/>
      <c r="BZY282"/>
      <c r="BZZ282"/>
      <c r="CAA282"/>
      <c r="CAB282"/>
      <c r="CAC282"/>
      <c r="CAD282"/>
      <c r="CAE282"/>
      <c r="CAF282"/>
      <c r="CAG282"/>
      <c r="CAH282"/>
      <c r="CAI282"/>
      <c r="CAJ282"/>
      <c r="CAK282"/>
      <c r="CAL282"/>
      <c r="CAM282"/>
      <c r="CAN282"/>
      <c r="CAO282"/>
      <c r="CAP282"/>
      <c r="CAQ282"/>
      <c r="CAR282"/>
      <c r="CAS282"/>
      <c r="CAT282"/>
      <c r="CAU282"/>
      <c r="CAV282"/>
      <c r="CAW282"/>
      <c r="CAX282"/>
      <c r="CAY282"/>
      <c r="CAZ282"/>
      <c r="CBA282"/>
      <c r="CBB282"/>
      <c r="CBC282"/>
      <c r="CBD282"/>
      <c r="CBE282"/>
      <c r="CBF282"/>
      <c r="CBG282"/>
      <c r="CBH282"/>
      <c r="CBI282"/>
      <c r="CBJ282"/>
      <c r="CBK282"/>
      <c r="CBL282"/>
      <c r="CBM282"/>
      <c r="CBN282"/>
      <c r="CBO282"/>
      <c r="CBP282"/>
      <c r="CBQ282"/>
      <c r="CBR282"/>
      <c r="CBS282"/>
      <c r="CBT282"/>
      <c r="CBU282"/>
      <c r="CBV282"/>
      <c r="CBW282"/>
      <c r="CBX282"/>
      <c r="CBY282"/>
      <c r="CBZ282"/>
      <c r="CCA282"/>
      <c r="CCB282"/>
      <c r="CCC282"/>
      <c r="CCD282"/>
      <c r="CCE282"/>
      <c r="CCF282"/>
      <c r="CCG282"/>
      <c r="CCH282"/>
      <c r="CCI282"/>
      <c r="CCJ282"/>
      <c r="CCK282"/>
      <c r="CCL282"/>
      <c r="CCM282"/>
      <c r="CCN282"/>
      <c r="CCO282"/>
      <c r="CCP282"/>
      <c r="CCQ282"/>
      <c r="CCR282"/>
      <c r="CCS282"/>
      <c r="CCT282"/>
      <c r="CCU282"/>
      <c r="CCV282"/>
      <c r="CCW282"/>
      <c r="CCX282"/>
      <c r="CCY282"/>
      <c r="CCZ282"/>
      <c r="CDA282"/>
      <c r="CDB282"/>
      <c r="CDC282"/>
      <c r="CDD282"/>
      <c r="CDE282"/>
      <c r="CDF282"/>
      <c r="CDG282"/>
      <c r="CDH282"/>
      <c r="CDI282"/>
      <c r="CDJ282"/>
      <c r="CDK282"/>
      <c r="CDL282"/>
      <c r="CDM282"/>
      <c r="CDN282"/>
      <c r="CDO282"/>
      <c r="CDP282"/>
      <c r="CDQ282"/>
      <c r="CDR282"/>
      <c r="CDS282"/>
      <c r="CDT282"/>
      <c r="CDU282"/>
      <c r="CDV282"/>
      <c r="CDW282"/>
      <c r="CDX282"/>
      <c r="CDY282"/>
      <c r="CDZ282"/>
      <c r="CEA282"/>
      <c r="CEB282"/>
      <c r="CEC282"/>
      <c r="CED282"/>
      <c r="CEE282"/>
      <c r="CEF282"/>
      <c r="CEG282"/>
      <c r="CEH282"/>
      <c r="CEI282"/>
      <c r="CEJ282"/>
      <c r="CEK282"/>
      <c r="CEL282"/>
      <c r="CEM282"/>
      <c r="CEN282"/>
      <c r="CEO282"/>
      <c r="CEP282"/>
      <c r="CEQ282"/>
      <c r="CER282"/>
      <c r="CES282"/>
      <c r="CET282"/>
      <c r="CEU282"/>
      <c r="CEV282"/>
      <c r="CEW282"/>
      <c r="CEX282"/>
      <c r="CEY282"/>
      <c r="CEZ282"/>
      <c r="CFA282"/>
      <c r="CFB282"/>
      <c r="CFC282"/>
      <c r="CFD282"/>
      <c r="CFE282"/>
      <c r="CFF282"/>
      <c r="CFG282"/>
      <c r="CFH282"/>
      <c r="CFI282"/>
      <c r="CFJ282"/>
      <c r="CFK282"/>
      <c r="CFL282"/>
      <c r="CFM282"/>
      <c r="CFN282"/>
      <c r="CFO282"/>
      <c r="CFP282"/>
      <c r="CFQ282"/>
      <c r="CFR282"/>
      <c r="CFS282"/>
      <c r="CFT282"/>
      <c r="CFU282"/>
      <c r="CFV282"/>
      <c r="CFW282"/>
      <c r="CFX282"/>
      <c r="CFY282"/>
      <c r="CFZ282"/>
      <c r="CGA282"/>
      <c r="CGB282"/>
      <c r="CGC282"/>
      <c r="CGD282"/>
      <c r="CGE282"/>
      <c r="CGF282"/>
      <c r="CGG282"/>
      <c r="CGH282"/>
      <c r="CGI282"/>
      <c r="CGJ282"/>
      <c r="CGK282"/>
      <c r="CGL282"/>
      <c r="CGM282"/>
      <c r="CGN282"/>
      <c r="CGO282"/>
      <c r="CGP282"/>
      <c r="CGQ282"/>
      <c r="CGR282"/>
      <c r="CGS282"/>
      <c r="CGT282"/>
      <c r="CGU282"/>
      <c r="CGV282"/>
      <c r="CGW282"/>
      <c r="CGX282"/>
      <c r="CGY282"/>
      <c r="CGZ282"/>
      <c r="CHA282"/>
      <c r="CHB282"/>
      <c r="CHC282"/>
      <c r="CHD282"/>
      <c r="CHE282"/>
      <c r="CHF282"/>
      <c r="CHG282"/>
      <c r="CHH282"/>
      <c r="CHI282"/>
      <c r="CHJ282"/>
      <c r="CHK282"/>
      <c r="CHL282"/>
      <c r="CHM282"/>
      <c r="CHN282"/>
      <c r="CHO282"/>
      <c r="CHP282"/>
      <c r="CHQ282"/>
      <c r="CHR282"/>
      <c r="CHS282"/>
      <c r="CHT282"/>
      <c r="CHU282"/>
      <c r="CHV282"/>
      <c r="CHW282"/>
      <c r="CHX282"/>
      <c r="CHY282"/>
      <c r="CHZ282"/>
      <c r="CIA282"/>
      <c r="CIB282"/>
      <c r="CIC282"/>
      <c r="CID282"/>
      <c r="CIE282"/>
      <c r="CIF282"/>
      <c r="CIG282"/>
      <c r="CIH282"/>
      <c r="CII282"/>
      <c r="CIJ282"/>
      <c r="CIK282"/>
      <c r="CIL282"/>
      <c r="CIM282"/>
      <c r="CIN282"/>
      <c r="CIO282"/>
      <c r="CIP282"/>
      <c r="CIQ282"/>
      <c r="CIR282"/>
      <c r="CIS282"/>
      <c r="CIT282"/>
      <c r="CIU282"/>
      <c r="CIV282"/>
      <c r="CIW282"/>
      <c r="CIX282"/>
      <c r="CIY282"/>
      <c r="CIZ282"/>
      <c r="CJA282"/>
      <c r="CJB282"/>
      <c r="CJC282"/>
      <c r="CJD282"/>
      <c r="CJE282"/>
      <c r="CJF282"/>
      <c r="CJG282"/>
      <c r="CJH282"/>
      <c r="CJI282"/>
      <c r="CJJ282"/>
      <c r="CJK282"/>
      <c r="CJL282"/>
      <c r="CJM282"/>
      <c r="CJN282"/>
      <c r="CJO282"/>
      <c r="CJP282"/>
      <c r="CJQ282"/>
      <c r="CJR282"/>
      <c r="CJS282"/>
      <c r="CJT282"/>
      <c r="CJU282"/>
      <c r="CJV282"/>
      <c r="CJW282"/>
      <c r="CJX282"/>
      <c r="CJY282"/>
      <c r="CJZ282"/>
      <c r="CKA282"/>
      <c r="CKB282"/>
      <c r="CKC282"/>
      <c r="CKD282"/>
      <c r="CKE282"/>
      <c r="CKF282"/>
      <c r="CKG282"/>
      <c r="CKH282"/>
      <c r="CKI282"/>
      <c r="CKJ282"/>
      <c r="CKK282"/>
      <c r="CKL282"/>
      <c r="CKM282"/>
      <c r="CKN282"/>
      <c r="CKO282"/>
      <c r="CKP282"/>
      <c r="CKQ282"/>
      <c r="CKR282"/>
      <c r="CKS282"/>
      <c r="CKT282"/>
      <c r="CKU282"/>
      <c r="CKV282"/>
      <c r="CKW282"/>
      <c r="CKX282"/>
      <c r="CKY282"/>
      <c r="CKZ282"/>
      <c r="CLA282"/>
      <c r="CLB282"/>
      <c r="CLC282"/>
      <c r="CLD282"/>
      <c r="CLE282"/>
      <c r="CLF282"/>
      <c r="CLG282"/>
      <c r="CLH282"/>
      <c r="CLI282"/>
      <c r="CLJ282"/>
      <c r="CLK282"/>
      <c r="CLL282"/>
      <c r="CLM282"/>
      <c r="CLN282"/>
      <c r="CLO282"/>
      <c r="CLP282"/>
      <c r="CLQ282"/>
      <c r="CLR282"/>
      <c r="CLS282"/>
      <c r="CLT282"/>
      <c r="CLU282"/>
      <c r="CLV282"/>
      <c r="CLW282"/>
      <c r="CLX282"/>
      <c r="CLY282"/>
      <c r="CLZ282"/>
      <c r="CMA282"/>
      <c r="CMB282"/>
      <c r="CMC282"/>
      <c r="CMD282"/>
      <c r="CME282"/>
      <c r="CMF282"/>
      <c r="CMG282"/>
      <c r="CMH282"/>
      <c r="CMI282"/>
      <c r="CMJ282"/>
      <c r="CMK282"/>
      <c r="CML282"/>
      <c r="CMM282"/>
      <c r="CMN282"/>
      <c r="CMO282"/>
      <c r="CMP282"/>
      <c r="CMQ282"/>
      <c r="CMR282"/>
      <c r="CMS282"/>
      <c r="CMT282"/>
      <c r="CMU282"/>
      <c r="CMV282"/>
      <c r="CMW282"/>
      <c r="CMX282"/>
      <c r="CMY282"/>
      <c r="CMZ282"/>
      <c r="CNA282"/>
      <c r="CNB282"/>
      <c r="CNC282"/>
      <c r="CND282"/>
      <c r="CNE282"/>
      <c r="CNF282"/>
      <c r="CNG282"/>
      <c r="CNH282"/>
      <c r="CNI282"/>
      <c r="CNJ282"/>
      <c r="CNK282"/>
      <c r="CNL282"/>
      <c r="CNM282"/>
      <c r="CNN282"/>
      <c r="CNO282"/>
      <c r="CNP282"/>
      <c r="CNQ282"/>
      <c r="CNR282"/>
      <c r="CNS282"/>
      <c r="CNT282"/>
      <c r="CNU282"/>
      <c r="CNV282"/>
      <c r="CNW282"/>
      <c r="CNX282"/>
      <c r="CNY282"/>
      <c r="CNZ282"/>
      <c r="COA282"/>
      <c r="COB282"/>
      <c r="COC282"/>
      <c r="COD282"/>
      <c r="COE282"/>
      <c r="COF282"/>
      <c r="COG282"/>
      <c r="COH282"/>
      <c r="COI282"/>
      <c r="COJ282"/>
      <c r="COK282"/>
      <c r="COL282"/>
      <c r="COM282"/>
      <c r="CON282"/>
      <c r="COO282"/>
      <c r="COP282"/>
      <c r="COQ282"/>
      <c r="COR282"/>
      <c r="COS282"/>
      <c r="COT282"/>
      <c r="COU282"/>
      <c r="COV282"/>
      <c r="COW282"/>
      <c r="COX282"/>
      <c r="COY282"/>
      <c r="COZ282"/>
      <c r="CPA282"/>
      <c r="CPB282"/>
      <c r="CPC282"/>
      <c r="CPD282"/>
      <c r="CPE282"/>
      <c r="CPF282"/>
      <c r="CPG282"/>
      <c r="CPH282"/>
      <c r="CPI282"/>
      <c r="CPJ282"/>
      <c r="CPK282"/>
      <c r="CPL282"/>
      <c r="CPM282"/>
      <c r="CPN282"/>
      <c r="CPO282"/>
      <c r="CPP282"/>
      <c r="CPQ282"/>
      <c r="CPR282"/>
      <c r="CPS282"/>
      <c r="CPT282"/>
      <c r="CPU282"/>
      <c r="CPV282"/>
      <c r="CPW282"/>
      <c r="CPX282"/>
      <c r="CPY282"/>
      <c r="CPZ282"/>
      <c r="CQA282"/>
      <c r="CQB282"/>
      <c r="CQC282"/>
      <c r="CQD282"/>
      <c r="CQE282"/>
      <c r="CQF282"/>
      <c r="CQG282"/>
      <c r="CQH282"/>
      <c r="CQI282"/>
      <c r="CQJ282"/>
      <c r="CQK282"/>
      <c r="CQL282"/>
      <c r="CQM282"/>
      <c r="CQN282"/>
      <c r="CQO282"/>
      <c r="CQP282"/>
      <c r="CQQ282"/>
      <c r="CQR282"/>
      <c r="CQS282"/>
      <c r="CQT282"/>
      <c r="CQU282"/>
      <c r="CQV282"/>
      <c r="CQW282"/>
      <c r="CQX282"/>
      <c r="CQY282"/>
      <c r="CQZ282"/>
      <c r="CRA282"/>
      <c r="CRB282"/>
      <c r="CRC282"/>
      <c r="CRD282"/>
      <c r="CRE282"/>
      <c r="CRF282"/>
      <c r="CRG282"/>
      <c r="CRH282"/>
      <c r="CRI282"/>
      <c r="CRJ282"/>
      <c r="CRK282"/>
      <c r="CRL282"/>
      <c r="CRM282"/>
      <c r="CRN282"/>
      <c r="CRO282"/>
      <c r="CRP282"/>
      <c r="CRQ282"/>
      <c r="CRR282"/>
      <c r="CRS282"/>
      <c r="CRT282"/>
      <c r="CRU282"/>
      <c r="CRV282"/>
      <c r="CRW282"/>
      <c r="CRX282"/>
      <c r="CRY282"/>
      <c r="CRZ282"/>
      <c r="CSA282"/>
      <c r="CSB282"/>
      <c r="CSC282"/>
      <c r="CSD282"/>
      <c r="CSE282"/>
      <c r="CSF282"/>
      <c r="CSG282"/>
      <c r="CSH282"/>
      <c r="CSI282"/>
      <c r="CSJ282"/>
      <c r="CSK282"/>
      <c r="CSL282"/>
      <c r="CSM282"/>
      <c r="CSN282"/>
      <c r="CSO282"/>
      <c r="CSP282"/>
      <c r="CSQ282"/>
      <c r="CSR282"/>
      <c r="CSS282"/>
      <c r="CST282"/>
      <c r="CSU282"/>
      <c r="CSV282"/>
      <c r="CSW282"/>
      <c r="CSX282"/>
      <c r="CSY282"/>
      <c r="CSZ282"/>
      <c r="CTA282"/>
      <c r="CTB282"/>
      <c r="CTC282"/>
      <c r="CTD282"/>
      <c r="CTE282"/>
      <c r="CTF282"/>
      <c r="CTG282"/>
      <c r="CTH282"/>
      <c r="CTI282"/>
      <c r="CTJ282"/>
      <c r="CTK282"/>
      <c r="CTL282"/>
      <c r="CTM282"/>
      <c r="CTN282"/>
      <c r="CTO282"/>
      <c r="CTP282"/>
      <c r="CTQ282"/>
      <c r="CTR282"/>
      <c r="CTS282"/>
      <c r="CTT282"/>
      <c r="CTU282"/>
      <c r="CTV282"/>
      <c r="CTW282"/>
      <c r="CTX282"/>
      <c r="CTY282"/>
      <c r="CTZ282"/>
      <c r="CUA282"/>
      <c r="CUB282"/>
      <c r="CUC282"/>
      <c r="CUD282"/>
      <c r="CUE282"/>
      <c r="CUF282"/>
      <c r="CUG282"/>
      <c r="CUH282"/>
      <c r="CUI282"/>
      <c r="CUJ282"/>
      <c r="CUK282"/>
      <c r="CUL282"/>
      <c r="CUM282"/>
      <c r="CUN282"/>
      <c r="CUO282"/>
      <c r="CUP282"/>
      <c r="CUQ282"/>
      <c r="CUR282"/>
      <c r="CUS282"/>
      <c r="CUT282"/>
      <c r="CUU282"/>
      <c r="CUV282"/>
      <c r="CUW282"/>
      <c r="CUX282"/>
      <c r="CUY282"/>
      <c r="CUZ282"/>
      <c r="CVA282"/>
      <c r="CVB282"/>
      <c r="CVC282"/>
      <c r="CVD282"/>
      <c r="CVE282"/>
      <c r="CVF282"/>
      <c r="CVG282"/>
      <c r="CVH282"/>
      <c r="CVI282"/>
      <c r="CVJ282"/>
      <c r="CVK282"/>
      <c r="CVL282"/>
      <c r="CVM282"/>
      <c r="CVN282"/>
      <c r="CVO282"/>
      <c r="CVP282"/>
      <c r="CVQ282"/>
      <c r="CVR282"/>
      <c r="CVS282"/>
      <c r="CVT282"/>
      <c r="CVU282"/>
      <c r="CVV282"/>
      <c r="CVW282"/>
      <c r="CVX282"/>
      <c r="CVY282"/>
      <c r="CVZ282"/>
      <c r="CWA282"/>
      <c r="CWB282"/>
      <c r="CWC282"/>
      <c r="CWD282"/>
      <c r="CWE282"/>
      <c r="CWF282"/>
      <c r="CWG282"/>
      <c r="CWH282"/>
      <c r="CWI282"/>
      <c r="CWJ282"/>
      <c r="CWK282"/>
      <c r="CWL282"/>
      <c r="CWM282"/>
      <c r="CWN282"/>
      <c r="CWO282"/>
      <c r="CWP282"/>
      <c r="CWQ282"/>
      <c r="CWR282"/>
      <c r="CWS282"/>
      <c r="CWT282"/>
      <c r="CWU282"/>
      <c r="CWV282"/>
      <c r="CWW282"/>
      <c r="CWX282"/>
      <c r="CWY282"/>
      <c r="CWZ282"/>
      <c r="CXA282"/>
      <c r="CXB282"/>
      <c r="CXC282"/>
      <c r="CXD282"/>
      <c r="CXE282"/>
      <c r="CXF282"/>
      <c r="CXG282"/>
      <c r="CXH282"/>
      <c r="CXI282"/>
      <c r="CXJ282"/>
      <c r="CXK282"/>
      <c r="CXL282"/>
      <c r="CXM282"/>
      <c r="CXN282"/>
      <c r="CXO282"/>
      <c r="CXP282"/>
      <c r="CXQ282"/>
      <c r="CXR282"/>
      <c r="CXS282"/>
      <c r="CXT282"/>
      <c r="CXU282"/>
      <c r="CXV282"/>
      <c r="CXW282"/>
      <c r="CXX282"/>
      <c r="CXY282"/>
      <c r="CXZ282"/>
      <c r="CYA282"/>
      <c r="CYB282"/>
      <c r="CYC282"/>
      <c r="CYD282"/>
      <c r="CYE282"/>
      <c r="CYF282"/>
      <c r="CYG282"/>
      <c r="CYH282"/>
      <c r="CYI282"/>
      <c r="CYJ282"/>
      <c r="CYK282"/>
      <c r="CYL282"/>
      <c r="CYM282"/>
      <c r="CYN282"/>
      <c r="CYO282"/>
      <c r="CYP282"/>
      <c r="CYQ282"/>
      <c r="CYR282"/>
      <c r="CYS282"/>
      <c r="CYT282"/>
      <c r="CYU282"/>
      <c r="CYV282"/>
      <c r="CYW282"/>
      <c r="CYX282"/>
      <c r="CYY282"/>
      <c r="CYZ282"/>
      <c r="CZA282"/>
      <c r="CZB282"/>
      <c r="CZC282"/>
      <c r="CZD282"/>
      <c r="CZE282"/>
      <c r="CZF282"/>
      <c r="CZG282"/>
      <c r="CZH282"/>
      <c r="CZI282"/>
      <c r="CZJ282"/>
      <c r="CZK282"/>
      <c r="CZL282"/>
      <c r="CZM282"/>
      <c r="CZN282"/>
      <c r="CZO282"/>
      <c r="CZP282"/>
      <c r="CZQ282"/>
      <c r="CZR282"/>
      <c r="CZS282"/>
      <c r="CZT282"/>
      <c r="CZU282"/>
      <c r="CZV282"/>
      <c r="CZW282"/>
      <c r="CZX282"/>
      <c r="CZY282"/>
      <c r="CZZ282"/>
      <c r="DAA282"/>
      <c r="DAB282"/>
      <c r="DAC282"/>
      <c r="DAD282"/>
      <c r="DAE282"/>
      <c r="DAF282"/>
      <c r="DAG282"/>
      <c r="DAH282"/>
      <c r="DAI282"/>
      <c r="DAJ282"/>
      <c r="DAK282"/>
      <c r="DAL282"/>
      <c r="DAM282"/>
      <c r="DAN282"/>
      <c r="DAO282"/>
      <c r="DAP282"/>
      <c r="DAQ282"/>
      <c r="DAR282"/>
      <c r="DAS282"/>
      <c r="DAT282"/>
      <c r="DAU282"/>
      <c r="DAV282"/>
      <c r="DAW282"/>
      <c r="DAX282"/>
      <c r="DAY282"/>
      <c r="DAZ282"/>
      <c r="DBA282"/>
      <c r="DBB282"/>
      <c r="DBC282"/>
      <c r="DBD282"/>
      <c r="DBE282"/>
      <c r="DBF282"/>
      <c r="DBG282"/>
      <c r="DBH282"/>
      <c r="DBI282"/>
      <c r="DBJ282"/>
      <c r="DBK282"/>
      <c r="DBL282"/>
      <c r="DBM282"/>
      <c r="DBN282"/>
      <c r="DBO282"/>
      <c r="DBP282"/>
      <c r="DBQ282"/>
      <c r="DBR282"/>
      <c r="DBS282"/>
      <c r="DBT282"/>
      <c r="DBU282"/>
      <c r="DBV282"/>
      <c r="DBW282"/>
      <c r="DBX282"/>
      <c r="DBY282"/>
      <c r="DBZ282"/>
      <c r="DCA282"/>
      <c r="DCB282"/>
      <c r="DCC282"/>
      <c r="DCD282"/>
      <c r="DCE282"/>
      <c r="DCF282"/>
      <c r="DCG282"/>
      <c r="DCH282"/>
      <c r="DCI282"/>
      <c r="DCJ282"/>
      <c r="DCK282"/>
      <c r="DCL282"/>
      <c r="DCM282"/>
      <c r="DCN282"/>
      <c r="DCO282"/>
      <c r="DCP282"/>
      <c r="DCQ282"/>
      <c r="DCR282"/>
      <c r="DCS282"/>
      <c r="DCT282"/>
      <c r="DCU282"/>
      <c r="DCV282"/>
      <c r="DCW282"/>
      <c r="DCX282"/>
      <c r="DCY282"/>
      <c r="DCZ282"/>
      <c r="DDA282"/>
      <c r="DDB282"/>
      <c r="DDC282"/>
      <c r="DDD282"/>
      <c r="DDE282"/>
      <c r="DDF282"/>
      <c r="DDG282"/>
      <c r="DDH282"/>
      <c r="DDI282"/>
      <c r="DDJ282"/>
      <c r="DDK282"/>
      <c r="DDL282"/>
      <c r="DDM282"/>
      <c r="DDN282"/>
      <c r="DDO282"/>
      <c r="DDP282"/>
      <c r="DDQ282"/>
      <c r="DDR282"/>
      <c r="DDS282"/>
      <c r="DDT282"/>
      <c r="DDU282"/>
      <c r="DDV282"/>
      <c r="DDW282"/>
      <c r="DDX282"/>
      <c r="DDY282"/>
      <c r="DDZ282"/>
      <c r="DEA282"/>
      <c r="DEB282"/>
      <c r="DEC282"/>
      <c r="DED282"/>
      <c r="DEE282"/>
      <c r="DEF282"/>
      <c r="DEG282"/>
      <c r="DEH282"/>
      <c r="DEI282"/>
      <c r="DEJ282"/>
      <c r="DEK282"/>
      <c r="DEL282"/>
      <c r="DEM282"/>
      <c r="DEN282"/>
      <c r="DEO282"/>
      <c r="DEP282"/>
      <c r="DEQ282"/>
      <c r="DER282"/>
      <c r="DES282"/>
      <c r="DET282"/>
      <c r="DEU282"/>
      <c r="DEV282"/>
      <c r="DEW282"/>
      <c r="DEX282"/>
      <c r="DEY282"/>
      <c r="DEZ282"/>
      <c r="DFA282"/>
      <c r="DFB282"/>
      <c r="DFC282"/>
      <c r="DFD282"/>
      <c r="DFE282"/>
      <c r="DFF282"/>
      <c r="DFG282"/>
      <c r="DFH282"/>
      <c r="DFI282"/>
      <c r="DFJ282"/>
      <c r="DFK282"/>
      <c r="DFL282"/>
      <c r="DFM282"/>
      <c r="DFN282"/>
      <c r="DFO282"/>
      <c r="DFP282"/>
      <c r="DFQ282"/>
      <c r="DFR282"/>
      <c r="DFS282"/>
      <c r="DFT282"/>
      <c r="DFU282"/>
      <c r="DFV282"/>
      <c r="DFW282"/>
      <c r="DFX282"/>
      <c r="DFY282"/>
      <c r="DFZ282"/>
      <c r="DGA282"/>
      <c r="DGB282"/>
      <c r="DGC282"/>
      <c r="DGD282"/>
      <c r="DGE282"/>
      <c r="DGF282"/>
      <c r="DGG282"/>
      <c r="DGH282"/>
      <c r="DGI282"/>
      <c r="DGJ282"/>
      <c r="DGK282"/>
      <c r="DGL282"/>
      <c r="DGM282"/>
      <c r="DGN282"/>
      <c r="DGO282"/>
      <c r="DGP282"/>
      <c r="DGQ282"/>
      <c r="DGR282"/>
      <c r="DGS282"/>
      <c r="DGT282"/>
      <c r="DGU282"/>
      <c r="DGV282"/>
      <c r="DGW282"/>
      <c r="DGX282"/>
      <c r="DGY282"/>
      <c r="DGZ282"/>
      <c r="DHA282"/>
      <c r="DHB282"/>
      <c r="DHC282"/>
      <c r="DHD282"/>
      <c r="DHE282"/>
      <c r="DHF282"/>
      <c r="DHG282"/>
      <c r="DHH282"/>
      <c r="DHI282"/>
      <c r="DHJ282"/>
      <c r="DHK282"/>
      <c r="DHL282"/>
      <c r="DHM282"/>
      <c r="DHN282"/>
      <c r="DHO282"/>
      <c r="DHP282"/>
      <c r="DHQ282"/>
      <c r="DHR282"/>
      <c r="DHS282"/>
      <c r="DHT282"/>
      <c r="DHU282"/>
      <c r="DHV282"/>
      <c r="DHW282"/>
      <c r="DHX282"/>
      <c r="DHY282"/>
      <c r="DHZ282"/>
      <c r="DIA282"/>
      <c r="DIB282"/>
      <c r="DIC282"/>
      <c r="DID282"/>
      <c r="DIE282"/>
      <c r="DIF282"/>
      <c r="DIG282"/>
      <c r="DIH282"/>
      <c r="DII282"/>
      <c r="DIJ282"/>
      <c r="DIK282"/>
      <c r="DIL282"/>
      <c r="DIM282"/>
      <c r="DIN282"/>
      <c r="DIO282"/>
      <c r="DIP282"/>
      <c r="DIQ282"/>
      <c r="DIR282"/>
      <c r="DIS282"/>
      <c r="DIT282"/>
      <c r="DIU282"/>
      <c r="DIV282"/>
      <c r="DIW282"/>
      <c r="DIX282"/>
      <c r="DIY282"/>
      <c r="DIZ282"/>
      <c r="DJA282"/>
      <c r="DJB282"/>
      <c r="DJC282"/>
      <c r="DJD282"/>
      <c r="DJE282"/>
      <c r="DJF282"/>
      <c r="DJG282"/>
      <c r="DJH282"/>
      <c r="DJI282"/>
      <c r="DJJ282"/>
      <c r="DJK282"/>
      <c r="DJL282"/>
      <c r="DJM282"/>
      <c r="DJN282"/>
      <c r="DJO282"/>
      <c r="DJP282"/>
      <c r="DJQ282"/>
      <c r="DJR282"/>
      <c r="DJS282"/>
      <c r="DJT282"/>
      <c r="DJU282"/>
      <c r="DJV282"/>
      <c r="DJW282"/>
      <c r="DJX282"/>
      <c r="DJY282"/>
      <c r="DJZ282"/>
      <c r="DKA282"/>
      <c r="DKB282"/>
      <c r="DKC282"/>
      <c r="DKD282"/>
      <c r="DKE282"/>
      <c r="DKF282"/>
      <c r="DKG282"/>
      <c r="DKH282"/>
      <c r="DKI282"/>
      <c r="DKJ282"/>
      <c r="DKK282"/>
      <c r="DKL282"/>
      <c r="DKM282"/>
      <c r="DKN282"/>
      <c r="DKO282"/>
      <c r="DKP282"/>
      <c r="DKQ282"/>
      <c r="DKR282"/>
      <c r="DKS282"/>
      <c r="DKT282"/>
      <c r="DKU282"/>
      <c r="DKV282"/>
      <c r="DKW282"/>
      <c r="DKX282"/>
      <c r="DKY282"/>
      <c r="DKZ282"/>
      <c r="DLA282"/>
      <c r="DLB282"/>
      <c r="DLC282"/>
      <c r="DLD282"/>
      <c r="DLE282"/>
      <c r="DLF282"/>
      <c r="DLG282"/>
      <c r="DLH282"/>
      <c r="DLI282"/>
      <c r="DLJ282"/>
      <c r="DLK282"/>
      <c r="DLL282"/>
      <c r="DLM282"/>
      <c r="DLN282"/>
      <c r="DLO282"/>
      <c r="DLP282"/>
      <c r="DLQ282"/>
      <c r="DLR282"/>
      <c r="DLS282"/>
      <c r="DLT282"/>
      <c r="DLU282"/>
      <c r="DLV282"/>
      <c r="DLW282"/>
      <c r="DLX282"/>
      <c r="DLY282"/>
      <c r="DLZ282"/>
      <c r="DMA282"/>
      <c r="DMB282"/>
      <c r="DMC282"/>
      <c r="DMD282"/>
      <c r="DME282"/>
      <c r="DMF282"/>
      <c r="DMG282"/>
      <c r="DMH282"/>
      <c r="DMI282"/>
      <c r="DMJ282"/>
      <c r="DMK282"/>
      <c r="DML282"/>
      <c r="DMM282"/>
      <c r="DMN282"/>
      <c r="DMO282"/>
      <c r="DMP282"/>
      <c r="DMQ282"/>
      <c r="DMR282"/>
      <c r="DMS282"/>
      <c r="DMT282"/>
      <c r="DMU282"/>
      <c r="DMV282"/>
      <c r="DMW282"/>
      <c r="DMX282"/>
      <c r="DMY282"/>
      <c r="DMZ282"/>
      <c r="DNA282"/>
      <c r="DNB282"/>
      <c r="DNC282"/>
      <c r="DND282"/>
      <c r="DNE282"/>
      <c r="DNF282"/>
      <c r="DNG282"/>
      <c r="DNH282"/>
      <c r="DNI282"/>
      <c r="DNJ282"/>
      <c r="DNK282"/>
      <c r="DNL282"/>
      <c r="DNM282"/>
      <c r="DNN282"/>
      <c r="DNO282"/>
      <c r="DNP282"/>
      <c r="DNQ282"/>
      <c r="DNR282"/>
      <c r="DNS282"/>
      <c r="DNT282"/>
      <c r="DNU282"/>
      <c r="DNV282"/>
      <c r="DNW282"/>
      <c r="DNX282"/>
      <c r="DNY282"/>
      <c r="DNZ282"/>
      <c r="DOA282"/>
      <c r="DOB282"/>
      <c r="DOC282"/>
      <c r="DOD282"/>
      <c r="DOE282"/>
      <c r="DOF282"/>
      <c r="DOG282"/>
      <c r="DOH282"/>
      <c r="DOI282"/>
      <c r="DOJ282"/>
      <c r="DOK282"/>
      <c r="DOL282"/>
      <c r="DOM282"/>
      <c r="DON282"/>
      <c r="DOO282"/>
      <c r="DOP282"/>
      <c r="DOQ282"/>
      <c r="DOR282"/>
      <c r="DOS282"/>
      <c r="DOT282"/>
      <c r="DOU282"/>
      <c r="DOV282"/>
      <c r="DOW282"/>
      <c r="DOX282"/>
      <c r="DOY282"/>
      <c r="DOZ282"/>
      <c r="DPA282"/>
      <c r="DPB282"/>
      <c r="DPC282"/>
      <c r="DPD282"/>
      <c r="DPE282"/>
      <c r="DPF282"/>
      <c r="DPG282"/>
      <c r="DPH282"/>
      <c r="DPI282"/>
      <c r="DPJ282"/>
      <c r="DPK282"/>
      <c r="DPL282"/>
      <c r="DPM282"/>
      <c r="DPN282"/>
      <c r="DPO282"/>
      <c r="DPP282"/>
      <c r="DPQ282"/>
      <c r="DPR282"/>
      <c r="DPS282"/>
      <c r="DPT282"/>
      <c r="DPU282"/>
      <c r="DPV282"/>
      <c r="DPW282"/>
      <c r="DPX282"/>
      <c r="DPY282"/>
      <c r="DPZ282"/>
      <c r="DQA282"/>
      <c r="DQB282"/>
      <c r="DQC282"/>
      <c r="DQD282"/>
      <c r="DQE282"/>
      <c r="DQF282"/>
      <c r="DQG282"/>
      <c r="DQH282"/>
      <c r="DQI282"/>
      <c r="DQJ282"/>
      <c r="DQK282"/>
      <c r="DQL282"/>
      <c r="DQM282"/>
      <c r="DQN282"/>
      <c r="DQO282"/>
      <c r="DQP282"/>
      <c r="DQQ282"/>
      <c r="DQR282"/>
      <c r="DQS282"/>
      <c r="DQT282"/>
      <c r="DQU282"/>
      <c r="DQV282"/>
      <c r="DQW282"/>
      <c r="DQX282"/>
      <c r="DQY282"/>
      <c r="DQZ282"/>
      <c r="DRA282"/>
      <c r="DRB282"/>
      <c r="DRC282"/>
      <c r="DRD282"/>
      <c r="DRE282"/>
      <c r="DRF282"/>
      <c r="DRG282"/>
      <c r="DRH282"/>
      <c r="DRI282"/>
      <c r="DRJ282"/>
      <c r="DRK282"/>
      <c r="DRL282"/>
      <c r="DRM282"/>
      <c r="DRN282"/>
      <c r="DRO282"/>
      <c r="DRP282"/>
      <c r="DRQ282"/>
      <c r="DRR282"/>
      <c r="DRS282"/>
      <c r="DRT282"/>
      <c r="DRU282"/>
      <c r="DRV282"/>
      <c r="DRW282"/>
      <c r="DRX282"/>
      <c r="DRY282"/>
      <c r="DRZ282"/>
      <c r="DSA282"/>
      <c r="DSB282"/>
      <c r="DSC282"/>
      <c r="DSD282"/>
      <c r="DSE282"/>
      <c r="DSF282"/>
      <c r="DSG282"/>
      <c r="DSH282"/>
      <c r="DSI282"/>
      <c r="DSJ282"/>
      <c r="DSK282"/>
      <c r="DSL282"/>
      <c r="DSM282"/>
      <c r="DSN282"/>
      <c r="DSO282"/>
      <c r="DSP282"/>
      <c r="DSQ282"/>
      <c r="DSR282"/>
      <c r="DSS282"/>
      <c r="DST282"/>
      <c r="DSU282"/>
      <c r="DSV282"/>
      <c r="DSW282"/>
      <c r="DSX282"/>
      <c r="DSY282"/>
      <c r="DSZ282"/>
      <c r="DTA282"/>
      <c r="DTB282"/>
      <c r="DTC282"/>
      <c r="DTD282"/>
      <c r="DTE282"/>
      <c r="DTF282"/>
      <c r="DTG282"/>
      <c r="DTH282"/>
      <c r="DTI282"/>
      <c r="DTJ282"/>
      <c r="DTK282"/>
      <c r="DTL282"/>
      <c r="DTM282"/>
      <c r="DTN282"/>
      <c r="DTO282"/>
      <c r="DTP282"/>
      <c r="DTQ282"/>
      <c r="DTR282"/>
      <c r="DTS282"/>
      <c r="DTT282"/>
      <c r="DTU282"/>
      <c r="DTV282"/>
      <c r="DTW282"/>
      <c r="DTX282"/>
      <c r="DTY282"/>
      <c r="DTZ282"/>
      <c r="DUA282"/>
      <c r="DUB282"/>
      <c r="DUC282"/>
      <c r="DUD282"/>
      <c r="DUE282"/>
      <c r="DUF282"/>
      <c r="DUG282"/>
      <c r="DUH282"/>
      <c r="DUI282"/>
      <c r="DUJ282"/>
      <c r="DUK282"/>
      <c r="DUL282"/>
      <c r="DUM282"/>
      <c r="DUN282"/>
      <c r="DUO282"/>
      <c r="DUP282"/>
      <c r="DUQ282"/>
      <c r="DUR282"/>
      <c r="DUS282"/>
      <c r="DUT282"/>
      <c r="DUU282"/>
      <c r="DUV282"/>
      <c r="DUW282"/>
      <c r="DUX282"/>
      <c r="DUY282"/>
      <c r="DUZ282"/>
      <c r="DVA282"/>
      <c r="DVB282"/>
      <c r="DVC282"/>
      <c r="DVD282"/>
      <c r="DVE282"/>
      <c r="DVF282"/>
      <c r="DVG282"/>
      <c r="DVH282"/>
      <c r="DVI282"/>
      <c r="DVJ282"/>
      <c r="DVK282"/>
      <c r="DVL282"/>
      <c r="DVM282"/>
      <c r="DVN282"/>
      <c r="DVO282"/>
      <c r="DVP282"/>
      <c r="DVQ282"/>
      <c r="DVR282"/>
      <c r="DVS282"/>
      <c r="DVT282"/>
      <c r="DVU282"/>
      <c r="DVV282"/>
      <c r="DVW282"/>
      <c r="DVX282"/>
      <c r="DVY282"/>
      <c r="DVZ282"/>
      <c r="DWA282"/>
      <c r="DWB282"/>
      <c r="DWC282"/>
      <c r="DWD282"/>
      <c r="DWE282"/>
      <c r="DWF282"/>
      <c r="DWG282"/>
      <c r="DWH282"/>
      <c r="DWI282"/>
      <c r="DWJ282"/>
      <c r="DWK282"/>
      <c r="DWL282"/>
      <c r="DWM282"/>
      <c r="DWN282"/>
      <c r="DWO282"/>
      <c r="DWP282"/>
      <c r="DWQ282"/>
      <c r="DWR282"/>
      <c r="DWS282"/>
      <c r="DWT282"/>
      <c r="DWU282"/>
      <c r="DWV282"/>
      <c r="DWW282"/>
      <c r="DWX282"/>
      <c r="DWY282"/>
      <c r="DWZ282"/>
      <c r="DXA282"/>
      <c r="DXB282"/>
      <c r="DXC282"/>
      <c r="DXD282"/>
      <c r="DXE282"/>
      <c r="DXF282"/>
      <c r="DXG282"/>
      <c r="DXH282"/>
      <c r="DXI282"/>
      <c r="DXJ282"/>
      <c r="DXK282"/>
      <c r="DXL282"/>
      <c r="DXM282"/>
      <c r="DXN282"/>
      <c r="DXO282"/>
      <c r="DXP282"/>
      <c r="DXQ282"/>
      <c r="DXR282"/>
      <c r="DXS282"/>
      <c r="DXT282"/>
      <c r="DXU282"/>
      <c r="DXV282"/>
      <c r="DXW282"/>
      <c r="DXX282"/>
      <c r="DXY282"/>
      <c r="DXZ282"/>
      <c r="DYA282"/>
      <c r="DYB282"/>
      <c r="DYC282"/>
      <c r="DYD282"/>
      <c r="DYE282"/>
      <c r="DYF282"/>
      <c r="DYG282"/>
      <c r="DYH282"/>
      <c r="DYI282"/>
      <c r="DYJ282"/>
      <c r="DYK282"/>
      <c r="DYL282"/>
      <c r="DYM282"/>
      <c r="DYN282"/>
      <c r="DYO282"/>
      <c r="DYP282"/>
      <c r="DYQ282"/>
      <c r="DYR282"/>
      <c r="DYS282"/>
      <c r="DYT282"/>
      <c r="DYU282"/>
      <c r="DYV282"/>
      <c r="DYW282"/>
      <c r="DYX282"/>
      <c r="DYY282"/>
      <c r="DYZ282"/>
      <c r="DZA282"/>
      <c r="DZB282"/>
      <c r="DZC282"/>
      <c r="DZD282"/>
      <c r="DZE282"/>
      <c r="DZF282"/>
      <c r="DZG282"/>
      <c r="DZH282"/>
      <c r="DZI282"/>
      <c r="DZJ282"/>
      <c r="DZK282"/>
      <c r="DZL282"/>
      <c r="DZM282"/>
      <c r="DZN282"/>
      <c r="DZO282"/>
      <c r="DZP282"/>
      <c r="DZQ282"/>
      <c r="DZR282"/>
      <c r="DZS282"/>
      <c r="DZT282"/>
      <c r="DZU282"/>
      <c r="DZV282"/>
      <c r="DZW282"/>
      <c r="DZX282"/>
      <c r="DZY282"/>
      <c r="DZZ282"/>
      <c r="EAA282"/>
      <c r="EAB282"/>
      <c r="EAC282"/>
      <c r="EAD282"/>
      <c r="EAE282"/>
      <c r="EAF282"/>
      <c r="EAG282"/>
      <c r="EAH282"/>
      <c r="EAI282"/>
      <c r="EAJ282"/>
      <c r="EAK282"/>
      <c r="EAL282"/>
      <c r="EAM282"/>
      <c r="EAN282"/>
      <c r="EAO282"/>
      <c r="EAP282"/>
      <c r="EAQ282"/>
      <c r="EAR282"/>
      <c r="EAS282"/>
      <c r="EAT282"/>
      <c r="EAU282"/>
      <c r="EAV282"/>
      <c r="EAW282"/>
      <c r="EAX282"/>
      <c r="EAY282"/>
      <c r="EAZ282"/>
      <c r="EBA282"/>
      <c r="EBB282"/>
      <c r="EBC282"/>
      <c r="EBD282"/>
      <c r="EBE282"/>
      <c r="EBF282"/>
      <c r="EBG282"/>
      <c r="EBH282"/>
      <c r="EBI282"/>
      <c r="EBJ282"/>
      <c r="EBK282"/>
      <c r="EBL282"/>
      <c r="EBM282"/>
      <c r="EBN282"/>
      <c r="EBO282"/>
      <c r="EBP282"/>
      <c r="EBQ282"/>
      <c r="EBR282"/>
      <c r="EBS282"/>
      <c r="EBT282"/>
      <c r="EBU282"/>
      <c r="EBV282"/>
      <c r="EBW282"/>
      <c r="EBX282"/>
      <c r="EBY282"/>
      <c r="EBZ282"/>
      <c r="ECA282"/>
      <c r="ECB282"/>
      <c r="ECC282"/>
      <c r="ECD282"/>
      <c r="ECE282"/>
      <c r="ECF282"/>
      <c r="ECG282"/>
      <c r="ECH282"/>
      <c r="ECI282"/>
      <c r="ECJ282"/>
      <c r="ECK282"/>
      <c r="ECL282"/>
      <c r="ECM282"/>
      <c r="ECN282"/>
      <c r="ECO282"/>
      <c r="ECP282"/>
      <c r="ECQ282"/>
      <c r="ECR282"/>
      <c r="ECS282"/>
      <c r="ECT282"/>
      <c r="ECU282"/>
      <c r="ECV282"/>
      <c r="ECW282"/>
      <c r="ECX282"/>
      <c r="ECY282"/>
      <c r="ECZ282"/>
      <c r="EDA282"/>
      <c r="EDB282"/>
      <c r="EDC282"/>
      <c r="EDD282"/>
      <c r="EDE282"/>
      <c r="EDF282"/>
      <c r="EDG282"/>
      <c r="EDH282"/>
      <c r="EDI282"/>
      <c r="EDJ282"/>
      <c r="EDK282"/>
      <c r="EDL282"/>
      <c r="EDM282"/>
      <c r="EDN282"/>
      <c r="EDO282"/>
      <c r="EDP282"/>
      <c r="EDQ282"/>
      <c r="EDR282"/>
      <c r="EDS282"/>
      <c r="EDT282"/>
      <c r="EDU282"/>
      <c r="EDV282"/>
      <c r="EDW282"/>
      <c r="EDX282"/>
      <c r="EDY282"/>
      <c r="EDZ282"/>
      <c r="EEA282"/>
      <c r="EEB282"/>
      <c r="EEC282"/>
      <c r="EED282"/>
      <c r="EEE282"/>
      <c r="EEF282"/>
      <c r="EEG282"/>
      <c r="EEH282"/>
      <c r="EEI282"/>
      <c r="EEJ282"/>
      <c r="EEK282"/>
      <c r="EEL282"/>
      <c r="EEM282"/>
      <c r="EEN282"/>
      <c r="EEO282"/>
      <c r="EEP282"/>
      <c r="EEQ282"/>
      <c r="EER282"/>
      <c r="EES282"/>
      <c r="EET282"/>
      <c r="EEU282"/>
      <c r="EEV282"/>
      <c r="EEW282"/>
      <c r="EEX282"/>
      <c r="EEY282"/>
      <c r="EEZ282"/>
      <c r="EFA282"/>
      <c r="EFB282"/>
      <c r="EFC282"/>
      <c r="EFD282"/>
      <c r="EFE282"/>
      <c r="EFF282"/>
      <c r="EFG282"/>
      <c r="EFH282"/>
      <c r="EFI282"/>
      <c r="EFJ282"/>
      <c r="EFK282"/>
      <c r="EFL282"/>
      <c r="EFM282"/>
      <c r="EFN282"/>
      <c r="EFO282"/>
      <c r="EFP282"/>
      <c r="EFQ282"/>
      <c r="EFR282"/>
      <c r="EFS282"/>
      <c r="EFT282"/>
      <c r="EFU282"/>
      <c r="EFV282"/>
      <c r="EFW282"/>
      <c r="EFX282"/>
      <c r="EFY282"/>
      <c r="EFZ282"/>
      <c r="EGA282"/>
      <c r="EGB282"/>
      <c r="EGC282"/>
      <c r="EGD282"/>
      <c r="EGE282"/>
      <c r="EGF282"/>
      <c r="EGG282"/>
      <c r="EGH282"/>
      <c r="EGI282"/>
      <c r="EGJ282"/>
      <c r="EGK282"/>
      <c r="EGL282"/>
      <c r="EGM282"/>
      <c r="EGN282"/>
      <c r="EGO282"/>
      <c r="EGP282"/>
      <c r="EGQ282"/>
      <c r="EGR282"/>
      <c r="EGS282"/>
      <c r="EGT282"/>
      <c r="EGU282"/>
      <c r="EGV282"/>
      <c r="EGW282"/>
      <c r="EGX282"/>
      <c r="EGY282"/>
      <c r="EGZ282"/>
      <c r="EHA282"/>
      <c r="EHB282"/>
      <c r="EHC282"/>
      <c r="EHD282"/>
      <c r="EHE282"/>
      <c r="EHF282"/>
      <c r="EHG282"/>
      <c r="EHH282"/>
      <c r="EHI282"/>
      <c r="EHJ282"/>
      <c r="EHK282"/>
      <c r="EHL282"/>
      <c r="EHM282"/>
      <c r="EHN282"/>
      <c r="EHO282"/>
      <c r="EHP282"/>
      <c r="EHQ282"/>
      <c r="EHR282"/>
      <c r="EHS282"/>
      <c r="EHT282"/>
      <c r="EHU282"/>
      <c r="EHV282"/>
      <c r="EHW282"/>
      <c r="EHX282"/>
      <c r="EHY282"/>
      <c r="EHZ282"/>
      <c r="EIA282"/>
      <c r="EIB282"/>
      <c r="EIC282"/>
      <c r="EID282"/>
      <c r="EIE282"/>
      <c r="EIF282"/>
      <c r="EIG282"/>
      <c r="EIH282"/>
      <c r="EII282"/>
      <c r="EIJ282"/>
      <c r="EIK282"/>
      <c r="EIL282"/>
      <c r="EIM282"/>
      <c r="EIN282"/>
      <c r="EIO282"/>
      <c r="EIP282"/>
      <c r="EIQ282"/>
      <c r="EIR282"/>
      <c r="EIS282"/>
      <c r="EIT282"/>
      <c r="EIU282"/>
      <c r="EIV282"/>
      <c r="EIW282"/>
      <c r="EIX282"/>
      <c r="EIY282"/>
      <c r="EIZ282"/>
      <c r="EJA282"/>
      <c r="EJB282"/>
      <c r="EJC282"/>
      <c r="EJD282"/>
      <c r="EJE282"/>
      <c r="EJF282"/>
      <c r="EJG282"/>
      <c r="EJH282"/>
      <c r="EJI282"/>
      <c r="EJJ282"/>
      <c r="EJK282"/>
      <c r="EJL282"/>
      <c r="EJM282"/>
      <c r="EJN282"/>
      <c r="EJO282"/>
      <c r="EJP282"/>
      <c r="EJQ282"/>
      <c r="EJR282"/>
      <c r="EJS282"/>
      <c r="EJT282"/>
      <c r="EJU282"/>
      <c r="EJV282"/>
      <c r="EJW282"/>
      <c r="EJX282"/>
      <c r="EJY282"/>
      <c r="EJZ282"/>
      <c r="EKA282"/>
      <c r="EKB282"/>
      <c r="EKC282"/>
      <c r="EKD282"/>
      <c r="EKE282"/>
      <c r="EKF282"/>
      <c r="EKG282"/>
      <c r="EKH282"/>
      <c r="EKI282"/>
      <c r="EKJ282"/>
      <c r="EKK282"/>
      <c r="EKL282"/>
      <c r="EKM282"/>
      <c r="EKN282"/>
      <c r="EKO282"/>
      <c r="EKP282"/>
      <c r="EKQ282"/>
      <c r="EKR282"/>
      <c r="EKS282"/>
      <c r="EKT282"/>
      <c r="EKU282"/>
      <c r="EKV282"/>
      <c r="EKW282"/>
      <c r="EKX282"/>
      <c r="EKY282"/>
      <c r="EKZ282"/>
      <c r="ELA282"/>
      <c r="ELB282"/>
      <c r="ELC282"/>
      <c r="ELD282"/>
      <c r="ELE282"/>
      <c r="ELF282"/>
      <c r="ELG282"/>
      <c r="ELH282"/>
      <c r="ELI282"/>
      <c r="ELJ282"/>
      <c r="ELK282"/>
      <c r="ELL282"/>
      <c r="ELM282"/>
      <c r="ELN282"/>
      <c r="ELO282"/>
      <c r="ELP282"/>
      <c r="ELQ282"/>
      <c r="ELR282"/>
      <c r="ELS282"/>
      <c r="ELT282"/>
      <c r="ELU282"/>
      <c r="ELV282"/>
      <c r="ELW282"/>
      <c r="ELX282"/>
      <c r="ELY282"/>
      <c r="ELZ282"/>
      <c r="EMA282"/>
      <c r="EMB282"/>
      <c r="EMC282"/>
      <c r="EMD282"/>
      <c r="EME282"/>
      <c r="EMF282"/>
      <c r="EMG282"/>
      <c r="EMH282"/>
      <c r="EMI282"/>
      <c r="EMJ282"/>
      <c r="EMK282"/>
      <c r="EML282"/>
      <c r="EMM282"/>
      <c r="EMN282"/>
      <c r="EMO282"/>
      <c r="EMP282"/>
      <c r="EMQ282"/>
      <c r="EMR282"/>
      <c r="EMS282"/>
      <c r="EMT282"/>
      <c r="EMU282"/>
      <c r="EMV282"/>
      <c r="EMW282"/>
      <c r="EMX282"/>
      <c r="EMY282"/>
      <c r="EMZ282"/>
      <c r="ENA282"/>
      <c r="ENB282"/>
      <c r="ENC282"/>
      <c r="END282"/>
      <c r="ENE282"/>
      <c r="ENF282"/>
      <c r="ENG282"/>
      <c r="ENH282"/>
      <c r="ENI282"/>
      <c r="ENJ282"/>
      <c r="ENK282"/>
      <c r="ENL282"/>
      <c r="ENM282"/>
      <c r="ENN282"/>
      <c r="ENO282"/>
      <c r="ENP282"/>
      <c r="ENQ282"/>
      <c r="ENR282"/>
      <c r="ENS282"/>
      <c r="ENT282"/>
      <c r="ENU282"/>
      <c r="ENV282"/>
      <c r="ENW282"/>
      <c r="ENX282"/>
      <c r="ENY282"/>
      <c r="ENZ282"/>
      <c r="EOA282"/>
      <c r="EOB282"/>
      <c r="EOC282"/>
      <c r="EOD282"/>
      <c r="EOE282"/>
      <c r="EOF282"/>
      <c r="EOG282"/>
      <c r="EOH282"/>
      <c r="EOI282"/>
      <c r="EOJ282"/>
      <c r="EOK282"/>
      <c r="EOL282"/>
      <c r="EOM282"/>
      <c r="EON282"/>
      <c r="EOO282"/>
      <c r="EOP282"/>
      <c r="EOQ282"/>
      <c r="EOR282"/>
      <c r="EOS282"/>
      <c r="EOT282"/>
      <c r="EOU282"/>
      <c r="EOV282"/>
      <c r="EOW282"/>
      <c r="EOX282"/>
      <c r="EOY282"/>
      <c r="EOZ282"/>
      <c r="EPA282"/>
      <c r="EPB282"/>
      <c r="EPC282"/>
      <c r="EPD282"/>
      <c r="EPE282"/>
      <c r="EPF282"/>
      <c r="EPG282"/>
      <c r="EPH282"/>
      <c r="EPI282"/>
      <c r="EPJ282"/>
      <c r="EPK282"/>
      <c r="EPL282"/>
      <c r="EPM282"/>
      <c r="EPN282"/>
      <c r="EPO282"/>
      <c r="EPP282"/>
      <c r="EPQ282"/>
      <c r="EPR282"/>
      <c r="EPS282"/>
      <c r="EPT282"/>
      <c r="EPU282"/>
      <c r="EPV282"/>
      <c r="EPW282"/>
      <c r="EPX282"/>
      <c r="EPY282"/>
      <c r="EPZ282"/>
      <c r="EQA282"/>
      <c r="EQB282"/>
      <c r="EQC282"/>
      <c r="EQD282"/>
      <c r="EQE282"/>
      <c r="EQF282"/>
      <c r="EQG282"/>
      <c r="EQH282"/>
      <c r="EQI282"/>
      <c r="EQJ282"/>
      <c r="EQK282"/>
      <c r="EQL282"/>
      <c r="EQM282"/>
      <c r="EQN282"/>
      <c r="EQO282"/>
      <c r="EQP282"/>
      <c r="EQQ282"/>
      <c r="EQR282"/>
      <c r="EQS282"/>
      <c r="EQT282"/>
      <c r="EQU282"/>
      <c r="EQV282"/>
      <c r="EQW282"/>
      <c r="EQX282"/>
      <c r="EQY282"/>
      <c r="EQZ282"/>
      <c r="ERA282"/>
      <c r="ERB282"/>
      <c r="ERC282"/>
      <c r="ERD282"/>
      <c r="ERE282"/>
      <c r="ERF282"/>
      <c r="ERG282"/>
      <c r="ERH282"/>
      <c r="ERI282"/>
      <c r="ERJ282"/>
      <c r="ERK282"/>
      <c r="ERL282"/>
      <c r="ERM282"/>
      <c r="ERN282"/>
      <c r="ERO282"/>
      <c r="ERP282"/>
      <c r="ERQ282"/>
      <c r="ERR282"/>
      <c r="ERS282"/>
      <c r="ERT282"/>
      <c r="ERU282"/>
      <c r="ERV282"/>
      <c r="ERW282"/>
      <c r="ERX282"/>
      <c r="ERY282"/>
      <c r="ERZ282"/>
      <c r="ESA282"/>
      <c r="ESB282"/>
      <c r="ESC282"/>
      <c r="ESD282"/>
      <c r="ESE282"/>
      <c r="ESF282"/>
      <c r="ESG282"/>
      <c r="ESH282"/>
      <c r="ESI282"/>
      <c r="ESJ282"/>
      <c r="ESK282"/>
      <c r="ESL282"/>
      <c r="ESM282"/>
      <c r="ESN282"/>
      <c r="ESO282"/>
      <c r="ESP282"/>
      <c r="ESQ282"/>
      <c r="ESR282"/>
      <c r="ESS282"/>
      <c r="EST282"/>
      <c r="ESU282"/>
      <c r="ESV282"/>
      <c r="ESW282"/>
      <c r="ESX282"/>
      <c r="ESY282"/>
      <c r="ESZ282"/>
      <c r="ETA282"/>
      <c r="ETB282"/>
      <c r="ETC282"/>
      <c r="ETD282"/>
      <c r="ETE282"/>
      <c r="ETF282"/>
      <c r="ETG282"/>
      <c r="ETH282"/>
      <c r="ETI282"/>
      <c r="ETJ282"/>
      <c r="ETK282"/>
      <c r="ETL282"/>
      <c r="ETM282"/>
      <c r="ETN282"/>
      <c r="ETO282"/>
      <c r="ETP282"/>
      <c r="ETQ282"/>
      <c r="ETR282"/>
      <c r="ETS282"/>
      <c r="ETT282"/>
      <c r="ETU282"/>
      <c r="ETV282"/>
      <c r="ETW282"/>
      <c r="ETX282"/>
      <c r="ETY282"/>
      <c r="ETZ282"/>
      <c r="EUA282"/>
      <c r="EUB282"/>
      <c r="EUC282"/>
      <c r="EUD282"/>
      <c r="EUE282"/>
      <c r="EUF282"/>
      <c r="EUG282"/>
      <c r="EUH282"/>
      <c r="EUI282"/>
      <c r="EUJ282"/>
      <c r="EUK282"/>
      <c r="EUL282"/>
      <c r="EUM282"/>
      <c r="EUN282"/>
      <c r="EUO282"/>
      <c r="EUP282"/>
      <c r="EUQ282"/>
      <c r="EUR282"/>
      <c r="EUS282"/>
      <c r="EUT282"/>
      <c r="EUU282"/>
      <c r="EUV282"/>
      <c r="EUW282"/>
      <c r="EUX282"/>
      <c r="EUY282"/>
      <c r="EUZ282"/>
      <c r="EVA282"/>
      <c r="EVB282"/>
      <c r="EVC282"/>
      <c r="EVD282"/>
      <c r="EVE282"/>
      <c r="EVF282"/>
      <c r="EVG282"/>
      <c r="EVH282"/>
      <c r="EVI282"/>
      <c r="EVJ282"/>
      <c r="EVK282"/>
      <c r="EVL282"/>
      <c r="EVM282"/>
      <c r="EVN282"/>
      <c r="EVO282"/>
      <c r="EVP282"/>
      <c r="EVQ282"/>
      <c r="EVR282"/>
      <c r="EVS282"/>
      <c r="EVT282"/>
      <c r="EVU282"/>
      <c r="EVV282"/>
      <c r="EVW282"/>
      <c r="EVX282"/>
      <c r="EVY282"/>
      <c r="EVZ282"/>
      <c r="EWA282"/>
      <c r="EWB282"/>
      <c r="EWC282"/>
      <c r="EWD282"/>
      <c r="EWE282"/>
      <c r="EWF282"/>
      <c r="EWG282"/>
      <c r="EWH282"/>
      <c r="EWI282"/>
      <c r="EWJ282"/>
      <c r="EWK282"/>
      <c r="EWL282"/>
      <c r="EWM282"/>
      <c r="EWN282"/>
      <c r="EWO282"/>
      <c r="EWP282"/>
      <c r="EWQ282"/>
      <c r="EWR282"/>
      <c r="EWS282"/>
      <c r="EWT282"/>
      <c r="EWU282"/>
      <c r="EWV282"/>
      <c r="EWW282"/>
      <c r="EWX282"/>
      <c r="EWY282"/>
      <c r="EWZ282"/>
      <c r="EXA282"/>
      <c r="EXB282"/>
      <c r="EXC282"/>
      <c r="EXD282"/>
      <c r="EXE282"/>
      <c r="EXF282"/>
      <c r="EXG282"/>
      <c r="EXH282"/>
      <c r="EXI282"/>
      <c r="EXJ282"/>
      <c r="EXK282"/>
      <c r="EXL282"/>
      <c r="EXM282"/>
      <c r="EXN282"/>
      <c r="EXO282"/>
      <c r="EXP282"/>
      <c r="EXQ282"/>
      <c r="EXR282"/>
      <c r="EXS282"/>
      <c r="EXT282"/>
      <c r="EXU282"/>
      <c r="EXV282"/>
      <c r="EXW282"/>
      <c r="EXX282"/>
      <c r="EXY282"/>
      <c r="EXZ282"/>
      <c r="EYA282"/>
      <c r="EYB282"/>
      <c r="EYC282"/>
      <c r="EYD282"/>
      <c r="EYE282"/>
      <c r="EYF282"/>
      <c r="EYG282"/>
      <c r="EYH282"/>
      <c r="EYI282"/>
      <c r="EYJ282"/>
      <c r="EYK282"/>
      <c r="EYL282"/>
      <c r="EYM282"/>
      <c r="EYN282"/>
      <c r="EYO282"/>
      <c r="EYP282"/>
      <c r="EYQ282"/>
      <c r="EYR282"/>
      <c r="EYS282"/>
      <c r="EYT282"/>
      <c r="EYU282"/>
      <c r="EYV282"/>
      <c r="EYW282"/>
      <c r="EYX282"/>
      <c r="EYY282"/>
      <c r="EYZ282"/>
      <c r="EZA282"/>
      <c r="EZB282"/>
      <c r="EZC282"/>
      <c r="EZD282"/>
      <c r="EZE282"/>
      <c r="EZF282"/>
      <c r="EZG282"/>
      <c r="EZH282"/>
      <c r="EZI282"/>
      <c r="EZJ282"/>
      <c r="EZK282"/>
      <c r="EZL282"/>
      <c r="EZM282"/>
      <c r="EZN282"/>
      <c r="EZO282"/>
      <c r="EZP282"/>
      <c r="EZQ282"/>
      <c r="EZR282"/>
      <c r="EZS282"/>
      <c r="EZT282"/>
      <c r="EZU282"/>
      <c r="EZV282"/>
      <c r="EZW282"/>
      <c r="EZX282"/>
      <c r="EZY282"/>
      <c r="EZZ282"/>
      <c r="FAA282"/>
      <c r="FAB282"/>
      <c r="FAC282"/>
      <c r="FAD282"/>
      <c r="FAE282"/>
      <c r="FAF282"/>
      <c r="FAG282"/>
      <c r="FAH282"/>
      <c r="FAI282"/>
      <c r="FAJ282"/>
      <c r="FAK282"/>
      <c r="FAL282"/>
      <c r="FAM282"/>
      <c r="FAN282"/>
      <c r="FAO282"/>
      <c r="FAP282"/>
      <c r="FAQ282"/>
      <c r="FAR282"/>
      <c r="FAS282"/>
      <c r="FAT282"/>
      <c r="FAU282"/>
      <c r="FAV282"/>
      <c r="FAW282"/>
      <c r="FAX282"/>
      <c r="FAY282"/>
      <c r="FAZ282"/>
      <c r="FBA282"/>
      <c r="FBB282"/>
      <c r="FBC282"/>
      <c r="FBD282"/>
      <c r="FBE282"/>
      <c r="FBF282"/>
      <c r="FBG282"/>
      <c r="FBH282"/>
      <c r="FBI282"/>
      <c r="FBJ282"/>
      <c r="FBK282"/>
      <c r="FBL282"/>
      <c r="FBM282"/>
      <c r="FBN282"/>
      <c r="FBO282"/>
      <c r="FBP282"/>
      <c r="FBQ282"/>
      <c r="FBR282"/>
      <c r="FBS282"/>
      <c r="FBT282"/>
      <c r="FBU282"/>
      <c r="FBV282"/>
      <c r="FBW282"/>
      <c r="FBX282"/>
      <c r="FBY282"/>
      <c r="FBZ282"/>
      <c r="FCA282"/>
      <c r="FCB282"/>
      <c r="FCC282"/>
      <c r="FCD282"/>
      <c r="FCE282"/>
      <c r="FCF282"/>
      <c r="FCG282"/>
      <c r="FCH282"/>
      <c r="FCI282"/>
      <c r="FCJ282"/>
      <c r="FCK282"/>
      <c r="FCL282"/>
      <c r="FCM282"/>
      <c r="FCN282"/>
      <c r="FCO282"/>
      <c r="FCP282"/>
      <c r="FCQ282"/>
      <c r="FCR282"/>
      <c r="FCS282"/>
      <c r="FCT282"/>
      <c r="FCU282"/>
      <c r="FCV282"/>
      <c r="FCW282"/>
      <c r="FCX282"/>
      <c r="FCY282"/>
      <c r="FCZ282"/>
      <c r="FDA282"/>
      <c r="FDB282"/>
      <c r="FDC282"/>
      <c r="FDD282"/>
      <c r="FDE282"/>
      <c r="FDF282"/>
      <c r="FDG282"/>
      <c r="FDH282"/>
      <c r="FDI282"/>
      <c r="FDJ282"/>
      <c r="FDK282"/>
      <c r="FDL282"/>
      <c r="FDM282"/>
      <c r="FDN282"/>
      <c r="FDO282"/>
      <c r="FDP282"/>
      <c r="FDQ282"/>
      <c r="FDR282"/>
      <c r="FDS282"/>
      <c r="FDT282"/>
      <c r="FDU282"/>
      <c r="FDV282"/>
      <c r="FDW282"/>
      <c r="FDX282"/>
      <c r="FDY282"/>
      <c r="FDZ282"/>
      <c r="FEA282"/>
      <c r="FEB282"/>
      <c r="FEC282"/>
      <c r="FED282"/>
      <c r="FEE282"/>
      <c r="FEF282"/>
      <c r="FEG282"/>
      <c r="FEH282"/>
      <c r="FEI282"/>
      <c r="FEJ282"/>
      <c r="FEK282"/>
      <c r="FEL282"/>
      <c r="FEM282"/>
      <c r="FEN282"/>
      <c r="FEO282"/>
      <c r="FEP282"/>
      <c r="FEQ282"/>
      <c r="FER282"/>
      <c r="FES282"/>
      <c r="FET282"/>
      <c r="FEU282"/>
      <c r="FEV282"/>
      <c r="FEW282"/>
      <c r="FEX282"/>
      <c r="FEY282"/>
      <c r="FEZ282"/>
      <c r="FFA282"/>
      <c r="FFB282"/>
      <c r="FFC282"/>
      <c r="FFD282"/>
      <c r="FFE282"/>
      <c r="FFF282"/>
      <c r="FFG282"/>
      <c r="FFH282"/>
      <c r="FFI282"/>
      <c r="FFJ282"/>
      <c r="FFK282"/>
      <c r="FFL282"/>
      <c r="FFM282"/>
      <c r="FFN282"/>
      <c r="FFO282"/>
      <c r="FFP282"/>
      <c r="FFQ282"/>
      <c r="FFR282"/>
      <c r="FFS282"/>
      <c r="FFT282"/>
      <c r="FFU282"/>
      <c r="FFV282"/>
      <c r="FFW282"/>
      <c r="FFX282"/>
      <c r="FFY282"/>
      <c r="FFZ282"/>
      <c r="FGA282"/>
      <c r="FGB282"/>
      <c r="FGC282"/>
      <c r="FGD282"/>
      <c r="FGE282"/>
      <c r="FGF282"/>
      <c r="FGG282"/>
      <c r="FGH282"/>
      <c r="FGI282"/>
      <c r="FGJ282"/>
      <c r="FGK282"/>
      <c r="FGL282"/>
      <c r="FGM282"/>
      <c r="FGN282"/>
      <c r="FGO282"/>
      <c r="FGP282"/>
      <c r="FGQ282"/>
      <c r="FGR282"/>
      <c r="FGS282"/>
      <c r="FGT282"/>
      <c r="FGU282"/>
      <c r="FGV282"/>
      <c r="FGW282"/>
      <c r="FGX282"/>
      <c r="FGY282"/>
      <c r="FGZ282"/>
      <c r="FHA282"/>
      <c r="FHB282"/>
      <c r="FHC282"/>
      <c r="FHD282"/>
      <c r="FHE282"/>
      <c r="FHF282"/>
      <c r="FHG282"/>
      <c r="FHH282"/>
      <c r="FHI282"/>
      <c r="FHJ282"/>
      <c r="FHK282"/>
      <c r="FHL282"/>
      <c r="FHM282"/>
      <c r="FHN282"/>
      <c r="FHO282"/>
      <c r="FHP282"/>
      <c r="FHQ282"/>
      <c r="FHR282"/>
      <c r="FHS282"/>
      <c r="FHT282"/>
      <c r="FHU282"/>
      <c r="FHV282"/>
      <c r="FHW282"/>
      <c r="FHX282"/>
      <c r="FHY282"/>
      <c r="FHZ282"/>
      <c r="FIA282"/>
      <c r="FIB282"/>
      <c r="FIC282"/>
      <c r="FID282"/>
      <c r="FIE282"/>
      <c r="FIF282"/>
      <c r="FIG282"/>
      <c r="FIH282"/>
      <c r="FII282"/>
      <c r="FIJ282"/>
      <c r="FIK282"/>
      <c r="FIL282"/>
      <c r="FIM282"/>
      <c r="FIN282"/>
      <c r="FIO282"/>
      <c r="FIP282"/>
      <c r="FIQ282"/>
      <c r="FIR282"/>
      <c r="FIS282"/>
      <c r="FIT282"/>
      <c r="FIU282"/>
      <c r="FIV282"/>
      <c r="FIW282"/>
      <c r="FIX282"/>
      <c r="FIY282"/>
      <c r="FIZ282"/>
      <c r="FJA282"/>
      <c r="FJB282"/>
      <c r="FJC282"/>
      <c r="FJD282"/>
      <c r="FJE282"/>
      <c r="FJF282"/>
      <c r="FJG282"/>
      <c r="FJH282"/>
      <c r="FJI282"/>
      <c r="FJJ282"/>
      <c r="FJK282"/>
      <c r="FJL282"/>
      <c r="FJM282"/>
      <c r="FJN282"/>
      <c r="FJO282"/>
      <c r="FJP282"/>
      <c r="FJQ282"/>
      <c r="FJR282"/>
      <c r="FJS282"/>
      <c r="FJT282"/>
      <c r="FJU282"/>
      <c r="FJV282"/>
      <c r="FJW282"/>
      <c r="FJX282"/>
      <c r="FJY282"/>
      <c r="FJZ282"/>
      <c r="FKA282"/>
      <c r="FKB282"/>
      <c r="FKC282"/>
      <c r="FKD282"/>
      <c r="FKE282"/>
      <c r="FKF282"/>
      <c r="FKG282"/>
      <c r="FKH282"/>
      <c r="FKI282"/>
      <c r="FKJ282"/>
      <c r="FKK282"/>
      <c r="FKL282"/>
      <c r="FKM282"/>
      <c r="FKN282"/>
      <c r="FKO282"/>
      <c r="FKP282"/>
      <c r="FKQ282"/>
      <c r="FKR282"/>
      <c r="FKS282"/>
      <c r="FKT282"/>
      <c r="FKU282"/>
      <c r="FKV282"/>
      <c r="FKW282"/>
      <c r="FKX282"/>
      <c r="FKY282"/>
      <c r="FKZ282"/>
      <c r="FLA282"/>
      <c r="FLB282"/>
      <c r="FLC282"/>
      <c r="FLD282"/>
      <c r="FLE282"/>
      <c r="FLF282"/>
      <c r="FLG282"/>
      <c r="FLH282"/>
      <c r="FLI282"/>
      <c r="FLJ282"/>
      <c r="FLK282"/>
      <c r="FLL282"/>
      <c r="FLM282"/>
      <c r="FLN282"/>
      <c r="FLO282"/>
      <c r="FLP282"/>
      <c r="FLQ282"/>
      <c r="FLR282"/>
      <c r="FLS282"/>
      <c r="FLT282"/>
      <c r="FLU282"/>
      <c r="FLV282"/>
      <c r="FLW282"/>
      <c r="FLX282"/>
      <c r="FLY282"/>
      <c r="FLZ282"/>
      <c r="FMA282"/>
      <c r="FMB282"/>
      <c r="FMC282"/>
      <c r="FMD282"/>
      <c r="FME282"/>
      <c r="FMF282"/>
      <c r="FMG282"/>
      <c r="FMH282"/>
      <c r="FMI282"/>
      <c r="FMJ282"/>
      <c r="FMK282"/>
      <c r="FML282"/>
      <c r="FMM282"/>
      <c r="FMN282"/>
      <c r="FMO282"/>
      <c r="FMP282"/>
      <c r="FMQ282"/>
      <c r="FMR282"/>
      <c r="FMS282"/>
      <c r="FMT282"/>
      <c r="FMU282"/>
      <c r="FMV282"/>
      <c r="FMW282"/>
      <c r="FMX282"/>
      <c r="FMY282"/>
      <c r="FMZ282"/>
      <c r="FNA282"/>
      <c r="FNB282"/>
      <c r="FNC282"/>
      <c r="FND282"/>
      <c r="FNE282"/>
      <c r="FNF282"/>
      <c r="FNG282"/>
      <c r="FNH282"/>
      <c r="FNI282"/>
      <c r="FNJ282"/>
      <c r="FNK282"/>
      <c r="FNL282"/>
      <c r="FNM282"/>
      <c r="FNN282"/>
      <c r="FNO282"/>
      <c r="FNP282"/>
      <c r="FNQ282"/>
      <c r="FNR282"/>
      <c r="FNS282"/>
      <c r="FNT282"/>
      <c r="FNU282"/>
      <c r="FNV282"/>
      <c r="FNW282"/>
      <c r="FNX282"/>
      <c r="FNY282"/>
      <c r="FNZ282"/>
      <c r="FOA282"/>
      <c r="FOB282"/>
      <c r="FOC282"/>
      <c r="FOD282"/>
      <c r="FOE282"/>
      <c r="FOF282"/>
      <c r="FOG282"/>
      <c r="FOH282"/>
      <c r="FOI282"/>
      <c r="FOJ282"/>
      <c r="FOK282"/>
      <c r="FOL282"/>
      <c r="FOM282"/>
      <c r="FON282"/>
      <c r="FOO282"/>
      <c r="FOP282"/>
      <c r="FOQ282"/>
      <c r="FOR282"/>
      <c r="FOS282"/>
      <c r="FOT282"/>
      <c r="FOU282"/>
      <c r="FOV282"/>
      <c r="FOW282"/>
      <c r="FOX282"/>
      <c r="FOY282"/>
      <c r="FOZ282"/>
      <c r="FPA282"/>
      <c r="FPB282"/>
      <c r="FPC282"/>
      <c r="FPD282"/>
      <c r="FPE282"/>
      <c r="FPF282"/>
      <c r="FPG282"/>
      <c r="FPH282"/>
      <c r="FPI282"/>
      <c r="FPJ282"/>
      <c r="FPK282"/>
      <c r="FPL282"/>
      <c r="FPM282"/>
      <c r="FPN282"/>
      <c r="FPO282"/>
      <c r="FPP282"/>
      <c r="FPQ282"/>
      <c r="FPR282"/>
      <c r="FPS282"/>
      <c r="FPT282"/>
      <c r="FPU282"/>
      <c r="FPV282"/>
      <c r="FPW282"/>
      <c r="FPX282"/>
      <c r="FPY282"/>
      <c r="FPZ282"/>
      <c r="FQA282"/>
      <c r="FQB282"/>
      <c r="FQC282"/>
      <c r="FQD282"/>
      <c r="FQE282"/>
      <c r="FQF282"/>
      <c r="FQG282"/>
      <c r="FQH282"/>
      <c r="FQI282"/>
      <c r="FQJ282"/>
      <c r="FQK282"/>
      <c r="FQL282"/>
      <c r="FQM282"/>
      <c r="FQN282"/>
      <c r="FQO282"/>
      <c r="FQP282"/>
      <c r="FQQ282"/>
      <c r="FQR282"/>
      <c r="FQS282"/>
      <c r="FQT282"/>
      <c r="FQU282"/>
      <c r="FQV282"/>
      <c r="FQW282"/>
      <c r="FQX282"/>
      <c r="FQY282"/>
      <c r="FQZ282"/>
      <c r="FRA282"/>
      <c r="FRB282"/>
      <c r="FRC282"/>
      <c r="FRD282"/>
      <c r="FRE282"/>
      <c r="FRF282"/>
      <c r="FRG282"/>
      <c r="FRH282"/>
      <c r="FRI282"/>
      <c r="FRJ282"/>
      <c r="FRK282"/>
      <c r="FRL282"/>
      <c r="FRM282"/>
      <c r="FRN282"/>
      <c r="FRO282"/>
      <c r="FRP282"/>
      <c r="FRQ282"/>
      <c r="FRR282"/>
      <c r="FRS282"/>
      <c r="FRT282"/>
      <c r="FRU282"/>
      <c r="FRV282"/>
      <c r="FRW282"/>
      <c r="FRX282"/>
      <c r="FRY282"/>
      <c r="FRZ282"/>
      <c r="FSA282"/>
      <c r="FSB282"/>
      <c r="FSC282"/>
      <c r="FSD282"/>
      <c r="FSE282"/>
      <c r="FSF282"/>
      <c r="FSG282"/>
      <c r="FSH282"/>
      <c r="FSI282"/>
      <c r="FSJ282"/>
      <c r="FSK282"/>
      <c r="FSL282"/>
      <c r="FSM282"/>
      <c r="FSN282"/>
      <c r="FSO282"/>
      <c r="FSP282"/>
      <c r="FSQ282"/>
      <c r="FSR282"/>
      <c r="FSS282"/>
      <c r="FST282"/>
      <c r="FSU282"/>
      <c r="FSV282"/>
      <c r="FSW282"/>
      <c r="FSX282"/>
      <c r="FSY282"/>
      <c r="FSZ282"/>
      <c r="FTA282"/>
      <c r="FTB282"/>
      <c r="FTC282"/>
      <c r="FTD282"/>
      <c r="FTE282"/>
      <c r="FTF282"/>
      <c r="FTG282"/>
      <c r="FTH282"/>
      <c r="FTI282"/>
      <c r="FTJ282"/>
      <c r="FTK282"/>
      <c r="FTL282"/>
      <c r="FTM282"/>
      <c r="FTN282"/>
      <c r="FTO282"/>
      <c r="FTP282"/>
      <c r="FTQ282"/>
      <c r="FTR282"/>
      <c r="FTS282"/>
      <c r="FTT282"/>
      <c r="FTU282"/>
      <c r="FTV282"/>
      <c r="FTW282"/>
      <c r="FTX282"/>
      <c r="FTY282"/>
      <c r="FTZ282"/>
      <c r="FUA282"/>
      <c r="FUB282"/>
      <c r="FUC282"/>
      <c r="FUD282"/>
      <c r="FUE282"/>
      <c r="FUF282"/>
      <c r="FUG282"/>
      <c r="FUH282"/>
      <c r="FUI282"/>
      <c r="FUJ282"/>
      <c r="FUK282"/>
      <c r="FUL282"/>
      <c r="FUM282"/>
      <c r="FUN282"/>
      <c r="FUO282"/>
      <c r="FUP282"/>
      <c r="FUQ282"/>
      <c r="FUR282"/>
      <c r="FUS282"/>
      <c r="FUT282"/>
      <c r="FUU282"/>
      <c r="FUV282"/>
      <c r="FUW282"/>
      <c r="FUX282"/>
      <c r="FUY282"/>
      <c r="FUZ282"/>
      <c r="FVA282"/>
      <c r="FVB282"/>
      <c r="FVC282"/>
      <c r="FVD282"/>
      <c r="FVE282"/>
      <c r="FVF282"/>
      <c r="FVG282"/>
      <c r="FVH282"/>
      <c r="FVI282"/>
      <c r="FVJ282"/>
      <c r="FVK282"/>
      <c r="FVL282"/>
      <c r="FVM282"/>
      <c r="FVN282"/>
      <c r="FVO282"/>
      <c r="FVP282"/>
      <c r="FVQ282"/>
      <c r="FVR282"/>
      <c r="FVS282"/>
      <c r="FVT282"/>
      <c r="FVU282"/>
      <c r="FVV282"/>
      <c r="FVW282"/>
      <c r="FVX282"/>
      <c r="FVY282"/>
      <c r="FVZ282"/>
      <c r="FWA282"/>
      <c r="FWB282"/>
      <c r="FWC282"/>
      <c r="FWD282"/>
      <c r="FWE282"/>
      <c r="FWF282"/>
      <c r="FWG282"/>
      <c r="FWH282"/>
      <c r="FWI282"/>
      <c r="FWJ282"/>
      <c r="FWK282"/>
      <c r="FWL282"/>
      <c r="FWM282"/>
      <c r="FWN282"/>
      <c r="FWO282"/>
      <c r="FWP282"/>
      <c r="FWQ282"/>
      <c r="FWR282"/>
      <c r="FWS282"/>
      <c r="FWT282"/>
      <c r="FWU282"/>
      <c r="FWV282"/>
      <c r="FWW282"/>
      <c r="FWX282"/>
      <c r="FWY282"/>
      <c r="FWZ282"/>
      <c r="FXA282"/>
      <c r="FXB282"/>
      <c r="FXC282"/>
      <c r="FXD282"/>
      <c r="FXE282"/>
      <c r="FXF282"/>
      <c r="FXG282"/>
      <c r="FXH282"/>
      <c r="FXI282"/>
      <c r="FXJ282"/>
      <c r="FXK282"/>
      <c r="FXL282"/>
      <c r="FXM282"/>
      <c r="FXN282"/>
      <c r="FXO282"/>
      <c r="FXP282"/>
      <c r="FXQ282"/>
      <c r="FXR282"/>
      <c r="FXS282"/>
      <c r="FXT282"/>
      <c r="FXU282"/>
      <c r="FXV282"/>
      <c r="FXW282"/>
      <c r="FXX282"/>
      <c r="FXY282"/>
      <c r="FXZ282"/>
      <c r="FYA282"/>
      <c r="FYB282"/>
      <c r="FYC282"/>
      <c r="FYD282"/>
      <c r="FYE282"/>
      <c r="FYF282"/>
      <c r="FYG282"/>
      <c r="FYH282"/>
      <c r="FYI282"/>
      <c r="FYJ282"/>
      <c r="FYK282"/>
      <c r="FYL282"/>
      <c r="FYM282"/>
      <c r="FYN282"/>
      <c r="FYO282"/>
      <c r="FYP282"/>
      <c r="FYQ282"/>
      <c r="FYR282"/>
      <c r="FYS282"/>
      <c r="FYT282"/>
      <c r="FYU282"/>
      <c r="FYV282"/>
      <c r="FYW282"/>
      <c r="FYX282"/>
      <c r="FYY282"/>
      <c r="FYZ282"/>
      <c r="FZA282"/>
      <c r="FZB282"/>
      <c r="FZC282"/>
      <c r="FZD282"/>
      <c r="FZE282"/>
      <c r="FZF282"/>
      <c r="FZG282"/>
      <c r="FZH282"/>
      <c r="FZI282"/>
      <c r="FZJ282"/>
      <c r="FZK282"/>
      <c r="FZL282"/>
      <c r="FZM282"/>
      <c r="FZN282"/>
      <c r="FZO282"/>
      <c r="FZP282"/>
      <c r="FZQ282"/>
      <c r="FZR282"/>
      <c r="FZS282"/>
      <c r="FZT282"/>
      <c r="FZU282"/>
      <c r="FZV282"/>
      <c r="FZW282"/>
      <c r="FZX282"/>
      <c r="FZY282"/>
      <c r="FZZ282"/>
      <c r="GAA282"/>
      <c r="GAB282"/>
      <c r="GAC282"/>
      <c r="GAD282"/>
      <c r="GAE282"/>
      <c r="GAF282"/>
      <c r="GAG282"/>
      <c r="GAH282"/>
      <c r="GAI282"/>
      <c r="GAJ282"/>
      <c r="GAK282"/>
      <c r="GAL282"/>
      <c r="GAM282"/>
      <c r="GAN282"/>
      <c r="GAO282"/>
      <c r="GAP282"/>
      <c r="GAQ282"/>
      <c r="GAR282"/>
      <c r="GAS282"/>
      <c r="GAT282"/>
      <c r="GAU282"/>
      <c r="GAV282"/>
      <c r="GAW282"/>
      <c r="GAX282"/>
      <c r="GAY282"/>
      <c r="GAZ282"/>
      <c r="GBA282"/>
      <c r="GBB282"/>
      <c r="GBC282"/>
      <c r="GBD282"/>
      <c r="GBE282"/>
      <c r="GBF282"/>
      <c r="GBG282"/>
      <c r="GBH282"/>
      <c r="GBI282"/>
      <c r="GBJ282"/>
      <c r="GBK282"/>
      <c r="GBL282"/>
      <c r="GBM282"/>
      <c r="GBN282"/>
      <c r="GBO282"/>
      <c r="GBP282"/>
      <c r="GBQ282"/>
      <c r="GBR282"/>
      <c r="GBS282"/>
      <c r="GBT282"/>
      <c r="GBU282"/>
      <c r="GBV282"/>
      <c r="GBW282"/>
      <c r="GBX282"/>
      <c r="GBY282"/>
      <c r="GBZ282"/>
      <c r="GCA282"/>
      <c r="GCB282"/>
      <c r="GCC282"/>
      <c r="GCD282"/>
      <c r="GCE282"/>
      <c r="GCF282"/>
      <c r="GCG282"/>
      <c r="GCH282"/>
      <c r="GCI282"/>
      <c r="GCJ282"/>
      <c r="GCK282"/>
      <c r="GCL282"/>
      <c r="GCM282"/>
      <c r="GCN282"/>
      <c r="GCO282"/>
      <c r="GCP282"/>
      <c r="GCQ282"/>
      <c r="GCR282"/>
      <c r="GCS282"/>
      <c r="GCT282"/>
      <c r="GCU282"/>
      <c r="GCV282"/>
      <c r="GCW282"/>
      <c r="GCX282"/>
      <c r="GCY282"/>
      <c r="GCZ282"/>
      <c r="GDA282"/>
      <c r="GDB282"/>
      <c r="GDC282"/>
      <c r="GDD282"/>
      <c r="GDE282"/>
      <c r="GDF282"/>
      <c r="GDG282"/>
      <c r="GDH282"/>
      <c r="GDI282"/>
      <c r="GDJ282"/>
      <c r="GDK282"/>
      <c r="GDL282"/>
      <c r="GDM282"/>
      <c r="GDN282"/>
      <c r="GDO282"/>
      <c r="GDP282"/>
      <c r="GDQ282"/>
      <c r="GDR282"/>
      <c r="GDS282"/>
      <c r="GDT282"/>
      <c r="GDU282"/>
      <c r="GDV282"/>
      <c r="GDW282"/>
      <c r="GDX282"/>
      <c r="GDY282"/>
      <c r="GDZ282"/>
      <c r="GEA282"/>
      <c r="GEB282"/>
      <c r="GEC282"/>
      <c r="GED282"/>
      <c r="GEE282"/>
      <c r="GEF282"/>
      <c r="GEG282"/>
      <c r="GEH282"/>
      <c r="GEI282"/>
      <c r="GEJ282"/>
      <c r="GEK282"/>
      <c r="GEL282"/>
      <c r="GEM282"/>
      <c r="GEN282"/>
      <c r="GEO282"/>
      <c r="GEP282"/>
      <c r="GEQ282"/>
      <c r="GER282"/>
      <c r="GES282"/>
      <c r="GET282"/>
      <c r="GEU282"/>
      <c r="GEV282"/>
      <c r="GEW282"/>
      <c r="GEX282"/>
      <c r="GEY282"/>
      <c r="GEZ282"/>
      <c r="GFA282"/>
      <c r="GFB282"/>
      <c r="GFC282"/>
      <c r="GFD282"/>
      <c r="GFE282"/>
      <c r="GFF282"/>
      <c r="GFG282"/>
      <c r="GFH282"/>
      <c r="GFI282"/>
      <c r="GFJ282"/>
      <c r="GFK282"/>
      <c r="GFL282"/>
      <c r="GFM282"/>
      <c r="GFN282"/>
      <c r="GFO282"/>
      <c r="GFP282"/>
      <c r="GFQ282"/>
      <c r="GFR282"/>
      <c r="GFS282"/>
      <c r="GFT282"/>
      <c r="GFU282"/>
      <c r="GFV282"/>
      <c r="GFW282"/>
      <c r="GFX282"/>
      <c r="GFY282"/>
      <c r="GFZ282"/>
      <c r="GGA282"/>
      <c r="GGB282"/>
      <c r="GGC282"/>
      <c r="GGD282"/>
      <c r="GGE282"/>
      <c r="GGF282"/>
      <c r="GGG282"/>
      <c r="GGH282"/>
      <c r="GGI282"/>
      <c r="GGJ282"/>
      <c r="GGK282"/>
      <c r="GGL282"/>
      <c r="GGM282"/>
      <c r="GGN282"/>
      <c r="GGO282"/>
      <c r="GGP282"/>
      <c r="GGQ282"/>
      <c r="GGR282"/>
      <c r="GGS282"/>
      <c r="GGT282"/>
      <c r="GGU282"/>
      <c r="GGV282"/>
      <c r="GGW282"/>
      <c r="GGX282"/>
      <c r="GGY282"/>
      <c r="GGZ282"/>
      <c r="GHA282"/>
      <c r="GHB282"/>
      <c r="GHC282"/>
      <c r="GHD282"/>
      <c r="GHE282"/>
      <c r="GHF282"/>
      <c r="GHG282"/>
      <c r="GHH282"/>
      <c r="GHI282"/>
      <c r="GHJ282"/>
      <c r="GHK282"/>
      <c r="GHL282"/>
      <c r="GHM282"/>
      <c r="GHN282"/>
      <c r="GHO282"/>
      <c r="GHP282"/>
      <c r="GHQ282"/>
      <c r="GHR282"/>
      <c r="GHS282"/>
      <c r="GHT282"/>
      <c r="GHU282"/>
      <c r="GHV282"/>
      <c r="GHW282"/>
      <c r="GHX282"/>
      <c r="GHY282"/>
      <c r="GHZ282"/>
      <c r="GIA282"/>
      <c r="GIB282"/>
      <c r="GIC282"/>
      <c r="GID282"/>
      <c r="GIE282"/>
      <c r="GIF282"/>
      <c r="GIG282"/>
      <c r="GIH282"/>
      <c r="GII282"/>
      <c r="GIJ282"/>
      <c r="GIK282"/>
      <c r="GIL282"/>
      <c r="GIM282"/>
      <c r="GIN282"/>
      <c r="GIO282"/>
      <c r="GIP282"/>
      <c r="GIQ282"/>
      <c r="GIR282"/>
      <c r="GIS282"/>
      <c r="GIT282"/>
      <c r="GIU282"/>
      <c r="GIV282"/>
      <c r="GIW282"/>
      <c r="GIX282"/>
      <c r="GIY282"/>
      <c r="GIZ282"/>
      <c r="GJA282"/>
      <c r="GJB282"/>
      <c r="GJC282"/>
      <c r="GJD282"/>
      <c r="GJE282"/>
      <c r="GJF282"/>
      <c r="GJG282"/>
      <c r="GJH282"/>
      <c r="GJI282"/>
      <c r="GJJ282"/>
      <c r="GJK282"/>
      <c r="GJL282"/>
      <c r="GJM282"/>
      <c r="GJN282"/>
      <c r="GJO282"/>
      <c r="GJP282"/>
      <c r="GJQ282"/>
      <c r="GJR282"/>
      <c r="GJS282"/>
      <c r="GJT282"/>
      <c r="GJU282"/>
      <c r="GJV282"/>
      <c r="GJW282"/>
      <c r="GJX282"/>
      <c r="GJY282"/>
      <c r="GJZ282"/>
      <c r="GKA282"/>
      <c r="GKB282"/>
      <c r="GKC282"/>
      <c r="GKD282"/>
      <c r="GKE282"/>
      <c r="GKF282"/>
      <c r="GKG282"/>
      <c r="GKH282"/>
      <c r="GKI282"/>
      <c r="GKJ282"/>
      <c r="GKK282"/>
      <c r="GKL282"/>
      <c r="GKM282"/>
      <c r="GKN282"/>
      <c r="GKO282"/>
      <c r="GKP282"/>
      <c r="GKQ282"/>
      <c r="GKR282"/>
      <c r="GKS282"/>
      <c r="GKT282"/>
      <c r="GKU282"/>
      <c r="GKV282"/>
      <c r="GKW282"/>
      <c r="GKX282"/>
      <c r="GKY282"/>
      <c r="GKZ282"/>
      <c r="GLA282"/>
      <c r="GLB282"/>
      <c r="GLC282"/>
      <c r="GLD282"/>
      <c r="GLE282"/>
      <c r="GLF282"/>
      <c r="GLG282"/>
      <c r="GLH282"/>
      <c r="GLI282"/>
      <c r="GLJ282"/>
      <c r="GLK282"/>
      <c r="GLL282"/>
      <c r="GLM282"/>
      <c r="GLN282"/>
      <c r="GLO282"/>
      <c r="GLP282"/>
      <c r="GLQ282"/>
      <c r="GLR282"/>
      <c r="GLS282"/>
      <c r="GLT282"/>
      <c r="GLU282"/>
      <c r="GLV282"/>
      <c r="GLW282"/>
      <c r="GLX282"/>
      <c r="GLY282"/>
      <c r="GLZ282"/>
      <c r="GMA282"/>
      <c r="GMB282"/>
      <c r="GMC282"/>
      <c r="GMD282"/>
      <c r="GME282"/>
      <c r="GMF282"/>
      <c r="GMG282"/>
      <c r="GMH282"/>
      <c r="GMI282"/>
      <c r="GMJ282"/>
      <c r="GMK282"/>
      <c r="GML282"/>
      <c r="GMM282"/>
      <c r="GMN282"/>
      <c r="GMO282"/>
      <c r="GMP282"/>
      <c r="GMQ282"/>
      <c r="GMR282"/>
      <c r="GMS282"/>
      <c r="GMT282"/>
      <c r="GMU282"/>
      <c r="GMV282"/>
      <c r="GMW282"/>
      <c r="GMX282"/>
      <c r="GMY282"/>
      <c r="GMZ282"/>
      <c r="GNA282"/>
      <c r="GNB282"/>
      <c r="GNC282"/>
      <c r="GND282"/>
      <c r="GNE282"/>
      <c r="GNF282"/>
      <c r="GNG282"/>
      <c r="GNH282"/>
      <c r="GNI282"/>
      <c r="GNJ282"/>
      <c r="GNK282"/>
      <c r="GNL282"/>
      <c r="GNM282"/>
      <c r="GNN282"/>
      <c r="GNO282"/>
      <c r="GNP282"/>
      <c r="GNQ282"/>
      <c r="GNR282"/>
      <c r="GNS282"/>
      <c r="GNT282"/>
      <c r="GNU282"/>
      <c r="GNV282"/>
      <c r="GNW282"/>
      <c r="GNX282"/>
      <c r="GNY282"/>
      <c r="GNZ282"/>
      <c r="GOA282"/>
      <c r="GOB282"/>
      <c r="GOC282"/>
      <c r="GOD282"/>
      <c r="GOE282"/>
      <c r="GOF282"/>
      <c r="GOG282"/>
      <c r="GOH282"/>
      <c r="GOI282"/>
      <c r="GOJ282"/>
      <c r="GOK282"/>
      <c r="GOL282"/>
      <c r="GOM282"/>
      <c r="GON282"/>
      <c r="GOO282"/>
      <c r="GOP282"/>
      <c r="GOQ282"/>
      <c r="GOR282"/>
      <c r="GOS282"/>
      <c r="GOT282"/>
      <c r="GOU282"/>
      <c r="GOV282"/>
      <c r="GOW282"/>
      <c r="GOX282"/>
      <c r="GOY282"/>
      <c r="GOZ282"/>
      <c r="GPA282"/>
      <c r="GPB282"/>
      <c r="GPC282"/>
      <c r="GPD282"/>
      <c r="GPE282"/>
      <c r="GPF282"/>
      <c r="GPG282"/>
      <c r="GPH282"/>
      <c r="GPI282"/>
      <c r="GPJ282"/>
      <c r="GPK282"/>
      <c r="GPL282"/>
      <c r="GPM282"/>
      <c r="GPN282"/>
      <c r="GPO282"/>
      <c r="GPP282"/>
      <c r="GPQ282"/>
      <c r="GPR282"/>
      <c r="GPS282"/>
      <c r="GPT282"/>
      <c r="GPU282"/>
      <c r="GPV282"/>
      <c r="GPW282"/>
      <c r="GPX282"/>
      <c r="GPY282"/>
      <c r="GPZ282"/>
      <c r="GQA282"/>
      <c r="GQB282"/>
      <c r="GQC282"/>
      <c r="GQD282"/>
      <c r="GQE282"/>
      <c r="GQF282"/>
      <c r="GQG282"/>
      <c r="GQH282"/>
      <c r="GQI282"/>
      <c r="GQJ282"/>
      <c r="GQK282"/>
      <c r="GQL282"/>
      <c r="GQM282"/>
      <c r="GQN282"/>
      <c r="GQO282"/>
      <c r="GQP282"/>
      <c r="GQQ282"/>
      <c r="GQR282"/>
      <c r="GQS282"/>
      <c r="GQT282"/>
      <c r="GQU282"/>
      <c r="GQV282"/>
      <c r="GQW282"/>
      <c r="GQX282"/>
      <c r="GQY282"/>
      <c r="GQZ282"/>
      <c r="GRA282"/>
      <c r="GRB282"/>
      <c r="GRC282"/>
      <c r="GRD282"/>
      <c r="GRE282"/>
      <c r="GRF282"/>
      <c r="GRG282"/>
      <c r="GRH282"/>
      <c r="GRI282"/>
      <c r="GRJ282"/>
      <c r="GRK282"/>
      <c r="GRL282"/>
      <c r="GRM282"/>
      <c r="GRN282"/>
      <c r="GRO282"/>
      <c r="GRP282"/>
      <c r="GRQ282"/>
      <c r="GRR282"/>
      <c r="GRS282"/>
      <c r="GRT282"/>
      <c r="GRU282"/>
      <c r="GRV282"/>
      <c r="GRW282"/>
      <c r="GRX282"/>
      <c r="GRY282"/>
      <c r="GRZ282"/>
      <c r="GSA282"/>
      <c r="GSB282"/>
      <c r="GSC282"/>
      <c r="GSD282"/>
      <c r="GSE282"/>
      <c r="GSF282"/>
      <c r="GSG282"/>
      <c r="GSH282"/>
      <c r="GSI282"/>
      <c r="GSJ282"/>
      <c r="GSK282"/>
      <c r="GSL282"/>
      <c r="GSM282"/>
      <c r="GSN282"/>
      <c r="GSO282"/>
      <c r="GSP282"/>
      <c r="GSQ282"/>
      <c r="GSR282"/>
      <c r="GSS282"/>
      <c r="GST282"/>
      <c r="GSU282"/>
      <c r="GSV282"/>
      <c r="GSW282"/>
      <c r="GSX282"/>
      <c r="GSY282"/>
      <c r="GSZ282"/>
      <c r="GTA282"/>
      <c r="GTB282"/>
      <c r="GTC282"/>
      <c r="GTD282"/>
      <c r="GTE282"/>
      <c r="GTF282"/>
      <c r="GTG282"/>
      <c r="GTH282"/>
      <c r="GTI282"/>
      <c r="GTJ282"/>
      <c r="GTK282"/>
      <c r="GTL282"/>
      <c r="GTM282"/>
      <c r="GTN282"/>
      <c r="GTO282"/>
      <c r="GTP282"/>
      <c r="GTQ282"/>
      <c r="GTR282"/>
      <c r="GTS282"/>
      <c r="GTT282"/>
      <c r="GTU282"/>
      <c r="GTV282"/>
      <c r="GTW282"/>
      <c r="GTX282"/>
      <c r="GTY282"/>
      <c r="GTZ282"/>
      <c r="GUA282"/>
      <c r="GUB282"/>
      <c r="GUC282"/>
      <c r="GUD282"/>
      <c r="GUE282"/>
      <c r="GUF282"/>
      <c r="GUG282"/>
      <c r="GUH282"/>
      <c r="GUI282"/>
      <c r="GUJ282"/>
      <c r="GUK282"/>
      <c r="GUL282"/>
      <c r="GUM282"/>
      <c r="GUN282"/>
      <c r="GUO282"/>
      <c r="GUP282"/>
      <c r="GUQ282"/>
      <c r="GUR282"/>
      <c r="GUS282"/>
      <c r="GUT282"/>
      <c r="GUU282"/>
      <c r="GUV282"/>
      <c r="GUW282"/>
      <c r="GUX282"/>
      <c r="GUY282"/>
      <c r="GUZ282"/>
      <c r="GVA282"/>
      <c r="GVB282"/>
      <c r="GVC282"/>
      <c r="GVD282"/>
      <c r="GVE282"/>
      <c r="GVF282"/>
      <c r="GVG282"/>
      <c r="GVH282"/>
      <c r="GVI282"/>
      <c r="GVJ282"/>
      <c r="GVK282"/>
      <c r="GVL282"/>
      <c r="GVM282"/>
      <c r="GVN282"/>
      <c r="GVO282"/>
      <c r="GVP282"/>
      <c r="GVQ282"/>
      <c r="GVR282"/>
      <c r="GVS282"/>
      <c r="GVT282"/>
      <c r="GVU282"/>
      <c r="GVV282"/>
      <c r="GVW282"/>
      <c r="GVX282"/>
      <c r="GVY282"/>
      <c r="GVZ282"/>
      <c r="GWA282"/>
      <c r="GWB282"/>
      <c r="GWC282"/>
      <c r="GWD282"/>
      <c r="GWE282"/>
      <c r="GWF282"/>
      <c r="GWG282"/>
      <c r="GWH282"/>
      <c r="GWI282"/>
      <c r="GWJ282"/>
      <c r="GWK282"/>
      <c r="GWL282"/>
      <c r="GWM282"/>
      <c r="GWN282"/>
      <c r="GWO282"/>
      <c r="GWP282"/>
      <c r="GWQ282"/>
      <c r="GWR282"/>
      <c r="GWS282"/>
      <c r="GWT282"/>
      <c r="GWU282"/>
      <c r="GWV282"/>
      <c r="GWW282"/>
      <c r="GWX282"/>
      <c r="GWY282"/>
      <c r="GWZ282"/>
      <c r="GXA282"/>
      <c r="GXB282"/>
      <c r="GXC282"/>
      <c r="GXD282"/>
      <c r="GXE282"/>
      <c r="GXF282"/>
      <c r="GXG282"/>
      <c r="GXH282"/>
      <c r="GXI282"/>
      <c r="GXJ282"/>
      <c r="GXK282"/>
      <c r="GXL282"/>
      <c r="GXM282"/>
      <c r="GXN282"/>
      <c r="GXO282"/>
      <c r="GXP282"/>
      <c r="GXQ282"/>
      <c r="GXR282"/>
      <c r="GXS282"/>
      <c r="GXT282"/>
      <c r="GXU282"/>
      <c r="GXV282"/>
      <c r="GXW282"/>
      <c r="GXX282"/>
      <c r="GXY282"/>
      <c r="GXZ282"/>
      <c r="GYA282"/>
      <c r="GYB282"/>
      <c r="GYC282"/>
      <c r="GYD282"/>
      <c r="GYE282"/>
      <c r="GYF282"/>
      <c r="GYG282"/>
      <c r="GYH282"/>
      <c r="GYI282"/>
      <c r="GYJ282"/>
      <c r="GYK282"/>
      <c r="GYL282"/>
      <c r="GYM282"/>
      <c r="GYN282"/>
      <c r="GYO282"/>
      <c r="GYP282"/>
      <c r="GYQ282"/>
      <c r="GYR282"/>
      <c r="GYS282"/>
      <c r="GYT282"/>
      <c r="GYU282"/>
      <c r="GYV282"/>
      <c r="GYW282"/>
      <c r="GYX282"/>
      <c r="GYY282"/>
      <c r="GYZ282"/>
      <c r="GZA282"/>
      <c r="GZB282"/>
      <c r="GZC282"/>
      <c r="GZD282"/>
      <c r="GZE282"/>
      <c r="GZF282"/>
      <c r="GZG282"/>
      <c r="GZH282"/>
      <c r="GZI282"/>
      <c r="GZJ282"/>
      <c r="GZK282"/>
      <c r="GZL282"/>
      <c r="GZM282"/>
      <c r="GZN282"/>
      <c r="GZO282"/>
      <c r="GZP282"/>
      <c r="GZQ282"/>
      <c r="GZR282"/>
      <c r="GZS282"/>
      <c r="GZT282"/>
      <c r="GZU282"/>
      <c r="GZV282"/>
      <c r="GZW282"/>
      <c r="GZX282"/>
      <c r="GZY282"/>
      <c r="GZZ282"/>
      <c r="HAA282"/>
      <c r="HAB282"/>
      <c r="HAC282"/>
      <c r="HAD282"/>
      <c r="HAE282"/>
      <c r="HAF282"/>
      <c r="HAG282"/>
      <c r="HAH282"/>
      <c r="HAI282"/>
      <c r="HAJ282"/>
      <c r="HAK282"/>
      <c r="HAL282"/>
      <c r="HAM282"/>
      <c r="HAN282"/>
      <c r="HAO282"/>
      <c r="HAP282"/>
      <c r="HAQ282"/>
      <c r="HAR282"/>
      <c r="HAS282"/>
      <c r="HAT282"/>
      <c r="HAU282"/>
      <c r="HAV282"/>
      <c r="HAW282"/>
      <c r="HAX282"/>
      <c r="HAY282"/>
      <c r="HAZ282"/>
      <c r="HBA282"/>
      <c r="HBB282"/>
      <c r="HBC282"/>
      <c r="HBD282"/>
      <c r="HBE282"/>
      <c r="HBF282"/>
      <c r="HBG282"/>
      <c r="HBH282"/>
      <c r="HBI282"/>
      <c r="HBJ282"/>
      <c r="HBK282"/>
      <c r="HBL282"/>
      <c r="HBM282"/>
      <c r="HBN282"/>
      <c r="HBO282"/>
      <c r="HBP282"/>
      <c r="HBQ282"/>
      <c r="HBR282"/>
      <c r="HBS282"/>
      <c r="HBT282"/>
      <c r="HBU282"/>
      <c r="HBV282"/>
      <c r="HBW282"/>
      <c r="HBX282"/>
      <c r="HBY282"/>
      <c r="HBZ282"/>
      <c r="HCA282"/>
      <c r="HCB282"/>
      <c r="HCC282"/>
      <c r="HCD282"/>
      <c r="HCE282"/>
      <c r="HCF282"/>
      <c r="HCG282"/>
      <c r="HCH282"/>
      <c r="HCI282"/>
      <c r="HCJ282"/>
      <c r="HCK282"/>
      <c r="HCL282"/>
      <c r="HCM282"/>
      <c r="HCN282"/>
      <c r="HCO282"/>
      <c r="HCP282"/>
      <c r="HCQ282"/>
      <c r="HCR282"/>
      <c r="HCS282"/>
      <c r="HCT282"/>
      <c r="HCU282"/>
      <c r="HCV282"/>
      <c r="HCW282"/>
      <c r="HCX282"/>
      <c r="HCY282"/>
      <c r="HCZ282"/>
      <c r="HDA282"/>
      <c r="HDB282"/>
      <c r="HDC282"/>
      <c r="HDD282"/>
      <c r="HDE282"/>
      <c r="HDF282"/>
      <c r="HDG282"/>
      <c r="HDH282"/>
      <c r="HDI282"/>
      <c r="HDJ282"/>
      <c r="HDK282"/>
      <c r="HDL282"/>
      <c r="HDM282"/>
      <c r="HDN282"/>
      <c r="HDO282"/>
      <c r="HDP282"/>
      <c r="HDQ282"/>
      <c r="HDR282"/>
      <c r="HDS282"/>
      <c r="HDT282"/>
      <c r="HDU282"/>
      <c r="HDV282"/>
      <c r="HDW282"/>
      <c r="HDX282"/>
      <c r="HDY282"/>
      <c r="HDZ282"/>
      <c r="HEA282"/>
      <c r="HEB282"/>
      <c r="HEC282"/>
      <c r="HED282"/>
      <c r="HEE282"/>
      <c r="HEF282"/>
      <c r="HEG282"/>
      <c r="HEH282"/>
      <c r="HEI282"/>
      <c r="HEJ282"/>
      <c r="HEK282"/>
      <c r="HEL282"/>
      <c r="HEM282"/>
      <c r="HEN282"/>
      <c r="HEO282"/>
      <c r="HEP282"/>
      <c r="HEQ282"/>
      <c r="HER282"/>
      <c r="HES282"/>
      <c r="HET282"/>
      <c r="HEU282"/>
      <c r="HEV282"/>
      <c r="HEW282"/>
      <c r="HEX282"/>
      <c r="HEY282"/>
      <c r="HEZ282"/>
      <c r="HFA282"/>
      <c r="HFB282"/>
      <c r="HFC282"/>
      <c r="HFD282"/>
      <c r="HFE282"/>
      <c r="HFF282"/>
      <c r="HFG282"/>
      <c r="HFH282"/>
      <c r="HFI282"/>
      <c r="HFJ282"/>
      <c r="HFK282"/>
      <c r="HFL282"/>
      <c r="HFM282"/>
      <c r="HFN282"/>
      <c r="HFO282"/>
      <c r="HFP282"/>
      <c r="HFQ282"/>
      <c r="HFR282"/>
      <c r="HFS282"/>
      <c r="HFT282"/>
      <c r="HFU282"/>
      <c r="HFV282"/>
      <c r="HFW282"/>
      <c r="HFX282"/>
      <c r="HFY282"/>
      <c r="HFZ282"/>
      <c r="HGA282"/>
      <c r="HGB282"/>
      <c r="HGC282"/>
      <c r="HGD282"/>
      <c r="HGE282"/>
      <c r="HGF282"/>
      <c r="HGG282"/>
      <c r="HGH282"/>
      <c r="HGI282"/>
      <c r="HGJ282"/>
      <c r="HGK282"/>
      <c r="HGL282"/>
      <c r="HGM282"/>
      <c r="HGN282"/>
      <c r="HGO282"/>
      <c r="HGP282"/>
      <c r="HGQ282"/>
      <c r="HGR282"/>
      <c r="HGS282"/>
      <c r="HGT282"/>
      <c r="HGU282"/>
      <c r="HGV282"/>
      <c r="HGW282"/>
      <c r="HGX282"/>
      <c r="HGY282"/>
      <c r="HGZ282"/>
      <c r="HHA282"/>
      <c r="HHB282"/>
      <c r="HHC282"/>
      <c r="HHD282"/>
      <c r="HHE282"/>
      <c r="HHF282"/>
      <c r="HHG282"/>
      <c r="HHH282"/>
      <c r="HHI282"/>
      <c r="HHJ282"/>
      <c r="HHK282"/>
      <c r="HHL282"/>
      <c r="HHM282"/>
      <c r="HHN282"/>
      <c r="HHO282"/>
      <c r="HHP282"/>
      <c r="HHQ282"/>
      <c r="HHR282"/>
      <c r="HHS282"/>
      <c r="HHT282"/>
      <c r="HHU282"/>
      <c r="HHV282"/>
      <c r="HHW282"/>
      <c r="HHX282"/>
      <c r="HHY282"/>
      <c r="HHZ282"/>
      <c r="HIA282"/>
      <c r="HIB282"/>
      <c r="HIC282"/>
      <c r="HID282"/>
      <c r="HIE282"/>
      <c r="HIF282"/>
      <c r="HIG282"/>
      <c r="HIH282"/>
      <c r="HII282"/>
      <c r="HIJ282"/>
      <c r="HIK282"/>
      <c r="HIL282"/>
      <c r="HIM282"/>
      <c r="HIN282"/>
      <c r="HIO282"/>
      <c r="HIP282"/>
      <c r="HIQ282"/>
      <c r="HIR282"/>
      <c r="HIS282"/>
      <c r="HIT282"/>
      <c r="HIU282"/>
      <c r="HIV282"/>
      <c r="HIW282"/>
      <c r="HIX282"/>
      <c r="HIY282"/>
      <c r="HIZ282"/>
      <c r="HJA282"/>
      <c r="HJB282"/>
      <c r="HJC282"/>
      <c r="HJD282"/>
      <c r="HJE282"/>
      <c r="HJF282"/>
      <c r="HJG282"/>
      <c r="HJH282"/>
      <c r="HJI282"/>
      <c r="HJJ282"/>
      <c r="HJK282"/>
      <c r="HJL282"/>
      <c r="HJM282"/>
      <c r="HJN282"/>
      <c r="HJO282"/>
      <c r="HJP282"/>
      <c r="HJQ282"/>
      <c r="HJR282"/>
      <c r="HJS282"/>
      <c r="HJT282"/>
      <c r="HJU282"/>
      <c r="HJV282"/>
      <c r="HJW282"/>
      <c r="HJX282"/>
      <c r="HJY282"/>
      <c r="HJZ282"/>
      <c r="HKA282"/>
      <c r="HKB282"/>
      <c r="HKC282"/>
      <c r="HKD282"/>
      <c r="HKE282"/>
      <c r="HKF282"/>
      <c r="HKG282"/>
      <c r="HKH282"/>
      <c r="HKI282"/>
      <c r="HKJ282"/>
      <c r="HKK282"/>
      <c r="HKL282"/>
      <c r="HKM282"/>
      <c r="HKN282"/>
      <c r="HKO282"/>
      <c r="HKP282"/>
      <c r="HKQ282"/>
      <c r="HKR282"/>
      <c r="HKS282"/>
      <c r="HKT282"/>
      <c r="HKU282"/>
      <c r="HKV282"/>
      <c r="HKW282"/>
      <c r="HKX282"/>
      <c r="HKY282"/>
      <c r="HKZ282"/>
      <c r="HLA282"/>
      <c r="HLB282"/>
      <c r="HLC282"/>
      <c r="HLD282"/>
      <c r="HLE282"/>
      <c r="HLF282"/>
      <c r="HLG282"/>
      <c r="HLH282"/>
      <c r="HLI282"/>
      <c r="HLJ282"/>
      <c r="HLK282"/>
      <c r="HLL282"/>
      <c r="HLM282"/>
      <c r="HLN282"/>
      <c r="HLO282"/>
      <c r="HLP282"/>
      <c r="HLQ282"/>
      <c r="HLR282"/>
      <c r="HLS282"/>
      <c r="HLT282"/>
      <c r="HLU282"/>
      <c r="HLV282"/>
      <c r="HLW282"/>
      <c r="HLX282"/>
      <c r="HLY282"/>
      <c r="HLZ282"/>
      <c r="HMA282"/>
      <c r="HMB282"/>
      <c r="HMC282"/>
      <c r="HMD282"/>
      <c r="HME282"/>
      <c r="HMF282"/>
      <c r="HMG282"/>
      <c r="HMH282"/>
      <c r="HMI282"/>
      <c r="HMJ282"/>
      <c r="HMK282"/>
      <c r="HML282"/>
      <c r="HMM282"/>
      <c r="HMN282"/>
      <c r="HMO282"/>
      <c r="HMP282"/>
      <c r="HMQ282"/>
      <c r="HMR282"/>
      <c r="HMS282"/>
      <c r="HMT282"/>
      <c r="HMU282"/>
      <c r="HMV282"/>
      <c r="HMW282"/>
      <c r="HMX282"/>
      <c r="HMY282"/>
      <c r="HMZ282"/>
      <c r="HNA282"/>
      <c r="HNB282"/>
      <c r="HNC282"/>
      <c r="HND282"/>
      <c r="HNE282"/>
      <c r="HNF282"/>
      <c r="HNG282"/>
      <c r="HNH282"/>
      <c r="HNI282"/>
      <c r="HNJ282"/>
      <c r="HNK282"/>
      <c r="HNL282"/>
      <c r="HNM282"/>
      <c r="HNN282"/>
      <c r="HNO282"/>
      <c r="HNP282"/>
      <c r="HNQ282"/>
      <c r="HNR282"/>
      <c r="HNS282"/>
      <c r="HNT282"/>
      <c r="HNU282"/>
      <c r="HNV282"/>
      <c r="HNW282"/>
      <c r="HNX282"/>
      <c r="HNY282"/>
      <c r="HNZ282"/>
      <c r="HOA282"/>
      <c r="HOB282"/>
      <c r="HOC282"/>
      <c r="HOD282"/>
      <c r="HOE282"/>
      <c r="HOF282"/>
      <c r="HOG282"/>
      <c r="HOH282"/>
      <c r="HOI282"/>
      <c r="HOJ282"/>
      <c r="HOK282"/>
      <c r="HOL282"/>
      <c r="HOM282"/>
      <c r="HON282"/>
      <c r="HOO282"/>
      <c r="HOP282"/>
      <c r="HOQ282"/>
      <c r="HOR282"/>
      <c r="HOS282"/>
      <c r="HOT282"/>
      <c r="HOU282"/>
      <c r="HOV282"/>
      <c r="HOW282"/>
      <c r="HOX282"/>
      <c r="HOY282"/>
      <c r="HOZ282"/>
      <c r="HPA282"/>
      <c r="HPB282"/>
      <c r="HPC282"/>
      <c r="HPD282"/>
      <c r="HPE282"/>
      <c r="HPF282"/>
      <c r="HPG282"/>
      <c r="HPH282"/>
      <c r="HPI282"/>
      <c r="HPJ282"/>
      <c r="HPK282"/>
      <c r="HPL282"/>
      <c r="HPM282"/>
      <c r="HPN282"/>
      <c r="HPO282"/>
      <c r="HPP282"/>
      <c r="HPQ282"/>
      <c r="HPR282"/>
      <c r="HPS282"/>
      <c r="HPT282"/>
      <c r="HPU282"/>
      <c r="HPV282"/>
      <c r="HPW282"/>
      <c r="HPX282"/>
      <c r="HPY282"/>
      <c r="HPZ282"/>
      <c r="HQA282"/>
      <c r="HQB282"/>
      <c r="HQC282"/>
      <c r="HQD282"/>
      <c r="HQE282"/>
      <c r="HQF282"/>
      <c r="HQG282"/>
      <c r="HQH282"/>
      <c r="HQI282"/>
      <c r="HQJ282"/>
      <c r="HQK282"/>
      <c r="HQL282"/>
      <c r="HQM282"/>
      <c r="HQN282"/>
      <c r="HQO282"/>
      <c r="HQP282"/>
      <c r="HQQ282"/>
      <c r="HQR282"/>
      <c r="HQS282"/>
      <c r="HQT282"/>
      <c r="HQU282"/>
      <c r="HQV282"/>
      <c r="HQW282"/>
      <c r="HQX282"/>
      <c r="HQY282"/>
      <c r="HQZ282"/>
      <c r="HRA282"/>
      <c r="HRB282"/>
      <c r="HRC282"/>
      <c r="HRD282"/>
      <c r="HRE282"/>
      <c r="HRF282"/>
      <c r="HRG282"/>
      <c r="HRH282"/>
      <c r="HRI282"/>
      <c r="HRJ282"/>
      <c r="HRK282"/>
      <c r="HRL282"/>
      <c r="HRM282"/>
      <c r="HRN282"/>
      <c r="HRO282"/>
      <c r="HRP282"/>
      <c r="HRQ282"/>
      <c r="HRR282"/>
      <c r="HRS282"/>
      <c r="HRT282"/>
      <c r="HRU282"/>
      <c r="HRV282"/>
      <c r="HRW282"/>
      <c r="HRX282"/>
      <c r="HRY282"/>
      <c r="HRZ282"/>
      <c r="HSA282"/>
      <c r="HSB282"/>
      <c r="HSC282"/>
      <c r="HSD282"/>
      <c r="HSE282"/>
      <c r="HSF282"/>
      <c r="HSG282"/>
      <c r="HSH282"/>
      <c r="HSI282"/>
      <c r="HSJ282"/>
      <c r="HSK282"/>
      <c r="HSL282"/>
      <c r="HSM282"/>
      <c r="HSN282"/>
      <c r="HSO282"/>
      <c r="HSP282"/>
      <c r="HSQ282"/>
      <c r="HSR282"/>
      <c r="HSS282"/>
      <c r="HST282"/>
      <c r="HSU282"/>
      <c r="HSV282"/>
      <c r="HSW282"/>
      <c r="HSX282"/>
      <c r="HSY282"/>
      <c r="HSZ282"/>
      <c r="HTA282"/>
      <c r="HTB282"/>
      <c r="HTC282"/>
      <c r="HTD282"/>
      <c r="HTE282"/>
      <c r="HTF282"/>
      <c r="HTG282"/>
      <c r="HTH282"/>
      <c r="HTI282"/>
      <c r="HTJ282"/>
      <c r="HTK282"/>
      <c r="HTL282"/>
      <c r="HTM282"/>
      <c r="HTN282"/>
      <c r="HTO282"/>
      <c r="HTP282"/>
      <c r="HTQ282"/>
      <c r="HTR282"/>
      <c r="HTS282"/>
      <c r="HTT282"/>
      <c r="HTU282"/>
      <c r="HTV282"/>
      <c r="HTW282"/>
      <c r="HTX282"/>
      <c r="HTY282"/>
      <c r="HTZ282"/>
      <c r="HUA282"/>
      <c r="HUB282"/>
      <c r="HUC282"/>
      <c r="HUD282"/>
      <c r="HUE282"/>
      <c r="HUF282"/>
      <c r="HUG282"/>
      <c r="HUH282"/>
      <c r="HUI282"/>
      <c r="HUJ282"/>
      <c r="HUK282"/>
      <c r="HUL282"/>
      <c r="HUM282"/>
      <c r="HUN282"/>
      <c r="HUO282"/>
      <c r="HUP282"/>
      <c r="HUQ282"/>
      <c r="HUR282"/>
      <c r="HUS282"/>
      <c r="HUT282"/>
      <c r="HUU282"/>
      <c r="HUV282"/>
      <c r="HUW282"/>
      <c r="HUX282"/>
      <c r="HUY282"/>
      <c r="HUZ282"/>
      <c r="HVA282"/>
      <c r="HVB282"/>
      <c r="HVC282"/>
      <c r="HVD282"/>
      <c r="HVE282"/>
      <c r="HVF282"/>
      <c r="HVG282"/>
      <c r="HVH282"/>
      <c r="HVI282"/>
      <c r="HVJ282"/>
      <c r="HVK282"/>
      <c r="HVL282"/>
      <c r="HVM282"/>
      <c r="HVN282"/>
      <c r="HVO282"/>
      <c r="HVP282"/>
      <c r="HVQ282"/>
      <c r="HVR282"/>
      <c r="HVS282"/>
      <c r="HVT282"/>
      <c r="HVU282"/>
      <c r="HVV282"/>
      <c r="HVW282"/>
      <c r="HVX282"/>
      <c r="HVY282"/>
      <c r="HVZ282"/>
      <c r="HWA282"/>
      <c r="HWB282"/>
      <c r="HWC282"/>
      <c r="HWD282"/>
      <c r="HWE282"/>
      <c r="HWF282"/>
      <c r="HWG282"/>
      <c r="HWH282"/>
      <c r="HWI282"/>
      <c r="HWJ282"/>
      <c r="HWK282"/>
      <c r="HWL282"/>
      <c r="HWM282"/>
      <c r="HWN282"/>
      <c r="HWO282"/>
      <c r="HWP282"/>
      <c r="HWQ282"/>
      <c r="HWR282"/>
      <c r="HWS282"/>
      <c r="HWT282"/>
      <c r="HWU282"/>
      <c r="HWV282"/>
      <c r="HWW282"/>
      <c r="HWX282"/>
      <c r="HWY282"/>
      <c r="HWZ282"/>
      <c r="HXA282"/>
      <c r="HXB282"/>
      <c r="HXC282"/>
      <c r="HXD282"/>
      <c r="HXE282"/>
      <c r="HXF282"/>
      <c r="HXG282"/>
      <c r="HXH282"/>
      <c r="HXI282"/>
      <c r="HXJ282"/>
      <c r="HXK282"/>
      <c r="HXL282"/>
      <c r="HXM282"/>
      <c r="HXN282"/>
      <c r="HXO282"/>
      <c r="HXP282"/>
      <c r="HXQ282"/>
      <c r="HXR282"/>
      <c r="HXS282"/>
      <c r="HXT282"/>
      <c r="HXU282"/>
      <c r="HXV282"/>
      <c r="HXW282"/>
      <c r="HXX282"/>
      <c r="HXY282"/>
      <c r="HXZ282"/>
      <c r="HYA282"/>
      <c r="HYB282"/>
      <c r="HYC282"/>
      <c r="HYD282"/>
      <c r="HYE282"/>
      <c r="HYF282"/>
      <c r="HYG282"/>
      <c r="HYH282"/>
      <c r="HYI282"/>
      <c r="HYJ282"/>
      <c r="HYK282"/>
      <c r="HYL282"/>
      <c r="HYM282"/>
      <c r="HYN282"/>
      <c r="HYO282"/>
      <c r="HYP282"/>
      <c r="HYQ282"/>
      <c r="HYR282"/>
      <c r="HYS282"/>
      <c r="HYT282"/>
      <c r="HYU282"/>
      <c r="HYV282"/>
      <c r="HYW282"/>
      <c r="HYX282"/>
      <c r="HYY282"/>
      <c r="HYZ282"/>
      <c r="HZA282"/>
      <c r="HZB282"/>
      <c r="HZC282"/>
      <c r="HZD282"/>
      <c r="HZE282"/>
      <c r="HZF282"/>
      <c r="HZG282"/>
      <c r="HZH282"/>
      <c r="HZI282"/>
      <c r="HZJ282"/>
      <c r="HZK282"/>
      <c r="HZL282"/>
      <c r="HZM282"/>
      <c r="HZN282"/>
      <c r="HZO282"/>
      <c r="HZP282"/>
      <c r="HZQ282"/>
      <c r="HZR282"/>
      <c r="HZS282"/>
      <c r="HZT282"/>
      <c r="HZU282"/>
      <c r="HZV282"/>
      <c r="HZW282"/>
      <c r="HZX282"/>
      <c r="HZY282"/>
      <c r="HZZ282"/>
      <c r="IAA282"/>
      <c r="IAB282"/>
      <c r="IAC282"/>
      <c r="IAD282"/>
      <c r="IAE282"/>
      <c r="IAF282"/>
      <c r="IAG282"/>
      <c r="IAH282"/>
      <c r="IAI282"/>
      <c r="IAJ282"/>
      <c r="IAK282"/>
      <c r="IAL282"/>
      <c r="IAM282"/>
      <c r="IAN282"/>
      <c r="IAO282"/>
      <c r="IAP282"/>
      <c r="IAQ282"/>
      <c r="IAR282"/>
      <c r="IAS282"/>
      <c r="IAT282"/>
      <c r="IAU282"/>
      <c r="IAV282"/>
      <c r="IAW282"/>
      <c r="IAX282"/>
      <c r="IAY282"/>
      <c r="IAZ282"/>
      <c r="IBA282"/>
      <c r="IBB282"/>
      <c r="IBC282"/>
      <c r="IBD282"/>
      <c r="IBE282"/>
      <c r="IBF282"/>
      <c r="IBG282"/>
      <c r="IBH282"/>
      <c r="IBI282"/>
      <c r="IBJ282"/>
      <c r="IBK282"/>
      <c r="IBL282"/>
      <c r="IBM282"/>
      <c r="IBN282"/>
      <c r="IBO282"/>
      <c r="IBP282"/>
      <c r="IBQ282"/>
      <c r="IBR282"/>
      <c r="IBS282"/>
      <c r="IBT282"/>
      <c r="IBU282"/>
      <c r="IBV282"/>
      <c r="IBW282"/>
      <c r="IBX282"/>
      <c r="IBY282"/>
      <c r="IBZ282"/>
      <c r="ICA282"/>
      <c r="ICB282"/>
      <c r="ICC282"/>
      <c r="ICD282"/>
      <c r="ICE282"/>
      <c r="ICF282"/>
      <c r="ICG282"/>
      <c r="ICH282"/>
      <c r="ICI282"/>
      <c r="ICJ282"/>
      <c r="ICK282"/>
      <c r="ICL282"/>
      <c r="ICM282"/>
      <c r="ICN282"/>
      <c r="ICO282"/>
      <c r="ICP282"/>
      <c r="ICQ282"/>
      <c r="ICR282"/>
      <c r="ICS282"/>
      <c r="ICT282"/>
      <c r="ICU282"/>
      <c r="ICV282"/>
      <c r="ICW282"/>
      <c r="ICX282"/>
      <c r="ICY282"/>
      <c r="ICZ282"/>
      <c r="IDA282"/>
      <c r="IDB282"/>
      <c r="IDC282"/>
      <c r="IDD282"/>
      <c r="IDE282"/>
      <c r="IDF282"/>
      <c r="IDG282"/>
      <c r="IDH282"/>
      <c r="IDI282"/>
      <c r="IDJ282"/>
      <c r="IDK282"/>
      <c r="IDL282"/>
      <c r="IDM282"/>
      <c r="IDN282"/>
      <c r="IDO282"/>
      <c r="IDP282"/>
      <c r="IDQ282"/>
      <c r="IDR282"/>
      <c r="IDS282"/>
      <c r="IDT282"/>
      <c r="IDU282"/>
      <c r="IDV282"/>
      <c r="IDW282"/>
      <c r="IDX282"/>
      <c r="IDY282"/>
      <c r="IDZ282"/>
      <c r="IEA282"/>
      <c r="IEB282"/>
      <c r="IEC282"/>
      <c r="IED282"/>
      <c r="IEE282"/>
      <c r="IEF282"/>
      <c r="IEG282"/>
      <c r="IEH282"/>
      <c r="IEI282"/>
      <c r="IEJ282"/>
      <c r="IEK282"/>
      <c r="IEL282"/>
      <c r="IEM282"/>
      <c r="IEN282"/>
      <c r="IEO282"/>
      <c r="IEP282"/>
      <c r="IEQ282"/>
      <c r="IER282"/>
      <c r="IES282"/>
      <c r="IET282"/>
      <c r="IEU282"/>
      <c r="IEV282"/>
      <c r="IEW282"/>
      <c r="IEX282"/>
      <c r="IEY282"/>
      <c r="IEZ282"/>
      <c r="IFA282"/>
      <c r="IFB282"/>
      <c r="IFC282"/>
      <c r="IFD282"/>
      <c r="IFE282"/>
      <c r="IFF282"/>
      <c r="IFG282"/>
      <c r="IFH282"/>
      <c r="IFI282"/>
      <c r="IFJ282"/>
      <c r="IFK282"/>
      <c r="IFL282"/>
      <c r="IFM282"/>
      <c r="IFN282"/>
      <c r="IFO282"/>
      <c r="IFP282"/>
      <c r="IFQ282"/>
      <c r="IFR282"/>
      <c r="IFS282"/>
      <c r="IFT282"/>
      <c r="IFU282"/>
      <c r="IFV282"/>
      <c r="IFW282"/>
      <c r="IFX282"/>
      <c r="IFY282"/>
      <c r="IFZ282"/>
      <c r="IGA282"/>
      <c r="IGB282"/>
      <c r="IGC282"/>
      <c r="IGD282"/>
      <c r="IGE282"/>
      <c r="IGF282"/>
      <c r="IGG282"/>
      <c r="IGH282"/>
      <c r="IGI282"/>
      <c r="IGJ282"/>
      <c r="IGK282"/>
      <c r="IGL282"/>
      <c r="IGM282"/>
      <c r="IGN282"/>
      <c r="IGO282"/>
      <c r="IGP282"/>
      <c r="IGQ282"/>
      <c r="IGR282"/>
      <c r="IGS282"/>
      <c r="IGT282"/>
      <c r="IGU282"/>
      <c r="IGV282"/>
      <c r="IGW282"/>
      <c r="IGX282"/>
      <c r="IGY282"/>
      <c r="IGZ282"/>
      <c r="IHA282"/>
      <c r="IHB282"/>
      <c r="IHC282"/>
      <c r="IHD282"/>
      <c r="IHE282"/>
      <c r="IHF282"/>
      <c r="IHG282"/>
      <c r="IHH282"/>
      <c r="IHI282"/>
      <c r="IHJ282"/>
      <c r="IHK282"/>
      <c r="IHL282"/>
      <c r="IHM282"/>
      <c r="IHN282"/>
      <c r="IHO282"/>
      <c r="IHP282"/>
      <c r="IHQ282"/>
      <c r="IHR282"/>
      <c r="IHS282"/>
      <c r="IHT282"/>
      <c r="IHU282"/>
      <c r="IHV282"/>
      <c r="IHW282"/>
      <c r="IHX282"/>
      <c r="IHY282"/>
      <c r="IHZ282"/>
      <c r="IIA282"/>
      <c r="IIB282"/>
      <c r="IIC282"/>
      <c r="IID282"/>
      <c r="IIE282"/>
      <c r="IIF282"/>
      <c r="IIG282"/>
      <c r="IIH282"/>
      <c r="III282"/>
      <c r="IIJ282"/>
      <c r="IIK282"/>
      <c r="IIL282"/>
      <c r="IIM282"/>
      <c r="IIN282"/>
      <c r="IIO282"/>
      <c r="IIP282"/>
      <c r="IIQ282"/>
      <c r="IIR282"/>
      <c r="IIS282"/>
      <c r="IIT282"/>
      <c r="IIU282"/>
      <c r="IIV282"/>
      <c r="IIW282"/>
      <c r="IIX282"/>
      <c r="IIY282"/>
      <c r="IIZ282"/>
      <c r="IJA282"/>
      <c r="IJB282"/>
      <c r="IJC282"/>
      <c r="IJD282"/>
      <c r="IJE282"/>
      <c r="IJF282"/>
      <c r="IJG282"/>
      <c r="IJH282"/>
      <c r="IJI282"/>
      <c r="IJJ282"/>
      <c r="IJK282"/>
      <c r="IJL282"/>
      <c r="IJM282"/>
      <c r="IJN282"/>
      <c r="IJO282"/>
      <c r="IJP282"/>
      <c r="IJQ282"/>
      <c r="IJR282"/>
      <c r="IJS282"/>
      <c r="IJT282"/>
      <c r="IJU282"/>
      <c r="IJV282"/>
      <c r="IJW282"/>
      <c r="IJX282"/>
      <c r="IJY282"/>
      <c r="IJZ282"/>
      <c r="IKA282"/>
      <c r="IKB282"/>
      <c r="IKC282"/>
      <c r="IKD282"/>
      <c r="IKE282"/>
      <c r="IKF282"/>
      <c r="IKG282"/>
      <c r="IKH282"/>
      <c r="IKI282"/>
      <c r="IKJ282"/>
      <c r="IKK282"/>
      <c r="IKL282"/>
      <c r="IKM282"/>
      <c r="IKN282"/>
      <c r="IKO282"/>
      <c r="IKP282"/>
      <c r="IKQ282"/>
      <c r="IKR282"/>
      <c r="IKS282"/>
      <c r="IKT282"/>
      <c r="IKU282"/>
      <c r="IKV282"/>
      <c r="IKW282"/>
      <c r="IKX282"/>
      <c r="IKY282"/>
      <c r="IKZ282"/>
      <c r="ILA282"/>
      <c r="ILB282"/>
      <c r="ILC282"/>
      <c r="ILD282"/>
      <c r="ILE282"/>
      <c r="ILF282"/>
      <c r="ILG282"/>
      <c r="ILH282"/>
      <c r="ILI282"/>
      <c r="ILJ282"/>
      <c r="ILK282"/>
      <c r="ILL282"/>
      <c r="ILM282"/>
      <c r="ILN282"/>
      <c r="ILO282"/>
      <c r="ILP282"/>
      <c r="ILQ282"/>
      <c r="ILR282"/>
      <c r="ILS282"/>
      <c r="ILT282"/>
      <c r="ILU282"/>
      <c r="ILV282"/>
      <c r="ILW282"/>
      <c r="ILX282"/>
      <c r="ILY282"/>
      <c r="ILZ282"/>
      <c r="IMA282"/>
      <c r="IMB282"/>
      <c r="IMC282"/>
      <c r="IMD282"/>
      <c r="IME282"/>
      <c r="IMF282"/>
      <c r="IMG282"/>
      <c r="IMH282"/>
      <c r="IMI282"/>
      <c r="IMJ282"/>
      <c r="IMK282"/>
      <c r="IML282"/>
      <c r="IMM282"/>
      <c r="IMN282"/>
      <c r="IMO282"/>
      <c r="IMP282"/>
      <c r="IMQ282"/>
      <c r="IMR282"/>
      <c r="IMS282"/>
      <c r="IMT282"/>
      <c r="IMU282"/>
      <c r="IMV282"/>
      <c r="IMW282"/>
      <c r="IMX282"/>
      <c r="IMY282"/>
      <c r="IMZ282"/>
      <c r="INA282"/>
      <c r="INB282"/>
      <c r="INC282"/>
      <c r="IND282"/>
      <c r="INE282"/>
      <c r="INF282"/>
      <c r="ING282"/>
      <c r="INH282"/>
      <c r="INI282"/>
      <c r="INJ282"/>
      <c r="INK282"/>
      <c r="INL282"/>
      <c r="INM282"/>
      <c r="INN282"/>
      <c r="INO282"/>
      <c r="INP282"/>
      <c r="INQ282"/>
      <c r="INR282"/>
      <c r="INS282"/>
      <c r="INT282"/>
      <c r="INU282"/>
      <c r="INV282"/>
      <c r="INW282"/>
      <c r="INX282"/>
      <c r="INY282"/>
      <c r="INZ282"/>
      <c r="IOA282"/>
      <c r="IOB282"/>
      <c r="IOC282"/>
      <c r="IOD282"/>
      <c r="IOE282"/>
      <c r="IOF282"/>
      <c r="IOG282"/>
      <c r="IOH282"/>
      <c r="IOI282"/>
      <c r="IOJ282"/>
      <c r="IOK282"/>
      <c r="IOL282"/>
      <c r="IOM282"/>
      <c r="ION282"/>
      <c r="IOO282"/>
      <c r="IOP282"/>
      <c r="IOQ282"/>
      <c r="IOR282"/>
      <c r="IOS282"/>
      <c r="IOT282"/>
      <c r="IOU282"/>
      <c r="IOV282"/>
      <c r="IOW282"/>
      <c r="IOX282"/>
      <c r="IOY282"/>
      <c r="IOZ282"/>
      <c r="IPA282"/>
      <c r="IPB282"/>
      <c r="IPC282"/>
      <c r="IPD282"/>
      <c r="IPE282"/>
      <c r="IPF282"/>
      <c r="IPG282"/>
      <c r="IPH282"/>
      <c r="IPI282"/>
      <c r="IPJ282"/>
      <c r="IPK282"/>
      <c r="IPL282"/>
      <c r="IPM282"/>
      <c r="IPN282"/>
      <c r="IPO282"/>
      <c r="IPP282"/>
      <c r="IPQ282"/>
      <c r="IPR282"/>
      <c r="IPS282"/>
      <c r="IPT282"/>
      <c r="IPU282"/>
      <c r="IPV282"/>
      <c r="IPW282"/>
      <c r="IPX282"/>
      <c r="IPY282"/>
      <c r="IPZ282"/>
      <c r="IQA282"/>
      <c r="IQB282"/>
      <c r="IQC282"/>
      <c r="IQD282"/>
      <c r="IQE282"/>
      <c r="IQF282"/>
      <c r="IQG282"/>
      <c r="IQH282"/>
      <c r="IQI282"/>
      <c r="IQJ282"/>
      <c r="IQK282"/>
      <c r="IQL282"/>
      <c r="IQM282"/>
      <c r="IQN282"/>
      <c r="IQO282"/>
      <c r="IQP282"/>
      <c r="IQQ282"/>
      <c r="IQR282"/>
      <c r="IQS282"/>
      <c r="IQT282"/>
      <c r="IQU282"/>
      <c r="IQV282"/>
      <c r="IQW282"/>
      <c r="IQX282"/>
      <c r="IQY282"/>
      <c r="IQZ282"/>
      <c r="IRA282"/>
      <c r="IRB282"/>
      <c r="IRC282"/>
      <c r="IRD282"/>
      <c r="IRE282"/>
      <c r="IRF282"/>
      <c r="IRG282"/>
      <c r="IRH282"/>
      <c r="IRI282"/>
      <c r="IRJ282"/>
      <c r="IRK282"/>
      <c r="IRL282"/>
      <c r="IRM282"/>
      <c r="IRN282"/>
      <c r="IRO282"/>
      <c r="IRP282"/>
      <c r="IRQ282"/>
      <c r="IRR282"/>
      <c r="IRS282"/>
      <c r="IRT282"/>
      <c r="IRU282"/>
      <c r="IRV282"/>
      <c r="IRW282"/>
      <c r="IRX282"/>
      <c r="IRY282"/>
      <c r="IRZ282"/>
      <c r="ISA282"/>
      <c r="ISB282"/>
      <c r="ISC282"/>
      <c r="ISD282"/>
      <c r="ISE282"/>
      <c r="ISF282"/>
      <c r="ISG282"/>
      <c r="ISH282"/>
      <c r="ISI282"/>
      <c r="ISJ282"/>
      <c r="ISK282"/>
      <c r="ISL282"/>
      <c r="ISM282"/>
      <c r="ISN282"/>
      <c r="ISO282"/>
      <c r="ISP282"/>
      <c r="ISQ282"/>
      <c r="ISR282"/>
      <c r="ISS282"/>
      <c r="IST282"/>
      <c r="ISU282"/>
      <c r="ISV282"/>
      <c r="ISW282"/>
      <c r="ISX282"/>
      <c r="ISY282"/>
      <c r="ISZ282"/>
      <c r="ITA282"/>
      <c r="ITB282"/>
      <c r="ITC282"/>
      <c r="ITD282"/>
      <c r="ITE282"/>
      <c r="ITF282"/>
      <c r="ITG282"/>
      <c r="ITH282"/>
      <c r="ITI282"/>
      <c r="ITJ282"/>
      <c r="ITK282"/>
      <c r="ITL282"/>
      <c r="ITM282"/>
      <c r="ITN282"/>
      <c r="ITO282"/>
      <c r="ITP282"/>
      <c r="ITQ282"/>
      <c r="ITR282"/>
      <c r="ITS282"/>
      <c r="ITT282"/>
      <c r="ITU282"/>
      <c r="ITV282"/>
      <c r="ITW282"/>
      <c r="ITX282"/>
      <c r="ITY282"/>
      <c r="ITZ282"/>
      <c r="IUA282"/>
      <c r="IUB282"/>
      <c r="IUC282"/>
      <c r="IUD282"/>
      <c r="IUE282"/>
      <c r="IUF282"/>
      <c r="IUG282"/>
      <c r="IUH282"/>
      <c r="IUI282"/>
      <c r="IUJ282"/>
      <c r="IUK282"/>
      <c r="IUL282"/>
      <c r="IUM282"/>
      <c r="IUN282"/>
      <c r="IUO282"/>
      <c r="IUP282"/>
      <c r="IUQ282"/>
      <c r="IUR282"/>
      <c r="IUS282"/>
      <c r="IUT282"/>
      <c r="IUU282"/>
      <c r="IUV282"/>
      <c r="IUW282"/>
      <c r="IUX282"/>
      <c r="IUY282"/>
      <c r="IUZ282"/>
      <c r="IVA282"/>
      <c r="IVB282"/>
      <c r="IVC282"/>
      <c r="IVD282"/>
      <c r="IVE282"/>
      <c r="IVF282"/>
      <c r="IVG282"/>
      <c r="IVH282"/>
      <c r="IVI282"/>
      <c r="IVJ282"/>
      <c r="IVK282"/>
      <c r="IVL282"/>
      <c r="IVM282"/>
      <c r="IVN282"/>
      <c r="IVO282"/>
      <c r="IVP282"/>
      <c r="IVQ282"/>
      <c r="IVR282"/>
      <c r="IVS282"/>
      <c r="IVT282"/>
      <c r="IVU282"/>
      <c r="IVV282"/>
      <c r="IVW282"/>
      <c r="IVX282"/>
      <c r="IVY282"/>
      <c r="IVZ282"/>
      <c r="IWA282"/>
      <c r="IWB282"/>
      <c r="IWC282"/>
      <c r="IWD282"/>
      <c r="IWE282"/>
      <c r="IWF282"/>
      <c r="IWG282"/>
      <c r="IWH282"/>
      <c r="IWI282"/>
      <c r="IWJ282"/>
      <c r="IWK282"/>
      <c r="IWL282"/>
      <c r="IWM282"/>
      <c r="IWN282"/>
      <c r="IWO282"/>
      <c r="IWP282"/>
      <c r="IWQ282"/>
      <c r="IWR282"/>
      <c r="IWS282"/>
      <c r="IWT282"/>
      <c r="IWU282"/>
      <c r="IWV282"/>
      <c r="IWW282"/>
      <c r="IWX282"/>
      <c r="IWY282"/>
      <c r="IWZ282"/>
      <c r="IXA282"/>
      <c r="IXB282"/>
      <c r="IXC282"/>
      <c r="IXD282"/>
      <c r="IXE282"/>
      <c r="IXF282"/>
      <c r="IXG282"/>
      <c r="IXH282"/>
      <c r="IXI282"/>
      <c r="IXJ282"/>
      <c r="IXK282"/>
      <c r="IXL282"/>
      <c r="IXM282"/>
      <c r="IXN282"/>
      <c r="IXO282"/>
      <c r="IXP282"/>
      <c r="IXQ282"/>
      <c r="IXR282"/>
      <c r="IXS282"/>
      <c r="IXT282"/>
      <c r="IXU282"/>
      <c r="IXV282"/>
      <c r="IXW282"/>
      <c r="IXX282"/>
      <c r="IXY282"/>
      <c r="IXZ282"/>
      <c r="IYA282"/>
      <c r="IYB282"/>
      <c r="IYC282"/>
      <c r="IYD282"/>
      <c r="IYE282"/>
      <c r="IYF282"/>
      <c r="IYG282"/>
      <c r="IYH282"/>
      <c r="IYI282"/>
      <c r="IYJ282"/>
      <c r="IYK282"/>
      <c r="IYL282"/>
      <c r="IYM282"/>
      <c r="IYN282"/>
      <c r="IYO282"/>
      <c r="IYP282"/>
      <c r="IYQ282"/>
      <c r="IYR282"/>
      <c r="IYS282"/>
      <c r="IYT282"/>
      <c r="IYU282"/>
      <c r="IYV282"/>
      <c r="IYW282"/>
      <c r="IYX282"/>
      <c r="IYY282"/>
      <c r="IYZ282"/>
      <c r="IZA282"/>
      <c r="IZB282"/>
      <c r="IZC282"/>
      <c r="IZD282"/>
      <c r="IZE282"/>
      <c r="IZF282"/>
      <c r="IZG282"/>
      <c r="IZH282"/>
      <c r="IZI282"/>
      <c r="IZJ282"/>
      <c r="IZK282"/>
      <c r="IZL282"/>
      <c r="IZM282"/>
      <c r="IZN282"/>
      <c r="IZO282"/>
      <c r="IZP282"/>
      <c r="IZQ282"/>
      <c r="IZR282"/>
      <c r="IZS282"/>
      <c r="IZT282"/>
      <c r="IZU282"/>
      <c r="IZV282"/>
      <c r="IZW282"/>
      <c r="IZX282"/>
      <c r="IZY282"/>
      <c r="IZZ282"/>
      <c r="JAA282"/>
      <c r="JAB282"/>
      <c r="JAC282"/>
      <c r="JAD282"/>
      <c r="JAE282"/>
      <c r="JAF282"/>
      <c r="JAG282"/>
      <c r="JAH282"/>
      <c r="JAI282"/>
      <c r="JAJ282"/>
      <c r="JAK282"/>
      <c r="JAL282"/>
      <c r="JAM282"/>
      <c r="JAN282"/>
      <c r="JAO282"/>
      <c r="JAP282"/>
      <c r="JAQ282"/>
      <c r="JAR282"/>
      <c r="JAS282"/>
      <c r="JAT282"/>
      <c r="JAU282"/>
      <c r="JAV282"/>
      <c r="JAW282"/>
      <c r="JAX282"/>
      <c r="JAY282"/>
      <c r="JAZ282"/>
      <c r="JBA282"/>
      <c r="JBB282"/>
      <c r="JBC282"/>
      <c r="JBD282"/>
      <c r="JBE282"/>
      <c r="JBF282"/>
      <c r="JBG282"/>
      <c r="JBH282"/>
      <c r="JBI282"/>
      <c r="JBJ282"/>
      <c r="JBK282"/>
      <c r="JBL282"/>
      <c r="JBM282"/>
      <c r="JBN282"/>
      <c r="JBO282"/>
      <c r="JBP282"/>
      <c r="JBQ282"/>
      <c r="JBR282"/>
      <c r="JBS282"/>
      <c r="JBT282"/>
      <c r="JBU282"/>
      <c r="JBV282"/>
      <c r="JBW282"/>
      <c r="JBX282"/>
      <c r="JBY282"/>
      <c r="JBZ282"/>
      <c r="JCA282"/>
      <c r="JCB282"/>
      <c r="JCC282"/>
      <c r="JCD282"/>
      <c r="JCE282"/>
      <c r="JCF282"/>
      <c r="JCG282"/>
      <c r="JCH282"/>
      <c r="JCI282"/>
      <c r="JCJ282"/>
      <c r="JCK282"/>
      <c r="JCL282"/>
      <c r="JCM282"/>
      <c r="JCN282"/>
      <c r="JCO282"/>
      <c r="JCP282"/>
      <c r="JCQ282"/>
      <c r="JCR282"/>
      <c r="JCS282"/>
      <c r="JCT282"/>
      <c r="JCU282"/>
      <c r="JCV282"/>
      <c r="JCW282"/>
      <c r="JCX282"/>
      <c r="JCY282"/>
      <c r="JCZ282"/>
      <c r="JDA282"/>
      <c r="JDB282"/>
      <c r="JDC282"/>
      <c r="JDD282"/>
      <c r="JDE282"/>
      <c r="JDF282"/>
      <c r="JDG282"/>
      <c r="JDH282"/>
      <c r="JDI282"/>
      <c r="JDJ282"/>
      <c r="JDK282"/>
      <c r="JDL282"/>
      <c r="JDM282"/>
      <c r="JDN282"/>
      <c r="JDO282"/>
      <c r="JDP282"/>
      <c r="JDQ282"/>
      <c r="JDR282"/>
      <c r="JDS282"/>
      <c r="JDT282"/>
      <c r="JDU282"/>
      <c r="JDV282"/>
      <c r="JDW282"/>
      <c r="JDX282"/>
      <c r="JDY282"/>
      <c r="JDZ282"/>
      <c r="JEA282"/>
      <c r="JEB282"/>
      <c r="JEC282"/>
      <c r="JED282"/>
      <c r="JEE282"/>
      <c r="JEF282"/>
      <c r="JEG282"/>
      <c r="JEH282"/>
      <c r="JEI282"/>
      <c r="JEJ282"/>
      <c r="JEK282"/>
      <c r="JEL282"/>
      <c r="JEM282"/>
      <c r="JEN282"/>
      <c r="JEO282"/>
      <c r="JEP282"/>
      <c r="JEQ282"/>
      <c r="JER282"/>
      <c r="JES282"/>
      <c r="JET282"/>
      <c r="JEU282"/>
      <c r="JEV282"/>
      <c r="JEW282"/>
      <c r="JEX282"/>
      <c r="JEY282"/>
      <c r="JEZ282"/>
      <c r="JFA282"/>
      <c r="JFB282"/>
      <c r="JFC282"/>
      <c r="JFD282"/>
      <c r="JFE282"/>
      <c r="JFF282"/>
      <c r="JFG282"/>
      <c r="JFH282"/>
      <c r="JFI282"/>
      <c r="JFJ282"/>
      <c r="JFK282"/>
      <c r="JFL282"/>
      <c r="JFM282"/>
      <c r="JFN282"/>
      <c r="JFO282"/>
      <c r="JFP282"/>
      <c r="JFQ282"/>
      <c r="JFR282"/>
      <c r="JFS282"/>
      <c r="JFT282"/>
      <c r="JFU282"/>
      <c r="JFV282"/>
      <c r="JFW282"/>
      <c r="JFX282"/>
      <c r="JFY282"/>
      <c r="JFZ282"/>
      <c r="JGA282"/>
      <c r="JGB282"/>
      <c r="JGC282"/>
      <c r="JGD282"/>
      <c r="JGE282"/>
      <c r="JGF282"/>
      <c r="JGG282"/>
      <c r="JGH282"/>
      <c r="JGI282"/>
      <c r="JGJ282"/>
      <c r="JGK282"/>
      <c r="JGL282"/>
      <c r="JGM282"/>
      <c r="JGN282"/>
      <c r="JGO282"/>
      <c r="JGP282"/>
      <c r="JGQ282"/>
      <c r="JGR282"/>
      <c r="JGS282"/>
      <c r="JGT282"/>
      <c r="JGU282"/>
      <c r="JGV282"/>
      <c r="JGW282"/>
      <c r="JGX282"/>
      <c r="JGY282"/>
      <c r="JGZ282"/>
      <c r="JHA282"/>
      <c r="JHB282"/>
      <c r="JHC282"/>
      <c r="JHD282"/>
      <c r="JHE282"/>
      <c r="JHF282"/>
      <c r="JHG282"/>
      <c r="JHH282"/>
      <c r="JHI282"/>
      <c r="JHJ282"/>
      <c r="JHK282"/>
      <c r="JHL282"/>
      <c r="JHM282"/>
      <c r="JHN282"/>
      <c r="JHO282"/>
      <c r="JHP282"/>
      <c r="JHQ282"/>
      <c r="JHR282"/>
      <c r="JHS282"/>
      <c r="JHT282"/>
      <c r="JHU282"/>
      <c r="JHV282"/>
      <c r="JHW282"/>
      <c r="JHX282"/>
      <c r="JHY282"/>
      <c r="JHZ282"/>
      <c r="JIA282"/>
      <c r="JIB282"/>
      <c r="JIC282"/>
      <c r="JID282"/>
      <c r="JIE282"/>
      <c r="JIF282"/>
      <c r="JIG282"/>
      <c r="JIH282"/>
      <c r="JII282"/>
      <c r="JIJ282"/>
      <c r="JIK282"/>
      <c r="JIL282"/>
      <c r="JIM282"/>
      <c r="JIN282"/>
      <c r="JIO282"/>
      <c r="JIP282"/>
      <c r="JIQ282"/>
      <c r="JIR282"/>
      <c r="JIS282"/>
      <c r="JIT282"/>
      <c r="JIU282"/>
      <c r="JIV282"/>
      <c r="JIW282"/>
      <c r="JIX282"/>
      <c r="JIY282"/>
      <c r="JIZ282"/>
      <c r="JJA282"/>
      <c r="JJB282"/>
      <c r="JJC282"/>
      <c r="JJD282"/>
      <c r="JJE282"/>
      <c r="JJF282"/>
      <c r="JJG282"/>
      <c r="JJH282"/>
      <c r="JJI282"/>
      <c r="JJJ282"/>
      <c r="JJK282"/>
      <c r="JJL282"/>
      <c r="JJM282"/>
      <c r="JJN282"/>
      <c r="JJO282"/>
      <c r="JJP282"/>
      <c r="JJQ282"/>
      <c r="JJR282"/>
      <c r="JJS282"/>
      <c r="JJT282"/>
      <c r="JJU282"/>
      <c r="JJV282"/>
      <c r="JJW282"/>
      <c r="JJX282"/>
      <c r="JJY282"/>
      <c r="JJZ282"/>
      <c r="JKA282"/>
      <c r="JKB282"/>
      <c r="JKC282"/>
      <c r="JKD282"/>
      <c r="JKE282"/>
      <c r="JKF282"/>
      <c r="JKG282"/>
      <c r="JKH282"/>
      <c r="JKI282"/>
      <c r="JKJ282"/>
      <c r="JKK282"/>
      <c r="JKL282"/>
      <c r="JKM282"/>
      <c r="JKN282"/>
      <c r="JKO282"/>
      <c r="JKP282"/>
      <c r="JKQ282"/>
      <c r="JKR282"/>
      <c r="JKS282"/>
      <c r="JKT282"/>
      <c r="JKU282"/>
      <c r="JKV282"/>
      <c r="JKW282"/>
      <c r="JKX282"/>
      <c r="JKY282"/>
      <c r="JKZ282"/>
      <c r="JLA282"/>
      <c r="JLB282"/>
      <c r="JLC282"/>
      <c r="JLD282"/>
      <c r="JLE282"/>
      <c r="JLF282"/>
      <c r="JLG282"/>
      <c r="JLH282"/>
      <c r="JLI282"/>
      <c r="JLJ282"/>
      <c r="JLK282"/>
      <c r="JLL282"/>
      <c r="JLM282"/>
      <c r="JLN282"/>
      <c r="JLO282"/>
      <c r="JLP282"/>
      <c r="JLQ282"/>
      <c r="JLR282"/>
      <c r="JLS282"/>
      <c r="JLT282"/>
      <c r="JLU282"/>
      <c r="JLV282"/>
      <c r="JLW282"/>
      <c r="JLX282"/>
      <c r="JLY282"/>
      <c r="JLZ282"/>
      <c r="JMA282"/>
      <c r="JMB282"/>
      <c r="JMC282"/>
      <c r="JMD282"/>
      <c r="JME282"/>
      <c r="JMF282"/>
      <c r="JMG282"/>
      <c r="JMH282"/>
      <c r="JMI282"/>
      <c r="JMJ282"/>
      <c r="JMK282"/>
      <c r="JML282"/>
      <c r="JMM282"/>
      <c r="JMN282"/>
      <c r="JMO282"/>
      <c r="JMP282"/>
      <c r="JMQ282"/>
      <c r="JMR282"/>
      <c r="JMS282"/>
      <c r="JMT282"/>
      <c r="JMU282"/>
      <c r="JMV282"/>
      <c r="JMW282"/>
      <c r="JMX282"/>
      <c r="JMY282"/>
      <c r="JMZ282"/>
      <c r="JNA282"/>
      <c r="JNB282"/>
      <c r="JNC282"/>
      <c r="JND282"/>
      <c r="JNE282"/>
      <c r="JNF282"/>
      <c r="JNG282"/>
      <c r="JNH282"/>
      <c r="JNI282"/>
      <c r="JNJ282"/>
      <c r="JNK282"/>
      <c r="JNL282"/>
      <c r="JNM282"/>
      <c r="JNN282"/>
      <c r="JNO282"/>
      <c r="JNP282"/>
      <c r="JNQ282"/>
      <c r="JNR282"/>
      <c r="JNS282"/>
      <c r="JNT282"/>
      <c r="JNU282"/>
      <c r="JNV282"/>
      <c r="JNW282"/>
      <c r="JNX282"/>
      <c r="JNY282"/>
      <c r="JNZ282"/>
      <c r="JOA282"/>
      <c r="JOB282"/>
      <c r="JOC282"/>
      <c r="JOD282"/>
      <c r="JOE282"/>
      <c r="JOF282"/>
      <c r="JOG282"/>
      <c r="JOH282"/>
      <c r="JOI282"/>
      <c r="JOJ282"/>
      <c r="JOK282"/>
      <c r="JOL282"/>
      <c r="JOM282"/>
      <c r="JON282"/>
      <c r="JOO282"/>
      <c r="JOP282"/>
      <c r="JOQ282"/>
      <c r="JOR282"/>
      <c r="JOS282"/>
      <c r="JOT282"/>
      <c r="JOU282"/>
      <c r="JOV282"/>
      <c r="JOW282"/>
      <c r="JOX282"/>
      <c r="JOY282"/>
      <c r="JOZ282"/>
      <c r="JPA282"/>
      <c r="JPB282"/>
      <c r="JPC282"/>
      <c r="JPD282"/>
      <c r="JPE282"/>
      <c r="JPF282"/>
      <c r="JPG282"/>
      <c r="JPH282"/>
      <c r="JPI282"/>
      <c r="JPJ282"/>
      <c r="JPK282"/>
      <c r="JPL282"/>
      <c r="JPM282"/>
      <c r="JPN282"/>
      <c r="JPO282"/>
      <c r="JPP282"/>
      <c r="JPQ282"/>
      <c r="JPR282"/>
      <c r="JPS282"/>
      <c r="JPT282"/>
      <c r="JPU282"/>
      <c r="JPV282"/>
      <c r="JPW282"/>
      <c r="JPX282"/>
      <c r="JPY282"/>
      <c r="JPZ282"/>
      <c r="JQA282"/>
      <c r="JQB282"/>
      <c r="JQC282"/>
      <c r="JQD282"/>
      <c r="JQE282"/>
      <c r="JQF282"/>
      <c r="JQG282"/>
      <c r="JQH282"/>
      <c r="JQI282"/>
      <c r="JQJ282"/>
      <c r="JQK282"/>
      <c r="JQL282"/>
      <c r="JQM282"/>
      <c r="JQN282"/>
      <c r="JQO282"/>
      <c r="JQP282"/>
      <c r="JQQ282"/>
      <c r="JQR282"/>
      <c r="JQS282"/>
      <c r="JQT282"/>
      <c r="JQU282"/>
      <c r="JQV282"/>
      <c r="JQW282"/>
      <c r="JQX282"/>
      <c r="JQY282"/>
      <c r="JQZ282"/>
      <c r="JRA282"/>
      <c r="JRB282"/>
      <c r="JRC282"/>
      <c r="JRD282"/>
      <c r="JRE282"/>
      <c r="JRF282"/>
      <c r="JRG282"/>
      <c r="JRH282"/>
      <c r="JRI282"/>
      <c r="JRJ282"/>
      <c r="JRK282"/>
      <c r="JRL282"/>
      <c r="JRM282"/>
      <c r="JRN282"/>
      <c r="JRO282"/>
      <c r="JRP282"/>
      <c r="JRQ282"/>
      <c r="JRR282"/>
      <c r="JRS282"/>
      <c r="JRT282"/>
      <c r="JRU282"/>
      <c r="JRV282"/>
      <c r="JRW282"/>
      <c r="JRX282"/>
      <c r="JRY282"/>
      <c r="JRZ282"/>
      <c r="JSA282"/>
      <c r="JSB282"/>
      <c r="JSC282"/>
      <c r="JSD282"/>
      <c r="JSE282"/>
      <c r="JSF282"/>
      <c r="JSG282"/>
      <c r="JSH282"/>
      <c r="JSI282"/>
      <c r="JSJ282"/>
      <c r="JSK282"/>
      <c r="JSL282"/>
      <c r="JSM282"/>
      <c r="JSN282"/>
      <c r="JSO282"/>
      <c r="JSP282"/>
      <c r="JSQ282"/>
      <c r="JSR282"/>
      <c r="JSS282"/>
      <c r="JST282"/>
      <c r="JSU282"/>
      <c r="JSV282"/>
      <c r="JSW282"/>
      <c r="JSX282"/>
      <c r="JSY282"/>
      <c r="JSZ282"/>
      <c r="JTA282"/>
      <c r="JTB282"/>
      <c r="JTC282"/>
      <c r="JTD282"/>
      <c r="JTE282"/>
      <c r="JTF282"/>
      <c r="JTG282"/>
      <c r="JTH282"/>
      <c r="JTI282"/>
      <c r="JTJ282"/>
      <c r="JTK282"/>
      <c r="JTL282"/>
      <c r="JTM282"/>
      <c r="JTN282"/>
      <c r="JTO282"/>
      <c r="JTP282"/>
      <c r="JTQ282"/>
      <c r="JTR282"/>
      <c r="JTS282"/>
      <c r="JTT282"/>
      <c r="JTU282"/>
      <c r="JTV282"/>
      <c r="JTW282"/>
      <c r="JTX282"/>
      <c r="JTY282"/>
      <c r="JTZ282"/>
      <c r="JUA282"/>
      <c r="JUB282"/>
      <c r="JUC282"/>
      <c r="JUD282"/>
      <c r="JUE282"/>
      <c r="JUF282"/>
      <c r="JUG282"/>
      <c r="JUH282"/>
      <c r="JUI282"/>
      <c r="JUJ282"/>
      <c r="JUK282"/>
      <c r="JUL282"/>
      <c r="JUM282"/>
      <c r="JUN282"/>
      <c r="JUO282"/>
      <c r="JUP282"/>
      <c r="JUQ282"/>
      <c r="JUR282"/>
      <c r="JUS282"/>
      <c r="JUT282"/>
      <c r="JUU282"/>
      <c r="JUV282"/>
      <c r="JUW282"/>
      <c r="JUX282"/>
      <c r="JUY282"/>
      <c r="JUZ282"/>
      <c r="JVA282"/>
      <c r="JVB282"/>
      <c r="JVC282"/>
      <c r="JVD282"/>
      <c r="JVE282"/>
      <c r="JVF282"/>
      <c r="JVG282"/>
      <c r="JVH282"/>
      <c r="JVI282"/>
      <c r="JVJ282"/>
      <c r="JVK282"/>
      <c r="JVL282"/>
      <c r="JVM282"/>
      <c r="JVN282"/>
      <c r="JVO282"/>
      <c r="JVP282"/>
      <c r="JVQ282"/>
      <c r="JVR282"/>
      <c r="JVS282"/>
      <c r="JVT282"/>
      <c r="JVU282"/>
      <c r="JVV282"/>
      <c r="JVW282"/>
      <c r="JVX282"/>
      <c r="JVY282"/>
      <c r="JVZ282"/>
      <c r="JWA282"/>
      <c r="JWB282"/>
      <c r="JWC282"/>
      <c r="JWD282"/>
      <c r="JWE282"/>
      <c r="JWF282"/>
      <c r="JWG282"/>
      <c r="JWH282"/>
      <c r="JWI282"/>
      <c r="JWJ282"/>
      <c r="JWK282"/>
      <c r="JWL282"/>
      <c r="JWM282"/>
      <c r="JWN282"/>
      <c r="JWO282"/>
      <c r="JWP282"/>
      <c r="JWQ282"/>
      <c r="JWR282"/>
      <c r="JWS282"/>
      <c r="JWT282"/>
      <c r="JWU282"/>
      <c r="JWV282"/>
      <c r="JWW282"/>
      <c r="JWX282"/>
      <c r="JWY282"/>
      <c r="JWZ282"/>
      <c r="JXA282"/>
      <c r="JXB282"/>
      <c r="JXC282"/>
      <c r="JXD282"/>
      <c r="JXE282"/>
      <c r="JXF282"/>
      <c r="JXG282"/>
      <c r="JXH282"/>
      <c r="JXI282"/>
      <c r="JXJ282"/>
      <c r="JXK282"/>
      <c r="JXL282"/>
      <c r="JXM282"/>
      <c r="JXN282"/>
      <c r="JXO282"/>
      <c r="JXP282"/>
      <c r="JXQ282"/>
      <c r="JXR282"/>
      <c r="JXS282"/>
      <c r="JXT282"/>
      <c r="JXU282"/>
      <c r="JXV282"/>
      <c r="JXW282"/>
      <c r="JXX282"/>
      <c r="JXY282"/>
      <c r="JXZ282"/>
      <c r="JYA282"/>
      <c r="JYB282"/>
      <c r="JYC282"/>
      <c r="JYD282"/>
      <c r="JYE282"/>
      <c r="JYF282"/>
      <c r="JYG282"/>
      <c r="JYH282"/>
      <c r="JYI282"/>
      <c r="JYJ282"/>
      <c r="JYK282"/>
      <c r="JYL282"/>
      <c r="JYM282"/>
      <c r="JYN282"/>
      <c r="JYO282"/>
      <c r="JYP282"/>
      <c r="JYQ282"/>
      <c r="JYR282"/>
      <c r="JYS282"/>
      <c r="JYT282"/>
      <c r="JYU282"/>
      <c r="JYV282"/>
      <c r="JYW282"/>
      <c r="JYX282"/>
      <c r="JYY282"/>
      <c r="JYZ282"/>
      <c r="JZA282"/>
      <c r="JZB282"/>
      <c r="JZC282"/>
      <c r="JZD282"/>
      <c r="JZE282"/>
      <c r="JZF282"/>
      <c r="JZG282"/>
      <c r="JZH282"/>
      <c r="JZI282"/>
      <c r="JZJ282"/>
      <c r="JZK282"/>
      <c r="JZL282"/>
      <c r="JZM282"/>
      <c r="JZN282"/>
      <c r="JZO282"/>
      <c r="JZP282"/>
      <c r="JZQ282"/>
      <c r="JZR282"/>
      <c r="JZS282"/>
      <c r="JZT282"/>
      <c r="JZU282"/>
      <c r="JZV282"/>
      <c r="JZW282"/>
      <c r="JZX282"/>
      <c r="JZY282"/>
      <c r="JZZ282"/>
      <c r="KAA282"/>
      <c r="KAB282"/>
      <c r="KAC282"/>
      <c r="KAD282"/>
      <c r="KAE282"/>
      <c r="KAF282"/>
      <c r="KAG282"/>
      <c r="KAH282"/>
      <c r="KAI282"/>
      <c r="KAJ282"/>
      <c r="KAK282"/>
      <c r="KAL282"/>
      <c r="KAM282"/>
      <c r="KAN282"/>
      <c r="KAO282"/>
      <c r="KAP282"/>
      <c r="KAQ282"/>
      <c r="KAR282"/>
      <c r="KAS282"/>
      <c r="KAT282"/>
      <c r="KAU282"/>
      <c r="KAV282"/>
      <c r="KAW282"/>
      <c r="KAX282"/>
      <c r="KAY282"/>
      <c r="KAZ282"/>
      <c r="KBA282"/>
      <c r="KBB282"/>
      <c r="KBC282"/>
      <c r="KBD282"/>
      <c r="KBE282"/>
      <c r="KBF282"/>
      <c r="KBG282"/>
      <c r="KBH282"/>
      <c r="KBI282"/>
      <c r="KBJ282"/>
      <c r="KBK282"/>
      <c r="KBL282"/>
      <c r="KBM282"/>
      <c r="KBN282"/>
      <c r="KBO282"/>
      <c r="KBP282"/>
      <c r="KBQ282"/>
      <c r="KBR282"/>
      <c r="KBS282"/>
      <c r="KBT282"/>
      <c r="KBU282"/>
      <c r="KBV282"/>
      <c r="KBW282"/>
      <c r="KBX282"/>
      <c r="KBY282"/>
      <c r="KBZ282"/>
      <c r="KCA282"/>
      <c r="KCB282"/>
      <c r="KCC282"/>
      <c r="KCD282"/>
      <c r="KCE282"/>
      <c r="KCF282"/>
      <c r="KCG282"/>
      <c r="KCH282"/>
      <c r="KCI282"/>
      <c r="KCJ282"/>
      <c r="KCK282"/>
      <c r="KCL282"/>
      <c r="KCM282"/>
      <c r="KCN282"/>
      <c r="KCO282"/>
      <c r="KCP282"/>
      <c r="KCQ282"/>
      <c r="KCR282"/>
      <c r="KCS282"/>
      <c r="KCT282"/>
      <c r="KCU282"/>
      <c r="KCV282"/>
      <c r="KCW282"/>
      <c r="KCX282"/>
      <c r="KCY282"/>
      <c r="KCZ282"/>
      <c r="KDA282"/>
      <c r="KDB282"/>
      <c r="KDC282"/>
      <c r="KDD282"/>
      <c r="KDE282"/>
      <c r="KDF282"/>
      <c r="KDG282"/>
      <c r="KDH282"/>
      <c r="KDI282"/>
      <c r="KDJ282"/>
      <c r="KDK282"/>
      <c r="KDL282"/>
      <c r="KDM282"/>
      <c r="KDN282"/>
      <c r="KDO282"/>
      <c r="KDP282"/>
      <c r="KDQ282"/>
      <c r="KDR282"/>
      <c r="KDS282"/>
      <c r="KDT282"/>
      <c r="KDU282"/>
      <c r="KDV282"/>
      <c r="KDW282"/>
      <c r="KDX282"/>
      <c r="KDY282"/>
      <c r="KDZ282"/>
      <c r="KEA282"/>
      <c r="KEB282"/>
      <c r="KEC282"/>
      <c r="KED282"/>
      <c r="KEE282"/>
      <c r="KEF282"/>
      <c r="KEG282"/>
      <c r="KEH282"/>
      <c r="KEI282"/>
      <c r="KEJ282"/>
      <c r="KEK282"/>
      <c r="KEL282"/>
      <c r="KEM282"/>
      <c r="KEN282"/>
      <c r="KEO282"/>
      <c r="KEP282"/>
      <c r="KEQ282"/>
      <c r="KER282"/>
      <c r="KES282"/>
      <c r="KET282"/>
      <c r="KEU282"/>
      <c r="KEV282"/>
      <c r="KEW282"/>
      <c r="KEX282"/>
      <c r="KEY282"/>
      <c r="KEZ282"/>
      <c r="KFA282"/>
      <c r="KFB282"/>
      <c r="KFC282"/>
      <c r="KFD282"/>
      <c r="KFE282"/>
      <c r="KFF282"/>
      <c r="KFG282"/>
      <c r="KFH282"/>
      <c r="KFI282"/>
      <c r="KFJ282"/>
      <c r="KFK282"/>
      <c r="KFL282"/>
      <c r="KFM282"/>
      <c r="KFN282"/>
      <c r="KFO282"/>
      <c r="KFP282"/>
      <c r="KFQ282"/>
      <c r="KFR282"/>
      <c r="KFS282"/>
      <c r="KFT282"/>
      <c r="KFU282"/>
      <c r="KFV282"/>
      <c r="KFW282"/>
      <c r="KFX282"/>
      <c r="KFY282"/>
      <c r="KFZ282"/>
      <c r="KGA282"/>
      <c r="KGB282"/>
      <c r="KGC282"/>
      <c r="KGD282"/>
      <c r="KGE282"/>
      <c r="KGF282"/>
      <c r="KGG282"/>
      <c r="KGH282"/>
      <c r="KGI282"/>
      <c r="KGJ282"/>
      <c r="KGK282"/>
      <c r="KGL282"/>
      <c r="KGM282"/>
      <c r="KGN282"/>
      <c r="KGO282"/>
      <c r="KGP282"/>
      <c r="KGQ282"/>
      <c r="KGR282"/>
      <c r="KGS282"/>
      <c r="KGT282"/>
      <c r="KGU282"/>
      <c r="KGV282"/>
      <c r="KGW282"/>
      <c r="KGX282"/>
      <c r="KGY282"/>
      <c r="KGZ282"/>
      <c r="KHA282"/>
      <c r="KHB282"/>
      <c r="KHC282"/>
      <c r="KHD282"/>
      <c r="KHE282"/>
      <c r="KHF282"/>
      <c r="KHG282"/>
      <c r="KHH282"/>
      <c r="KHI282"/>
      <c r="KHJ282"/>
      <c r="KHK282"/>
      <c r="KHL282"/>
      <c r="KHM282"/>
      <c r="KHN282"/>
      <c r="KHO282"/>
      <c r="KHP282"/>
      <c r="KHQ282"/>
      <c r="KHR282"/>
      <c r="KHS282"/>
      <c r="KHT282"/>
      <c r="KHU282"/>
      <c r="KHV282"/>
      <c r="KHW282"/>
      <c r="KHX282"/>
      <c r="KHY282"/>
      <c r="KHZ282"/>
      <c r="KIA282"/>
      <c r="KIB282"/>
      <c r="KIC282"/>
      <c r="KID282"/>
      <c r="KIE282"/>
      <c r="KIF282"/>
      <c r="KIG282"/>
      <c r="KIH282"/>
      <c r="KII282"/>
      <c r="KIJ282"/>
      <c r="KIK282"/>
      <c r="KIL282"/>
      <c r="KIM282"/>
      <c r="KIN282"/>
      <c r="KIO282"/>
      <c r="KIP282"/>
      <c r="KIQ282"/>
      <c r="KIR282"/>
      <c r="KIS282"/>
      <c r="KIT282"/>
      <c r="KIU282"/>
      <c r="KIV282"/>
      <c r="KIW282"/>
      <c r="KIX282"/>
      <c r="KIY282"/>
      <c r="KIZ282"/>
      <c r="KJA282"/>
      <c r="KJB282"/>
      <c r="KJC282"/>
      <c r="KJD282"/>
      <c r="KJE282"/>
      <c r="KJF282"/>
      <c r="KJG282"/>
      <c r="KJH282"/>
      <c r="KJI282"/>
      <c r="KJJ282"/>
      <c r="KJK282"/>
      <c r="KJL282"/>
      <c r="KJM282"/>
      <c r="KJN282"/>
      <c r="KJO282"/>
      <c r="KJP282"/>
      <c r="KJQ282"/>
      <c r="KJR282"/>
      <c r="KJS282"/>
      <c r="KJT282"/>
      <c r="KJU282"/>
      <c r="KJV282"/>
      <c r="KJW282"/>
      <c r="KJX282"/>
      <c r="KJY282"/>
      <c r="KJZ282"/>
      <c r="KKA282"/>
      <c r="KKB282"/>
      <c r="KKC282"/>
      <c r="KKD282"/>
      <c r="KKE282"/>
      <c r="KKF282"/>
      <c r="KKG282"/>
      <c r="KKH282"/>
      <c r="KKI282"/>
      <c r="KKJ282"/>
      <c r="KKK282"/>
      <c r="KKL282"/>
      <c r="KKM282"/>
      <c r="KKN282"/>
      <c r="KKO282"/>
      <c r="KKP282"/>
      <c r="KKQ282"/>
      <c r="KKR282"/>
      <c r="KKS282"/>
      <c r="KKT282"/>
      <c r="KKU282"/>
      <c r="KKV282"/>
      <c r="KKW282"/>
      <c r="KKX282"/>
      <c r="KKY282"/>
      <c r="KKZ282"/>
      <c r="KLA282"/>
      <c r="KLB282"/>
      <c r="KLC282"/>
      <c r="KLD282"/>
      <c r="KLE282"/>
      <c r="KLF282"/>
      <c r="KLG282"/>
      <c r="KLH282"/>
      <c r="KLI282"/>
      <c r="KLJ282"/>
      <c r="KLK282"/>
      <c r="KLL282"/>
      <c r="KLM282"/>
      <c r="KLN282"/>
      <c r="KLO282"/>
      <c r="KLP282"/>
      <c r="KLQ282"/>
      <c r="KLR282"/>
      <c r="KLS282"/>
      <c r="KLT282"/>
      <c r="KLU282"/>
      <c r="KLV282"/>
      <c r="KLW282"/>
      <c r="KLX282"/>
      <c r="KLY282"/>
      <c r="KLZ282"/>
      <c r="KMA282"/>
      <c r="KMB282"/>
      <c r="KMC282"/>
      <c r="KMD282"/>
      <c r="KME282"/>
      <c r="KMF282"/>
      <c r="KMG282"/>
      <c r="KMH282"/>
      <c r="KMI282"/>
      <c r="KMJ282"/>
      <c r="KMK282"/>
      <c r="KML282"/>
      <c r="KMM282"/>
      <c r="KMN282"/>
      <c r="KMO282"/>
      <c r="KMP282"/>
      <c r="KMQ282"/>
      <c r="KMR282"/>
      <c r="KMS282"/>
      <c r="KMT282"/>
      <c r="KMU282"/>
      <c r="KMV282"/>
      <c r="KMW282"/>
      <c r="KMX282"/>
      <c r="KMY282"/>
      <c r="KMZ282"/>
      <c r="KNA282"/>
      <c r="KNB282"/>
      <c r="KNC282"/>
      <c r="KND282"/>
      <c r="KNE282"/>
      <c r="KNF282"/>
      <c r="KNG282"/>
      <c r="KNH282"/>
      <c r="KNI282"/>
      <c r="KNJ282"/>
      <c r="KNK282"/>
      <c r="KNL282"/>
      <c r="KNM282"/>
      <c r="KNN282"/>
      <c r="KNO282"/>
      <c r="KNP282"/>
      <c r="KNQ282"/>
      <c r="KNR282"/>
      <c r="KNS282"/>
      <c r="KNT282"/>
      <c r="KNU282"/>
      <c r="KNV282"/>
      <c r="KNW282"/>
      <c r="KNX282"/>
      <c r="KNY282"/>
      <c r="KNZ282"/>
      <c r="KOA282"/>
      <c r="KOB282"/>
      <c r="KOC282"/>
      <c r="KOD282"/>
      <c r="KOE282"/>
      <c r="KOF282"/>
      <c r="KOG282"/>
      <c r="KOH282"/>
      <c r="KOI282"/>
      <c r="KOJ282"/>
      <c r="KOK282"/>
      <c r="KOL282"/>
      <c r="KOM282"/>
      <c r="KON282"/>
      <c r="KOO282"/>
      <c r="KOP282"/>
      <c r="KOQ282"/>
      <c r="KOR282"/>
      <c r="KOS282"/>
      <c r="KOT282"/>
      <c r="KOU282"/>
      <c r="KOV282"/>
      <c r="KOW282"/>
      <c r="KOX282"/>
      <c r="KOY282"/>
      <c r="KOZ282"/>
      <c r="KPA282"/>
      <c r="KPB282"/>
      <c r="KPC282"/>
      <c r="KPD282"/>
      <c r="KPE282"/>
      <c r="KPF282"/>
      <c r="KPG282"/>
      <c r="KPH282"/>
      <c r="KPI282"/>
      <c r="KPJ282"/>
      <c r="KPK282"/>
      <c r="KPL282"/>
      <c r="KPM282"/>
      <c r="KPN282"/>
      <c r="KPO282"/>
      <c r="KPP282"/>
      <c r="KPQ282"/>
      <c r="KPR282"/>
      <c r="KPS282"/>
      <c r="KPT282"/>
      <c r="KPU282"/>
      <c r="KPV282"/>
      <c r="KPW282"/>
      <c r="KPX282"/>
      <c r="KPY282"/>
      <c r="KPZ282"/>
      <c r="KQA282"/>
      <c r="KQB282"/>
      <c r="KQC282"/>
      <c r="KQD282"/>
      <c r="KQE282"/>
      <c r="KQF282"/>
      <c r="KQG282"/>
      <c r="KQH282"/>
      <c r="KQI282"/>
      <c r="KQJ282"/>
      <c r="KQK282"/>
      <c r="KQL282"/>
      <c r="KQM282"/>
      <c r="KQN282"/>
      <c r="KQO282"/>
      <c r="KQP282"/>
      <c r="KQQ282"/>
      <c r="KQR282"/>
      <c r="KQS282"/>
      <c r="KQT282"/>
      <c r="KQU282"/>
      <c r="KQV282"/>
      <c r="KQW282"/>
      <c r="KQX282"/>
      <c r="KQY282"/>
      <c r="KQZ282"/>
      <c r="KRA282"/>
      <c r="KRB282"/>
      <c r="KRC282"/>
      <c r="KRD282"/>
      <c r="KRE282"/>
      <c r="KRF282"/>
      <c r="KRG282"/>
      <c r="KRH282"/>
      <c r="KRI282"/>
      <c r="KRJ282"/>
      <c r="KRK282"/>
      <c r="KRL282"/>
      <c r="KRM282"/>
      <c r="KRN282"/>
      <c r="KRO282"/>
      <c r="KRP282"/>
      <c r="KRQ282"/>
      <c r="KRR282"/>
      <c r="KRS282"/>
      <c r="KRT282"/>
      <c r="KRU282"/>
      <c r="KRV282"/>
      <c r="KRW282"/>
      <c r="KRX282"/>
      <c r="KRY282"/>
      <c r="KRZ282"/>
      <c r="KSA282"/>
      <c r="KSB282"/>
      <c r="KSC282"/>
      <c r="KSD282"/>
      <c r="KSE282"/>
      <c r="KSF282"/>
      <c r="KSG282"/>
      <c r="KSH282"/>
      <c r="KSI282"/>
      <c r="KSJ282"/>
      <c r="KSK282"/>
      <c r="KSL282"/>
      <c r="KSM282"/>
      <c r="KSN282"/>
      <c r="KSO282"/>
      <c r="KSP282"/>
      <c r="KSQ282"/>
      <c r="KSR282"/>
      <c r="KSS282"/>
      <c r="KST282"/>
      <c r="KSU282"/>
      <c r="KSV282"/>
      <c r="KSW282"/>
      <c r="KSX282"/>
      <c r="KSY282"/>
      <c r="KSZ282"/>
      <c r="KTA282"/>
      <c r="KTB282"/>
      <c r="KTC282"/>
      <c r="KTD282"/>
      <c r="KTE282"/>
      <c r="KTF282"/>
      <c r="KTG282"/>
      <c r="KTH282"/>
      <c r="KTI282"/>
      <c r="KTJ282"/>
      <c r="KTK282"/>
      <c r="KTL282"/>
      <c r="KTM282"/>
      <c r="KTN282"/>
      <c r="KTO282"/>
      <c r="KTP282"/>
      <c r="KTQ282"/>
      <c r="KTR282"/>
      <c r="KTS282"/>
      <c r="KTT282"/>
      <c r="KTU282"/>
      <c r="KTV282"/>
      <c r="KTW282"/>
      <c r="KTX282"/>
      <c r="KTY282"/>
      <c r="KTZ282"/>
      <c r="KUA282"/>
      <c r="KUB282"/>
      <c r="KUC282"/>
      <c r="KUD282"/>
      <c r="KUE282"/>
      <c r="KUF282"/>
      <c r="KUG282"/>
      <c r="KUH282"/>
      <c r="KUI282"/>
      <c r="KUJ282"/>
      <c r="KUK282"/>
      <c r="KUL282"/>
      <c r="KUM282"/>
      <c r="KUN282"/>
      <c r="KUO282"/>
      <c r="KUP282"/>
      <c r="KUQ282"/>
      <c r="KUR282"/>
      <c r="KUS282"/>
      <c r="KUT282"/>
      <c r="KUU282"/>
      <c r="KUV282"/>
      <c r="KUW282"/>
      <c r="KUX282"/>
      <c r="KUY282"/>
      <c r="KUZ282"/>
      <c r="KVA282"/>
      <c r="KVB282"/>
      <c r="KVC282"/>
      <c r="KVD282"/>
      <c r="KVE282"/>
      <c r="KVF282"/>
      <c r="KVG282"/>
      <c r="KVH282"/>
      <c r="KVI282"/>
      <c r="KVJ282"/>
      <c r="KVK282"/>
      <c r="KVL282"/>
      <c r="KVM282"/>
      <c r="KVN282"/>
      <c r="KVO282"/>
      <c r="KVP282"/>
      <c r="KVQ282"/>
      <c r="KVR282"/>
      <c r="KVS282"/>
      <c r="KVT282"/>
      <c r="KVU282"/>
      <c r="KVV282"/>
      <c r="KVW282"/>
      <c r="KVX282"/>
      <c r="KVY282"/>
      <c r="KVZ282"/>
      <c r="KWA282"/>
      <c r="KWB282"/>
      <c r="KWC282"/>
      <c r="KWD282"/>
      <c r="KWE282"/>
      <c r="KWF282"/>
      <c r="KWG282"/>
      <c r="KWH282"/>
      <c r="KWI282"/>
      <c r="KWJ282"/>
      <c r="KWK282"/>
      <c r="KWL282"/>
      <c r="KWM282"/>
      <c r="KWN282"/>
      <c r="KWO282"/>
      <c r="KWP282"/>
      <c r="KWQ282"/>
      <c r="KWR282"/>
      <c r="KWS282"/>
      <c r="KWT282"/>
      <c r="KWU282"/>
      <c r="KWV282"/>
      <c r="KWW282"/>
      <c r="KWX282"/>
      <c r="KWY282"/>
      <c r="KWZ282"/>
      <c r="KXA282"/>
      <c r="KXB282"/>
      <c r="KXC282"/>
      <c r="KXD282"/>
      <c r="KXE282"/>
      <c r="KXF282"/>
      <c r="KXG282"/>
      <c r="KXH282"/>
      <c r="KXI282"/>
      <c r="KXJ282"/>
      <c r="KXK282"/>
      <c r="KXL282"/>
      <c r="KXM282"/>
      <c r="KXN282"/>
      <c r="KXO282"/>
      <c r="KXP282"/>
      <c r="KXQ282"/>
      <c r="KXR282"/>
      <c r="KXS282"/>
      <c r="KXT282"/>
      <c r="KXU282"/>
      <c r="KXV282"/>
      <c r="KXW282"/>
      <c r="KXX282"/>
      <c r="KXY282"/>
      <c r="KXZ282"/>
      <c r="KYA282"/>
      <c r="KYB282"/>
      <c r="KYC282"/>
      <c r="KYD282"/>
      <c r="KYE282"/>
      <c r="KYF282"/>
      <c r="KYG282"/>
      <c r="KYH282"/>
      <c r="KYI282"/>
      <c r="KYJ282"/>
      <c r="KYK282"/>
      <c r="KYL282"/>
      <c r="KYM282"/>
      <c r="KYN282"/>
      <c r="KYO282"/>
      <c r="KYP282"/>
      <c r="KYQ282"/>
      <c r="KYR282"/>
      <c r="KYS282"/>
      <c r="KYT282"/>
      <c r="KYU282"/>
      <c r="KYV282"/>
      <c r="KYW282"/>
      <c r="KYX282"/>
      <c r="KYY282"/>
      <c r="KYZ282"/>
      <c r="KZA282"/>
      <c r="KZB282"/>
      <c r="KZC282"/>
      <c r="KZD282"/>
      <c r="KZE282"/>
      <c r="KZF282"/>
      <c r="KZG282"/>
      <c r="KZH282"/>
      <c r="KZI282"/>
      <c r="KZJ282"/>
      <c r="KZK282"/>
      <c r="KZL282"/>
      <c r="KZM282"/>
      <c r="KZN282"/>
      <c r="KZO282"/>
      <c r="KZP282"/>
      <c r="KZQ282"/>
      <c r="KZR282"/>
      <c r="KZS282"/>
      <c r="KZT282"/>
      <c r="KZU282"/>
      <c r="KZV282"/>
      <c r="KZW282"/>
      <c r="KZX282"/>
      <c r="KZY282"/>
      <c r="KZZ282"/>
      <c r="LAA282"/>
      <c r="LAB282"/>
      <c r="LAC282"/>
      <c r="LAD282"/>
      <c r="LAE282"/>
      <c r="LAF282"/>
      <c r="LAG282"/>
      <c r="LAH282"/>
      <c r="LAI282"/>
      <c r="LAJ282"/>
      <c r="LAK282"/>
      <c r="LAL282"/>
      <c r="LAM282"/>
      <c r="LAN282"/>
      <c r="LAO282"/>
      <c r="LAP282"/>
      <c r="LAQ282"/>
      <c r="LAR282"/>
      <c r="LAS282"/>
      <c r="LAT282"/>
      <c r="LAU282"/>
      <c r="LAV282"/>
      <c r="LAW282"/>
      <c r="LAX282"/>
      <c r="LAY282"/>
      <c r="LAZ282"/>
      <c r="LBA282"/>
      <c r="LBB282"/>
      <c r="LBC282"/>
      <c r="LBD282"/>
      <c r="LBE282"/>
      <c r="LBF282"/>
      <c r="LBG282"/>
      <c r="LBH282"/>
      <c r="LBI282"/>
      <c r="LBJ282"/>
      <c r="LBK282"/>
      <c r="LBL282"/>
      <c r="LBM282"/>
      <c r="LBN282"/>
      <c r="LBO282"/>
      <c r="LBP282"/>
      <c r="LBQ282"/>
      <c r="LBR282"/>
      <c r="LBS282"/>
      <c r="LBT282"/>
      <c r="LBU282"/>
      <c r="LBV282"/>
      <c r="LBW282"/>
      <c r="LBX282"/>
      <c r="LBY282"/>
      <c r="LBZ282"/>
      <c r="LCA282"/>
      <c r="LCB282"/>
      <c r="LCC282"/>
      <c r="LCD282"/>
      <c r="LCE282"/>
      <c r="LCF282"/>
      <c r="LCG282"/>
      <c r="LCH282"/>
      <c r="LCI282"/>
      <c r="LCJ282"/>
      <c r="LCK282"/>
      <c r="LCL282"/>
      <c r="LCM282"/>
      <c r="LCN282"/>
      <c r="LCO282"/>
      <c r="LCP282"/>
      <c r="LCQ282"/>
      <c r="LCR282"/>
      <c r="LCS282"/>
      <c r="LCT282"/>
      <c r="LCU282"/>
      <c r="LCV282"/>
      <c r="LCW282"/>
      <c r="LCX282"/>
      <c r="LCY282"/>
      <c r="LCZ282"/>
      <c r="LDA282"/>
      <c r="LDB282"/>
      <c r="LDC282"/>
      <c r="LDD282"/>
      <c r="LDE282"/>
      <c r="LDF282"/>
      <c r="LDG282"/>
      <c r="LDH282"/>
      <c r="LDI282"/>
      <c r="LDJ282"/>
      <c r="LDK282"/>
      <c r="LDL282"/>
      <c r="LDM282"/>
      <c r="LDN282"/>
      <c r="LDO282"/>
      <c r="LDP282"/>
      <c r="LDQ282"/>
      <c r="LDR282"/>
      <c r="LDS282"/>
      <c r="LDT282"/>
      <c r="LDU282"/>
      <c r="LDV282"/>
      <c r="LDW282"/>
      <c r="LDX282"/>
      <c r="LDY282"/>
      <c r="LDZ282"/>
      <c r="LEA282"/>
      <c r="LEB282"/>
      <c r="LEC282"/>
      <c r="LED282"/>
      <c r="LEE282"/>
      <c r="LEF282"/>
      <c r="LEG282"/>
      <c r="LEH282"/>
      <c r="LEI282"/>
      <c r="LEJ282"/>
      <c r="LEK282"/>
      <c r="LEL282"/>
      <c r="LEM282"/>
      <c r="LEN282"/>
      <c r="LEO282"/>
      <c r="LEP282"/>
      <c r="LEQ282"/>
      <c r="LER282"/>
      <c r="LES282"/>
      <c r="LET282"/>
      <c r="LEU282"/>
      <c r="LEV282"/>
      <c r="LEW282"/>
      <c r="LEX282"/>
      <c r="LEY282"/>
      <c r="LEZ282"/>
      <c r="LFA282"/>
      <c r="LFB282"/>
      <c r="LFC282"/>
      <c r="LFD282"/>
      <c r="LFE282"/>
      <c r="LFF282"/>
      <c r="LFG282"/>
      <c r="LFH282"/>
      <c r="LFI282"/>
      <c r="LFJ282"/>
      <c r="LFK282"/>
      <c r="LFL282"/>
      <c r="LFM282"/>
      <c r="LFN282"/>
      <c r="LFO282"/>
      <c r="LFP282"/>
      <c r="LFQ282"/>
      <c r="LFR282"/>
      <c r="LFS282"/>
      <c r="LFT282"/>
      <c r="LFU282"/>
      <c r="LFV282"/>
      <c r="LFW282"/>
      <c r="LFX282"/>
      <c r="LFY282"/>
      <c r="LFZ282"/>
      <c r="LGA282"/>
      <c r="LGB282"/>
      <c r="LGC282"/>
      <c r="LGD282"/>
      <c r="LGE282"/>
      <c r="LGF282"/>
      <c r="LGG282"/>
      <c r="LGH282"/>
      <c r="LGI282"/>
      <c r="LGJ282"/>
      <c r="LGK282"/>
      <c r="LGL282"/>
      <c r="LGM282"/>
      <c r="LGN282"/>
      <c r="LGO282"/>
      <c r="LGP282"/>
      <c r="LGQ282"/>
      <c r="LGR282"/>
      <c r="LGS282"/>
      <c r="LGT282"/>
      <c r="LGU282"/>
      <c r="LGV282"/>
      <c r="LGW282"/>
      <c r="LGX282"/>
      <c r="LGY282"/>
      <c r="LGZ282"/>
      <c r="LHA282"/>
      <c r="LHB282"/>
      <c r="LHC282"/>
      <c r="LHD282"/>
      <c r="LHE282"/>
      <c r="LHF282"/>
      <c r="LHG282"/>
      <c r="LHH282"/>
      <c r="LHI282"/>
      <c r="LHJ282"/>
      <c r="LHK282"/>
      <c r="LHL282"/>
      <c r="LHM282"/>
      <c r="LHN282"/>
      <c r="LHO282"/>
      <c r="LHP282"/>
      <c r="LHQ282"/>
      <c r="LHR282"/>
      <c r="LHS282"/>
      <c r="LHT282"/>
      <c r="LHU282"/>
      <c r="LHV282"/>
      <c r="LHW282"/>
      <c r="LHX282"/>
      <c r="LHY282"/>
      <c r="LHZ282"/>
      <c r="LIA282"/>
      <c r="LIB282"/>
      <c r="LIC282"/>
      <c r="LID282"/>
      <c r="LIE282"/>
      <c r="LIF282"/>
      <c r="LIG282"/>
      <c r="LIH282"/>
      <c r="LII282"/>
      <c r="LIJ282"/>
      <c r="LIK282"/>
      <c r="LIL282"/>
      <c r="LIM282"/>
      <c r="LIN282"/>
      <c r="LIO282"/>
      <c r="LIP282"/>
      <c r="LIQ282"/>
      <c r="LIR282"/>
      <c r="LIS282"/>
      <c r="LIT282"/>
      <c r="LIU282"/>
      <c r="LIV282"/>
      <c r="LIW282"/>
      <c r="LIX282"/>
      <c r="LIY282"/>
      <c r="LIZ282"/>
      <c r="LJA282"/>
      <c r="LJB282"/>
      <c r="LJC282"/>
      <c r="LJD282"/>
      <c r="LJE282"/>
      <c r="LJF282"/>
      <c r="LJG282"/>
      <c r="LJH282"/>
      <c r="LJI282"/>
      <c r="LJJ282"/>
      <c r="LJK282"/>
      <c r="LJL282"/>
      <c r="LJM282"/>
      <c r="LJN282"/>
      <c r="LJO282"/>
      <c r="LJP282"/>
      <c r="LJQ282"/>
      <c r="LJR282"/>
      <c r="LJS282"/>
      <c r="LJT282"/>
      <c r="LJU282"/>
      <c r="LJV282"/>
      <c r="LJW282"/>
      <c r="LJX282"/>
      <c r="LJY282"/>
      <c r="LJZ282"/>
      <c r="LKA282"/>
      <c r="LKB282"/>
      <c r="LKC282"/>
      <c r="LKD282"/>
      <c r="LKE282"/>
      <c r="LKF282"/>
      <c r="LKG282"/>
      <c r="LKH282"/>
      <c r="LKI282"/>
      <c r="LKJ282"/>
      <c r="LKK282"/>
      <c r="LKL282"/>
      <c r="LKM282"/>
      <c r="LKN282"/>
      <c r="LKO282"/>
      <c r="LKP282"/>
      <c r="LKQ282"/>
      <c r="LKR282"/>
      <c r="LKS282"/>
      <c r="LKT282"/>
      <c r="LKU282"/>
      <c r="LKV282"/>
      <c r="LKW282"/>
      <c r="LKX282"/>
      <c r="LKY282"/>
      <c r="LKZ282"/>
      <c r="LLA282"/>
      <c r="LLB282"/>
      <c r="LLC282"/>
      <c r="LLD282"/>
      <c r="LLE282"/>
      <c r="LLF282"/>
      <c r="LLG282"/>
      <c r="LLH282"/>
      <c r="LLI282"/>
      <c r="LLJ282"/>
      <c r="LLK282"/>
      <c r="LLL282"/>
      <c r="LLM282"/>
      <c r="LLN282"/>
      <c r="LLO282"/>
      <c r="LLP282"/>
      <c r="LLQ282"/>
      <c r="LLR282"/>
      <c r="LLS282"/>
      <c r="LLT282"/>
      <c r="LLU282"/>
      <c r="LLV282"/>
      <c r="LLW282"/>
      <c r="LLX282"/>
      <c r="LLY282"/>
      <c r="LLZ282"/>
      <c r="LMA282"/>
      <c r="LMB282"/>
      <c r="LMC282"/>
      <c r="LMD282"/>
      <c r="LME282"/>
      <c r="LMF282"/>
      <c r="LMG282"/>
      <c r="LMH282"/>
      <c r="LMI282"/>
      <c r="LMJ282"/>
      <c r="LMK282"/>
      <c r="LML282"/>
      <c r="LMM282"/>
      <c r="LMN282"/>
      <c r="LMO282"/>
      <c r="LMP282"/>
      <c r="LMQ282"/>
      <c r="LMR282"/>
      <c r="LMS282"/>
      <c r="LMT282"/>
      <c r="LMU282"/>
      <c r="LMV282"/>
      <c r="LMW282"/>
      <c r="LMX282"/>
      <c r="LMY282"/>
      <c r="LMZ282"/>
      <c r="LNA282"/>
      <c r="LNB282"/>
      <c r="LNC282"/>
      <c r="LND282"/>
      <c r="LNE282"/>
      <c r="LNF282"/>
      <c r="LNG282"/>
      <c r="LNH282"/>
      <c r="LNI282"/>
      <c r="LNJ282"/>
      <c r="LNK282"/>
      <c r="LNL282"/>
      <c r="LNM282"/>
      <c r="LNN282"/>
      <c r="LNO282"/>
      <c r="LNP282"/>
      <c r="LNQ282"/>
      <c r="LNR282"/>
      <c r="LNS282"/>
      <c r="LNT282"/>
      <c r="LNU282"/>
      <c r="LNV282"/>
      <c r="LNW282"/>
      <c r="LNX282"/>
      <c r="LNY282"/>
      <c r="LNZ282"/>
      <c r="LOA282"/>
      <c r="LOB282"/>
      <c r="LOC282"/>
      <c r="LOD282"/>
      <c r="LOE282"/>
      <c r="LOF282"/>
      <c r="LOG282"/>
      <c r="LOH282"/>
      <c r="LOI282"/>
      <c r="LOJ282"/>
      <c r="LOK282"/>
      <c r="LOL282"/>
      <c r="LOM282"/>
      <c r="LON282"/>
      <c r="LOO282"/>
      <c r="LOP282"/>
      <c r="LOQ282"/>
      <c r="LOR282"/>
      <c r="LOS282"/>
      <c r="LOT282"/>
      <c r="LOU282"/>
      <c r="LOV282"/>
      <c r="LOW282"/>
      <c r="LOX282"/>
      <c r="LOY282"/>
      <c r="LOZ282"/>
      <c r="LPA282"/>
      <c r="LPB282"/>
      <c r="LPC282"/>
      <c r="LPD282"/>
      <c r="LPE282"/>
      <c r="LPF282"/>
      <c r="LPG282"/>
      <c r="LPH282"/>
      <c r="LPI282"/>
      <c r="LPJ282"/>
      <c r="LPK282"/>
      <c r="LPL282"/>
      <c r="LPM282"/>
      <c r="LPN282"/>
      <c r="LPO282"/>
      <c r="LPP282"/>
      <c r="LPQ282"/>
      <c r="LPR282"/>
      <c r="LPS282"/>
      <c r="LPT282"/>
      <c r="LPU282"/>
      <c r="LPV282"/>
      <c r="LPW282"/>
      <c r="LPX282"/>
      <c r="LPY282"/>
      <c r="LPZ282"/>
      <c r="LQA282"/>
      <c r="LQB282"/>
      <c r="LQC282"/>
      <c r="LQD282"/>
      <c r="LQE282"/>
      <c r="LQF282"/>
      <c r="LQG282"/>
      <c r="LQH282"/>
      <c r="LQI282"/>
      <c r="LQJ282"/>
      <c r="LQK282"/>
      <c r="LQL282"/>
      <c r="LQM282"/>
      <c r="LQN282"/>
      <c r="LQO282"/>
      <c r="LQP282"/>
      <c r="LQQ282"/>
      <c r="LQR282"/>
      <c r="LQS282"/>
      <c r="LQT282"/>
      <c r="LQU282"/>
      <c r="LQV282"/>
      <c r="LQW282"/>
      <c r="LQX282"/>
      <c r="LQY282"/>
      <c r="LQZ282"/>
      <c r="LRA282"/>
      <c r="LRB282"/>
      <c r="LRC282"/>
      <c r="LRD282"/>
      <c r="LRE282"/>
      <c r="LRF282"/>
      <c r="LRG282"/>
      <c r="LRH282"/>
      <c r="LRI282"/>
      <c r="LRJ282"/>
      <c r="LRK282"/>
      <c r="LRL282"/>
      <c r="LRM282"/>
      <c r="LRN282"/>
      <c r="LRO282"/>
      <c r="LRP282"/>
      <c r="LRQ282"/>
      <c r="LRR282"/>
      <c r="LRS282"/>
      <c r="LRT282"/>
      <c r="LRU282"/>
      <c r="LRV282"/>
      <c r="LRW282"/>
      <c r="LRX282"/>
      <c r="LRY282"/>
      <c r="LRZ282"/>
      <c r="LSA282"/>
      <c r="LSB282"/>
      <c r="LSC282"/>
      <c r="LSD282"/>
      <c r="LSE282"/>
      <c r="LSF282"/>
      <c r="LSG282"/>
      <c r="LSH282"/>
      <c r="LSI282"/>
      <c r="LSJ282"/>
      <c r="LSK282"/>
      <c r="LSL282"/>
      <c r="LSM282"/>
      <c r="LSN282"/>
      <c r="LSO282"/>
      <c r="LSP282"/>
      <c r="LSQ282"/>
      <c r="LSR282"/>
      <c r="LSS282"/>
      <c r="LST282"/>
      <c r="LSU282"/>
      <c r="LSV282"/>
      <c r="LSW282"/>
      <c r="LSX282"/>
      <c r="LSY282"/>
      <c r="LSZ282"/>
      <c r="LTA282"/>
      <c r="LTB282"/>
      <c r="LTC282"/>
      <c r="LTD282"/>
      <c r="LTE282"/>
      <c r="LTF282"/>
      <c r="LTG282"/>
      <c r="LTH282"/>
      <c r="LTI282"/>
      <c r="LTJ282"/>
      <c r="LTK282"/>
      <c r="LTL282"/>
      <c r="LTM282"/>
      <c r="LTN282"/>
      <c r="LTO282"/>
      <c r="LTP282"/>
      <c r="LTQ282"/>
      <c r="LTR282"/>
      <c r="LTS282"/>
      <c r="LTT282"/>
      <c r="LTU282"/>
      <c r="LTV282"/>
      <c r="LTW282"/>
      <c r="LTX282"/>
      <c r="LTY282"/>
      <c r="LTZ282"/>
      <c r="LUA282"/>
      <c r="LUB282"/>
      <c r="LUC282"/>
      <c r="LUD282"/>
      <c r="LUE282"/>
      <c r="LUF282"/>
      <c r="LUG282"/>
      <c r="LUH282"/>
      <c r="LUI282"/>
      <c r="LUJ282"/>
      <c r="LUK282"/>
      <c r="LUL282"/>
      <c r="LUM282"/>
      <c r="LUN282"/>
      <c r="LUO282"/>
      <c r="LUP282"/>
      <c r="LUQ282"/>
      <c r="LUR282"/>
      <c r="LUS282"/>
      <c r="LUT282"/>
      <c r="LUU282"/>
      <c r="LUV282"/>
      <c r="LUW282"/>
      <c r="LUX282"/>
      <c r="LUY282"/>
      <c r="LUZ282"/>
      <c r="LVA282"/>
      <c r="LVB282"/>
      <c r="LVC282"/>
      <c r="LVD282"/>
      <c r="LVE282"/>
      <c r="LVF282"/>
      <c r="LVG282"/>
      <c r="LVH282"/>
      <c r="LVI282"/>
      <c r="LVJ282"/>
      <c r="LVK282"/>
      <c r="LVL282"/>
      <c r="LVM282"/>
      <c r="LVN282"/>
      <c r="LVO282"/>
      <c r="LVP282"/>
      <c r="LVQ282"/>
      <c r="LVR282"/>
      <c r="LVS282"/>
      <c r="LVT282"/>
      <c r="LVU282"/>
      <c r="LVV282"/>
      <c r="LVW282"/>
      <c r="LVX282"/>
      <c r="LVY282"/>
      <c r="LVZ282"/>
      <c r="LWA282"/>
      <c r="LWB282"/>
      <c r="LWC282"/>
      <c r="LWD282"/>
      <c r="LWE282"/>
      <c r="LWF282"/>
      <c r="LWG282"/>
      <c r="LWH282"/>
      <c r="LWI282"/>
      <c r="LWJ282"/>
      <c r="LWK282"/>
      <c r="LWL282"/>
      <c r="LWM282"/>
      <c r="LWN282"/>
      <c r="LWO282"/>
      <c r="LWP282"/>
      <c r="LWQ282"/>
      <c r="LWR282"/>
      <c r="LWS282"/>
      <c r="LWT282"/>
      <c r="LWU282"/>
      <c r="LWV282"/>
      <c r="LWW282"/>
      <c r="LWX282"/>
      <c r="LWY282"/>
      <c r="LWZ282"/>
      <c r="LXA282"/>
      <c r="LXB282"/>
      <c r="LXC282"/>
      <c r="LXD282"/>
      <c r="LXE282"/>
      <c r="LXF282"/>
      <c r="LXG282"/>
      <c r="LXH282"/>
      <c r="LXI282"/>
      <c r="LXJ282"/>
      <c r="LXK282"/>
      <c r="LXL282"/>
      <c r="LXM282"/>
      <c r="LXN282"/>
      <c r="LXO282"/>
      <c r="LXP282"/>
      <c r="LXQ282"/>
      <c r="LXR282"/>
      <c r="LXS282"/>
      <c r="LXT282"/>
      <c r="LXU282"/>
      <c r="LXV282"/>
      <c r="LXW282"/>
      <c r="LXX282"/>
      <c r="LXY282"/>
      <c r="LXZ282"/>
      <c r="LYA282"/>
      <c r="LYB282"/>
      <c r="LYC282"/>
      <c r="LYD282"/>
      <c r="LYE282"/>
      <c r="LYF282"/>
      <c r="LYG282"/>
      <c r="LYH282"/>
      <c r="LYI282"/>
      <c r="LYJ282"/>
      <c r="LYK282"/>
      <c r="LYL282"/>
      <c r="LYM282"/>
      <c r="LYN282"/>
      <c r="LYO282"/>
      <c r="LYP282"/>
      <c r="LYQ282"/>
      <c r="LYR282"/>
      <c r="LYS282"/>
      <c r="LYT282"/>
      <c r="LYU282"/>
      <c r="LYV282"/>
      <c r="LYW282"/>
      <c r="LYX282"/>
      <c r="LYY282"/>
      <c r="LYZ282"/>
      <c r="LZA282"/>
      <c r="LZB282"/>
      <c r="LZC282"/>
      <c r="LZD282"/>
      <c r="LZE282"/>
      <c r="LZF282"/>
      <c r="LZG282"/>
      <c r="LZH282"/>
      <c r="LZI282"/>
      <c r="LZJ282"/>
      <c r="LZK282"/>
      <c r="LZL282"/>
      <c r="LZM282"/>
      <c r="LZN282"/>
      <c r="LZO282"/>
      <c r="LZP282"/>
      <c r="LZQ282"/>
      <c r="LZR282"/>
      <c r="LZS282"/>
      <c r="LZT282"/>
      <c r="LZU282"/>
      <c r="LZV282"/>
      <c r="LZW282"/>
      <c r="LZX282"/>
      <c r="LZY282"/>
      <c r="LZZ282"/>
      <c r="MAA282"/>
      <c r="MAB282"/>
      <c r="MAC282"/>
      <c r="MAD282"/>
      <c r="MAE282"/>
      <c r="MAF282"/>
      <c r="MAG282"/>
      <c r="MAH282"/>
      <c r="MAI282"/>
      <c r="MAJ282"/>
      <c r="MAK282"/>
      <c r="MAL282"/>
      <c r="MAM282"/>
      <c r="MAN282"/>
      <c r="MAO282"/>
      <c r="MAP282"/>
      <c r="MAQ282"/>
      <c r="MAR282"/>
      <c r="MAS282"/>
      <c r="MAT282"/>
      <c r="MAU282"/>
      <c r="MAV282"/>
      <c r="MAW282"/>
      <c r="MAX282"/>
      <c r="MAY282"/>
      <c r="MAZ282"/>
      <c r="MBA282"/>
      <c r="MBB282"/>
      <c r="MBC282"/>
      <c r="MBD282"/>
      <c r="MBE282"/>
      <c r="MBF282"/>
      <c r="MBG282"/>
      <c r="MBH282"/>
      <c r="MBI282"/>
      <c r="MBJ282"/>
      <c r="MBK282"/>
      <c r="MBL282"/>
      <c r="MBM282"/>
      <c r="MBN282"/>
      <c r="MBO282"/>
      <c r="MBP282"/>
      <c r="MBQ282"/>
      <c r="MBR282"/>
      <c r="MBS282"/>
      <c r="MBT282"/>
      <c r="MBU282"/>
      <c r="MBV282"/>
      <c r="MBW282"/>
      <c r="MBX282"/>
      <c r="MBY282"/>
      <c r="MBZ282"/>
      <c r="MCA282"/>
      <c r="MCB282"/>
      <c r="MCC282"/>
      <c r="MCD282"/>
      <c r="MCE282"/>
      <c r="MCF282"/>
      <c r="MCG282"/>
      <c r="MCH282"/>
      <c r="MCI282"/>
      <c r="MCJ282"/>
      <c r="MCK282"/>
      <c r="MCL282"/>
      <c r="MCM282"/>
      <c r="MCN282"/>
      <c r="MCO282"/>
      <c r="MCP282"/>
      <c r="MCQ282"/>
      <c r="MCR282"/>
      <c r="MCS282"/>
      <c r="MCT282"/>
      <c r="MCU282"/>
      <c r="MCV282"/>
      <c r="MCW282"/>
      <c r="MCX282"/>
      <c r="MCY282"/>
      <c r="MCZ282"/>
      <c r="MDA282"/>
      <c r="MDB282"/>
      <c r="MDC282"/>
      <c r="MDD282"/>
      <c r="MDE282"/>
      <c r="MDF282"/>
      <c r="MDG282"/>
      <c r="MDH282"/>
      <c r="MDI282"/>
      <c r="MDJ282"/>
      <c r="MDK282"/>
      <c r="MDL282"/>
      <c r="MDM282"/>
      <c r="MDN282"/>
      <c r="MDO282"/>
      <c r="MDP282"/>
      <c r="MDQ282"/>
      <c r="MDR282"/>
      <c r="MDS282"/>
      <c r="MDT282"/>
      <c r="MDU282"/>
      <c r="MDV282"/>
      <c r="MDW282"/>
      <c r="MDX282"/>
      <c r="MDY282"/>
      <c r="MDZ282"/>
      <c r="MEA282"/>
      <c r="MEB282"/>
      <c r="MEC282"/>
      <c r="MED282"/>
      <c r="MEE282"/>
      <c r="MEF282"/>
      <c r="MEG282"/>
      <c r="MEH282"/>
      <c r="MEI282"/>
      <c r="MEJ282"/>
      <c r="MEK282"/>
      <c r="MEL282"/>
      <c r="MEM282"/>
      <c r="MEN282"/>
      <c r="MEO282"/>
      <c r="MEP282"/>
      <c r="MEQ282"/>
      <c r="MER282"/>
      <c r="MES282"/>
      <c r="MET282"/>
      <c r="MEU282"/>
      <c r="MEV282"/>
      <c r="MEW282"/>
      <c r="MEX282"/>
      <c r="MEY282"/>
      <c r="MEZ282"/>
      <c r="MFA282"/>
      <c r="MFB282"/>
      <c r="MFC282"/>
      <c r="MFD282"/>
      <c r="MFE282"/>
      <c r="MFF282"/>
      <c r="MFG282"/>
      <c r="MFH282"/>
      <c r="MFI282"/>
      <c r="MFJ282"/>
      <c r="MFK282"/>
      <c r="MFL282"/>
      <c r="MFM282"/>
      <c r="MFN282"/>
      <c r="MFO282"/>
      <c r="MFP282"/>
      <c r="MFQ282"/>
      <c r="MFR282"/>
      <c r="MFS282"/>
      <c r="MFT282"/>
      <c r="MFU282"/>
      <c r="MFV282"/>
      <c r="MFW282"/>
      <c r="MFX282"/>
      <c r="MFY282"/>
      <c r="MFZ282"/>
      <c r="MGA282"/>
      <c r="MGB282"/>
      <c r="MGC282"/>
      <c r="MGD282"/>
      <c r="MGE282"/>
      <c r="MGF282"/>
      <c r="MGG282"/>
      <c r="MGH282"/>
      <c r="MGI282"/>
      <c r="MGJ282"/>
      <c r="MGK282"/>
      <c r="MGL282"/>
      <c r="MGM282"/>
      <c r="MGN282"/>
      <c r="MGO282"/>
      <c r="MGP282"/>
      <c r="MGQ282"/>
      <c r="MGR282"/>
      <c r="MGS282"/>
      <c r="MGT282"/>
      <c r="MGU282"/>
      <c r="MGV282"/>
      <c r="MGW282"/>
      <c r="MGX282"/>
      <c r="MGY282"/>
      <c r="MGZ282"/>
      <c r="MHA282"/>
      <c r="MHB282"/>
      <c r="MHC282"/>
      <c r="MHD282"/>
      <c r="MHE282"/>
      <c r="MHF282"/>
      <c r="MHG282"/>
      <c r="MHH282"/>
      <c r="MHI282"/>
      <c r="MHJ282"/>
      <c r="MHK282"/>
      <c r="MHL282"/>
      <c r="MHM282"/>
      <c r="MHN282"/>
      <c r="MHO282"/>
      <c r="MHP282"/>
      <c r="MHQ282"/>
      <c r="MHR282"/>
      <c r="MHS282"/>
      <c r="MHT282"/>
      <c r="MHU282"/>
      <c r="MHV282"/>
      <c r="MHW282"/>
      <c r="MHX282"/>
      <c r="MHY282"/>
      <c r="MHZ282"/>
      <c r="MIA282"/>
      <c r="MIB282"/>
      <c r="MIC282"/>
      <c r="MID282"/>
      <c r="MIE282"/>
      <c r="MIF282"/>
      <c r="MIG282"/>
      <c r="MIH282"/>
      <c r="MII282"/>
      <c r="MIJ282"/>
      <c r="MIK282"/>
      <c r="MIL282"/>
      <c r="MIM282"/>
      <c r="MIN282"/>
      <c r="MIO282"/>
      <c r="MIP282"/>
      <c r="MIQ282"/>
      <c r="MIR282"/>
      <c r="MIS282"/>
      <c r="MIT282"/>
      <c r="MIU282"/>
      <c r="MIV282"/>
      <c r="MIW282"/>
      <c r="MIX282"/>
      <c r="MIY282"/>
      <c r="MIZ282"/>
      <c r="MJA282"/>
      <c r="MJB282"/>
      <c r="MJC282"/>
      <c r="MJD282"/>
      <c r="MJE282"/>
      <c r="MJF282"/>
      <c r="MJG282"/>
      <c r="MJH282"/>
      <c r="MJI282"/>
      <c r="MJJ282"/>
      <c r="MJK282"/>
      <c r="MJL282"/>
      <c r="MJM282"/>
      <c r="MJN282"/>
      <c r="MJO282"/>
      <c r="MJP282"/>
      <c r="MJQ282"/>
      <c r="MJR282"/>
      <c r="MJS282"/>
      <c r="MJT282"/>
      <c r="MJU282"/>
      <c r="MJV282"/>
      <c r="MJW282"/>
      <c r="MJX282"/>
      <c r="MJY282"/>
      <c r="MJZ282"/>
      <c r="MKA282"/>
      <c r="MKB282"/>
      <c r="MKC282"/>
      <c r="MKD282"/>
      <c r="MKE282"/>
      <c r="MKF282"/>
      <c r="MKG282"/>
      <c r="MKH282"/>
      <c r="MKI282"/>
      <c r="MKJ282"/>
      <c r="MKK282"/>
      <c r="MKL282"/>
      <c r="MKM282"/>
      <c r="MKN282"/>
      <c r="MKO282"/>
      <c r="MKP282"/>
      <c r="MKQ282"/>
      <c r="MKR282"/>
      <c r="MKS282"/>
      <c r="MKT282"/>
      <c r="MKU282"/>
      <c r="MKV282"/>
      <c r="MKW282"/>
      <c r="MKX282"/>
      <c r="MKY282"/>
      <c r="MKZ282"/>
      <c r="MLA282"/>
      <c r="MLB282"/>
      <c r="MLC282"/>
      <c r="MLD282"/>
      <c r="MLE282"/>
      <c r="MLF282"/>
      <c r="MLG282"/>
      <c r="MLH282"/>
      <c r="MLI282"/>
      <c r="MLJ282"/>
      <c r="MLK282"/>
      <c r="MLL282"/>
      <c r="MLM282"/>
      <c r="MLN282"/>
      <c r="MLO282"/>
      <c r="MLP282"/>
      <c r="MLQ282"/>
      <c r="MLR282"/>
      <c r="MLS282"/>
      <c r="MLT282"/>
      <c r="MLU282"/>
      <c r="MLV282"/>
      <c r="MLW282"/>
      <c r="MLX282"/>
      <c r="MLY282"/>
      <c r="MLZ282"/>
      <c r="MMA282"/>
      <c r="MMB282"/>
      <c r="MMC282"/>
      <c r="MMD282"/>
      <c r="MME282"/>
      <c r="MMF282"/>
      <c r="MMG282"/>
      <c r="MMH282"/>
      <c r="MMI282"/>
      <c r="MMJ282"/>
      <c r="MMK282"/>
      <c r="MML282"/>
      <c r="MMM282"/>
      <c r="MMN282"/>
      <c r="MMO282"/>
      <c r="MMP282"/>
      <c r="MMQ282"/>
      <c r="MMR282"/>
      <c r="MMS282"/>
      <c r="MMT282"/>
      <c r="MMU282"/>
      <c r="MMV282"/>
      <c r="MMW282"/>
      <c r="MMX282"/>
      <c r="MMY282"/>
      <c r="MMZ282"/>
      <c r="MNA282"/>
      <c r="MNB282"/>
      <c r="MNC282"/>
      <c r="MND282"/>
      <c r="MNE282"/>
      <c r="MNF282"/>
      <c r="MNG282"/>
      <c r="MNH282"/>
      <c r="MNI282"/>
      <c r="MNJ282"/>
      <c r="MNK282"/>
      <c r="MNL282"/>
      <c r="MNM282"/>
      <c r="MNN282"/>
      <c r="MNO282"/>
      <c r="MNP282"/>
      <c r="MNQ282"/>
      <c r="MNR282"/>
      <c r="MNS282"/>
      <c r="MNT282"/>
      <c r="MNU282"/>
      <c r="MNV282"/>
      <c r="MNW282"/>
      <c r="MNX282"/>
      <c r="MNY282"/>
      <c r="MNZ282"/>
      <c r="MOA282"/>
      <c r="MOB282"/>
      <c r="MOC282"/>
      <c r="MOD282"/>
      <c r="MOE282"/>
      <c r="MOF282"/>
      <c r="MOG282"/>
      <c r="MOH282"/>
      <c r="MOI282"/>
      <c r="MOJ282"/>
      <c r="MOK282"/>
      <c r="MOL282"/>
      <c r="MOM282"/>
      <c r="MON282"/>
      <c r="MOO282"/>
      <c r="MOP282"/>
      <c r="MOQ282"/>
      <c r="MOR282"/>
      <c r="MOS282"/>
      <c r="MOT282"/>
      <c r="MOU282"/>
      <c r="MOV282"/>
      <c r="MOW282"/>
      <c r="MOX282"/>
      <c r="MOY282"/>
      <c r="MOZ282"/>
      <c r="MPA282"/>
      <c r="MPB282"/>
      <c r="MPC282"/>
      <c r="MPD282"/>
      <c r="MPE282"/>
      <c r="MPF282"/>
      <c r="MPG282"/>
      <c r="MPH282"/>
      <c r="MPI282"/>
      <c r="MPJ282"/>
      <c r="MPK282"/>
      <c r="MPL282"/>
      <c r="MPM282"/>
      <c r="MPN282"/>
      <c r="MPO282"/>
      <c r="MPP282"/>
      <c r="MPQ282"/>
      <c r="MPR282"/>
      <c r="MPS282"/>
      <c r="MPT282"/>
      <c r="MPU282"/>
      <c r="MPV282"/>
      <c r="MPW282"/>
      <c r="MPX282"/>
      <c r="MPY282"/>
      <c r="MPZ282"/>
      <c r="MQA282"/>
      <c r="MQB282"/>
      <c r="MQC282"/>
      <c r="MQD282"/>
      <c r="MQE282"/>
      <c r="MQF282"/>
      <c r="MQG282"/>
      <c r="MQH282"/>
      <c r="MQI282"/>
      <c r="MQJ282"/>
      <c r="MQK282"/>
      <c r="MQL282"/>
      <c r="MQM282"/>
      <c r="MQN282"/>
      <c r="MQO282"/>
      <c r="MQP282"/>
      <c r="MQQ282"/>
      <c r="MQR282"/>
      <c r="MQS282"/>
      <c r="MQT282"/>
      <c r="MQU282"/>
      <c r="MQV282"/>
      <c r="MQW282"/>
      <c r="MQX282"/>
      <c r="MQY282"/>
      <c r="MQZ282"/>
      <c r="MRA282"/>
      <c r="MRB282"/>
      <c r="MRC282"/>
      <c r="MRD282"/>
      <c r="MRE282"/>
      <c r="MRF282"/>
      <c r="MRG282"/>
      <c r="MRH282"/>
      <c r="MRI282"/>
      <c r="MRJ282"/>
      <c r="MRK282"/>
      <c r="MRL282"/>
      <c r="MRM282"/>
      <c r="MRN282"/>
      <c r="MRO282"/>
      <c r="MRP282"/>
      <c r="MRQ282"/>
      <c r="MRR282"/>
      <c r="MRS282"/>
      <c r="MRT282"/>
      <c r="MRU282"/>
      <c r="MRV282"/>
      <c r="MRW282"/>
      <c r="MRX282"/>
      <c r="MRY282"/>
      <c r="MRZ282"/>
      <c r="MSA282"/>
      <c r="MSB282"/>
      <c r="MSC282"/>
      <c r="MSD282"/>
      <c r="MSE282"/>
      <c r="MSF282"/>
      <c r="MSG282"/>
      <c r="MSH282"/>
      <c r="MSI282"/>
      <c r="MSJ282"/>
      <c r="MSK282"/>
      <c r="MSL282"/>
      <c r="MSM282"/>
      <c r="MSN282"/>
      <c r="MSO282"/>
      <c r="MSP282"/>
      <c r="MSQ282"/>
      <c r="MSR282"/>
      <c r="MSS282"/>
      <c r="MST282"/>
      <c r="MSU282"/>
      <c r="MSV282"/>
      <c r="MSW282"/>
      <c r="MSX282"/>
      <c r="MSY282"/>
      <c r="MSZ282"/>
      <c r="MTA282"/>
      <c r="MTB282"/>
      <c r="MTC282"/>
      <c r="MTD282"/>
      <c r="MTE282"/>
      <c r="MTF282"/>
      <c r="MTG282"/>
      <c r="MTH282"/>
      <c r="MTI282"/>
      <c r="MTJ282"/>
      <c r="MTK282"/>
      <c r="MTL282"/>
      <c r="MTM282"/>
      <c r="MTN282"/>
      <c r="MTO282"/>
      <c r="MTP282"/>
      <c r="MTQ282"/>
      <c r="MTR282"/>
      <c r="MTS282"/>
      <c r="MTT282"/>
      <c r="MTU282"/>
      <c r="MTV282"/>
      <c r="MTW282"/>
      <c r="MTX282"/>
      <c r="MTY282"/>
      <c r="MTZ282"/>
      <c r="MUA282"/>
      <c r="MUB282"/>
      <c r="MUC282"/>
      <c r="MUD282"/>
      <c r="MUE282"/>
      <c r="MUF282"/>
      <c r="MUG282"/>
      <c r="MUH282"/>
      <c r="MUI282"/>
      <c r="MUJ282"/>
      <c r="MUK282"/>
      <c r="MUL282"/>
      <c r="MUM282"/>
      <c r="MUN282"/>
      <c r="MUO282"/>
      <c r="MUP282"/>
      <c r="MUQ282"/>
      <c r="MUR282"/>
      <c r="MUS282"/>
      <c r="MUT282"/>
      <c r="MUU282"/>
      <c r="MUV282"/>
      <c r="MUW282"/>
      <c r="MUX282"/>
      <c r="MUY282"/>
      <c r="MUZ282"/>
      <c r="MVA282"/>
      <c r="MVB282"/>
      <c r="MVC282"/>
      <c r="MVD282"/>
      <c r="MVE282"/>
      <c r="MVF282"/>
      <c r="MVG282"/>
      <c r="MVH282"/>
      <c r="MVI282"/>
      <c r="MVJ282"/>
      <c r="MVK282"/>
      <c r="MVL282"/>
      <c r="MVM282"/>
      <c r="MVN282"/>
      <c r="MVO282"/>
      <c r="MVP282"/>
      <c r="MVQ282"/>
      <c r="MVR282"/>
      <c r="MVS282"/>
      <c r="MVT282"/>
      <c r="MVU282"/>
      <c r="MVV282"/>
      <c r="MVW282"/>
      <c r="MVX282"/>
      <c r="MVY282"/>
      <c r="MVZ282"/>
      <c r="MWA282"/>
      <c r="MWB282"/>
      <c r="MWC282"/>
      <c r="MWD282"/>
      <c r="MWE282"/>
      <c r="MWF282"/>
      <c r="MWG282"/>
      <c r="MWH282"/>
      <c r="MWI282"/>
      <c r="MWJ282"/>
      <c r="MWK282"/>
      <c r="MWL282"/>
      <c r="MWM282"/>
      <c r="MWN282"/>
      <c r="MWO282"/>
      <c r="MWP282"/>
      <c r="MWQ282"/>
      <c r="MWR282"/>
      <c r="MWS282"/>
      <c r="MWT282"/>
      <c r="MWU282"/>
      <c r="MWV282"/>
      <c r="MWW282"/>
      <c r="MWX282"/>
      <c r="MWY282"/>
      <c r="MWZ282"/>
      <c r="MXA282"/>
      <c r="MXB282"/>
      <c r="MXC282"/>
      <c r="MXD282"/>
      <c r="MXE282"/>
      <c r="MXF282"/>
      <c r="MXG282"/>
      <c r="MXH282"/>
      <c r="MXI282"/>
      <c r="MXJ282"/>
      <c r="MXK282"/>
      <c r="MXL282"/>
      <c r="MXM282"/>
      <c r="MXN282"/>
      <c r="MXO282"/>
      <c r="MXP282"/>
      <c r="MXQ282"/>
      <c r="MXR282"/>
      <c r="MXS282"/>
      <c r="MXT282"/>
      <c r="MXU282"/>
      <c r="MXV282"/>
      <c r="MXW282"/>
      <c r="MXX282"/>
      <c r="MXY282"/>
      <c r="MXZ282"/>
      <c r="MYA282"/>
      <c r="MYB282"/>
      <c r="MYC282"/>
      <c r="MYD282"/>
      <c r="MYE282"/>
      <c r="MYF282"/>
      <c r="MYG282"/>
      <c r="MYH282"/>
      <c r="MYI282"/>
      <c r="MYJ282"/>
      <c r="MYK282"/>
      <c r="MYL282"/>
      <c r="MYM282"/>
      <c r="MYN282"/>
      <c r="MYO282"/>
      <c r="MYP282"/>
      <c r="MYQ282"/>
      <c r="MYR282"/>
      <c r="MYS282"/>
      <c r="MYT282"/>
      <c r="MYU282"/>
      <c r="MYV282"/>
      <c r="MYW282"/>
      <c r="MYX282"/>
      <c r="MYY282"/>
      <c r="MYZ282"/>
      <c r="MZA282"/>
      <c r="MZB282"/>
      <c r="MZC282"/>
      <c r="MZD282"/>
      <c r="MZE282"/>
      <c r="MZF282"/>
      <c r="MZG282"/>
      <c r="MZH282"/>
      <c r="MZI282"/>
      <c r="MZJ282"/>
      <c r="MZK282"/>
      <c r="MZL282"/>
      <c r="MZM282"/>
      <c r="MZN282"/>
      <c r="MZO282"/>
      <c r="MZP282"/>
      <c r="MZQ282"/>
      <c r="MZR282"/>
      <c r="MZS282"/>
      <c r="MZT282"/>
      <c r="MZU282"/>
      <c r="MZV282"/>
      <c r="MZW282"/>
      <c r="MZX282"/>
      <c r="MZY282"/>
      <c r="MZZ282"/>
      <c r="NAA282"/>
      <c r="NAB282"/>
      <c r="NAC282"/>
      <c r="NAD282"/>
      <c r="NAE282"/>
      <c r="NAF282"/>
      <c r="NAG282"/>
      <c r="NAH282"/>
      <c r="NAI282"/>
      <c r="NAJ282"/>
      <c r="NAK282"/>
      <c r="NAL282"/>
      <c r="NAM282"/>
      <c r="NAN282"/>
      <c r="NAO282"/>
      <c r="NAP282"/>
      <c r="NAQ282"/>
      <c r="NAR282"/>
      <c r="NAS282"/>
      <c r="NAT282"/>
      <c r="NAU282"/>
      <c r="NAV282"/>
      <c r="NAW282"/>
      <c r="NAX282"/>
      <c r="NAY282"/>
      <c r="NAZ282"/>
      <c r="NBA282"/>
      <c r="NBB282"/>
      <c r="NBC282"/>
      <c r="NBD282"/>
      <c r="NBE282"/>
      <c r="NBF282"/>
      <c r="NBG282"/>
      <c r="NBH282"/>
      <c r="NBI282"/>
      <c r="NBJ282"/>
      <c r="NBK282"/>
      <c r="NBL282"/>
      <c r="NBM282"/>
      <c r="NBN282"/>
      <c r="NBO282"/>
      <c r="NBP282"/>
      <c r="NBQ282"/>
      <c r="NBR282"/>
      <c r="NBS282"/>
      <c r="NBT282"/>
      <c r="NBU282"/>
      <c r="NBV282"/>
      <c r="NBW282"/>
      <c r="NBX282"/>
      <c r="NBY282"/>
      <c r="NBZ282"/>
      <c r="NCA282"/>
      <c r="NCB282"/>
      <c r="NCC282"/>
      <c r="NCD282"/>
      <c r="NCE282"/>
      <c r="NCF282"/>
      <c r="NCG282"/>
      <c r="NCH282"/>
      <c r="NCI282"/>
      <c r="NCJ282"/>
      <c r="NCK282"/>
      <c r="NCL282"/>
      <c r="NCM282"/>
      <c r="NCN282"/>
      <c r="NCO282"/>
      <c r="NCP282"/>
      <c r="NCQ282"/>
      <c r="NCR282"/>
      <c r="NCS282"/>
      <c r="NCT282"/>
      <c r="NCU282"/>
      <c r="NCV282"/>
      <c r="NCW282"/>
      <c r="NCX282"/>
      <c r="NCY282"/>
      <c r="NCZ282"/>
      <c r="NDA282"/>
      <c r="NDB282"/>
      <c r="NDC282"/>
      <c r="NDD282"/>
      <c r="NDE282"/>
      <c r="NDF282"/>
      <c r="NDG282"/>
      <c r="NDH282"/>
      <c r="NDI282"/>
      <c r="NDJ282"/>
      <c r="NDK282"/>
      <c r="NDL282"/>
      <c r="NDM282"/>
      <c r="NDN282"/>
      <c r="NDO282"/>
      <c r="NDP282"/>
      <c r="NDQ282"/>
      <c r="NDR282"/>
      <c r="NDS282"/>
      <c r="NDT282"/>
      <c r="NDU282"/>
      <c r="NDV282"/>
      <c r="NDW282"/>
      <c r="NDX282"/>
      <c r="NDY282"/>
      <c r="NDZ282"/>
      <c r="NEA282"/>
      <c r="NEB282"/>
      <c r="NEC282"/>
      <c r="NED282"/>
      <c r="NEE282"/>
      <c r="NEF282"/>
      <c r="NEG282"/>
      <c r="NEH282"/>
      <c r="NEI282"/>
      <c r="NEJ282"/>
      <c r="NEK282"/>
      <c r="NEL282"/>
      <c r="NEM282"/>
      <c r="NEN282"/>
      <c r="NEO282"/>
      <c r="NEP282"/>
      <c r="NEQ282"/>
      <c r="NER282"/>
      <c r="NES282"/>
      <c r="NET282"/>
      <c r="NEU282"/>
      <c r="NEV282"/>
      <c r="NEW282"/>
      <c r="NEX282"/>
      <c r="NEY282"/>
      <c r="NEZ282"/>
      <c r="NFA282"/>
      <c r="NFB282"/>
      <c r="NFC282"/>
      <c r="NFD282"/>
      <c r="NFE282"/>
      <c r="NFF282"/>
      <c r="NFG282"/>
      <c r="NFH282"/>
      <c r="NFI282"/>
      <c r="NFJ282"/>
      <c r="NFK282"/>
      <c r="NFL282"/>
      <c r="NFM282"/>
      <c r="NFN282"/>
      <c r="NFO282"/>
      <c r="NFP282"/>
      <c r="NFQ282"/>
      <c r="NFR282"/>
      <c r="NFS282"/>
      <c r="NFT282"/>
      <c r="NFU282"/>
      <c r="NFV282"/>
      <c r="NFW282"/>
      <c r="NFX282"/>
      <c r="NFY282"/>
      <c r="NFZ282"/>
      <c r="NGA282"/>
      <c r="NGB282"/>
      <c r="NGC282"/>
      <c r="NGD282"/>
      <c r="NGE282"/>
      <c r="NGF282"/>
      <c r="NGG282"/>
      <c r="NGH282"/>
      <c r="NGI282"/>
      <c r="NGJ282"/>
      <c r="NGK282"/>
      <c r="NGL282"/>
      <c r="NGM282"/>
      <c r="NGN282"/>
      <c r="NGO282"/>
      <c r="NGP282"/>
      <c r="NGQ282"/>
      <c r="NGR282"/>
      <c r="NGS282"/>
      <c r="NGT282"/>
      <c r="NGU282"/>
      <c r="NGV282"/>
      <c r="NGW282"/>
      <c r="NGX282"/>
      <c r="NGY282"/>
      <c r="NGZ282"/>
      <c r="NHA282"/>
      <c r="NHB282"/>
      <c r="NHC282"/>
      <c r="NHD282"/>
      <c r="NHE282"/>
      <c r="NHF282"/>
      <c r="NHG282"/>
      <c r="NHH282"/>
      <c r="NHI282"/>
      <c r="NHJ282"/>
      <c r="NHK282"/>
      <c r="NHL282"/>
      <c r="NHM282"/>
      <c r="NHN282"/>
      <c r="NHO282"/>
      <c r="NHP282"/>
      <c r="NHQ282"/>
      <c r="NHR282"/>
      <c r="NHS282"/>
      <c r="NHT282"/>
      <c r="NHU282"/>
      <c r="NHV282"/>
      <c r="NHW282"/>
      <c r="NHX282"/>
      <c r="NHY282"/>
      <c r="NHZ282"/>
      <c r="NIA282"/>
      <c r="NIB282"/>
      <c r="NIC282"/>
      <c r="NID282"/>
      <c r="NIE282"/>
      <c r="NIF282"/>
      <c r="NIG282"/>
      <c r="NIH282"/>
      <c r="NII282"/>
      <c r="NIJ282"/>
      <c r="NIK282"/>
      <c r="NIL282"/>
      <c r="NIM282"/>
      <c r="NIN282"/>
      <c r="NIO282"/>
      <c r="NIP282"/>
      <c r="NIQ282"/>
      <c r="NIR282"/>
      <c r="NIS282"/>
      <c r="NIT282"/>
      <c r="NIU282"/>
      <c r="NIV282"/>
      <c r="NIW282"/>
      <c r="NIX282"/>
      <c r="NIY282"/>
      <c r="NIZ282"/>
      <c r="NJA282"/>
      <c r="NJB282"/>
      <c r="NJC282"/>
      <c r="NJD282"/>
      <c r="NJE282"/>
      <c r="NJF282"/>
      <c r="NJG282"/>
      <c r="NJH282"/>
      <c r="NJI282"/>
      <c r="NJJ282"/>
      <c r="NJK282"/>
      <c r="NJL282"/>
      <c r="NJM282"/>
      <c r="NJN282"/>
      <c r="NJO282"/>
      <c r="NJP282"/>
      <c r="NJQ282"/>
      <c r="NJR282"/>
      <c r="NJS282"/>
      <c r="NJT282"/>
      <c r="NJU282"/>
      <c r="NJV282"/>
      <c r="NJW282"/>
      <c r="NJX282"/>
      <c r="NJY282"/>
      <c r="NJZ282"/>
      <c r="NKA282"/>
      <c r="NKB282"/>
      <c r="NKC282"/>
      <c r="NKD282"/>
      <c r="NKE282"/>
      <c r="NKF282"/>
      <c r="NKG282"/>
      <c r="NKH282"/>
      <c r="NKI282"/>
      <c r="NKJ282"/>
      <c r="NKK282"/>
      <c r="NKL282"/>
      <c r="NKM282"/>
      <c r="NKN282"/>
      <c r="NKO282"/>
      <c r="NKP282"/>
      <c r="NKQ282"/>
      <c r="NKR282"/>
      <c r="NKS282"/>
      <c r="NKT282"/>
      <c r="NKU282"/>
      <c r="NKV282"/>
      <c r="NKW282"/>
      <c r="NKX282"/>
      <c r="NKY282"/>
      <c r="NKZ282"/>
      <c r="NLA282"/>
      <c r="NLB282"/>
      <c r="NLC282"/>
      <c r="NLD282"/>
      <c r="NLE282"/>
      <c r="NLF282"/>
      <c r="NLG282"/>
      <c r="NLH282"/>
      <c r="NLI282"/>
      <c r="NLJ282"/>
      <c r="NLK282"/>
      <c r="NLL282"/>
      <c r="NLM282"/>
      <c r="NLN282"/>
      <c r="NLO282"/>
      <c r="NLP282"/>
      <c r="NLQ282"/>
      <c r="NLR282"/>
      <c r="NLS282"/>
      <c r="NLT282"/>
      <c r="NLU282"/>
      <c r="NLV282"/>
      <c r="NLW282"/>
      <c r="NLX282"/>
      <c r="NLY282"/>
      <c r="NLZ282"/>
      <c r="NMA282"/>
      <c r="NMB282"/>
      <c r="NMC282"/>
      <c r="NMD282"/>
      <c r="NME282"/>
      <c r="NMF282"/>
      <c r="NMG282"/>
      <c r="NMH282"/>
      <c r="NMI282"/>
      <c r="NMJ282"/>
      <c r="NMK282"/>
      <c r="NML282"/>
      <c r="NMM282"/>
      <c r="NMN282"/>
      <c r="NMO282"/>
      <c r="NMP282"/>
      <c r="NMQ282"/>
      <c r="NMR282"/>
      <c r="NMS282"/>
      <c r="NMT282"/>
      <c r="NMU282"/>
      <c r="NMV282"/>
      <c r="NMW282"/>
      <c r="NMX282"/>
      <c r="NMY282"/>
      <c r="NMZ282"/>
      <c r="NNA282"/>
      <c r="NNB282"/>
      <c r="NNC282"/>
      <c r="NND282"/>
      <c r="NNE282"/>
      <c r="NNF282"/>
      <c r="NNG282"/>
      <c r="NNH282"/>
      <c r="NNI282"/>
      <c r="NNJ282"/>
      <c r="NNK282"/>
      <c r="NNL282"/>
      <c r="NNM282"/>
      <c r="NNN282"/>
      <c r="NNO282"/>
      <c r="NNP282"/>
      <c r="NNQ282"/>
      <c r="NNR282"/>
      <c r="NNS282"/>
      <c r="NNT282"/>
      <c r="NNU282"/>
      <c r="NNV282"/>
      <c r="NNW282"/>
      <c r="NNX282"/>
      <c r="NNY282"/>
      <c r="NNZ282"/>
      <c r="NOA282"/>
      <c r="NOB282"/>
      <c r="NOC282"/>
      <c r="NOD282"/>
      <c r="NOE282"/>
      <c r="NOF282"/>
      <c r="NOG282"/>
      <c r="NOH282"/>
      <c r="NOI282"/>
      <c r="NOJ282"/>
      <c r="NOK282"/>
      <c r="NOL282"/>
      <c r="NOM282"/>
      <c r="NON282"/>
      <c r="NOO282"/>
      <c r="NOP282"/>
      <c r="NOQ282"/>
      <c r="NOR282"/>
      <c r="NOS282"/>
      <c r="NOT282"/>
      <c r="NOU282"/>
      <c r="NOV282"/>
      <c r="NOW282"/>
      <c r="NOX282"/>
      <c r="NOY282"/>
      <c r="NOZ282"/>
      <c r="NPA282"/>
      <c r="NPB282"/>
      <c r="NPC282"/>
      <c r="NPD282"/>
      <c r="NPE282"/>
      <c r="NPF282"/>
      <c r="NPG282"/>
      <c r="NPH282"/>
      <c r="NPI282"/>
      <c r="NPJ282"/>
      <c r="NPK282"/>
      <c r="NPL282"/>
      <c r="NPM282"/>
      <c r="NPN282"/>
      <c r="NPO282"/>
      <c r="NPP282"/>
      <c r="NPQ282"/>
      <c r="NPR282"/>
      <c r="NPS282"/>
      <c r="NPT282"/>
      <c r="NPU282"/>
      <c r="NPV282"/>
      <c r="NPW282"/>
      <c r="NPX282"/>
      <c r="NPY282"/>
      <c r="NPZ282"/>
      <c r="NQA282"/>
      <c r="NQB282"/>
      <c r="NQC282"/>
      <c r="NQD282"/>
      <c r="NQE282"/>
      <c r="NQF282"/>
      <c r="NQG282"/>
      <c r="NQH282"/>
      <c r="NQI282"/>
      <c r="NQJ282"/>
      <c r="NQK282"/>
      <c r="NQL282"/>
      <c r="NQM282"/>
      <c r="NQN282"/>
      <c r="NQO282"/>
      <c r="NQP282"/>
      <c r="NQQ282"/>
      <c r="NQR282"/>
      <c r="NQS282"/>
      <c r="NQT282"/>
      <c r="NQU282"/>
      <c r="NQV282"/>
      <c r="NQW282"/>
      <c r="NQX282"/>
      <c r="NQY282"/>
      <c r="NQZ282"/>
      <c r="NRA282"/>
      <c r="NRB282"/>
      <c r="NRC282"/>
      <c r="NRD282"/>
      <c r="NRE282"/>
      <c r="NRF282"/>
      <c r="NRG282"/>
      <c r="NRH282"/>
      <c r="NRI282"/>
      <c r="NRJ282"/>
      <c r="NRK282"/>
      <c r="NRL282"/>
      <c r="NRM282"/>
      <c r="NRN282"/>
      <c r="NRO282"/>
      <c r="NRP282"/>
      <c r="NRQ282"/>
      <c r="NRR282"/>
      <c r="NRS282"/>
      <c r="NRT282"/>
      <c r="NRU282"/>
      <c r="NRV282"/>
      <c r="NRW282"/>
      <c r="NRX282"/>
      <c r="NRY282"/>
      <c r="NRZ282"/>
      <c r="NSA282"/>
      <c r="NSB282"/>
      <c r="NSC282"/>
      <c r="NSD282"/>
      <c r="NSE282"/>
      <c r="NSF282"/>
      <c r="NSG282"/>
      <c r="NSH282"/>
      <c r="NSI282"/>
      <c r="NSJ282"/>
      <c r="NSK282"/>
      <c r="NSL282"/>
      <c r="NSM282"/>
      <c r="NSN282"/>
      <c r="NSO282"/>
      <c r="NSP282"/>
      <c r="NSQ282"/>
      <c r="NSR282"/>
      <c r="NSS282"/>
      <c r="NST282"/>
      <c r="NSU282"/>
      <c r="NSV282"/>
      <c r="NSW282"/>
      <c r="NSX282"/>
      <c r="NSY282"/>
      <c r="NSZ282"/>
      <c r="NTA282"/>
      <c r="NTB282"/>
      <c r="NTC282"/>
      <c r="NTD282"/>
      <c r="NTE282"/>
      <c r="NTF282"/>
      <c r="NTG282"/>
      <c r="NTH282"/>
      <c r="NTI282"/>
      <c r="NTJ282"/>
      <c r="NTK282"/>
      <c r="NTL282"/>
      <c r="NTM282"/>
      <c r="NTN282"/>
      <c r="NTO282"/>
      <c r="NTP282"/>
      <c r="NTQ282"/>
      <c r="NTR282"/>
      <c r="NTS282"/>
      <c r="NTT282"/>
      <c r="NTU282"/>
      <c r="NTV282"/>
      <c r="NTW282"/>
      <c r="NTX282"/>
      <c r="NTY282"/>
      <c r="NTZ282"/>
      <c r="NUA282"/>
      <c r="NUB282"/>
      <c r="NUC282"/>
      <c r="NUD282"/>
      <c r="NUE282"/>
      <c r="NUF282"/>
      <c r="NUG282"/>
      <c r="NUH282"/>
      <c r="NUI282"/>
      <c r="NUJ282"/>
      <c r="NUK282"/>
      <c r="NUL282"/>
      <c r="NUM282"/>
      <c r="NUN282"/>
      <c r="NUO282"/>
      <c r="NUP282"/>
      <c r="NUQ282"/>
      <c r="NUR282"/>
      <c r="NUS282"/>
      <c r="NUT282"/>
      <c r="NUU282"/>
      <c r="NUV282"/>
      <c r="NUW282"/>
      <c r="NUX282"/>
      <c r="NUY282"/>
      <c r="NUZ282"/>
      <c r="NVA282"/>
      <c r="NVB282"/>
      <c r="NVC282"/>
      <c r="NVD282"/>
      <c r="NVE282"/>
      <c r="NVF282"/>
      <c r="NVG282"/>
      <c r="NVH282"/>
      <c r="NVI282"/>
      <c r="NVJ282"/>
      <c r="NVK282"/>
      <c r="NVL282"/>
      <c r="NVM282"/>
      <c r="NVN282"/>
      <c r="NVO282"/>
      <c r="NVP282"/>
      <c r="NVQ282"/>
      <c r="NVR282"/>
      <c r="NVS282"/>
      <c r="NVT282"/>
      <c r="NVU282"/>
      <c r="NVV282"/>
      <c r="NVW282"/>
      <c r="NVX282"/>
      <c r="NVY282"/>
      <c r="NVZ282"/>
      <c r="NWA282"/>
      <c r="NWB282"/>
      <c r="NWC282"/>
      <c r="NWD282"/>
      <c r="NWE282"/>
      <c r="NWF282"/>
      <c r="NWG282"/>
      <c r="NWH282"/>
      <c r="NWI282"/>
      <c r="NWJ282"/>
      <c r="NWK282"/>
      <c r="NWL282"/>
      <c r="NWM282"/>
      <c r="NWN282"/>
      <c r="NWO282"/>
      <c r="NWP282"/>
      <c r="NWQ282"/>
      <c r="NWR282"/>
      <c r="NWS282"/>
      <c r="NWT282"/>
      <c r="NWU282"/>
      <c r="NWV282"/>
      <c r="NWW282"/>
      <c r="NWX282"/>
      <c r="NWY282"/>
      <c r="NWZ282"/>
      <c r="NXA282"/>
      <c r="NXB282"/>
      <c r="NXC282"/>
      <c r="NXD282"/>
      <c r="NXE282"/>
      <c r="NXF282"/>
      <c r="NXG282"/>
      <c r="NXH282"/>
      <c r="NXI282"/>
      <c r="NXJ282"/>
      <c r="NXK282"/>
      <c r="NXL282"/>
      <c r="NXM282"/>
      <c r="NXN282"/>
      <c r="NXO282"/>
      <c r="NXP282"/>
      <c r="NXQ282"/>
      <c r="NXR282"/>
      <c r="NXS282"/>
      <c r="NXT282"/>
      <c r="NXU282"/>
      <c r="NXV282"/>
      <c r="NXW282"/>
      <c r="NXX282"/>
      <c r="NXY282"/>
      <c r="NXZ282"/>
      <c r="NYA282"/>
      <c r="NYB282"/>
      <c r="NYC282"/>
      <c r="NYD282"/>
      <c r="NYE282"/>
      <c r="NYF282"/>
      <c r="NYG282"/>
      <c r="NYH282"/>
      <c r="NYI282"/>
      <c r="NYJ282"/>
      <c r="NYK282"/>
      <c r="NYL282"/>
      <c r="NYM282"/>
      <c r="NYN282"/>
      <c r="NYO282"/>
      <c r="NYP282"/>
      <c r="NYQ282"/>
      <c r="NYR282"/>
      <c r="NYS282"/>
      <c r="NYT282"/>
      <c r="NYU282"/>
      <c r="NYV282"/>
      <c r="NYW282"/>
      <c r="NYX282"/>
      <c r="NYY282"/>
      <c r="NYZ282"/>
      <c r="NZA282"/>
      <c r="NZB282"/>
      <c r="NZC282"/>
      <c r="NZD282"/>
      <c r="NZE282"/>
      <c r="NZF282"/>
      <c r="NZG282"/>
      <c r="NZH282"/>
      <c r="NZI282"/>
      <c r="NZJ282"/>
      <c r="NZK282"/>
      <c r="NZL282"/>
      <c r="NZM282"/>
      <c r="NZN282"/>
      <c r="NZO282"/>
      <c r="NZP282"/>
      <c r="NZQ282"/>
      <c r="NZR282"/>
      <c r="NZS282"/>
      <c r="NZT282"/>
      <c r="NZU282"/>
      <c r="NZV282"/>
      <c r="NZW282"/>
      <c r="NZX282"/>
      <c r="NZY282"/>
      <c r="NZZ282"/>
      <c r="OAA282"/>
      <c r="OAB282"/>
      <c r="OAC282"/>
      <c r="OAD282"/>
      <c r="OAE282"/>
      <c r="OAF282"/>
      <c r="OAG282"/>
      <c r="OAH282"/>
      <c r="OAI282"/>
      <c r="OAJ282"/>
      <c r="OAK282"/>
      <c r="OAL282"/>
      <c r="OAM282"/>
      <c r="OAN282"/>
      <c r="OAO282"/>
      <c r="OAP282"/>
      <c r="OAQ282"/>
      <c r="OAR282"/>
      <c r="OAS282"/>
      <c r="OAT282"/>
      <c r="OAU282"/>
      <c r="OAV282"/>
      <c r="OAW282"/>
      <c r="OAX282"/>
      <c r="OAY282"/>
      <c r="OAZ282"/>
      <c r="OBA282"/>
      <c r="OBB282"/>
      <c r="OBC282"/>
      <c r="OBD282"/>
      <c r="OBE282"/>
      <c r="OBF282"/>
      <c r="OBG282"/>
      <c r="OBH282"/>
      <c r="OBI282"/>
      <c r="OBJ282"/>
      <c r="OBK282"/>
      <c r="OBL282"/>
      <c r="OBM282"/>
      <c r="OBN282"/>
      <c r="OBO282"/>
      <c r="OBP282"/>
      <c r="OBQ282"/>
      <c r="OBR282"/>
      <c r="OBS282"/>
      <c r="OBT282"/>
      <c r="OBU282"/>
      <c r="OBV282"/>
      <c r="OBW282"/>
      <c r="OBX282"/>
      <c r="OBY282"/>
      <c r="OBZ282"/>
      <c r="OCA282"/>
      <c r="OCB282"/>
      <c r="OCC282"/>
      <c r="OCD282"/>
      <c r="OCE282"/>
      <c r="OCF282"/>
      <c r="OCG282"/>
      <c r="OCH282"/>
      <c r="OCI282"/>
      <c r="OCJ282"/>
      <c r="OCK282"/>
      <c r="OCL282"/>
      <c r="OCM282"/>
      <c r="OCN282"/>
      <c r="OCO282"/>
      <c r="OCP282"/>
      <c r="OCQ282"/>
      <c r="OCR282"/>
      <c r="OCS282"/>
      <c r="OCT282"/>
      <c r="OCU282"/>
      <c r="OCV282"/>
      <c r="OCW282"/>
      <c r="OCX282"/>
      <c r="OCY282"/>
      <c r="OCZ282"/>
      <c r="ODA282"/>
      <c r="ODB282"/>
      <c r="ODC282"/>
      <c r="ODD282"/>
      <c r="ODE282"/>
      <c r="ODF282"/>
      <c r="ODG282"/>
      <c r="ODH282"/>
      <c r="ODI282"/>
      <c r="ODJ282"/>
      <c r="ODK282"/>
      <c r="ODL282"/>
      <c r="ODM282"/>
      <c r="ODN282"/>
      <c r="ODO282"/>
      <c r="ODP282"/>
      <c r="ODQ282"/>
      <c r="ODR282"/>
      <c r="ODS282"/>
      <c r="ODT282"/>
      <c r="ODU282"/>
      <c r="ODV282"/>
      <c r="ODW282"/>
      <c r="ODX282"/>
      <c r="ODY282"/>
      <c r="ODZ282"/>
      <c r="OEA282"/>
      <c r="OEB282"/>
      <c r="OEC282"/>
      <c r="OED282"/>
      <c r="OEE282"/>
      <c r="OEF282"/>
      <c r="OEG282"/>
      <c r="OEH282"/>
      <c r="OEI282"/>
      <c r="OEJ282"/>
      <c r="OEK282"/>
      <c r="OEL282"/>
      <c r="OEM282"/>
      <c r="OEN282"/>
      <c r="OEO282"/>
      <c r="OEP282"/>
      <c r="OEQ282"/>
      <c r="OER282"/>
      <c r="OES282"/>
      <c r="OET282"/>
      <c r="OEU282"/>
      <c r="OEV282"/>
      <c r="OEW282"/>
      <c r="OEX282"/>
      <c r="OEY282"/>
      <c r="OEZ282"/>
      <c r="OFA282"/>
      <c r="OFB282"/>
      <c r="OFC282"/>
      <c r="OFD282"/>
      <c r="OFE282"/>
      <c r="OFF282"/>
      <c r="OFG282"/>
      <c r="OFH282"/>
      <c r="OFI282"/>
      <c r="OFJ282"/>
      <c r="OFK282"/>
      <c r="OFL282"/>
      <c r="OFM282"/>
      <c r="OFN282"/>
      <c r="OFO282"/>
      <c r="OFP282"/>
      <c r="OFQ282"/>
      <c r="OFR282"/>
      <c r="OFS282"/>
      <c r="OFT282"/>
      <c r="OFU282"/>
      <c r="OFV282"/>
      <c r="OFW282"/>
      <c r="OFX282"/>
      <c r="OFY282"/>
      <c r="OFZ282"/>
      <c r="OGA282"/>
      <c r="OGB282"/>
      <c r="OGC282"/>
      <c r="OGD282"/>
      <c r="OGE282"/>
      <c r="OGF282"/>
      <c r="OGG282"/>
      <c r="OGH282"/>
      <c r="OGI282"/>
      <c r="OGJ282"/>
      <c r="OGK282"/>
      <c r="OGL282"/>
      <c r="OGM282"/>
      <c r="OGN282"/>
      <c r="OGO282"/>
      <c r="OGP282"/>
      <c r="OGQ282"/>
      <c r="OGR282"/>
      <c r="OGS282"/>
      <c r="OGT282"/>
      <c r="OGU282"/>
      <c r="OGV282"/>
      <c r="OGW282"/>
      <c r="OGX282"/>
      <c r="OGY282"/>
      <c r="OGZ282"/>
      <c r="OHA282"/>
      <c r="OHB282"/>
      <c r="OHC282"/>
      <c r="OHD282"/>
      <c r="OHE282"/>
      <c r="OHF282"/>
      <c r="OHG282"/>
      <c r="OHH282"/>
      <c r="OHI282"/>
      <c r="OHJ282"/>
      <c r="OHK282"/>
      <c r="OHL282"/>
      <c r="OHM282"/>
      <c r="OHN282"/>
      <c r="OHO282"/>
      <c r="OHP282"/>
      <c r="OHQ282"/>
      <c r="OHR282"/>
      <c r="OHS282"/>
      <c r="OHT282"/>
      <c r="OHU282"/>
      <c r="OHV282"/>
      <c r="OHW282"/>
      <c r="OHX282"/>
      <c r="OHY282"/>
      <c r="OHZ282"/>
      <c r="OIA282"/>
      <c r="OIB282"/>
      <c r="OIC282"/>
      <c r="OID282"/>
      <c r="OIE282"/>
      <c r="OIF282"/>
      <c r="OIG282"/>
      <c r="OIH282"/>
      <c r="OII282"/>
      <c r="OIJ282"/>
      <c r="OIK282"/>
      <c r="OIL282"/>
      <c r="OIM282"/>
      <c r="OIN282"/>
      <c r="OIO282"/>
      <c r="OIP282"/>
      <c r="OIQ282"/>
      <c r="OIR282"/>
      <c r="OIS282"/>
      <c r="OIT282"/>
      <c r="OIU282"/>
      <c r="OIV282"/>
      <c r="OIW282"/>
      <c r="OIX282"/>
      <c r="OIY282"/>
      <c r="OIZ282"/>
      <c r="OJA282"/>
      <c r="OJB282"/>
      <c r="OJC282"/>
      <c r="OJD282"/>
      <c r="OJE282"/>
      <c r="OJF282"/>
      <c r="OJG282"/>
      <c r="OJH282"/>
      <c r="OJI282"/>
      <c r="OJJ282"/>
      <c r="OJK282"/>
      <c r="OJL282"/>
      <c r="OJM282"/>
      <c r="OJN282"/>
      <c r="OJO282"/>
      <c r="OJP282"/>
      <c r="OJQ282"/>
      <c r="OJR282"/>
      <c r="OJS282"/>
      <c r="OJT282"/>
      <c r="OJU282"/>
      <c r="OJV282"/>
      <c r="OJW282"/>
      <c r="OJX282"/>
      <c r="OJY282"/>
      <c r="OJZ282"/>
      <c r="OKA282"/>
      <c r="OKB282"/>
      <c r="OKC282"/>
      <c r="OKD282"/>
      <c r="OKE282"/>
      <c r="OKF282"/>
      <c r="OKG282"/>
      <c r="OKH282"/>
      <c r="OKI282"/>
      <c r="OKJ282"/>
      <c r="OKK282"/>
      <c r="OKL282"/>
      <c r="OKM282"/>
      <c r="OKN282"/>
      <c r="OKO282"/>
      <c r="OKP282"/>
      <c r="OKQ282"/>
      <c r="OKR282"/>
      <c r="OKS282"/>
      <c r="OKT282"/>
      <c r="OKU282"/>
      <c r="OKV282"/>
      <c r="OKW282"/>
      <c r="OKX282"/>
      <c r="OKY282"/>
      <c r="OKZ282"/>
      <c r="OLA282"/>
      <c r="OLB282"/>
      <c r="OLC282"/>
      <c r="OLD282"/>
      <c r="OLE282"/>
      <c r="OLF282"/>
      <c r="OLG282"/>
      <c r="OLH282"/>
      <c r="OLI282"/>
      <c r="OLJ282"/>
      <c r="OLK282"/>
      <c r="OLL282"/>
      <c r="OLM282"/>
      <c r="OLN282"/>
      <c r="OLO282"/>
      <c r="OLP282"/>
      <c r="OLQ282"/>
      <c r="OLR282"/>
      <c r="OLS282"/>
      <c r="OLT282"/>
      <c r="OLU282"/>
      <c r="OLV282"/>
      <c r="OLW282"/>
      <c r="OLX282"/>
      <c r="OLY282"/>
      <c r="OLZ282"/>
      <c r="OMA282"/>
      <c r="OMB282"/>
      <c r="OMC282"/>
      <c r="OMD282"/>
      <c r="OME282"/>
      <c r="OMF282"/>
      <c r="OMG282"/>
      <c r="OMH282"/>
      <c r="OMI282"/>
      <c r="OMJ282"/>
      <c r="OMK282"/>
      <c r="OML282"/>
      <c r="OMM282"/>
      <c r="OMN282"/>
      <c r="OMO282"/>
      <c r="OMP282"/>
      <c r="OMQ282"/>
      <c r="OMR282"/>
      <c r="OMS282"/>
      <c r="OMT282"/>
      <c r="OMU282"/>
      <c r="OMV282"/>
      <c r="OMW282"/>
      <c r="OMX282"/>
      <c r="OMY282"/>
      <c r="OMZ282"/>
      <c r="ONA282"/>
      <c r="ONB282"/>
      <c r="ONC282"/>
      <c r="OND282"/>
      <c r="ONE282"/>
      <c r="ONF282"/>
      <c r="ONG282"/>
      <c r="ONH282"/>
      <c r="ONI282"/>
      <c r="ONJ282"/>
      <c r="ONK282"/>
      <c r="ONL282"/>
      <c r="ONM282"/>
      <c r="ONN282"/>
      <c r="ONO282"/>
      <c r="ONP282"/>
      <c r="ONQ282"/>
      <c r="ONR282"/>
      <c r="ONS282"/>
      <c r="ONT282"/>
      <c r="ONU282"/>
      <c r="ONV282"/>
      <c r="ONW282"/>
      <c r="ONX282"/>
      <c r="ONY282"/>
      <c r="ONZ282"/>
      <c r="OOA282"/>
      <c r="OOB282"/>
      <c r="OOC282"/>
      <c r="OOD282"/>
      <c r="OOE282"/>
      <c r="OOF282"/>
      <c r="OOG282"/>
      <c r="OOH282"/>
      <c r="OOI282"/>
      <c r="OOJ282"/>
      <c r="OOK282"/>
      <c r="OOL282"/>
      <c r="OOM282"/>
      <c r="OON282"/>
      <c r="OOO282"/>
      <c r="OOP282"/>
      <c r="OOQ282"/>
      <c r="OOR282"/>
      <c r="OOS282"/>
      <c r="OOT282"/>
      <c r="OOU282"/>
      <c r="OOV282"/>
      <c r="OOW282"/>
      <c r="OOX282"/>
      <c r="OOY282"/>
      <c r="OOZ282"/>
      <c r="OPA282"/>
      <c r="OPB282"/>
      <c r="OPC282"/>
      <c r="OPD282"/>
      <c r="OPE282"/>
      <c r="OPF282"/>
      <c r="OPG282"/>
      <c r="OPH282"/>
      <c r="OPI282"/>
      <c r="OPJ282"/>
      <c r="OPK282"/>
      <c r="OPL282"/>
      <c r="OPM282"/>
      <c r="OPN282"/>
      <c r="OPO282"/>
      <c r="OPP282"/>
      <c r="OPQ282"/>
      <c r="OPR282"/>
      <c r="OPS282"/>
      <c r="OPT282"/>
      <c r="OPU282"/>
      <c r="OPV282"/>
      <c r="OPW282"/>
      <c r="OPX282"/>
      <c r="OPY282"/>
      <c r="OPZ282"/>
      <c r="OQA282"/>
      <c r="OQB282"/>
      <c r="OQC282"/>
      <c r="OQD282"/>
      <c r="OQE282"/>
      <c r="OQF282"/>
      <c r="OQG282"/>
      <c r="OQH282"/>
      <c r="OQI282"/>
      <c r="OQJ282"/>
      <c r="OQK282"/>
      <c r="OQL282"/>
      <c r="OQM282"/>
      <c r="OQN282"/>
      <c r="OQO282"/>
      <c r="OQP282"/>
      <c r="OQQ282"/>
      <c r="OQR282"/>
      <c r="OQS282"/>
      <c r="OQT282"/>
      <c r="OQU282"/>
      <c r="OQV282"/>
      <c r="OQW282"/>
      <c r="OQX282"/>
      <c r="OQY282"/>
      <c r="OQZ282"/>
      <c r="ORA282"/>
      <c r="ORB282"/>
      <c r="ORC282"/>
      <c r="ORD282"/>
      <c r="ORE282"/>
      <c r="ORF282"/>
      <c r="ORG282"/>
      <c r="ORH282"/>
      <c r="ORI282"/>
      <c r="ORJ282"/>
      <c r="ORK282"/>
      <c r="ORL282"/>
      <c r="ORM282"/>
      <c r="ORN282"/>
      <c r="ORO282"/>
      <c r="ORP282"/>
      <c r="ORQ282"/>
      <c r="ORR282"/>
      <c r="ORS282"/>
      <c r="ORT282"/>
      <c r="ORU282"/>
      <c r="ORV282"/>
      <c r="ORW282"/>
      <c r="ORX282"/>
      <c r="ORY282"/>
      <c r="ORZ282"/>
      <c r="OSA282"/>
      <c r="OSB282"/>
      <c r="OSC282"/>
      <c r="OSD282"/>
      <c r="OSE282"/>
      <c r="OSF282"/>
      <c r="OSG282"/>
      <c r="OSH282"/>
      <c r="OSI282"/>
      <c r="OSJ282"/>
      <c r="OSK282"/>
      <c r="OSL282"/>
      <c r="OSM282"/>
      <c r="OSN282"/>
      <c r="OSO282"/>
      <c r="OSP282"/>
      <c r="OSQ282"/>
      <c r="OSR282"/>
      <c r="OSS282"/>
      <c r="OST282"/>
      <c r="OSU282"/>
      <c r="OSV282"/>
      <c r="OSW282"/>
      <c r="OSX282"/>
      <c r="OSY282"/>
      <c r="OSZ282"/>
      <c r="OTA282"/>
      <c r="OTB282"/>
      <c r="OTC282"/>
      <c r="OTD282"/>
      <c r="OTE282"/>
      <c r="OTF282"/>
      <c r="OTG282"/>
      <c r="OTH282"/>
      <c r="OTI282"/>
      <c r="OTJ282"/>
      <c r="OTK282"/>
      <c r="OTL282"/>
      <c r="OTM282"/>
      <c r="OTN282"/>
      <c r="OTO282"/>
      <c r="OTP282"/>
      <c r="OTQ282"/>
      <c r="OTR282"/>
      <c r="OTS282"/>
      <c r="OTT282"/>
      <c r="OTU282"/>
      <c r="OTV282"/>
      <c r="OTW282"/>
      <c r="OTX282"/>
      <c r="OTY282"/>
      <c r="OTZ282"/>
      <c r="OUA282"/>
      <c r="OUB282"/>
      <c r="OUC282"/>
      <c r="OUD282"/>
      <c r="OUE282"/>
      <c r="OUF282"/>
      <c r="OUG282"/>
      <c r="OUH282"/>
      <c r="OUI282"/>
      <c r="OUJ282"/>
      <c r="OUK282"/>
      <c r="OUL282"/>
      <c r="OUM282"/>
      <c r="OUN282"/>
      <c r="OUO282"/>
      <c r="OUP282"/>
      <c r="OUQ282"/>
      <c r="OUR282"/>
      <c r="OUS282"/>
      <c r="OUT282"/>
      <c r="OUU282"/>
      <c r="OUV282"/>
      <c r="OUW282"/>
      <c r="OUX282"/>
      <c r="OUY282"/>
      <c r="OUZ282"/>
      <c r="OVA282"/>
      <c r="OVB282"/>
      <c r="OVC282"/>
      <c r="OVD282"/>
      <c r="OVE282"/>
      <c r="OVF282"/>
      <c r="OVG282"/>
      <c r="OVH282"/>
      <c r="OVI282"/>
      <c r="OVJ282"/>
      <c r="OVK282"/>
      <c r="OVL282"/>
      <c r="OVM282"/>
      <c r="OVN282"/>
      <c r="OVO282"/>
      <c r="OVP282"/>
      <c r="OVQ282"/>
      <c r="OVR282"/>
      <c r="OVS282"/>
      <c r="OVT282"/>
      <c r="OVU282"/>
      <c r="OVV282"/>
      <c r="OVW282"/>
      <c r="OVX282"/>
      <c r="OVY282"/>
      <c r="OVZ282"/>
      <c r="OWA282"/>
      <c r="OWB282"/>
      <c r="OWC282"/>
      <c r="OWD282"/>
      <c r="OWE282"/>
      <c r="OWF282"/>
      <c r="OWG282"/>
      <c r="OWH282"/>
      <c r="OWI282"/>
      <c r="OWJ282"/>
      <c r="OWK282"/>
      <c r="OWL282"/>
      <c r="OWM282"/>
      <c r="OWN282"/>
      <c r="OWO282"/>
      <c r="OWP282"/>
      <c r="OWQ282"/>
      <c r="OWR282"/>
      <c r="OWS282"/>
      <c r="OWT282"/>
      <c r="OWU282"/>
      <c r="OWV282"/>
      <c r="OWW282"/>
      <c r="OWX282"/>
      <c r="OWY282"/>
      <c r="OWZ282"/>
      <c r="OXA282"/>
      <c r="OXB282"/>
      <c r="OXC282"/>
      <c r="OXD282"/>
      <c r="OXE282"/>
      <c r="OXF282"/>
      <c r="OXG282"/>
      <c r="OXH282"/>
      <c r="OXI282"/>
      <c r="OXJ282"/>
      <c r="OXK282"/>
      <c r="OXL282"/>
      <c r="OXM282"/>
      <c r="OXN282"/>
      <c r="OXO282"/>
      <c r="OXP282"/>
      <c r="OXQ282"/>
      <c r="OXR282"/>
      <c r="OXS282"/>
      <c r="OXT282"/>
      <c r="OXU282"/>
      <c r="OXV282"/>
      <c r="OXW282"/>
      <c r="OXX282"/>
      <c r="OXY282"/>
      <c r="OXZ282"/>
      <c r="OYA282"/>
      <c r="OYB282"/>
      <c r="OYC282"/>
      <c r="OYD282"/>
      <c r="OYE282"/>
      <c r="OYF282"/>
      <c r="OYG282"/>
      <c r="OYH282"/>
      <c r="OYI282"/>
      <c r="OYJ282"/>
      <c r="OYK282"/>
      <c r="OYL282"/>
      <c r="OYM282"/>
      <c r="OYN282"/>
      <c r="OYO282"/>
      <c r="OYP282"/>
      <c r="OYQ282"/>
      <c r="OYR282"/>
      <c r="OYS282"/>
      <c r="OYT282"/>
      <c r="OYU282"/>
      <c r="OYV282"/>
      <c r="OYW282"/>
      <c r="OYX282"/>
      <c r="OYY282"/>
      <c r="OYZ282"/>
      <c r="OZA282"/>
      <c r="OZB282"/>
      <c r="OZC282"/>
      <c r="OZD282"/>
      <c r="OZE282"/>
      <c r="OZF282"/>
      <c r="OZG282"/>
      <c r="OZH282"/>
      <c r="OZI282"/>
      <c r="OZJ282"/>
      <c r="OZK282"/>
      <c r="OZL282"/>
      <c r="OZM282"/>
      <c r="OZN282"/>
      <c r="OZO282"/>
      <c r="OZP282"/>
      <c r="OZQ282"/>
      <c r="OZR282"/>
      <c r="OZS282"/>
      <c r="OZT282"/>
      <c r="OZU282"/>
      <c r="OZV282"/>
      <c r="OZW282"/>
      <c r="OZX282"/>
      <c r="OZY282"/>
      <c r="OZZ282"/>
      <c r="PAA282"/>
      <c r="PAB282"/>
      <c r="PAC282"/>
      <c r="PAD282"/>
      <c r="PAE282"/>
      <c r="PAF282"/>
      <c r="PAG282"/>
      <c r="PAH282"/>
      <c r="PAI282"/>
      <c r="PAJ282"/>
      <c r="PAK282"/>
      <c r="PAL282"/>
      <c r="PAM282"/>
      <c r="PAN282"/>
      <c r="PAO282"/>
      <c r="PAP282"/>
      <c r="PAQ282"/>
      <c r="PAR282"/>
      <c r="PAS282"/>
      <c r="PAT282"/>
      <c r="PAU282"/>
      <c r="PAV282"/>
      <c r="PAW282"/>
      <c r="PAX282"/>
      <c r="PAY282"/>
      <c r="PAZ282"/>
      <c r="PBA282"/>
      <c r="PBB282"/>
      <c r="PBC282"/>
      <c r="PBD282"/>
      <c r="PBE282"/>
      <c r="PBF282"/>
      <c r="PBG282"/>
      <c r="PBH282"/>
      <c r="PBI282"/>
      <c r="PBJ282"/>
      <c r="PBK282"/>
      <c r="PBL282"/>
      <c r="PBM282"/>
      <c r="PBN282"/>
      <c r="PBO282"/>
      <c r="PBP282"/>
      <c r="PBQ282"/>
      <c r="PBR282"/>
      <c r="PBS282"/>
      <c r="PBT282"/>
      <c r="PBU282"/>
      <c r="PBV282"/>
      <c r="PBW282"/>
      <c r="PBX282"/>
      <c r="PBY282"/>
      <c r="PBZ282"/>
      <c r="PCA282"/>
      <c r="PCB282"/>
      <c r="PCC282"/>
      <c r="PCD282"/>
      <c r="PCE282"/>
      <c r="PCF282"/>
      <c r="PCG282"/>
      <c r="PCH282"/>
      <c r="PCI282"/>
      <c r="PCJ282"/>
      <c r="PCK282"/>
      <c r="PCL282"/>
      <c r="PCM282"/>
      <c r="PCN282"/>
      <c r="PCO282"/>
      <c r="PCP282"/>
      <c r="PCQ282"/>
      <c r="PCR282"/>
      <c r="PCS282"/>
      <c r="PCT282"/>
      <c r="PCU282"/>
      <c r="PCV282"/>
      <c r="PCW282"/>
      <c r="PCX282"/>
      <c r="PCY282"/>
      <c r="PCZ282"/>
      <c r="PDA282"/>
      <c r="PDB282"/>
      <c r="PDC282"/>
      <c r="PDD282"/>
      <c r="PDE282"/>
      <c r="PDF282"/>
      <c r="PDG282"/>
      <c r="PDH282"/>
      <c r="PDI282"/>
      <c r="PDJ282"/>
      <c r="PDK282"/>
      <c r="PDL282"/>
      <c r="PDM282"/>
      <c r="PDN282"/>
      <c r="PDO282"/>
      <c r="PDP282"/>
      <c r="PDQ282"/>
      <c r="PDR282"/>
      <c r="PDS282"/>
      <c r="PDT282"/>
      <c r="PDU282"/>
      <c r="PDV282"/>
      <c r="PDW282"/>
      <c r="PDX282"/>
      <c r="PDY282"/>
      <c r="PDZ282"/>
      <c r="PEA282"/>
      <c r="PEB282"/>
      <c r="PEC282"/>
      <c r="PED282"/>
      <c r="PEE282"/>
      <c r="PEF282"/>
      <c r="PEG282"/>
      <c r="PEH282"/>
      <c r="PEI282"/>
      <c r="PEJ282"/>
      <c r="PEK282"/>
      <c r="PEL282"/>
      <c r="PEM282"/>
      <c r="PEN282"/>
      <c r="PEO282"/>
      <c r="PEP282"/>
      <c r="PEQ282"/>
      <c r="PER282"/>
      <c r="PES282"/>
      <c r="PET282"/>
      <c r="PEU282"/>
      <c r="PEV282"/>
      <c r="PEW282"/>
      <c r="PEX282"/>
      <c r="PEY282"/>
      <c r="PEZ282"/>
      <c r="PFA282"/>
      <c r="PFB282"/>
      <c r="PFC282"/>
      <c r="PFD282"/>
      <c r="PFE282"/>
      <c r="PFF282"/>
      <c r="PFG282"/>
      <c r="PFH282"/>
      <c r="PFI282"/>
      <c r="PFJ282"/>
      <c r="PFK282"/>
      <c r="PFL282"/>
      <c r="PFM282"/>
      <c r="PFN282"/>
      <c r="PFO282"/>
      <c r="PFP282"/>
      <c r="PFQ282"/>
      <c r="PFR282"/>
      <c r="PFS282"/>
      <c r="PFT282"/>
      <c r="PFU282"/>
      <c r="PFV282"/>
      <c r="PFW282"/>
      <c r="PFX282"/>
      <c r="PFY282"/>
      <c r="PFZ282"/>
      <c r="PGA282"/>
      <c r="PGB282"/>
      <c r="PGC282"/>
      <c r="PGD282"/>
      <c r="PGE282"/>
      <c r="PGF282"/>
      <c r="PGG282"/>
      <c r="PGH282"/>
      <c r="PGI282"/>
      <c r="PGJ282"/>
      <c r="PGK282"/>
      <c r="PGL282"/>
      <c r="PGM282"/>
      <c r="PGN282"/>
      <c r="PGO282"/>
      <c r="PGP282"/>
      <c r="PGQ282"/>
      <c r="PGR282"/>
      <c r="PGS282"/>
      <c r="PGT282"/>
      <c r="PGU282"/>
      <c r="PGV282"/>
      <c r="PGW282"/>
      <c r="PGX282"/>
      <c r="PGY282"/>
      <c r="PGZ282"/>
      <c r="PHA282"/>
      <c r="PHB282"/>
      <c r="PHC282"/>
      <c r="PHD282"/>
      <c r="PHE282"/>
      <c r="PHF282"/>
      <c r="PHG282"/>
      <c r="PHH282"/>
      <c r="PHI282"/>
      <c r="PHJ282"/>
      <c r="PHK282"/>
      <c r="PHL282"/>
      <c r="PHM282"/>
      <c r="PHN282"/>
      <c r="PHO282"/>
      <c r="PHP282"/>
      <c r="PHQ282"/>
      <c r="PHR282"/>
      <c r="PHS282"/>
      <c r="PHT282"/>
      <c r="PHU282"/>
      <c r="PHV282"/>
      <c r="PHW282"/>
      <c r="PHX282"/>
      <c r="PHY282"/>
      <c r="PHZ282"/>
      <c r="PIA282"/>
      <c r="PIB282"/>
      <c r="PIC282"/>
      <c r="PID282"/>
      <c r="PIE282"/>
      <c r="PIF282"/>
      <c r="PIG282"/>
      <c r="PIH282"/>
      <c r="PII282"/>
      <c r="PIJ282"/>
      <c r="PIK282"/>
      <c r="PIL282"/>
      <c r="PIM282"/>
      <c r="PIN282"/>
      <c r="PIO282"/>
      <c r="PIP282"/>
      <c r="PIQ282"/>
      <c r="PIR282"/>
      <c r="PIS282"/>
      <c r="PIT282"/>
      <c r="PIU282"/>
      <c r="PIV282"/>
      <c r="PIW282"/>
      <c r="PIX282"/>
      <c r="PIY282"/>
      <c r="PIZ282"/>
      <c r="PJA282"/>
      <c r="PJB282"/>
      <c r="PJC282"/>
      <c r="PJD282"/>
      <c r="PJE282"/>
      <c r="PJF282"/>
      <c r="PJG282"/>
      <c r="PJH282"/>
      <c r="PJI282"/>
      <c r="PJJ282"/>
      <c r="PJK282"/>
      <c r="PJL282"/>
      <c r="PJM282"/>
      <c r="PJN282"/>
      <c r="PJO282"/>
      <c r="PJP282"/>
      <c r="PJQ282"/>
      <c r="PJR282"/>
      <c r="PJS282"/>
      <c r="PJT282"/>
      <c r="PJU282"/>
      <c r="PJV282"/>
      <c r="PJW282"/>
      <c r="PJX282"/>
      <c r="PJY282"/>
      <c r="PJZ282"/>
      <c r="PKA282"/>
      <c r="PKB282"/>
      <c r="PKC282"/>
      <c r="PKD282"/>
      <c r="PKE282"/>
      <c r="PKF282"/>
      <c r="PKG282"/>
      <c r="PKH282"/>
      <c r="PKI282"/>
      <c r="PKJ282"/>
      <c r="PKK282"/>
      <c r="PKL282"/>
      <c r="PKM282"/>
      <c r="PKN282"/>
      <c r="PKO282"/>
      <c r="PKP282"/>
      <c r="PKQ282"/>
      <c r="PKR282"/>
      <c r="PKS282"/>
      <c r="PKT282"/>
      <c r="PKU282"/>
      <c r="PKV282"/>
      <c r="PKW282"/>
      <c r="PKX282"/>
      <c r="PKY282"/>
      <c r="PKZ282"/>
      <c r="PLA282"/>
      <c r="PLB282"/>
      <c r="PLC282"/>
      <c r="PLD282"/>
      <c r="PLE282"/>
      <c r="PLF282"/>
      <c r="PLG282"/>
      <c r="PLH282"/>
      <c r="PLI282"/>
      <c r="PLJ282"/>
      <c r="PLK282"/>
      <c r="PLL282"/>
      <c r="PLM282"/>
      <c r="PLN282"/>
      <c r="PLO282"/>
      <c r="PLP282"/>
      <c r="PLQ282"/>
      <c r="PLR282"/>
      <c r="PLS282"/>
      <c r="PLT282"/>
      <c r="PLU282"/>
      <c r="PLV282"/>
      <c r="PLW282"/>
      <c r="PLX282"/>
      <c r="PLY282"/>
      <c r="PLZ282"/>
      <c r="PMA282"/>
      <c r="PMB282"/>
      <c r="PMC282"/>
      <c r="PMD282"/>
      <c r="PME282"/>
      <c r="PMF282"/>
      <c r="PMG282"/>
      <c r="PMH282"/>
      <c r="PMI282"/>
      <c r="PMJ282"/>
      <c r="PMK282"/>
      <c r="PML282"/>
      <c r="PMM282"/>
      <c r="PMN282"/>
      <c r="PMO282"/>
      <c r="PMP282"/>
      <c r="PMQ282"/>
      <c r="PMR282"/>
      <c r="PMS282"/>
      <c r="PMT282"/>
      <c r="PMU282"/>
      <c r="PMV282"/>
      <c r="PMW282"/>
      <c r="PMX282"/>
      <c r="PMY282"/>
      <c r="PMZ282"/>
      <c r="PNA282"/>
      <c r="PNB282"/>
      <c r="PNC282"/>
      <c r="PND282"/>
      <c r="PNE282"/>
      <c r="PNF282"/>
      <c r="PNG282"/>
      <c r="PNH282"/>
      <c r="PNI282"/>
      <c r="PNJ282"/>
      <c r="PNK282"/>
      <c r="PNL282"/>
      <c r="PNM282"/>
      <c r="PNN282"/>
      <c r="PNO282"/>
      <c r="PNP282"/>
      <c r="PNQ282"/>
      <c r="PNR282"/>
      <c r="PNS282"/>
      <c r="PNT282"/>
      <c r="PNU282"/>
      <c r="PNV282"/>
      <c r="PNW282"/>
      <c r="PNX282"/>
      <c r="PNY282"/>
      <c r="PNZ282"/>
      <c r="POA282"/>
      <c r="POB282"/>
      <c r="POC282"/>
      <c r="POD282"/>
      <c r="POE282"/>
      <c r="POF282"/>
      <c r="POG282"/>
      <c r="POH282"/>
      <c r="POI282"/>
      <c r="POJ282"/>
      <c r="POK282"/>
      <c r="POL282"/>
      <c r="POM282"/>
      <c r="PON282"/>
      <c r="POO282"/>
      <c r="POP282"/>
      <c r="POQ282"/>
      <c r="POR282"/>
      <c r="POS282"/>
      <c r="POT282"/>
      <c r="POU282"/>
      <c r="POV282"/>
      <c r="POW282"/>
      <c r="POX282"/>
      <c r="POY282"/>
      <c r="POZ282"/>
      <c r="PPA282"/>
      <c r="PPB282"/>
      <c r="PPC282"/>
      <c r="PPD282"/>
      <c r="PPE282"/>
      <c r="PPF282"/>
      <c r="PPG282"/>
      <c r="PPH282"/>
      <c r="PPI282"/>
      <c r="PPJ282"/>
      <c r="PPK282"/>
      <c r="PPL282"/>
      <c r="PPM282"/>
      <c r="PPN282"/>
      <c r="PPO282"/>
      <c r="PPP282"/>
      <c r="PPQ282"/>
      <c r="PPR282"/>
      <c r="PPS282"/>
      <c r="PPT282"/>
      <c r="PPU282"/>
      <c r="PPV282"/>
      <c r="PPW282"/>
      <c r="PPX282"/>
      <c r="PPY282"/>
      <c r="PPZ282"/>
      <c r="PQA282"/>
      <c r="PQB282"/>
      <c r="PQC282"/>
      <c r="PQD282"/>
      <c r="PQE282"/>
      <c r="PQF282"/>
      <c r="PQG282"/>
      <c r="PQH282"/>
      <c r="PQI282"/>
      <c r="PQJ282"/>
      <c r="PQK282"/>
      <c r="PQL282"/>
      <c r="PQM282"/>
      <c r="PQN282"/>
      <c r="PQO282"/>
      <c r="PQP282"/>
      <c r="PQQ282"/>
      <c r="PQR282"/>
      <c r="PQS282"/>
      <c r="PQT282"/>
      <c r="PQU282"/>
      <c r="PQV282"/>
      <c r="PQW282"/>
      <c r="PQX282"/>
      <c r="PQY282"/>
      <c r="PQZ282"/>
      <c r="PRA282"/>
      <c r="PRB282"/>
      <c r="PRC282"/>
      <c r="PRD282"/>
      <c r="PRE282"/>
      <c r="PRF282"/>
      <c r="PRG282"/>
      <c r="PRH282"/>
      <c r="PRI282"/>
      <c r="PRJ282"/>
      <c r="PRK282"/>
      <c r="PRL282"/>
      <c r="PRM282"/>
      <c r="PRN282"/>
      <c r="PRO282"/>
      <c r="PRP282"/>
      <c r="PRQ282"/>
      <c r="PRR282"/>
      <c r="PRS282"/>
      <c r="PRT282"/>
      <c r="PRU282"/>
      <c r="PRV282"/>
      <c r="PRW282"/>
      <c r="PRX282"/>
      <c r="PRY282"/>
      <c r="PRZ282"/>
      <c r="PSA282"/>
      <c r="PSB282"/>
      <c r="PSC282"/>
      <c r="PSD282"/>
      <c r="PSE282"/>
      <c r="PSF282"/>
      <c r="PSG282"/>
      <c r="PSH282"/>
      <c r="PSI282"/>
      <c r="PSJ282"/>
      <c r="PSK282"/>
      <c r="PSL282"/>
      <c r="PSM282"/>
      <c r="PSN282"/>
      <c r="PSO282"/>
      <c r="PSP282"/>
      <c r="PSQ282"/>
      <c r="PSR282"/>
      <c r="PSS282"/>
      <c r="PST282"/>
      <c r="PSU282"/>
      <c r="PSV282"/>
      <c r="PSW282"/>
      <c r="PSX282"/>
      <c r="PSY282"/>
      <c r="PSZ282"/>
      <c r="PTA282"/>
      <c r="PTB282"/>
      <c r="PTC282"/>
      <c r="PTD282"/>
      <c r="PTE282"/>
      <c r="PTF282"/>
      <c r="PTG282"/>
      <c r="PTH282"/>
      <c r="PTI282"/>
      <c r="PTJ282"/>
      <c r="PTK282"/>
      <c r="PTL282"/>
      <c r="PTM282"/>
      <c r="PTN282"/>
      <c r="PTO282"/>
      <c r="PTP282"/>
      <c r="PTQ282"/>
      <c r="PTR282"/>
      <c r="PTS282"/>
      <c r="PTT282"/>
      <c r="PTU282"/>
      <c r="PTV282"/>
      <c r="PTW282"/>
      <c r="PTX282"/>
      <c r="PTY282"/>
      <c r="PTZ282"/>
      <c r="PUA282"/>
      <c r="PUB282"/>
      <c r="PUC282"/>
      <c r="PUD282"/>
      <c r="PUE282"/>
      <c r="PUF282"/>
      <c r="PUG282"/>
      <c r="PUH282"/>
      <c r="PUI282"/>
      <c r="PUJ282"/>
      <c r="PUK282"/>
      <c r="PUL282"/>
      <c r="PUM282"/>
      <c r="PUN282"/>
      <c r="PUO282"/>
      <c r="PUP282"/>
      <c r="PUQ282"/>
      <c r="PUR282"/>
      <c r="PUS282"/>
      <c r="PUT282"/>
      <c r="PUU282"/>
      <c r="PUV282"/>
      <c r="PUW282"/>
      <c r="PUX282"/>
      <c r="PUY282"/>
      <c r="PUZ282"/>
      <c r="PVA282"/>
      <c r="PVB282"/>
      <c r="PVC282"/>
      <c r="PVD282"/>
      <c r="PVE282"/>
      <c r="PVF282"/>
      <c r="PVG282"/>
      <c r="PVH282"/>
      <c r="PVI282"/>
      <c r="PVJ282"/>
      <c r="PVK282"/>
      <c r="PVL282"/>
      <c r="PVM282"/>
      <c r="PVN282"/>
      <c r="PVO282"/>
      <c r="PVP282"/>
      <c r="PVQ282"/>
      <c r="PVR282"/>
      <c r="PVS282"/>
      <c r="PVT282"/>
      <c r="PVU282"/>
      <c r="PVV282"/>
      <c r="PVW282"/>
      <c r="PVX282"/>
      <c r="PVY282"/>
      <c r="PVZ282"/>
      <c r="PWA282"/>
      <c r="PWB282"/>
      <c r="PWC282"/>
      <c r="PWD282"/>
      <c r="PWE282"/>
      <c r="PWF282"/>
      <c r="PWG282"/>
      <c r="PWH282"/>
      <c r="PWI282"/>
      <c r="PWJ282"/>
      <c r="PWK282"/>
      <c r="PWL282"/>
      <c r="PWM282"/>
      <c r="PWN282"/>
      <c r="PWO282"/>
      <c r="PWP282"/>
      <c r="PWQ282"/>
      <c r="PWR282"/>
      <c r="PWS282"/>
      <c r="PWT282"/>
      <c r="PWU282"/>
      <c r="PWV282"/>
      <c r="PWW282"/>
      <c r="PWX282"/>
      <c r="PWY282"/>
      <c r="PWZ282"/>
      <c r="PXA282"/>
      <c r="PXB282"/>
      <c r="PXC282"/>
      <c r="PXD282"/>
      <c r="PXE282"/>
      <c r="PXF282"/>
      <c r="PXG282"/>
      <c r="PXH282"/>
      <c r="PXI282"/>
      <c r="PXJ282"/>
      <c r="PXK282"/>
      <c r="PXL282"/>
      <c r="PXM282"/>
      <c r="PXN282"/>
      <c r="PXO282"/>
      <c r="PXP282"/>
      <c r="PXQ282"/>
      <c r="PXR282"/>
      <c r="PXS282"/>
      <c r="PXT282"/>
      <c r="PXU282"/>
      <c r="PXV282"/>
      <c r="PXW282"/>
      <c r="PXX282"/>
      <c r="PXY282"/>
      <c r="PXZ282"/>
      <c r="PYA282"/>
      <c r="PYB282"/>
      <c r="PYC282"/>
      <c r="PYD282"/>
      <c r="PYE282"/>
      <c r="PYF282"/>
      <c r="PYG282"/>
      <c r="PYH282"/>
      <c r="PYI282"/>
      <c r="PYJ282"/>
      <c r="PYK282"/>
      <c r="PYL282"/>
      <c r="PYM282"/>
      <c r="PYN282"/>
      <c r="PYO282"/>
      <c r="PYP282"/>
      <c r="PYQ282"/>
      <c r="PYR282"/>
      <c r="PYS282"/>
      <c r="PYT282"/>
      <c r="PYU282"/>
      <c r="PYV282"/>
      <c r="PYW282"/>
      <c r="PYX282"/>
      <c r="PYY282"/>
      <c r="PYZ282"/>
      <c r="PZA282"/>
      <c r="PZB282"/>
      <c r="PZC282"/>
      <c r="PZD282"/>
      <c r="PZE282"/>
      <c r="PZF282"/>
      <c r="PZG282"/>
      <c r="PZH282"/>
      <c r="PZI282"/>
      <c r="PZJ282"/>
      <c r="PZK282"/>
      <c r="PZL282"/>
      <c r="PZM282"/>
      <c r="PZN282"/>
      <c r="PZO282"/>
      <c r="PZP282"/>
      <c r="PZQ282"/>
      <c r="PZR282"/>
      <c r="PZS282"/>
      <c r="PZT282"/>
      <c r="PZU282"/>
      <c r="PZV282"/>
      <c r="PZW282"/>
      <c r="PZX282"/>
      <c r="PZY282"/>
      <c r="PZZ282"/>
      <c r="QAA282"/>
      <c r="QAB282"/>
      <c r="QAC282"/>
      <c r="QAD282"/>
      <c r="QAE282"/>
      <c r="QAF282"/>
      <c r="QAG282"/>
      <c r="QAH282"/>
      <c r="QAI282"/>
      <c r="QAJ282"/>
      <c r="QAK282"/>
      <c r="QAL282"/>
      <c r="QAM282"/>
      <c r="QAN282"/>
      <c r="QAO282"/>
      <c r="QAP282"/>
      <c r="QAQ282"/>
      <c r="QAR282"/>
      <c r="QAS282"/>
      <c r="QAT282"/>
      <c r="QAU282"/>
      <c r="QAV282"/>
      <c r="QAW282"/>
      <c r="QAX282"/>
      <c r="QAY282"/>
      <c r="QAZ282"/>
      <c r="QBA282"/>
      <c r="QBB282"/>
      <c r="QBC282"/>
      <c r="QBD282"/>
      <c r="QBE282"/>
      <c r="QBF282"/>
      <c r="QBG282"/>
      <c r="QBH282"/>
      <c r="QBI282"/>
      <c r="QBJ282"/>
      <c r="QBK282"/>
      <c r="QBL282"/>
      <c r="QBM282"/>
      <c r="QBN282"/>
      <c r="QBO282"/>
      <c r="QBP282"/>
      <c r="QBQ282"/>
      <c r="QBR282"/>
      <c r="QBS282"/>
      <c r="QBT282"/>
      <c r="QBU282"/>
      <c r="QBV282"/>
      <c r="QBW282"/>
      <c r="QBX282"/>
      <c r="QBY282"/>
      <c r="QBZ282"/>
      <c r="QCA282"/>
      <c r="QCB282"/>
      <c r="QCC282"/>
      <c r="QCD282"/>
      <c r="QCE282"/>
      <c r="QCF282"/>
      <c r="QCG282"/>
      <c r="QCH282"/>
      <c r="QCI282"/>
      <c r="QCJ282"/>
      <c r="QCK282"/>
      <c r="QCL282"/>
      <c r="QCM282"/>
      <c r="QCN282"/>
      <c r="QCO282"/>
      <c r="QCP282"/>
      <c r="QCQ282"/>
      <c r="QCR282"/>
      <c r="QCS282"/>
      <c r="QCT282"/>
      <c r="QCU282"/>
      <c r="QCV282"/>
      <c r="QCW282"/>
      <c r="QCX282"/>
      <c r="QCY282"/>
      <c r="QCZ282"/>
      <c r="QDA282"/>
      <c r="QDB282"/>
      <c r="QDC282"/>
      <c r="QDD282"/>
      <c r="QDE282"/>
      <c r="QDF282"/>
      <c r="QDG282"/>
      <c r="QDH282"/>
      <c r="QDI282"/>
      <c r="QDJ282"/>
      <c r="QDK282"/>
      <c r="QDL282"/>
      <c r="QDM282"/>
      <c r="QDN282"/>
      <c r="QDO282"/>
      <c r="QDP282"/>
      <c r="QDQ282"/>
      <c r="QDR282"/>
      <c r="QDS282"/>
      <c r="QDT282"/>
      <c r="QDU282"/>
      <c r="QDV282"/>
      <c r="QDW282"/>
      <c r="QDX282"/>
      <c r="QDY282"/>
      <c r="QDZ282"/>
      <c r="QEA282"/>
      <c r="QEB282"/>
      <c r="QEC282"/>
      <c r="QED282"/>
      <c r="QEE282"/>
      <c r="QEF282"/>
      <c r="QEG282"/>
      <c r="QEH282"/>
      <c r="QEI282"/>
      <c r="QEJ282"/>
      <c r="QEK282"/>
      <c r="QEL282"/>
      <c r="QEM282"/>
      <c r="QEN282"/>
      <c r="QEO282"/>
      <c r="QEP282"/>
      <c r="QEQ282"/>
      <c r="QER282"/>
      <c r="QES282"/>
      <c r="QET282"/>
      <c r="QEU282"/>
      <c r="QEV282"/>
      <c r="QEW282"/>
      <c r="QEX282"/>
      <c r="QEY282"/>
      <c r="QEZ282"/>
      <c r="QFA282"/>
      <c r="QFB282"/>
      <c r="QFC282"/>
      <c r="QFD282"/>
      <c r="QFE282"/>
      <c r="QFF282"/>
      <c r="QFG282"/>
      <c r="QFH282"/>
      <c r="QFI282"/>
      <c r="QFJ282"/>
      <c r="QFK282"/>
      <c r="QFL282"/>
      <c r="QFM282"/>
      <c r="QFN282"/>
      <c r="QFO282"/>
      <c r="QFP282"/>
      <c r="QFQ282"/>
      <c r="QFR282"/>
      <c r="QFS282"/>
      <c r="QFT282"/>
      <c r="QFU282"/>
      <c r="QFV282"/>
      <c r="QFW282"/>
      <c r="QFX282"/>
      <c r="QFY282"/>
      <c r="QFZ282"/>
      <c r="QGA282"/>
      <c r="QGB282"/>
      <c r="QGC282"/>
      <c r="QGD282"/>
      <c r="QGE282"/>
      <c r="QGF282"/>
      <c r="QGG282"/>
      <c r="QGH282"/>
      <c r="QGI282"/>
      <c r="QGJ282"/>
      <c r="QGK282"/>
      <c r="QGL282"/>
      <c r="QGM282"/>
      <c r="QGN282"/>
      <c r="QGO282"/>
      <c r="QGP282"/>
      <c r="QGQ282"/>
      <c r="QGR282"/>
      <c r="QGS282"/>
      <c r="QGT282"/>
      <c r="QGU282"/>
      <c r="QGV282"/>
      <c r="QGW282"/>
      <c r="QGX282"/>
      <c r="QGY282"/>
      <c r="QGZ282"/>
      <c r="QHA282"/>
      <c r="QHB282"/>
      <c r="QHC282"/>
      <c r="QHD282"/>
      <c r="QHE282"/>
      <c r="QHF282"/>
      <c r="QHG282"/>
      <c r="QHH282"/>
      <c r="QHI282"/>
      <c r="QHJ282"/>
      <c r="QHK282"/>
      <c r="QHL282"/>
      <c r="QHM282"/>
      <c r="QHN282"/>
      <c r="QHO282"/>
      <c r="QHP282"/>
      <c r="QHQ282"/>
      <c r="QHR282"/>
      <c r="QHS282"/>
      <c r="QHT282"/>
      <c r="QHU282"/>
      <c r="QHV282"/>
      <c r="QHW282"/>
      <c r="QHX282"/>
      <c r="QHY282"/>
      <c r="QHZ282"/>
      <c r="QIA282"/>
      <c r="QIB282"/>
      <c r="QIC282"/>
      <c r="QID282"/>
      <c r="QIE282"/>
      <c r="QIF282"/>
      <c r="QIG282"/>
      <c r="QIH282"/>
      <c r="QII282"/>
      <c r="QIJ282"/>
      <c r="QIK282"/>
      <c r="QIL282"/>
      <c r="QIM282"/>
      <c r="QIN282"/>
      <c r="QIO282"/>
      <c r="QIP282"/>
      <c r="QIQ282"/>
      <c r="QIR282"/>
      <c r="QIS282"/>
      <c r="QIT282"/>
      <c r="QIU282"/>
      <c r="QIV282"/>
      <c r="QIW282"/>
      <c r="QIX282"/>
      <c r="QIY282"/>
      <c r="QIZ282"/>
      <c r="QJA282"/>
      <c r="QJB282"/>
      <c r="QJC282"/>
      <c r="QJD282"/>
      <c r="QJE282"/>
      <c r="QJF282"/>
      <c r="QJG282"/>
      <c r="QJH282"/>
      <c r="QJI282"/>
      <c r="QJJ282"/>
      <c r="QJK282"/>
      <c r="QJL282"/>
      <c r="QJM282"/>
      <c r="QJN282"/>
      <c r="QJO282"/>
      <c r="QJP282"/>
      <c r="QJQ282"/>
      <c r="QJR282"/>
      <c r="QJS282"/>
      <c r="QJT282"/>
      <c r="QJU282"/>
      <c r="QJV282"/>
      <c r="QJW282"/>
      <c r="QJX282"/>
      <c r="QJY282"/>
      <c r="QJZ282"/>
      <c r="QKA282"/>
      <c r="QKB282"/>
      <c r="QKC282"/>
      <c r="QKD282"/>
      <c r="QKE282"/>
      <c r="QKF282"/>
      <c r="QKG282"/>
      <c r="QKH282"/>
      <c r="QKI282"/>
      <c r="QKJ282"/>
      <c r="QKK282"/>
      <c r="QKL282"/>
      <c r="QKM282"/>
      <c r="QKN282"/>
      <c r="QKO282"/>
      <c r="QKP282"/>
      <c r="QKQ282"/>
      <c r="QKR282"/>
      <c r="QKS282"/>
      <c r="QKT282"/>
      <c r="QKU282"/>
      <c r="QKV282"/>
      <c r="QKW282"/>
      <c r="QKX282"/>
      <c r="QKY282"/>
      <c r="QKZ282"/>
      <c r="QLA282"/>
      <c r="QLB282"/>
      <c r="QLC282"/>
      <c r="QLD282"/>
      <c r="QLE282"/>
      <c r="QLF282"/>
      <c r="QLG282"/>
      <c r="QLH282"/>
      <c r="QLI282"/>
      <c r="QLJ282"/>
      <c r="QLK282"/>
      <c r="QLL282"/>
      <c r="QLM282"/>
      <c r="QLN282"/>
      <c r="QLO282"/>
      <c r="QLP282"/>
      <c r="QLQ282"/>
      <c r="QLR282"/>
      <c r="QLS282"/>
      <c r="QLT282"/>
      <c r="QLU282"/>
      <c r="QLV282"/>
      <c r="QLW282"/>
      <c r="QLX282"/>
      <c r="QLY282"/>
      <c r="QLZ282"/>
      <c r="QMA282"/>
      <c r="QMB282"/>
      <c r="QMC282"/>
      <c r="QMD282"/>
      <c r="QME282"/>
      <c r="QMF282"/>
      <c r="QMG282"/>
      <c r="QMH282"/>
      <c r="QMI282"/>
      <c r="QMJ282"/>
      <c r="QMK282"/>
      <c r="QML282"/>
      <c r="QMM282"/>
      <c r="QMN282"/>
      <c r="QMO282"/>
      <c r="QMP282"/>
      <c r="QMQ282"/>
      <c r="QMR282"/>
      <c r="QMS282"/>
      <c r="QMT282"/>
      <c r="QMU282"/>
      <c r="QMV282"/>
      <c r="QMW282"/>
      <c r="QMX282"/>
      <c r="QMY282"/>
      <c r="QMZ282"/>
      <c r="QNA282"/>
      <c r="QNB282"/>
      <c r="QNC282"/>
      <c r="QND282"/>
      <c r="QNE282"/>
      <c r="QNF282"/>
      <c r="QNG282"/>
      <c r="QNH282"/>
      <c r="QNI282"/>
      <c r="QNJ282"/>
      <c r="QNK282"/>
      <c r="QNL282"/>
      <c r="QNM282"/>
      <c r="QNN282"/>
      <c r="QNO282"/>
      <c r="QNP282"/>
      <c r="QNQ282"/>
      <c r="QNR282"/>
      <c r="QNS282"/>
      <c r="QNT282"/>
      <c r="QNU282"/>
      <c r="QNV282"/>
      <c r="QNW282"/>
      <c r="QNX282"/>
      <c r="QNY282"/>
      <c r="QNZ282"/>
      <c r="QOA282"/>
      <c r="QOB282"/>
      <c r="QOC282"/>
      <c r="QOD282"/>
      <c r="QOE282"/>
      <c r="QOF282"/>
      <c r="QOG282"/>
      <c r="QOH282"/>
      <c r="QOI282"/>
      <c r="QOJ282"/>
      <c r="QOK282"/>
      <c r="QOL282"/>
      <c r="QOM282"/>
      <c r="QON282"/>
      <c r="QOO282"/>
      <c r="QOP282"/>
      <c r="QOQ282"/>
      <c r="QOR282"/>
      <c r="QOS282"/>
      <c r="QOT282"/>
      <c r="QOU282"/>
      <c r="QOV282"/>
      <c r="QOW282"/>
      <c r="QOX282"/>
      <c r="QOY282"/>
      <c r="QOZ282"/>
      <c r="QPA282"/>
      <c r="QPB282"/>
      <c r="QPC282"/>
      <c r="QPD282"/>
      <c r="QPE282"/>
      <c r="QPF282"/>
      <c r="QPG282"/>
      <c r="QPH282"/>
      <c r="QPI282"/>
      <c r="QPJ282"/>
      <c r="QPK282"/>
      <c r="QPL282"/>
      <c r="QPM282"/>
      <c r="QPN282"/>
      <c r="QPO282"/>
      <c r="QPP282"/>
      <c r="QPQ282"/>
      <c r="QPR282"/>
      <c r="QPS282"/>
      <c r="QPT282"/>
      <c r="QPU282"/>
      <c r="QPV282"/>
      <c r="QPW282"/>
      <c r="QPX282"/>
      <c r="QPY282"/>
      <c r="QPZ282"/>
      <c r="QQA282"/>
      <c r="QQB282"/>
      <c r="QQC282"/>
      <c r="QQD282"/>
      <c r="QQE282"/>
      <c r="QQF282"/>
      <c r="QQG282"/>
      <c r="QQH282"/>
      <c r="QQI282"/>
      <c r="QQJ282"/>
      <c r="QQK282"/>
      <c r="QQL282"/>
      <c r="QQM282"/>
      <c r="QQN282"/>
      <c r="QQO282"/>
      <c r="QQP282"/>
      <c r="QQQ282"/>
      <c r="QQR282"/>
      <c r="QQS282"/>
      <c r="QQT282"/>
      <c r="QQU282"/>
      <c r="QQV282"/>
      <c r="QQW282"/>
      <c r="QQX282"/>
      <c r="QQY282"/>
      <c r="QQZ282"/>
      <c r="QRA282"/>
      <c r="QRB282"/>
      <c r="QRC282"/>
      <c r="QRD282"/>
      <c r="QRE282"/>
      <c r="QRF282"/>
      <c r="QRG282"/>
      <c r="QRH282"/>
      <c r="QRI282"/>
      <c r="QRJ282"/>
      <c r="QRK282"/>
      <c r="QRL282"/>
      <c r="QRM282"/>
      <c r="QRN282"/>
      <c r="QRO282"/>
      <c r="QRP282"/>
      <c r="QRQ282"/>
      <c r="QRR282"/>
      <c r="QRS282"/>
      <c r="QRT282"/>
      <c r="QRU282"/>
      <c r="QRV282"/>
      <c r="QRW282"/>
      <c r="QRX282"/>
      <c r="QRY282"/>
      <c r="QRZ282"/>
      <c r="QSA282"/>
      <c r="QSB282"/>
      <c r="QSC282"/>
      <c r="QSD282"/>
      <c r="QSE282"/>
      <c r="QSF282"/>
      <c r="QSG282"/>
      <c r="QSH282"/>
      <c r="QSI282"/>
      <c r="QSJ282"/>
      <c r="QSK282"/>
      <c r="QSL282"/>
      <c r="QSM282"/>
      <c r="QSN282"/>
      <c r="QSO282"/>
      <c r="QSP282"/>
      <c r="QSQ282"/>
      <c r="QSR282"/>
      <c r="QSS282"/>
      <c r="QST282"/>
      <c r="QSU282"/>
      <c r="QSV282"/>
      <c r="QSW282"/>
      <c r="QSX282"/>
      <c r="QSY282"/>
      <c r="QSZ282"/>
      <c r="QTA282"/>
      <c r="QTB282"/>
      <c r="QTC282"/>
      <c r="QTD282"/>
      <c r="QTE282"/>
      <c r="QTF282"/>
      <c r="QTG282"/>
      <c r="QTH282"/>
      <c r="QTI282"/>
      <c r="QTJ282"/>
      <c r="QTK282"/>
      <c r="QTL282"/>
      <c r="QTM282"/>
      <c r="QTN282"/>
      <c r="QTO282"/>
      <c r="QTP282"/>
      <c r="QTQ282"/>
      <c r="QTR282"/>
      <c r="QTS282"/>
      <c r="QTT282"/>
      <c r="QTU282"/>
      <c r="QTV282"/>
      <c r="QTW282"/>
      <c r="QTX282"/>
      <c r="QTY282"/>
      <c r="QTZ282"/>
      <c r="QUA282"/>
      <c r="QUB282"/>
      <c r="QUC282"/>
      <c r="QUD282"/>
      <c r="QUE282"/>
      <c r="QUF282"/>
      <c r="QUG282"/>
      <c r="QUH282"/>
      <c r="QUI282"/>
      <c r="QUJ282"/>
      <c r="QUK282"/>
      <c r="QUL282"/>
      <c r="QUM282"/>
      <c r="QUN282"/>
      <c r="QUO282"/>
      <c r="QUP282"/>
      <c r="QUQ282"/>
      <c r="QUR282"/>
      <c r="QUS282"/>
      <c r="QUT282"/>
      <c r="QUU282"/>
      <c r="QUV282"/>
      <c r="QUW282"/>
      <c r="QUX282"/>
      <c r="QUY282"/>
      <c r="QUZ282"/>
      <c r="QVA282"/>
      <c r="QVB282"/>
      <c r="QVC282"/>
      <c r="QVD282"/>
      <c r="QVE282"/>
      <c r="QVF282"/>
      <c r="QVG282"/>
      <c r="QVH282"/>
      <c r="QVI282"/>
      <c r="QVJ282"/>
      <c r="QVK282"/>
      <c r="QVL282"/>
      <c r="QVM282"/>
      <c r="QVN282"/>
      <c r="QVO282"/>
      <c r="QVP282"/>
      <c r="QVQ282"/>
      <c r="QVR282"/>
      <c r="QVS282"/>
      <c r="QVT282"/>
      <c r="QVU282"/>
      <c r="QVV282"/>
      <c r="QVW282"/>
      <c r="QVX282"/>
      <c r="QVY282"/>
      <c r="QVZ282"/>
      <c r="QWA282"/>
      <c r="QWB282"/>
      <c r="QWC282"/>
      <c r="QWD282"/>
      <c r="QWE282"/>
      <c r="QWF282"/>
      <c r="QWG282"/>
      <c r="QWH282"/>
      <c r="QWI282"/>
      <c r="QWJ282"/>
      <c r="QWK282"/>
      <c r="QWL282"/>
      <c r="QWM282"/>
      <c r="QWN282"/>
      <c r="QWO282"/>
      <c r="QWP282"/>
      <c r="QWQ282"/>
      <c r="QWR282"/>
      <c r="QWS282"/>
      <c r="QWT282"/>
      <c r="QWU282"/>
      <c r="QWV282"/>
      <c r="QWW282"/>
      <c r="QWX282"/>
      <c r="QWY282"/>
      <c r="QWZ282"/>
      <c r="QXA282"/>
      <c r="QXB282"/>
      <c r="QXC282"/>
      <c r="QXD282"/>
      <c r="QXE282"/>
      <c r="QXF282"/>
      <c r="QXG282"/>
      <c r="QXH282"/>
      <c r="QXI282"/>
      <c r="QXJ282"/>
      <c r="QXK282"/>
      <c r="QXL282"/>
      <c r="QXM282"/>
      <c r="QXN282"/>
      <c r="QXO282"/>
      <c r="QXP282"/>
      <c r="QXQ282"/>
      <c r="QXR282"/>
      <c r="QXS282"/>
      <c r="QXT282"/>
      <c r="QXU282"/>
      <c r="QXV282"/>
      <c r="QXW282"/>
      <c r="QXX282"/>
      <c r="QXY282"/>
      <c r="QXZ282"/>
      <c r="QYA282"/>
      <c r="QYB282"/>
      <c r="QYC282"/>
      <c r="QYD282"/>
      <c r="QYE282"/>
      <c r="QYF282"/>
      <c r="QYG282"/>
      <c r="QYH282"/>
      <c r="QYI282"/>
      <c r="QYJ282"/>
      <c r="QYK282"/>
      <c r="QYL282"/>
      <c r="QYM282"/>
      <c r="QYN282"/>
      <c r="QYO282"/>
      <c r="QYP282"/>
      <c r="QYQ282"/>
      <c r="QYR282"/>
      <c r="QYS282"/>
      <c r="QYT282"/>
      <c r="QYU282"/>
      <c r="QYV282"/>
      <c r="QYW282"/>
      <c r="QYX282"/>
      <c r="QYY282"/>
      <c r="QYZ282"/>
      <c r="QZA282"/>
      <c r="QZB282"/>
      <c r="QZC282"/>
      <c r="QZD282"/>
      <c r="QZE282"/>
      <c r="QZF282"/>
      <c r="QZG282"/>
      <c r="QZH282"/>
      <c r="QZI282"/>
      <c r="QZJ282"/>
      <c r="QZK282"/>
      <c r="QZL282"/>
      <c r="QZM282"/>
      <c r="QZN282"/>
      <c r="QZO282"/>
      <c r="QZP282"/>
      <c r="QZQ282"/>
      <c r="QZR282"/>
      <c r="QZS282"/>
      <c r="QZT282"/>
      <c r="QZU282"/>
      <c r="QZV282"/>
      <c r="QZW282"/>
      <c r="QZX282"/>
      <c r="QZY282"/>
      <c r="QZZ282"/>
      <c r="RAA282"/>
      <c r="RAB282"/>
      <c r="RAC282"/>
      <c r="RAD282"/>
      <c r="RAE282"/>
      <c r="RAF282"/>
      <c r="RAG282"/>
      <c r="RAH282"/>
      <c r="RAI282"/>
      <c r="RAJ282"/>
      <c r="RAK282"/>
      <c r="RAL282"/>
      <c r="RAM282"/>
      <c r="RAN282"/>
      <c r="RAO282"/>
      <c r="RAP282"/>
      <c r="RAQ282"/>
      <c r="RAR282"/>
      <c r="RAS282"/>
      <c r="RAT282"/>
      <c r="RAU282"/>
      <c r="RAV282"/>
      <c r="RAW282"/>
      <c r="RAX282"/>
      <c r="RAY282"/>
      <c r="RAZ282"/>
      <c r="RBA282"/>
      <c r="RBB282"/>
      <c r="RBC282"/>
      <c r="RBD282"/>
      <c r="RBE282"/>
      <c r="RBF282"/>
      <c r="RBG282"/>
      <c r="RBH282"/>
      <c r="RBI282"/>
      <c r="RBJ282"/>
      <c r="RBK282"/>
      <c r="RBL282"/>
      <c r="RBM282"/>
      <c r="RBN282"/>
      <c r="RBO282"/>
      <c r="RBP282"/>
      <c r="RBQ282"/>
      <c r="RBR282"/>
      <c r="RBS282"/>
      <c r="RBT282"/>
      <c r="RBU282"/>
      <c r="RBV282"/>
      <c r="RBW282"/>
      <c r="RBX282"/>
      <c r="RBY282"/>
      <c r="RBZ282"/>
      <c r="RCA282"/>
      <c r="RCB282"/>
      <c r="RCC282"/>
      <c r="RCD282"/>
      <c r="RCE282"/>
      <c r="RCF282"/>
      <c r="RCG282"/>
      <c r="RCH282"/>
      <c r="RCI282"/>
      <c r="RCJ282"/>
      <c r="RCK282"/>
      <c r="RCL282"/>
      <c r="RCM282"/>
      <c r="RCN282"/>
      <c r="RCO282"/>
      <c r="RCP282"/>
      <c r="RCQ282"/>
      <c r="RCR282"/>
      <c r="RCS282"/>
      <c r="RCT282"/>
      <c r="RCU282"/>
      <c r="RCV282"/>
      <c r="RCW282"/>
      <c r="RCX282"/>
      <c r="RCY282"/>
      <c r="RCZ282"/>
      <c r="RDA282"/>
      <c r="RDB282"/>
      <c r="RDC282"/>
      <c r="RDD282"/>
      <c r="RDE282"/>
      <c r="RDF282"/>
      <c r="RDG282"/>
      <c r="RDH282"/>
      <c r="RDI282"/>
      <c r="RDJ282"/>
      <c r="RDK282"/>
      <c r="RDL282"/>
      <c r="RDM282"/>
      <c r="RDN282"/>
      <c r="RDO282"/>
      <c r="RDP282"/>
      <c r="RDQ282"/>
      <c r="RDR282"/>
      <c r="RDS282"/>
      <c r="RDT282"/>
      <c r="RDU282"/>
      <c r="RDV282"/>
      <c r="RDW282"/>
      <c r="RDX282"/>
      <c r="RDY282"/>
      <c r="RDZ282"/>
      <c r="REA282"/>
      <c r="REB282"/>
      <c r="REC282"/>
      <c r="RED282"/>
      <c r="REE282"/>
      <c r="REF282"/>
      <c r="REG282"/>
      <c r="REH282"/>
      <c r="REI282"/>
      <c r="REJ282"/>
      <c r="REK282"/>
      <c r="REL282"/>
      <c r="REM282"/>
      <c r="REN282"/>
      <c r="REO282"/>
      <c r="REP282"/>
      <c r="REQ282"/>
      <c r="RER282"/>
      <c r="RES282"/>
      <c r="RET282"/>
      <c r="REU282"/>
      <c r="REV282"/>
      <c r="REW282"/>
      <c r="REX282"/>
      <c r="REY282"/>
      <c r="REZ282"/>
      <c r="RFA282"/>
      <c r="RFB282"/>
      <c r="RFC282"/>
      <c r="RFD282"/>
      <c r="RFE282"/>
      <c r="RFF282"/>
      <c r="RFG282"/>
      <c r="RFH282"/>
      <c r="RFI282"/>
      <c r="RFJ282"/>
      <c r="RFK282"/>
      <c r="RFL282"/>
      <c r="RFM282"/>
      <c r="RFN282"/>
      <c r="RFO282"/>
      <c r="RFP282"/>
      <c r="RFQ282"/>
      <c r="RFR282"/>
      <c r="RFS282"/>
      <c r="RFT282"/>
      <c r="RFU282"/>
      <c r="RFV282"/>
      <c r="RFW282"/>
      <c r="RFX282"/>
      <c r="RFY282"/>
      <c r="RFZ282"/>
      <c r="RGA282"/>
      <c r="RGB282"/>
      <c r="RGC282"/>
      <c r="RGD282"/>
      <c r="RGE282"/>
      <c r="RGF282"/>
      <c r="RGG282"/>
      <c r="RGH282"/>
      <c r="RGI282"/>
      <c r="RGJ282"/>
      <c r="RGK282"/>
      <c r="RGL282"/>
      <c r="RGM282"/>
      <c r="RGN282"/>
      <c r="RGO282"/>
      <c r="RGP282"/>
      <c r="RGQ282"/>
      <c r="RGR282"/>
      <c r="RGS282"/>
      <c r="RGT282"/>
      <c r="RGU282"/>
      <c r="RGV282"/>
      <c r="RGW282"/>
      <c r="RGX282"/>
      <c r="RGY282"/>
      <c r="RGZ282"/>
      <c r="RHA282"/>
      <c r="RHB282"/>
      <c r="RHC282"/>
      <c r="RHD282"/>
      <c r="RHE282"/>
      <c r="RHF282"/>
      <c r="RHG282"/>
      <c r="RHH282"/>
      <c r="RHI282"/>
      <c r="RHJ282"/>
      <c r="RHK282"/>
      <c r="RHL282"/>
      <c r="RHM282"/>
      <c r="RHN282"/>
      <c r="RHO282"/>
      <c r="RHP282"/>
      <c r="RHQ282"/>
      <c r="RHR282"/>
      <c r="RHS282"/>
      <c r="RHT282"/>
      <c r="RHU282"/>
      <c r="RHV282"/>
      <c r="RHW282"/>
      <c r="RHX282"/>
      <c r="RHY282"/>
      <c r="RHZ282"/>
      <c r="RIA282"/>
      <c r="RIB282"/>
      <c r="RIC282"/>
      <c r="RID282"/>
      <c r="RIE282"/>
      <c r="RIF282"/>
      <c r="RIG282"/>
      <c r="RIH282"/>
      <c r="RII282"/>
      <c r="RIJ282"/>
      <c r="RIK282"/>
      <c r="RIL282"/>
      <c r="RIM282"/>
      <c r="RIN282"/>
      <c r="RIO282"/>
      <c r="RIP282"/>
      <c r="RIQ282"/>
      <c r="RIR282"/>
      <c r="RIS282"/>
      <c r="RIT282"/>
      <c r="RIU282"/>
      <c r="RIV282"/>
      <c r="RIW282"/>
      <c r="RIX282"/>
      <c r="RIY282"/>
      <c r="RIZ282"/>
      <c r="RJA282"/>
      <c r="RJB282"/>
      <c r="RJC282"/>
      <c r="RJD282"/>
      <c r="RJE282"/>
      <c r="RJF282"/>
      <c r="RJG282"/>
      <c r="RJH282"/>
      <c r="RJI282"/>
      <c r="RJJ282"/>
      <c r="RJK282"/>
      <c r="RJL282"/>
      <c r="RJM282"/>
      <c r="RJN282"/>
      <c r="RJO282"/>
      <c r="RJP282"/>
      <c r="RJQ282"/>
      <c r="RJR282"/>
      <c r="RJS282"/>
      <c r="RJT282"/>
      <c r="RJU282"/>
      <c r="RJV282"/>
      <c r="RJW282"/>
      <c r="RJX282"/>
      <c r="RJY282"/>
      <c r="RJZ282"/>
      <c r="RKA282"/>
      <c r="RKB282"/>
      <c r="RKC282"/>
      <c r="RKD282"/>
      <c r="RKE282"/>
      <c r="RKF282"/>
      <c r="RKG282"/>
      <c r="RKH282"/>
      <c r="RKI282"/>
      <c r="RKJ282"/>
      <c r="RKK282"/>
      <c r="RKL282"/>
      <c r="RKM282"/>
      <c r="RKN282"/>
      <c r="RKO282"/>
      <c r="RKP282"/>
      <c r="RKQ282"/>
      <c r="RKR282"/>
      <c r="RKS282"/>
      <c r="RKT282"/>
      <c r="RKU282"/>
      <c r="RKV282"/>
      <c r="RKW282"/>
      <c r="RKX282"/>
      <c r="RKY282"/>
      <c r="RKZ282"/>
      <c r="RLA282"/>
      <c r="RLB282"/>
      <c r="RLC282"/>
      <c r="RLD282"/>
      <c r="RLE282"/>
      <c r="RLF282"/>
      <c r="RLG282"/>
      <c r="RLH282"/>
      <c r="RLI282"/>
      <c r="RLJ282"/>
      <c r="RLK282"/>
      <c r="RLL282"/>
      <c r="RLM282"/>
      <c r="RLN282"/>
      <c r="RLO282"/>
      <c r="RLP282"/>
      <c r="RLQ282"/>
      <c r="RLR282"/>
      <c r="RLS282"/>
      <c r="RLT282"/>
      <c r="RLU282"/>
      <c r="RLV282"/>
      <c r="RLW282"/>
      <c r="RLX282"/>
      <c r="RLY282"/>
      <c r="RLZ282"/>
      <c r="RMA282"/>
      <c r="RMB282"/>
      <c r="RMC282"/>
      <c r="RMD282"/>
      <c r="RME282"/>
      <c r="RMF282"/>
      <c r="RMG282"/>
      <c r="RMH282"/>
      <c r="RMI282"/>
      <c r="RMJ282"/>
      <c r="RMK282"/>
      <c r="RML282"/>
      <c r="RMM282"/>
      <c r="RMN282"/>
      <c r="RMO282"/>
      <c r="RMP282"/>
      <c r="RMQ282"/>
      <c r="RMR282"/>
      <c r="RMS282"/>
      <c r="RMT282"/>
      <c r="RMU282"/>
      <c r="RMV282"/>
      <c r="RMW282"/>
      <c r="RMX282"/>
      <c r="RMY282"/>
      <c r="RMZ282"/>
      <c r="RNA282"/>
      <c r="RNB282"/>
      <c r="RNC282"/>
      <c r="RND282"/>
      <c r="RNE282"/>
      <c r="RNF282"/>
      <c r="RNG282"/>
      <c r="RNH282"/>
      <c r="RNI282"/>
      <c r="RNJ282"/>
      <c r="RNK282"/>
      <c r="RNL282"/>
      <c r="RNM282"/>
      <c r="RNN282"/>
      <c r="RNO282"/>
      <c r="RNP282"/>
      <c r="RNQ282"/>
      <c r="RNR282"/>
      <c r="RNS282"/>
      <c r="RNT282"/>
      <c r="RNU282"/>
      <c r="RNV282"/>
      <c r="RNW282"/>
      <c r="RNX282"/>
      <c r="RNY282"/>
      <c r="RNZ282"/>
      <c r="ROA282"/>
      <c r="ROB282"/>
      <c r="ROC282"/>
      <c r="ROD282"/>
      <c r="ROE282"/>
      <c r="ROF282"/>
      <c r="ROG282"/>
      <c r="ROH282"/>
      <c r="ROI282"/>
      <c r="ROJ282"/>
      <c r="ROK282"/>
      <c r="ROL282"/>
      <c r="ROM282"/>
      <c r="RON282"/>
      <c r="ROO282"/>
      <c r="ROP282"/>
      <c r="ROQ282"/>
      <c r="ROR282"/>
      <c r="ROS282"/>
      <c r="ROT282"/>
      <c r="ROU282"/>
      <c r="ROV282"/>
      <c r="ROW282"/>
      <c r="ROX282"/>
      <c r="ROY282"/>
      <c r="ROZ282"/>
      <c r="RPA282"/>
      <c r="RPB282"/>
      <c r="RPC282"/>
      <c r="RPD282"/>
      <c r="RPE282"/>
      <c r="RPF282"/>
      <c r="RPG282"/>
      <c r="RPH282"/>
      <c r="RPI282"/>
      <c r="RPJ282"/>
      <c r="RPK282"/>
      <c r="RPL282"/>
      <c r="RPM282"/>
      <c r="RPN282"/>
      <c r="RPO282"/>
      <c r="RPP282"/>
      <c r="RPQ282"/>
      <c r="RPR282"/>
      <c r="RPS282"/>
      <c r="RPT282"/>
      <c r="RPU282"/>
      <c r="RPV282"/>
      <c r="RPW282"/>
      <c r="RPX282"/>
      <c r="RPY282"/>
      <c r="RPZ282"/>
      <c r="RQA282"/>
      <c r="RQB282"/>
      <c r="RQC282"/>
      <c r="RQD282"/>
      <c r="RQE282"/>
      <c r="RQF282"/>
      <c r="RQG282"/>
      <c r="RQH282"/>
      <c r="RQI282"/>
      <c r="RQJ282"/>
      <c r="RQK282"/>
      <c r="RQL282"/>
      <c r="RQM282"/>
      <c r="RQN282"/>
      <c r="RQO282"/>
      <c r="RQP282"/>
      <c r="RQQ282"/>
      <c r="RQR282"/>
      <c r="RQS282"/>
      <c r="RQT282"/>
      <c r="RQU282"/>
      <c r="RQV282"/>
      <c r="RQW282"/>
      <c r="RQX282"/>
      <c r="RQY282"/>
      <c r="RQZ282"/>
      <c r="RRA282"/>
      <c r="RRB282"/>
      <c r="RRC282"/>
      <c r="RRD282"/>
      <c r="RRE282"/>
      <c r="RRF282"/>
      <c r="RRG282"/>
      <c r="RRH282"/>
      <c r="RRI282"/>
      <c r="RRJ282"/>
      <c r="RRK282"/>
      <c r="RRL282"/>
      <c r="RRM282"/>
      <c r="RRN282"/>
      <c r="RRO282"/>
      <c r="RRP282"/>
      <c r="RRQ282"/>
      <c r="RRR282"/>
      <c r="RRS282"/>
      <c r="RRT282"/>
      <c r="RRU282"/>
      <c r="RRV282"/>
      <c r="RRW282"/>
      <c r="RRX282"/>
      <c r="RRY282"/>
      <c r="RRZ282"/>
      <c r="RSA282"/>
      <c r="RSB282"/>
      <c r="RSC282"/>
      <c r="RSD282"/>
      <c r="RSE282"/>
      <c r="RSF282"/>
      <c r="RSG282"/>
      <c r="RSH282"/>
      <c r="RSI282"/>
      <c r="RSJ282"/>
      <c r="RSK282"/>
      <c r="RSL282"/>
      <c r="RSM282"/>
      <c r="RSN282"/>
      <c r="RSO282"/>
      <c r="RSP282"/>
      <c r="RSQ282"/>
      <c r="RSR282"/>
      <c r="RSS282"/>
      <c r="RST282"/>
      <c r="RSU282"/>
      <c r="RSV282"/>
      <c r="RSW282"/>
      <c r="RSX282"/>
      <c r="RSY282"/>
      <c r="RSZ282"/>
      <c r="RTA282"/>
      <c r="RTB282"/>
      <c r="RTC282"/>
      <c r="RTD282"/>
      <c r="RTE282"/>
      <c r="RTF282"/>
      <c r="RTG282"/>
      <c r="RTH282"/>
      <c r="RTI282"/>
      <c r="RTJ282"/>
      <c r="RTK282"/>
      <c r="RTL282"/>
      <c r="RTM282"/>
      <c r="RTN282"/>
      <c r="RTO282"/>
      <c r="RTP282"/>
      <c r="RTQ282"/>
      <c r="RTR282"/>
      <c r="RTS282"/>
      <c r="RTT282"/>
      <c r="RTU282"/>
      <c r="RTV282"/>
      <c r="RTW282"/>
      <c r="RTX282"/>
      <c r="RTY282"/>
      <c r="RTZ282"/>
      <c r="RUA282"/>
      <c r="RUB282"/>
      <c r="RUC282"/>
      <c r="RUD282"/>
      <c r="RUE282"/>
      <c r="RUF282"/>
      <c r="RUG282"/>
      <c r="RUH282"/>
      <c r="RUI282"/>
      <c r="RUJ282"/>
      <c r="RUK282"/>
      <c r="RUL282"/>
      <c r="RUM282"/>
      <c r="RUN282"/>
      <c r="RUO282"/>
      <c r="RUP282"/>
      <c r="RUQ282"/>
      <c r="RUR282"/>
      <c r="RUS282"/>
      <c r="RUT282"/>
      <c r="RUU282"/>
      <c r="RUV282"/>
      <c r="RUW282"/>
      <c r="RUX282"/>
      <c r="RUY282"/>
      <c r="RUZ282"/>
      <c r="RVA282"/>
      <c r="RVB282"/>
      <c r="RVC282"/>
      <c r="RVD282"/>
      <c r="RVE282"/>
      <c r="RVF282"/>
      <c r="RVG282"/>
      <c r="RVH282"/>
      <c r="RVI282"/>
      <c r="RVJ282"/>
      <c r="RVK282"/>
      <c r="RVL282"/>
      <c r="RVM282"/>
      <c r="RVN282"/>
      <c r="RVO282"/>
      <c r="RVP282"/>
      <c r="RVQ282"/>
      <c r="RVR282"/>
      <c r="RVS282"/>
      <c r="RVT282"/>
      <c r="RVU282"/>
      <c r="RVV282"/>
      <c r="RVW282"/>
      <c r="RVX282"/>
      <c r="RVY282"/>
      <c r="RVZ282"/>
      <c r="RWA282"/>
      <c r="RWB282"/>
      <c r="RWC282"/>
      <c r="RWD282"/>
      <c r="RWE282"/>
      <c r="RWF282"/>
      <c r="RWG282"/>
      <c r="RWH282"/>
      <c r="RWI282"/>
      <c r="RWJ282"/>
      <c r="RWK282"/>
      <c r="RWL282"/>
      <c r="RWM282"/>
      <c r="RWN282"/>
      <c r="RWO282"/>
      <c r="RWP282"/>
      <c r="RWQ282"/>
      <c r="RWR282"/>
      <c r="RWS282"/>
      <c r="RWT282"/>
      <c r="RWU282"/>
      <c r="RWV282"/>
      <c r="RWW282"/>
      <c r="RWX282"/>
      <c r="RWY282"/>
      <c r="RWZ282"/>
      <c r="RXA282"/>
      <c r="RXB282"/>
      <c r="RXC282"/>
      <c r="RXD282"/>
      <c r="RXE282"/>
      <c r="RXF282"/>
      <c r="RXG282"/>
      <c r="RXH282"/>
      <c r="RXI282"/>
      <c r="RXJ282"/>
      <c r="RXK282"/>
      <c r="RXL282"/>
      <c r="RXM282"/>
      <c r="RXN282"/>
      <c r="RXO282"/>
      <c r="RXP282"/>
      <c r="RXQ282"/>
      <c r="RXR282"/>
      <c r="RXS282"/>
      <c r="RXT282"/>
      <c r="RXU282"/>
      <c r="RXV282"/>
      <c r="RXW282"/>
      <c r="RXX282"/>
      <c r="RXY282"/>
      <c r="RXZ282"/>
      <c r="RYA282"/>
      <c r="RYB282"/>
      <c r="RYC282"/>
      <c r="RYD282"/>
      <c r="RYE282"/>
      <c r="RYF282"/>
      <c r="RYG282"/>
      <c r="RYH282"/>
      <c r="RYI282"/>
      <c r="RYJ282"/>
      <c r="RYK282"/>
      <c r="RYL282"/>
      <c r="RYM282"/>
      <c r="RYN282"/>
      <c r="RYO282"/>
      <c r="RYP282"/>
      <c r="RYQ282"/>
      <c r="RYR282"/>
      <c r="RYS282"/>
      <c r="RYT282"/>
      <c r="RYU282"/>
      <c r="RYV282"/>
      <c r="RYW282"/>
      <c r="RYX282"/>
      <c r="RYY282"/>
      <c r="RYZ282"/>
      <c r="RZA282"/>
      <c r="RZB282"/>
      <c r="RZC282"/>
      <c r="RZD282"/>
      <c r="RZE282"/>
      <c r="RZF282"/>
      <c r="RZG282"/>
      <c r="RZH282"/>
      <c r="RZI282"/>
      <c r="RZJ282"/>
      <c r="RZK282"/>
      <c r="RZL282"/>
      <c r="RZM282"/>
      <c r="RZN282"/>
      <c r="RZO282"/>
      <c r="RZP282"/>
      <c r="RZQ282"/>
      <c r="RZR282"/>
      <c r="RZS282"/>
      <c r="RZT282"/>
      <c r="RZU282"/>
      <c r="RZV282"/>
      <c r="RZW282"/>
      <c r="RZX282"/>
      <c r="RZY282"/>
      <c r="RZZ282"/>
      <c r="SAA282"/>
      <c r="SAB282"/>
      <c r="SAC282"/>
      <c r="SAD282"/>
      <c r="SAE282"/>
      <c r="SAF282"/>
      <c r="SAG282"/>
      <c r="SAH282"/>
      <c r="SAI282"/>
      <c r="SAJ282"/>
      <c r="SAK282"/>
      <c r="SAL282"/>
      <c r="SAM282"/>
      <c r="SAN282"/>
      <c r="SAO282"/>
      <c r="SAP282"/>
      <c r="SAQ282"/>
      <c r="SAR282"/>
      <c r="SAS282"/>
      <c r="SAT282"/>
      <c r="SAU282"/>
      <c r="SAV282"/>
      <c r="SAW282"/>
      <c r="SAX282"/>
      <c r="SAY282"/>
      <c r="SAZ282"/>
      <c r="SBA282"/>
      <c r="SBB282"/>
      <c r="SBC282"/>
      <c r="SBD282"/>
      <c r="SBE282"/>
      <c r="SBF282"/>
      <c r="SBG282"/>
      <c r="SBH282"/>
      <c r="SBI282"/>
      <c r="SBJ282"/>
      <c r="SBK282"/>
      <c r="SBL282"/>
      <c r="SBM282"/>
      <c r="SBN282"/>
      <c r="SBO282"/>
      <c r="SBP282"/>
      <c r="SBQ282"/>
      <c r="SBR282"/>
      <c r="SBS282"/>
      <c r="SBT282"/>
      <c r="SBU282"/>
      <c r="SBV282"/>
      <c r="SBW282"/>
      <c r="SBX282"/>
      <c r="SBY282"/>
      <c r="SBZ282"/>
      <c r="SCA282"/>
      <c r="SCB282"/>
      <c r="SCC282"/>
      <c r="SCD282"/>
      <c r="SCE282"/>
      <c r="SCF282"/>
      <c r="SCG282"/>
      <c r="SCH282"/>
      <c r="SCI282"/>
      <c r="SCJ282"/>
      <c r="SCK282"/>
      <c r="SCL282"/>
      <c r="SCM282"/>
      <c r="SCN282"/>
      <c r="SCO282"/>
      <c r="SCP282"/>
      <c r="SCQ282"/>
      <c r="SCR282"/>
      <c r="SCS282"/>
      <c r="SCT282"/>
      <c r="SCU282"/>
      <c r="SCV282"/>
      <c r="SCW282"/>
      <c r="SCX282"/>
      <c r="SCY282"/>
      <c r="SCZ282"/>
      <c r="SDA282"/>
      <c r="SDB282"/>
      <c r="SDC282"/>
      <c r="SDD282"/>
      <c r="SDE282"/>
      <c r="SDF282"/>
      <c r="SDG282"/>
      <c r="SDH282"/>
      <c r="SDI282"/>
      <c r="SDJ282"/>
      <c r="SDK282"/>
      <c r="SDL282"/>
      <c r="SDM282"/>
      <c r="SDN282"/>
      <c r="SDO282"/>
      <c r="SDP282"/>
      <c r="SDQ282"/>
      <c r="SDR282"/>
      <c r="SDS282"/>
      <c r="SDT282"/>
      <c r="SDU282"/>
      <c r="SDV282"/>
      <c r="SDW282"/>
      <c r="SDX282"/>
      <c r="SDY282"/>
      <c r="SDZ282"/>
      <c r="SEA282"/>
      <c r="SEB282"/>
      <c r="SEC282"/>
      <c r="SED282"/>
      <c r="SEE282"/>
      <c r="SEF282"/>
      <c r="SEG282"/>
      <c r="SEH282"/>
      <c r="SEI282"/>
      <c r="SEJ282"/>
      <c r="SEK282"/>
      <c r="SEL282"/>
      <c r="SEM282"/>
      <c r="SEN282"/>
      <c r="SEO282"/>
      <c r="SEP282"/>
      <c r="SEQ282"/>
      <c r="SER282"/>
      <c r="SES282"/>
      <c r="SET282"/>
      <c r="SEU282"/>
      <c r="SEV282"/>
      <c r="SEW282"/>
      <c r="SEX282"/>
      <c r="SEY282"/>
      <c r="SEZ282"/>
      <c r="SFA282"/>
      <c r="SFB282"/>
      <c r="SFC282"/>
      <c r="SFD282"/>
      <c r="SFE282"/>
      <c r="SFF282"/>
      <c r="SFG282"/>
      <c r="SFH282"/>
      <c r="SFI282"/>
      <c r="SFJ282"/>
      <c r="SFK282"/>
      <c r="SFL282"/>
      <c r="SFM282"/>
      <c r="SFN282"/>
      <c r="SFO282"/>
      <c r="SFP282"/>
      <c r="SFQ282"/>
      <c r="SFR282"/>
      <c r="SFS282"/>
      <c r="SFT282"/>
      <c r="SFU282"/>
      <c r="SFV282"/>
      <c r="SFW282"/>
      <c r="SFX282"/>
      <c r="SFY282"/>
      <c r="SFZ282"/>
      <c r="SGA282"/>
      <c r="SGB282"/>
      <c r="SGC282"/>
      <c r="SGD282"/>
      <c r="SGE282"/>
      <c r="SGF282"/>
      <c r="SGG282"/>
      <c r="SGH282"/>
      <c r="SGI282"/>
      <c r="SGJ282"/>
      <c r="SGK282"/>
      <c r="SGL282"/>
      <c r="SGM282"/>
      <c r="SGN282"/>
      <c r="SGO282"/>
      <c r="SGP282"/>
      <c r="SGQ282"/>
      <c r="SGR282"/>
      <c r="SGS282"/>
      <c r="SGT282"/>
      <c r="SGU282"/>
      <c r="SGV282"/>
      <c r="SGW282"/>
      <c r="SGX282"/>
      <c r="SGY282"/>
      <c r="SGZ282"/>
      <c r="SHA282"/>
      <c r="SHB282"/>
      <c r="SHC282"/>
      <c r="SHD282"/>
      <c r="SHE282"/>
      <c r="SHF282"/>
      <c r="SHG282"/>
      <c r="SHH282"/>
      <c r="SHI282"/>
      <c r="SHJ282"/>
      <c r="SHK282"/>
      <c r="SHL282"/>
      <c r="SHM282"/>
      <c r="SHN282"/>
      <c r="SHO282"/>
      <c r="SHP282"/>
      <c r="SHQ282"/>
      <c r="SHR282"/>
      <c r="SHS282"/>
      <c r="SHT282"/>
      <c r="SHU282"/>
      <c r="SHV282"/>
      <c r="SHW282"/>
      <c r="SHX282"/>
      <c r="SHY282"/>
      <c r="SHZ282"/>
      <c r="SIA282"/>
      <c r="SIB282"/>
      <c r="SIC282"/>
      <c r="SID282"/>
      <c r="SIE282"/>
      <c r="SIF282"/>
      <c r="SIG282"/>
      <c r="SIH282"/>
      <c r="SII282"/>
      <c r="SIJ282"/>
      <c r="SIK282"/>
      <c r="SIL282"/>
      <c r="SIM282"/>
      <c r="SIN282"/>
      <c r="SIO282"/>
      <c r="SIP282"/>
      <c r="SIQ282"/>
      <c r="SIR282"/>
      <c r="SIS282"/>
      <c r="SIT282"/>
      <c r="SIU282"/>
      <c r="SIV282"/>
      <c r="SIW282"/>
      <c r="SIX282"/>
      <c r="SIY282"/>
      <c r="SIZ282"/>
      <c r="SJA282"/>
      <c r="SJB282"/>
      <c r="SJC282"/>
      <c r="SJD282"/>
      <c r="SJE282"/>
      <c r="SJF282"/>
      <c r="SJG282"/>
      <c r="SJH282"/>
      <c r="SJI282"/>
      <c r="SJJ282"/>
      <c r="SJK282"/>
      <c r="SJL282"/>
      <c r="SJM282"/>
      <c r="SJN282"/>
      <c r="SJO282"/>
      <c r="SJP282"/>
      <c r="SJQ282"/>
      <c r="SJR282"/>
      <c r="SJS282"/>
      <c r="SJT282"/>
      <c r="SJU282"/>
      <c r="SJV282"/>
      <c r="SJW282"/>
      <c r="SJX282"/>
      <c r="SJY282"/>
      <c r="SJZ282"/>
      <c r="SKA282"/>
      <c r="SKB282"/>
      <c r="SKC282"/>
      <c r="SKD282"/>
      <c r="SKE282"/>
      <c r="SKF282"/>
      <c r="SKG282"/>
      <c r="SKH282"/>
      <c r="SKI282"/>
      <c r="SKJ282"/>
      <c r="SKK282"/>
      <c r="SKL282"/>
      <c r="SKM282"/>
      <c r="SKN282"/>
      <c r="SKO282"/>
      <c r="SKP282"/>
      <c r="SKQ282"/>
      <c r="SKR282"/>
      <c r="SKS282"/>
      <c r="SKT282"/>
      <c r="SKU282"/>
      <c r="SKV282"/>
      <c r="SKW282"/>
      <c r="SKX282"/>
      <c r="SKY282"/>
      <c r="SKZ282"/>
      <c r="SLA282"/>
      <c r="SLB282"/>
      <c r="SLC282"/>
      <c r="SLD282"/>
      <c r="SLE282"/>
      <c r="SLF282"/>
      <c r="SLG282"/>
      <c r="SLH282"/>
      <c r="SLI282"/>
      <c r="SLJ282"/>
      <c r="SLK282"/>
      <c r="SLL282"/>
      <c r="SLM282"/>
      <c r="SLN282"/>
      <c r="SLO282"/>
      <c r="SLP282"/>
      <c r="SLQ282"/>
      <c r="SLR282"/>
      <c r="SLS282"/>
      <c r="SLT282"/>
      <c r="SLU282"/>
      <c r="SLV282"/>
      <c r="SLW282"/>
      <c r="SLX282"/>
      <c r="SLY282"/>
      <c r="SLZ282"/>
      <c r="SMA282"/>
      <c r="SMB282"/>
      <c r="SMC282"/>
      <c r="SMD282"/>
      <c r="SME282"/>
      <c r="SMF282"/>
      <c r="SMG282"/>
      <c r="SMH282"/>
      <c r="SMI282"/>
      <c r="SMJ282"/>
      <c r="SMK282"/>
      <c r="SML282"/>
      <c r="SMM282"/>
      <c r="SMN282"/>
      <c r="SMO282"/>
      <c r="SMP282"/>
      <c r="SMQ282"/>
      <c r="SMR282"/>
      <c r="SMS282"/>
      <c r="SMT282"/>
      <c r="SMU282"/>
      <c r="SMV282"/>
      <c r="SMW282"/>
      <c r="SMX282"/>
      <c r="SMY282"/>
      <c r="SMZ282"/>
      <c r="SNA282"/>
      <c r="SNB282"/>
      <c r="SNC282"/>
      <c r="SND282"/>
      <c r="SNE282"/>
      <c r="SNF282"/>
      <c r="SNG282"/>
      <c r="SNH282"/>
      <c r="SNI282"/>
      <c r="SNJ282"/>
      <c r="SNK282"/>
      <c r="SNL282"/>
      <c r="SNM282"/>
      <c r="SNN282"/>
      <c r="SNO282"/>
      <c r="SNP282"/>
      <c r="SNQ282"/>
      <c r="SNR282"/>
      <c r="SNS282"/>
      <c r="SNT282"/>
      <c r="SNU282"/>
      <c r="SNV282"/>
      <c r="SNW282"/>
      <c r="SNX282"/>
      <c r="SNY282"/>
      <c r="SNZ282"/>
      <c r="SOA282"/>
      <c r="SOB282"/>
      <c r="SOC282"/>
      <c r="SOD282"/>
      <c r="SOE282"/>
      <c r="SOF282"/>
      <c r="SOG282"/>
      <c r="SOH282"/>
      <c r="SOI282"/>
      <c r="SOJ282"/>
      <c r="SOK282"/>
      <c r="SOL282"/>
      <c r="SOM282"/>
      <c r="SON282"/>
      <c r="SOO282"/>
      <c r="SOP282"/>
      <c r="SOQ282"/>
      <c r="SOR282"/>
      <c r="SOS282"/>
      <c r="SOT282"/>
      <c r="SOU282"/>
      <c r="SOV282"/>
      <c r="SOW282"/>
      <c r="SOX282"/>
      <c r="SOY282"/>
      <c r="SOZ282"/>
      <c r="SPA282"/>
      <c r="SPB282"/>
      <c r="SPC282"/>
      <c r="SPD282"/>
      <c r="SPE282"/>
      <c r="SPF282"/>
      <c r="SPG282"/>
      <c r="SPH282"/>
      <c r="SPI282"/>
      <c r="SPJ282"/>
      <c r="SPK282"/>
      <c r="SPL282"/>
      <c r="SPM282"/>
      <c r="SPN282"/>
      <c r="SPO282"/>
      <c r="SPP282"/>
      <c r="SPQ282"/>
      <c r="SPR282"/>
      <c r="SPS282"/>
      <c r="SPT282"/>
      <c r="SPU282"/>
      <c r="SPV282"/>
      <c r="SPW282"/>
      <c r="SPX282"/>
      <c r="SPY282"/>
      <c r="SPZ282"/>
      <c r="SQA282"/>
      <c r="SQB282"/>
      <c r="SQC282"/>
      <c r="SQD282"/>
      <c r="SQE282"/>
      <c r="SQF282"/>
      <c r="SQG282"/>
      <c r="SQH282"/>
      <c r="SQI282"/>
      <c r="SQJ282"/>
      <c r="SQK282"/>
      <c r="SQL282"/>
      <c r="SQM282"/>
      <c r="SQN282"/>
      <c r="SQO282"/>
      <c r="SQP282"/>
      <c r="SQQ282"/>
      <c r="SQR282"/>
      <c r="SQS282"/>
      <c r="SQT282"/>
      <c r="SQU282"/>
      <c r="SQV282"/>
      <c r="SQW282"/>
      <c r="SQX282"/>
      <c r="SQY282"/>
      <c r="SQZ282"/>
      <c r="SRA282"/>
      <c r="SRB282"/>
      <c r="SRC282"/>
      <c r="SRD282"/>
      <c r="SRE282"/>
      <c r="SRF282"/>
      <c r="SRG282"/>
      <c r="SRH282"/>
      <c r="SRI282"/>
      <c r="SRJ282"/>
      <c r="SRK282"/>
      <c r="SRL282"/>
      <c r="SRM282"/>
      <c r="SRN282"/>
      <c r="SRO282"/>
      <c r="SRP282"/>
      <c r="SRQ282"/>
      <c r="SRR282"/>
      <c r="SRS282"/>
      <c r="SRT282"/>
      <c r="SRU282"/>
      <c r="SRV282"/>
      <c r="SRW282"/>
      <c r="SRX282"/>
      <c r="SRY282"/>
      <c r="SRZ282"/>
      <c r="SSA282"/>
      <c r="SSB282"/>
      <c r="SSC282"/>
      <c r="SSD282"/>
      <c r="SSE282"/>
      <c r="SSF282"/>
      <c r="SSG282"/>
      <c r="SSH282"/>
      <c r="SSI282"/>
      <c r="SSJ282"/>
      <c r="SSK282"/>
      <c r="SSL282"/>
      <c r="SSM282"/>
      <c r="SSN282"/>
      <c r="SSO282"/>
      <c r="SSP282"/>
      <c r="SSQ282"/>
      <c r="SSR282"/>
      <c r="SSS282"/>
      <c r="SST282"/>
      <c r="SSU282"/>
      <c r="SSV282"/>
      <c r="SSW282"/>
      <c r="SSX282"/>
      <c r="SSY282"/>
      <c r="SSZ282"/>
      <c r="STA282"/>
      <c r="STB282"/>
      <c r="STC282"/>
      <c r="STD282"/>
      <c r="STE282"/>
      <c r="STF282"/>
      <c r="STG282"/>
      <c r="STH282"/>
      <c r="STI282"/>
      <c r="STJ282"/>
      <c r="STK282"/>
      <c r="STL282"/>
      <c r="STM282"/>
      <c r="STN282"/>
      <c r="STO282"/>
      <c r="STP282"/>
      <c r="STQ282"/>
      <c r="STR282"/>
      <c r="STS282"/>
      <c r="STT282"/>
      <c r="STU282"/>
      <c r="STV282"/>
      <c r="STW282"/>
      <c r="STX282"/>
      <c r="STY282"/>
      <c r="STZ282"/>
      <c r="SUA282"/>
      <c r="SUB282"/>
      <c r="SUC282"/>
      <c r="SUD282"/>
      <c r="SUE282"/>
      <c r="SUF282"/>
      <c r="SUG282"/>
      <c r="SUH282"/>
      <c r="SUI282"/>
      <c r="SUJ282"/>
      <c r="SUK282"/>
      <c r="SUL282"/>
      <c r="SUM282"/>
      <c r="SUN282"/>
      <c r="SUO282"/>
      <c r="SUP282"/>
      <c r="SUQ282"/>
      <c r="SUR282"/>
      <c r="SUS282"/>
      <c r="SUT282"/>
      <c r="SUU282"/>
      <c r="SUV282"/>
      <c r="SUW282"/>
      <c r="SUX282"/>
      <c r="SUY282"/>
      <c r="SUZ282"/>
      <c r="SVA282"/>
      <c r="SVB282"/>
      <c r="SVC282"/>
      <c r="SVD282"/>
      <c r="SVE282"/>
      <c r="SVF282"/>
      <c r="SVG282"/>
      <c r="SVH282"/>
      <c r="SVI282"/>
      <c r="SVJ282"/>
      <c r="SVK282"/>
      <c r="SVL282"/>
      <c r="SVM282"/>
      <c r="SVN282"/>
      <c r="SVO282"/>
      <c r="SVP282"/>
      <c r="SVQ282"/>
      <c r="SVR282"/>
      <c r="SVS282"/>
      <c r="SVT282"/>
      <c r="SVU282"/>
      <c r="SVV282"/>
      <c r="SVW282"/>
      <c r="SVX282"/>
      <c r="SVY282"/>
      <c r="SVZ282"/>
      <c r="SWA282"/>
      <c r="SWB282"/>
      <c r="SWC282"/>
      <c r="SWD282"/>
      <c r="SWE282"/>
      <c r="SWF282"/>
      <c r="SWG282"/>
      <c r="SWH282"/>
      <c r="SWI282"/>
      <c r="SWJ282"/>
      <c r="SWK282"/>
      <c r="SWL282"/>
      <c r="SWM282"/>
      <c r="SWN282"/>
      <c r="SWO282"/>
      <c r="SWP282"/>
      <c r="SWQ282"/>
      <c r="SWR282"/>
      <c r="SWS282"/>
      <c r="SWT282"/>
      <c r="SWU282"/>
      <c r="SWV282"/>
      <c r="SWW282"/>
      <c r="SWX282"/>
      <c r="SWY282"/>
      <c r="SWZ282"/>
      <c r="SXA282"/>
      <c r="SXB282"/>
      <c r="SXC282"/>
      <c r="SXD282"/>
      <c r="SXE282"/>
      <c r="SXF282"/>
      <c r="SXG282"/>
      <c r="SXH282"/>
      <c r="SXI282"/>
      <c r="SXJ282"/>
      <c r="SXK282"/>
      <c r="SXL282"/>
      <c r="SXM282"/>
      <c r="SXN282"/>
      <c r="SXO282"/>
      <c r="SXP282"/>
      <c r="SXQ282"/>
      <c r="SXR282"/>
      <c r="SXS282"/>
      <c r="SXT282"/>
      <c r="SXU282"/>
      <c r="SXV282"/>
      <c r="SXW282"/>
      <c r="SXX282"/>
      <c r="SXY282"/>
      <c r="SXZ282"/>
      <c r="SYA282"/>
      <c r="SYB282"/>
      <c r="SYC282"/>
      <c r="SYD282"/>
      <c r="SYE282"/>
      <c r="SYF282"/>
      <c r="SYG282"/>
      <c r="SYH282"/>
      <c r="SYI282"/>
      <c r="SYJ282"/>
      <c r="SYK282"/>
      <c r="SYL282"/>
      <c r="SYM282"/>
      <c r="SYN282"/>
      <c r="SYO282"/>
      <c r="SYP282"/>
      <c r="SYQ282"/>
      <c r="SYR282"/>
      <c r="SYS282"/>
      <c r="SYT282"/>
      <c r="SYU282"/>
      <c r="SYV282"/>
      <c r="SYW282"/>
      <c r="SYX282"/>
      <c r="SYY282"/>
      <c r="SYZ282"/>
      <c r="SZA282"/>
      <c r="SZB282"/>
      <c r="SZC282"/>
      <c r="SZD282"/>
      <c r="SZE282"/>
      <c r="SZF282"/>
      <c r="SZG282"/>
      <c r="SZH282"/>
      <c r="SZI282"/>
      <c r="SZJ282"/>
      <c r="SZK282"/>
      <c r="SZL282"/>
      <c r="SZM282"/>
      <c r="SZN282"/>
      <c r="SZO282"/>
      <c r="SZP282"/>
      <c r="SZQ282"/>
      <c r="SZR282"/>
      <c r="SZS282"/>
      <c r="SZT282"/>
      <c r="SZU282"/>
      <c r="SZV282"/>
      <c r="SZW282"/>
      <c r="SZX282"/>
      <c r="SZY282"/>
      <c r="SZZ282"/>
      <c r="TAA282"/>
      <c r="TAB282"/>
      <c r="TAC282"/>
      <c r="TAD282"/>
      <c r="TAE282"/>
      <c r="TAF282"/>
      <c r="TAG282"/>
      <c r="TAH282"/>
      <c r="TAI282"/>
      <c r="TAJ282"/>
      <c r="TAK282"/>
      <c r="TAL282"/>
      <c r="TAM282"/>
      <c r="TAN282"/>
      <c r="TAO282"/>
      <c r="TAP282"/>
      <c r="TAQ282"/>
      <c r="TAR282"/>
      <c r="TAS282"/>
      <c r="TAT282"/>
      <c r="TAU282"/>
      <c r="TAV282"/>
      <c r="TAW282"/>
      <c r="TAX282"/>
      <c r="TAY282"/>
      <c r="TAZ282"/>
      <c r="TBA282"/>
      <c r="TBB282"/>
      <c r="TBC282"/>
      <c r="TBD282"/>
      <c r="TBE282"/>
      <c r="TBF282"/>
      <c r="TBG282"/>
      <c r="TBH282"/>
      <c r="TBI282"/>
      <c r="TBJ282"/>
      <c r="TBK282"/>
      <c r="TBL282"/>
      <c r="TBM282"/>
      <c r="TBN282"/>
      <c r="TBO282"/>
      <c r="TBP282"/>
      <c r="TBQ282"/>
      <c r="TBR282"/>
      <c r="TBS282"/>
      <c r="TBT282"/>
      <c r="TBU282"/>
      <c r="TBV282"/>
      <c r="TBW282"/>
      <c r="TBX282"/>
      <c r="TBY282"/>
      <c r="TBZ282"/>
      <c r="TCA282"/>
      <c r="TCB282"/>
      <c r="TCC282"/>
      <c r="TCD282"/>
      <c r="TCE282"/>
      <c r="TCF282"/>
      <c r="TCG282"/>
      <c r="TCH282"/>
      <c r="TCI282"/>
      <c r="TCJ282"/>
      <c r="TCK282"/>
      <c r="TCL282"/>
      <c r="TCM282"/>
      <c r="TCN282"/>
      <c r="TCO282"/>
      <c r="TCP282"/>
      <c r="TCQ282"/>
      <c r="TCR282"/>
      <c r="TCS282"/>
      <c r="TCT282"/>
      <c r="TCU282"/>
      <c r="TCV282"/>
      <c r="TCW282"/>
      <c r="TCX282"/>
      <c r="TCY282"/>
      <c r="TCZ282"/>
      <c r="TDA282"/>
      <c r="TDB282"/>
      <c r="TDC282"/>
      <c r="TDD282"/>
      <c r="TDE282"/>
      <c r="TDF282"/>
      <c r="TDG282"/>
      <c r="TDH282"/>
      <c r="TDI282"/>
      <c r="TDJ282"/>
      <c r="TDK282"/>
      <c r="TDL282"/>
      <c r="TDM282"/>
      <c r="TDN282"/>
      <c r="TDO282"/>
      <c r="TDP282"/>
      <c r="TDQ282"/>
      <c r="TDR282"/>
      <c r="TDS282"/>
      <c r="TDT282"/>
      <c r="TDU282"/>
      <c r="TDV282"/>
      <c r="TDW282"/>
      <c r="TDX282"/>
      <c r="TDY282"/>
      <c r="TDZ282"/>
      <c r="TEA282"/>
      <c r="TEB282"/>
      <c r="TEC282"/>
      <c r="TED282"/>
      <c r="TEE282"/>
      <c r="TEF282"/>
      <c r="TEG282"/>
      <c r="TEH282"/>
      <c r="TEI282"/>
      <c r="TEJ282"/>
      <c r="TEK282"/>
      <c r="TEL282"/>
      <c r="TEM282"/>
      <c r="TEN282"/>
      <c r="TEO282"/>
      <c r="TEP282"/>
      <c r="TEQ282"/>
      <c r="TER282"/>
      <c r="TES282"/>
      <c r="TET282"/>
      <c r="TEU282"/>
      <c r="TEV282"/>
      <c r="TEW282"/>
      <c r="TEX282"/>
      <c r="TEY282"/>
      <c r="TEZ282"/>
      <c r="TFA282"/>
      <c r="TFB282"/>
      <c r="TFC282"/>
      <c r="TFD282"/>
      <c r="TFE282"/>
      <c r="TFF282"/>
      <c r="TFG282"/>
      <c r="TFH282"/>
      <c r="TFI282"/>
      <c r="TFJ282"/>
      <c r="TFK282"/>
      <c r="TFL282"/>
      <c r="TFM282"/>
      <c r="TFN282"/>
      <c r="TFO282"/>
      <c r="TFP282"/>
      <c r="TFQ282"/>
      <c r="TFR282"/>
      <c r="TFS282"/>
      <c r="TFT282"/>
      <c r="TFU282"/>
      <c r="TFV282"/>
      <c r="TFW282"/>
      <c r="TFX282"/>
      <c r="TFY282"/>
      <c r="TFZ282"/>
      <c r="TGA282"/>
      <c r="TGB282"/>
      <c r="TGC282"/>
      <c r="TGD282"/>
      <c r="TGE282"/>
      <c r="TGF282"/>
      <c r="TGG282"/>
      <c r="TGH282"/>
      <c r="TGI282"/>
      <c r="TGJ282"/>
      <c r="TGK282"/>
      <c r="TGL282"/>
      <c r="TGM282"/>
      <c r="TGN282"/>
      <c r="TGO282"/>
      <c r="TGP282"/>
      <c r="TGQ282"/>
      <c r="TGR282"/>
      <c r="TGS282"/>
      <c r="TGT282"/>
      <c r="TGU282"/>
      <c r="TGV282"/>
      <c r="TGW282"/>
      <c r="TGX282"/>
      <c r="TGY282"/>
      <c r="TGZ282"/>
      <c r="THA282"/>
      <c r="THB282"/>
      <c r="THC282"/>
      <c r="THD282"/>
      <c r="THE282"/>
      <c r="THF282"/>
      <c r="THG282"/>
      <c r="THH282"/>
      <c r="THI282"/>
      <c r="THJ282"/>
      <c r="THK282"/>
      <c r="THL282"/>
      <c r="THM282"/>
      <c r="THN282"/>
      <c r="THO282"/>
      <c r="THP282"/>
      <c r="THQ282"/>
      <c r="THR282"/>
      <c r="THS282"/>
      <c r="THT282"/>
      <c r="THU282"/>
      <c r="THV282"/>
      <c r="THW282"/>
      <c r="THX282"/>
      <c r="THY282"/>
      <c r="THZ282"/>
      <c r="TIA282"/>
      <c r="TIB282"/>
      <c r="TIC282"/>
      <c r="TID282"/>
      <c r="TIE282"/>
      <c r="TIF282"/>
      <c r="TIG282"/>
      <c r="TIH282"/>
      <c r="TII282"/>
      <c r="TIJ282"/>
      <c r="TIK282"/>
      <c r="TIL282"/>
      <c r="TIM282"/>
      <c r="TIN282"/>
      <c r="TIO282"/>
      <c r="TIP282"/>
      <c r="TIQ282"/>
      <c r="TIR282"/>
      <c r="TIS282"/>
      <c r="TIT282"/>
      <c r="TIU282"/>
      <c r="TIV282"/>
      <c r="TIW282"/>
      <c r="TIX282"/>
      <c r="TIY282"/>
      <c r="TIZ282"/>
      <c r="TJA282"/>
      <c r="TJB282"/>
      <c r="TJC282"/>
      <c r="TJD282"/>
      <c r="TJE282"/>
      <c r="TJF282"/>
      <c r="TJG282"/>
      <c r="TJH282"/>
      <c r="TJI282"/>
      <c r="TJJ282"/>
      <c r="TJK282"/>
      <c r="TJL282"/>
      <c r="TJM282"/>
      <c r="TJN282"/>
      <c r="TJO282"/>
      <c r="TJP282"/>
      <c r="TJQ282"/>
      <c r="TJR282"/>
      <c r="TJS282"/>
      <c r="TJT282"/>
      <c r="TJU282"/>
      <c r="TJV282"/>
      <c r="TJW282"/>
      <c r="TJX282"/>
      <c r="TJY282"/>
      <c r="TJZ282"/>
      <c r="TKA282"/>
      <c r="TKB282"/>
      <c r="TKC282"/>
      <c r="TKD282"/>
      <c r="TKE282"/>
      <c r="TKF282"/>
      <c r="TKG282"/>
      <c r="TKH282"/>
      <c r="TKI282"/>
      <c r="TKJ282"/>
      <c r="TKK282"/>
      <c r="TKL282"/>
      <c r="TKM282"/>
      <c r="TKN282"/>
      <c r="TKO282"/>
      <c r="TKP282"/>
      <c r="TKQ282"/>
      <c r="TKR282"/>
      <c r="TKS282"/>
      <c r="TKT282"/>
      <c r="TKU282"/>
      <c r="TKV282"/>
      <c r="TKW282"/>
      <c r="TKX282"/>
      <c r="TKY282"/>
      <c r="TKZ282"/>
      <c r="TLA282"/>
      <c r="TLB282"/>
      <c r="TLC282"/>
      <c r="TLD282"/>
      <c r="TLE282"/>
      <c r="TLF282"/>
      <c r="TLG282"/>
      <c r="TLH282"/>
      <c r="TLI282"/>
      <c r="TLJ282"/>
      <c r="TLK282"/>
      <c r="TLL282"/>
      <c r="TLM282"/>
      <c r="TLN282"/>
      <c r="TLO282"/>
      <c r="TLP282"/>
      <c r="TLQ282"/>
      <c r="TLR282"/>
      <c r="TLS282"/>
      <c r="TLT282"/>
      <c r="TLU282"/>
      <c r="TLV282"/>
      <c r="TLW282"/>
      <c r="TLX282"/>
      <c r="TLY282"/>
      <c r="TLZ282"/>
      <c r="TMA282"/>
      <c r="TMB282"/>
      <c r="TMC282"/>
      <c r="TMD282"/>
      <c r="TME282"/>
      <c r="TMF282"/>
      <c r="TMG282"/>
      <c r="TMH282"/>
      <c r="TMI282"/>
      <c r="TMJ282"/>
      <c r="TMK282"/>
      <c r="TML282"/>
      <c r="TMM282"/>
      <c r="TMN282"/>
      <c r="TMO282"/>
      <c r="TMP282"/>
      <c r="TMQ282"/>
      <c r="TMR282"/>
      <c r="TMS282"/>
      <c r="TMT282"/>
      <c r="TMU282"/>
      <c r="TMV282"/>
      <c r="TMW282"/>
      <c r="TMX282"/>
      <c r="TMY282"/>
      <c r="TMZ282"/>
      <c r="TNA282"/>
      <c r="TNB282"/>
      <c r="TNC282"/>
      <c r="TND282"/>
      <c r="TNE282"/>
      <c r="TNF282"/>
      <c r="TNG282"/>
      <c r="TNH282"/>
      <c r="TNI282"/>
      <c r="TNJ282"/>
      <c r="TNK282"/>
      <c r="TNL282"/>
      <c r="TNM282"/>
      <c r="TNN282"/>
      <c r="TNO282"/>
      <c r="TNP282"/>
      <c r="TNQ282"/>
      <c r="TNR282"/>
      <c r="TNS282"/>
      <c r="TNT282"/>
      <c r="TNU282"/>
      <c r="TNV282"/>
      <c r="TNW282"/>
      <c r="TNX282"/>
      <c r="TNY282"/>
      <c r="TNZ282"/>
      <c r="TOA282"/>
      <c r="TOB282"/>
      <c r="TOC282"/>
      <c r="TOD282"/>
      <c r="TOE282"/>
      <c r="TOF282"/>
      <c r="TOG282"/>
      <c r="TOH282"/>
      <c r="TOI282"/>
      <c r="TOJ282"/>
      <c r="TOK282"/>
      <c r="TOL282"/>
      <c r="TOM282"/>
      <c r="TON282"/>
      <c r="TOO282"/>
      <c r="TOP282"/>
      <c r="TOQ282"/>
      <c r="TOR282"/>
      <c r="TOS282"/>
      <c r="TOT282"/>
      <c r="TOU282"/>
      <c r="TOV282"/>
      <c r="TOW282"/>
      <c r="TOX282"/>
      <c r="TOY282"/>
      <c r="TOZ282"/>
      <c r="TPA282"/>
      <c r="TPB282"/>
      <c r="TPC282"/>
      <c r="TPD282"/>
      <c r="TPE282"/>
      <c r="TPF282"/>
      <c r="TPG282"/>
      <c r="TPH282"/>
      <c r="TPI282"/>
      <c r="TPJ282"/>
      <c r="TPK282"/>
      <c r="TPL282"/>
      <c r="TPM282"/>
      <c r="TPN282"/>
      <c r="TPO282"/>
      <c r="TPP282"/>
      <c r="TPQ282"/>
      <c r="TPR282"/>
      <c r="TPS282"/>
      <c r="TPT282"/>
      <c r="TPU282"/>
      <c r="TPV282"/>
      <c r="TPW282"/>
      <c r="TPX282"/>
      <c r="TPY282"/>
      <c r="TPZ282"/>
      <c r="TQA282"/>
      <c r="TQB282"/>
      <c r="TQC282"/>
      <c r="TQD282"/>
      <c r="TQE282"/>
      <c r="TQF282"/>
      <c r="TQG282"/>
      <c r="TQH282"/>
      <c r="TQI282"/>
      <c r="TQJ282"/>
      <c r="TQK282"/>
      <c r="TQL282"/>
      <c r="TQM282"/>
      <c r="TQN282"/>
      <c r="TQO282"/>
      <c r="TQP282"/>
      <c r="TQQ282"/>
      <c r="TQR282"/>
      <c r="TQS282"/>
      <c r="TQT282"/>
      <c r="TQU282"/>
      <c r="TQV282"/>
      <c r="TQW282"/>
      <c r="TQX282"/>
      <c r="TQY282"/>
      <c r="TQZ282"/>
      <c r="TRA282"/>
      <c r="TRB282"/>
      <c r="TRC282"/>
      <c r="TRD282"/>
      <c r="TRE282"/>
      <c r="TRF282"/>
      <c r="TRG282"/>
      <c r="TRH282"/>
      <c r="TRI282"/>
      <c r="TRJ282"/>
      <c r="TRK282"/>
      <c r="TRL282"/>
      <c r="TRM282"/>
      <c r="TRN282"/>
      <c r="TRO282"/>
      <c r="TRP282"/>
      <c r="TRQ282"/>
      <c r="TRR282"/>
      <c r="TRS282"/>
      <c r="TRT282"/>
      <c r="TRU282"/>
      <c r="TRV282"/>
      <c r="TRW282"/>
      <c r="TRX282"/>
      <c r="TRY282"/>
      <c r="TRZ282"/>
      <c r="TSA282"/>
      <c r="TSB282"/>
      <c r="TSC282"/>
      <c r="TSD282"/>
      <c r="TSE282"/>
      <c r="TSF282"/>
      <c r="TSG282"/>
      <c r="TSH282"/>
      <c r="TSI282"/>
      <c r="TSJ282"/>
      <c r="TSK282"/>
      <c r="TSL282"/>
      <c r="TSM282"/>
      <c r="TSN282"/>
      <c r="TSO282"/>
      <c r="TSP282"/>
      <c r="TSQ282"/>
      <c r="TSR282"/>
      <c r="TSS282"/>
      <c r="TST282"/>
      <c r="TSU282"/>
      <c r="TSV282"/>
      <c r="TSW282"/>
      <c r="TSX282"/>
      <c r="TSY282"/>
      <c r="TSZ282"/>
      <c r="TTA282"/>
      <c r="TTB282"/>
      <c r="TTC282"/>
      <c r="TTD282"/>
      <c r="TTE282"/>
      <c r="TTF282"/>
      <c r="TTG282"/>
      <c r="TTH282"/>
      <c r="TTI282"/>
      <c r="TTJ282"/>
      <c r="TTK282"/>
      <c r="TTL282"/>
      <c r="TTM282"/>
      <c r="TTN282"/>
      <c r="TTO282"/>
      <c r="TTP282"/>
      <c r="TTQ282"/>
      <c r="TTR282"/>
      <c r="TTS282"/>
      <c r="TTT282"/>
      <c r="TTU282"/>
      <c r="TTV282"/>
      <c r="TTW282"/>
      <c r="TTX282"/>
      <c r="TTY282"/>
      <c r="TTZ282"/>
      <c r="TUA282"/>
      <c r="TUB282"/>
      <c r="TUC282"/>
      <c r="TUD282"/>
      <c r="TUE282"/>
      <c r="TUF282"/>
      <c r="TUG282"/>
      <c r="TUH282"/>
      <c r="TUI282"/>
      <c r="TUJ282"/>
      <c r="TUK282"/>
      <c r="TUL282"/>
      <c r="TUM282"/>
      <c r="TUN282"/>
      <c r="TUO282"/>
      <c r="TUP282"/>
      <c r="TUQ282"/>
      <c r="TUR282"/>
      <c r="TUS282"/>
      <c r="TUT282"/>
      <c r="TUU282"/>
      <c r="TUV282"/>
      <c r="TUW282"/>
      <c r="TUX282"/>
      <c r="TUY282"/>
      <c r="TUZ282"/>
      <c r="TVA282"/>
      <c r="TVB282"/>
      <c r="TVC282"/>
      <c r="TVD282"/>
      <c r="TVE282"/>
      <c r="TVF282"/>
      <c r="TVG282"/>
      <c r="TVH282"/>
      <c r="TVI282"/>
      <c r="TVJ282"/>
      <c r="TVK282"/>
      <c r="TVL282"/>
      <c r="TVM282"/>
      <c r="TVN282"/>
      <c r="TVO282"/>
      <c r="TVP282"/>
      <c r="TVQ282"/>
      <c r="TVR282"/>
      <c r="TVS282"/>
      <c r="TVT282"/>
      <c r="TVU282"/>
      <c r="TVV282"/>
      <c r="TVW282"/>
      <c r="TVX282"/>
      <c r="TVY282"/>
      <c r="TVZ282"/>
      <c r="TWA282"/>
      <c r="TWB282"/>
      <c r="TWC282"/>
      <c r="TWD282"/>
      <c r="TWE282"/>
      <c r="TWF282"/>
      <c r="TWG282"/>
      <c r="TWH282"/>
      <c r="TWI282"/>
      <c r="TWJ282"/>
      <c r="TWK282"/>
      <c r="TWL282"/>
      <c r="TWM282"/>
      <c r="TWN282"/>
      <c r="TWO282"/>
      <c r="TWP282"/>
      <c r="TWQ282"/>
      <c r="TWR282"/>
      <c r="TWS282"/>
      <c r="TWT282"/>
      <c r="TWU282"/>
      <c r="TWV282"/>
      <c r="TWW282"/>
      <c r="TWX282"/>
      <c r="TWY282"/>
      <c r="TWZ282"/>
      <c r="TXA282"/>
      <c r="TXB282"/>
      <c r="TXC282"/>
      <c r="TXD282"/>
      <c r="TXE282"/>
      <c r="TXF282"/>
      <c r="TXG282"/>
      <c r="TXH282"/>
      <c r="TXI282"/>
      <c r="TXJ282"/>
      <c r="TXK282"/>
      <c r="TXL282"/>
      <c r="TXM282"/>
      <c r="TXN282"/>
      <c r="TXO282"/>
      <c r="TXP282"/>
      <c r="TXQ282"/>
      <c r="TXR282"/>
      <c r="TXS282"/>
      <c r="TXT282"/>
      <c r="TXU282"/>
      <c r="TXV282"/>
      <c r="TXW282"/>
      <c r="TXX282"/>
      <c r="TXY282"/>
      <c r="TXZ282"/>
      <c r="TYA282"/>
      <c r="TYB282"/>
      <c r="TYC282"/>
      <c r="TYD282"/>
      <c r="TYE282"/>
      <c r="TYF282"/>
      <c r="TYG282"/>
      <c r="TYH282"/>
      <c r="TYI282"/>
      <c r="TYJ282"/>
      <c r="TYK282"/>
      <c r="TYL282"/>
      <c r="TYM282"/>
      <c r="TYN282"/>
      <c r="TYO282"/>
      <c r="TYP282"/>
      <c r="TYQ282"/>
      <c r="TYR282"/>
      <c r="TYS282"/>
      <c r="TYT282"/>
      <c r="TYU282"/>
      <c r="TYV282"/>
      <c r="TYW282"/>
      <c r="TYX282"/>
      <c r="TYY282"/>
      <c r="TYZ282"/>
      <c r="TZA282"/>
      <c r="TZB282"/>
      <c r="TZC282"/>
      <c r="TZD282"/>
      <c r="TZE282"/>
      <c r="TZF282"/>
      <c r="TZG282"/>
      <c r="TZH282"/>
      <c r="TZI282"/>
      <c r="TZJ282"/>
      <c r="TZK282"/>
      <c r="TZL282"/>
      <c r="TZM282"/>
      <c r="TZN282"/>
      <c r="TZO282"/>
      <c r="TZP282"/>
      <c r="TZQ282"/>
      <c r="TZR282"/>
      <c r="TZS282"/>
      <c r="TZT282"/>
      <c r="TZU282"/>
      <c r="TZV282"/>
      <c r="TZW282"/>
      <c r="TZX282"/>
      <c r="TZY282"/>
      <c r="TZZ282"/>
      <c r="UAA282"/>
      <c r="UAB282"/>
      <c r="UAC282"/>
      <c r="UAD282"/>
      <c r="UAE282"/>
      <c r="UAF282"/>
      <c r="UAG282"/>
      <c r="UAH282"/>
      <c r="UAI282"/>
      <c r="UAJ282"/>
      <c r="UAK282"/>
      <c r="UAL282"/>
      <c r="UAM282"/>
      <c r="UAN282"/>
      <c r="UAO282"/>
      <c r="UAP282"/>
      <c r="UAQ282"/>
      <c r="UAR282"/>
      <c r="UAS282"/>
      <c r="UAT282"/>
      <c r="UAU282"/>
      <c r="UAV282"/>
      <c r="UAW282"/>
      <c r="UAX282"/>
      <c r="UAY282"/>
      <c r="UAZ282"/>
      <c r="UBA282"/>
      <c r="UBB282"/>
      <c r="UBC282"/>
      <c r="UBD282"/>
      <c r="UBE282"/>
      <c r="UBF282"/>
      <c r="UBG282"/>
      <c r="UBH282"/>
      <c r="UBI282"/>
      <c r="UBJ282"/>
      <c r="UBK282"/>
      <c r="UBL282"/>
      <c r="UBM282"/>
      <c r="UBN282"/>
      <c r="UBO282"/>
      <c r="UBP282"/>
      <c r="UBQ282"/>
      <c r="UBR282"/>
      <c r="UBS282"/>
      <c r="UBT282"/>
      <c r="UBU282"/>
      <c r="UBV282"/>
      <c r="UBW282"/>
      <c r="UBX282"/>
      <c r="UBY282"/>
      <c r="UBZ282"/>
      <c r="UCA282"/>
      <c r="UCB282"/>
      <c r="UCC282"/>
      <c r="UCD282"/>
      <c r="UCE282"/>
      <c r="UCF282"/>
      <c r="UCG282"/>
      <c r="UCH282"/>
      <c r="UCI282"/>
      <c r="UCJ282"/>
      <c r="UCK282"/>
      <c r="UCL282"/>
      <c r="UCM282"/>
      <c r="UCN282"/>
      <c r="UCO282"/>
      <c r="UCP282"/>
      <c r="UCQ282"/>
      <c r="UCR282"/>
      <c r="UCS282"/>
      <c r="UCT282"/>
      <c r="UCU282"/>
      <c r="UCV282"/>
      <c r="UCW282"/>
      <c r="UCX282"/>
      <c r="UCY282"/>
      <c r="UCZ282"/>
      <c r="UDA282"/>
      <c r="UDB282"/>
      <c r="UDC282"/>
      <c r="UDD282"/>
      <c r="UDE282"/>
      <c r="UDF282"/>
      <c r="UDG282"/>
      <c r="UDH282"/>
      <c r="UDI282"/>
      <c r="UDJ282"/>
      <c r="UDK282"/>
      <c r="UDL282"/>
      <c r="UDM282"/>
      <c r="UDN282"/>
      <c r="UDO282"/>
      <c r="UDP282"/>
      <c r="UDQ282"/>
      <c r="UDR282"/>
      <c r="UDS282"/>
      <c r="UDT282"/>
      <c r="UDU282"/>
      <c r="UDV282"/>
      <c r="UDW282"/>
      <c r="UDX282"/>
      <c r="UDY282"/>
      <c r="UDZ282"/>
      <c r="UEA282"/>
      <c r="UEB282"/>
      <c r="UEC282"/>
      <c r="UED282"/>
      <c r="UEE282"/>
      <c r="UEF282"/>
      <c r="UEG282"/>
      <c r="UEH282"/>
      <c r="UEI282"/>
      <c r="UEJ282"/>
      <c r="UEK282"/>
      <c r="UEL282"/>
      <c r="UEM282"/>
      <c r="UEN282"/>
      <c r="UEO282"/>
      <c r="UEP282"/>
      <c r="UEQ282"/>
      <c r="UER282"/>
      <c r="UES282"/>
      <c r="UET282"/>
      <c r="UEU282"/>
      <c r="UEV282"/>
      <c r="UEW282"/>
      <c r="UEX282"/>
      <c r="UEY282"/>
      <c r="UEZ282"/>
      <c r="UFA282"/>
      <c r="UFB282"/>
      <c r="UFC282"/>
      <c r="UFD282"/>
      <c r="UFE282"/>
      <c r="UFF282"/>
      <c r="UFG282"/>
      <c r="UFH282"/>
      <c r="UFI282"/>
      <c r="UFJ282"/>
      <c r="UFK282"/>
      <c r="UFL282"/>
      <c r="UFM282"/>
      <c r="UFN282"/>
      <c r="UFO282"/>
      <c r="UFP282"/>
      <c r="UFQ282"/>
      <c r="UFR282"/>
      <c r="UFS282"/>
      <c r="UFT282"/>
      <c r="UFU282"/>
      <c r="UFV282"/>
      <c r="UFW282"/>
      <c r="UFX282"/>
      <c r="UFY282"/>
      <c r="UFZ282"/>
      <c r="UGA282"/>
      <c r="UGB282"/>
      <c r="UGC282"/>
      <c r="UGD282"/>
      <c r="UGE282"/>
      <c r="UGF282"/>
      <c r="UGG282"/>
      <c r="UGH282"/>
      <c r="UGI282"/>
      <c r="UGJ282"/>
      <c r="UGK282"/>
      <c r="UGL282"/>
      <c r="UGM282"/>
      <c r="UGN282"/>
      <c r="UGO282"/>
      <c r="UGP282"/>
      <c r="UGQ282"/>
      <c r="UGR282"/>
      <c r="UGS282"/>
      <c r="UGT282"/>
      <c r="UGU282"/>
      <c r="UGV282"/>
      <c r="UGW282"/>
      <c r="UGX282"/>
      <c r="UGY282"/>
      <c r="UGZ282"/>
      <c r="UHA282"/>
      <c r="UHB282"/>
      <c r="UHC282"/>
      <c r="UHD282"/>
      <c r="UHE282"/>
      <c r="UHF282"/>
      <c r="UHG282"/>
      <c r="UHH282"/>
      <c r="UHI282"/>
      <c r="UHJ282"/>
      <c r="UHK282"/>
      <c r="UHL282"/>
      <c r="UHM282"/>
      <c r="UHN282"/>
      <c r="UHO282"/>
      <c r="UHP282"/>
      <c r="UHQ282"/>
      <c r="UHR282"/>
      <c r="UHS282"/>
      <c r="UHT282"/>
      <c r="UHU282"/>
      <c r="UHV282"/>
      <c r="UHW282"/>
      <c r="UHX282"/>
      <c r="UHY282"/>
      <c r="UHZ282"/>
      <c r="UIA282"/>
      <c r="UIB282"/>
      <c r="UIC282"/>
      <c r="UID282"/>
      <c r="UIE282"/>
      <c r="UIF282"/>
      <c r="UIG282"/>
      <c r="UIH282"/>
      <c r="UII282"/>
      <c r="UIJ282"/>
      <c r="UIK282"/>
      <c r="UIL282"/>
      <c r="UIM282"/>
      <c r="UIN282"/>
      <c r="UIO282"/>
      <c r="UIP282"/>
      <c r="UIQ282"/>
      <c r="UIR282"/>
      <c r="UIS282"/>
      <c r="UIT282"/>
      <c r="UIU282"/>
      <c r="UIV282"/>
      <c r="UIW282"/>
      <c r="UIX282"/>
      <c r="UIY282"/>
      <c r="UIZ282"/>
      <c r="UJA282"/>
      <c r="UJB282"/>
      <c r="UJC282"/>
      <c r="UJD282"/>
      <c r="UJE282"/>
      <c r="UJF282"/>
      <c r="UJG282"/>
      <c r="UJH282"/>
      <c r="UJI282"/>
      <c r="UJJ282"/>
      <c r="UJK282"/>
      <c r="UJL282"/>
      <c r="UJM282"/>
      <c r="UJN282"/>
      <c r="UJO282"/>
      <c r="UJP282"/>
      <c r="UJQ282"/>
      <c r="UJR282"/>
      <c r="UJS282"/>
      <c r="UJT282"/>
      <c r="UJU282"/>
      <c r="UJV282"/>
      <c r="UJW282"/>
      <c r="UJX282"/>
      <c r="UJY282"/>
      <c r="UJZ282"/>
      <c r="UKA282"/>
      <c r="UKB282"/>
      <c r="UKC282"/>
      <c r="UKD282"/>
      <c r="UKE282"/>
      <c r="UKF282"/>
      <c r="UKG282"/>
      <c r="UKH282"/>
      <c r="UKI282"/>
      <c r="UKJ282"/>
      <c r="UKK282"/>
      <c r="UKL282"/>
      <c r="UKM282"/>
      <c r="UKN282"/>
      <c r="UKO282"/>
      <c r="UKP282"/>
      <c r="UKQ282"/>
      <c r="UKR282"/>
      <c r="UKS282"/>
      <c r="UKT282"/>
      <c r="UKU282"/>
      <c r="UKV282"/>
      <c r="UKW282"/>
      <c r="UKX282"/>
      <c r="UKY282"/>
      <c r="UKZ282"/>
      <c r="ULA282"/>
      <c r="ULB282"/>
      <c r="ULC282"/>
      <c r="ULD282"/>
      <c r="ULE282"/>
      <c r="ULF282"/>
      <c r="ULG282"/>
      <c r="ULH282"/>
      <c r="ULI282"/>
      <c r="ULJ282"/>
      <c r="ULK282"/>
      <c r="ULL282"/>
      <c r="ULM282"/>
      <c r="ULN282"/>
      <c r="ULO282"/>
      <c r="ULP282"/>
      <c r="ULQ282"/>
      <c r="ULR282"/>
      <c r="ULS282"/>
      <c r="ULT282"/>
      <c r="ULU282"/>
      <c r="ULV282"/>
      <c r="ULW282"/>
      <c r="ULX282"/>
      <c r="ULY282"/>
      <c r="ULZ282"/>
      <c r="UMA282"/>
      <c r="UMB282"/>
      <c r="UMC282"/>
      <c r="UMD282"/>
      <c r="UME282"/>
      <c r="UMF282"/>
      <c r="UMG282"/>
      <c r="UMH282"/>
      <c r="UMI282"/>
      <c r="UMJ282"/>
      <c r="UMK282"/>
      <c r="UML282"/>
      <c r="UMM282"/>
      <c r="UMN282"/>
      <c r="UMO282"/>
      <c r="UMP282"/>
      <c r="UMQ282"/>
      <c r="UMR282"/>
      <c r="UMS282"/>
      <c r="UMT282"/>
      <c r="UMU282"/>
      <c r="UMV282"/>
      <c r="UMW282"/>
      <c r="UMX282"/>
      <c r="UMY282"/>
      <c r="UMZ282"/>
      <c r="UNA282"/>
      <c r="UNB282"/>
      <c r="UNC282"/>
      <c r="UND282"/>
      <c r="UNE282"/>
      <c r="UNF282"/>
      <c r="UNG282"/>
      <c r="UNH282"/>
      <c r="UNI282"/>
      <c r="UNJ282"/>
      <c r="UNK282"/>
      <c r="UNL282"/>
      <c r="UNM282"/>
      <c r="UNN282"/>
      <c r="UNO282"/>
      <c r="UNP282"/>
      <c r="UNQ282"/>
      <c r="UNR282"/>
      <c r="UNS282"/>
      <c r="UNT282"/>
      <c r="UNU282"/>
      <c r="UNV282"/>
      <c r="UNW282"/>
      <c r="UNX282"/>
      <c r="UNY282"/>
      <c r="UNZ282"/>
      <c r="UOA282"/>
      <c r="UOB282"/>
      <c r="UOC282"/>
      <c r="UOD282"/>
      <c r="UOE282"/>
      <c r="UOF282"/>
      <c r="UOG282"/>
      <c r="UOH282"/>
      <c r="UOI282"/>
      <c r="UOJ282"/>
      <c r="UOK282"/>
      <c r="UOL282"/>
      <c r="UOM282"/>
      <c r="UON282"/>
      <c r="UOO282"/>
      <c r="UOP282"/>
      <c r="UOQ282"/>
      <c r="UOR282"/>
      <c r="UOS282"/>
      <c r="UOT282"/>
      <c r="UOU282"/>
      <c r="UOV282"/>
      <c r="UOW282"/>
      <c r="UOX282"/>
      <c r="UOY282"/>
      <c r="UOZ282"/>
      <c r="UPA282"/>
      <c r="UPB282"/>
      <c r="UPC282"/>
      <c r="UPD282"/>
      <c r="UPE282"/>
      <c r="UPF282"/>
      <c r="UPG282"/>
      <c r="UPH282"/>
      <c r="UPI282"/>
      <c r="UPJ282"/>
      <c r="UPK282"/>
      <c r="UPL282"/>
      <c r="UPM282"/>
      <c r="UPN282"/>
      <c r="UPO282"/>
      <c r="UPP282"/>
      <c r="UPQ282"/>
      <c r="UPR282"/>
      <c r="UPS282"/>
      <c r="UPT282"/>
      <c r="UPU282"/>
      <c r="UPV282"/>
      <c r="UPW282"/>
      <c r="UPX282"/>
      <c r="UPY282"/>
      <c r="UPZ282"/>
      <c r="UQA282"/>
      <c r="UQB282"/>
      <c r="UQC282"/>
      <c r="UQD282"/>
      <c r="UQE282"/>
      <c r="UQF282"/>
      <c r="UQG282"/>
      <c r="UQH282"/>
      <c r="UQI282"/>
      <c r="UQJ282"/>
      <c r="UQK282"/>
      <c r="UQL282"/>
      <c r="UQM282"/>
      <c r="UQN282"/>
      <c r="UQO282"/>
      <c r="UQP282"/>
      <c r="UQQ282"/>
      <c r="UQR282"/>
      <c r="UQS282"/>
      <c r="UQT282"/>
      <c r="UQU282"/>
      <c r="UQV282"/>
      <c r="UQW282"/>
      <c r="UQX282"/>
      <c r="UQY282"/>
      <c r="UQZ282"/>
      <c r="URA282"/>
      <c r="URB282"/>
      <c r="URC282"/>
      <c r="URD282"/>
      <c r="URE282"/>
      <c r="URF282"/>
      <c r="URG282"/>
      <c r="URH282"/>
      <c r="URI282"/>
      <c r="URJ282"/>
      <c r="URK282"/>
      <c r="URL282"/>
      <c r="URM282"/>
      <c r="URN282"/>
      <c r="URO282"/>
      <c r="URP282"/>
      <c r="URQ282"/>
      <c r="URR282"/>
      <c r="URS282"/>
      <c r="URT282"/>
      <c r="URU282"/>
      <c r="URV282"/>
      <c r="URW282"/>
      <c r="URX282"/>
      <c r="URY282"/>
      <c r="URZ282"/>
      <c r="USA282"/>
      <c r="USB282"/>
      <c r="USC282"/>
      <c r="USD282"/>
      <c r="USE282"/>
      <c r="USF282"/>
      <c r="USG282"/>
      <c r="USH282"/>
      <c r="USI282"/>
      <c r="USJ282"/>
      <c r="USK282"/>
      <c r="USL282"/>
      <c r="USM282"/>
      <c r="USN282"/>
      <c r="USO282"/>
      <c r="USP282"/>
      <c r="USQ282"/>
      <c r="USR282"/>
      <c r="USS282"/>
      <c r="UST282"/>
      <c r="USU282"/>
      <c r="USV282"/>
      <c r="USW282"/>
      <c r="USX282"/>
      <c r="USY282"/>
      <c r="USZ282"/>
      <c r="UTA282"/>
      <c r="UTB282"/>
      <c r="UTC282"/>
      <c r="UTD282"/>
      <c r="UTE282"/>
      <c r="UTF282"/>
      <c r="UTG282"/>
      <c r="UTH282"/>
      <c r="UTI282"/>
      <c r="UTJ282"/>
      <c r="UTK282"/>
      <c r="UTL282"/>
      <c r="UTM282"/>
      <c r="UTN282"/>
      <c r="UTO282"/>
      <c r="UTP282"/>
      <c r="UTQ282"/>
      <c r="UTR282"/>
      <c r="UTS282"/>
      <c r="UTT282"/>
      <c r="UTU282"/>
      <c r="UTV282"/>
      <c r="UTW282"/>
      <c r="UTX282"/>
      <c r="UTY282"/>
      <c r="UTZ282"/>
      <c r="UUA282"/>
      <c r="UUB282"/>
      <c r="UUC282"/>
      <c r="UUD282"/>
      <c r="UUE282"/>
      <c r="UUF282"/>
      <c r="UUG282"/>
      <c r="UUH282"/>
      <c r="UUI282"/>
      <c r="UUJ282"/>
      <c r="UUK282"/>
      <c r="UUL282"/>
      <c r="UUM282"/>
      <c r="UUN282"/>
      <c r="UUO282"/>
      <c r="UUP282"/>
      <c r="UUQ282"/>
      <c r="UUR282"/>
      <c r="UUS282"/>
      <c r="UUT282"/>
      <c r="UUU282"/>
      <c r="UUV282"/>
      <c r="UUW282"/>
      <c r="UUX282"/>
      <c r="UUY282"/>
      <c r="UUZ282"/>
      <c r="UVA282"/>
      <c r="UVB282"/>
      <c r="UVC282"/>
      <c r="UVD282"/>
      <c r="UVE282"/>
      <c r="UVF282"/>
      <c r="UVG282"/>
      <c r="UVH282"/>
      <c r="UVI282"/>
      <c r="UVJ282"/>
      <c r="UVK282"/>
      <c r="UVL282"/>
      <c r="UVM282"/>
      <c r="UVN282"/>
      <c r="UVO282"/>
      <c r="UVP282"/>
      <c r="UVQ282"/>
      <c r="UVR282"/>
      <c r="UVS282"/>
      <c r="UVT282"/>
      <c r="UVU282"/>
      <c r="UVV282"/>
      <c r="UVW282"/>
      <c r="UVX282"/>
      <c r="UVY282"/>
      <c r="UVZ282"/>
      <c r="UWA282"/>
      <c r="UWB282"/>
      <c r="UWC282"/>
      <c r="UWD282"/>
      <c r="UWE282"/>
      <c r="UWF282"/>
      <c r="UWG282"/>
      <c r="UWH282"/>
      <c r="UWI282"/>
      <c r="UWJ282"/>
      <c r="UWK282"/>
      <c r="UWL282"/>
      <c r="UWM282"/>
      <c r="UWN282"/>
      <c r="UWO282"/>
      <c r="UWP282"/>
      <c r="UWQ282"/>
      <c r="UWR282"/>
      <c r="UWS282"/>
      <c r="UWT282"/>
      <c r="UWU282"/>
      <c r="UWV282"/>
      <c r="UWW282"/>
      <c r="UWX282"/>
      <c r="UWY282"/>
      <c r="UWZ282"/>
      <c r="UXA282"/>
      <c r="UXB282"/>
      <c r="UXC282"/>
      <c r="UXD282"/>
      <c r="UXE282"/>
      <c r="UXF282"/>
      <c r="UXG282"/>
      <c r="UXH282"/>
      <c r="UXI282"/>
      <c r="UXJ282"/>
      <c r="UXK282"/>
      <c r="UXL282"/>
      <c r="UXM282"/>
      <c r="UXN282"/>
      <c r="UXO282"/>
      <c r="UXP282"/>
      <c r="UXQ282"/>
      <c r="UXR282"/>
      <c r="UXS282"/>
      <c r="UXT282"/>
      <c r="UXU282"/>
      <c r="UXV282"/>
      <c r="UXW282"/>
      <c r="UXX282"/>
      <c r="UXY282"/>
      <c r="UXZ282"/>
      <c r="UYA282"/>
      <c r="UYB282"/>
      <c r="UYC282"/>
      <c r="UYD282"/>
      <c r="UYE282"/>
      <c r="UYF282"/>
      <c r="UYG282"/>
      <c r="UYH282"/>
      <c r="UYI282"/>
      <c r="UYJ282"/>
      <c r="UYK282"/>
      <c r="UYL282"/>
      <c r="UYM282"/>
      <c r="UYN282"/>
      <c r="UYO282"/>
      <c r="UYP282"/>
      <c r="UYQ282"/>
      <c r="UYR282"/>
      <c r="UYS282"/>
      <c r="UYT282"/>
      <c r="UYU282"/>
      <c r="UYV282"/>
      <c r="UYW282"/>
      <c r="UYX282"/>
      <c r="UYY282"/>
      <c r="UYZ282"/>
      <c r="UZA282"/>
      <c r="UZB282"/>
      <c r="UZC282"/>
      <c r="UZD282"/>
      <c r="UZE282"/>
      <c r="UZF282"/>
      <c r="UZG282"/>
      <c r="UZH282"/>
      <c r="UZI282"/>
      <c r="UZJ282"/>
      <c r="UZK282"/>
      <c r="UZL282"/>
      <c r="UZM282"/>
      <c r="UZN282"/>
      <c r="UZO282"/>
      <c r="UZP282"/>
      <c r="UZQ282"/>
      <c r="UZR282"/>
      <c r="UZS282"/>
      <c r="UZT282"/>
      <c r="UZU282"/>
      <c r="UZV282"/>
      <c r="UZW282"/>
      <c r="UZX282"/>
      <c r="UZY282"/>
      <c r="UZZ282"/>
      <c r="VAA282"/>
      <c r="VAB282"/>
      <c r="VAC282"/>
      <c r="VAD282"/>
      <c r="VAE282"/>
      <c r="VAF282"/>
      <c r="VAG282"/>
      <c r="VAH282"/>
      <c r="VAI282"/>
      <c r="VAJ282"/>
      <c r="VAK282"/>
      <c r="VAL282"/>
      <c r="VAM282"/>
      <c r="VAN282"/>
      <c r="VAO282"/>
      <c r="VAP282"/>
      <c r="VAQ282"/>
      <c r="VAR282"/>
      <c r="VAS282"/>
      <c r="VAT282"/>
      <c r="VAU282"/>
      <c r="VAV282"/>
      <c r="VAW282"/>
      <c r="VAX282"/>
      <c r="VAY282"/>
      <c r="VAZ282"/>
      <c r="VBA282"/>
      <c r="VBB282"/>
      <c r="VBC282"/>
      <c r="VBD282"/>
      <c r="VBE282"/>
      <c r="VBF282"/>
      <c r="VBG282"/>
      <c r="VBH282"/>
      <c r="VBI282"/>
      <c r="VBJ282"/>
      <c r="VBK282"/>
      <c r="VBL282"/>
      <c r="VBM282"/>
      <c r="VBN282"/>
      <c r="VBO282"/>
      <c r="VBP282"/>
      <c r="VBQ282"/>
      <c r="VBR282"/>
      <c r="VBS282"/>
      <c r="VBT282"/>
      <c r="VBU282"/>
      <c r="VBV282"/>
      <c r="VBW282"/>
      <c r="VBX282"/>
      <c r="VBY282"/>
      <c r="VBZ282"/>
      <c r="VCA282"/>
      <c r="VCB282"/>
      <c r="VCC282"/>
      <c r="VCD282"/>
      <c r="VCE282"/>
      <c r="VCF282"/>
      <c r="VCG282"/>
      <c r="VCH282"/>
      <c r="VCI282"/>
      <c r="VCJ282"/>
      <c r="VCK282"/>
      <c r="VCL282"/>
      <c r="VCM282"/>
      <c r="VCN282"/>
      <c r="VCO282"/>
      <c r="VCP282"/>
      <c r="VCQ282"/>
      <c r="VCR282"/>
      <c r="VCS282"/>
      <c r="VCT282"/>
      <c r="VCU282"/>
      <c r="VCV282"/>
      <c r="VCW282"/>
      <c r="VCX282"/>
      <c r="VCY282"/>
      <c r="VCZ282"/>
      <c r="VDA282"/>
      <c r="VDB282"/>
      <c r="VDC282"/>
      <c r="VDD282"/>
      <c r="VDE282"/>
      <c r="VDF282"/>
      <c r="VDG282"/>
      <c r="VDH282"/>
      <c r="VDI282"/>
      <c r="VDJ282"/>
      <c r="VDK282"/>
      <c r="VDL282"/>
      <c r="VDM282"/>
      <c r="VDN282"/>
      <c r="VDO282"/>
      <c r="VDP282"/>
      <c r="VDQ282"/>
      <c r="VDR282"/>
      <c r="VDS282"/>
      <c r="VDT282"/>
      <c r="VDU282"/>
      <c r="VDV282"/>
      <c r="VDW282"/>
      <c r="VDX282"/>
      <c r="VDY282"/>
      <c r="VDZ282"/>
      <c r="VEA282"/>
      <c r="VEB282"/>
      <c r="VEC282"/>
      <c r="VED282"/>
      <c r="VEE282"/>
      <c r="VEF282"/>
      <c r="VEG282"/>
      <c r="VEH282"/>
      <c r="VEI282"/>
      <c r="VEJ282"/>
      <c r="VEK282"/>
      <c r="VEL282"/>
      <c r="VEM282"/>
      <c r="VEN282"/>
      <c r="VEO282"/>
      <c r="VEP282"/>
      <c r="VEQ282"/>
      <c r="VER282"/>
      <c r="VES282"/>
      <c r="VET282"/>
      <c r="VEU282"/>
      <c r="VEV282"/>
      <c r="VEW282"/>
      <c r="VEX282"/>
      <c r="VEY282"/>
      <c r="VEZ282"/>
      <c r="VFA282"/>
      <c r="VFB282"/>
      <c r="VFC282"/>
      <c r="VFD282"/>
      <c r="VFE282"/>
      <c r="VFF282"/>
      <c r="VFG282"/>
      <c r="VFH282"/>
      <c r="VFI282"/>
      <c r="VFJ282"/>
      <c r="VFK282"/>
      <c r="VFL282"/>
      <c r="VFM282"/>
      <c r="VFN282"/>
      <c r="VFO282"/>
      <c r="VFP282"/>
      <c r="VFQ282"/>
      <c r="VFR282"/>
      <c r="VFS282"/>
      <c r="VFT282"/>
      <c r="VFU282"/>
      <c r="VFV282"/>
      <c r="VFW282"/>
      <c r="VFX282"/>
      <c r="VFY282"/>
      <c r="VFZ282"/>
      <c r="VGA282"/>
      <c r="VGB282"/>
      <c r="VGC282"/>
      <c r="VGD282"/>
      <c r="VGE282"/>
      <c r="VGF282"/>
      <c r="VGG282"/>
      <c r="VGH282"/>
      <c r="VGI282"/>
      <c r="VGJ282"/>
      <c r="VGK282"/>
      <c r="VGL282"/>
      <c r="VGM282"/>
      <c r="VGN282"/>
      <c r="VGO282"/>
      <c r="VGP282"/>
      <c r="VGQ282"/>
      <c r="VGR282"/>
      <c r="VGS282"/>
      <c r="VGT282"/>
      <c r="VGU282"/>
      <c r="VGV282"/>
      <c r="VGW282"/>
      <c r="VGX282"/>
      <c r="VGY282"/>
      <c r="VGZ282"/>
      <c r="VHA282"/>
      <c r="VHB282"/>
      <c r="VHC282"/>
      <c r="VHD282"/>
      <c r="VHE282"/>
      <c r="VHF282"/>
      <c r="VHG282"/>
      <c r="VHH282"/>
      <c r="VHI282"/>
      <c r="VHJ282"/>
      <c r="VHK282"/>
      <c r="VHL282"/>
      <c r="VHM282"/>
      <c r="VHN282"/>
      <c r="VHO282"/>
      <c r="VHP282"/>
      <c r="VHQ282"/>
      <c r="VHR282"/>
      <c r="VHS282"/>
      <c r="VHT282"/>
      <c r="VHU282"/>
      <c r="VHV282"/>
      <c r="VHW282"/>
      <c r="VHX282"/>
      <c r="VHY282"/>
      <c r="VHZ282"/>
      <c r="VIA282"/>
      <c r="VIB282"/>
      <c r="VIC282"/>
      <c r="VID282"/>
      <c r="VIE282"/>
      <c r="VIF282"/>
      <c r="VIG282"/>
      <c r="VIH282"/>
      <c r="VII282"/>
      <c r="VIJ282"/>
      <c r="VIK282"/>
      <c r="VIL282"/>
      <c r="VIM282"/>
      <c r="VIN282"/>
      <c r="VIO282"/>
      <c r="VIP282"/>
      <c r="VIQ282"/>
      <c r="VIR282"/>
      <c r="VIS282"/>
      <c r="VIT282"/>
      <c r="VIU282"/>
      <c r="VIV282"/>
      <c r="VIW282"/>
      <c r="VIX282"/>
      <c r="VIY282"/>
      <c r="VIZ282"/>
      <c r="VJA282"/>
      <c r="VJB282"/>
      <c r="VJC282"/>
      <c r="VJD282"/>
      <c r="VJE282"/>
      <c r="VJF282"/>
      <c r="VJG282"/>
      <c r="VJH282"/>
      <c r="VJI282"/>
      <c r="VJJ282"/>
      <c r="VJK282"/>
      <c r="VJL282"/>
      <c r="VJM282"/>
      <c r="VJN282"/>
      <c r="VJO282"/>
      <c r="VJP282"/>
      <c r="VJQ282"/>
      <c r="VJR282"/>
      <c r="VJS282"/>
      <c r="VJT282"/>
      <c r="VJU282"/>
      <c r="VJV282"/>
      <c r="VJW282"/>
      <c r="VJX282"/>
      <c r="VJY282"/>
      <c r="VJZ282"/>
      <c r="VKA282"/>
      <c r="VKB282"/>
      <c r="VKC282"/>
      <c r="VKD282"/>
      <c r="VKE282"/>
      <c r="VKF282"/>
      <c r="VKG282"/>
      <c r="VKH282"/>
      <c r="VKI282"/>
      <c r="VKJ282"/>
      <c r="VKK282"/>
      <c r="VKL282"/>
      <c r="VKM282"/>
      <c r="VKN282"/>
      <c r="VKO282"/>
      <c r="VKP282"/>
      <c r="VKQ282"/>
      <c r="VKR282"/>
      <c r="VKS282"/>
      <c r="VKT282"/>
      <c r="VKU282"/>
      <c r="VKV282"/>
      <c r="VKW282"/>
      <c r="VKX282"/>
      <c r="VKY282"/>
      <c r="VKZ282"/>
      <c r="VLA282"/>
      <c r="VLB282"/>
      <c r="VLC282"/>
      <c r="VLD282"/>
      <c r="VLE282"/>
      <c r="VLF282"/>
      <c r="VLG282"/>
      <c r="VLH282"/>
      <c r="VLI282"/>
      <c r="VLJ282"/>
      <c r="VLK282"/>
      <c r="VLL282"/>
      <c r="VLM282"/>
      <c r="VLN282"/>
      <c r="VLO282"/>
      <c r="VLP282"/>
      <c r="VLQ282"/>
      <c r="VLR282"/>
      <c r="VLS282"/>
      <c r="VLT282"/>
      <c r="VLU282"/>
      <c r="VLV282"/>
      <c r="VLW282"/>
      <c r="VLX282"/>
      <c r="VLY282"/>
      <c r="VLZ282"/>
      <c r="VMA282"/>
      <c r="VMB282"/>
      <c r="VMC282"/>
      <c r="VMD282"/>
      <c r="VME282"/>
      <c r="VMF282"/>
      <c r="VMG282"/>
      <c r="VMH282"/>
      <c r="VMI282"/>
      <c r="VMJ282"/>
      <c r="VMK282"/>
      <c r="VML282"/>
      <c r="VMM282"/>
      <c r="VMN282"/>
      <c r="VMO282"/>
      <c r="VMP282"/>
      <c r="VMQ282"/>
      <c r="VMR282"/>
      <c r="VMS282"/>
      <c r="VMT282"/>
      <c r="VMU282"/>
      <c r="VMV282"/>
      <c r="VMW282"/>
      <c r="VMX282"/>
      <c r="VMY282"/>
      <c r="VMZ282"/>
      <c r="VNA282"/>
      <c r="VNB282"/>
      <c r="VNC282"/>
      <c r="VND282"/>
      <c r="VNE282"/>
      <c r="VNF282"/>
      <c r="VNG282"/>
      <c r="VNH282"/>
      <c r="VNI282"/>
      <c r="VNJ282"/>
      <c r="VNK282"/>
      <c r="VNL282"/>
      <c r="VNM282"/>
      <c r="VNN282"/>
      <c r="VNO282"/>
      <c r="VNP282"/>
      <c r="VNQ282"/>
      <c r="VNR282"/>
      <c r="VNS282"/>
      <c r="VNT282"/>
      <c r="VNU282"/>
      <c r="VNV282"/>
      <c r="VNW282"/>
      <c r="VNX282"/>
      <c r="VNY282"/>
      <c r="VNZ282"/>
      <c r="VOA282"/>
      <c r="VOB282"/>
      <c r="VOC282"/>
      <c r="VOD282"/>
      <c r="VOE282"/>
      <c r="VOF282"/>
      <c r="VOG282"/>
      <c r="VOH282"/>
      <c r="VOI282"/>
      <c r="VOJ282"/>
      <c r="VOK282"/>
      <c r="VOL282"/>
      <c r="VOM282"/>
      <c r="VON282"/>
      <c r="VOO282"/>
      <c r="VOP282"/>
      <c r="VOQ282"/>
      <c r="VOR282"/>
      <c r="VOS282"/>
      <c r="VOT282"/>
      <c r="VOU282"/>
      <c r="VOV282"/>
      <c r="VOW282"/>
      <c r="VOX282"/>
      <c r="VOY282"/>
      <c r="VOZ282"/>
      <c r="VPA282"/>
      <c r="VPB282"/>
      <c r="VPC282"/>
      <c r="VPD282"/>
      <c r="VPE282"/>
      <c r="VPF282"/>
      <c r="VPG282"/>
      <c r="VPH282"/>
      <c r="VPI282"/>
      <c r="VPJ282"/>
      <c r="VPK282"/>
      <c r="VPL282"/>
      <c r="VPM282"/>
      <c r="VPN282"/>
      <c r="VPO282"/>
      <c r="VPP282"/>
      <c r="VPQ282"/>
      <c r="VPR282"/>
      <c r="VPS282"/>
      <c r="VPT282"/>
      <c r="VPU282"/>
      <c r="VPV282"/>
      <c r="VPW282"/>
      <c r="VPX282"/>
      <c r="VPY282"/>
      <c r="VPZ282"/>
      <c r="VQA282"/>
      <c r="VQB282"/>
      <c r="VQC282"/>
      <c r="VQD282"/>
      <c r="VQE282"/>
      <c r="VQF282"/>
      <c r="VQG282"/>
      <c r="VQH282"/>
      <c r="VQI282"/>
      <c r="VQJ282"/>
      <c r="VQK282"/>
      <c r="VQL282"/>
      <c r="VQM282"/>
      <c r="VQN282"/>
      <c r="VQO282"/>
      <c r="VQP282"/>
      <c r="VQQ282"/>
      <c r="VQR282"/>
      <c r="VQS282"/>
      <c r="VQT282"/>
      <c r="VQU282"/>
      <c r="VQV282"/>
      <c r="VQW282"/>
      <c r="VQX282"/>
      <c r="VQY282"/>
      <c r="VQZ282"/>
      <c r="VRA282"/>
      <c r="VRB282"/>
      <c r="VRC282"/>
      <c r="VRD282"/>
      <c r="VRE282"/>
      <c r="VRF282"/>
      <c r="VRG282"/>
      <c r="VRH282"/>
      <c r="VRI282"/>
      <c r="VRJ282"/>
      <c r="VRK282"/>
      <c r="VRL282"/>
      <c r="VRM282"/>
      <c r="VRN282"/>
      <c r="VRO282"/>
      <c r="VRP282"/>
      <c r="VRQ282"/>
      <c r="VRR282"/>
      <c r="VRS282"/>
      <c r="VRT282"/>
      <c r="VRU282"/>
      <c r="VRV282"/>
      <c r="VRW282"/>
      <c r="VRX282"/>
      <c r="VRY282"/>
      <c r="VRZ282"/>
      <c r="VSA282"/>
      <c r="VSB282"/>
      <c r="VSC282"/>
      <c r="VSD282"/>
      <c r="VSE282"/>
      <c r="VSF282"/>
      <c r="VSG282"/>
      <c r="VSH282"/>
      <c r="VSI282"/>
      <c r="VSJ282"/>
      <c r="VSK282"/>
      <c r="VSL282"/>
      <c r="VSM282"/>
      <c r="VSN282"/>
      <c r="VSO282"/>
      <c r="VSP282"/>
      <c r="VSQ282"/>
      <c r="VSR282"/>
      <c r="VSS282"/>
      <c r="VST282"/>
      <c r="VSU282"/>
      <c r="VSV282"/>
      <c r="VSW282"/>
      <c r="VSX282"/>
      <c r="VSY282"/>
      <c r="VSZ282"/>
      <c r="VTA282"/>
      <c r="VTB282"/>
      <c r="VTC282"/>
      <c r="VTD282"/>
      <c r="VTE282"/>
      <c r="VTF282"/>
      <c r="VTG282"/>
      <c r="VTH282"/>
      <c r="VTI282"/>
      <c r="VTJ282"/>
      <c r="VTK282"/>
      <c r="VTL282"/>
      <c r="VTM282"/>
      <c r="VTN282"/>
      <c r="VTO282"/>
      <c r="VTP282"/>
      <c r="VTQ282"/>
      <c r="VTR282"/>
      <c r="VTS282"/>
      <c r="VTT282"/>
      <c r="VTU282"/>
      <c r="VTV282"/>
      <c r="VTW282"/>
      <c r="VTX282"/>
      <c r="VTY282"/>
      <c r="VTZ282"/>
      <c r="VUA282"/>
      <c r="VUB282"/>
      <c r="VUC282"/>
      <c r="VUD282"/>
      <c r="VUE282"/>
      <c r="VUF282"/>
      <c r="VUG282"/>
      <c r="VUH282"/>
      <c r="VUI282"/>
      <c r="VUJ282"/>
      <c r="VUK282"/>
      <c r="VUL282"/>
      <c r="VUM282"/>
      <c r="VUN282"/>
      <c r="VUO282"/>
      <c r="VUP282"/>
      <c r="VUQ282"/>
      <c r="VUR282"/>
      <c r="VUS282"/>
      <c r="VUT282"/>
      <c r="VUU282"/>
      <c r="VUV282"/>
      <c r="VUW282"/>
      <c r="VUX282"/>
      <c r="VUY282"/>
      <c r="VUZ282"/>
      <c r="VVA282"/>
      <c r="VVB282"/>
      <c r="VVC282"/>
      <c r="VVD282"/>
      <c r="VVE282"/>
      <c r="VVF282"/>
      <c r="VVG282"/>
      <c r="VVH282"/>
      <c r="VVI282"/>
      <c r="VVJ282"/>
      <c r="VVK282"/>
      <c r="VVL282"/>
      <c r="VVM282"/>
      <c r="VVN282"/>
      <c r="VVO282"/>
      <c r="VVP282"/>
      <c r="VVQ282"/>
      <c r="VVR282"/>
      <c r="VVS282"/>
      <c r="VVT282"/>
      <c r="VVU282"/>
      <c r="VVV282"/>
      <c r="VVW282"/>
      <c r="VVX282"/>
      <c r="VVY282"/>
      <c r="VVZ282"/>
      <c r="VWA282"/>
      <c r="VWB282"/>
      <c r="VWC282"/>
      <c r="VWD282"/>
      <c r="VWE282"/>
      <c r="VWF282"/>
      <c r="VWG282"/>
      <c r="VWH282"/>
      <c r="VWI282"/>
      <c r="VWJ282"/>
      <c r="VWK282"/>
      <c r="VWL282"/>
      <c r="VWM282"/>
      <c r="VWN282"/>
      <c r="VWO282"/>
      <c r="VWP282"/>
      <c r="VWQ282"/>
      <c r="VWR282"/>
      <c r="VWS282"/>
      <c r="VWT282"/>
      <c r="VWU282"/>
      <c r="VWV282"/>
      <c r="VWW282"/>
      <c r="VWX282"/>
      <c r="VWY282"/>
      <c r="VWZ282"/>
      <c r="VXA282"/>
      <c r="VXB282"/>
      <c r="VXC282"/>
      <c r="VXD282"/>
      <c r="VXE282"/>
      <c r="VXF282"/>
      <c r="VXG282"/>
      <c r="VXH282"/>
      <c r="VXI282"/>
      <c r="VXJ282"/>
      <c r="VXK282"/>
      <c r="VXL282"/>
      <c r="VXM282"/>
      <c r="VXN282"/>
      <c r="VXO282"/>
      <c r="VXP282"/>
      <c r="VXQ282"/>
      <c r="VXR282"/>
      <c r="VXS282"/>
      <c r="VXT282"/>
      <c r="VXU282"/>
      <c r="VXV282"/>
      <c r="VXW282"/>
      <c r="VXX282"/>
      <c r="VXY282"/>
      <c r="VXZ282"/>
      <c r="VYA282"/>
      <c r="VYB282"/>
      <c r="VYC282"/>
      <c r="VYD282"/>
      <c r="VYE282"/>
      <c r="VYF282"/>
      <c r="VYG282"/>
      <c r="VYH282"/>
      <c r="VYI282"/>
      <c r="VYJ282"/>
      <c r="VYK282"/>
      <c r="VYL282"/>
      <c r="VYM282"/>
      <c r="VYN282"/>
      <c r="VYO282"/>
      <c r="VYP282"/>
      <c r="VYQ282"/>
      <c r="VYR282"/>
      <c r="VYS282"/>
      <c r="VYT282"/>
      <c r="VYU282"/>
      <c r="VYV282"/>
      <c r="VYW282"/>
      <c r="VYX282"/>
      <c r="VYY282"/>
      <c r="VYZ282"/>
      <c r="VZA282"/>
      <c r="VZB282"/>
      <c r="VZC282"/>
      <c r="VZD282"/>
      <c r="VZE282"/>
      <c r="VZF282"/>
      <c r="VZG282"/>
      <c r="VZH282"/>
      <c r="VZI282"/>
      <c r="VZJ282"/>
      <c r="VZK282"/>
      <c r="VZL282"/>
      <c r="VZM282"/>
      <c r="VZN282"/>
      <c r="VZO282"/>
      <c r="VZP282"/>
      <c r="VZQ282"/>
      <c r="VZR282"/>
      <c r="VZS282"/>
      <c r="VZT282"/>
      <c r="VZU282"/>
      <c r="VZV282"/>
      <c r="VZW282"/>
      <c r="VZX282"/>
      <c r="VZY282"/>
      <c r="VZZ282"/>
      <c r="WAA282"/>
      <c r="WAB282"/>
      <c r="WAC282"/>
      <c r="WAD282"/>
      <c r="WAE282"/>
      <c r="WAF282"/>
      <c r="WAG282"/>
      <c r="WAH282"/>
      <c r="WAI282"/>
      <c r="WAJ282"/>
      <c r="WAK282"/>
      <c r="WAL282"/>
      <c r="WAM282"/>
      <c r="WAN282"/>
      <c r="WAO282"/>
      <c r="WAP282"/>
      <c r="WAQ282"/>
      <c r="WAR282"/>
      <c r="WAS282"/>
      <c r="WAT282"/>
      <c r="WAU282"/>
      <c r="WAV282"/>
      <c r="WAW282"/>
      <c r="WAX282"/>
      <c r="WAY282"/>
      <c r="WAZ282"/>
      <c r="WBA282"/>
      <c r="WBB282"/>
      <c r="WBC282"/>
      <c r="WBD282"/>
      <c r="WBE282"/>
      <c r="WBF282"/>
      <c r="WBG282"/>
      <c r="WBH282"/>
      <c r="WBI282"/>
      <c r="WBJ282"/>
      <c r="WBK282"/>
      <c r="WBL282"/>
      <c r="WBM282"/>
      <c r="WBN282"/>
      <c r="WBO282"/>
      <c r="WBP282"/>
      <c r="WBQ282"/>
      <c r="WBR282"/>
      <c r="WBS282"/>
      <c r="WBT282"/>
      <c r="WBU282"/>
      <c r="WBV282"/>
      <c r="WBW282"/>
      <c r="WBX282"/>
      <c r="WBY282"/>
      <c r="WBZ282"/>
      <c r="WCA282"/>
      <c r="WCB282"/>
      <c r="WCC282"/>
      <c r="WCD282"/>
      <c r="WCE282"/>
      <c r="WCF282"/>
      <c r="WCG282"/>
      <c r="WCH282"/>
      <c r="WCI282"/>
      <c r="WCJ282"/>
      <c r="WCK282"/>
      <c r="WCL282"/>
      <c r="WCM282"/>
      <c r="WCN282"/>
      <c r="WCO282"/>
      <c r="WCP282"/>
      <c r="WCQ282"/>
      <c r="WCR282"/>
      <c r="WCS282"/>
      <c r="WCT282"/>
      <c r="WCU282"/>
      <c r="WCV282"/>
      <c r="WCW282"/>
      <c r="WCX282"/>
      <c r="WCY282"/>
      <c r="WCZ282"/>
      <c r="WDA282"/>
      <c r="WDB282"/>
      <c r="WDC282"/>
      <c r="WDD282"/>
      <c r="WDE282"/>
      <c r="WDF282"/>
      <c r="WDG282"/>
      <c r="WDH282"/>
      <c r="WDI282"/>
      <c r="WDJ282"/>
      <c r="WDK282"/>
      <c r="WDL282"/>
      <c r="WDM282"/>
      <c r="WDN282"/>
      <c r="WDO282"/>
      <c r="WDP282"/>
      <c r="WDQ282"/>
      <c r="WDR282"/>
      <c r="WDS282"/>
      <c r="WDT282"/>
      <c r="WDU282"/>
      <c r="WDV282"/>
      <c r="WDW282"/>
      <c r="WDX282"/>
      <c r="WDY282"/>
      <c r="WDZ282"/>
      <c r="WEA282"/>
      <c r="WEB282"/>
      <c r="WEC282"/>
      <c r="WED282"/>
      <c r="WEE282"/>
      <c r="WEF282"/>
      <c r="WEG282"/>
      <c r="WEH282"/>
      <c r="WEI282"/>
      <c r="WEJ282"/>
      <c r="WEK282"/>
      <c r="WEL282"/>
      <c r="WEM282"/>
      <c r="WEN282"/>
      <c r="WEO282"/>
      <c r="WEP282"/>
      <c r="WEQ282"/>
      <c r="WER282"/>
      <c r="WES282"/>
      <c r="WET282"/>
      <c r="WEU282"/>
      <c r="WEV282"/>
      <c r="WEW282"/>
      <c r="WEX282"/>
      <c r="WEY282"/>
      <c r="WEZ282"/>
      <c r="WFA282"/>
      <c r="WFB282"/>
      <c r="WFC282"/>
      <c r="WFD282"/>
      <c r="WFE282"/>
      <c r="WFF282"/>
      <c r="WFG282"/>
      <c r="WFH282"/>
      <c r="WFI282"/>
      <c r="WFJ282"/>
      <c r="WFK282"/>
      <c r="WFL282"/>
      <c r="WFM282"/>
      <c r="WFN282"/>
      <c r="WFO282"/>
      <c r="WFP282"/>
      <c r="WFQ282"/>
      <c r="WFR282"/>
      <c r="WFS282"/>
      <c r="WFT282"/>
      <c r="WFU282"/>
      <c r="WFV282"/>
      <c r="WFW282"/>
      <c r="WFX282"/>
      <c r="WFY282"/>
      <c r="WFZ282"/>
      <c r="WGA282"/>
      <c r="WGB282"/>
      <c r="WGC282"/>
      <c r="WGD282"/>
      <c r="WGE282"/>
      <c r="WGF282"/>
      <c r="WGG282"/>
      <c r="WGH282"/>
      <c r="WGI282"/>
      <c r="WGJ282"/>
      <c r="WGK282"/>
      <c r="WGL282"/>
      <c r="WGM282"/>
      <c r="WGN282"/>
      <c r="WGO282"/>
      <c r="WGP282"/>
      <c r="WGQ282"/>
      <c r="WGR282"/>
      <c r="WGS282"/>
      <c r="WGT282"/>
      <c r="WGU282"/>
      <c r="WGV282"/>
      <c r="WGW282"/>
      <c r="WGX282"/>
      <c r="WGY282"/>
      <c r="WGZ282"/>
      <c r="WHA282"/>
      <c r="WHB282"/>
      <c r="WHC282"/>
      <c r="WHD282"/>
      <c r="WHE282"/>
      <c r="WHF282"/>
      <c r="WHG282"/>
      <c r="WHH282"/>
      <c r="WHI282"/>
      <c r="WHJ282"/>
      <c r="WHK282"/>
      <c r="WHL282"/>
      <c r="WHM282"/>
      <c r="WHN282"/>
      <c r="WHO282"/>
      <c r="WHP282"/>
      <c r="WHQ282"/>
      <c r="WHR282"/>
      <c r="WHS282"/>
      <c r="WHT282"/>
      <c r="WHU282"/>
      <c r="WHV282"/>
      <c r="WHW282"/>
      <c r="WHX282"/>
      <c r="WHY282"/>
      <c r="WHZ282"/>
      <c r="WIA282"/>
      <c r="WIB282"/>
      <c r="WIC282"/>
      <c r="WID282"/>
      <c r="WIE282"/>
      <c r="WIF282"/>
      <c r="WIG282"/>
      <c r="WIH282"/>
      <c r="WII282"/>
      <c r="WIJ282"/>
      <c r="WIK282"/>
      <c r="WIL282"/>
      <c r="WIM282"/>
      <c r="WIN282"/>
      <c r="WIO282"/>
      <c r="WIP282"/>
      <c r="WIQ282"/>
      <c r="WIR282"/>
      <c r="WIS282"/>
      <c r="WIT282"/>
      <c r="WIU282"/>
      <c r="WIV282"/>
      <c r="WIW282"/>
      <c r="WIX282"/>
      <c r="WIY282"/>
      <c r="WIZ282"/>
      <c r="WJA282"/>
      <c r="WJB282"/>
      <c r="WJC282"/>
      <c r="WJD282"/>
      <c r="WJE282"/>
      <c r="WJF282"/>
      <c r="WJG282"/>
      <c r="WJH282"/>
      <c r="WJI282"/>
      <c r="WJJ282"/>
      <c r="WJK282"/>
      <c r="WJL282"/>
      <c r="WJM282"/>
      <c r="WJN282"/>
      <c r="WJO282"/>
      <c r="WJP282"/>
      <c r="WJQ282"/>
      <c r="WJR282"/>
      <c r="WJS282"/>
      <c r="WJT282"/>
      <c r="WJU282"/>
      <c r="WJV282"/>
      <c r="WJW282"/>
      <c r="WJX282"/>
      <c r="WJY282"/>
      <c r="WJZ282"/>
      <c r="WKA282"/>
      <c r="WKB282"/>
      <c r="WKC282"/>
      <c r="WKD282"/>
      <c r="WKE282"/>
      <c r="WKF282"/>
      <c r="WKG282"/>
      <c r="WKH282"/>
      <c r="WKI282"/>
      <c r="WKJ282"/>
      <c r="WKK282"/>
      <c r="WKL282"/>
      <c r="WKM282"/>
      <c r="WKN282"/>
      <c r="WKO282"/>
      <c r="WKP282"/>
      <c r="WKQ282"/>
      <c r="WKR282"/>
      <c r="WKS282"/>
      <c r="WKT282"/>
      <c r="WKU282"/>
      <c r="WKV282"/>
      <c r="WKW282"/>
      <c r="WKX282"/>
      <c r="WKY282"/>
      <c r="WKZ282"/>
      <c r="WLA282"/>
      <c r="WLB282"/>
      <c r="WLC282"/>
      <c r="WLD282"/>
      <c r="WLE282"/>
      <c r="WLF282"/>
      <c r="WLG282"/>
      <c r="WLH282"/>
      <c r="WLI282"/>
      <c r="WLJ282"/>
      <c r="WLK282"/>
      <c r="WLL282"/>
      <c r="WLM282"/>
      <c r="WLN282"/>
      <c r="WLO282"/>
      <c r="WLP282"/>
      <c r="WLQ282"/>
      <c r="WLR282"/>
      <c r="WLS282"/>
      <c r="WLT282"/>
      <c r="WLU282"/>
      <c r="WLV282"/>
      <c r="WLW282"/>
      <c r="WLX282"/>
      <c r="WLY282"/>
      <c r="WLZ282"/>
      <c r="WMA282"/>
      <c r="WMB282"/>
      <c r="WMC282"/>
      <c r="WMD282"/>
      <c r="WME282"/>
      <c r="WMF282"/>
      <c r="WMG282"/>
      <c r="WMH282"/>
      <c r="WMI282"/>
      <c r="WMJ282"/>
      <c r="WMK282"/>
      <c r="WML282"/>
      <c r="WMM282"/>
      <c r="WMN282"/>
      <c r="WMO282"/>
      <c r="WMP282"/>
      <c r="WMQ282"/>
      <c r="WMR282"/>
      <c r="WMS282"/>
      <c r="WMT282"/>
      <c r="WMU282"/>
      <c r="WMV282"/>
      <c r="WMW282"/>
      <c r="WMX282"/>
      <c r="WMY282"/>
      <c r="WMZ282"/>
      <c r="WNA282"/>
      <c r="WNB282"/>
      <c r="WNC282"/>
      <c r="WND282"/>
      <c r="WNE282"/>
      <c r="WNF282"/>
      <c r="WNG282"/>
      <c r="WNH282"/>
      <c r="WNI282"/>
      <c r="WNJ282"/>
      <c r="WNK282"/>
      <c r="WNL282"/>
      <c r="WNM282"/>
      <c r="WNN282"/>
      <c r="WNO282"/>
      <c r="WNP282"/>
      <c r="WNQ282"/>
      <c r="WNR282"/>
      <c r="WNS282"/>
      <c r="WNT282"/>
      <c r="WNU282"/>
      <c r="WNV282"/>
      <c r="WNW282"/>
      <c r="WNX282"/>
      <c r="WNY282"/>
      <c r="WNZ282"/>
      <c r="WOA282"/>
      <c r="WOB282"/>
      <c r="WOC282"/>
      <c r="WOD282"/>
      <c r="WOE282"/>
      <c r="WOF282"/>
      <c r="WOG282"/>
      <c r="WOH282"/>
      <c r="WOI282"/>
      <c r="WOJ282"/>
      <c r="WOK282"/>
      <c r="WOL282"/>
      <c r="WOM282"/>
      <c r="WON282"/>
      <c r="WOO282"/>
      <c r="WOP282"/>
      <c r="WOQ282"/>
      <c r="WOR282"/>
      <c r="WOS282"/>
      <c r="WOT282"/>
      <c r="WOU282"/>
      <c r="WOV282"/>
      <c r="WOW282"/>
      <c r="WOX282"/>
      <c r="WOY282"/>
      <c r="WOZ282"/>
      <c r="WPA282"/>
      <c r="WPB282"/>
      <c r="WPC282"/>
      <c r="WPD282"/>
      <c r="WPE282"/>
      <c r="WPF282"/>
      <c r="WPG282"/>
      <c r="WPH282"/>
      <c r="WPI282"/>
      <c r="WPJ282"/>
      <c r="WPK282"/>
      <c r="WPL282"/>
      <c r="WPM282"/>
      <c r="WPN282"/>
      <c r="WPO282"/>
      <c r="WPP282"/>
      <c r="WPQ282"/>
      <c r="WPR282"/>
      <c r="WPS282"/>
      <c r="WPT282"/>
      <c r="WPU282"/>
      <c r="WPV282"/>
      <c r="WPW282"/>
      <c r="WPX282"/>
      <c r="WPY282"/>
      <c r="WPZ282"/>
      <c r="WQA282"/>
      <c r="WQB282"/>
      <c r="WQC282"/>
      <c r="WQD282"/>
      <c r="WQE282"/>
      <c r="WQF282"/>
      <c r="WQG282"/>
      <c r="WQH282"/>
      <c r="WQI282"/>
      <c r="WQJ282"/>
      <c r="WQK282"/>
      <c r="WQL282"/>
      <c r="WQM282"/>
      <c r="WQN282"/>
      <c r="WQO282"/>
      <c r="WQP282"/>
      <c r="WQQ282"/>
      <c r="WQR282"/>
      <c r="WQS282"/>
      <c r="WQT282"/>
      <c r="WQU282"/>
      <c r="WQV282"/>
      <c r="WQW282"/>
      <c r="WQX282"/>
      <c r="WQY282"/>
      <c r="WQZ282"/>
      <c r="WRA282"/>
      <c r="WRB282"/>
      <c r="WRC282"/>
      <c r="WRD282"/>
      <c r="WRE282"/>
      <c r="WRF282"/>
      <c r="WRG282"/>
      <c r="WRH282"/>
      <c r="WRI282"/>
      <c r="WRJ282"/>
      <c r="WRK282"/>
      <c r="WRL282"/>
      <c r="WRM282"/>
      <c r="WRN282"/>
      <c r="WRO282"/>
      <c r="WRP282"/>
      <c r="WRQ282"/>
      <c r="WRR282"/>
      <c r="WRS282"/>
      <c r="WRT282"/>
      <c r="WRU282"/>
      <c r="WRV282"/>
      <c r="WRW282"/>
      <c r="WRX282"/>
      <c r="WRY282"/>
      <c r="WRZ282"/>
      <c r="WSA282"/>
      <c r="WSB282"/>
      <c r="WSC282"/>
      <c r="WSD282"/>
      <c r="WSE282"/>
      <c r="WSF282"/>
      <c r="WSG282"/>
      <c r="WSH282"/>
      <c r="WSI282"/>
      <c r="WSJ282"/>
      <c r="WSK282"/>
      <c r="WSL282"/>
      <c r="WSM282"/>
      <c r="WSN282"/>
      <c r="WSO282"/>
      <c r="WSP282"/>
      <c r="WSQ282"/>
      <c r="WSR282"/>
      <c r="WSS282"/>
      <c r="WST282"/>
      <c r="WSU282"/>
      <c r="WSV282"/>
      <c r="WSW282"/>
      <c r="WSX282"/>
      <c r="WSY282"/>
      <c r="WSZ282"/>
      <c r="WTA282"/>
      <c r="WTB282"/>
      <c r="WTC282"/>
      <c r="WTD282"/>
      <c r="WTE282"/>
      <c r="WTF282"/>
      <c r="WTG282"/>
      <c r="WTH282"/>
      <c r="WTI282"/>
      <c r="WTJ282"/>
      <c r="WTK282"/>
      <c r="WTL282"/>
      <c r="WTM282"/>
      <c r="WTN282"/>
      <c r="WTO282"/>
      <c r="WTP282"/>
      <c r="WTQ282"/>
      <c r="WTR282"/>
      <c r="WTS282"/>
      <c r="WTT282"/>
      <c r="WTU282"/>
      <c r="WTV282"/>
      <c r="WTW282"/>
      <c r="WTX282"/>
      <c r="WTY282"/>
      <c r="WTZ282"/>
      <c r="WUA282"/>
      <c r="WUB282"/>
      <c r="WUC282"/>
      <c r="WUD282"/>
      <c r="WUE282"/>
      <c r="WUF282"/>
      <c r="WUG282"/>
      <c r="WUH282"/>
      <c r="WUI282"/>
      <c r="WUJ282"/>
      <c r="WUK282"/>
      <c r="WUL282"/>
      <c r="WUM282"/>
      <c r="WUN282"/>
      <c r="WUO282"/>
      <c r="WUP282"/>
      <c r="WUQ282"/>
      <c r="WUR282"/>
      <c r="WUS282"/>
      <c r="WUT282"/>
      <c r="WUU282"/>
      <c r="WUV282"/>
      <c r="WUW282"/>
      <c r="WUX282"/>
      <c r="WUY282"/>
      <c r="WUZ282"/>
      <c r="WVA282"/>
      <c r="WVB282"/>
      <c r="WVC282"/>
      <c r="WVD282"/>
      <c r="WVE282"/>
      <c r="WVF282"/>
      <c r="WVG282"/>
      <c r="WVH282"/>
      <c r="WVI282"/>
      <c r="WVJ282"/>
      <c r="WVK282"/>
      <c r="WVL282"/>
      <c r="WVM282"/>
      <c r="WVN282"/>
      <c r="WVO282"/>
      <c r="WVP282"/>
      <c r="WVQ282"/>
      <c r="WVR282"/>
      <c r="WVS282"/>
      <c r="WVT282"/>
      <c r="WVU282"/>
      <c r="WVV282"/>
      <c r="WVW282"/>
      <c r="WVX282"/>
      <c r="WVY282"/>
      <c r="WVZ282"/>
      <c r="WWA282"/>
      <c r="WWB282"/>
      <c r="WWC282"/>
      <c r="WWD282"/>
      <c r="WWE282"/>
      <c r="WWF282"/>
      <c r="WWG282"/>
      <c r="WWH282"/>
      <c r="WWI282"/>
      <c r="WWJ282"/>
      <c r="WWK282"/>
      <c r="WWL282"/>
      <c r="WWM282"/>
      <c r="WWN282"/>
      <c r="WWO282"/>
      <c r="WWP282"/>
      <c r="WWQ282"/>
      <c r="WWR282"/>
      <c r="WWS282"/>
      <c r="WWT282"/>
      <c r="WWU282"/>
      <c r="WWV282"/>
      <c r="WWW282"/>
      <c r="WWX282"/>
      <c r="WWY282"/>
      <c r="WWZ282"/>
      <c r="WXA282"/>
      <c r="WXB282"/>
      <c r="WXC282"/>
      <c r="WXD282"/>
      <c r="WXE282"/>
      <c r="WXF282"/>
      <c r="WXG282"/>
      <c r="WXH282"/>
      <c r="WXI282"/>
      <c r="WXJ282"/>
      <c r="WXK282"/>
      <c r="WXL282"/>
      <c r="WXM282"/>
      <c r="WXN282"/>
      <c r="WXO282"/>
      <c r="WXP282"/>
      <c r="WXQ282"/>
      <c r="WXR282"/>
      <c r="WXS282"/>
      <c r="WXT282"/>
      <c r="WXU282"/>
      <c r="WXV282"/>
      <c r="WXW282"/>
      <c r="WXX282"/>
      <c r="WXY282"/>
      <c r="WXZ282"/>
      <c r="WYA282"/>
      <c r="WYB282"/>
      <c r="WYC282"/>
      <c r="WYD282"/>
      <c r="WYE282"/>
      <c r="WYF282"/>
      <c r="WYG282"/>
      <c r="WYH282"/>
      <c r="WYI282"/>
      <c r="WYJ282"/>
      <c r="WYK282"/>
      <c r="WYL282"/>
      <c r="WYM282"/>
      <c r="WYN282"/>
      <c r="WYO282"/>
      <c r="WYP282"/>
      <c r="WYQ282"/>
      <c r="WYR282"/>
      <c r="WYS282"/>
      <c r="WYT282"/>
      <c r="WYU282"/>
      <c r="WYV282"/>
      <c r="WYW282"/>
      <c r="WYX282"/>
      <c r="WYY282"/>
      <c r="WYZ282"/>
      <c r="WZA282"/>
      <c r="WZB282"/>
      <c r="WZC282"/>
      <c r="WZD282"/>
      <c r="WZE282"/>
      <c r="WZF282"/>
      <c r="WZG282"/>
      <c r="WZH282"/>
      <c r="WZI282"/>
      <c r="WZJ282"/>
      <c r="WZK282"/>
      <c r="WZL282"/>
      <c r="WZM282"/>
      <c r="WZN282"/>
      <c r="WZO282"/>
      <c r="WZP282"/>
      <c r="WZQ282"/>
      <c r="WZR282"/>
      <c r="WZS282"/>
      <c r="WZT282"/>
      <c r="WZU282"/>
      <c r="WZV282"/>
      <c r="WZW282"/>
      <c r="WZX282"/>
      <c r="WZY282"/>
      <c r="WZZ282"/>
      <c r="XAA282"/>
      <c r="XAB282"/>
      <c r="XAC282"/>
      <c r="XAD282"/>
      <c r="XAE282"/>
      <c r="XAF282"/>
      <c r="XAG282"/>
      <c r="XAH282"/>
      <c r="XAI282"/>
      <c r="XAJ282"/>
      <c r="XAK282"/>
      <c r="XAL282"/>
      <c r="XAM282"/>
      <c r="XAN282"/>
      <c r="XAO282"/>
      <c r="XAP282"/>
      <c r="XAQ282"/>
      <c r="XAR282"/>
      <c r="XAS282"/>
      <c r="XAT282"/>
      <c r="XAU282"/>
      <c r="XAV282"/>
      <c r="XAW282"/>
      <c r="XAX282"/>
      <c r="XAY282"/>
      <c r="XAZ282"/>
      <c r="XBA282"/>
      <c r="XBB282"/>
      <c r="XBC282"/>
      <c r="XBD282"/>
      <c r="XBE282"/>
      <c r="XBF282"/>
      <c r="XBG282"/>
      <c r="XBH282"/>
      <c r="XBI282"/>
      <c r="XBJ282"/>
      <c r="XBK282"/>
      <c r="XBL282"/>
      <c r="XBM282"/>
      <c r="XBN282"/>
      <c r="XBO282"/>
      <c r="XBP282"/>
      <c r="XBQ282"/>
      <c r="XBR282"/>
      <c r="XBS282"/>
      <c r="XBT282"/>
      <c r="XBU282"/>
      <c r="XBV282"/>
      <c r="XBW282"/>
      <c r="XBX282"/>
      <c r="XBY282"/>
      <c r="XBZ282"/>
      <c r="XCA282"/>
      <c r="XCB282"/>
      <c r="XCC282"/>
      <c r="XCD282"/>
      <c r="XCE282"/>
      <c r="XCF282"/>
      <c r="XCG282"/>
      <c r="XCH282"/>
      <c r="XCI282"/>
      <c r="XCJ282"/>
      <c r="XCK282"/>
      <c r="XCL282"/>
      <c r="XCM282"/>
      <c r="XCN282"/>
      <c r="XCO282"/>
      <c r="XCP282"/>
      <c r="XCQ282"/>
      <c r="XCR282"/>
      <c r="XCS282"/>
      <c r="XCT282"/>
      <c r="XCU282"/>
      <c r="XCV282"/>
      <c r="XCW282"/>
      <c r="XCX282"/>
      <c r="XCY282"/>
      <c r="XCZ282"/>
      <c r="XDA282"/>
      <c r="XDB282"/>
      <c r="XDC282"/>
      <c r="XDD282"/>
      <c r="XDE282"/>
      <c r="XDF282"/>
      <c r="XDG282"/>
      <c r="XDH282"/>
      <c r="XDI282"/>
      <c r="XDJ282"/>
      <c r="XDK282"/>
      <c r="XDL282"/>
      <c r="XDM282"/>
      <c r="XDN282"/>
      <c r="XDO282"/>
      <c r="XDP282"/>
      <c r="XDQ282"/>
      <c r="XDR282"/>
      <c r="XDS282"/>
      <c r="XDT282"/>
      <c r="XDU282"/>
      <c r="XDV282"/>
      <c r="XDW282"/>
      <c r="XDX282"/>
      <c r="XDY282"/>
      <c r="XDZ282"/>
      <c r="XEA282"/>
      <c r="XEB282"/>
      <c r="XEC282"/>
      <c r="XED282"/>
      <c r="XEE282"/>
      <c r="XEF282"/>
      <c r="XEG282"/>
      <c r="XEH282"/>
      <c r="XEI282"/>
      <c r="XEJ282"/>
      <c r="XEK282"/>
      <c r="XEL282"/>
      <c r="XEM282"/>
      <c r="XEN282"/>
      <c r="XEO282"/>
      <c r="XEP282"/>
      <c r="XEQ282"/>
      <c r="XER282"/>
      <c r="XES282"/>
      <c r="XET282"/>
      <c r="XEU282"/>
      <c r="XEV282"/>
      <c r="XEW282"/>
      <c r="XEX282"/>
      <c r="XEY282"/>
      <c r="XEZ282"/>
      <c r="XFA282"/>
      <c r="XFB282"/>
      <c r="XFC282"/>
      <c r="XFD282"/>
    </row>
    <row r="283" s="31" customFormat="1" spans="1:16384">
      <c r="A283"/>
      <c r="B283" t="s">
        <v>733</v>
      </c>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s="28"/>
      <c r="AN283" s="30"/>
      <c r="AO283" s="134"/>
      <c r="AP283"/>
      <c r="AQ283"/>
      <c r="AR283" s="33"/>
      <c r="AS283" s="28"/>
      <c r="AT283" s="28"/>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c r="AMK283"/>
      <c r="AML283"/>
      <c r="AMM283"/>
      <c r="AMN283"/>
      <c r="AMO283"/>
      <c r="AMP283"/>
      <c r="AMQ283"/>
      <c r="AMR283"/>
      <c r="AMS283"/>
      <c r="AMT283"/>
      <c r="AMU283"/>
      <c r="AMV283"/>
      <c r="AMW283"/>
      <c r="AMX283"/>
      <c r="AMY283"/>
      <c r="AMZ283"/>
      <c r="ANA283"/>
      <c r="ANB283"/>
      <c r="ANC283"/>
      <c r="AND283"/>
      <c r="ANE283"/>
      <c r="ANF283"/>
      <c r="ANG283"/>
      <c r="ANH283"/>
      <c r="ANI283"/>
      <c r="ANJ283"/>
      <c r="ANK283"/>
      <c r="ANL283"/>
      <c r="ANM283"/>
      <c r="ANN283"/>
      <c r="ANO283"/>
      <c r="ANP283"/>
      <c r="ANQ283"/>
      <c r="ANR283"/>
      <c r="ANS283"/>
      <c r="ANT283"/>
      <c r="ANU283"/>
      <c r="ANV283"/>
      <c r="ANW283"/>
      <c r="ANX283"/>
      <c r="ANY283"/>
      <c r="ANZ283"/>
      <c r="AOA283"/>
      <c r="AOB283"/>
      <c r="AOC283"/>
      <c r="AOD283"/>
      <c r="AOE283"/>
      <c r="AOF283"/>
      <c r="AOG283"/>
      <c r="AOH283"/>
      <c r="AOI283"/>
      <c r="AOJ283"/>
      <c r="AOK283"/>
      <c r="AOL283"/>
      <c r="AOM283"/>
      <c r="AON283"/>
      <c r="AOO283"/>
      <c r="AOP283"/>
      <c r="AOQ283"/>
      <c r="AOR283"/>
      <c r="AOS283"/>
      <c r="AOT283"/>
      <c r="AOU283"/>
      <c r="AOV283"/>
      <c r="AOW283"/>
      <c r="AOX283"/>
      <c r="AOY283"/>
      <c r="AOZ283"/>
      <c r="APA283"/>
      <c r="APB283"/>
      <c r="APC283"/>
      <c r="APD283"/>
      <c r="APE283"/>
      <c r="APF283"/>
      <c r="APG283"/>
      <c r="APH283"/>
      <c r="API283"/>
      <c r="APJ283"/>
      <c r="APK283"/>
      <c r="APL283"/>
      <c r="APM283"/>
      <c r="APN283"/>
      <c r="APO283"/>
      <c r="APP283"/>
      <c r="APQ283"/>
      <c r="APR283"/>
      <c r="APS283"/>
      <c r="APT283"/>
      <c r="APU283"/>
      <c r="APV283"/>
      <c r="APW283"/>
      <c r="APX283"/>
      <c r="APY283"/>
      <c r="APZ283"/>
      <c r="AQA283"/>
      <c r="AQB283"/>
      <c r="AQC283"/>
      <c r="AQD283"/>
      <c r="AQE283"/>
      <c r="AQF283"/>
      <c r="AQG283"/>
      <c r="AQH283"/>
      <c r="AQI283"/>
      <c r="AQJ283"/>
      <c r="AQK283"/>
      <c r="AQL283"/>
      <c r="AQM283"/>
      <c r="AQN283"/>
      <c r="AQO283"/>
      <c r="AQP283"/>
      <c r="AQQ283"/>
      <c r="AQR283"/>
      <c r="AQS283"/>
      <c r="AQT283"/>
      <c r="AQU283"/>
      <c r="AQV283"/>
      <c r="AQW283"/>
      <c r="AQX283"/>
      <c r="AQY283"/>
      <c r="AQZ283"/>
      <c r="ARA283"/>
      <c r="ARB283"/>
      <c r="ARC283"/>
      <c r="ARD283"/>
      <c r="ARE283"/>
      <c r="ARF283"/>
      <c r="ARG283"/>
      <c r="ARH283"/>
      <c r="ARI283"/>
      <c r="ARJ283"/>
      <c r="ARK283"/>
      <c r="ARL283"/>
      <c r="ARM283"/>
      <c r="ARN283"/>
      <c r="ARO283"/>
      <c r="ARP283"/>
      <c r="ARQ283"/>
      <c r="ARR283"/>
      <c r="ARS283"/>
      <c r="ART283"/>
      <c r="ARU283"/>
      <c r="ARV283"/>
      <c r="ARW283"/>
      <c r="ARX283"/>
      <c r="ARY283"/>
      <c r="ARZ283"/>
      <c r="ASA283"/>
      <c r="ASB283"/>
      <c r="ASC283"/>
      <c r="ASD283"/>
      <c r="ASE283"/>
      <c r="ASF283"/>
      <c r="ASG283"/>
      <c r="ASH283"/>
      <c r="ASI283"/>
      <c r="ASJ283"/>
      <c r="ASK283"/>
      <c r="ASL283"/>
      <c r="ASM283"/>
      <c r="ASN283"/>
      <c r="ASO283"/>
      <c r="ASP283"/>
      <c r="ASQ283"/>
      <c r="ASR283"/>
      <c r="ASS283"/>
      <c r="AST283"/>
      <c r="ASU283"/>
      <c r="ASV283"/>
      <c r="ASW283"/>
      <c r="ASX283"/>
      <c r="ASY283"/>
      <c r="ASZ283"/>
      <c r="ATA283"/>
      <c r="ATB283"/>
      <c r="ATC283"/>
      <c r="ATD283"/>
      <c r="ATE283"/>
      <c r="ATF283"/>
      <c r="ATG283"/>
      <c r="ATH283"/>
      <c r="ATI283"/>
      <c r="ATJ283"/>
      <c r="ATK283"/>
      <c r="ATL283"/>
      <c r="ATM283"/>
      <c r="ATN283"/>
      <c r="ATO283"/>
      <c r="ATP283"/>
      <c r="ATQ283"/>
      <c r="ATR283"/>
      <c r="ATS283"/>
      <c r="ATT283"/>
      <c r="ATU283"/>
      <c r="ATV283"/>
      <c r="ATW283"/>
      <c r="ATX283"/>
      <c r="ATY283"/>
      <c r="ATZ283"/>
      <c r="AUA283"/>
      <c r="AUB283"/>
      <c r="AUC283"/>
      <c r="AUD283"/>
      <c r="AUE283"/>
      <c r="AUF283"/>
      <c r="AUG283"/>
      <c r="AUH283"/>
      <c r="AUI283"/>
      <c r="AUJ283"/>
      <c r="AUK283"/>
      <c r="AUL283"/>
      <c r="AUM283"/>
      <c r="AUN283"/>
      <c r="AUO283"/>
      <c r="AUP283"/>
      <c r="AUQ283"/>
      <c r="AUR283"/>
      <c r="AUS283"/>
      <c r="AUT283"/>
      <c r="AUU283"/>
      <c r="AUV283"/>
      <c r="AUW283"/>
      <c r="AUX283"/>
      <c r="AUY283"/>
      <c r="AUZ283"/>
      <c r="AVA283"/>
      <c r="AVB283"/>
      <c r="AVC283"/>
      <c r="AVD283"/>
      <c r="AVE283"/>
      <c r="AVF283"/>
      <c r="AVG283"/>
      <c r="AVH283"/>
      <c r="AVI283"/>
      <c r="AVJ283"/>
      <c r="AVK283"/>
      <c r="AVL283"/>
      <c r="AVM283"/>
      <c r="AVN283"/>
      <c r="AVO283"/>
      <c r="AVP283"/>
      <c r="AVQ283"/>
      <c r="AVR283"/>
      <c r="AVS283"/>
      <c r="AVT283"/>
      <c r="AVU283"/>
      <c r="AVV283"/>
      <c r="AVW283"/>
      <c r="AVX283"/>
      <c r="AVY283"/>
      <c r="AVZ283"/>
      <c r="AWA283"/>
      <c r="AWB283"/>
      <c r="AWC283"/>
      <c r="AWD283"/>
      <c r="AWE283"/>
      <c r="AWF283"/>
      <c r="AWG283"/>
      <c r="AWH283"/>
      <c r="AWI283"/>
      <c r="AWJ283"/>
      <c r="AWK283"/>
      <c r="AWL283"/>
      <c r="AWM283"/>
      <c r="AWN283"/>
      <c r="AWO283"/>
      <c r="AWP283"/>
      <c r="AWQ283"/>
      <c r="AWR283"/>
      <c r="AWS283"/>
      <c r="AWT283"/>
      <c r="AWU283"/>
      <c r="AWV283"/>
      <c r="AWW283"/>
      <c r="AWX283"/>
      <c r="AWY283"/>
      <c r="AWZ283"/>
      <c r="AXA283"/>
      <c r="AXB283"/>
      <c r="AXC283"/>
      <c r="AXD283"/>
      <c r="AXE283"/>
      <c r="AXF283"/>
      <c r="AXG283"/>
      <c r="AXH283"/>
      <c r="AXI283"/>
      <c r="AXJ283"/>
      <c r="AXK283"/>
      <c r="AXL283"/>
      <c r="AXM283"/>
      <c r="AXN283"/>
      <c r="AXO283"/>
      <c r="AXP283"/>
      <c r="AXQ283"/>
      <c r="AXR283"/>
      <c r="AXS283"/>
      <c r="AXT283"/>
      <c r="AXU283"/>
      <c r="AXV283"/>
      <c r="AXW283"/>
      <c r="AXX283"/>
      <c r="AXY283"/>
      <c r="AXZ283"/>
      <c r="AYA283"/>
      <c r="AYB283"/>
      <c r="AYC283"/>
      <c r="AYD283"/>
      <c r="AYE283"/>
      <c r="AYF283"/>
      <c r="AYG283"/>
      <c r="AYH283"/>
      <c r="AYI283"/>
      <c r="AYJ283"/>
      <c r="AYK283"/>
      <c r="AYL283"/>
      <c r="AYM283"/>
      <c r="AYN283"/>
      <c r="AYO283"/>
      <c r="AYP283"/>
      <c r="AYQ283"/>
      <c r="AYR283"/>
      <c r="AYS283"/>
      <c r="AYT283"/>
      <c r="AYU283"/>
      <c r="AYV283"/>
      <c r="AYW283"/>
      <c r="AYX283"/>
      <c r="AYY283"/>
      <c r="AYZ283"/>
      <c r="AZA283"/>
      <c r="AZB283"/>
      <c r="AZC283"/>
      <c r="AZD283"/>
      <c r="AZE283"/>
      <c r="AZF283"/>
      <c r="AZG283"/>
      <c r="AZH283"/>
      <c r="AZI283"/>
      <c r="AZJ283"/>
      <c r="AZK283"/>
      <c r="AZL283"/>
      <c r="AZM283"/>
      <c r="AZN283"/>
      <c r="AZO283"/>
      <c r="AZP283"/>
      <c r="AZQ283"/>
      <c r="AZR283"/>
      <c r="AZS283"/>
      <c r="AZT283"/>
      <c r="AZU283"/>
      <c r="AZV283"/>
      <c r="AZW283"/>
      <c r="AZX283"/>
      <c r="AZY283"/>
      <c r="AZZ283"/>
      <c r="BAA283"/>
      <c r="BAB283"/>
      <c r="BAC283"/>
      <c r="BAD283"/>
      <c r="BAE283"/>
      <c r="BAF283"/>
      <c r="BAG283"/>
      <c r="BAH283"/>
      <c r="BAI283"/>
      <c r="BAJ283"/>
      <c r="BAK283"/>
      <c r="BAL283"/>
      <c r="BAM283"/>
      <c r="BAN283"/>
      <c r="BAO283"/>
      <c r="BAP283"/>
      <c r="BAQ283"/>
      <c r="BAR283"/>
      <c r="BAS283"/>
      <c r="BAT283"/>
      <c r="BAU283"/>
      <c r="BAV283"/>
      <c r="BAW283"/>
      <c r="BAX283"/>
      <c r="BAY283"/>
      <c r="BAZ283"/>
      <c r="BBA283"/>
      <c r="BBB283"/>
      <c r="BBC283"/>
      <c r="BBD283"/>
      <c r="BBE283"/>
      <c r="BBF283"/>
      <c r="BBG283"/>
      <c r="BBH283"/>
      <c r="BBI283"/>
      <c r="BBJ283"/>
      <c r="BBK283"/>
      <c r="BBL283"/>
      <c r="BBM283"/>
      <c r="BBN283"/>
      <c r="BBO283"/>
      <c r="BBP283"/>
      <c r="BBQ283"/>
      <c r="BBR283"/>
      <c r="BBS283"/>
      <c r="BBT283"/>
      <c r="BBU283"/>
      <c r="BBV283"/>
      <c r="BBW283"/>
      <c r="BBX283"/>
      <c r="BBY283"/>
      <c r="BBZ283"/>
      <c r="BCA283"/>
      <c r="BCB283"/>
      <c r="BCC283"/>
      <c r="BCD283"/>
      <c r="BCE283"/>
      <c r="BCF283"/>
      <c r="BCG283"/>
      <c r="BCH283"/>
      <c r="BCI283"/>
      <c r="BCJ283"/>
      <c r="BCK283"/>
      <c r="BCL283"/>
      <c r="BCM283"/>
      <c r="BCN283"/>
      <c r="BCO283"/>
      <c r="BCP283"/>
      <c r="BCQ283"/>
      <c r="BCR283"/>
      <c r="BCS283"/>
      <c r="BCT283"/>
      <c r="BCU283"/>
      <c r="BCV283"/>
      <c r="BCW283"/>
      <c r="BCX283"/>
      <c r="BCY283"/>
      <c r="BCZ283"/>
      <c r="BDA283"/>
      <c r="BDB283"/>
      <c r="BDC283"/>
      <c r="BDD283"/>
      <c r="BDE283"/>
      <c r="BDF283"/>
      <c r="BDG283"/>
      <c r="BDH283"/>
      <c r="BDI283"/>
      <c r="BDJ283"/>
      <c r="BDK283"/>
      <c r="BDL283"/>
      <c r="BDM283"/>
      <c r="BDN283"/>
      <c r="BDO283"/>
      <c r="BDP283"/>
      <c r="BDQ283"/>
      <c r="BDR283"/>
      <c r="BDS283"/>
      <c r="BDT283"/>
      <c r="BDU283"/>
      <c r="BDV283"/>
      <c r="BDW283"/>
      <c r="BDX283"/>
      <c r="BDY283"/>
      <c r="BDZ283"/>
      <c r="BEA283"/>
      <c r="BEB283"/>
      <c r="BEC283"/>
      <c r="BED283"/>
      <c r="BEE283"/>
      <c r="BEF283"/>
      <c r="BEG283"/>
      <c r="BEH283"/>
      <c r="BEI283"/>
      <c r="BEJ283"/>
      <c r="BEK283"/>
      <c r="BEL283"/>
      <c r="BEM283"/>
      <c r="BEN283"/>
      <c r="BEO283"/>
      <c r="BEP283"/>
      <c r="BEQ283"/>
      <c r="BER283"/>
      <c r="BES283"/>
      <c r="BET283"/>
      <c r="BEU283"/>
      <c r="BEV283"/>
      <c r="BEW283"/>
      <c r="BEX283"/>
      <c r="BEY283"/>
      <c r="BEZ283"/>
      <c r="BFA283"/>
      <c r="BFB283"/>
      <c r="BFC283"/>
      <c r="BFD283"/>
      <c r="BFE283"/>
      <c r="BFF283"/>
      <c r="BFG283"/>
      <c r="BFH283"/>
      <c r="BFI283"/>
      <c r="BFJ283"/>
      <c r="BFK283"/>
      <c r="BFL283"/>
      <c r="BFM283"/>
      <c r="BFN283"/>
      <c r="BFO283"/>
      <c r="BFP283"/>
      <c r="BFQ283"/>
      <c r="BFR283"/>
      <c r="BFS283"/>
      <c r="BFT283"/>
      <c r="BFU283"/>
      <c r="BFV283"/>
      <c r="BFW283"/>
      <c r="BFX283"/>
      <c r="BFY283"/>
      <c r="BFZ283"/>
      <c r="BGA283"/>
      <c r="BGB283"/>
      <c r="BGC283"/>
      <c r="BGD283"/>
      <c r="BGE283"/>
      <c r="BGF283"/>
      <c r="BGG283"/>
      <c r="BGH283"/>
      <c r="BGI283"/>
      <c r="BGJ283"/>
      <c r="BGK283"/>
      <c r="BGL283"/>
      <c r="BGM283"/>
      <c r="BGN283"/>
      <c r="BGO283"/>
      <c r="BGP283"/>
      <c r="BGQ283"/>
      <c r="BGR283"/>
      <c r="BGS283"/>
      <c r="BGT283"/>
      <c r="BGU283"/>
      <c r="BGV283"/>
      <c r="BGW283"/>
      <c r="BGX283"/>
      <c r="BGY283"/>
      <c r="BGZ283"/>
      <c r="BHA283"/>
      <c r="BHB283"/>
      <c r="BHC283"/>
      <c r="BHD283"/>
      <c r="BHE283"/>
      <c r="BHF283"/>
      <c r="BHG283"/>
      <c r="BHH283"/>
      <c r="BHI283"/>
      <c r="BHJ283"/>
      <c r="BHK283"/>
      <c r="BHL283"/>
      <c r="BHM283"/>
      <c r="BHN283"/>
      <c r="BHO283"/>
      <c r="BHP283"/>
      <c r="BHQ283"/>
      <c r="BHR283"/>
      <c r="BHS283"/>
      <c r="BHT283"/>
      <c r="BHU283"/>
      <c r="BHV283"/>
      <c r="BHW283"/>
      <c r="BHX283"/>
      <c r="BHY283"/>
      <c r="BHZ283"/>
      <c r="BIA283"/>
      <c r="BIB283"/>
      <c r="BIC283"/>
      <c r="BID283"/>
      <c r="BIE283"/>
      <c r="BIF283"/>
      <c r="BIG283"/>
      <c r="BIH283"/>
      <c r="BII283"/>
      <c r="BIJ283"/>
      <c r="BIK283"/>
      <c r="BIL283"/>
      <c r="BIM283"/>
      <c r="BIN283"/>
      <c r="BIO283"/>
      <c r="BIP283"/>
      <c r="BIQ283"/>
      <c r="BIR283"/>
      <c r="BIS283"/>
      <c r="BIT283"/>
      <c r="BIU283"/>
      <c r="BIV283"/>
      <c r="BIW283"/>
      <c r="BIX283"/>
      <c r="BIY283"/>
      <c r="BIZ283"/>
      <c r="BJA283"/>
      <c r="BJB283"/>
      <c r="BJC283"/>
      <c r="BJD283"/>
      <c r="BJE283"/>
      <c r="BJF283"/>
      <c r="BJG283"/>
      <c r="BJH283"/>
      <c r="BJI283"/>
      <c r="BJJ283"/>
      <c r="BJK283"/>
      <c r="BJL283"/>
      <c r="BJM283"/>
      <c r="BJN283"/>
      <c r="BJO283"/>
      <c r="BJP283"/>
      <c r="BJQ283"/>
      <c r="BJR283"/>
      <c r="BJS283"/>
      <c r="BJT283"/>
      <c r="BJU283"/>
      <c r="BJV283"/>
      <c r="BJW283"/>
      <c r="BJX283"/>
      <c r="BJY283"/>
      <c r="BJZ283"/>
      <c r="BKA283"/>
      <c r="BKB283"/>
      <c r="BKC283"/>
      <c r="BKD283"/>
      <c r="BKE283"/>
      <c r="BKF283"/>
      <c r="BKG283"/>
      <c r="BKH283"/>
      <c r="BKI283"/>
      <c r="BKJ283"/>
      <c r="BKK283"/>
      <c r="BKL283"/>
      <c r="BKM283"/>
      <c r="BKN283"/>
      <c r="BKO283"/>
      <c r="BKP283"/>
      <c r="BKQ283"/>
      <c r="BKR283"/>
      <c r="BKS283"/>
      <c r="BKT283"/>
      <c r="BKU283"/>
      <c r="BKV283"/>
      <c r="BKW283"/>
      <c r="BKX283"/>
      <c r="BKY283"/>
      <c r="BKZ283"/>
      <c r="BLA283"/>
      <c r="BLB283"/>
      <c r="BLC283"/>
      <c r="BLD283"/>
      <c r="BLE283"/>
      <c r="BLF283"/>
      <c r="BLG283"/>
      <c r="BLH283"/>
      <c r="BLI283"/>
      <c r="BLJ283"/>
      <c r="BLK283"/>
      <c r="BLL283"/>
      <c r="BLM283"/>
      <c r="BLN283"/>
      <c r="BLO283"/>
      <c r="BLP283"/>
      <c r="BLQ283"/>
      <c r="BLR283"/>
      <c r="BLS283"/>
      <c r="BLT283"/>
      <c r="BLU283"/>
      <c r="BLV283"/>
      <c r="BLW283"/>
      <c r="BLX283"/>
      <c r="BLY283"/>
      <c r="BLZ283"/>
      <c r="BMA283"/>
      <c r="BMB283"/>
      <c r="BMC283"/>
      <c r="BMD283"/>
      <c r="BME283"/>
      <c r="BMF283"/>
      <c r="BMG283"/>
      <c r="BMH283"/>
      <c r="BMI283"/>
      <c r="BMJ283"/>
      <c r="BMK283"/>
      <c r="BML283"/>
      <c r="BMM283"/>
      <c r="BMN283"/>
      <c r="BMO283"/>
      <c r="BMP283"/>
      <c r="BMQ283"/>
      <c r="BMR283"/>
      <c r="BMS283"/>
      <c r="BMT283"/>
      <c r="BMU283"/>
      <c r="BMV283"/>
      <c r="BMW283"/>
      <c r="BMX283"/>
      <c r="BMY283"/>
      <c r="BMZ283"/>
      <c r="BNA283"/>
      <c r="BNB283"/>
      <c r="BNC283"/>
      <c r="BND283"/>
      <c r="BNE283"/>
      <c r="BNF283"/>
      <c r="BNG283"/>
      <c r="BNH283"/>
      <c r="BNI283"/>
      <c r="BNJ283"/>
      <c r="BNK283"/>
      <c r="BNL283"/>
      <c r="BNM283"/>
      <c r="BNN283"/>
      <c r="BNO283"/>
      <c r="BNP283"/>
      <c r="BNQ283"/>
      <c r="BNR283"/>
      <c r="BNS283"/>
      <c r="BNT283"/>
      <c r="BNU283"/>
      <c r="BNV283"/>
      <c r="BNW283"/>
      <c r="BNX283"/>
      <c r="BNY283"/>
      <c r="BNZ283"/>
      <c r="BOA283"/>
      <c r="BOB283"/>
      <c r="BOC283"/>
      <c r="BOD283"/>
      <c r="BOE283"/>
      <c r="BOF283"/>
      <c r="BOG283"/>
      <c r="BOH283"/>
      <c r="BOI283"/>
      <c r="BOJ283"/>
      <c r="BOK283"/>
      <c r="BOL283"/>
      <c r="BOM283"/>
      <c r="BON283"/>
      <c r="BOO283"/>
      <c r="BOP283"/>
      <c r="BOQ283"/>
      <c r="BOR283"/>
      <c r="BOS283"/>
      <c r="BOT283"/>
      <c r="BOU283"/>
      <c r="BOV283"/>
      <c r="BOW283"/>
      <c r="BOX283"/>
      <c r="BOY283"/>
      <c r="BOZ283"/>
      <c r="BPA283"/>
      <c r="BPB283"/>
      <c r="BPC283"/>
      <c r="BPD283"/>
      <c r="BPE283"/>
      <c r="BPF283"/>
      <c r="BPG283"/>
      <c r="BPH283"/>
      <c r="BPI283"/>
      <c r="BPJ283"/>
      <c r="BPK283"/>
      <c r="BPL283"/>
      <c r="BPM283"/>
      <c r="BPN283"/>
      <c r="BPO283"/>
      <c r="BPP283"/>
      <c r="BPQ283"/>
      <c r="BPR283"/>
      <c r="BPS283"/>
      <c r="BPT283"/>
      <c r="BPU283"/>
      <c r="BPV283"/>
      <c r="BPW283"/>
      <c r="BPX283"/>
      <c r="BPY283"/>
      <c r="BPZ283"/>
      <c r="BQA283"/>
      <c r="BQB283"/>
      <c r="BQC283"/>
      <c r="BQD283"/>
      <c r="BQE283"/>
      <c r="BQF283"/>
      <c r="BQG283"/>
      <c r="BQH283"/>
      <c r="BQI283"/>
      <c r="BQJ283"/>
      <c r="BQK283"/>
      <c r="BQL283"/>
      <c r="BQM283"/>
      <c r="BQN283"/>
      <c r="BQO283"/>
      <c r="BQP283"/>
      <c r="BQQ283"/>
      <c r="BQR283"/>
      <c r="BQS283"/>
      <c r="BQT283"/>
      <c r="BQU283"/>
      <c r="BQV283"/>
      <c r="BQW283"/>
      <c r="BQX283"/>
      <c r="BQY283"/>
      <c r="BQZ283"/>
      <c r="BRA283"/>
      <c r="BRB283"/>
      <c r="BRC283"/>
      <c r="BRD283"/>
      <c r="BRE283"/>
      <c r="BRF283"/>
      <c r="BRG283"/>
      <c r="BRH283"/>
      <c r="BRI283"/>
      <c r="BRJ283"/>
      <c r="BRK283"/>
      <c r="BRL283"/>
      <c r="BRM283"/>
      <c r="BRN283"/>
      <c r="BRO283"/>
      <c r="BRP283"/>
      <c r="BRQ283"/>
      <c r="BRR283"/>
      <c r="BRS283"/>
      <c r="BRT283"/>
      <c r="BRU283"/>
      <c r="BRV283"/>
      <c r="BRW283"/>
      <c r="BRX283"/>
      <c r="BRY283"/>
      <c r="BRZ283"/>
      <c r="BSA283"/>
      <c r="BSB283"/>
      <c r="BSC283"/>
      <c r="BSD283"/>
      <c r="BSE283"/>
      <c r="BSF283"/>
      <c r="BSG283"/>
      <c r="BSH283"/>
      <c r="BSI283"/>
      <c r="BSJ283"/>
      <c r="BSK283"/>
      <c r="BSL283"/>
      <c r="BSM283"/>
      <c r="BSN283"/>
      <c r="BSO283"/>
      <c r="BSP283"/>
      <c r="BSQ283"/>
      <c r="BSR283"/>
      <c r="BSS283"/>
      <c r="BST283"/>
      <c r="BSU283"/>
      <c r="BSV283"/>
      <c r="BSW283"/>
      <c r="BSX283"/>
      <c r="BSY283"/>
      <c r="BSZ283"/>
      <c r="BTA283"/>
      <c r="BTB283"/>
      <c r="BTC283"/>
      <c r="BTD283"/>
      <c r="BTE283"/>
      <c r="BTF283"/>
      <c r="BTG283"/>
      <c r="BTH283"/>
      <c r="BTI283"/>
      <c r="BTJ283"/>
      <c r="BTK283"/>
      <c r="BTL283"/>
      <c r="BTM283"/>
      <c r="BTN283"/>
      <c r="BTO283"/>
      <c r="BTP283"/>
      <c r="BTQ283"/>
      <c r="BTR283"/>
      <c r="BTS283"/>
      <c r="BTT283"/>
      <c r="BTU283"/>
      <c r="BTV283"/>
      <c r="BTW283"/>
      <c r="BTX283"/>
      <c r="BTY283"/>
      <c r="BTZ283"/>
      <c r="BUA283"/>
      <c r="BUB283"/>
      <c r="BUC283"/>
      <c r="BUD283"/>
      <c r="BUE283"/>
      <c r="BUF283"/>
      <c r="BUG283"/>
      <c r="BUH283"/>
      <c r="BUI283"/>
      <c r="BUJ283"/>
      <c r="BUK283"/>
      <c r="BUL283"/>
      <c r="BUM283"/>
      <c r="BUN283"/>
      <c r="BUO283"/>
      <c r="BUP283"/>
      <c r="BUQ283"/>
      <c r="BUR283"/>
      <c r="BUS283"/>
      <c r="BUT283"/>
      <c r="BUU283"/>
      <c r="BUV283"/>
      <c r="BUW283"/>
      <c r="BUX283"/>
      <c r="BUY283"/>
      <c r="BUZ283"/>
      <c r="BVA283"/>
      <c r="BVB283"/>
      <c r="BVC283"/>
      <c r="BVD283"/>
      <c r="BVE283"/>
      <c r="BVF283"/>
      <c r="BVG283"/>
      <c r="BVH283"/>
      <c r="BVI283"/>
      <c r="BVJ283"/>
      <c r="BVK283"/>
      <c r="BVL283"/>
      <c r="BVM283"/>
      <c r="BVN283"/>
      <c r="BVO283"/>
      <c r="BVP283"/>
      <c r="BVQ283"/>
      <c r="BVR283"/>
      <c r="BVS283"/>
      <c r="BVT283"/>
      <c r="BVU283"/>
      <c r="BVV283"/>
      <c r="BVW283"/>
      <c r="BVX283"/>
      <c r="BVY283"/>
      <c r="BVZ283"/>
      <c r="BWA283"/>
      <c r="BWB283"/>
      <c r="BWC283"/>
      <c r="BWD283"/>
      <c r="BWE283"/>
      <c r="BWF283"/>
      <c r="BWG283"/>
      <c r="BWH283"/>
      <c r="BWI283"/>
      <c r="BWJ283"/>
      <c r="BWK283"/>
      <c r="BWL283"/>
      <c r="BWM283"/>
      <c r="BWN283"/>
      <c r="BWO283"/>
      <c r="BWP283"/>
      <c r="BWQ283"/>
      <c r="BWR283"/>
      <c r="BWS283"/>
      <c r="BWT283"/>
      <c r="BWU283"/>
      <c r="BWV283"/>
      <c r="BWW283"/>
      <c r="BWX283"/>
      <c r="BWY283"/>
      <c r="BWZ283"/>
      <c r="BXA283"/>
      <c r="BXB283"/>
      <c r="BXC283"/>
      <c r="BXD283"/>
      <c r="BXE283"/>
      <c r="BXF283"/>
      <c r="BXG283"/>
      <c r="BXH283"/>
      <c r="BXI283"/>
      <c r="BXJ283"/>
      <c r="BXK283"/>
      <c r="BXL283"/>
      <c r="BXM283"/>
      <c r="BXN283"/>
      <c r="BXO283"/>
      <c r="BXP283"/>
      <c r="BXQ283"/>
      <c r="BXR283"/>
      <c r="BXS283"/>
      <c r="BXT283"/>
      <c r="BXU283"/>
      <c r="BXV283"/>
      <c r="BXW283"/>
      <c r="BXX283"/>
      <c r="BXY283"/>
      <c r="BXZ283"/>
      <c r="BYA283"/>
      <c r="BYB283"/>
      <c r="BYC283"/>
      <c r="BYD283"/>
      <c r="BYE283"/>
      <c r="BYF283"/>
      <c r="BYG283"/>
      <c r="BYH283"/>
      <c r="BYI283"/>
      <c r="BYJ283"/>
      <c r="BYK283"/>
      <c r="BYL283"/>
      <c r="BYM283"/>
      <c r="BYN283"/>
      <c r="BYO283"/>
      <c r="BYP283"/>
      <c r="BYQ283"/>
      <c r="BYR283"/>
      <c r="BYS283"/>
      <c r="BYT283"/>
      <c r="BYU283"/>
      <c r="BYV283"/>
      <c r="BYW283"/>
      <c r="BYX283"/>
      <c r="BYY283"/>
      <c r="BYZ283"/>
      <c r="BZA283"/>
      <c r="BZB283"/>
      <c r="BZC283"/>
      <c r="BZD283"/>
      <c r="BZE283"/>
      <c r="BZF283"/>
      <c r="BZG283"/>
      <c r="BZH283"/>
      <c r="BZI283"/>
      <c r="BZJ283"/>
      <c r="BZK283"/>
      <c r="BZL283"/>
      <c r="BZM283"/>
      <c r="BZN283"/>
      <c r="BZO283"/>
      <c r="BZP283"/>
      <c r="BZQ283"/>
      <c r="BZR283"/>
      <c r="BZS283"/>
      <c r="BZT283"/>
      <c r="BZU283"/>
      <c r="BZV283"/>
      <c r="BZW283"/>
      <c r="BZX283"/>
      <c r="BZY283"/>
      <c r="BZZ283"/>
      <c r="CAA283"/>
      <c r="CAB283"/>
      <c r="CAC283"/>
      <c r="CAD283"/>
      <c r="CAE283"/>
      <c r="CAF283"/>
      <c r="CAG283"/>
      <c r="CAH283"/>
      <c r="CAI283"/>
      <c r="CAJ283"/>
      <c r="CAK283"/>
      <c r="CAL283"/>
      <c r="CAM283"/>
      <c r="CAN283"/>
      <c r="CAO283"/>
      <c r="CAP283"/>
      <c r="CAQ283"/>
      <c r="CAR283"/>
      <c r="CAS283"/>
      <c r="CAT283"/>
      <c r="CAU283"/>
      <c r="CAV283"/>
      <c r="CAW283"/>
      <c r="CAX283"/>
      <c r="CAY283"/>
      <c r="CAZ283"/>
      <c r="CBA283"/>
      <c r="CBB283"/>
      <c r="CBC283"/>
      <c r="CBD283"/>
      <c r="CBE283"/>
      <c r="CBF283"/>
      <c r="CBG283"/>
      <c r="CBH283"/>
      <c r="CBI283"/>
      <c r="CBJ283"/>
      <c r="CBK283"/>
      <c r="CBL283"/>
      <c r="CBM283"/>
      <c r="CBN283"/>
      <c r="CBO283"/>
      <c r="CBP283"/>
      <c r="CBQ283"/>
      <c r="CBR283"/>
      <c r="CBS283"/>
      <c r="CBT283"/>
      <c r="CBU283"/>
      <c r="CBV283"/>
      <c r="CBW283"/>
      <c r="CBX283"/>
      <c r="CBY283"/>
      <c r="CBZ283"/>
      <c r="CCA283"/>
      <c r="CCB283"/>
      <c r="CCC283"/>
      <c r="CCD283"/>
      <c r="CCE283"/>
      <c r="CCF283"/>
      <c r="CCG283"/>
      <c r="CCH283"/>
      <c r="CCI283"/>
      <c r="CCJ283"/>
      <c r="CCK283"/>
      <c r="CCL283"/>
      <c r="CCM283"/>
      <c r="CCN283"/>
      <c r="CCO283"/>
      <c r="CCP283"/>
      <c r="CCQ283"/>
      <c r="CCR283"/>
      <c r="CCS283"/>
      <c r="CCT283"/>
      <c r="CCU283"/>
      <c r="CCV283"/>
      <c r="CCW283"/>
      <c r="CCX283"/>
      <c r="CCY283"/>
      <c r="CCZ283"/>
      <c r="CDA283"/>
      <c r="CDB283"/>
      <c r="CDC283"/>
      <c r="CDD283"/>
      <c r="CDE283"/>
      <c r="CDF283"/>
      <c r="CDG283"/>
      <c r="CDH283"/>
      <c r="CDI283"/>
      <c r="CDJ283"/>
      <c r="CDK283"/>
      <c r="CDL283"/>
      <c r="CDM283"/>
      <c r="CDN283"/>
      <c r="CDO283"/>
      <c r="CDP283"/>
      <c r="CDQ283"/>
      <c r="CDR283"/>
      <c r="CDS283"/>
      <c r="CDT283"/>
      <c r="CDU283"/>
      <c r="CDV283"/>
      <c r="CDW283"/>
      <c r="CDX283"/>
      <c r="CDY283"/>
      <c r="CDZ283"/>
      <c r="CEA283"/>
      <c r="CEB283"/>
      <c r="CEC283"/>
      <c r="CED283"/>
      <c r="CEE283"/>
      <c r="CEF283"/>
      <c r="CEG283"/>
      <c r="CEH283"/>
      <c r="CEI283"/>
      <c r="CEJ283"/>
      <c r="CEK283"/>
      <c r="CEL283"/>
      <c r="CEM283"/>
      <c r="CEN283"/>
      <c r="CEO283"/>
      <c r="CEP283"/>
      <c r="CEQ283"/>
      <c r="CER283"/>
      <c r="CES283"/>
      <c r="CET283"/>
      <c r="CEU283"/>
      <c r="CEV283"/>
      <c r="CEW283"/>
      <c r="CEX283"/>
      <c r="CEY283"/>
      <c r="CEZ283"/>
      <c r="CFA283"/>
      <c r="CFB283"/>
      <c r="CFC283"/>
      <c r="CFD283"/>
      <c r="CFE283"/>
      <c r="CFF283"/>
      <c r="CFG283"/>
      <c r="CFH283"/>
      <c r="CFI283"/>
      <c r="CFJ283"/>
      <c r="CFK283"/>
      <c r="CFL283"/>
      <c r="CFM283"/>
      <c r="CFN283"/>
      <c r="CFO283"/>
      <c r="CFP283"/>
      <c r="CFQ283"/>
      <c r="CFR283"/>
      <c r="CFS283"/>
      <c r="CFT283"/>
      <c r="CFU283"/>
      <c r="CFV283"/>
      <c r="CFW283"/>
      <c r="CFX283"/>
      <c r="CFY283"/>
      <c r="CFZ283"/>
      <c r="CGA283"/>
      <c r="CGB283"/>
      <c r="CGC283"/>
      <c r="CGD283"/>
      <c r="CGE283"/>
      <c r="CGF283"/>
      <c r="CGG283"/>
      <c r="CGH283"/>
      <c r="CGI283"/>
      <c r="CGJ283"/>
      <c r="CGK283"/>
      <c r="CGL283"/>
      <c r="CGM283"/>
      <c r="CGN283"/>
      <c r="CGO283"/>
      <c r="CGP283"/>
      <c r="CGQ283"/>
      <c r="CGR283"/>
      <c r="CGS283"/>
      <c r="CGT283"/>
      <c r="CGU283"/>
      <c r="CGV283"/>
      <c r="CGW283"/>
      <c r="CGX283"/>
      <c r="CGY283"/>
      <c r="CGZ283"/>
      <c r="CHA283"/>
      <c r="CHB283"/>
      <c r="CHC283"/>
      <c r="CHD283"/>
      <c r="CHE283"/>
      <c r="CHF283"/>
      <c r="CHG283"/>
      <c r="CHH283"/>
      <c r="CHI283"/>
      <c r="CHJ283"/>
      <c r="CHK283"/>
      <c r="CHL283"/>
      <c r="CHM283"/>
      <c r="CHN283"/>
      <c r="CHO283"/>
      <c r="CHP283"/>
      <c r="CHQ283"/>
      <c r="CHR283"/>
      <c r="CHS283"/>
      <c r="CHT283"/>
      <c r="CHU283"/>
      <c r="CHV283"/>
      <c r="CHW283"/>
      <c r="CHX283"/>
      <c r="CHY283"/>
      <c r="CHZ283"/>
      <c r="CIA283"/>
      <c r="CIB283"/>
      <c r="CIC283"/>
      <c r="CID283"/>
      <c r="CIE283"/>
      <c r="CIF283"/>
      <c r="CIG283"/>
      <c r="CIH283"/>
      <c r="CII283"/>
      <c r="CIJ283"/>
      <c r="CIK283"/>
      <c r="CIL283"/>
      <c r="CIM283"/>
      <c r="CIN283"/>
      <c r="CIO283"/>
      <c r="CIP283"/>
      <c r="CIQ283"/>
      <c r="CIR283"/>
      <c r="CIS283"/>
      <c r="CIT283"/>
      <c r="CIU283"/>
      <c r="CIV283"/>
      <c r="CIW283"/>
      <c r="CIX283"/>
      <c r="CIY283"/>
      <c r="CIZ283"/>
      <c r="CJA283"/>
      <c r="CJB283"/>
      <c r="CJC283"/>
      <c r="CJD283"/>
      <c r="CJE283"/>
      <c r="CJF283"/>
      <c r="CJG283"/>
      <c r="CJH283"/>
      <c r="CJI283"/>
      <c r="CJJ283"/>
      <c r="CJK283"/>
      <c r="CJL283"/>
      <c r="CJM283"/>
      <c r="CJN283"/>
      <c r="CJO283"/>
      <c r="CJP283"/>
      <c r="CJQ283"/>
      <c r="CJR283"/>
      <c r="CJS283"/>
      <c r="CJT283"/>
      <c r="CJU283"/>
      <c r="CJV283"/>
      <c r="CJW283"/>
      <c r="CJX283"/>
      <c r="CJY283"/>
      <c r="CJZ283"/>
      <c r="CKA283"/>
      <c r="CKB283"/>
      <c r="CKC283"/>
      <c r="CKD283"/>
      <c r="CKE283"/>
      <c r="CKF283"/>
      <c r="CKG283"/>
      <c r="CKH283"/>
      <c r="CKI283"/>
      <c r="CKJ283"/>
      <c r="CKK283"/>
      <c r="CKL283"/>
      <c r="CKM283"/>
      <c r="CKN283"/>
      <c r="CKO283"/>
      <c r="CKP283"/>
      <c r="CKQ283"/>
      <c r="CKR283"/>
      <c r="CKS283"/>
      <c r="CKT283"/>
      <c r="CKU283"/>
      <c r="CKV283"/>
      <c r="CKW283"/>
      <c r="CKX283"/>
      <c r="CKY283"/>
      <c r="CKZ283"/>
      <c r="CLA283"/>
      <c r="CLB283"/>
      <c r="CLC283"/>
      <c r="CLD283"/>
      <c r="CLE283"/>
      <c r="CLF283"/>
      <c r="CLG283"/>
      <c r="CLH283"/>
      <c r="CLI283"/>
      <c r="CLJ283"/>
      <c r="CLK283"/>
      <c r="CLL283"/>
      <c r="CLM283"/>
      <c r="CLN283"/>
      <c r="CLO283"/>
      <c r="CLP283"/>
      <c r="CLQ283"/>
      <c r="CLR283"/>
      <c r="CLS283"/>
      <c r="CLT283"/>
      <c r="CLU283"/>
      <c r="CLV283"/>
      <c r="CLW283"/>
      <c r="CLX283"/>
      <c r="CLY283"/>
      <c r="CLZ283"/>
      <c r="CMA283"/>
      <c r="CMB283"/>
      <c r="CMC283"/>
      <c r="CMD283"/>
      <c r="CME283"/>
      <c r="CMF283"/>
      <c r="CMG283"/>
      <c r="CMH283"/>
      <c r="CMI283"/>
      <c r="CMJ283"/>
      <c r="CMK283"/>
      <c r="CML283"/>
      <c r="CMM283"/>
      <c r="CMN283"/>
      <c r="CMO283"/>
      <c r="CMP283"/>
      <c r="CMQ283"/>
      <c r="CMR283"/>
      <c r="CMS283"/>
      <c r="CMT283"/>
      <c r="CMU283"/>
      <c r="CMV283"/>
      <c r="CMW283"/>
      <c r="CMX283"/>
      <c r="CMY283"/>
      <c r="CMZ283"/>
      <c r="CNA283"/>
      <c r="CNB283"/>
      <c r="CNC283"/>
      <c r="CND283"/>
      <c r="CNE283"/>
      <c r="CNF283"/>
      <c r="CNG283"/>
      <c r="CNH283"/>
      <c r="CNI283"/>
      <c r="CNJ283"/>
      <c r="CNK283"/>
      <c r="CNL283"/>
      <c r="CNM283"/>
      <c r="CNN283"/>
      <c r="CNO283"/>
      <c r="CNP283"/>
      <c r="CNQ283"/>
      <c r="CNR283"/>
      <c r="CNS283"/>
      <c r="CNT283"/>
      <c r="CNU283"/>
      <c r="CNV283"/>
      <c r="CNW283"/>
      <c r="CNX283"/>
      <c r="CNY283"/>
      <c r="CNZ283"/>
      <c r="COA283"/>
      <c r="COB283"/>
      <c r="COC283"/>
      <c r="COD283"/>
      <c r="COE283"/>
      <c r="COF283"/>
      <c r="COG283"/>
      <c r="COH283"/>
      <c r="COI283"/>
      <c r="COJ283"/>
      <c r="COK283"/>
      <c r="COL283"/>
      <c r="COM283"/>
      <c r="CON283"/>
      <c r="COO283"/>
      <c r="COP283"/>
      <c r="COQ283"/>
      <c r="COR283"/>
      <c r="COS283"/>
      <c r="COT283"/>
      <c r="COU283"/>
      <c r="COV283"/>
      <c r="COW283"/>
      <c r="COX283"/>
      <c r="COY283"/>
      <c r="COZ283"/>
      <c r="CPA283"/>
      <c r="CPB283"/>
      <c r="CPC283"/>
      <c r="CPD283"/>
      <c r="CPE283"/>
      <c r="CPF283"/>
      <c r="CPG283"/>
      <c r="CPH283"/>
      <c r="CPI283"/>
      <c r="CPJ283"/>
      <c r="CPK283"/>
      <c r="CPL283"/>
      <c r="CPM283"/>
      <c r="CPN283"/>
      <c r="CPO283"/>
      <c r="CPP283"/>
      <c r="CPQ283"/>
      <c r="CPR283"/>
      <c r="CPS283"/>
      <c r="CPT283"/>
      <c r="CPU283"/>
      <c r="CPV283"/>
      <c r="CPW283"/>
      <c r="CPX283"/>
      <c r="CPY283"/>
      <c r="CPZ283"/>
      <c r="CQA283"/>
      <c r="CQB283"/>
      <c r="CQC283"/>
      <c r="CQD283"/>
      <c r="CQE283"/>
      <c r="CQF283"/>
      <c r="CQG283"/>
      <c r="CQH283"/>
      <c r="CQI283"/>
      <c r="CQJ283"/>
      <c r="CQK283"/>
      <c r="CQL283"/>
      <c r="CQM283"/>
      <c r="CQN283"/>
      <c r="CQO283"/>
      <c r="CQP283"/>
      <c r="CQQ283"/>
      <c r="CQR283"/>
      <c r="CQS283"/>
      <c r="CQT283"/>
      <c r="CQU283"/>
      <c r="CQV283"/>
      <c r="CQW283"/>
      <c r="CQX283"/>
      <c r="CQY283"/>
      <c r="CQZ283"/>
      <c r="CRA283"/>
      <c r="CRB283"/>
      <c r="CRC283"/>
      <c r="CRD283"/>
      <c r="CRE283"/>
      <c r="CRF283"/>
      <c r="CRG283"/>
      <c r="CRH283"/>
      <c r="CRI283"/>
      <c r="CRJ283"/>
      <c r="CRK283"/>
      <c r="CRL283"/>
      <c r="CRM283"/>
      <c r="CRN283"/>
      <c r="CRO283"/>
      <c r="CRP283"/>
      <c r="CRQ283"/>
      <c r="CRR283"/>
      <c r="CRS283"/>
      <c r="CRT283"/>
      <c r="CRU283"/>
      <c r="CRV283"/>
      <c r="CRW283"/>
      <c r="CRX283"/>
      <c r="CRY283"/>
      <c r="CRZ283"/>
      <c r="CSA283"/>
      <c r="CSB283"/>
      <c r="CSC283"/>
      <c r="CSD283"/>
      <c r="CSE283"/>
      <c r="CSF283"/>
      <c r="CSG283"/>
      <c r="CSH283"/>
      <c r="CSI283"/>
      <c r="CSJ283"/>
      <c r="CSK283"/>
      <c r="CSL283"/>
      <c r="CSM283"/>
      <c r="CSN283"/>
      <c r="CSO283"/>
      <c r="CSP283"/>
      <c r="CSQ283"/>
      <c r="CSR283"/>
      <c r="CSS283"/>
      <c r="CST283"/>
      <c r="CSU283"/>
      <c r="CSV283"/>
      <c r="CSW283"/>
      <c r="CSX283"/>
      <c r="CSY283"/>
      <c r="CSZ283"/>
      <c r="CTA283"/>
      <c r="CTB283"/>
      <c r="CTC283"/>
      <c r="CTD283"/>
      <c r="CTE283"/>
      <c r="CTF283"/>
      <c r="CTG283"/>
      <c r="CTH283"/>
      <c r="CTI283"/>
      <c r="CTJ283"/>
      <c r="CTK283"/>
      <c r="CTL283"/>
      <c r="CTM283"/>
      <c r="CTN283"/>
      <c r="CTO283"/>
      <c r="CTP283"/>
      <c r="CTQ283"/>
      <c r="CTR283"/>
      <c r="CTS283"/>
      <c r="CTT283"/>
      <c r="CTU283"/>
      <c r="CTV283"/>
      <c r="CTW283"/>
      <c r="CTX283"/>
      <c r="CTY283"/>
      <c r="CTZ283"/>
      <c r="CUA283"/>
      <c r="CUB283"/>
      <c r="CUC283"/>
      <c r="CUD283"/>
      <c r="CUE283"/>
      <c r="CUF283"/>
      <c r="CUG283"/>
      <c r="CUH283"/>
      <c r="CUI283"/>
      <c r="CUJ283"/>
      <c r="CUK283"/>
      <c r="CUL283"/>
      <c r="CUM283"/>
      <c r="CUN283"/>
      <c r="CUO283"/>
      <c r="CUP283"/>
      <c r="CUQ283"/>
      <c r="CUR283"/>
      <c r="CUS283"/>
      <c r="CUT283"/>
      <c r="CUU283"/>
      <c r="CUV283"/>
      <c r="CUW283"/>
      <c r="CUX283"/>
      <c r="CUY283"/>
      <c r="CUZ283"/>
      <c r="CVA283"/>
      <c r="CVB283"/>
      <c r="CVC283"/>
      <c r="CVD283"/>
      <c r="CVE283"/>
      <c r="CVF283"/>
      <c r="CVG283"/>
      <c r="CVH283"/>
      <c r="CVI283"/>
      <c r="CVJ283"/>
      <c r="CVK283"/>
      <c r="CVL283"/>
      <c r="CVM283"/>
      <c r="CVN283"/>
      <c r="CVO283"/>
      <c r="CVP283"/>
      <c r="CVQ283"/>
      <c r="CVR283"/>
      <c r="CVS283"/>
      <c r="CVT283"/>
      <c r="CVU283"/>
      <c r="CVV283"/>
      <c r="CVW283"/>
      <c r="CVX283"/>
      <c r="CVY283"/>
      <c r="CVZ283"/>
      <c r="CWA283"/>
      <c r="CWB283"/>
      <c r="CWC283"/>
      <c r="CWD283"/>
      <c r="CWE283"/>
      <c r="CWF283"/>
      <c r="CWG283"/>
      <c r="CWH283"/>
      <c r="CWI283"/>
      <c r="CWJ283"/>
      <c r="CWK283"/>
      <c r="CWL283"/>
      <c r="CWM283"/>
      <c r="CWN283"/>
      <c r="CWO283"/>
      <c r="CWP283"/>
      <c r="CWQ283"/>
      <c r="CWR283"/>
      <c r="CWS283"/>
      <c r="CWT283"/>
      <c r="CWU283"/>
      <c r="CWV283"/>
      <c r="CWW283"/>
      <c r="CWX283"/>
      <c r="CWY283"/>
      <c r="CWZ283"/>
      <c r="CXA283"/>
      <c r="CXB283"/>
      <c r="CXC283"/>
      <c r="CXD283"/>
      <c r="CXE283"/>
      <c r="CXF283"/>
      <c r="CXG283"/>
      <c r="CXH283"/>
      <c r="CXI283"/>
      <c r="CXJ283"/>
      <c r="CXK283"/>
      <c r="CXL283"/>
      <c r="CXM283"/>
      <c r="CXN283"/>
      <c r="CXO283"/>
      <c r="CXP283"/>
      <c r="CXQ283"/>
      <c r="CXR283"/>
      <c r="CXS283"/>
      <c r="CXT283"/>
      <c r="CXU283"/>
      <c r="CXV283"/>
      <c r="CXW283"/>
      <c r="CXX283"/>
      <c r="CXY283"/>
      <c r="CXZ283"/>
      <c r="CYA283"/>
      <c r="CYB283"/>
      <c r="CYC283"/>
      <c r="CYD283"/>
      <c r="CYE283"/>
      <c r="CYF283"/>
      <c r="CYG283"/>
      <c r="CYH283"/>
      <c r="CYI283"/>
      <c r="CYJ283"/>
      <c r="CYK283"/>
      <c r="CYL283"/>
      <c r="CYM283"/>
      <c r="CYN283"/>
      <c r="CYO283"/>
      <c r="CYP283"/>
      <c r="CYQ283"/>
      <c r="CYR283"/>
      <c r="CYS283"/>
      <c r="CYT283"/>
      <c r="CYU283"/>
      <c r="CYV283"/>
      <c r="CYW283"/>
      <c r="CYX283"/>
      <c r="CYY283"/>
      <c r="CYZ283"/>
      <c r="CZA283"/>
      <c r="CZB283"/>
      <c r="CZC283"/>
      <c r="CZD283"/>
      <c r="CZE283"/>
      <c r="CZF283"/>
      <c r="CZG283"/>
      <c r="CZH283"/>
      <c r="CZI283"/>
      <c r="CZJ283"/>
      <c r="CZK283"/>
      <c r="CZL283"/>
      <c r="CZM283"/>
      <c r="CZN283"/>
      <c r="CZO283"/>
      <c r="CZP283"/>
      <c r="CZQ283"/>
      <c r="CZR283"/>
      <c r="CZS283"/>
      <c r="CZT283"/>
      <c r="CZU283"/>
      <c r="CZV283"/>
      <c r="CZW283"/>
      <c r="CZX283"/>
      <c r="CZY283"/>
      <c r="CZZ283"/>
      <c r="DAA283"/>
      <c r="DAB283"/>
      <c r="DAC283"/>
      <c r="DAD283"/>
      <c r="DAE283"/>
      <c r="DAF283"/>
      <c r="DAG283"/>
      <c r="DAH283"/>
      <c r="DAI283"/>
      <c r="DAJ283"/>
      <c r="DAK283"/>
      <c r="DAL283"/>
      <c r="DAM283"/>
      <c r="DAN283"/>
      <c r="DAO283"/>
      <c r="DAP283"/>
      <c r="DAQ283"/>
      <c r="DAR283"/>
      <c r="DAS283"/>
      <c r="DAT283"/>
      <c r="DAU283"/>
      <c r="DAV283"/>
      <c r="DAW283"/>
      <c r="DAX283"/>
      <c r="DAY283"/>
      <c r="DAZ283"/>
      <c r="DBA283"/>
      <c r="DBB283"/>
      <c r="DBC283"/>
      <c r="DBD283"/>
      <c r="DBE283"/>
      <c r="DBF283"/>
      <c r="DBG283"/>
      <c r="DBH283"/>
      <c r="DBI283"/>
      <c r="DBJ283"/>
      <c r="DBK283"/>
      <c r="DBL283"/>
      <c r="DBM283"/>
      <c r="DBN283"/>
      <c r="DBO283"/>
      <c r="DBP283"/>
      <c r="DBQ283"/>
      <c r="DBR283"/>
      <c r="DBS283"/>
      <c r="DBT283"/>
      <c r="DBU283"/>
      <c r="DBV283"/>
      <c r="DBW283"/>
      <c r="DBX283"/>
      <c r="DBY283"/>
      <c r="DBZ283"/>
      <c r="DCA283"/>
      <c r="DCB283"/>
      <c r="DCC283"/>
      <c r="DCD283"/>
      <c r="DCE283"/>
      <c r="DCF283"/>
      <c r="DCG283"/>
      <c r="DCH283"/>
      <c r="DCI283"/>
      <c r="DCJ283"/>
      <c r="DCK283"/>
      <c r="DCL283"/>
      <c r="DCM283"/>
      <c r="DCN283"/>
      <c r="DCO283"/>
      <c r="DCP283"/>
      <c r="DCQ283"/>
      <c r="DCR283"/>
      <c r="DCS283"/>
      <c r="DCT283"/>
      <c r="DCU283"/>
      <c r="DCV283"/>
      <c r="DCW283"/>
      <c r="DCX283"/>
      <c r="DCY283"/>
      <c r="DCZ283"/>
      <c r="DDA283"/>
      <c r="DDB283"/>
      <c r="DDC283"/>
      <c r="DDD283"/>
      <c r="DDE283"/>
      <c r="DDF283"/>
      <c r="DDG283"/>
      <c r="DDH283"/>
      <c r="DDI283"/>
      <c r="DDJ283"/>
      <c r="DDK283"/>
      <c r="DDL283"/>
      <c r="DDM283"/>
      <c r="DDN283"/>
      <c r="DDO283"/>
      <c r="DDP283"/>
      <c r="DDQ283"/>
      <c r="DDR283"/>
      <c r="DDS283"/>
      <c r="DDT283"/>
      <c r="DDU283"/>
      <c r="DDV283"/>
      <c r="DDW283"/>
      <c r="DDX283"/>
      <c r="DDY283"/>
      <c r="DDZ283"/>
      <c r="DEA283"/>
      <c r="DEB283"/>
      <c r="DEC283"/>
      <c r="DED283"/>
      <c r="DEE283"/>
      <c r="DEF283"/>
      <c r="DEG283"/>
      <c r="DEH283"/>
      <c r="DEI283"/>
      <c r="DEJ283"/>
      <c r="DEK283"/>
      <c r="DEL283"/>
      <c r="DEM283"/>
      <c r="DEN283"/>
      <c r="DEO283"/>
      <c r="DEP283"/>
      <c r="DEQ283"/>
      <c r="DER283"/>
      <c r="DES283"/>
      <c r="DET283"/>
      <c r="DEU283"/>
      <c r="DEV283"/>
      <c r="DEW283"/>
      <c r="DEX283"/>
      <c r="DEY283"/>
      <c r="DEZ283"/>
      <c r="DFA283"/>
      <c r="DFB283"/>
      <c r="DFC283"/>
      <c r="DFD283"/>
      <c r="DFE283"/>
      <c r="DFF283"/>
      <c r="DFG283"/>
      <c r="DFH283"/>
      <c r="DFI283"/>
      <c r="DFJ283"/>
      <c r="DFK283"/>
      <c r="DFL283"/>
      <c r="DFM283"/>
      <c r="DFN283"/>
      <c r="DFO283"/>
      <c r="DFP283"/>
      <c r="DFQ283"/>
      <c r="DFR283"/>
      <c r="DFS283"/>
      <c r="DFT283"/>
      <c r="DFU283"/>
      <c r="DFV283"/>
      <c r="DFW283"/>
      <c r="DFX283"/>
      <c r="DFY283"/>
      <c r="DFZ283"/>
      <c r="DGA283"/>
      <c r="DGB283"/>
      <c r="DGC283"/>
      <c r="DGD283"/>
      <c r="DGE283"/>
      <c r="DGF283"/>
      <c r="DGG283"/>
      <c r="DGH283"/>
      <c r="DGI283"/>
      <c r="DGJ283"/>
      <c r="DGK283"/>
      <c r="DGL283"/>
      <c r="DGM283"/>
      <c r="DGN283"/>
      <c r="DGO283"/>
      <c r="DGP283"/>
      <c r="DGQ283"/>
      <c r="DGR283"/>
      <c r="DGS283"/>
      <c r="DGT283"/>
      <c r="DGU283"/>
      <c r="DGV283"/>
      <c r="DGW283"/>
      <c r="DGX283"/>
      <c r="DGY283"/>
      <c r="DGZ283"/>
      <c r="DHA283"/>
      <c r="DHB283"/>
      <c r="DHC283"/>
      <c r="DHD283"/>
      <c r="DHE283"/>
      <c r="DHF283"/>
      <c r="DHG283"/>
      <c r="DHH283"/>
      <c r="DHI283"/>
      <c r="DHJ283"/>
      <c r="DHK283"/>
      <c r="DHL283"/>
      <c r="DHM283"/>
      <c r="DHN283"/>
      <c r="DHO283"/>
      <c r="DHP283"/>
      <c r="DHQ283"/>
      <c r="DHR283"/>
      <c r="DHS283"/>
      <c r="DHT283"/>
      <c r="DHU283"/>
      <c r="DHV283"/>
      <c r="DHW283"/>
      <c r="DHX283"/>
      <c r="DHY283"/>
      <c r="DHZ283"/>
      <c r="DIA283"/>
      <c r="DIB283"/>
      <c r="DIC283"/>
      <c r="DID283"/>
      <c r="DIE283"/>
      <c r="DIF283"/>
      <c r="DIG283"/>
      <c r="DIH283"/>
      <c r="DII283"/>
      <c r="DIJ283"/>
      <c r="DIK283"/>
      <c r="DIL283"/>
      <c r="DIM283"/>
      <c r="DIN283"/>
      <c r="DIO283"/>
      <c r="DIP283"/>
      <c r="DIQ283"/>
      <c r="DIR283"/>
      <c r="DIS283"/>
      <c r="DIT283"/>
      <c r="DIU283"/>
      <c r="DIV283"/>
      <c r="DIW283"/>
      <c r="DIX283"/>
      <c r="DIY283"/>
      <c r="DIZ283"/>
      <c r="DJA283"/>
      <c r="DJB283"/>
      <c r="DJC283"/>
      <c r="DJD283"/>
      <c r="DJE283"/>
      <c r="DJF283"/>
      <c r="DJG283"/>
      <c r="DJH283"/>
      <c r="DJI283"/>
      <c r="DJJ283"/>
      <c r="DJK283"/>
      <c r="DJL283"/>
      <c r="DJM283"/>
      <c r="DJN283"/>
      <c r="DJO283"/>
      <c r="DJP283"/>
      <c r="DJQ283"/>
      <c r="DJR283"/>
      <c r="DJS283"/>
      <c r="DJT283"/>
      <c r="DJU283"/>
      <c r="DJV283"/>
      <c r="DJW283"/>
      <c r="DJX283"/>
      <c r="DJY283"/>
      <c r="DJZ283"/>
      <c r="DKA283"/>
      <c r="DKB283"/>
      <c r="DKC283"/>
      <c r="DKD283"/>
      <c r="DKE283"/>
      <c r="DKF283"/>
      <c r="DKG283"/>
      <c r="DKH283"/>
      <c r="DKI283"/>
      <c r="DKJ283"/>
      <c r="DKK283"/>
      <c r="DKL283"/>
      <c r="DKM283"/>
      <c r="DKN283"/>
      <c r="DKO283"/>
      <c r="DKP283"/>
      <c r="DKQ283"/>
      <c r="DKR283"/>
      <c r="DKS283"/>
      <c r="DKT283"/>
      <c r="DKU283"/>
      <c r="DKV283"/>
      <c r="DKW283"/>
      <c r="DKX283"/>
      <c r="DKY283"/>
      <c r="DKZ283"/>
      <c r="DLA283"/>
      <c r="DLB283"/>
      <c r="DLC283"/>
      <c r="DLD283"/>
      <c r="DLE283"/>
      <c r="DLF283"/>
      <c r="DLG283"/>
      <c r="DLH283"/>
      <c r="DLI283"/>
      <c r="DLJ283"/>
      <c r="DLK283"/>
      <c r="DLL283"/>
      <c r="DLM283"/>
      <c r="DLN283"/>
      <c r="DLO283"/>
      <c r="DLP283"/>
      <c r="DLQ283"/>
      <c r="DLR283"/>
      <c r="DLS283"/>
      <c r="DLT283"/>
      <c r="DLU283"/>
      <c r="DLV283"/>
      <c r="DLW283"/>
      <c r="DLX283"/>
      <c r="DLY283"/>
      <c r="DLZ283"/>
      <c r="DMA283"/>
      <c r="DMB283"/>
      <c r="DMC283"/>
      <c r="DMD283"/>
      <c r="DME283"/>
      <c r="DMF283"/>
      <c r="DMG283"/>
      <c r="DMH283"/>
      <c r="DMI283"/>
      <c r="DMJ283"/>
      <c r="DMK283"/>
      <c r="DML283"/>
      <c r="DMM283"/>
      <c r="DMN283"/>
      <c r="DMO283"/>
      <c r="DMP283"/>
      <c r="DMQ283"/>
      <c r="DMR283"/>
      <c r="DMS283"/>
      <c r="DMT283"/>
      <c r="DMU283"/>
      <c r="DMV283"/>
      <c r="DMW283"/>
      <c r="DMX283"/>
      <c r="DMY283"/>
      <c r="DMZ283"/>
      <c r="DNA283"/>
      <c r="DNB283"/>
      <c r="DNC283"/>
      <c r="DND283"/>
      <c r="DNE283"/>
      <c r="DNF283"/>
      <c r="DNG283"/>
      <c r="DNH283"/>
      <c r="DNI283"/>
      <c r="DNJ283"/>
      <c r="DNK283"/>
      <c r="DNL283"/>
      <c r="DNM283"/>
      <c r="DNN283"/>
      <c r="DNO283"/>
      <c r="DNP283"/>
      <c r="DNQ283"/>
      <c r="DNR283"/>
      <c r="DNS283"/>
      <c r="DNT283"/>
      <c r="DNU283"/>
      <c r="DNV283"/>
      <c r="DNW283"/>
      <c r="DNX283"/>
      <c r="DNY283"/>
      <c r="DNZ283"/>
      <c r="DOA283"/>
      <c r="DOB283"/>
      <c r="DOC283"/>
      <c r="DOD283"/>
      <c r="DOE283"/>
      <c r="DOF283"/>
      <c r="DOG283"/>
      <c r="DOH283"/>
      <c r="DOI283"/>
      <c r="DOJ283"/>
      <c r="DOK283"/>
      <c r="DOL283"/>
      <c r="DOM283"/>
      <c r="DON283"/>
      <c r="DOO283"/>
      <c r="DOP283"/>
      <c r="DOQ283"/>
      <c r="DOR283"/>
      <c r="DOS283"/>
      <c r="DOT283"/>
      <c r="DOU283"/>
      <c r="DOV283"/>
      <c r="DOW283"/>
      <c r="DOX283"/>
      <c r="DOY283"/>
      <c r="DOZ283"/>
      <c r="DPA283"/>
      <c r="DPB283"/>
      <c r="DPC283"/>
      <c r="DPD283"/>
      <c r="DPE283"/>
      <c r="DPF283"/>
      <c r="DPG283"/>
      <c r="DPH283"/>
      <c r="DPI283"/>
      <c r="DPJ283"/>
      <c r="DPK283"/>
      <c r="DPL283"/>
      <c r="DPM283"/>
      <c r="DPN283"/>
      <c r="DPO283"/>
      <c r="DPP283"/>
      <c r="DPQ283"/>
      <c r="DPR283"/>
      <c r="DPS283"/>
      <c r="DPT283"/>
      <c r="DPU283"/>
      <c r="DPV283"/>
      <c r="DPW283"/>
      <c r="DPX283"/>
      <c r="DPY283"/>
      <c r="DPZ283"/>
      <c r="DQA283"/>
      <c r="DQB283"/>
      <c r="DQC283"/>
      <c r="DQD283"/>
      <c r="DQE283"/>
      <c r="DQF283"/>
      <c r="DQG283"/>
      <c r="DQH283"/>
      <c r="DQI283"/>
      <c r="DQJ283"/>
      <c r="DQK283"/>
      <c r="DQL283"/>
      <c r="DQM283"/>
      <c r="DQN283"/>
      <c r="DQO283"/>
      <c r="DQP283"/>
      <c r="DQQ283"/>
      <c r="DQR283"/>
      <c r="DQS283"/>
      <c r="DQT283"/>
      <c r="DQU283"/>
      <c r="DQV283"/>
      <c r="DQW283"/>
      <c r="DQX283"/>
      <c r="DQY283"/>
      <c r="DQZ283"/>
      <c r="DRA283"/>
      <c r="DRB283"/>
      <c r="DRC283"/>
      <c r="DRD283"/>
      <c r="DRE283"/>
      <c r="DRF283"/>
      <c r="DRG283"/>
      <c r="DRH283"/>
      <c r="DRI283"/>
      <c r="DRJ283"/>
      <c r="DRK283"/>
      <c r="DRL283"/>
      <c r="DRM283"/>
      <c r="DRN283"/>
      <c r="DRO283"/>
      <c r="DRP283"/>
      <c r="DRQ283"/>
      <c r="DRR283"/>
      <c r="DRS283"/>
      <c r="DRT283"/>
      <c r="DRU283"/>
      <c r="DRV283"/>
      <c r="DRW283"/>
      <c r="DRX283"/>
      <c r="DRY283"/>
      <c r="DRZ283"/>
      <c r="DSA283"/>
      <c r="DSB283"/>
      <c r="DSC283"/>
      <c r="DSD283"/>
      <c r="DSE283"/>
      <c r="DSF283"/>
      <c r="DSG283"/>
      <c r="DSH283"/>
      <c r="DSI283"/>
      <c r="DSJ283"/>
      <c r="DSK283"/>
      <c r="DSL283"/>
      <c r="DSM283"/>
      <c r="DSN283"/>
      <c r="DSO283"/>
      <c r="DSP283"/>
      <c r="DSQ283"/>
      <c r="DSR283"/>
      <c r="DSS283"/>
      <c r="DST283"/>
      <c r="DSU283"/>
      <c r="DSV283"/>
      <c r="DSW283"/>
      <c r="DSX283"/>
      <c r="DSY283"/>
      <c r="DSZ283"/>
      <c r="DTA283"/>
      <c r="DTB283"/>
      <c r="DTC283"/>
      <c r="DTD283"/>
      <c r="DTE283"/>
      <c r="DTF283"/>
      <c r="DTG283"/>
      <c r="DTH283"/>
      <c r="DTI283"/>
      <c r="DTJ283"/>
      <c r="DTK283"/>
      <c r="DTL283"/>
      <c r="DTM283"/>
      <c r="DTN283"/>
      <c r="DTO283"/>
      <c r="DTP283"/>
      <c r="DTQ283"/>
      <c r="DTR283"/>
      <c r="DTS283"/>
      <c r="DTT283"/>
      <c r="DTU283"/>
      <c r="DTV283"/>
      <c r="DTW283"/>
      <c r="DTX283"/>
      <c r="DTY283"/>
      <c r="DTZ283"/>
      <c r="DUA283"/>
      <c r="DUB283"/>
      <c r="DUC283"/>
      <c r="DUD283"/>
      <c r="DUE283"/>
      <c r="DUF283"/>
      <c r="DUG283"/>
      <c r="DUH283"/>
      <c r="DUI283"/>
      <c r="DUJ283"/>
      <c r="DUK283"/>
      <c r="DUL283"/>
      <c r="DUM283"/>
      <c r="DUN283"/>
      <c r="DUO283"/>
      <c r="DUP283"/>
      <c r="DUQ283"/>
      <c r="DUR283"/>
      <c r="DUS283"/>
      <c r="DUT283"/>
      <c r="DUU283"/>
      <c r="DUV283"/>
      <c r="DUW283"/>
      <c r="DUX283"/>
      <c r="DUY283"/>
      <c r="DUZ283"/>
      <c r="DVA283"/>
      <c r="DVB283"/>
      <c r="DVC283"/>
      <c r="DVD283"/>
      <c r="DVE283"/>
      <c r="DVF283"/>
      <c r="DVG283"/>
      <c r="DVH283"/>
      <c r="DVI283"/>
      <c r="DVJ283"/>
      <c r="DVK283"/>
      <c r="DVL283"/>
      <c r="DVM283"/>
      <c r="DVN283"/>
      <c r="DVO283"/>
      <c r="DVP283"/>
      <c r="DVQ283"/>
      <c r="DVR283"/>
      <c r="DVS283"/>
      <c r="DVT283"/>
      <c r="DVU283"/>
      <c r="DVV283"/>
      <c r="DVW283"/>
      <c r="DVX283"/>
      <c r="DVY283"/>
      <c r="DVZ283"/>
      <c r="DWA283"/>
      <c r="DWB283"/>
      <c r="DWC283"/>
      <c r="DWD283"/>
      <c r="DWE283"/>
      <c r="DWF283"/>
      <c r="DWG283"/>
      <c r="DWH283"/>
      <c r="DWI283"/>
      <c r="DWJ283"/>
      <c r="DWK283"/>
      <c r="DWL283"/>
      <c r="DWM283"/>
      <c r="DWN283"/>
      <c r="DWO283"/>
      <c r="DWP283"/>
      <c r="DWQ283"/>
      <c r="DWR283"/>
      <c r="DWS283"/>
      <c r="DWT283"/>
      <c r="DWU283"/>
      <c r="DWV283"/>
      <c r="DWW283"/>
      <c r="DWX283"/>
      <c r="DWY283"/>
      <c r="DWZ283"/>
      <c r="DXA283"/>
      <c r="DXB283"/>
      <c r="DXC283"/>
      <c r="DXD283"/>
      <c r="DXE283"/>
      <c r="DXF283"/>
      <c r="DXG283"/>
      <c r="DXH283"/>
      <c r="DXI283"/>
      <c r="DXJ283"/>
      <c r="DXK283"/>
      <c r="DXL283"/>
      <c r="DXM283"/>
      <c r="DXN283"/>
      <c r="DXO283"/>
      <c r="DXP283"/>
      <c r="DXQ283"/>
      <c r="DXR283"/>
      <c r="DXS283"/>
      <c r="DXT283"/>
      <c r="DXU283"/>
      <c r="DXV283"/>
      <c r="DXW283"/>
      <c r="DXX283"/>
      <c r="DXY283"/>
      <c r="DXZ283"/>
      <c r="DYA283"/>
      <c r="DYB283"/>
      <c r="DYC283"/>
      <c r="DYD283"/>
      <c r="DYE283"/>
      <c r="DYF283"/>
      <c r="DYG283"/>
      <c r="DYH283"/>
      <c r="DYI283"/>
      <c r="DYJ283"/>
      <c r="DYK283"/>
      <c r="DYL283"/>
      <c r="DYM283"/>
      <c r="DYN283"/>
      <c r="DYO283"/>
      <c r="DYP283"/>
      <c r="DYQ283"/>
      <c r="DYR283"/>
      <c r="DYS283"/>
      <c r="DYT283"/>
      <c r="DYU283"/>
      <c r="DYV283"/>
      <c r="DYW283"/>
      <c r="DYX283"/>
      <c r="DYY283"/>
      <c r="DYZ283"/>
      <c r="DZA283"/>
      <c r="DZB283"/>
      <c r="DZC283"/>
      <c r="DZD283"/>
      <c r="DZE283"/>
      <c r="DZF283"/>
      <c r="DZG283"/>
      <c r="DZH283"/>
      <c r="DZI283"/>
      <c r="DZJ283"/>
      <c r="DZK283"/>
      <c r="DZL283"/>
      <c r="DZM283"/>
      <c r="DZN283"/>
      <c r="DZO283"/>
      <c r="DZP283"/>
      <c r="DZQ283"/>
      <c r="DZR283"/>
      <c r="DZS283"/>
      <c r="DZT283"/>
      <c r="DZU283"/>
      <c r="DZV283"/>
      <c r="DZW283"/>
      <c r="DZX283"/>
      <c r="DZY283"/>
      <c r="DZZ283"/>
      <c r="EAA283"/>
      <c r="EAB283"/>
      <c r="EAC283"/>
      <c r="EAD283"/>
      <c r="EAE283"/>
      <c r="EAF283"/>
      <c r="EAG283"/>
      <c r="EAH283"/>
      <c r="EAI283"/>
      <c r="EAJ283"/>
      <c r="EAK283"/>
      <c r="EAL283"/>
      <c r="EAM283"/>
      <c r="EAN283"/>
      <c r="EAO283"/>
      <c r="EAP283"/>
      <c r="EAQ283"/>
      <c r="EAR283"/>
      <c r="EAS283"/>
      <c r="EAT283"/>
      <c r="EAU283"/>
      <c r="EAV283"/>
      <c r="EAW283"/>
      <c r="EAX283"/>
      <c r="EAY283"/>
      <c r="EAZ283"/>
      <c r="EBA283"/>
      <c r="EBB283"/>
      <c r="EBC283"/>
      <c r="EBD283"/>
      <c r="EBE283"/>
      <c r="EBF283"/>
      <c r="EBG283"/>
      <c r="EBH283"/>
      <c r="EBI283"/>
      <c r="EBJ283"/>
      <c r="EBK283"/>
      <c r="EBL283"/>
      <c r="EBM283"/>
      <c r="EBN283"/>
      <c r="EBO283"/>
      <c r="EBP283"/>
      <c r="EBQ283"/>
      <c r="EBR283"/>
      <c r="EBS283"/>
      <c r="EBT283"/>
      <c r="EBU283"/>
      <c r="EBV283"/>
      <c r="EBW283"/>
      <c r="EBX283"/>
      <c r="EBY283"/>
      <c r="EBZ283"/>
      <c r="ECA283"/>
      <c r="ECB283"/>
      <c r="ECC283"/>
      <c r="ECD283"/>
      <c r="ECE283"/>
      <c r="ECF283"/>
      <c r="ECG283"/>
      <c r="ECH283"/>
      <c r="ECI283"/>
      <c r="ECJ283"/>
      <c r="ECK283"/>
      <c r="ECL283"/>
      <c r="ECM283"/>
      <c r="ECN283"/>
      <c r="ECO283"/>
      <c r="ECP283"/>
      <c r="ECQ283"/>
      <c r="ECR283"/>
      <c r="ECS283"/>
      <c r="ECT283"/>
      <c r="ECU283"/>
      <c r="ECV283"/>
      <c r="ECW283"/>
      <c r="ECX283"/>
      <c r="ECY283"/>
      <c r="ECZ283"/>
      <c r="EDA283"/>
      <c r="EDB283"/>
      <c r="EDC283"/>
      <c r="EDD283"/>
      <c r="EDE283"/>
      <c r="EDF283"/>
      <c r="EDG283"/>
      <c r="EDH283"/>
      <c r="EDI283"/>
      <c r="EDJ283"/>
      <c r="EDK283"/>
      <c r="EDL283"/>
      <c r="EDM283"/>
      <c r="EDN283"/>
      <c r="EDO283"/>
      <c r="EDP283"/>
      <c r="EDQ283"/>
      <c r="EDR283"/>
      <c r="EDS283"/>
      <c r="EDT283"/>
      <c r="EDU283"/>
      <c r="EDV283"/>
      <c r="EDW283"/>
      <c r="EDX283"/>
      <c r="EDY283"/>
      <c r="EDZ283"/>
      <c r="EEA283"/>
      <c r="EEB283"/>
      <c r="EEC283"/>
      <c r="EED283"/>
      <c r="EEE283"/>
      <c r="EEF283"/>
      <c r="EEG283"/>
      <c r="EEH283"/>
      <c r="EEI283"/>
      <c r="EEJ283"/>
      <c r="EEK283"/>
      <c r="EEL283"/>
      <c r="EEM283"/>
      <c r="EEN283"/>
      <c r="EEO283"/>
      <c r="EEP283"/>
      <c r="EEQ283"/>
      <c r="EER283"/>
      <c r="EES283"/>
      <c r="EET283"/>
      <c r="EEU283"/>
      <c r="EEV283"/>
      <c r="EEW283"/>
      <c r="EEX283"/>
      <c r="EEY283"/>
      <c r="EEZ283"/>
      <c r="EFA283"/>
      <c r="EFB283"/>
      <c r="EFC283"/>
      <c r="EFD283"/>
      <c r="EFE283"/>
      <c r="EFF283"/>
      <c r="EFG283"/>
      <c r="EFH283"/>
      <c r="EFI283"/>
      <c r="EFJ283"/>
      <c r="EFK283"/>
      <c r="EFL283"/>
      <c r="EFM283"/>
      <c r="EFN283"/>
      <c r="EFO283"/>
      <c r="EFP283"/>
      <c r="EFQ283"/>
      <c r="EFR283"/>
      <c r="EFS283"/>
      <c r="EFT283"/>
      <c r="EFU283"/>
      <c r="EFV283"/>
      <c r="EFW283"/>
      <c r="EFX283"/>
      <c r="EFY283"/>
      <c r="EFZ283"/>
      <c r="EGA283"/>
      <c r="EGB283"/>
      <c r="EGC283"/>
      <c r="EGD283"/>
      <c r="EGE283"/>
      <c r="EGF283"/>
      <c r="EGG283"/>
      <c r="EGH283"/>
      <c r="EGI283"/>
      <c r="EGJ283"/>
      <c r="EGK283"/>
      <c r="EGL283"/>
      <c r="EGM283"/>
      <c r="EGN283"/>
      <c r="EGO283"/>
      <c r="EGP283"/>
      <c r="EGQ283"/>
      <c r="EGR283"/>
      <c r="EGS283"/>
      <c r="EGT283"/>
      <c r="EGU283"/>
      <c r="EGV283"/>
      <c r="EGW283"/>
      <c r="EGX283"/>
      <c r="EGY283"/>
      <c r="EGZ283"/>
      <c r="EHA283"/>
      <c r="EHB283"/>
      <c r="EHC283"/>
      <c r="EHD283"/>
      <c r="EHE283"/>
      <c r="EHF283"/>
      <c r="EHG283"/>
      <c r="EHH283"/>
      <c r="EHI283"/>
      <c r="EHJ283"/>
      <c r="EHK283"/>
      <c r="EHL283"/>
      <c r="EHM283"/>
      <c r="EHN283"/>
      <c r="EHO283"/>
      <c r="EHP283"/>
      <c r="EHQ283"/>
      <c r="EHR283"/>
      <c r="EHS283"/>
      <c r="EHT283"/>
      <c r="EHU283"/>
      <c r="EHV283"/>
      <c r="EHW283"/>
      <c r="EHX283"/>
      <c r="EHY283"/>
      <c r="EHZ283"/>
      <c r="EIA283"/>
      <c r="EIB283"/>
      <c r="EIC283"/>
      <c r="EID283"/>
      <c r="EIE283"/>
      <c r="EIF283"/>
      <c r="EIG283"/>
      <c r="EIH283"/>
      <c r="EII283"/>
      <c r="EIJ283"/>
      <c r="EIK283"/>
      <c r="EIL283"/>
      <c r="EIM283"/>
      <c r="EIN283"/>
      <c r="EIO283"/>
      <c r="EIP283"/>
      <c r="EIQ283"/>
      <c r="EIR283"/>
      <c r="EIS283"/>
      <c r="EIT283"/>
      <c r="EIU283"/>
      <c r="EIV283"/>
      <c r="EIW283"/>
      <c r="EIX283"/>
      <c r="EIY283"/>
      <c r="EIZ283"/>
      <c r="EJA283"/>
      <c r="EJB283"/>
      <c r="EJC283"/>
      <c r="EJD283"/>
      <c r="EJE283"/>
      <c r="EJF283"/>
      <c r="EJG283"/>
      <c r="EJH283"/>
      <c r="EJI283"/>
      <c r="EJJ283"/>
      <c r="EJK283"/>
      <c r="EJL283"/>
      <c r="EJM283"/>
      <c r="EJN283"/>
      <c r="EJO283"/>
      <c r="EJP283"/>
      <c r="EJQ283"/>
      <c r="EJR283"/>
      <c r="EJS283"/>
      <c r="EJT283"/>
      <c r="EJU283"/>
      <c r="EJV283"/>
      <c r="EJW283"/>
      <c r="EJX283"/>
      <c r="EJY283"/>
      <c r="EJZ283"/>
      <c r="EKA283"/>
      <c r="EKB283"/>
      <c r="EKC283"/>
      <c r="EKD283"/>
      <c r="EKE283"/>
      <c r="EKF283"/>
      <c r="EKG283"/>
      <c r="EKH283"/>
      <c r="EKI283"/>
      <c r="EKJ283"/>
      <c r="EKK283"/>
      <c r="EKL283"/>
      <c r="EKM283"/>
      <c r="EKN283"/>
      <c r="EKO283"/>
      <c r="EKP283"/>
      <c r="EKQ283"/>
      <c r="EKR283"/>
      <c r="EKS283"/>
      <c r="EKT283"/>
      <c r="EKU283"/>
      <c r="EKV283"/>
      <c r="EKW283"/>
      <c r="EKX283"/>
      <c r="EKY283"/>
      <c r="EKZ283"/>
      <c r="ELA283"/>
      <c r="ELB283"/>
      <c r="ELC283"/>
      <c r="ELD283"/>
      <c r="ELE283"/>
      <c r="ELF283"/>
      <c r="ELG283"/>
      <c r="ELH283"/>
      <c r="ELI283"/>
      <c r="ELJ283"/>
      <c r="ELK283"/>
      <c r="ELL283"/>
      <c r="ELM283"/>
      <c r="ELN283"/>
      <c r="ELO283"/>
      <c r="ELP283"/>
      <c r="ELQ283"/>
      <c r="ELR283"/>
      <c r="ELS283"/>
      <c r="ELT283"/>
      <c r="ELU283"/>
      <c r="ELV283"/>
      <c r="ELW283"/>
      <c r="ELX283"/>
      <c r="ELY283"/>
      <c r="ELZ283"/>
      <c r="EMA283"/>
      <c r="EMB283"/>
      <c r="EMC283"/>
      <c r="EMD283"/>
      <c r="EME283"/>
      <c r="EMF283"/>
      <c r="EMG283"/>
      <c r="EMH283"/>
      <c r="EMI283"/>
      <c r="EMJ283"/>
      <c r="EMK283"/>
      <c r="EML283"/>
      <c r="EMM283"/>
      <c r="EMN283"/>
      <c r="EMO283"/>
      <c r="EMP283"/>
      <c r="EMQ283"/>
      <c r="EMR283"/>
      <c r="EMS283"/>
      <c r="EMT283"/>
      <c r="EMU283"/>
      <c r="EMV283"/>
      <c r="EMW283"/>
      <c r="EMX283"/>
      <c r="EMY283"/>
      <c r="EMZ283"/>
      <c r="ENA283"/>
      <c r="ENB283"/>
      <c r="ENC283"/>
      <c r="END283"/>
      <c r="ENE283"/>
      <c r="ENF283"/>
      <c r="ENG283"/>
      <c r="ENH283"/>
      <c r="ENI283"/>
      <c r="ENJ283"/>
      <c r="ENK283"/>
      <c r="ENL283"/>
      <c r="ENM283"/>
      <c r="ENN283"/>
      <c r="ENO283"/>
      <c r="ENP283"/>
      <c r="ENQ283"/>
      <c r="ENR283"/>
      <c r="ENS283"/>
      <c r="ENT283"/>
      <c r="ENU283"/>
      <c r="ENV283"/>
      <c r="ENW283"/>
      <c r="ENX283"/>
      <c r="ENY283"/>
      <c r="ENZ283"/>
      <c r="EOA283"/>
      <c r="EOB283"/>
      <c r="EOC283"/>
      <c r="EOD283"/>
      <c r="EOE283"/>
      <c r="EOF283"/>
      <c r="EOG283"/>
      <c r="EOH283"/>
      <c r="EOI283"/>
      <c r="EOJ283"/>
      <c r="EOK283"/>
      <c r="EOL283"/>
      <c r="EOM283"/>
      <c r="EON283"/>
      <c r="EOO283"/>
      <c r="EOP283"/>
      <c r="EOQ283"/>
      <c r="EOR283"/>
      <c r="EOS283"/>
      <c r="EOT283"/>
      <c r="EOU283"/>
      <c r="EOV283"/>
      <c r="EOW283"/>
      <c r="EOX283"/>
      <c r="EOY283"/>
      <c r="EOZ283"/>
      <c r="EPA283"/>
      <c r="EPB283"/>
      <c r="EPC283"/>
      <c r="EPD283"/>
      <c r="EPE283"/>
      <c r="EPF283"/>
      <c r="EPG283"/>
      <c r="EPH283"/>
      <c r="EPI283"/>
      <c r="EPJ283"/>
      <c r="EPK283"/>
      <c r="EPL283"/>
      <c r="EPM283"/>
      <c r="EPN283"/>
      <c r="EPO283"/>
      <c r="EPP283"/>
      <c r="EPQ283"/>
      <c r="EPR283"/>
      <c r="EPS283"/>
      <c r="EPT283"/>
      <c r="EPU283"/>
      <c r="EPV283"/>
      <c r="EPW283"/>
      <c r="EPX283"/>
      <c r="EPY283"/>
      <c r="EPZ283"/>
      <c r="EQA283"/>
      <c r="EQB283"/>
      <c r="EQC283"/>
      <c r="EQD283"/>
      <c r="EQE283"/>
      <c r="EQF283"/>
      <c r="EQG283"/>
      <c r="EQH283"/>
      <c r="EQI283"/>
      <c r="EQJ283"/>
      <c r="EQK283"/>
      <c r="EQL283"/>
      <c r="EQM283"/>
      <c r="EQN283"/>
      <c r="EQO283"/>
      <c r="EQP283"/>
      <c r="EQQ283"/>
      <c r="EQR283"/>
      <c r="EQS283"/>
      <c r="EQT283"/>
      <c r="EQU283"/>
      <c r="EQV283"/>
      <c r="EQW283"/>
      <c r="EQX283"/>
      <c r="EQY283"/>
      <c r="EQZ283"/>
      <c r="ERA283"/>
      <c r="ERB283"/>
      <c r="ERC283"/>
      <c r="ERD283"/>
      <c r="ERE283"/>
      <c r="ERF283"/>
      <c r="ERG283"/>
      <c r="ERH283"/>
      <c r="ERI283"/>
      <c r="ERJ283"/>
      <c r="ERK283"/>
      <c r="ERL283"/>
      <c r="ERM283"/>
      <c r="ERN283"/>
      <c r="ERO283"/>
      <c r="ERP283"/>
      <c r="ERQ283"/>
      <c r="ERR283"/>
      <c r="ERS283"/>
      <c r="ERT283"/>
      <c r="ERU283"/>
      <c r="ERV283"/>
      <c r="ERW283"/>
      <c r="ERX283"/>
      <c r="ERY283"/>
      <c r="ERZ283"/>
      <c r="ESA283"/>
      <c r="ESB283"/>
      <c r="ESC283"/>
      <c r="ESD283"/>
      <c r="ESE283"/>
      <c r="ESF283"/>
      <c r="ESG283"/>
      <c r="ESH283"/>
      <c r="ESI283"/>
      <c r="ESJ283"/>
      <c r="ESK283"/>
      <c r="ESL283"/>
      <c r="ESM283"/>
      <c r="ESN283"/>
      <c r="ESO283"/>
      <c r="ESP283"/>
      <c r="ESQ283"/>
      <c r="ESR283"/>
      <c r="ESS283"/>
      <c r="EST283"/>
      <c r="ESU283"/>
      <c r="ESV283"/>
      <c r="ESW283"/>
      <c r="ESX283"/>
      <c r="ESY283"/>
      <c r="ESZ283"/>
      <c r="ETA283"/>
      <c r="ETB283"/>
      <c r="ETC283"/>
      <c r="ETD283"/>
      <c r="ETE283"/>
      <c r="ETF283"/>
      <c r="ETG283"/>
      <c r="ETH283"/>
      <c r="ETI283"/>
      <c r="ETJ283"/>
      <c r="ETK283"/>
      <c r="ETL283"/>
      <c r="ETM283"/>
      <c r="ETN283"/>
      <c r="ETO283"/>
      <c r="ETP283"/>
      <c r="ETQ283"/>
      <c r="ETR283"/>
      <c r="ETS283"/>
      <c r="ETT283"/>
      <c r="ETU283"/>
      <c r="ETV283"/>
      <c r="ETW283"/>
      <c r="ETX283"/>
      <c r="ETY283"/>
      <c r="ETZ283"/>
      <c r="EUA283"/>
      <c r="EUB283"/>
      <c r="EUC283"/>
      <c r="EUD283"/>
      <c r="EUE283"/>
      <c r="EUF283"/>
      <c r="EUG283"/>
      <c r="EUH283"/>
      <c r="EUI283"/>
      <c r="EUJ283"/>
      <c r="EUK283"/>
      <c r="EUL283"/>
      <c r="EUM283"/>
      <c r="EUN283"/>
      <c r="EUO283"/>
      <c r="EUP283"/>
      <c r="EUQ283"/>
      <c r="EUR283"/>
      <c r="EUS283"/>
      <c r="EUT283"/>
      <c r="EUU283"/>
      <c r="EUV283"/>
      <c r="EUW283"/>
      <c r="EUX283"/>
      <c r="EUY283"/>
      <c r="EUZ283"/>
      <c r="EVA283"/>
      <c r="EVB283"/>
      <c r="EVC283"/>
      <c r="EVD283"/>
      <c r="EVE283"/>
      <c r="EVF283"/>
      <c r="EVG283"/>
      <c r="EVH283"/>
      <c r="EVI283"/>
      <c r="EVJ283"/>
      <c r="EVK283"/>
      <c r="EVL283"/>
      <c r="EVM283"/>
      <c r="EVN283"/>
      <c r="EVO283"/>
      <c r="EVP283"/>
      <c r="EVQ283"/>
      <c r="EVR283"/>
      <c r="EVS283"/>
      <c r="EVT283"/>
      <c r="EVU283"/>
      <c r="EVV283"/>
      <c r="EVW283"/>
      <c r="EVX283"/>
      <c r="EVY283"/>
      <c r="EVZ283"/>
      <c r="EWA283"/>
      <c r="EWB283"/>
      <c r="EWC283"/>
      <c r="EWD283"/>
      <c r="EWE283"/>
      <c r="EWF283"/>
      <c r="EWG283"/>
      <c r="EWH283"/>
      <c r="EWI283"/>
      <c r="EWJ283"/>
      <c r="EWK283"/>
      <c r="EWL283"/>
      <c r="EWM283"/>
      <c r="EWN283"/>
      <c r="EWO283"/>
      <c r="EWP283"/>
      <c r="EWQ283"/>
      <c r="EWR283"/>
      <c r="EWS283"/>
      <c r="EWT283"/>
      <c r="EWU283"/>
      <c r="EWV283"/>
      <c r="EWW283"/>
      <c r="EWX283"/>
      <c r="EWY283"/>
      <c r="EWZ283"/>
      <c r="EXA283"/>
      <c r="EXB283"/>
      <c r="EXC283"/>
      <c r="EXD283"/>
      <c r="EXE283"/>
      <c r="EXF283"/>
      <c r="EXG283"/>
      <c r="EXH283"/>
      <c r="EXI283"/>
      <c r="EXJ283"/>
      <c r="EXK283"/>
      <c r="EXL283"/>
      <c r="EXM283"/>
      <c r="EXN283"/>
      <c r="EXO283"/>
      <c r="EXP283"/>
      <c r="EXQ283"/>
      <c r="EXR283"/>
      <c r="EXS283"/>
      <c r="EXT283"/>
      <c r="EXU283"/>
      <c r="EXV283"/>
      <c r="EXW283"/>
      <c r="EXX283"/>
      <c r="EXY283"/>
      <c r="EXZ283"/>
      <c r="EYA283"/>
      <c r="EYB283"/>
      <c r="EYC283"/>
      <c r="EYD283"/>
      <c r="EYE283"/>
      <c r="EYF283"/>
      <c r="EYG283"/>
      <c r="EYH283"/>
      <c r="EYI283"/>
      <c r="EYJ283"/>
      <c r="EYK283"/>
      <c r="EYL283"/>
      <c r="EYM283"/>
      <c r="EYN283"/>
      <c r="EYO283"/>
      <c r="EYP283"/>
      <c r="EYQ283"/>
      <c r="EYR283"/>
      <c r="EYS283"/>
      <c r="EYT283"/>
      <c r="EYU283"/>
      <c r="EYV283"/>
      <c r="EYW283"/>
      <c r="EYX283"/>
      <c r="EYY283"/>
      <c r="EYZ283"/>
      <c r="EZA283"/>
      <c r="EZB283"/>
      <c r="EZC283"/>
      <c r="EZD283"/>
      <c r="EZE283"/>
      <c r="EZF283"/>
      <c r="EZG283"/>
      <c r="EZH283"/>
      <c r="EZI283"/>
      <c r="EZJ283"/>
      <c r="EZK283"/>
      <c r="EZL283"/>
      <c r="EZM283"/>
      <c r="EZN283"/>
      <c r="EZO283"/>
      <c r="EZP283"/>
      <c r="EZQ283"/>
      <c r="EZR283"/>
      <c r="EZS283"/>
      <c r="EZT283"/>
      <c r="EZU283"/>
      <c r="EZV283"/>
      <c r="EZW283"/>
      <c r="EZX283"/>
      <c r="EZY283"/>
      <c r="EZZ283"/>
      <c r="FAA283"/>
      <c r="FAB283"/>
      <c r="FAC283"/>
      <c r="FAD283"/>
      <c r="FAE283"/>
      <c r="FAF283"/>
      <c r="FAG283"/>
      <c r="FAH283"/>
      <c r="FAI283"/>
      <c r="FAJ283"/>
      <c r="FAK283"/>
      <c r="FAL283"/>
      <c r="FAM283"/>
      <c r="FAN283"/>
      <c r="FAO283"/>
      <c r="FAP283"/>
      <c r="FAQ283"/>
      <c r="FAR283"/>
      <c r="FAS283"/>
      <c r="FAT283"/>
      <c r="FAU283"/>
      <c r="FAV283"/>
      <c r="FAW283"/>
      <c r="FAX283"/>
      <c r="FAY283"/>
      <c r="FAZ283"/>
      <c r="FBA283"/>
      <c r="FBB283"/>
      <c r="FBC283"/>
      <c r="FBD283"/>
      <c r="FBE283"/>
      <c r="FBF283"/>
      <c r="FBG283"/>
      <c r="FBH283"/>
      <c r="FBI283"/>
      <c r="FBJ283"/>
      <c r="FBK283"/>
      <c r="FBL283"/>
      <c r="FBM283"/>
      <c r="FBN283"/>
      <c r="FBO283"/>
      <c r="FBP283"/>
      <c r="FBQ283"/>
      <c r="FBR283"/>
      <c r="FBS283"/>
      <c r="FBT283"/>
      <c r="FBU283"/>
      <c r="FBV283"/>
      <c r="FBW283"/>
      <c r="FBX283"/>
      <c r="FBY283"/>
      <c r="FBZ283"/>
      <c r="FCA283"/>
      <c r="FCB283"/>
      <c r="FCC283"/>
      <c r="FCD283"/>
      <c r="FCE283"/>
      <c r="FCF283"/>
      <c r="FCG283"/>
      <c r="FCH283"/>
      <c r="FCI283"/>
      <c r="FCJ283"/>
      <c r="FCK283"/>
      <c r="FCL283"/>
      <c r="FCM283"/>
      <c r="FCN283"/>
      <c r="FCO283"/>
      <c r="FCP283"/>
      <c r="FCQ283"/>
      <c r="FCR283"/>
      <c r="FCS283"/>
      <c r="FCT283"/>
      <c r="FCU283"/>
      <c r="FCV283"/>
      <c r="FCW283"/>
      <c r="FCX283"/>
      <c r="FCY283"/>
      <c r="FCZ283"/>
      <c r="FDA283"/>
      <c r="FDB283"/>
      <c r="FDC283"/>
      <c r="FDD283"/>
      <c r="FDE283"/>
      <c r="FDF283"/>
      <c r="FDG283"/>
      <c r="FDH283"/>
      <c r="FDI283"/>
      <c r="FDJ283"/>
      <c r="FDK283"/>
      <c r="FDL283"/>
      <c r="FDM283"/>
      <c r="FDN283"/>
      <c r="FDO283"/>
      <c r="FDP283"/>
      <c r="FDQ283"/>
      <c r="FDR283"/>
      <c r="FDS283"/>
      <c r="FDT283"/>
      <c r="FDU283"/>
      <c r="FDV283"/>
      <c r="FDW283"/>
      <c r="FDX283"/>
      <c r="FDY283"/>
      <c r="FDZ283"/>
      <c r="FEA283"/>
      <c r="FEB283"/>
      <c r="FEC283"/>
      <c r="FED283"/>
      <c r="FEE283"/>
      <c r="FEF283"/>
      <c r="FEG283"/>
      <c r="FEH283"/>
      <c r="FEI283"/>
      <c r="FEJ283"/>
      <c r="FEK283"/>
      <c r="FEL283"/>
      <c r="FEM283"/>
      <c r="FEN283"/>
      <c r="FEO283"/>
      <c r="FEP283"/>
      <c r="FEQ283"/>
      <c r="FER283"/>
      <c r="FES283"/>
      <c r="FET283"/>
      <c r="FEU283"/>
      <c r="FEV283"/>
      <c r="FEW283"/>
      <c r="FEX283"/>
      <c r="FEY283"/>
      <c r="FEZ283"/>
      <c r="FFA283"/>
      <c r="FFB283"/>
      <c r="FFC283"/>
      <c r="FFD283"/>
      <c r="FFE283"/>
      <c r="FFF283"/>
      <c r="FFG283"/>
      <c r="FFH283"/>
      <c r="FFI283"/>
      <c r="FFJ283"/>
      <c r="FFK283"/>
      <c r="FFL283"/>
      <c r="FFM283"/>
      <c r="FFN283"/>
      <c r="FFO283"/>
      <c r="FFP283"/>
      <c r="FFQ283"/>
      <c r="FFR283"/>
      <c r="FFS283"/>
      <c r="FFT283"/>
      <c r="FFU283"/>
      <c r="FFV283"/>
      <c r="FFW283"/>
      <c r="FFX283"/>
      <c r="FFY283"/>
      <c r="FFZ283"/>
      <c r="FGA283"/>
      <c r="FGB283"/>
      <c r="FGC283"/>
      <c r="FGD283"/>
      <c r="FGE283"/>
      <c r="FGF283"/>
      <c r="FGG283"/>
      <c r="FGH283"/>
      <c r="FGI283"/>
      <c r="FGJ283"/>
      <c r="FGK283"/>
      <c r="FGL283"/>
      <c r="FGM283"/>
      <c r="FGN283"/>
      <c r="FGO283"/>
      <c r="FGP283"/>
      <c r="FGQ283"/>
      <c r="FGR283"/>
      <c r="FGS283"/>
      <c r="FGT283"/>
      <c r="FGU283"/>
      <c r="FGV283"/>
      <c r="FGW283"/>
      <c r="FGX283"/>
      <c r="FGY283"/>
      <c r="FGZ283"/>
      <c r="FHA283"/>
      <c r="FHB283"/>
      <c r="FHC283"/>
      <c r="FHD283"/>
      <c r="FHE283"/>
      <c r="FHF283"/>
      <c r="FHG283"/>
      <c r="FHH283"/>
      <c r="FHI283"/>
      <c r="FHJ283"/>
      <c r="FHK283"/>
      <c r="FHL283"/>
      <c r="FHM283"/>
      <c r="FHN283"/>
      <c r="FHO283"/>
      <c r="FHP283"/>
      <c r="FHQ283"/>
      <c r="FHR283"/>
      <c r="FHS283"/>
      <c r="FHT283"/>
      <c r="FHU283"/>
      <c r="FHV283"/>
      <c r="FHW283"/>
      <c r="FHX283"/>
      <c r="FHY283"/>
      <c r="FHZ283"/>
      <c r="FIA283"/>
      <c r="FIB283"/>
      <c r="FIC283"/>
      <c r="FID283"/>
      <c r="FIE283"/>
      <c r="FIF283"/>
      <c r="FIG283"/>
      <c r="FIH283"/>
      <c r="FII283"/>
      <c r="FIJ283"/>
      <c r="FIK283"/>
      <c r="FIL283"/>
      <c r="FIM283"/>
      <c r="FIN283"/>
      <c r="FIO283"/>
      <c r="FIP283"/>
      <c r="FIQ283"/>
      <c r="FIR283"/>
      <c r="FIS283"/>
      <c r="FIT283"/>
      <c r="FIU283"/>
      <c r="FIV283"/>
      <c r="FIW283"/>
      <c r="FIX283"/>
      <c r="FIY283"/>
      <c r="FIZ283"/>
      <c r="FJA283"/>
      <c r="FJB283"/>
      <c r="FJC283"/>
      <c r="FJD283"/>
      <c r="FJE283"/>
      <c r="FJF283"/>
      <c r="FJG283"/>
      <c r="FJH283"/>
      <c r="FJI283"/>
      <c r="FJJ283"/>
      <c r="FJK283"/>
      <c r="FJL283"/>
      <c r="FJM283"/>
      <c r="FJN283"/>
      <c r="FJO283"/>
      <c r="FJP283"/>
      <c r="FJQ283"/>
      <c r="FJR283"/>
      <c r="FJS283"/>
      <c r="FJT283"/>
      <c r="FJU283"/>
      <c r="FJV283"/>
      <c r="FJW283"/>
      <c r="FJX283"/>
      <c r="FJY283"/>
      <c r="FJZ283"/>
      <c r="FKA283"/>
      <c r="FKB283"/>
      <c r="FKC283"/>
      <c r="FKD283"/>
      <c r="FKE283"/>
      <c r="FKF283"/>
      <c r="FKG283"/>
      <c r="FKH283"/>
      <c r="FKI283"/>
      <c r="FKJ283"/>
      <c r="FKK283"/>
      <c r="FKL283"/>
      <c r="FKM283"/>
      <c r="FKN283"/>
      <c r="FKO283"/>
      <c r="FKP283"/>
      <c r="FKQ283"/>
      <c r="FKR283"/>
      <c r="FKS283"/>
      <c r="FKT283"/>
      <c r="FKU283"/>
      <c r="FKV283"/>
      <c r="FKW283"/>
      <c r="FKX283"/>
      <c r="FKY283"/>
      <c r="FKZ283"/>
      <c r="FLA283"/>
      <c r="FLB283"/>
      <c r="FLC283"/>
      <c r="FLD283"/>
      <c r="FLE283"/>
      <c r="FLF283"/>
      <c r="FLG283"/>
      <c r="FLH283"/>
      <c r="FLI283"/>
      <c r="FLJ283"/>
      <c r="FLK283"/>
      <c r="FLL283"/>
      <c r="FLM283"/>
      <c r="FLN283"/>
      <c r="FLO283"/>
      <c r="FLP283"/>
      <c r="FLQ283"/>
      <c r="FLR283"/>
      <c r="FLS283"/>
      <c r="FLT283"/>
      <c r="FLU283"/>
      <c r="FLV283"/>
      <c r="FLW283"/>
      <c r="FLX283"/>
      <c r="FLY283"/>
      <c r="FLZ283"/>
      <c r="FMA283"/>
      <c r="FMB283"/>
      <c r="FMC283"/>
      <c r="FMD283"/>
      <c r="FME283"/>
      <c r="FMF283"/>
      <c r="FMG283"/>
      <c r="FMH283"/>
      <c r="FMI283"/>
      <c r="FMJ283"/>
      <c r="FMK283"/>
      <c r="FML283"/>
      <c r="FMM283"/>
      <c r="FMN283"/>
      <c r="FMO283"/>
      <c r="FMP283"/>
      <c r="FMQ283"/>
      <c r="FMR283"/>
      <c r="FMS283"/>
      <c r="FMT283"/>
      <c r="FMU283"/>
      <c r="FMV283"/>
      <c r="FMW283"/>
      <c r="FMX283"/>
      <c r="FMY283"/>
      <c r="FMZ283"/>
      <c r="FNA283"/>
      <c r="FNB283"/>
      <c r="FNC283"/>
      <c r="FND283"/>
      <c r="FNE283"/>
      <c r="FNF283"/>
      <c r="FNG283"/>
      <c r="FNH283"/>
      <c r="FNI283"/>
      <c r="FNJ283"/>
      <c r="FNK283"/>
      <c r="FNL283"/>
      <c r="FNM283"/>
      <c r="FNN283"/>
      <c r="FNO283"/>
      <c r="FNP283"/>
      <c r="FNQ283"/>
      <c r="FNR283"/>
      <c r="FNS283"/>
      <c r="FNT283"/>
      <c r="FNU283"/>
      <c r="FNV283"/>
      <c r="FNW283"/>
      <c r="FNX283"/>
      <c r="FNY283"/>
      <c r="FNZ283"/>
      <c r="FOA283"/>
      <c r="FOB283"/>
      <c r="FOC283"/>
      <c r="FOD283"/>
      <c r="FOE283"/>
      <c r="FOF283"/>
      <c r="FOG283"/>
      <c r="FOH283"/>
      <c r="FOI283"/>
      <c r="FOJ283"/>
      <c r="FOK283"/>
      <c r="FOL283"/>
      <c r="FOM283"/>
      <c r="FON283"/>
      <c r="FOO283"/>
      <c r="FOP283"/>
      <c r="FOQ283"/>
      <c r="FOR283"/>
      <c r="FOS283"/>
      <c r="FOT283"/>
      <c r="FOU283"/>
      <c r="FOV283"/>
      <c r="FOW283"/>
      <c r="FOX283"/>
      <c r="FOY283"/>
      <c r="FOZ283"/>
      <c r="FPA283"/>
      <c r="FPB283"/>
      <c r="FPC283"/>
      <c r="FPD283"/>
      <c r="FPE283"/>
      <c r="FPF283"/>
      <c r="FPG283"/>
      <c r="FPH283"/>
      <c r="FPI283"/>
      <c r="FPJ283"/>
      <c r="FPK283"/>
      <c r="FPL283"/>
      <c r="FPM283"/>
      <c r="FPN283"/>
      <c r="FPO283"/>
      <c r="FPP283"/>
      <c r="FPQ283"/>
      <c r="FPR283"/>
      <c r="FPS283"/>
      <c r="FPT283"/>
      <c r="FPU283"/>
      <c r="FPV283"/>
      <c r="FPW283"/>
      <c r="FPX283"/>
      <c r="FPY283"/>
      <c r="FPZ283"/>
      <c r="FQA283"/>
      <c r="FQB283"/>
      <c r="FQC283"/>
      <c r="FQD283"/>
      <c r="FQE283"/>
      <c r="FQF283"/>
      <c r="FQG283"/>
      <c r="FQH283"/>
      <c r="FQI283"/>
      <c r="FQJ283"/>
      <c r="FQK283"/>
      <c r="FQL283"/>
      <c r="FQM283"/>
      <c r="FQN283"/>
      <c r="FQO283"/>
      <c r="FQP283"/>
      <c r="FQQ283"/>
      <c r="FQR283"/>
      <c r="FQS283"/>
      <c r="FQT283"/>
      <c r="FQU283"/>
      <c r="FQV283"/>
      <c r="FQW283"/>
      <c r="FQX283"/>
      <c r="FQY283"/>
      <c r="FQZ283"/>
      <c r="FRA283"/>
      <c r="FRB283"/>
      <c r="FRC283"/>
      <c r="FRD283"/>
      <c r="FRE283"/>
      <c r="FRF283"/>
      <c r="FRG283"/>
      <c r="FRH283"/>
      <c r="FRI283"/>
      <c r="FRJ283"/>
      <c r="FRK283"/>
      <c r="FRL283"/>
      <c r="FRM283"/>
      <c r="FRN283"/>
      <c r="FRO283"/>
      <c r="FRP283"/>
      <c r="FRQ283"/>
      <c r="FRR283"/>
      <c r="FRS283"/>
      <c r="FRT283"/>
      <c r="FRU283"/>
      <c r="FRV283"/>
      <c r="FRW283"/>
      <c r="FRX283"/>
      <c r="FRY283"/>
      <c r="FRZ283"/>
      <c r="FSA283"/>
      <c r="FSB283"/>
      <c r="FSC283"/>
      <c r="FSD283"/>
      <c r="FSE283"/>
      <c r="FSF283"/>
      <c r="FSG283"/>
      <c r="FSH283"/>
      <c r="FSI283"/>
      <c r="FSJ283"/>
      <c r="FSK283"/>
      <c r="FSL283"/>
      <c r="FSM283"/>
      <c r="FSN283"/>
      <c r="FSO283"/>
      <c r="FSP283"/>
      <c r="FSQ283"/>
      <c r="FSR283"/>
      <c r="FSS283"/>
      <c r="FST283"/>
      <c r="FSU283"/>
      <c r="FSV283"/>
      <c r="FSW283"/>
      <c r="FSX283"/>
      <c r="FSY283"/>
      <c r="FSZ283"/>
      <c r="FTA283"/>
      <c r="FTB283"/>
      <c r="FTC283"/>
      <c r="FTD283"/>
      <c r="FTE283"/>
      <c r="FTF283"/>
      <c r="FTG283"/>
      <c r="FTH283"/>
      <c r="FTI283"/>
      <c r="FTJ283"/>
      <c r="FTK283"/>
      <c r="FTL283"/>
      <c r="FTM283"/>
      <c r="FTN283"/>
      <c r="FTO283"/>
      <c r="FTP283"/>
      <c r="FTQ283"/>
      <c r="FTR283"/>
      <c r="FTS283"/>
      <c r="FTT283"/>
      <c r="FTU283"/>
      <c r="FTV283"/>
      <c r="FTW283"/>
      <c r="FTX283"/>
      <c r="FTY283"/>
      <c r="FTZ283"/>
      <c r="FUA283"/>
      <c r="FUB283"/>
      <c r="FUC283"/>
      <c r="FUD283"/>
      <c r="FUE283"/>
      <c r="FUF283"/>
      <c r="FUG283"/>
      <c r="FUH283"/>
      <c r="FUI283"/>
      <c r="FUJ283"/>
      <c r="FUK283"/>
      <c r="FUL283"/>
      <c r="FUM283"/>
      <c r="FUN283"/>
      <c r="FUO283"/>
      <c r="FUP283"/>
      <c r="FUQ283"/>
      <c r="FUR283"/>
      <c r="FUS283"/>
      <c r="FUT283"/>
      <c r="FUU283"/>
      <c r="FUV283"/>
      <c r="FUW283"/>
      <c r="FUX283"/>
      <c r="FUY283"/>
      <c r="FUZ283"/>
      <c r="FVA283"/>
      <c r="FVB283"/>
      <c r="FVC283"/>
      <c r="FVD283"/>
      <c r="FVE283"/>
      <c r="FVF283"/>
      <c r="FVG283"/>
      <c r="FVH283"/>
      <c r="FVI283"/>
      <c r="FVJ283"/>
      <c r="FVK283"/>
      <c r="FVL283"/>
      <c r="FVM283"/>
      <c r="FVN283"/>
      <c r="FVO283"/>
      <c r="FVP283"/>
      <c r="FVQ283"/>
      <c r="FVR283"/>
      <c r="FVS283"/>
      <c r="FVT283"/>
      <c r="FVU283"/>
      <c r="FVV283"/>
      <c r="FVW283"/>
      <c r="FVX283"/>
      <c r="FVY283"/>
      <c r="FVZ283"/>
      <c r="FWA283"/>
      <c r="FWB283"/>
      <c r="FWC283"/>
      <c r="FWD283"/>
      <c r="FWE283"/>
      <c r="FWF283"/>
      <c r="FWG283"/>
      <c r="FWH283"/>
      <c r="FWI283"/>
      <c r="FWJ283"/>
      <c r="FWK283"/>
      <c r="FWL283"/>
      <c r="FWM283"/>
      <c r="FWN283"/>
      <c r="FWO283"/>
      <c r="FWP283"/>
      <c r="FWQ283"/>
      <c r="FWR283"/>
      <c r="FWS283"/>
      <c r="FWT283"/>
      <c r="FWU283"/>
      <c r="FWV283"/>
      <c r="FWW283"/>
      <c r="FWX283"/>
      <c r="FWY283"/>
      <c r="FWZ283"/>
      <c r="FXA283"/>
      <c r="FXB283"/>
      <c r="FXC283"/>
      <c r="FXD283"/>
      <c r="FXE283"/>
      <c r="FXF283"/>
      <c r="FXG283"/>
      <c r="FXH283"/>
      <c r="FXI283"/>
      <c r="FXJ283"/>
      <c r="FXK283"/>
      <c r="FXL283"/>
      <c r="FXM283"/>
      <c r="FXN283"/>
      <c r="FXO283"/>
      <c r="FXP283"/>
      <c r="FXQ283"/>
      <c r="FXR283"/>
      <c r="FXS283"/>
      <c r="FXT283"/>
      <c r="FXU283"/>
      <c r="FXV283"/>
      <c r="FXW283"/>
      <c r="FXX283"/>
      <c r="FXY283"/>
      <c r="FXZ283"/>
      <c r="FYA283"/>
      <c r="FYB283"/>
      <c r="FYC283"/>
      <c r="FYD283"/>
      <c r="FYE283"/>
      <c r="FYF283"/>
      <c r="FYG283"/>
      <c r="FYH283"/>
      <c r="FYI283"/>
      <c r="FYJ283"/>
      <c r="FYK283"/>
      <c r="FYL283"/>
      <c r="FYM283"/>
      <c r="FYN283"/>
      <c r="FYO283"/>
      <c r="FYP283"/>
      <c r="FYQ283"/>
      <c r="FYR283"/>
      <c r="FYS283"/>
      <c r="FYT283"/>
      <c r="FYU283"/>
      <c r="FYV283"/>
      <c r="FYW283"/>
      <c r="FYX283"/>
      <c r="FYY283"/>
      <c r="FYZ283"/>
      <c r="FZA283"/>
      <c r="FZB283"/>
      <c r="FZC283"/>
      <c r="FZD283"/>
      <c r="FZE283"/>
      <c r="FZF283"/>
      <c r="FZG283"/>
      <c r="FZH283"/>
      <c r="FZI283"/>
      <c r="FZJ283"/>
      <c r="FZK283"/>
      <c r="FZL283"/>
      <c r="FZM283"/>
      <c r="FZN283"/>
      <c r="FZO283"/>
      <c r="FZP283"/>
      <c r="FZQ283"/>
      <c r="FZR283"/>
      <c r="FZS283"/>
      <c r="FZT283"/>
      <c r="FZU283"/>
      <c r="FZV283"/>
      <c r="FZW283"/>
      <c r="FZX283"/>
      <c r="FZY283"/>
      <c r="FZZ283"/>
      <c r="GAA283"/>
      <c r="GAB283"/>
      <c r="GAC283"/>
      <c r="GAD283"/>
      <c r="GAE283"/>
      <c r="GAF283"/>
      <c r="GAG283"/>
      <c r="GAH283"/>
      <c r="GAI283"/>
      <c r="GAJ283"/>
      <c r="GAK283"/>
      <c r="GAL283"/>
      <c r="GAM283"/>
      <c r="GAN283"/>
      <c r="GAO283"/>
      <c r="GAP283"/>
      <c r="GAQ283"/>
      <c r="GAR283"/>
      <c r="GAS283"/>
      <c r="GAT283"/>
      <c r="GAU283"/>
      <c r="GAV283"/>
      <c r="GAW283"/>
      <c r="GAX283"/>
      <c r="GAY283"/>
      <c r="GAZ283"/>
      <c r="GBA283"/>
      <c r="GBB283"/>
      <c r="GBC283"/>
      <c r="GBD283"/>
      <c r="GBE283"/>
      <c r="GBF283"/>
      <c r="GBG283"/>
      <c r="GBH283"/>
      <c r="GBI283"/>
      <c r="GBJ283"/>
      <c r="GBK283"/>
      <c r="GBL283"/>
      <c r="GBM283"/>
      <c r="GBN283"/>
      <c r="GBO283"/>
      <c r="GBP283"/>
      <c r="GBQ283"/>
      <c r="GBR283"/>
      <c r="GBS283"/>
      <c r="GBT283"/>
      <c r="GBU283"/>
      <c r="GBV283"/>
      <c r="GBW283"/>
      <c r="GBX283"/>
      <c r="GBY283"/>
      <c r="GBZ283"/>
      <c r="GCA283"/>
      <c r="GCB283"/>
      <c r="GCC283"/>
      <c r="GCD283"/>
      <c r="GCE283"/>
      <c r="GCF283"/>
      <c r="GCG283"/>
      <c r="GCH283"/>
      <c r="GCI283"/>
      <c r="GCJ283"/>
      <c r="GCK283"/>
      <c r="GCL283"/>
      <c r="GCM283"/>
      <c r="GCN283"/>
      <c r="GCO283"/>
      <c r="GCP283"/>
      <c r="GCQ283"/>
      <c r="GCR283"/>
      <c r="GCS283"/>
      <c r="GCT283"/>
      <c r="GCU283"/>
      <c r="GCV283"/>
      <c r="GCW283"/>
      <c r="GCX283"/>
      <c r="GCY283"/>
      <c r="GCZ283"/>
      <c r="GDA283"/>
      <c r="GDB283"/>
      <c r="GDC283"/>
      <c r="GDD283"/>
      <c r="GDE283"/>
      <c r="GDF283"/>
      <c r="GDG283"/>
      <c r="GDH283"/>
      <c r="GDI283"/>
      <c r="GDJ283"/>
      <c r="GDK283"/>
      <c r="GDL283"/>
      <c r="GDM283"/>
      <c r="GDN283"/>
      <c r="GDO283"/>
      <c r="GDP283"/>
      <c r="GDQ283"/>
      <c r="GDR283"/>
      <c r="GDS283"/>
      <c r="GDT283"/>
      <c r="GDU283"/>
      <c r="GDV283"/>
      <c r="GDW283"/>
      <c r="GDX283"/>
      <c r="GDY283"/>
      <c r="GDZ283"/>
      <c r="GEA283"/>
      <c r="GEB283"/>
      <c r="GEC283"/>
      <c r="GED283"/>
      <c r="GEE283"/>
      <c r="GEF283"/>
      <c r="GEG283"/>
      <c r="GEH283"/>
      <c r="GEI283"/>
      <c r="GEJ283"/>
      <c r="GEK283"/>
      <c r="GEL283"/>
      <c r="GEM283"/>
      <c r="GEN283"/>
      <c r="GEO283"/>
      <c r="GEP283"/>
      <c r="GEQ283"/>
      <c r="GER283"/>
      <c r="GES283"/>
      <c r="GET283"/>
      <c r="GEU283"/>
      <c r="GEV283"/>
      <c r="GEW283"/>
      <c r="GEX283"/>
      <c r="GEY283"/>
      <c r="GEZ283"/>
      <c r="GFA283"/>
      <c r="GFB283"/>
      <c r="GFC283"/>
      <c r="GFD283"/>
      <c r="GFE283"/>
      <c r="GFF283"/>
      <c r="GFG283"/>
      <c r="GFH283"/>
      <c r="GFI283"/>
      <c r="GFJ283"/>
      <c r="GFK283"/>
      <c r="GFL283"/>
      <c r="GFM283"/>
      <c r="GFN283"/>
      <c r="GFO283"/>
      <c r="GFP283"/>
      <c r="GFQ283"/>
      <c r="GFR283"/>
      <c r="GFS283"/>
      <c r="GFT283"/>
      <c r="GFU283"/>
      <c r="GFV283"/>
      <c r="GFW283"/>
      <c r="GFX283"/>
      <c r="GFY283"/>
      <c r="GFZ283"/>
      <c r="GGA283"/>
      <c r="GGB283"/>
      <c r="GGC283"/>
      <c r="GGD283"/>
      <c r="GGE283"/>
      <c r="GGF283"/>
      <c r="GGG283"/>
      <c r="GGH283"/>
      <c r="GGI283"/>
      <c r="GGJ283"/>
      <c r="GGK283"/>
      <c r="GGL283"/>
      <c r="GGM283"/>
      <c r="GGN283"/>
      <c r="GGO283"/>
      <c r="GGP283"/>
      <c r="GGQ283"/>
      <c r="GGR283"/>
      <c r="GGS283"/>
      <c r="GGT283"/>
      <c r="GGU283"/>
      <c r="GGV283"/>
      <c r="GGW283"/>
      <c r="GGX283"/>
      <c r="GGY283"/>
      <c r="GGZ283"/>
      <c r="GHA283"/>
      <c r="GHB283"/>
      <c r="GHC283"/>
      <c r="GHD283"/>
      <c r="GHE283"/>
      <c r="GHF283"/>
      <c r="GHG283"/>
      <c r="GHH283"/>
      <c r="GHI283"/>
      <c r="GHJ283"/>
      <c r="GHK283"/>
      <c r="GHL283"/>
      <c r="GHM283"/>
      <c r="GHN283"/>
      <c r="GHO283"/>
      <c r="GHP283"/>
      <c r="GHQ283"/>
      <c r="GHR283"/>
      <c r="GHS283"/>
      <c r="GHT283"/>
      <c r="GHU283"/>
      <c r="GHV283"/>
      <c r="GHW283"/>
      <c r="GHX283"/>
      <c r="GHY283"/>
      <c r="GHZ283"/>
      <c r="GIA283"/>
      <c r="GIB283"/>
      <c r="GIC283"/>
      <c r="GID283"/>
      <c r="GIE283"/>
      <c r="GIF283"/>
      <c r="GIG283"/>
      <c r="GIH283"/>
      <c r="GII283"/>
      <c r="GIJ283"/>
      <c r="GIK283"/>
      <c r="GIL283"/>
      <c r="GIM283"/>
      <c r="GIN283"/>
      <c r="GIO283"/>
      <c r="GIP283"/>
      <c r="GIQ283"/>
      <c r="GIR283"/>
      <c r="GIS283"/>
      <c r="GIT283"/>
      <c r="GIU283"/>
      <c r="GIV283"/>
      <c r="GIW283"/>
      <c r="GIX283"/>
      <c r="GIY283"/>
      <c r="GIZ283"/>
      <c r="GJA283"/>
      <c r="GJB283"/>
      <c r="GJC283"/>
      <c r="GJD283"/>
      <c r="GJE283"/>
      <c r="GJF283"/>
      <c r="GJG283"/>
      <c r="GJH283"/>
      <c r="GJI283"/>
      <c r="GJJ283"/>
      <c r="GJK283"/>
      <c r="GJL283"/>
      <c r="GJM283"/>
      <c r="GJN283"/>
      <c r="GJO283"/>
      <c r="GJP283"/>
      <c r="GJQ283"/>
      <c r="GJR283"/>
      <c r="GJS283"/>
      <c r="GJT283"/>
      <c r="GJU283"/>
      <c r="GJV283"/>
      <c r="GJW283"/>
      <c r="GJX283"/>
      <c r="GJY283"/>
      <c r="GJZ283"/>
      <c r="GKA283"/>
      <c r="GKB283"/>
      <c r="GKC283"/>
      <c r="GKD283"/>
      <c r="GKE283"/>
      <c r="GKF283"/>
      <c r="GKG283"/>
      <c r="GKH283"/>
      <c r="GKI283"/>
      <c r="GKJ283"/>
      <c r="GKK283"/>
      <c r="GKL283"/>
      <c r="GKM283"/>
      <c r="GKN283"/>
      <c r="GKO283"/>
      <c r="GKP283"/>
      <c r="GKQ283"/>
      <c r="GKR283"/>
      <c r="GKS283"/>
      <c r="GKT283"/>
      <c r="GKU283"/>
      <c r="GKV283"/>
      <c r="GKW283"/>
      <c r="GKX283"/>
      <c r="GKY283"/>
      <c r="GKZ283"/>
      <c r="GLA283"/>
      <c r="GLB283"/>
      <c r="GLC283"/>
      <c r="GLD283"/>
      <c r="GLE283"/>
      <c r="GLF283"/>
      <c r="GLG283"/>
      <c r="GLH283"/>
      <c r="GLI283"/>
      <c r="GLJ283"/>
      <c r="GLK283"/>
      <c r="GLL283"/>
      <c r="GLM283"/>
      <c r="GLN283"/>
      <c r="GLO283"/>
      <c r="GLP283"/>
      <c r="GLQ283"/>
      <c r="GLR283"/>
      <c r="GLS283"/>
      <c r="GLT283"/>
      <c r="GLU283"/>
      <c r="GLV283"/>
      <c r="GLW283"/>
      <c r="GLX283"/>
      <c r="GLY283"/>
      <c r="GLZ283"/>
      <c r="GMA283"/>
      <c r="GMB283"/>
      <c r="GMC283"/>
      <c r="GMD283"/>
      <c r="GME283"/>
      <c r="GMF283"/>
      <c r="GMG283"/>
      <c r="GMH283"/>
      <c r="GMI283"/>
      <c r="GMJ283"/>
      <c r="GMK283"/>
      <c r="GML283"/>
      <c r="GMM283"/>
      <c r="GMN283"/>
      <c r="GMO283"/>
      <c r="GMP283"/>
      <c r="GMQ283"/>
      <c r="GMR283"/>
      <c r="GMS283"/>
      <c r="GMT283"/>
      <c r="GMU283"/>
      <c r="GMV283"/>
      <c r="GMW283"/>
      <c r="GMX283"/>
      <c r="GMY283"/>
      <c r="GMZ283"/>
      <c r="GNA283"/>
      <c r="GNB283"/>
      <c r="GNC283"/>
      <c r="GND283"/>
      <c r="GNE283"/>
      <c r="GNF283"/>
      <c r="GNG283"/>
      <c r="GNH283"/>
      <c r="GNI283"/>
      <c r="GNJ283"/>
      <c r="GNK283"/>
      <c r="GNL283"/>
      <c r="GNM283"/>
      <c r="GNN283"/>
      <c r="GNO283"/>
      <c r="GNP283"/>
      <c r="GNQ283"/>
      <c r="GNR283"/>
      <c r="GNS283"/>
      <c r="GNT283"/>
      <c r="GNU283"/>
      <c r="GNV283"/>
      <c r="GNW283"/>
      <c r="GNX283"/>
      <c r="GNY283"/>
      <c r="GNZ283"/>
      <c r="GOA283"/>
      <c r="GOB283"/>
      <c r="GOC283"/>
      <c r="GOD283"/>
      <c r="GOE283"/>
      <c r="GOF283"/>
      <c r="GOG283"/>
      <c r="GOH283"/>
      <c r="GOI283"/>
      <c r="GOJ283"/>
      <c r="GOK283"/>
      <c r="GOL283"/>
      <c r="GOM283"/>
      <c r="GON283"/>
      <c r="GOO283"/>
      <c r="GOP283"/>
      <c r="GOQ283"/>
      <c r="GOR283"/>
      <c r="GOS283"/>
      <c r="GOT283"/>
      <c r="GOU283"/>
      <c r="GOV283"/>
      <c r="GOW283"/>
      <c r="GOX283"/>
      <c r="GOY283"/>
      <c r="GOZ283"/>
      <c r="GPA283"/>
      <c r="GPB283"/>
      <c r="GPC283"/>
      <c r="GPD283"/>
      <c r="GPE283"/>
      <c r="GPF283"/>
      <c r="GPG283"/>
      <c r="GPH283"/>
      <c r="GPI283"/>
      <c r="GPJ283"/>
      <c r="GPK283"/>
      <c r="GPL283"/>
      <c r="GPM283"/>
      <c r="GPN283"/>
      <c r="GPO283"/>
      <c r="GPP283"/>
      <c r="GPQ283"/>
      <c r="GPR283"/>
      <c r="GPS283"/>
      <c r="GPT283"/>
      <c r="GPU283"/>
      <c r="GPV283"/>
      <c r="GPW283"/>
      <c r="GPX283"/>
      <c r="GPY283"/>
      <c r="GPZ283"/>
      <c r="GQA283"/>
      <c r="GQB283"/>
      <c r="GQC283"/>
      <c r="GQD283"/>
      <c r="GQE283"/>
      <c r="GQF283"/>
      <c r="GQG283"/>
      <c r="GQH283"/>
      <c r="GQI283"/>
      <c r="GQJ283"/>
      <c r="GQK283"/>
      <c r="GQL283"/>
      <c r="GQM283"/>
      <c r="GQN283"/>
      <c r="GQO283"/>
      <c r="GQP283"/>
      <c r="GQQ283"/>
      <c r="GQR283"/>
      <c r="GQS283"/>
      <c r="GQT283"/>
      <c r="GQU283"/>
      <c r="GQV283"/>
      <c r="GQW283"/>
      <c r="GQX283"/>
      <c r="GQY283"/>
      <c r="GQZ283"/>
      <c r="GRA283"/>
      <c r="GRB283"/>
      <c r="GRC283"/>
      <c r="GRD283"/>
      <c r="GRE283"/>
      <c r="GRF283"/>
      <c r="GRG283"/>
      <c r="GRH283"/>
      <c r="GRI283"/>
      <c r="GRJ283"/>
      <c r="GRK283"/>
      <c r="GRL283"/>
      <c r="GRM283"/>
      <c r="GRN283"/>
      <c r="GRO283"/>
      <c r="GRP283"/>
      <c r="GRQ283"/>
      <c r="GRR283"/>
      <c r="GRS283"/>
      <c r="GRT283"/>
      <c r="GRU283"/>
      <c r="GRV283"/>
      <c r="GRW283"/>
      <c r="GRX283"/>
      <c r="GRY283"/>
      <c r="GRZ283"/>
      <c r="GSA283"/>
      <c r="GSB283"/>
      <c r="GSC283"/>
      <c r="GSD283"/>
      <c r="GSE283"/>
      <c r="GSF283"/>
      <c r="GSG283"/>
      <c r="GSH283"/>
      <c r="GSI283"/>
      <c r="GSJ283"/>
      <c r="GSK283"/>
      <c r="GSL283"/>
      <c r="GSM283"/>
      <c r="GSN283"/>
      <c r="GSO283"/>
      <c r="GSP283"/>
      <c r="GSQ283"/>
      <c r="GSR283"/>
      <c r="GSS283"/>
      <c r="GST283"/>
      <c r="GSU283"/>
      <c r="GSV283"/>
      <c r="GSW283"/>
      <c r="GSX283"/>
      <c r="GSY283"/>
      <c r="GSZ283"/>
      <c r="GTA283"/>
      <c r="GTB283"/>
      <c r="GTC283"/>
      <c r="GTD283"/>
      <c r="GTE283"/>
      <c r="GTF283"/>
      <c r="GTG283"/>
      <c r="GTH283"/>
      <c r="GTI283"/>
      <c r="GTJ283"/>
      <c r="GTK283"/>
      <c r="GTL283"/>
      <c r="GTM283"/>
      <c r="GTN283"/>
      <c r="GTO283"/>
      <c r="GTP283"/>
      <c r="GTQ283"/>
      <c r="GTR283"/>
      <c r="GTS283"/>
      <c r="GTT283"/>
      <c r="GTU283"/>
      <c r="GTV283"/>
      <c r="GTW283"/>
      <c r="GTX283"/>
      <c r="GTY283"/>
      <c r="GTZ283"/>
      <c r="GUA283"/>
      <c r="GUB283"/>
      <c r="GUC283"/>
      <c r="GUD283"/>
      <c r="GUE283"/>
      <c r="GUF283"/>
      <c r="GUG283"/>
      <c r="GUH283"/>
      <c r="GUI283"/>
      <c r="GUJ283"/>
      <c r="GUK283"/>
      <c r="GUL283"/>
      <c r="GUM283"/>
      <c r="GUN283"/>
      <c r="GUO283"/>
      <c r="GUP283"/>
      <c r="GUQ283"/>
      <c r="GUR283"/>
      <c r="GUS283"/>
      <c r="GUT283"/>
      <c r="GUU283"/>
      <c r="GUV283"/>
      <c r="GUW283"/>
      <c r="GUX283"/>
      <c r="GUY283"/>
      <c r="GUZ283"/>
      <c r="GVA283"/>
      <c r="GVB283"/>
      <c r="GVC283"/>
      <c r="GVD283"/>
      <c r="GVE283"/>
      <c r="GVF283"/>
      <c r="GVG283"/>
      <c r="GVH283"/>
      <c r="GVI283"/>
      <c r="GVJ283"/>
      <c r="GVK283"/>
      <c r="GVL283"/>
      <c r="GVM283"/>
      <c r="GVN283"/>
      <c r="GVO283"/>
      <c r="GVP283"/>
      <c r="GVQ283"/>
      <c r="GVR283"/>
      <c r="GVS283"/>
      <c r="GVT283"/>
      <c r="GVU283"/>
      <c r="GVV283"/>
      <c r="GVW283"/>
      <c r="GVX283"/>
      <c r="GVY283"/>
      <c r="GVZ283"/>
      <c r="GWA283"/>
      <c r="GWB283"/>
      <c r="GWC283"/>
      <c r="GWD283"/>
      <c r="GWE283"/>
      <c r="GWF283"/>
      <c r="GWG283"/>
      <c r="GWH283"/>
      <c r="GWI283"/>
      <c r="GWJ283"/>
      <c r="GWK283"/>
      <c r="GWL283"/>
      <c r="GWM283"/>
      <c r="GWN283"/>
      <c r="GWO283"/>
      <c r="GWP283"/>
      <c r="GWQ283"/>
      <c r="GWR283"/>
      <c r="GWS283"/>
      <c r="GWT283"/>
      <c r="GWU283"/>
      <c r="GWV283"/>
      <c r="GWW283"/>
      <c r="GWX283"/>
      <c r="GWY283"/>
      <c r="GWZ283"/>
      <c r="GXA283"/>
      <c r="GXB283"/>
      <c r="GXC283"/>
      <c r="GXD283"/>
      <c r="GXE283"/>
      <c r="GXF283"/>
      <c r="GXG283"/>
      <c r="GXH283"/>
      <c r="GXI283"/>
      <c r="GXJ283"/>
      <c r="GXK283"/>
      <c r="GXL283"/>
      <c r="GXM283"/>
      <c r="GXN283"/>
      <c r="GXO283"/>
      <c r="GXP283"/>
      <c r="GXQ283"/>
      <c r="GXR283"/>
      <c r="GXS283"/>
      <c r="GXT283"/>
      <c r="GXU283"/>
      <c r="GXV283"/>
      <c r="GXW283"/>
      <c r="GXX283"/>
      <c r="GXY283"/>
      <c r="GXZ283"/>
      <c r="GYA283"/>
      <c r="GYB283"/>
      <c r="GYC283"/>
      <c r="GYD283"/>
      <c r="GYE283"/>
      <c r="GYF283"/>
      <c r="GYG283"/>
      <c r="GYH283"/>
      <c r="GYI283"/>
      <c r="GYJ283"/>
      <c r="GYK283"/>
      <c r="GYL283"/>
      <c r="GYM283"/>
      <c r="GYN283"/>
      <c r="GYO283"/>
      <c r="GYP283"/>
      <c r="GYQ283"/>
      <c r="GYR283"/>
      <c r="GYS283"/>
      <c r="GYT283"/>
      <c r="GYU283"/>
      <c r="GYV283"/>
      <c r="GYW283"/>
      <c r="GYX283"/>
      <c r="GYY283"/>
      <c r="GYZ283"/>
      <c r="GZA283"/>
      <c r="GZB283"/>
      <c r="GZC283"/>
      <c r="GZD283"/>
      <c r="GZE283"/>
      <c r="GZF283"/>
      <c r="GZG283"/>
      <c r="GZH283"/>
      <c r="GZI283"/>
      <c r="GZJ283"/>
      <c r="GZK283"/>
      <c r="GZL283"/>
      <c r="GZM283"/>
      <c r="GZN283"/>
      <c r="GZO283"/>
      <c r="GZP283"/>
      <c r="GZQ283"/>
      <c r="GZR283"/>
      <c r="GZS283"/>
      <c r="GZT283"/>
      <c r="GZU283"/>
      <c r="GZV283"/>
      <c r="GZW283"/>
      <c r="GZX283"/>
      <c r="GZY283"/>
      <c r="GZZ283"/>
      <c r="HAA283"/>
      <c r="HAB283"/>
      <c r="HAC283"/>
      <c r="HAD283"/>
      <c r="HAE283"/>
      <c r="HAF283"/>
      <c r="HAG283"/>
      <c r="HAH283"/>
      <c r="HAI283"/>
      <c r="HAJ283"/>
      <c r="HAK283"/>
      <c r="HAL283"/>
      <c r="HAM283"/>
      <c r="HAN283"/>
      <c r="HAO283"/>
      <c r="HAP283"/>
      <c r="HAQ283"/>
      <c r="HAR283"/>
      <c r="HAS283"/>
      <c r="HAT283"/>
      <c r="HAU283"/>
      <c r="HAV283"/>
      <c r="HAW283"/>
      <c r="HAX283"/>
      <c r="HAY283"/>
      <c r="HAZ283"/>
      <c r="HBA283"/>
      <c r="HBB283"/>
      <c r="HBC283"/>
      <c r="HBD283"/>
      <c r="HBE283"/>
      <c r="HBF283"/>
      <c r="HBG283"/>
      <c r="HBH283"/>
      <c r="HBI283"/>
      <c r="HBJ283"/>
      <c r="HBK283"/>
      <c r="HBL283"/>
      <c r="HBM283"/>
      <c r="HBN283"/>
      <c r="HBO283"/>
      <c r="HBP283"/>
      <c r="HBQ283"/>
      <c r="HBR283"/>
      <c r="HBS283"/>
      <c r="HBT283"/>
      <c r="HBU283"/>
      <c r="HBV283"/>
      <c r="HBW283"/>
      <c r="HBX283"/>
      <c r="HBY283"/>
      <c r="HBZ283"/>
      <c r="HCA283"/>
      <c r="HCB283"/>
      <c r="HCC283"/>
      <c r="HCD283"/>
      <c r="HCE283"/>
      <c r="HCF283"/>
      <c r="HCG283"/>
      <c r="HCH283"/>
      <c r="HCI283"/>
      <c r="HCJ283"/>
      <c r="HCK283"/>
      <c r="HCL283"/>
      <c r="HCM283"/>
      <c r="HCN283"/>
      <c r="HCO283"/>
      <c r="HCP283"/>
      <c r="HCQ283"/>
      <c r="HCR283"/>
      <c r="HCS283"/>
      <c r="HCT283"/>
      <c r="HCU283"/>
      <c r="HCV283"/>
      <c r="HCW283"/>
      <c r="HCX283"/>
      <c r="HCY283"/>
      <c r="HCZ283"/>
      <c r="HDA283"/>
      <c r="HDB283"/>
      <c r="HDC283"/>
      <c r="HDD283"/>
      <c r="HDE283"/>
      <c r="HDF283"/>
      <c r="HDG283"/>
      <c r="HDH283"/>
      <c r="HDI283"/>
      <c r="HDJ283"/>
      <c r="HDK283"/>
      <c r="HDL283"/>
      <c r="HDM283"/>
      <c r="HDN283"/>
      <c r="HDO283"/>
      <c r="HDP283"/>
      <c r="HDQ283"/>
      <c r="HDR283"/>
      <c r="HDS283"/>
      <c r="HDT283"/>
      <c r="HDU283"/>
      <c r="HDV283"/>
      <c r="HDW283"/>
      <c r="HDX283"/>
      <c r="HDY283"/>
      <c r="HDZ283"/>
      <c r="HEA283"/>
      <c r="HEB283"/>
      <c r="HEC283"/>
      <c r="HED283"/>
      <c r="HEE283"/>
      <c r="HEF283"/>
      <c r="HEG283"/>
      <c r="HEH283"/>
      <c r="HEI283"/>
      <c r="HEJ283"/>
      <c r="HEK283"/>
      <c r="HEL283"/>
      <c r="HEM283"/>
      <c r="HEN283"/>
      <c r="HEO283"/>
      <c r="HEP283"/>
      <c r="HEQ283"/>
      <c r="HER283"/>
      <c r="HES283"/>
      <c r="HET283"/>
      <c r="HEU283"/>
      <c r="HEV283"/>
      <c r="HEW283"/>
      <c r="HEX283"/>
      <c r="HEY283"/>
      <c r="HEZ283"/>
      <c r="HFA283"/>
      <c r="HFB283"/>
      <c r="HFC283"/>
      <c r="HFD283"/>
      <c r="HFE283"/>
      <c r="HFF283"/>
      <c r="HFG283"/>
      <c r="HFH283"/>
      <c r="HFI283"/>
      <c r="HFJ283"/>
      <c r="HFK283"/>
      <c r="HFL283"/>
      <c r="HFM283"/>
      <c r="HFN283"/>
      <c r="HFO283"/>
      <c r="HFP283"/>
      <c r="HFQ283"/>
      <c r="HFR283"/>
      <c r="HFS283"/>
      <c r="HFT283"/>
      <c r="HFU283"/>
      <c r="HFV283"/>
      <c r="HFW283"/>
      <c r="HFX283"/>
      <c r="HFY283"/>
      <c r="HFZ283"/>
      <c r="HGA283"/>
      <c r="HGB283"/>
      <c r="HGC283"/>
      <c r="HGD283"/>
      <c r="HGE283"/>
      <c r="HGF283"/>
      <c r="HGG283"/>
      <c r="HGH283"/>
      <c r="HGI283"/>
      <c r="HGJ283"/>
      <c r="HGK283"/>
      <c r="HGL283"/>
      <c r="HGM283"/>
      <c r="HGN283"/>
      <c r="HGO283"/>
      <c r="HGP283"/>
      <c r="HGQ283"/>
      <c r="HGR283"/>
      <c r="HGS283"/>
      <c r="HGT283"/>
      <c r="HGU283"/>
      <c r="HGV283"/>
      <c r="HGW283"/>
      <c r="HGX283"/>
      <c r="HGY283"/>
      <c r="HGZ283"/>
      <c r="HHA283"/>
      <c r="HHB283"/>
      <c r="HHC283"/>
      <c r="HHD283"/>
      <c r="HHE283"/>
      <c r="HHF283"/>
      <c r="HHG283"/>
      <c r="HHH283"/>
      <c r="HHI283"/>
      <c r="HHJ283"/>
      <c r="HHK283"/>
      <c r="HHL283"/>
      <c r="HHM283"/>
      <c r="HHN283"/>
      <c r="HHO283"/>
      <c r="HHP283"/>
      <c r="HHQ283"/>
      <c r="HHR283"/>
      <c r="HHS283"/>
      <c r="HHT283"/>
      <c r="HHU283"/>
      <c r="HHV283"/>
      <c r="HHW283"/>
      <c r="HHX283"/>
      <c r="HHY283"/>
      <c r="HHZ283"/>
      <c r="HIA283"/>
      <c r="HIB283"/>
      <c r="HIC283"/>
      <c r="HID283"/>
      <c r="HIE283"/>
      <c r="HIF283"/>
      <c r="HIG283"/>
      <c r="HIH283"/>
      <c r="HII283"/>
      <c r="HIJ283"/>
      <c r="HIK283"/>
      <c r="HIL283"/>
      <c r="HIM283"/>
      <c r="HIN283"/>
      <c r="HIO283"/>
      <c r="HIP283"/>
      <c r="HIQ283"/>
      <c r="HIR283"/>
      <c r="HIS283"/>
      <c r="HIT283"/>
      <c r="HIU283"/>
      <c r="HIV283"/>
      <c r="HIW283"/>
      <c r="HIX283"/>
      <c r="HIY283"/>
      <c r="HIZ283"/>
      <c r="HJA283"/>
      <c r="HJB283"/>
      <c r="HJC283"/>
      <c r="HJD283"/>
      <c r="HJE283"/>
      <c r="HJF283"/>
      <c r="HJG283"/>
      <c r="HJH283"/>
      <c r="HJI283"/>
      <c r="HJJ283"/>
      <c r="HJK283"/>
      <c r="HJL283"/>
      <c r="HJM283"/>
      <c r="HJN283"/>
      <c r="HJO283"/>
      <c r="HJP283"/>
      <c r="HJQ283"/>
      <c r="HJR283"/>
      <c r="HJS283"/>
      <c r="HJT283"/>
      <c r="HJU283"/>
      <c r="HJV283"/>
      <c r="HJW283"/>
      <c r="HJX283"/>
      <c r="HJY283"/>
      <c r="HJZ283"/>
      <c r="HKA283"/>
      <c r="HKB283"/>
      <c r="HKC283"/>
      <c r="HKD283"/>
      <c r="HKE283"/>
      <c r="HKF283"/>
      <c r="HKG283"/>
      <c r="HKH283"/>
      <c r="HKI283"/>
      <c r="HKJ283"/>
      <c r="HKK283"/>
      <c r="HKL283"/>
      <c r="HKM283"/>
      <c r="HKN283"/>
      <c r="HKO283"/>
      <c r="HKP283"/>
      <c r="HKQ283"/>
      <c r="HKR283"/>
      <c r="HKS283"/>
      <c r="HKT283"/>
      <c r="HKU283"/>
      <c r="HKV283"/>
      <c r="HKW283"/>
      <c r="HKX283"/>
      <c r="HKY283"/>
      <c r="HKZ283"/>
      <c r="HLA283"/>
      <c r="HLB283"/>
      <c r="HLC283"/>
      <c r="HLD283"/>
      <c r="HLE283"/>
      <c r="HLF283"/>
      <c r="HLG283"/>
      <c r="HLH283"/>
      <c r="HLI283"/>
      <c r="HLJ283"/>
      <c r="HLK283"/>
      <c r="HLL283"/>
      <c r="HLM283"/>
      <c r="HLN283"/>
      <c r="HLO283"/>
      <c r="HLP283"/>
      <c r="HLQ283"/>
      <c r="HLR283"/>
      <c r="HLS283"/>
      <c r="HLT283"/>
      <c r="HLU283"/>
      <c r="HLV283"/>
      <c r="HLW283"/>
      <c r="HLX283"/>
      <c r="HLY283"/>
      <c r="HLZ283"/>
      <c r="HMA283"/>
      <c r="HMB283"/>
      <c r="HMC283"/>
      <c r="HMD283"/>
      <c r="HME283"/>
      <c r="HMF283"/>
      <c r="HMG283"/>
      <c r="HMH283"/>
      <c r="HMI283"/>
      <c r="HMJ283"/>
      <c r="HMK283"/>
      <c r="HML283"/>
      <c r="HMM283"/>
      <c r="HMN283"/>
      <c r="HMO283"/>
      <c r="HMP283"/>
      <c r="HMQ283"/>
      <c r="HMR283"/>
      <c r="HMS283"/>
      <c r="HMT283"/>
      <c r="HMU283"/>
      <c r="HMV283"/>
      <c r="HMW283"/>
      <c r="HMX283"/>
      <c r="HMY283"/>
      <c r="HMZ283"/>
      <c r="HNA283"/>
      <c r="HNB283"/>
      <c r="HNC283"/>
      <c r="HND283"/>
      <c r="HNE283"/>
      <c r="HNF283"/>
      <c r="HNG283"/>
      <c r="HNH283"/>
      <c r="HNI283"/>
      <c r="HNJ283"/>
      <c r="HNK283"/>
      <c r="HNL283"/>
      <c r="HNM283"/>
      <c r="HNN283"/>
      <c r="HNO283"/>
      <c r="HNP283"/>
      <c r="HNQ283"/>
      <c r="HNR283"/>
      <c r="HNS283"/>
      <c r="HNT283"/>
      <c r="HNU283"/>
      <c r="HNV283"/>
      <c r="HNW283"/>
      <c r="HNX283"/>
      <c r="HNY283"/>
      <c r="HNZ283"/>
      <c r="HOA283"/>
      <c r="HOB283"/>
      <c r="HOC283"/>
      <c r="HOD283"/>
      <c r="HOE283"/>
      <c r="HOF283"/>
      <c r="HOG283"/>
      <c r="HOH283"/>
      <c r="HOI283"/>
      <c r="HOJ283"/>
      <c r="HOK283"/>
      <c r="HOL283"/>
      <c r="HOM283"/>
      <c r="HON283"/>
      <c r="HOO283"/>
      <c r="HOP283"/>
      <c r="HOQ283"/>
      <c r="HOR283"/>
      <c r="HOS283"/>
      <c r="HOT283"/>
      <c r="HOU283"/>
      <c r="HOV283"/>
      <c r="HOW283"/>
      <c r="HOX283"/>
      <c r="HOY283"/>
      <c r="HOZ283"/>
      <c r="HPA283"/>
      <c r="HPB283"/>
      <c r="HPC283"/>
      <c r="HPD283"/>
      <c r="HPE283"/>
      <c r="HPF283"/>
      <c r="HPG283"/>
      <c r="HPH283"/>
      <c r="HPI283"/>
      <c r="HPJ283"/>
      <c r="HPK283"/>
      <c r="HPL283"/>
      <c r="HPM283"/>
      <c r="HPN283"/>
      <c r="HPO283"/>
      <c r="HPP283"/>
      <c r="HPQ283"/>
      <c r="HPR283"/>
      <c r="HPS283"/>
      <c r="HPT283"/>
      <c r="HPU283"/>
      <c r="HPV283"/>
      <c r="HPW283"/>
      <c r="HPX283"/>
      <c r="HPY283"/>
      <c r="HPZ283"/>
      <c r="HQA283"/>
      <c r="HQB283"/>
      <c r="HQC283"/>
      <c r="HQD283"/>
      <c r="HQE283"/>
      <c r="HQF283"/>
      <c r="HQG283"/>
      <c r="HQH283"/>
      <c r="HQI283"/>
      <c r="HQJ283"/>
      <c r="HQK283"/>
      <c r="HQL283"/>
      <c r="HQM283"/>
      <c r="HQN283"/>
      <c r="HQO283"/>
      <c r="HQP283"/>
      <c r="HQQ283"/>
      <c r="HQR283"/>
      <c r="HQS283"/>
      <c r="HQT283"/>
      <c r="HQU283"/>
      <c r="HQV283"/>
      <c r="HQW283"/>
      <c r="HQX283"/>
      <c r="HQY283"/>
      <c r="HQZ283"/>
      <c r="HRA283"/>
      <c r="HRB283"/>
      <c r="HRC283"/>
      <c r="HRD283"/>
      <c r="HRE283"/>
      <c r="HRF283"/>
      <c r="HRG283"/>
      <c r="HRH283"/>
      <c r="HRI283"/>
      <c r="HRJ283"/>
      <c r="HRK283"/>
      <c r="HRL283"/>
      <c r="HRM283"/>
      <c r="HRN283"/>
      <c r="HRO283"/>
      <c r="HRP283"/>
      <c r="HRQ283"/>
      <c r="HRR283"/>
      <c r="HRS283"/>
      <c r="HRT283"/>
      <c r="HRU283"/>
      <c r="HRV283"/>
      <c r="HRW283"/>
      <c r="HRX283"/>
      <c r="HRY283"/>
      <c r="HRZ283"/>
      <c r="HSA283"/>
      <c r="HSB283"/>
      <c r="HSC283"/>
      <c r="HSD283"/>
      <c r="HSE283"/>
      <c r="HSF283"/>
      <c r="HSG283"/>
      <c r="HSH283"/>
      <c r="HSI283"/>
      <c r="HSJ283"/>
      <c r="HSK283"/>
      <c r="HSL283"/>
      <c r="HSM283"/>
      <c r="HSN283"/>
      <c r="HSO283"/>
      <c r="HSP283"/>
      <c r="HSQ283"/>
      <c r="HSR283"/>
      <c r="HSS283"/>
      <c r="HST283"/>
      <c r="HSU283"/>
      <c r="HSV283"/>
      <c r="HSW283"/>
      <c r="HSX283"/>
      <c r="HSY283"/>
      <c r="HSZ283"/>
      <c r="HTA283"/>
      <c r="HTB283"/>
      <c r="HTC283"/>
      <c r="HTD283"/>
      <c r="HTE283"/>
      <c r="HTF283"/>
      <c r="HTG283"/>
      <c r="HTH283"/>
      <c r="HTI283"/>
      <c r="HTJ283"/>
      <c r="HTK283"/>
      <c r="HTL283"/>
      <c r="HTM283"/>
      <c r="HTN283"/>
      <c r="HTO283"/>
      <c r="HTP283"/>
      <c r="HTQ283"/>
      <c r="HTR283"/>
      <c r="HTS283"/>
      <c r="HTT283"/>
      <c r="HTU283"/>
      <c r="HTV283"/>
      <c r="HTW283"/>
      <c r="HTX283"/>
      <c r="HTY283"/>
      <c r="HTZ283"/>
      <c r="HUA283"/>
      <c r="HUB283"/>
      <c r="HUC283"/>
      <c r="HUD283"/>
      <c r="HUE283"/>
      <c r="HUF283"/>
      <c r="HUG283"/>
      <c r="HUH283"/>
      <c r="HUI283"/>
      <c r="HUJ283"/>
      <c r="HUK283"/>
      <c r="HUL283"/>
      <c r="HUM283"/>
      <c r="HUN283"/>
      <c r="HUO283"/>
      <c r="HUP283"/>
      <c r="HUQ283"/>
      <c r="HUR283"/>
      <c r="HUS283"/>
      <c r="HUT283"/>
      <c r="HUU283"/>
      <c r="HUV283"/>
      <c r="HUW283"/>
      <c r="HUX283"/>
      <c r="HUY283"/>
      <c r="HUZ283"/>
      <c r="HVA283"/>
      <c r="HVB283"/>
      <c r="HVC283"/>
      <c r="HVD283"/>
      <c r="HVE283"/>
      <c r="HVF283"/>
      <c r="HVG283"/>
      <c r="HVH283"/>
      <c r="HVI283"/>
      <c r="HVJ283"/>
      <c r="HVK283"/>
      <c r="HVL283"/>
      <c r="HVM283"/>
      <c r="HVN283"/>
      <c r="HVO283"/>
      <c r="HVP283"/>
      <c r="HVQ283"/>
      <c r="HVR283"/>
      <c r="HVS283"/>
      <c r="HVT283"/>
      <c r="HVU283"/>
      <c r="HVV283"/>
      <c r="HVW283"/>
      <c r="HVX283"/>
      <c r="HVY283"/>
      <c r="HVZ283"/>
      <c r="HWA283"/>
      <c r="HWB283"/>
      <c r="HWC283"/>
      <c r="HWD283"/>
      <c r="HWE283"/>
      <c r="HWF283"/>
      <c r="HWG283"/>
      <c r="HWH283"/>
      <c r="HWI283"/>
      <c r="HWJ283"/>
      <c r="HWK283"/>
      <c r="HWL283"/>
      <c r="HWM283"/>
      <c r="HWN283"/>
      <c r="HWO283"/>
      <c r="HWP283"/>
      <c r="HWQ283"/>
      <c r="HWR283"/>
      <c r="HWS283"/>
      <c r="HWT283"/>
      <c r="HWU283"/>
      <c r="HWV283"/>
      <c r="HWW283"/>
      <c r="HWX283"/>
      <c r="HWY283"/>
      <c r="HWZ283"/>
      <c r="HXA283"/>
      <c r="HXB283"/>
      <c r="HXC283"/>
      <c r="HXD283"/>
      <c r="HXE283"/>
      <c r="HXF283"/>
      <c r="HXG283"/>
      <c r="HXH283"/>
      <c r="HXI283"/>
      <c r="HXJ283"/>
      <c r="HXK283"/>
      <c r="HXL283"/>
      <c r="HXM283"/>
      <c r="HXN283"/>
      <c r="HXO283"/>
      <c r="HXP283"/>
      <c r="HXQ283"/>
      <c r="HXR283"/>
      <c r="HXS283"/>
      <c r="HXT283"/>
      <c r="HXU283"/>
      <c r="HXV283"/>
      <c r="HXW283"/>
      <c r="HXX283"/>
      <c r="HXY283"/>
      <c r="HXZ283"/>
      <c r="HYA283"/>
      <c r="HYB283"/>
      <c r="HYC283"/>
      <c r="HYD283"/>
      <c r="HYE283"/>
      <c r="HYF283"/>
      <c r="HYG283"/>
      <c r="HYH283"/>
      <c r="HYI283"/>
      <c r="HYJ283"/>
      <c r="HYK283"/>
      <c r="HYL283"/>
      <c r="HYM283"/>
      <c r="HYN283"/>
      <c r="HYO283"/>
      <c r="HYP283"/>
      <c r="HYQ283"/>
      <c r="HYR283"/>
      <c r="HYS283"/>
      <c r="HYT283"/>
      <c r="HYU283"/>
      <c r="HYV283"/>
      <c r="HYW283"/>
      <c r="HYX283"/>
      <c r="HYY283"/>
      <c r="HYZ283"/>
      <c r="HZA283"/>
      <c r="HZB283"/>
      <c r="HZC283"/>
      <c r="HZD283"/>
      <c r="HZE283"/>
      <c r="HZF283"/>
      <c r="HZG283"/>
      <c r="HZH283"/>
      <c r="HZI283"/>
      <c r="HZJ283"/>
      <c r="HZK283"/>
      <c r="HZL283"/>
      <c r="HZM283"/>
      <c r="HZN283"/>
      <c r="HZO283"/>
      <c r="HZP283"/>
      <c r="HZQ283"/>
      <c r="HZR283"/>
      <c r="HZS283"/>
      <c r="HZT283"/>
      <c r="HZU283"/>
      <c r="HZV283"/>
      <c r="HZW283"/>
      <c r="HZX283"/>
      <c r="HZY283"/>
      <c r="HZZ283"/>
      <c r="IAA283"/>
      <c r="IAB283"/>
      <c r="IAC283"/>
      <c r="IAD283"/>
      <c r="IAE283"/>
      <c r="IAF283"/>
      <c r="IAG283"/>
      <c r="IAH283"/>
      <c r="IAI283"/>
      <c r="IAJ283"/>
      <c r="IAK283"/>
      <c r="IAL283"/>
      <c r="IAM283"/>
      <c r="IAN283"/>
      <c r="IAO283"/>
      <c r="IAP283"/>
      <c r="IAQ283"/>
      <c r="IAR283"/>
      <c r="IAS283"/>
      <c r="IAT283"/>
      <c r="IAU283"/>
      <c r="IAV283"/>
      <c r="IAW283"/>
      <c r="IAX283"/>
      <c r="IAY283"/>
      <c r="IAZ283"/>
      <c r="IBA283"/>
      <c r="IBB283"/>
      <c r="IBC283"/>
      <c r="IBD283"/>
      <c r="IBE283"/>
      <c r="IBF283"/>
      <c r="IBG283"/>
      <c r="IBH283"/>
      <c r="IBI283"/>
      <c r="IBJ283"/>
      <c r="IBK283"/>
      <c r="IBL283"/>
      <c r="IBM283"/>
      <c r="IBN283"/>
      <c r="IBO283"/>
      <c r="IBP283"/>
      <c r="IBQ283"/>
      <c r="IBR283"/>
      <c r="IBS283"/>
      <c r="IBT283"/>
      <c r="IBU283"/>
      <c r="IBV283"/>
      <c r="IBW283"/>
      <c r="IBX283"/>
      <c r="IBY283"/>
      <c r="IBZ283"/>
      <c r="ICA283"/>
      <c r="ICB283"/>
      <c r="ICC283"/>
      <c r="ICD283"/>
      <c r="ICE283"/>
      <c r="ICF283"/>
      <c r="ICG283"/>
      <c r="ICH283"/>
      <c r="ICI283"/>
      <c r="ICJ283"/>
      <c r="ICK283"/>
      <c r="ICL283"/>
      <c r="ICM283"/>
      <c r="ICN283"/>
      <c r="ICO283"/>
      <c r="ICP283"/>
      <c r="ICQ283"/>
      <c r="ICR283"/>
      <c r="ICS283"/>
      <c r="ICT283"/>
      <c r="ICU283"/>
      <c r="ICV283"/>
      <c r="ICW283"/>
      <c r="ICX283"/>
      <c r="ICY283"/>
      <c r="ICZ283"/>
      <c r="IDA283"/>
      <c r="IDB283"/>
      <c r="IDC283"/>
      <c r="IDD283"/>
      <c r="IDE283"/>
      <c r="IDF283"/>
      <c r="IDG283"/>
      <c r="IDH283"/>
      <c r="IDI283"/>
      <c r="IDJ283"/>
      <c r="IDK283"/>
      <c r="IDL283"/>
      <c r="IDM283"/>
      <c r="IDN283"/>
      <c r="IDO283"/>
      <c r="IDP283"/>
      <c r="IDQ283"/>
      <c r="IDR283"/>
      <c r="IDS283"/>
      <c r="IDT283"/>
      <c r="IDU283"/>
      <c r="IDV283"/>
      <c r="IDW283"/>
      <c r="IDX283"/>
      <c r="IDY283"/>
      <c r="IDZ283"/>
      <c r="IEA283"/>
      <c r="IEB283"/>
      <c r="IEC283"/>
      <c r="IED283"/>
      <c r="IEE283"/>
      <c r="IEF283"/>
      <c r="IEG283"/>
      <c r="IEH283"/>
      <c r="IEI283"/>
      <c r="IEJ283"/>
      <c r="IEK283"/>
      <c r="IEL283"/>
      <c r="IEM283"/>
      <c r="IEN283"/>
      <c r="IEO283"/>
      <c r="IEP283"/>
      <c r="IEQ283"/>
      <c r="IER283"/>
      <c r="IES283"/>
      <c r="IET283"/>
      <c r="IEU283"/>
      <c r="IEV283"/>
      <c r="IEW283"/>
      <c r="IEX283"/>
      <c r="IEY283"/>
      <c r="IEZ283"/>
      <c r="IFA283"/>
      <c r="IFB283"/>
      <c r="IFC283"/>
      <c r="IFD283"/>
      <c r="IFE283"/>
      <c r="IFF283"/>
      <c r="IFG283"/>
      <c r="IFH283"/>
      <c r="IFI283"/>
      <c r="IFJ283"/>
      <c r="IFK283"/>
      <c r="IFL283"/>
      <c r="IFM283"/>
      <c r="IFN283"/>
      <c r="IFO283"/>
      <c r="IFP283"/>
      <c r="IFQ283"/>
      <c r="IFR283"/>
      <c r="IFS283"/>
      <c r="IFT283"/>
      <c r="IFU283"/>
      <c r="IFV283"/>
      <c r="IFW283"/>
      <c r="IFX283"/>
      <c r="IFY283"/>
      <c r="IFZ283"/>
      <c r="IGA283"/>
      <c r="IGB283"/>
      <c r="IGC283"/>
      <c r="IGD283"/>
      <c r="IGE283"/>
      <c r="IGF283"/>
      <c r="IGG283"/>
      <c r="IGH283"/>
      <c r="IGI283"/>
      <c r="IGJ283"/>
      <c r="IGK283"/>
      <c r="IGL283"/>
      <c r="IGM283"/>
      <c r="IGN283"/>
      <c r="IGO283"/>
      <c r="IGP283"/>
      <c r="IGQ283"/>
      <c r="IGR283"/>
      <c r="IGS283"/>
      <c r="IGT283"/>
      <c r="IGU283"/>
      <c r="IGV283"/>
      <c r="IGW283"/>
      <c r="IGX283"/>
      <c r="IGY283"/>
      <c r="IGZ283"/>
      <c r="IHA283"/>
      <c r="IHB283"/>
      <c r="IHC283"/>
      <c r="IHD283"/>
      <c r="IHE283"/>
      <c r="IHF283"/>
      <c r="IHG283"/>
      <c r="IHH283"/>
      <c r="IHI283"/>
      <c r="IHJ283"/>
      <c r="IHK283"/>
      <c r="IHL283"/>
      <c r="IHM283"/>
      <c r="IHN283"/>
      <c r="IHO283"/>
      <c r="IHP283"/>
      <c r="IHQ283"/>
      <c r="IHR283"/>
      <c r="IHS283"/>
      <c r="IHT283"/>
      <c r="IHU283"/>
      <c r="IHV283"/>
      <c r="IHW283"/>
      <c r="IHX283"/>
      <c r="IHY283"/>
      <c r="IHZ283"/>
      <c r="IIA283"/>
      <c r="IIB283"/>
      <c r="IIC283"/>
      <c r="IID283"/>
      <c r="IIE283"/>
      <c r="IIF283"/>
      <c r="IIG283"/>
      <c r="IIH283"/>
      <c r="III283"/>
      <c r="IIJ283"/>
      <c r="IIK283"/>
      <c r="IIL283"/>
      <c r="IIM283"/>
      <c r="IIN283"/>
      <c r="IIO283"/>
      <c r="IIP283"/>
      <c r="IIQ283"/>
      <c r="IIR283"/>
      <c r="IIS283"/>
      <c r="IIT283"/>
      <c r="IIU283"/>
      <c r="IIV283"/>
      <c r="IIW283"/>
      <c r="IIX283"/>
      <c r="IIY283"/>
      <c r="IIZ283"/>
      <c r="IJA283"/>
      <c r="IJB283"/>
      <c r="IJC283"/>
      <c r="IJD283"/>
      <c r="IJE283"/>
      <c r="IJF283"/>
      <c r="IJG283"/>
      <c r="IJH283"/>
      <c r="IJI283"/>
      <c r="IJJ283"/>
      <c r="IJK283"/>
      <c r="IJL283"/>
      <c r="IJM283"/>
      <c r="IJN283"/>
      <c r="IJO283"/>
      <c r="IJP283"/>
      <c r="IJQ283"/>
      <c r="IJR283"/>
      <c r="IJS283"/>
      <c r="IJT283"/>
      <c r="IJU283"/>
      <c r="IJV283"/>
      <c r="IJW283"/>
      <c r="IJX283"/>
      <c r="IJY283"/>
      <c r="IJZ283"/>
      <c r="IKA283"/>
      <c r="IKB283"/>
      <c r="IKC283"/>
      <c r="IKD283"/>
      <c r="IKE283"/>
      <c r="IKF283"/>
      <c r="IKG283"/>
      <c r="IKH283"/>
      <c r="IKI283"/>
      <c r="IKJ283"/>
      <c r="IKK283"/>
      <c r="IKL283"/>
      <c r="IKM283"/>
      <c r="IKN283"/>
      <c r="IKO283"/>
      <c r="IKP283"/>
      <c r="IKQ283"/>
      <c r="IKR283"/>
      <c r="IKS283"/>
      <c r="IKT283"/>
      <c r="IKU283"/>
      <c r="IKV283"/>
      <c r="IKW283"/>
      <c r="IKX283"/>
      <c r="IKY283"/>
      <c r="IKZ283"/>
      <c r="ILA283"/>
      <c r="ILB283"/>
      <c r="ILC283"/>
      <c r="ILD283"/>
      <c r="ILE283"/>
      <c r="ILF283"/>
      <c r="ILG283"/>
      <c r="ILH283"/>
      <c r="ILI283"/>
      <c r="ILJ283"/>
      <c r="ILK283"/>
      <c r="ILL283"/>
      <c r="ILM283"/>
      <c r="ILN283"/>
      <c r="ILO283"/>
      <c r="ILP283"/>
      <c r="ILQ283"/>
      <c r="ILR283"/>
      <c r="ILS283"/>
      <c r="ILT283"/>
      <c r="ILU283"/>
      <c r="ILV283"/>
      <c r="ILW283"/>
      <c r="ILX283"/>
      <c r="ILY283"/>
      <c r="ILZ283"/>
      <c r="IMA283"/>
      <c r="IMB283"/>
      <c r="IMC283"/>
      <c r="IMD283"/>
      <c r="IME283"/>
      <c r="IMF283"/>
      <c r="IMG283"/>
      <c r="IMH283"/>
      <c r="IMI283"/>
      <c r="IMJ283"/>
      <c r="IMK283"/>
      <c r="IML283"/>
      <c r="IMM283"/>
      <c r="IMN283"/>
      <c r="IMO283"/>
      <c r="IMP283"/>
      <c r="IMQ283"/>
      <c r="IMR283"/>
      <c r="IMS283"/>
      <c r="IMT283"/>
      <c r="IMU283"/>
      <c r="IMV283"/>
      <c r="IMW283"/>
      <c r="IMX283"/>
      <c r="IMY283"/>
      <c r="IMZ283"/>
      <c r="INA283"/>
      <c r="INB283"/>
      <c r="INC283"/>
      <c r="IND283"/>
      <c r="INE283"/>
      <c r="INF283"/>
      <c r="ING283"/>
      <c r="INH283"/>
      <c r="INI283"/>
      <c r="INJ283"/>
      <c r="INK283"/>
      <c r="INL283"/>
      <c r="INM283"/>
      <c r="INN283"/>
      <c r="INO283"/>
      <c r="INP283"/>
      <c r="INQ283"/>
      <c r="INR283"/>
      <c r="INS283"/>
      <c r="INT283"/>
      <c r="INU283"/>
      <c r="INV283"/>
      <c r="INW283"/>
      <c r="INX283"/>
      <c r="INY283"/>
      <c r="INZ283"/>
      <c r="IOA283"/>
      <c r="IOB283"/>
      <c r="IOC283"/>
      <c r="IOD283"/>
      <c r="IOE283"/>
      <c r="IOF283"/>
      <c r="IOG283"/>
      <c r="IOH283"/>
      <c r="IOI283"/>
      <c r="IOJ283"/>
      <c r="IOK283"/>
      <c r="IOL283"/>
      <c r="IOM283"/>
      <c r="ION283"/>
      <c r="IOO283"/>
      <c r="IOP283"/>
      <c r="IOQ283"/>
      <c r="IOR283"/>
      <c r="IOS283"/>
      <c r="IOT283"/>
      <c r="IOU283"/>
      <c r="IOV283"/>
      <c r="IOW283"/>
      <c r="IOX283"/>
      <c r="IOY283"/>
      <c r="IOZ283"/>
      <c r="IPA283"/>
      <c r="IPB283"/>
      <c r="IPC283"/>
      <c r="IPD283"/>
      <c r="IPE283"/>
      <c r="IPF283"/>
      <c r="IPG283"/>
      <c r="IPH283"/>
      <c r="IPI283"/>
      <c r="IPJ283"/>
      <c r="IPK283"/>
      <c r="IPL283"/>
      <c r="IPM283"/>
      <c r="IPN283"/>
      <c r="IPO283"/>
      <c r="IPP283"/>
      <c r="IPQ283"/>
      <c r="IPR283"/>
      <c r="IPS283"/>
      <c r="IPT283"/>
      <c r="IPU283"/>
      <c r="IPV283"/>
      <c r="IPW283"/>
      <c r="IPX283"/>
      <c r="IPY283"/>
      <c r="IPZ283"/>
      <c r="IQA283"/>
      <c r="IQB283"/>
      <c r="IQC283"/>
      <c r="IQD283"/>
      <c r="IQE283"/>
      <c r="IQF283"/>
      <c r="IQG283"/>
      <c r="IQH283"/>
      <c r="IQI283"/>
      <c r="IQJ283"/>
      <c r="IQK283"/>
      <c r="IQL283"/>
      <c r="IQM283"/>
      <c r="IQN283"/>
      <c r="IQO283"/>
      <c r="IQP283"/>
      <c r="IQQ283"/>
      <c r="IQR283"/>
      <c r="IQS283"/>
      <c r="IQT283"/>
      <c r="IQU283"/>
      <c r="IQV283"/>
      <c r="IQW283"/>
      <c r="IQX283"/>
      <c r="IQY283"/>
      <c r="IQZ283"/>
      <c r="IRA283"/>
      <c r="IRB283"/>
      <c r="IRC283"/>
      <c r="IRD283"/>
      <c r="IRE283"/>
      <c r="IRF283"/>
      <c r="IRG283"/>
      <c r="IRH283"/>
      <c r="IRI283"/>
      <c r="IRJ283"/>
      <c r="IRK283"/>
      <c r="IRL283"/>
      <c r="IRM283"/>
      <c r="IRN283"/>
      <c r="IRO283"/>
      <c r="IRP283"/>
      <c r="IRQ283"/>
      <c r="IRR283"/>
      <c r="IRS283"/>
      <c r="IRT283"/>
      <c r="IRU283"/>
      <c r="IRV283"/>
      <c r="IRW283"/>
      <c r="IRX283"/>
      <c r="IRY283"/>
      <c r="IRZ283"/>
      <c r="ISA283"/>
      <c r="ISB283"/>
      <c r="ISC283"/>
      <c r="ISD283"/>
      <c r="ISE283"/>
      <c r="ISF283"/>
      <c r="ISG283"/>
      <c r="ISH283"/>
      <c r="ISI283"/>
      <c r="ISJ283"/>
      <c r="ISK283"/>
      <c r="ISL283"/>
      <c r="ISM283"/>
      <c r="ISN283"/>
      <c r="ISO283"/>
      <c r="ISP283"/>
      <c r="ISQ283"/>
      <c r="ISR283"/>
      <c r="ISS283"/>
      <c r="IST283"/>
      <c r="ISU283"/>
      <c r="ISV283"/>
      <c r="ISW283"/>
      <c r="ISX283"/>
      <c r="ISY283"/>
      <c r="ISZ283"/>
      <c r="ITA283"/>
      <c r="ITB283"/>
      <c r="ITC283"/>
      <c r="ITD283"/>
      <c r="ITE283"/>
      <c r="ITF283"/>
      <c r="ITG283"/>
      <c r="ITH283"/>
      <c r="ITI283"/>
      <c r="ITJ283"/>
      <c r="ITK283"/>
      <c r="ITL283"/>
      <c r="ITM283"/>
      <c r="ITN283"/>
      <c r="ITO283"/>
      <c r="ITP283"/>
      <c r="ITQ283"/>
      <c r="ITR283"/>
      <c r="ITS283"/>
      <c r="ITT283"/>
      <c r="ITU283"/>
      <c r="ITV283"/>
      <c r="ITW283"/>
      <c r="ITX283"/>
      <c r="ITY283"/>
      <c r="ITZ283"/>
      <c r="IUA283"/>
      <c r="IUB283"/>
      <c r="IUC283"/>
      <c r="IUD283"/>
      <c r="IUE283"/>
      <c r="IUF283"/>
      <c r="IUG283"/>
      <c r="IUH283"/>
      <c r="IUI283"/>
      <c r="IUJ283"/>
      <c r="IUK283"/>
      <c r="IUL283"/>
      <c r="IUM283"/>
      <c r="IUN283"/>
      <c r="IUO283"/>
      <c r="IUP283"/>
      <c r="IUQ283"/>
      <c r="IUR283"/>
      <c r="IUS283"/>
      <c r="IUT283"/>
      <c r="IUU283"/>
      <c r="IUV283"/>
      <c r="IUW283"/>
      <c r="IUX283"/>
      <c r="IUY283"/>
      <c r="IUZ283"/>
      <c r="IVA283"/>
      <c r="IVB283"/>
      <c r="IVC283"/>
      <c r="IVD283"/>
      <c r="IVE283"/>
      <c r="IVF283"/>
      <c r="IVG283"/>
      <c r="IVH283"/>
      <c r="IVI283"/>
      <c r="IVJ283"/>
      <c r="IVK283"/>
      <c r="IVL283"/>
      <c r="IVM283"/>
      <c r="IVN283"/>
      <c r="IVO283"/>
      <c r="IVP283"/>
      <c r="IVQ283"/>
      <c r="IVR283"/>
      <c r="IVS283"/>
      <c r="IVT283"/>
      <c r="IVU283"/>
      <c r="IVV283"/>
      <c r="IVW283"/>
      <c r="IVX283"/>
      <c r="IVY283"/>
      <c r="IVZ283"/>
      <c r="IWA283"/>
      <c r="IWB283"/>
      <c r="IWC283"/>
      <c r="IWD283"/>
      <c r="IWE283"/>
      <c r="IWF283"/>
      <c r="IWG283"/>
      <c r="IWH283"/>
      <c r="IWI283"/>
      <c r="IWJ283"/>
      <c r="IWK283"/>
      <c r="IWL283"/>
      <c r="IWM283"/>
      <c r="IWN283"/>
      <c r="IWO283"/>
      <c r="IWP283"/>
      <c r="IWQ283"/>
      <c r="IWR283"/>
      <c r="IWS283"/>
      <c r="IWT283"/>
      <c r="IWU283"/>
      <c r="IWV283"/>
      <c r="IWW283"/>
      <c r="IWX283"/>
      <c r="IWY283"/>
      <c r="IWZ283"/>
      <c r="IXA283"/>
      <c r="IXB283"/>
      <c r="IXC283"/>
      <c r="IXD283"/>
      <c r="IXE283"/>
      <c r="IXF283"/>
      <c r="IXG283"/>
      <c r="IXH283"/>
      <c r="IXI283"/>
      <c r="IXJ283"/>
      <c r="IXK283"/>
      <c r="IXL283"/>
      <c r="IXM283"/>
      <c r="IXN283"/>
      <c r="IXO283"/>
      <c r="IXP283"/>
      <c r="IXQ283"/>
      <c r="IXR283"/>
      <c r="IXS283"/>
      <c r="IXT283"/>
      <c r="IXU283"/>
      <c r="IXV283"/>
      <c r="IXW283"/>
      <c r="IXX283"/>
      <c r="IXY283"/>
      <c r="IXZ283"/>
      <c r="IYA283"/>
      <c r="IYB283"/>
      <c r="IYC283"/>
      <c r="IYD283"/>
      <c r="IYE283"/>
      <c r="IYF283"/>
      <c r="IYG283"/>
      <c r="IYH283"/>
      <c r="IYI283"/>
      <c r="IYJ283"/>
      <c r="IYK283"/>
      <c r="IYL283"/>
      <c r="IYM283"/>
      <c r="IYN283"/>
      <c r="IYO283"/>
      <c r="IYP283"/>
      <c r="IYQ283"/>
      <c r="IYR283"/>
      <c r="IYS283"/>
      <c r="IYT283"/>
      <c r="IYU283"/>
      <c r="IYV283"/>
      <c r="IYW283"/>
      <c r="IYX283"/>
      <c r="IYY283"/>
      <c r="IYZ283"/>
      <c r="IZA283"/>
      <c r="IZB283"/>
      <c r="IZC283"/>
      <c r="IZD283"/>
      <c r="IZE283"/>
      <c r="IZF283"/>
      <c r="IZG283"/>
      <c r="IZH283"/>
      <c r="IZI283"/>
      <c r="IZJ283"/>
      <c r="IZK283"/>
      <c r="IZL283"/>
      <c r="IZM283"/>
      <c r="IZN283"/>
      <c r="IZO283"/>
      <c r="IZP283"/>
      <c r="IZQ283"/>
      <c r="IZR283"/>
      <c r="IZS283"/>
      <c r="IZT283"/>
      <c r="IZU283"/>
      <c r="IZV283"/>
      <c r="IZW283"/>
      <c r="IZX283"/>
      <c r="IZY283"/>
      <c r="IZZ283"/>
      <c r="JAA283"/>
      <c r="JAB283"/>
      <c r="JAC283"/>
      <c r="JAD283"/>
      <c r="JAE283"/>
      <c r="JAF283"/>
      <c r="JAG283"/>
      <c r="JAH283"/>
      <c r="JAI283"/>
      <c r="JAJ283"/>
      <c r="JAK283"/>
      <c r="JAL283"/>
      <c r="JAM283"/>
      <c r="JAN283"/>
      <c r="JAO283"/>
      <c r="JAP283"/>
      <c r="JAQ283"/>
      <c r="JAR283"/>
      <c r="JAS283"/>
      <c r="JAT283"/>
      <c r="JAU283"/>
      <c r="JAV283"/>
      <c r="JAW283"/>
      <c r="JAX283"/>
      <c r="JAY283"/>
      <c r="JAZ283"/>
      <c r="JBA283"/>
      <c r="JBB283"/>
      <c r="JBC283"/>
      <c r="JBD283"/>
      <c r="JBE283"/>
      <c r="JBF283"/>
      <c r="JBG283"/>
      <c r="JBH283"/>
      <c r="JBI283"/>
      <c r="JBJ283"/>
      <c r="JBK283"/>
      <c r="JBL283"/>
      <c r="JBM283"/>
      <c r="JBN283"/>
      <c r="JBO283"/>
      <c r="JBP283"/>
      <c r="JBQ283"/>
      <c r="JBR283"/>
      <c r="JBS283"/>
      <c r="JBT283"/>
      <c r="JBU283"/>
      <c r="JBV283"/>
      <c r="JBW283"/>
      <c r="JBX283"/>
      <c r="JBY283"/>
      <c r="JBZ283"/>
      <c r="JCA283"/>
      <c r="JCB283"/>
      <c r="JCC283"/>
      <c r="JCD283"/>
      <c r="JCE283"/>
      <c r="JCF283"/>
      <c r="JCG283"/>
      <c r="JCH283"/>
      <c r="JCI283"/>
      <c r="JCJ283"/>
      <c r="JCK283"/>
      <c r="JCL283"/>
      <c r="JCM283"/>
      <c r="JCN283"/>
      <c r="JCO283"/>
      <c r="JCP283"/>
      <c r="JCQ283"/>
      <c r="JCR283"/>
      <c r="JCS283"/>
      <c r="JCT283"/>
      <c r="JCU283"/>
      <c r="JCV283"/>
      <c r="JCW283"/>
      <c r="JCX283"/>
      <c r="JCY283"/>
      <c r="JCZ283"/>
      <c r="JDA283"/>
      <c r="JDB283"/>
      <c r="JDC283"/>
      <c r="JDD283"/>
      <c r="JDE283"/>
      <c r="JDF283"/>
      <c r="JDG283"/>
      <c r="JDH283"/>
      <c r="JDI283"/>
      <c r="JDJ283"/>
      <c r="JDK283"/>
      <c r="JDL283"/>
      <c r="JDM283"/>
      <c r="JDN283"/>
      <c r="JDO283"/>
      <c r="JDP283"/>
      <c r="JDQ283"/>
      <c r="JDR283"/>
      <c r="JDS283"/>
      <c r="JDT283"/>
      <c r="JDU283"/>
      <c r="JDV283"/>
      <c r="JDW283"/>
      <c r="JDX283"/>
      <c r="JDY283"/>
      <c r="JDZ283"/>
      <c r="JEA283"/>
      <c r="JEB283"/>
      <c r="JEC283"/>
      <c r="JED283"/>
      <c r="JEE283"/>
      <c r="JEF283"/>
      <c r="JEG283"/>
      <c r="JEH283"/>
      <c r="JEI283"/>
      <c r="JEJ283"/>
      <c r="JEK283"/>
      <c r="JEL283"/>
      <c r="JEM283"/>
      <c r="JEN283"/>
      <c r="JEO283"/>
      <c r="JEP283"/>
      <c r="JEQ283"/>
      <c r="JER283"/>
      <c r="JES283"/>
      <c r="JET283"/>
      <c r="JEU283"/>
      <c r="JEV283"/>
      <c r="JEW283"/>
      <c r="JEX283"/>
      <c r="JEY283"/>
      <c r="JEZ283"/>
      <c r="JFA283"/>
      <c r="JFB283"/>
      <c r="JFC283"/>
      <c r="JFD283"/>
      <c r="JFE283"/>
      <c r="JFF283"/>
      <c r="JFG283"/>
      <c r="JFH283"/>
      <c r="JFI283"/>
      <c r="JFJ283"/>
      <c r="JFK283"/>
      <c r="JFL283"/>
      <c r="JFM283"/>
      <c r="JFN283"/>
      <c r="JFO283"/>
      <c r="JFP283"/>
      <c r="JFQ283"/>
      <c r="JFR283"/>
      <c r="JFS283"/>
      <c r="JFT283"/>
      <c r="JFU283"/>
      <c r="JFV283"/>
      <c r="JFW283"/>
      <c r="JFX283"/>
      <c r="JFY283"/>
      <c r="JFZ283"/>
      <c r="JGA283"/>
      <c r="JGB283"/>
      <c r="JGC283"/>
      <c r="JGD283"/>
      <c r="JGE283"/>
      <c r="JGF283"/>
      <c r="JGG283"/>
      <c r="JGH283"/>
      <c r="JGI283"/>
      <c r="JGJ283"/>
      <c r="JGK283"/>
      <c r="JGL283"/>
      <c r="JGM283"/>
      <c r="JGN283"/>
      <c r="JGO283"/>
      <c r="JGP283"/>
      <c r="JGQ283"/>
      <c r="JGR283"/>
      <c r="JGS283"/>
      <c r="JGT283"/>
      <c r="JGU283"/>
      <c r="JGV283"/>
      <c r="JGW283"/>
      <c r="JGX283"/>
      <c r="JGY283"/>
      <c r="JGZ283"/>
      <c r="JHA283"/>
      <c r="JHB283"/>
      <c r="JHC283"/>
      <c r="JHD283"/>
      <c r="JHE283"/>
      <c r="JHF283"/>
      <c r="JHG283"/>
      <c r="JHH283"/>
      <c r="JHI283"/>
      <c r="JHJ283"/>
      <c r="JHK283"/>
      <c r="JHL283"/>
      <c r="JHM283"/>
      <c r="JHN283"/>
      <c r="JHO283"/>
      <c r="JHP283"/>
      <c r="JHQ283"/>
      <c r="JHR283"/>
      <c r="JHS283"/>
      <c r="JHT283"/>
      <c r="JHU283"/>
      <c r="JHV283"/>
      <c r="JHW283"/>
      <c r="JHX283"/>
      <c r="JHY283"/>
      <c r="JHZ283"/>
      <c r="JIA283"/>
      <c r="JIB283"/>
      <c r="JIC283"/>
      <c r="JID283"/>
      <c r="JIE283"/>
      <c r="JIF283"/>
      <c r="JIG283"/>
      <c r="JIH283"/>
      <c r="JII283"/>
      <c r="JIJ283"/>
      <c r="JIK283"/>
      <c r="JIL283"/>
      <c r="JIM283"/>
      <c r="JIN283"/>
      <c r="JIO283"/>
      <c r="JIP283"/>
      <c r="JIQ283"/>
      <c r="JIR283"/>
      <c r="JIS283"/>
      <c r="JIT283"/>
      <c r="JIU283"/>
      <c r="JIV283"/>
      <c r="JIW283"/>
      <c r="JIX283"/>
      <c r="JIY283"/>
      <c r="JIZ283"/>
      <c r="JJA283"/>
      <c r="JJB283"/>
      <c r="JJC283"/>
      <c r="JJD283"/>
      <c r="JJE283"/>
      <c r="JJF283"/>
      <c r="JJG283"/>
      <c r="JJH283"/>
      <c r="JJI283"/>
      <c r="JJJ283"/>
      <c r="JJK283"/>
      <c r="JJL283"/>
      <c r="JJM283"/>
      <c r="JJN283"/>
      <c r="JJO283"/>
      <c r="JJP283"/>
      <c r="JJQ283"/>
      <c r="JJR283"/>
      <c r="JJS283"/>
      <c r="JJT283"/>
      <c r="JJU283"/>
      <c r="JJV283"/>
      <c r="JJW283"/>
      <c r="JJX283"/>
      <c r="JJY283"/>
      <c r="JJZ283"/>
      <c r="JKA283"/>
      <c r="JKB283"/>
      <c r="JKC283"/>
      <c r="JKD283"/>
      <c r="JKE283"/>
      <c r="JKF283"/>
      <c r="JKG283"/>
      <c r="JKH283"/>
      <c r="JKI283"/>
      <c r="JKJ283"/>
      <c r="JKK283"/>
      <c r="JKL283"/>
      <c r="JKM283"/>
      <c r="JKN283"/>
      <c r="JKO283"/>
      <c r="JKP283"/>
      <c r="JKQ283"/>
      <c r="JKR283"/>
      <c r="JKS283"/>
      <c r="JKT283"/>
      <c r="JKU283"/>
      <c r="JKV283"/>
      <c r="JKW283"/>
      <c r="JKX283"/>
      <c r="JKY283"/>
      <c r="JKZ283"/>
      <c r="JLA283"/>
      <c r="JLB283"/>
      <c r="JLC283"/>
      <c r="JLD283"/>
      <c r="JLE283"/>
      <c r="JLF283"/>
      <c r="JLG283"/>
      <c r="JLH283"/>
      <c r="JLI283"/>
      <c r="JLJ283"/>
      <c r="JLK283"/>
      <c r="JLL283"/>
      <c r="JLM283"/>
      <c r="JLN283"/>
      <c r="JLO283"/>
      <c r="JLP283"/>
      <c r="JLQ283"/>
      <c r="JLR283"/>
      <c r="JLS283"/>
      <c r="JLT283"/>
      <c r="JLU283"/>
      <c r="JLV283"/>
      <c r="JLW283"/>
      <c r="JLX283"/>
      <c r="JLY283"/>
      <c r="JLZ283"/>
      <c r="JMA283"/>
      <c r="JMB283"/>
      <c r="JMC283"/>
      <c r="JMD283"/>
      <c r="JME283"/>
      <c r="JMF283"/>
      <c r="JMG283"/>
      <c r="JMH283"/>
      <c r="JMI283"/>
      <c r="JMJ283"/>
      <c r="JMK283"/>
      <c r="JML283"/>
      <c r="JMM283"/>
      <c r="JMN283"/>
      <c r="JMO283"/>
      <c r="JMP283"/>
      <c r="JMQ283"/>
      <c r="JMR283"/>
      <c r="JMS283"/>
      <c r="JMT283"/>
      <c r="JMU283"/>
      <c r="JMV283"/>
      <c r="JMW283"/>
      <c r="JMX283"/>
      <c r="JMY283"/>
      <c r="JMZ283"/>
      <c r="JNA283"/>
      <c r="JNB283"/>
      <c r="JNC283"/>
      <c r="JND283"/>
      <c r="JNE283"/>
      <c r="JNF283"/>
      <c r="JNG283"/>
      <c r="JNH283"/>
      <c r="JNI283"/>
      <c r="JNJ283"/>
      <c r="JNK283"/>
      <c r="JNL283"/>
      <c r="JNM283"/>
      <c r="JNN283"/>
      <c r="JNO283"/>
      <c r="JNP283"/>
      <c r="JNQ283"/>
      <c r="JNR283"/>
      <c r="JNS283"/>
      <c r="JNT283"/>
      <c r="JNU283"/>
      <c r="JNV283"/>
      <c r="JNW283"/>
      <c r="JNX283"/>
      <c r="JNY283"/>
      <c r="JNZ283"/>
      <c r="JOA283"/>
      <c r="JOB283"/>
      <c r="JOC283"/>
      <c r="JOD283"/>
      <c r="JOE283"/>
      <c r="JOF283"/>
      <c r="JOG283"/>
      <c r="JOH283"/>
      <c r="JOI283"/>
      <c r="JOJ283"/>
      <c r="JOK283"/>
      <c r="JOL283"/>
      <c r="JOM283"/>
      <c r="JON283"/>
      <c r="JOO283"/>
      <c r="JOP283"/>
      <c r="JOQ283"/>
      <c r="JOR283"/>
      <c r="JOS283"/>
      <c r="JOT283"/>
      <c r="JOU283"/>
      <c r="JOV283"/>
      <c r="JOW283"/>
      <c r="JOX283"/>
      <c r="JOY283"/>
      <c r="JOZ283"/>
      <c r="JPA283"/>
      <c r="JPB283"/>
      <c r="JPC283"/>
      <c r="JPD283"/>
      <c r="JPE283"/>
      <c r="JPF283"/>
      <c r="JPG283"/>
      <c r="JPH283"/>
      <c r="JPI283"/>
      <c r="JPJ283"/>
      <c r="JPK283"/>
      <c r="JPL283"/>
      <c r="JPM283"/>
      <c r="JPN283"/>
      <c r="JPO283"/>
      <c r="JPP283"/>
      <c r="JPQ283"/>
      <c r="JPR283"/>
      <c r="JPS283"/>
      <c r="JPT283"/>
      <c r="JPU283"/>
      <c r="JPV283"/>
      <c r="JPW283"/>
      <c r="JPX283"/>
      <c r="JPY283"/>
      <c r="JPZ283"/>
      <c r="JQA283"/>
      <c r="JQB283"/>
      <c r="JQC283"/>
      <c r="JQD283"/>
      <c r="JQE283"/>
      <c r="JQF283"/>
      <c r="JQG283"/>
      <c r="JQH283"/>
      <c r="JQI283"/>
      <c r="JQJ283"/>
      <c r="JQK283"/>
      <c r="JQL283"/>
      <c r="JQM283"/>
      <c r="JQN283"/>
      <c r="JQO283"/>
      <c r="JQP283"/>
      <c r="JQQ283"/>
      <c r="JQR283"/>
      <c r="JQS283"/>
      <c r="JQT283"/>
      <c r="JQU283"/>
      <c r="JQV283"/>
      <c r="JQW283"/>
      <c r="JQX283"/>
      <c r="JQY283"/>
      <c r="JQZ283"/>
      <c r="JRA283"/>
      <c r="JRB283"/>
      <c r="JRC283"/>
      <c r="JRD283"/>
      <c r="JRE283"/>
      <c r="JRF283"/>
      <c r="JRG283"/>
      <c r="JRH283"/>
      <c r="JRI283"/>
      <c r="JRJ283"/>
      <c r="JRK283"/>
      <c r="JRL283"/>
      <c r="JRM283"/>
      <c r="JRN283"/>
      <c r="JRO283"/>
      <c r="JRP283"/>
      <c r="JRQ283"/>
      <c r="JRR283"/>
      <c r="JRS283"/>
      <c r="JRT283"/>
      <c r="JRU283"/>
      <c r="JRV283"/>
      <c r="JRW283"/>
      <c r="JRX283"/>
      <c r="JRY283"/>
      <c r="JRZ283"/>
      <c r="JSA283"/>
      <c r="JSB283"/>
      <c r="JSC283"/>
      <c r="JSD283"/>
      <c r="JSE283"/>
      <c r="JSF283"/>
      <c r="JSG283"/>
      <c r="JSH283"/>
      <c r="JSI283"/>
      <c r="JSJ283"/>
      <c r="JSK283"/>
      <c r="JSL283"/>
      <c r="JSM283"/>
      <c r="JSN283"/>
      <c r="JSO283"/>
      <c r="JSP283"/>
      <c r="JSQ283"/>
      <c r="JSR283"/>
      <c r="JSS283"/>
      <c r="JST283"/>
      <c r="JSU283"/>
      <c r="JSV283"/>
      <c r="JSW283"/>
      <c r="JSX283"/>
      <c r="JSY283"/>
      <c r="JSZ283"/>
      <c r="JTA283"/>
      <c r="JTB283"/>
      <c r="JTC283"/>
      <c r="JTD283"/>
      <c r="JTE283"/>
      <c r="JTF283"/>
      <c r="JTG283"/>
      <c r="JTH283"/>
      <c r="JTI283"/>
      <c r="JTJ283"/>
      <c r="JTK283"/>
      <c r="JTL283"/>
      <c r="JTM283"/>
      <c r="JTN283"/>
      <c r="JTO283"/>
      <c r="JTP283"/>
      <c r="JTQ283"/>
      <c r="JTR283"/>
      <c r="JTS283"/>
      <c r="JTT283"/>
      <c r="JTU283"/>
      <c r="JTV283"/>
      <c r="JTW283"/>
      <c r="JTX283"/>
      <c r="JTY283"/>
      <c r="JTZ283"/>
      <c r="JUA283"/>
      <c r="JUB283"/>
      <c r="JUC283"/>
      <c r="JUD283"/>
      <c r="JUE283"/>
      <c r="JUF283"/>
      <c r="JUG283"/>
      <c r="JUH283"/>
      <c r="JUI283"/>
      <c r="JUJ283"/>
      <c r="JUK283"/>
      <c r="JUL283"/>
      <c r="JUM283"/>
      <c r="JUN283"/>
      <c r="JUO283"/>
      <c r="JUP283"/>
      <c r="JUQ283"/>
      <c r="JUR283"/>
      <c r="JUS283"/>
      <c r="JUT283"/>
      <c r="JUU283"/>
      <c r="JUV283"/>
      <c r="JUW283"/>
      <c r="JUX283"/>
      <c r="JUY283"/>
      <c r="JUZ283"/>
      <c r="JVA283"/>
      <c r="JVB283"/>
      <c r="JVC283"/>
      <c r="JVD283"/>
      <c r="JVE283"/>
      <c r="JVF283"/>
      <c r="JVG283"/>
      <c r="JVH283"/>
      <c r="JVI283"/>
      <c r="JVJ283"/>
      <c r="JVK283"/>
      <c r="JVL283"/>
      <c r="JVM283"/>
      <c r="JVN283"/>
      <c r="JVO283"/>
      <c r="JVP283"/>
      <c r="JVQ283"/>
      <c r="JVR283"/>
      <c r="JVS283"/>
      <c r="JVT283"/>
      <c r="JVU283"/>
      <c r="JVV283"/>
      <c r="JVW283"/>
      <c r="JVX283"/>
      <c r="JVY283"/>
      <c r="JVZ283"/>
      <c r="JWA283"/>
      <c r="JWB283"/>
      <c r="JWC283"/>
      <c r="JWD283"/>
      <c r="JWE283"/>
      <c r="JWF283"/>
      <c r="JWG283"/>
      <c r="JWH283"/>
      <c r="JWI283"/>
      <c r="JWJ283"/>
      <c r="JWK283"/>
      <c r="JWL283"/>
      <c r="JWM283"/>
      <c r="JWN283"/>
      <c r="JWO283"/>
      <c r="JWP283"/>
      <c r="JWQ283"/>
      <c r="JWR283"/>
      <c r="JWS283"/>
      <c r="JWT283"/>
      <c r="JWU283"/>
      <c r="JWV283"/>
      <c r="JWW283"/>
      <c r="JWX283"/>
      <c r="JWY283"/>
      <c r="JWZ283"/>
      <c r="JXA283"/>
      <c r="JXB283"/>
      <c r="JXC283"/>
      <c r="JXD283"/>
      <c r="JXE283"/>
      <c r="JXF283"/>
      <c r="JXG283"/>
      <c r="JXH283"/>
      <c r="JXI283"/>
      <c r="JXJ283"/>
      <c r="JXK283"/>
      <c r="JXL283"/>
      <c r="JXM283"/>
      <c r="JXN283"/>
      <c r="JXO283"/>
      <c r="JXP283"/>
      <c r="JXQ283"/>
      <c r="JXR283"/>
      <c r="JXS283"/>
      <c r="JXT283"/>
      <c r="JXU283"/>
      <c r="JXV283"/>
      <c r="JXW283"/>
      <c r="JXX283"/>
      <c r="JXY283"/>
      <c r="JXZ283"/>
      <c r="JYA283"/>
      <c r="JYB283"/>
      <c r="JYC283"/>
      <c r="JYD283"/>
      <c r="JYE283"/>
      <c r="JYF283"/>
      <c r="JYG283"/>
      <c r="JYH283"/>
      <c r="JYI283"/>
      <c r="JYJ283"/>
      <c r="JYK283"/>
      <c r="JYL283"/>
      <c r="JYM283"/>
      <c r="JYN283"/>
      <c r="JYO283"/>
      <c r="JYP283"/>
      <c r="JYQ283"/>
      <c r="JYR283"/>
      <c r="JYS283"/>
      <c r="JYT283"/>
      <c r="JYU283"/>
      <c r="JYV283"/>
      <c r="JYW283"/>
      <c r="JYX283"/>
      <c r="JYY283"/>
      <c r="JYZ283"/>
      <c r="JZA283"/>
      <c r="JZB283"/>
      <c r="JZC283"/>
      <c r="JZD283"/>
      <c r="JZE283"/>
      <c r="JZF283"/>
      <c r="JZG283"/>
      <c r="JZH283"/>
      <c r="JZI283"/>
      <c r="JZJ283"/>
      <c r="JZK283"/>
      <c r="JZL283"/>
      <c r="JZM283"/>
      <c r="JZN283"/>
      <c r="JZO283"/>
      <c r="JZP283"/>
      <c r="JZQ283"/>
      <c r="JZR283"/>
      <c r="JZS283"/>
      <c r="JZT283"/>
      <c r="JZU283"/>
      <c r="JZV283"/>
      <c r="JZW283"/>
      <c r="JZX283"/>
      <c r="JZY283"/>
      <c r="JZZ283"/>
      <c r="KAA283"/>
      <c r="KAB283"/>
      <c r="KAC283"/>
      <c r="KAD283"/>
      <c r="KAE283"/>
      <c r="KAF283"/>
      <c r="KAG283"/>
      <c r="KAH283"/>
      <c r="KAI283"/>
      <c r="KAJ283"/>
      <c r="KAK283"/>
      <c r="KAL283"/>
      <c r="KAM283"/>
      <c r="KAN283"/>
      <c r="KAO283"/>
      <c r="KAP283"/>
      <c r="KAQ283"/>
      <c r="KAR283"/>
      <c r="KAS283"/>
      <c r="KAT283"/>
      <c r="KAU283"/>
      <c r="KAV283"/>
      <c r="KAW283"/>
      <c r="KAX283"/>
      <c r="KAY283"/>
      <c r="KAZ283"/>
      <c r="KBA283"/>
      <c r="KBB283"/>
      <c r="KBC283"/>
      <c r="KBD283"/>
      <c r="KBE283"/>
      <c r="KBF283"/>
      <c r="KBG283"/>
      <c r="KBH283"/>
      <c r="KBI283"/>
      <c r="KBJ283"/>
      <c r="KBK283"/>
      <c r="KBL283"/>
      <c r="KBM283"/>
      <c r="KBN283"/>
      <c r="KBO283"/>
      <c r="KBP283"/>
      <c r="KBQ283"/>
      <c r="KBR283"/>
      <c r="KBS283"/>
      <c r="KBT283"/>
      <c r="KBU283"/>
      <c r="KBV283"/>
      <c r="KBW283"/>
      <c r="KBX283"/>
      <c r="KBY283"/>
      <c r="KBZ283"/>
      <c r="KCA283"/>
      <c r="KCB283"/>
      <c r="KCC283"/>
      <c r="KCD283"/>
      <c r="KCE283"/>
      <c r="KCF283"/>
      <c r="KCG283"/>
      <c r="KCH283"/>
      <c r="KCI283"/>
      <c r="KCJ283"/>
      <c r="KCK283"/>
      <c r="KCL283"/>
      <c r="KCM283"/>
      <c r="KCN283"/>
      <c r="KCO283"/>
      <c r="KCP283"/>
      <c r="KCQ283"/>
      <c r="KCR283"/>
      <c r="KCS283"/>
      <c r="KCT283"/>
      <c r="KCU283"/>
      <c r="KCV283"/>
      <c r="KCW283"/>
      <c r="KCX283"/>
      <c r="KCY283"/>
      <c r="KCZ283"/>
      <c r="KDA283"/>
      <c r="KDB283"/>
      <c r="KDC283"/>
      <c r="KDD283"/>
      <c r="KDE283"/>
      <c r="KDF283"/>
      <c r="KDG283"/>
      <c r="KDH283"/>
      <c r="KDI283"/>
      <c r="KDJ283"/>
      <c r="KDK283"/>
      <c r="KDL283"/>
      <c r="KDM283"/>
      <c r="KDN283"/>
      <c r="KDO283"/>
      <c r="KDP283"/>
      <c r="KDQ283"/>
      <c r="KDR283"/>
      <c r="KDS283"/>
      <c r="KDT283"/>
      <c r="KDU283"/>
      <c r="KDV283"/>
      <c r="KDW283"/>
      <c r="KDX283"/>
      <c r="KDY283"/>
      <c r="KDZ283"/>
      <c r="KEA283"/>
      <c r="KEB283"/>
      <c r="KEC283"/>
      <c r="KED283"/>
      <c r="KEE283"/>
      <c r="KEF283"/>
      <c r="KEG283"/>
      <c r="KEH283"/>
      <c r="KEI283"/>
      <c r="KEJ283"/>
      <c r="KEK283"/>
      <c r="KEL283"/>
      <c r="KEM283"/>
      <c r="KEN283"/>
      <c r="KEO283"/>
      <c r="KEP283"/>
      <c r="KEQ283"/>
      <c r="KER283"/>
      <c r="KES283"/>
      <c r="KET283"/>
      <c r="KEU283"/>
      <c r="KEV283"/>
      <c r="KEW283"/>
      <c r="KEX283"/>
      <c r="KEY283"/>
      <c r="KEZ283"/>
      <c r="KFA283"/>
      <c r="KFB283"/>
      <c r="KFC283"/>
      <c r="KFD283"/>
      <c r="KFE283"/>
      <c r="KFF283"/>
      <c r="KFG283"/>
      <c r="KFH283"/>
      <c r="KFI283"/>
      <c r="KFJ283"/>
      <c r="KFK283"/>
      <c r="KFL283"/>
      <c r="KFM283"/>
      <c r="KFN283"/>
      <c r="KFO283"/>
      <c r="KFP283"/>
      <c r="KFQ283"/>
      <c r="KFR283"/>
      <c r="KFS283"/>
      <c r="KFT283"/>
      <c r="KFU283"/>
      <c r="KFV283"/>
      <c r="KFW283"/>
      <c r="KFX283"/>
      <c r="KFY283"/>
      <c r="KFZ283"/>
      <c r="KGA283"/>
      <c r="KGB283"/>
      <c r="KGC283"/>
      <c r="KGD283"/>
      <c r="KGE283"/>
      <c r="KGF283"/>
      <c r="KGG283"/>
      <c r="KGH283"/>
      <c r="KGI283"/>
      <c r="KGJ283"/>
      <c r="KGK283"/>
      <c r="KGL283"/>
      <c r="KGM283"/>
      <c r="KGN283"/>
      <c r="KGO283"/>
      <c r="KGP283"/>
      <c r="KGQ283"/>
      <c r="KGR283"/>
      <c r="KGS283"/>
      <c r="KGT283"/>
      <c r="KGU283"/>
      <c r="KGV283"/>
      <c r="KGW283"/>
      <c r="KGX283"/>
      <c r="KGY283"/>
      <c r="KGZ283"/>
      <c r="KHA283"/>
      <c r="KHB283"/>
      <c r="KHC283"/>
      <c r="KHD283"/>
      <c r="KHE283"/>
      <c r="KHF283"/>
      <c r="KHG283"/>
      <c r="KHH283"/>
      <c r="KHI283"/>
      <c r="KHJ283"/>
      <c r="KHK283"/>
      <c r="KHL283"/>
      <c r="KHM283"/>
      <c r="KHN283"/>
      <c r="KHO283"/>
      <c r="KHP283"/>
      <c r="KHQ283"/>
      <c r="KHR283"/>
      <c r="KHS283"/>
      <c r="KHT283"/>
      <c r="KHU283"/>
      <c r="KHV283"/>
      <c r="KHW283"/>
      <c r="KHX283"/>
      <c r="KHY283"/>
      <c r="KHZ283"/>
      <c r="KIA283"/>
      <c r="KIB283"/>
      <c r="KIC283"/>
      <c r="KID283"/>
      <c r="KIE283"/>
      <c r="KIF283"/>
      <c r="KIG283"/>
      <c r="KIH283"/>
      <c r="KII283"/>
      <c r="KIJ283"/>
      <c r="KIK283"/>
      <c r="KIL283"/>
      <c r="KIM283"/>
      <c r="KIN283"/>
      <c r="KIO283"/>
      <c r="KIP283"/>
      <c r="KIQ283"/>
      <c r="KIR283"/>
      <c r="KIS283"/>
      <c r="KIT283"/>
      <c r="KIU283"/>
      <c r="KIV283"/>
      <c r="KIW283"/>
      <c r="KIX283"/>
      <c r="KIY283"/>
      <c r="KIZ283"/>
      <c r="KJA283"/>
      <c r="KJB283"/>
      <c r="KJC283"/>
      <c r="KJD283"/>
      <c r="KJE283"/>
      <c r="KJF283"/>
      <c r="KJG283"/>
      <c r="KJH283"/>
      <c r="KJI283"/>
      <c r="KJJ283"/>
      <c r="KJK283"/>
      <c r="KJL283"/>
      <c r="KJM283"/>
      <c r="KJN283"/>
      <c r="KJO283"/>
      <c r="KJP283"/>
      <c r="KJQ283"/>
      <c r="KJR283"/>
      <c r="KJS283"/>
      <c r="KJT283"/>
      <c r="KJU283"/>
      <c r="KJV283"/>
      <c r="KJW283"/>
      <c r="KJX283"/>
      <c r="KJY283"/>
      <c r="KJZ283"/>
      <c r="KKA283"/>
      <c r="KKB283"/>
      <c r="KKC283"/>
      <c r="KKD283"/>
      <c r="KKE283"/>
      <c r="KKF283"/>
      <c r="KKG283"/>
      <c r="KKH283"/>
      <c r="KKI283"/>
      <c r="KKJ283"/>
      <c r="KKK283"/>
      <c r="KKL283"/>
      <c r="KKM283"/>
      <c r="KKN283"/>
      <c r="KKO283"/>
      <c r="KKP283"/>
      <c r="KKQ283"/>
      <c r="KKR283"/>
      <c r="KKS283"/>
      <c r="KKT283"/>
      <c r="KKU283"/>
      <c r="KKV283"/>
      <c r="KKW283"/>
      <c r="KKX283"/>
      <c r="KKY283"/>
      <c r="KKZ283"/>
      <c r="KLA283"/>
      <c r="KLB283"/>
      <c r="KLC283"/>
      <c r="KLD283"/>
      <c r="KLE283"/>
      <c r="KLF283"/>
      <c r="KLG283"/>
      <c r="KLH283"/>
      <c r="KLI283"/>
      <c r="KLJ283"/>
      <c r="KLK283"/>
      <c r="KLL283"/>
      <c r="KLM283"/>
      <c r="KLN283"/>
      <c r="KLO283"/>
      <c r="KLP283"/>
      <c r="KLQ283"/>
      <c r="KLR283"/>
      <c r="KLS283"/>
      <c r="KLT283"/>
      <c r="KLU283"/>
      <c r="KLV283"/>
      <c r="KLW283"/>
      <c r="KLX283"/>
      <c r="KLY283"/>
      <c r="KLZ283"/>
      <c r="KMA283"/>
      <c r="KMB283"/>
      <c r="KMC283"/>
      <c r="KMD283"/>
      <c r="KME283"/>
      <c r="KMF283"/>
      <c r="KMG283"/>
      <c r="KMH283"/>
      <c r="KMI283"/>
      <c r="KMJ283"/>
      <c r="KMK283"/>
      <c r="KML283"/>
      <c r="KMM283"/>
      <c r="KMN283"/>
      <c r="KMO283"/>
      <c r="KMP283"/>
      <c r="KMQ283"/>
      <c r="KMR283"/>
      <c r="KMS283"/>
      <c r="KMT283"/>
      <c r="KMU283"/>
      <c r="KMV283"/>
      <c r="KMW283"/>
      <c r="KMX283"/>
      <c r="KMY283"/>
      <c r="KMZ283"/>
      <c r="KNA283"/>
      <c r="KNB283"/>
      <c r="KNC283"/>
      <c r="KND283"/>
      <c r="KNE283"/>
      <c r="KNF283"/>
      <c r="KNG283"/>
      <c r="KNH283"/>
      <c r="KNI283"/>
      <c r="KNJ283"/>
      <c r="KNK283"/>
      <c r="KNL283"/>
      <c r="KNM283"/>
      <c r="KNN283"/>
      <c r="KNO283"/>
      <c r="KNP283"/>
      <c r="KNQ283"/>
      <c r="KNR283"/>
      <c r="KNS283"/>
      <c r="KNT283"/>
      <c r="KNU283"/>
      <c r="KNV283"/>
      <c r="KNW283"/>
      <c r="KNX283"/>
      <c r="KNY283"/>
      <c r="KNZ283"/>
      <c r="KOA283"/>
      <c r="KOB283"/>
      <c r="KOC283"/>
      <c r="KOD283"/>
      <c r="KOE283"/>
      <c r="KOF283"/>
      <c r="KOG283"/>
      <c r="KOH283"/>
      <c r="KOI283"/>
      <c r="KOJ283"/>
      <c r="KOK283"/>
      <c r="KOL283"/>
      <c r="KOM283"/>
      <c r="KON283"/>
      <c r="KOO283"/>
      <c r="KOP283"/>
      <c r="KOQ283"/>
      <c r="KOR283"/>
      <c r="KOS283"/>
      <c r="KOT283"/>
      <c r="KOU283"/>
      <c r="KOV283"/>
      <c r="KOW283"/>
      <c r="KOX283"/>
      <c r="KOY283"/>
      <c r="KOZ283"/>
      <c r="KPA283"/>
      <c r="KPB283"/>
      <c r="KPC283"/>
      <c r="KPD283"/>
      <c r="KPE283"/>
      <c r="KPF283"/>
      <c r="KPG283"/>
      <c r="KPH283"/>
      <c r="KPI283"/>
      <c r="KPJ283"/>
      <c r="KPK283"/>
      <c r="KPL283"/>
      <c r="KPM283"/>
      <c r="KPN283"/>
      <c r="KPO283"/>
      <c r="KPP283"/>
      <c r="KPQ283"/>
      <c r="KPR283"/>
      <c r="KPS283"/>
      <c r="KPT283"/>
      <c r="KPU283"/>
      <c r="KPV283"/>
      <c r="KPW283"/>
      <c r="KPX283"/>
      <c r="KPY283"/>
      <c r="KPZ283"/>
      <c r="KQA283"/>
      <c r="KQB283"/>
      <c r="KQC283"/>
      <c r="KQD283"/>
      <c r="KQE283"/>
      <c r="KQF283"/>
      <c r="KQG283"/>
      <c r="KQH283"/>
      <c r="KQI283"/>
      <c r="KQJ283"/>
      <c r="KQK283"/>
      <c r="KQL283"/>
      <c r="KQM283"/>
      <c r="KQN283"/>
      <c r="KQO283"/>
      <c r="KQP283"/>
      <c r="KQQ283"/>
      <c r="KQR283"/>
      <c r="KQS283"/>
      <c r="KQT283"/>
      <c r="KQU283"/>
      <c r="KQV283"/>
      <c r="KQW283"/>
      <c r="KQX283"/>
      <c r="KQY283"/>
      <c r="KQZ283"/>
      <c r="KRA283"/>
      <c r="KRB283"/>
      <c r="KRC283"/>
      <c r="KRD283"/>
      <c r="KRE283"/>
      <c r="KRF283"/>
      <c r="KRG283"/>
      <c r="KRH283"/>
      <c r="KRI283"/>
      <c r="KRJ283"/>
      <c r="KRK283"/>
      <c r="KRL283"/>
      <c r="KRM283"/>
      <c r="KRN283"/>
      <c r="KRO283"/>
      <c r="KRP283"/>
      <c r="KRQ283"/>
      <c r="KRR283"/>
      <c r="KRS283"/>
      <c r="KRT283"/>
      <c r="KRU283"/>
      <c r="KRV283"/>
      <c r="KRW283"/>
      <c r="KRX283"/>
      <c r="KRY283"/>
      <c r="KRZ283"/>
      <c r="KSA283"/>
      <c r="KSB283"/>
      <c r="KSC283"/>
      <c r="KSD283"/>
      <c r="KSE283"/>
      <c r="KSF283"/>
      <c r="KSG283"/>
      <c r="KSH283"/>
      <c r="KSI283"/>
      <c r="KSJ283"/>
      <c r="KSK283"/>
      <c r="KSL283"/>
      <c r="KSM283"/>
      <c r="KSN283"/>
      <c r="KSO283"/>
      <c r="KSP283"/>
      <c r="KSQ283"/>
      <c r="KSR283"/>
      <c r="KSS283"/>
      <c r="KST283"/>
      <c r="KSU283"/>
      <c r="KSV283"/>
      <c r="KSW283"/>
      <c r="KSX283"/>
      <c r="KSY283"/>
      <c r="KSZ283"/>
      <c r="KTA283"/>
      <c r="KTB283"/>
      <c r="KTC283"/>
      <c r="KTD283"/>
      <c r="KTE283"/>
      <c r="KTF283"/>
      <c r="KTG283"/>
      <c r="KTH283"/>
      <c r="KTI283"/>
      <c r="KTJ283"/>
      <c r="KTK283"/>
      <c r="KTL283"/>
      <c r="KTM283"/>
      <c r="KTN283"/>
      <c r="KTO283"/>
      <c r="KTP283"/>
      <c r="KTQ283"/>
      <c r="KTR283"/>
      <c r="KTS283"/>
      <c r="KTT283"/>
      <c r="KTU283"/>
      <c r="KTV283"/>
      <c r="KTW283"/>
      <c r="KTX283"/>
      <c r="KTY283"/>
      <c r="KTZ283"/>
      <c r="KUA283"/>
      <c r="KUB283"/>
      <c r="KUC283"/>
      <c r="KUD283"/>
      <c r="KUE283"/>
      <c r="KUF283"/>
      <c r="KUG283"/>
      <c r="KUH283"/>
      <c r="KUI283"/>
      <c r="KUJ283"/>
      <c r="KUK283"/>
      <c r="KUL283"/>
      <c r="KUM283"/>
      <c r="KUN283"/>
      <c r="KUO283"/>
      <c r="KUP283"/>
      <c r="KUQ283"/>
      <c r="KUR283"/>
      <c r="KUS283"/>
      <c r="KUT283"/>
      <c r="KUU283"/>
      <c r="KUV283"/>
      <c r="KUW283"/>
      <c r="KUX283"/>
      <c r="KUY283"/>
      <c r="KUZ283"/>
      <c r="KVA283"/>
      <c r="KVB283"/>
      <c r="KVC283"/>
      <c r="KVD283"/>
      <c r="KVE283"/>
      <c r="KVF283"/>
      <c r="KVG283"/>
      <c r="KVH283"/>
      <c r="KVI283"/>
      <c r="KVJ283"/>
      <c r="KVK283"/>
      <c r="KVL283"/>
      <c r="KVM283"/>
      <c r="KVN283"/>
      <c r="KVO283"/>
      <c r="KVP283"/>
      <c r="KVQ283"/>
      <c r="KVR283"/>
      <c r="KVS283"/>
      <c r="KVT283"/>
      <c r="KVU283"/>
      <c r="KVV283"/>
      <c r="KVW283"/>
      <c r="KVX283"/>
      <c r="KVY283"/>
      <c r="KVZ283"/>
      <c r="KWA283"/>
      <c r="KWB283"/>
      <c r="KWC283"/>
      <c r="KWD283"/>
      <c r="KWE283"/>
      <c r="KWF283"/>
      <c r="KWG283"/>
      <c r="KWH283"/>
      <c r="KWI283"/>
      <c r="KWJ283"/>
      <c r="KWK283"/>
      <c r="KWL283"/>
      <c r="KWM283"/>
      <c r="KWN283"/>
      <c r="KWO283"/>
      <c r="KWP283"/>
      <c r="KWQ283"/>
      <c r="KWR283"/>
      <c r="KWS283"/>
      <c r="KWT283"/>
      <c r="KWU283"/>
      <c r="KWV283"/>
      <c r="KWW283"/>
      <c r="KWX283"/>
      <c r="KWY283"/>
      <c r="KWZ283"/>
      <c r="KXA283"/>
      <c r="KXB283"/>
      <c r="KXC283"/>
      <c r="KXD283"/>
      <c r="KXE283"/>
      <c r="KXF283"/>
      <c r="KXG283"/>
      <c r="KXH283"/>
      <c r="KXI283"/>
      <c r="KXJ283"/>
      <c r="KXK283"/>
      <c r="KXL283"/>
      <c r="KXM283"/>
      <c r="KXN283"/>
      <c r="KXO283"/>
      <c r="KXP283"/>
      <c r="KXQ283"/>
      <c r="KXR283"/>
      <c r="KXS283"/>
      <c r="KXT283"/>
      <c r="KXU283"/>
      <c r="KXV283"/>
      <c r="KXW283"/>
      <c r="KXX283"/>
      <c r="KXY283"/>
      <c r="KXZ283"/>
      <c r="KYA283"/>
      <c r="KYB283"/>
      <c r="KYC283"/>
      <c r="KYD283"/>
      <c r="KYE283"/>
      <c r="KYF283"/>
      <c r="KYG283"/>
      <c r="KYH283"/>
      <c r="KYI283"/>
      <c r="KYJ283"/>
      <c r="KYK283"/>
      <c r="KYL283"/>
      <c r="KYM283"/>
      <c r="KYN283"/>
      <c r="KYO283"/>
      <c r="KYP283"/>
      <c r="KYQ283"/>
      <c r="KYR283"/>
      <c r="KYS283"/>
      <c r="KYT283"/>
      <c r="KYU283"/>
      <c r="KYV283"/>
      <c r="KYW283"/>
      <c r="KYX283"/>
      <c r="KYY283"/>
      <c r="KYZ283"/>
      <c r="KZA283"/>
      <c r="KZB283"/>
      <c r="KZC283"/>
      <c r="KZD283"/>
      <c r="KZE283"/>
      <c r="KZF283"/>
      <c r="KZG283"/>
      <c r="KZH283"/>
      <c r="KZI283"/>
      <c r="KZJ283"/>
      <c r="KZK283"/>
      <c r="KZL283"/>
      <c r="KZM283"/>
      <c r="KZN283"/>
      <c r="KZO283"/>
      <c r="KZP283"/>
      <c r="KZQ283"/>
      <c r="KZR283"/>
      <c r="KZS283"/>
      <c r="KZT283"/>
      <c r="KZU283"/>
      <c r="KZV283"/>
      <c r="KZW283"/>
      <c r="KZX283"/>
      <c r="KZY283"/>
      <c r="KZZ283"/>
      <c r="LAA283"/>
      <c r="LAB283"/>
      <c r="LAC283"/>
      <c r="LAD283"/>
      <c r="LAE283"/>
      <c r="LAF283"/>
      <c r="LAG283"/>
      <c r="LAH283"/>
      <c r="LAI283"/>
      <c r="LAJ283"/>
      <c r="LAK283"/>
      <c r="LAL283"/>
      <c r="LAM283"/>
      <c r="LAN283"/>
      <c r="LAO283"/>
      <c r="LAP283"/>
      <c r="LAQ283"/>
      <c r="LAR283"/>
      <c r="LAS283"/>
      <c r="LAT283"/>
      <c r="LAU283"/>
      <c r="LAV283"/>
      <c r="LAW283"/>
      <c r="LAX283"/>
      <c r="LAY283"/>
      <c r="LAZ283"/>
      <c r="LBA283"/>
      <c r="LBB283"/>
      <c r="LBC283"/>
      <c r="LBD283"/>
      <c r="LBE283"/>
      <c r="LBF283"/>
      <c r="LBG283"/>
      <c r="LBH283"/>
      <c r="LBI283"/>
      <c r="LBJ283"/>
      <c r="LBK283"/>
      <c r="LBL283"/>
      <c r="LBM283"/>
      <c r="LBN283"/>
      <c r="LBO283"/>
      <c r="LBP283"/>
      <c r="LBQ283"/>
      <c r="LBR283"/>
      <c r="LBS283"/>
      <c r="LBT283"/>
      <c r="LBU283"/>
      <c r="LBV283"/>
      <c r="LBW283"/>
      <c r="LBX283"/>
      <c r="LBY283"/>
      <c r="LBZ283"/>
      <c r="LCA283"/>
      <c r="LCB283"/>
      <c r="LCC283"/>
      <c r="LCD283"/>
      <c r="LCE283"/>
      <c r="LCF283"/>
      <c r="LCG283"/>
      <c r="LCH283"/>
      <c r="LCI283"/>
      <c r="LCJ283"/>
      <c r="LCK283"/>
      <c r="LCL283"/>
      <c r="LCM283"/>
      <c r="LCN283"/>
      <c r="LCO283"/>
      <c r="LCP283"/>
      <c r="LCQ283"/>
      <c r="LCR283"/>
      <c r="LCS283"/>
      <c r="LCT283"/>
      <c r="LCU283"/>
      <c r="LCV283"/>
      <c r="LCW283"/>
      <c r="LCX283"/>
      <c r="LCY283"/>
      <c r="LCZ283"/>
      <c r="LDA283"/>
      <c r="LDB283"/>
      <c r="LDC283"/>
      <c r="LDD283"/>
      <c r="LDE283"/>
      <c r="LDF283"/>
      <c r="LDG283"/>
      <c r="LDH283"/>
      <c r="LDI283"/>
      <c r="LDJ283"/>
      <c r="LDK283"/>
      <c r="LDL283"/>
      <c r="LDM283"/>
      <c r="LDN283"/>
      <c r="LDO283"/>
      <c r="LDP283"/>
      <c r="LDQ283"/>
      <c r="LDR283"/>
      <c r="LDS283"/>
      <c r="LDT283"/>
      <c r="LDU283"/>
      <c r="LDV283"/>
      <c r="LDW283"/>
      <c r="LDX283"/>
      <c r="LDY283"/>
      <c r="LDZ283"/>
      <c r="LEA283"/>
      <c r="LEB283"/>
      <c r="LEC283"/>
      <c r="LED283"/>
      <c r="LEE283"/>
      <c r="LEF283"/>
      <c r="LEG283"/>
      <c r="LEH283"/>
      <c r="LEI283"/>
      <c r="LEJ283"/>
      <c r="LEK283"/>
      <c r="LEL283"/>
      <c r="LEM283"/>
      <c r="LEN283"/>
      <c r="LEO283"/>
      <c r="LEP283"/>
      <c r="LEQ283"/>
      <c r="LER283"/>
      <c r="LES283"/>
      <c r="LET283"/>
      <c r="LEU283"/>
      <c r="LEV283"/>
      <c r="LEW283"/>
      <c r="LEX283"/>
      <c r="LEY283"/>
      <c r="LEZ283"/>
      <c r="LFA283"/>
      <c r="LFB283"/>
      <c r="LFC283"/>
      <c r="LFD283"/>
      <c r="LFE283"/>
      <c r="LFF283"/>
      <c r="LFG283"/>
      <c r="LFH283"/>
      <c r="LFI283"/>
      <c r="LFJ283"/>
      <c r="LFK283"/>
      <c r="LFL283"/>
      <c r="LFM283"/>
      <c r="LFN283"/>
      <c r="LFO283"/>
      <c r="LFP283"/>
      <c r="LFQ283"/>
      <c r="LFR283"/>
      <c r="LFS283"/>
      <c r="LFT283"/>
      <c r="LFU283"/>
      <c r="LFV283"/>
      <c r="LFW283"/>
      <c r="LFX283"/>
      <c r="LFY283"/>
      <c r="LFZ283"/>
      <c r="LGA283"/>
      <c r="LGB283"/>
      <c r="LGC283"/>
      <c r="LGD283"/>
      <c r="LGE283"/>
      <c r="LGF283"/>
      <c r="LGG283"/>
      <c r="LGH283"/>
      <c r="LGI283"/>
      <c r="LGJ283"/>
      <c r="LGK283"/>
      <c r="LGL283"/>
      <c r="LGM283"/>
      <c r="LGN283"/>
      <c r="LGO283"/>
      <c r="LGP283"/>
      <c r="LGQ283"/>
      <c r="LGR283"/>
      <c r="LGS283"/>
      <c r="LGT283"/>
      <c r="LGU283"/>
      <c r="LGV283"/>
      <c r="LGW283"/>
      <c r="LGX283"/>
      <c r="LGY283"/>
      <c r="LGZ283"/>
      <c r="LHA283"/>
      <c r="LHB283"/>
      <c r="LHC283"/>
      <c r="LHD283"/>
      <c r="LHE283"/>
      <c r="LHF283"/>
      <c r="LHG283"/>
      <c r="LHH283"/>
      <c r="LHI283"/>
      <c r="LHJ283"/>
      <c r="LHK283"/>
      <c r="LHL283"/>
      <c r="LHM283"/>
      <c r="LHN283"/>
      <c r="LHO283"/>
      <c r="LHP283"/>
      <c r="LHQ283"/>
      <c r="LHR283"/>
      <c r="LHS283"/>
      <c r="LHT283"/>
      <c r="LHU283"/>
      <c r="LHV283"/>
      <c r="LHW283"/>
      <c r="LHX283"/>
      <c r="LHY283"/>
      <c r="LHZ283"/>
      <c r="LIA283"/>
      <c r="LIB283"/>
      <c r="LIC283"/>
      <c r="LID283"/>
      <c r="LIE283"/>
      <c r="LIF283"/>
      <c r="LIG283"/>
      <c r="LIH283"/>
      <c r="LII283"/>
      <c r="LIJ283"/>
      <c r="LIK283"/>
      <c r="LIL283"/>
      <c r="LIM283"/>
      <c r="LIN283"/>
      <c r="LIO283"/>
      <c r="LIP283"/>
      <c r="LIQ283"/>
      <c r="LIR283"/>
      <c r="LIS283"/>
      <c r="LIT283"/>
      <c r="LIU283"/>
      <c r="LIV283"/>
      <c r="LIW283"/>
      <c r="LIX283"/>
      <c r="LIY283"/>
      <c r="LIZ283"/>
      <c r="LJA283"/>
      <c r="LJB283"/>
      <c r="LJC283"/>
      <c r="LJD283"/>
      <c r="LJE283"/>
      <c r="LJF283"/>
      <c r="LJG283"/>
      <c r="LJH283"/>
      <c r="LJI283"/>
      <c r="LJJ283"/>
      <c r="LJK283"/>
      <c r="LJL283"/>
      <c r="LJM283"/>
      <c r="LJN283"/>
      <c r="LJO283"/>
      <c r="LJP283"/>
      <c r="LJQ283"/>
      <c r="LJR283"/>
      <c r="LJS283"/>
      <c r="LJT283"/>
      <c r="LJU283"/>
      <c r="LJV283"/>
      <c r="LJW283"/>
      <c r="LJX283"/>
      <c r="LJY283"/>
      <c r="LJZ283"/>
      <c r="LKA283"/>
      <c r="LKB283"/>
      <c r="LKC283"/>
      <c r="LKD283"/>
      <c r="LKE283"/>
      <c r="LKF283"/>
      <c r="LKG283"/>
      <c r="LKH283"/>
      <c r="LKI283"/>
      <c r="LKJ283"/>
      <c r="LKK283"/>
      <c r="LKL283"/>
      <c r="LKM283"/>
      <c r="LKN283"/>
      <c r="LKO283"/>
      <c r="LKP283"/>
      <c r="LKQ283"/>
      <c r="LKR283"/>
      <c r="LKS283"/>
      <c r="LKT283"/>
      <c r="LKU283"/>
      <c r="LKV283"/>
      <c r="LKW283"/>
      <c r="LKX283"/>
      <c r="LKY283"/>
      <c r="LKZ283"/>
      <c r="LLA283"/>
      <c r="LLB283"/>
      <c r="LLC283"/>
      <c r="LLD283"/>
      <c r="LLE283"/>
      <c r="LLF283"/>
      <c r="LLG283"/>
      <c r="LLH283"/>
      <c r="LLI283"/>
      <c r="LLJ283"/>
      <c r="LLK283"/>
      <c r="LLL283"/>
      <c r="LLM283"/>
      <c r="LLN283"/>
      <c r="LLO283"/>
      <c r="LLP283"/>
      <c r="LLQ283"/>
      <c r="LLR283"/>
      <c r="LLS283"/>
      <c r="LLT283"/>
      <c r="LLU283"/>
      <c r="LLV283"/>
      <c r="LLW283"/>
      <c r="LLX283"/>
      <c r="LLY283"/>
      <c r="LLZ283"/>
      <c r="LMA283"/>
      <c r="LMB283"/>
      <c r="LMC283"/>
      <c r="LMD283"/>
      <c r="LME283"/>
      <c r="LMF283"/>
      <c r="LMG283"/>
      <c r="LMH283"/>
      <c r="LMI283"/>
      <c r="LMJ283"/>
      <c r="LMK283"/>
      <c r="LML283"/>
      <c r="LMM283"/>
      <c r="LMN283"/>
      <c r="LMO283"/>
      <c r="LMP283"/>
      <c r="LMQ283"/>
      <c r="LMR283"/>
      <c r="LMS283"/>
      <c r="LMT283"/>
      <c r="LMU283"/>
      <c r="LMV283"/>
      <c r="LMW283"/>
      <c r="LMX283"/>
      <c r="LMY283"/>
      <c r="LMZ283"/>
      <c r="LNA283"/>
      <c r="LNB283"/>
      <c r="LNC283"/>
      <c r="LND283"/>
      <c r="LNE283"/>
      <c r="LNF283"/>
      <c r="LNG283"/>
      <c r="LNH283"/>
      <c r="LNI283"/>
      <c r="LNJ283"/>
      <c r="LNK283"/>
      <c r="LNL283"/>
      <c r="LNM283"/>
      <c r="LNN283"/>
      <c r="LNO283"/>
      <c r="LNP283"/>
      <c r="LNQ283"/>
      <c r="LNR283"/>
      <c r="LNS283"/>
      <c r="LNT283"/>
      <c r="LNU283"/>
      <c r="LNV283"/>
      <c r="LNW283"/>
      <c r="LNX283"/>
      <c r="LNY283"/>
      <c r="LNZ283"/>
      <c r="LOA283"/>
      <c r="LOB283"/>
      <c r="LOC283"/>
      <c r="LOD283"/>
      <c r="LOE283"/>
      <c r="LOF283"/>
      <c r="LOG283"/>
      <c r="LOH283"/>
      <c r="LOI283"/>
      <c r="LOJ283"/>
      <c r="LOK283"/>
      <c r="LOL283"/>
      <c r="LOM283"/>
      <c r="LON283"/>
      <c r="LOO283"/>
      <c r="LOP283"/>
      <c r="LOQ283"/>
      <c r="LOR283"/>
      <c r="LOS283"/>
      <c r="LOT283"/>
      <c r="LOU283"/>
      <c r="LOV283"/>
      <c r="LOW283"/>
      <c r="LOX283"/>
      <c r="LOY283"/>
      <c r="LOZ283"/>
      <c r="LPA283"/>
      <c r="LPB283"/>
      <c r="LPC283"/>
      <c r="LPD283"/>
      <c r="LPE283"/>
      <c r="LPF283"/>
      <c r="LPG283"/>
      <c r="LPH283"/>
      <c r="LPI283"/>
      <c r="LPJ283"/>
      <c r="LPK283"/>
      <c r="LPL283"/>
      <c r="LPM283"/>
      <c r="LPN283"/>
      <c r="LPO283"/>
      <c r="LPP283"/>
      <c r="LPQ283"/>
      <c r="LPR283"/>
      <c r="LPS283"/>
      <c r="LPT283"/>
      <c r="LPU283"/>
      <c r="LPV283"/>
      <c r="LPW283"/>
      <c r="LPX283"/>
      <c r="LPY283"/>
      <c r="LPZ283"/>
      <c r="LQA283"/>
      <c r="LQB283"/>
      <c r="LQC283"/>
      <c r="LQD283"/>
      <c r="LQE283"/>
      <c r="LQF283"/>
      <c r="LQG283"/>
      <c r="LQH283"/>
      <c r="LQI283"/>
      <c r="LQJ283"/>
      <c r="LQK283"/>
      <c r="LQL283"/>
      <c r="LQM283"/>
      <c r="LQN283"/>
      <c r="LQO283"/>
      <c r="LQP283"/>
      <c r="LQQ283"/>
      <c r="LQR283"/>
      <c r="LQS283"/>
      <c r="LQT283"/>
      <c r="LQU283"/>
      <c r="LQV283"/>
      <c r="LQW283"/>
      <c r="LQX283"/>
      <c r="LQY283"/>
      <c r="LQZ283"/>
      <c r="LRA283"/>
      <c r="LRB283"/>
      <c r="LRC283"/>
      <c r="LRD283"/>
      <c r="LRE283"/>
      <c r="LRF283"/>
      <c r="LRG283"/>
      <c r="LRH283"/>
      <c r="LRI283"/>
      <c r="LRJ283"/>
      <c r="LRK283"/>
      <c r="LRL283"/>
      <c r="LRM283"/>
      <c r="LRN283"/>
      <c r="LRO283"/>
      <c r="LRP283"/>
      <c r="LRQ283"/>
      <c r="LRR283"/>
      <c r="LRS283"/>
      <c r="LRT283"/>
      <c r="LRU283"/>
      <c r="LRV283"/>
      <c r="LRW283"/>
      <c r="LRX283"/>
      <c r="LRY283"/>
      <c r="LRZ283"/>
      <c r="LSA283"/>
      <c r="LSB283"/>
      <c r="LSC283"/>
      <c r="LSD283"/>
      <c r="LSE283"/>
      <c r="LSF283"/>
      <c r="LSG283"/>
      <c r="LSH283"/>
      <c r="LSI283"/>
      <c r="LSJ283"/>
      <c r="LSK283"/>
      <c r="LSL283"/>
      <c r="LSM283"/>
      <c r="LSN283"/>
      <c r="LSO283"/>
      <c r="LSP283"/>
      <c r="LSQ283"/>
      <c r="LSR283"/>
      <c r="LSS283"/>
      <c r="LST283"/>
      <c r="LSU283"/>
      <c r="LSV283"/>
      <c r="LSW283"/>
      <c r="LSX283"/>
      <c r="LSY283"/>
      <c r="LSZ283"/>
      <c r="LTA283"/>
      <c r="LTB283"/>
      <c r="LTC283"/>
      <c r="LTD283"/>
      <c r="LTE283"/>
      <c r="LTF283"/>
      <c r="LTG283"/>
      <c r="LTH283"/>
      <c r="LTI283"/>
      <c r="LTJ283"/>
      <c r="LTK283"/>
      <c r="LTL283"/>
      <c r="LTM283"/>
      <c r="LTN283"/>
      <c r="LTO283"/>
      <c r="LTP283"/>
      <c r="LTQ283"/>
      <c r="LTR283"/>
      <c r="LTS283"/>
      <c r="LTT283"/>
      <c r="LTU283"/>
      <c r="LTV283"/>
      <c r="LTW283"/>
      <c r="LTX283"/>
      <c r="LTY283"/>
      <c r="LTZ283"/>
      <c r="LUA283"/>
      <c r="LUB283"/>
      <c r="LUC283"/>
      <c r="LUD283"/>
      <c r="LUE283"/>
      <c r="LUF283"/>
      <c r="LUG283"/>
      <c r="LUH283"/>
      <c r="LUI283"/>
      <c r="LUJ283"/>
      <c r="LUK283"/>
      <c r="LUL283"/>
      <c r="LUM283"/>
      <c r="LUN283"/>
      <c r="LUO283"/>
      <c r="LUP283"/>
      <c r="LUQ283"/>
      <c r="LUR283"/>
      <c r="LUS283"/>
      <c r="LUT283"/>
      <c r="LUU283"/>
      <c r="LUV283"/>
      <c r="LUW283"/>
      <c r="LUX283"/>
      <c r="LUY283"/>
      <c r="LUZ283"/>
      <c r="LVA283"/>
      <c r="LVB283"/>
      <c r="LVC283"/>
      <c r="LVD283"/>
      <c r="LVE283"/>
      <c r="LVF283"/>
      <c r="LVG283"/>
      <c r="LVH283"/>
      <c r="LVI283"/>
      <c r="LVJ283"/>
      <c r="LVK283"/>
      <c r="LVL283"/>
      <c r="LVM283"/>
      <c r="LVN283"/>
      <c r="LVO283"/>
      <c r="LVP283"/>
      <c r="LVQ283"/>
      <c r="LVR283"/>
      <c r="LVS283"/>
      <c r="LVT283"/>
      <c r="LVU283"/>
      <c r="LVV283"/>
      <c r="LVW283"/>
      <c r="LVX283"/>
      <c r="LVY283"/>
      <c r="LVZ283"/>
      <c r="LWA283"/>
      <c r="LWB283"/>
      <c r="LWC283"/>
      <c r="LWD283"/>
      <c r="LWE283"/>
      <c r="LWF283"/>
      <c r="LWG283"/>
      <c r="LWH283"/>
      <c r="LWI283"/>
      <c r="LWJ283"/>
      <c r="LWK283"/>
      <c r="LWL283"/>
      <c r="LWM283"/>
      <c r="LWN283"/>
      <c r="LWO283"/>
      <c r="LWP283"/>
      <c r="LWQ283"/>
      <c r="LWR283"/>
      <c r="LWS283"/>
      <c r="LWT283"/>
      <c r="LWU283"/>
      <c r="LWV283"/>
      <c r="LWW283"/>
      <c r="LWX283"/>
      <c r="LWY283"/>
      <c r="LWZ283"/>
      <c r="LXA283"/>
      <c r="LXB283"/>
      <c r="LXC283"/>
      <c r="LXD283"/>
      <c r="LXE283"/>
      <c r="LXF283"/>
      <c r="LXG283"/>
      <c r="LXH283"/>
      <c r="LXI283"/>
      <c r="LXJ283"/>
      <c r="LXK283"/>
      <c r="LXL283"/>
      <c r="LXM283"/>
      <c r="LXN283"/>
      <c r="LXO283"/>
      <c r="LXP283"/>
      <c r="LXQ283"/>
      <c r="LXR283"/>
      <c r="LXS283"/>
      <c r="LXT283"/>
      <c r="LXU283"/>
      <c r="LXV283"/>
      <c r="LXW283"/>
      <c r="LXX283"/>
      <c r="LXY283"/>
      <c r="LXZ283"/>
      <c r="LYA283"/>
      <c r="LYB283"/>
      <c r="LYC283"/>
      <c r="LYD283"/>
      <c r="LYE283"/>
      <c r="LYF283"/>
      <c r="LYG283"/>
      <c r="LYH283"/>
      <c r="LYI283"/>
      <c r="LYJ283"/>
      <c r="LYK283"/>
      <c r="LYL283"/>
      <c r="LYM283"/>
      <c r="LYN283"/>
      <c r="LYO283"/>
      <c r="LYP283"/>
      <c r="LYQ283"/>
      <c r="LYR283"/>
      <c r="LYS283"/>
      <c r="LYT283"/>
      <c r="LYU283"/>
      <c r="LYV283"/>
      <c r="LYW283"/>
      <c r="LYX283"/>
      <c r="LYY283"/>
      <c r="LYZ283"/>
      <c r="LZA283"/>
      <c r="LZB283"/>
      <c r="LZC283"/>
      <c r="LZD283"/>
      <c r="LZE283"/>
      <c r="LZF283"/>
      <c r="LZG283"/>
      <c r="LZH283"/>
      <c r="LZI283"/>
      <c r="LZJ283"/>
      <c r="LZK283"/>
      <c r="LZL283"/>
      <c r="LZM283"/>
      <c r="LZN283"/>
      <c r="LZO283"/>
      <c r="LZP283"/>
      <c r="LZQ283"/>
      <c r="LZR283"/>
      <c r="LZS283"/>
      <c r="LZT283"/>
      <c r="LZU283"/>
      <c r="LZV283"/>
      <c r="LZW283"/>
      <c r="LZX283"/>
      <c r="LZY283"/>
      <c r="LZZ283"/>
      <c r="MAA283"/>
      <c r="MAB283"/>
      <c r="MAC283"/>
      <c r="MAD283"/>
      <c r="MAE283"/>
      <c r="MAF283"/>
      <c r="MAG283"/>
      <c r="MAH283"/>
      <c r="MAI283"/>
      <c r="MAJ283"/>
      <c r="MAK283"/>
      <c r="MAL283"/>
      <c r="MAM283"/>
      <c r="MAN283"/>
      <c r="MAO283"/>
      <c r="MAP283"/>
      <c r="MAQ283"/>
      <c r="MAR283"/>
      <c r="MAS283"/>
      <c r="MAT283"/>
      <c r="MAU283"/>
      <c r="MAV283"/>
      <c r="MAW283"/>
      <c r="MAX283"/>
      <c r="MAY283"/>
      <c r="MAZ283"/>
      <c r="MBA283"/>
      <c r="MBB283"/>
      <c r="MBC283"/>
      <c r="MBD283"/>
      <c r="MBE283"/>
      <c r="MBF283"/>
      <c r="MBG283"/>
      <c r="MBH283"/>
      <c r="MBI283"/>
      <c r="MBJ283"/>
      <c r="MBK283"/>
      <c r="MBL283"/>
      <c r="MBM283"/>
      <c r="MBN283"/>
      <c r="MBO283"/>
      <c r="MBP283"/>
      <c r="MBQ283"/>
      <c r="MBR283"/>
      <c r="MBS283"/>
      <c r="MBT283"/>
      <c r="MBU283"/>
      <c r="MBV283"/>
      <c r="MBW283"/>
      <c r="MBX283"/>
      <c r="MBY283"/>
      <c r="MBZ283"/>
      <c r="MCA283"/>
      <c r="MCB283"/>
      <c r="MCC283"/>
      <c r="MCD283"/>
      <c r="MCE283"/>
      <c r="MCF283"/>
      <c r="MCG283"/>
      <c r="MCH283"/>
      <c r="MCI283"/>
      <c r="MCJ283"/>
      <c r="MCK283"/>
      <c r="MCL283"/>
      <c r="MCM283"/>
      <c r="MCN283"/>
      <c r="MCO283"/>
      <c r="MCP283"/>
      <c r="MCQ283"/>
      <c r="MCR283"/>
      <c r="MCS283"/>
      <c r="MCT283"/>
      <c r="MCU283"/>
      <c r="MCV283"/>
      <c r="MCW283"/>
      <c r="MCX283"/>
      <c r="MCY283"/>
      <c r="MCZ283"/>
      <c r="MDA283"/>
      <c r="MDB283"/>
      <c r="MDC283"/>
      <c r="MDD283"/>
      <c r="MDE283"/>
      <c r="MDF283"/>
      <c r="MDG283"/>
      <c r="MDH283"/>
      <c r="MDI283"/>
      <c r="MDJ283"/>
      <c r="MDK283"/>
      <c r="MDL283"/>
      <c r="MDM283"/>
      <c r="MDN283"/>
      <c r="MDO283"/>
      <c r="MDP283"/>
      <c r="MDQ283"/>
      <c r="MDR283"/>
      <c r="MDS283"/>
      <c r="MDT283"/>
      <c r="MDU283"/>
      <c r="MDV283"/>
      <c r="MDW283"/>
      <c r="MDX283"/>
      <c r="MDY283"/>
      <c r="MDZ283"/>
      <c r="MEA283"/>
      <c r="MEB283"/>
      <c r="MEC283"/>
      <c r="MED283"/>
      <c r="MEE283"/>
      <c r="MEF283"/>
      <c r="MEG283"/>
      <c r="MEH283"/>
      <c r="MEI283"/>
      <c r="MEJ283"/>
      <c r="MEK283"/>
      <c r="MEL283"/>
      <c r="MEM283"/>
      <c r="MEN283"/>
      <c r="MEO283"/>
      <c r="MEP283"/>
      <c r="MEQ283"/>
      <c r="MER283"/>
      <c r="MES283"/>
      <c r="MET283"/>
      <c r="MEU283"/>
      <c r="MEV283"/>
      <c r="MEW283"/>
      <c r="MEX283"/>
      <c r="MEY283"/>
      <c r="MEZ283"/>
      <c r="MFA283"/>
      <c r="MFB283"/>
      <c r="MFC283"/>
      <c r="MFD283"/>
      <c r="MFE283"/>
      <c r="MFF283"/>
      <c r="MFG283"/>
      <c r="MFH283"/>
      <c r="MFI283"/>
      <c r="MFJ283"/>
      <c r="MFK283"/>
      <c r="MFL283"/>
      <c r="MFM283"/>
      <c r="MFN283"/>
      <c r="MFO283"/>
      <c r="MFP283"/>
      <c r="MFQ283"/>
      <c r="MFR283"/>
      <c r="MFS283"/>
      <c r="MFT283"/>
      <c r="MFU283"/>
      <c r="MFV283"/>
      <c r="MFW283"/>
      <c r="MFX283"/>
      <c r="MFY283"/>
      <c r="MFZ283"/>
      <c r="MGA283"/>
      <c r="MGB283"/>
      <c r="MGC283"/>
      <c r="MGD283"/>
      <c r="MGE283"/>
      <c r="MGF283"/>
      <c r="MGG283"/>
      <c r="MGH283"/>
      <c r="MGI283"/>
      <c r="MGJ283"/>
      <c r="MGK283"/>
      <c r="MGL283"/>
      <c r="MGM283"/>
      <c r="MGN283"/>
      <c r="MGO283"/>
      <c r="MGP283"/>
      <c r="MGQ283"/>
      <c r="MGR283"/>
      <c r="MGS283"/>
      <c r="MGT283"/>
      <c r="MGU283"/>
      <c r="MGV283"/>
      <c r="MGW283"/>
      <c r="MGX283"/>
      <c r="MGY283"/>
      <c r="MGZ283"/>
      <c r="MHA283"/>
      <c r="MHB283"/>
      <c r="MHC283"/>
      <c r="MHD283"/>
      <c r="MHE283"/>
      <c r="MHF283"/>
      <c r="MHG283"/>
      <c r="MHH283"/>
      <c r="MHI283"/>
      <c r="MHJ283"/>
      <c r="MHK283"/>
      <c r="MHL283"/>
      <c r="MHM283"/>
      <c r="MHN283"/>
      <c r="MHO283"/>
      <c r="MHP283"/>
      <c r="MHQ283"/>
      <c r="MHR283"/>
      <c r="MHS283"/>
      <c r="MHT283"/>
      <c r="MHU283"/>
      <c r="MHV283"/>
      <c r="MHW283"/>
      <c r="MHX283"/>
      <c r="MHY283"/>
      <c r="MHZ283"/>
      <c r="MIA283"/>
      <c r="MIB283"/>
      <c r="MIC283"/>
      <c r="MID283"/>
      <c r="MIE283"/>
      <c r="MIF283"/>
      <c r="MIG283"/>
      <c r="MIH283"/>
      <c r="MII283"/>
      <c r="MIJ283"/>
      <c r="MIK283"/>
      <c r="MIL283"/>
      <c r="MIM283"/>
      <c r="MIN283"/>
      <c r="MIO283"/>
      <c r="MIP283"/>
      <c r="MIQ283"/>
      <c r="MIR283"/>
      <c r="MIS283"/>
      <c r="MIT283"/>
      <c r="MIU283"/>
      <c r="MIV283"/>
      <c r="MIW283"/>
      <c r="MIX283"/>
      <c r="MIY283"/>
      <c r="MIZ283"/>
      <c r="MJA283"/>
      <c r="MJB283"/>
      <c r="MJC283"/>
      <c r="MJD283"/>
      <c r="MJE283"/>
      <c r="MJF283"/>
      <c r="MJG283"/>
      <c r="MJH283"/>
      <c r="MJI283"/>
      <c r="MJJ283"/>
      <c r="MJK283"/>
      <c r="MJL283"/>
      <c r="MJM283"/>
      <c r="MJN283"/>
      <c r="MJO283"/>
      <c r="MJP283"/>
      <c r="MJQ283"/>
      <c r="MJR283"/>
      <c r="MJS283"/>
      <c r="MJT283"/>
      <c r="MJU283"/>
      <c r="MJV283"/>
      <c r="MJW283"/>
      <c r="MJX283"/>
      <c r="MJY283"/>
      <c r="MJZ283"/>
      <c r="MKA283"/>
      <c r="MKB283"/>
      <c r="MKC283"/>
      <c r="MKD283"/>
      <c r="MKE283"/>
      <c r="MKF283"/>
      <c r="MKG283"/>
      <c r="MKH283"/>
      <c r="MKI283"/>
      <c r="MKJ283"/>
      <c r="MKK283"/>
      <c r="MKL283"/>
      <c r="MKM283"/>
      <c r="MKN283"/>
      <c r="MKO283"/>
      <c r="MKP283"/>
      <c r="MKQ283"/>
      <c r="MKR283"/>
      <c r="MKS283"/>
      <c r="MKT283"/>
      <c r="MKU283"/>
      <c r="MKV283"/>
      <c r="MKW283"/>
      <c r="MKX283"/>
      <c r="MKY283"/>
      <c r="MKZ283"/>
      <c r="MLA283"/>
      <c r="MLB283"/>
      <c r="MLC283"/>
      <c r="MLD283"/>
      <c r="MLE283"/>
      <c r="MLF283"/>
      <c r="MLG283"/>
      <c r="MLH283"/>
      <c r="MLI283"/>
      <c r="MLJ283"/>
      <c r="MLK283"/>
      <c r="MLL283"/>
      <c r="MLM283"/>
      <c r="MLN283"/>
      <c r="MLO283"/>
      <c r="MLP283"/>
      <c r="MLQ283"/>
      <c r="MLR283"/>
      <c r="MLS283"/>
      <c r="MLT283"/>
      <c r="MLU283"/>
      <c r="MLV283"/>
      <c r="MLW283"/>
      <c r="MLX283"/>
      <c r="MLY283"/>
      <c r="MLZ283"/>
      <c r="MMA283"/>
      <c r="MMB283"/>
      <c r="MMC283"/>
      <c r="MMD283"/>
      <c r="MME283"/>
      <c r="MMF283"/>
      <c r="MMG283"/>
      <c r="MMH283"/>
      <c r="MMI283"/>
      <c r="MMJ283"/>
      <c r="MMK283"/>
      <c r="MML283"/>
      <c r="MMM283"/>
      <c r="MMN283"/>
      <c r="MMO283"/>
      <c r="MMP283"/>
      <c r="MMQ283"/>
      <c r="MMR283"/>
      <c r="MMS283"/>
      <c r="MMT283"/>
      <c r="MMU283"/>
      <c r="MMV283"/>
      <c r="MMW283"/>
      <c r="MMX283"/>
      <c r="MMY283"/>
      <c r="MMZ283"/>
      <c r="MNA283"/>
      <c r="MNB283"/>
      <c r="MNC283"/>
      <c r="MND283"/>
      <c r="MNE283"/>
      <c r="MNF283"/>
      <c r="MNG283"/>
      <c r="MNH283"/>
      <c r="MNI283"/>
      <c r="MNJ283"/>
      <c r="MNK283"/>
      <c r="MNL283"/>
      <c r="MNM283"/>
      <c r="MNN283"/>
      <c r="MNO283"/>
      <c r="MNP283"/>
      <c r="MNQ283"/>
      <c r="MNR283"/>
      <c r="MNS283"/>
      <c r="MNT283"/>
      <c r="MNU283"/>
      <c r="MNV283"/>
      <c r="MNW283"/>
      <c r="MNX283"/>
      <c r="MNY283"/>
      <c r="MNZ283"/>
      <c r="MOA283"/>
      <c r="MOB283"/>
      <c r="MOC283"/>
      <c r="MOD283"/>
      <c r="MOE283"/>
      <c r="MOF283"/>
      <c r="MOG283"/>
      <c r="MOH283"/>
      <c r="MOI283"/>
      <c r="MOJ283"/>
      <c r="MOK283"/>
      <c r="MOL283"/>
      <c r="MOM283"/>
      <c r="MON283"/>
      <c r="MOO283"/>
      <c r="MOP283"/>
      <c r="MOQ283"/>
      <c r="MOR283"/>
      <c r="MOS283"/>
      <c r="MOT283"/>
      <c r="MOU283"/>
      <c r="MOV283"/>
      <c r="MOW283"/>
      <c r="MOX283"/>
      <c r="MOY283"/>
      <c r="MOZ283"/>
      <c r="MPA283"/>
      <c r="MPB283"/>
      <c r="MPC283"/>
      <c r="MPD283"/>
      <c r="MPE283"/>
      <c r="MPF283"/>
      <c r="MPG283"/>
      <c r="MPH283"/>
      <c r="MPI283"/>
      <c r="MPJ283"/>
      <c r="MPK283"/>
      <c r="MPL283"/>
      <c r="MPM283"/>
      <c r="MPN283"/>
      <c r="MPO283"/>
      <c r="MPP283"/>
      <c r="MPQ283"/>
      <c r="MPR283"/>
      <c r="MPS283"/>
      <c r="MPT283"/>
      <c r="MPU283"/>
      <c r="MPV283"/>
      <c r="MPW283"/>
      <c r="MPX283"/>
      <c r="MPY283"/>
      <c r="MPZ283"/>
      <c r="MQA283"/>
      <c r="MQB283"/>
      <c r="MQC283"/>
      <c r="MQD283"/>
      <c r="MQE283"/>
      <c r="MQF283"/>
      <c r="MQG283"/>
      <c r="MQH283"/>
      <c r="MQI283"/>
      <c r="MQJ283"/>
      <c r="MQK283"/>
      <c r="MQL283"/>
      <c r="MQM283"/>
      <c r="MQN283"/>
      <c r="MQO283"/>
      <c r="MQP283"/>
      <c r="MQQ283"/>
      <c r="MQR283"/>
      <c r="MQS283"/>
      <c r="MQT283"/>
      <c r="MQU283"/>
      <c r="MQV283"/>
      <c r="MQW283"/>
      <c r="MQX283"/>
      <c r="MQY283"/>
      <c r="MQZ283"/>
      <c r="MRA283"/>
      <c r="MRB283"/>
      <c r="MRC283"/>
      <c r="MRD283"/>
      <c r="MRE283"/>
      <c r="MRF283"/>
      <c r="MRG283"/>
      <c r="MRH283"/>
      <c r="MRI283"/>
      <c r="MRJ283"/>
      <c r="MRK283"/>
      <c r="MRL283"/>
      <c r="MRM283"/>
      <c r="MRN283"/>
      <c r="MRO283"/>
      <c r="MRP283"/>
      <c r="MRQ283"/>
      <c r="MRR283"/>
      <c r="MRS283"/>
      <c r="MRT283"/>
      <c r="MRU283"/>
      <c r="MRV283"/>
      <c r="MRW283"/>
      <c r="MRX283"/>
      <c r="MRY283"/>
      <c r="MRZ283"/>
      <c r="MSA283"/>
      <c r="MSB283"/>
      <c r="MSC283"/>
      <c r="MSD283"/>
      <c r="MSE283"/>
      <c r="MSF283"/>
      <c r="MSG283"/>
      <c r="MSH283"/>
      <c r="MSI283"/>
      <c r="MSJ283"/>
      <c r="MSK283"/>
      <c r="MSL283"/>
      <c r="MSM283"/>
      <c r="MSN283"/>
      <c r="MSO283"/>
      <c r="MSP283"/>
      <c r="MSQ283"/>
      <c r="MSR283"/>
      <c r="MSS283"/>
      <c r="MST283"/>
      <c r="MSU283"/>
      <c r="MSV283"/>
      <c r="MSW283"/>
      <c r="MSX283"/>
      <c r="MSY283"/>
      <c r="MSZ283"/>
      <c r="MTA283"/>
      <c r="MTB283"/>
      <c r="MTC283"/>
      <c r="MTD283"/>
      <c r="MTE283"/>
      <c r="MTF283"/>
      <c r="MTG283"/>
      <c r="MTH283"/>
      <c r="MTI283"/>
      <c r="MTJ283"/>
      <c r="MTK283"/>
      <c r="MTL283"/>
      <c r="MTM283"/>
      <c r="MTN283"/>
      <c r="MTO283"/>
      <c r="MTP283"/>
      <c r="MTQ283"/>
      <c r="MTR283"/>
      <c r="MTS283"/>
      <c r="MTT283"/>
      <c r="MTU283"/>
      <c r="MTV283"/>
      <c r="MTW283"/>
      <c r="MTX283"/>
      <c r="MTY283"/>
      <c r="MTZ283"/>
      <c r="MUA283"/>
      <c r="MUB283"/>
      <c r="MUC283"/>
      <c r="MUD283"/>
      <c r="MUE283"/>
      <c r="MUF283"/>
      <c r="MUG283"/>
      <c r="MUH283"/>
      <c r="MUI283"/>
      <c r="MUJ283"/>
      <c r="MUK283"/>
      <c r="MUL283"/>
      <c r="MUM283"/>
      <c r="MUN283"/>
      <c r="MUO283"/>
      <c r="MUP283"/>
      <c r="MUQ283"/>
      <c r="MUR283"/>
      <c r="MUS283"/>
      <c r="MUT283"/>
      <c r="MUU283"/>
      <c r="MUV283"/>
      <c r="MUW283"/>
      <c r="MUX283"/>
      <c r="MUY283"/>
      <c r="MUZ283"/>
      <c r="MVA283"/>
      <c r="MVB283"/>
      <c r="MVC283"/>
      <c r="MVD283"/>
      <c r="MVE283"/>
      <c r="MVF283"/>
      <c r="MVG283"/>
      <c r="MVH283"/>
      <c r="MVI283"/>
      <c r="MVJ283"/>
      <c r="MVK283"/>
      <c r="MVL283"/>
      <c r="MVM283"/>
      <c r="MVN283"/>
      <c r="MVO283"/>
      <c r="MVP283"/>
      <c r="MVQ283"/>
      <c r="MVR283"/>
      <c r="MVS283"/>
      <c r="MVT283"/>
      <c r="MVU283"/>
      <c r="MVV283"/>
      <c r="MVW283"/>
      <c r="MVX283"/>
      <c r="MVY283"/>
      <c r="MVZ283"/>
      <c r="MWA283"/>
      <c r="MWB283"/>
      <c r="MWC283"/>
      <c r="MWD283"/>
      <c r="MWE283"/>
      <c r="MWF283"/>
      <c r="MWG283"/>
      <c r="MWH283"/>
      <c r="MWI283"/>
      <c r="MWJ283"/>
      <c r="MWK283"/>
      <c r="MWL283"/>
      <c r="MWM283"/>
      <c r="MWN283"/>
      <c r="MWO283"/>
      <c r="MWP283"/>
      <c r="MWQ283"/>
      <c r="MWR283"/>
      <c r="MWS283"/>
      <c r="MWT283"/>
      <c r="MWU283"/>
      <c r="MWV283"/>
      <c r="MWW283"/>
      <c r="MWX283"/>
      <c r="MWY283"/>
      <c r="MWZ283"/>
      <c r="MXA283"/>
      <c r="MXB283"/>
      <c r="MXC283"/>
      <c r="MXD283"/>
      <c r="MXE283"/>
      <c r="MXF283"/>
      <c r="MXG283"/>
      <c r="MXH283"/>
      <c r="MXI283"/>
      <c r="MXJ283"/>
      <c r="MXK283"/>
      <c r="MXL283"/>
      <c r="MXM283"/>
      <c r="MXN283"/>
      <c r="MXO283"/>
      <c r="MXP283"/>
      <c r="MXQ283"/>
      <c r="MXR283"/>
      <c r="MXS283"/>
      <c r="MXT283"/>
      <c r="MXU283"/>
      <c r="MXV283"/>
      <c r="MXW283"/>
      <c r="MXX283"/>
      <c r="MXY283"/>
      <c r="MXZ283"/>
      <c r="MYA283"/>
      <c r="MYB283"/>
      <c r="MYC283"/>
      <c r="MYD283"/>
      <c r="MYE283"/>
      <c r="MYF283"/>
      <c r="MYG283"/>
      <c r="MYH283"/>
      <c r="MYI283"/>
      <c r="MYJ283"/>
      <c r="MYK283"/>
      <c r="MYL283"/>
      <c r="MYM283"/>
      <c r="MYN283"/>
      <c r="MYO283"/>
      <c r="MYP283"/>
      <c r="MYQ283"/>
      <c r="MYR283"/>
      <c r="MYS283"/>
      <c r="MYT283"/>
      <c r="MYU283"/>
      <c r="MYV283"/>
      <c r="MYW283"/>
      <c r="MYX283"/>
      <c r="MYY283"/>
      <c r="MYZ283"/>
      <c r="MZA283"/>
      <c r="MZB283"/>
      <c r="MZC283"/>
      <c r="MZD283"/>
      <c r="MZE283"/>
      <c r="MZF283"/>
      <c r="MZG283"/>
      <c r="MZH283"/>
      <c r="MZI283"/>
      <c r="MZJ283"/>
      <c r="MZK283"/>
      <c r="MZL283"/>
      <c r="MZM283"/>
      <c r="MZN283"/>
      <c r="MZO283"/>
      <c r="MZP283"/>
      <c r="MZQ283"/>
      <c r="MZR283"/>
      <c r="MZS283"/>
      <c r="MZT283"/>
      <c r="MZU283"/>
      <c r="MZV283"/>
      <c r="MZW283"/>
      <c r="MZX283"/>
      <c r="MZY283"/>
      <c r="MZZ283"/>
      <c r="NAA283"/>
      <c r="NAB283"/>
      <c r="NAC283"/>
      <c r="NAD283"/>
      <c r="NAE283"/>
      <c r="NAF283"/>
      <c r="NAG283"/>
      <c r="NAH283"/>
      <c r="NAI283"/>
      <c r="NAJ283"/>
      <c r="NAK283"/>
      <c r="NAL283"/>
      <c r="NAM283"/>
      <c r="NAN283"/>
      <c r="NAO283"/>
      <c r="NAP283"/>
      <c r="NAQ283"/>
      <c r="NAR283"/>
      <c r="NAS283"/>
      <c r="NAT283"/>
      <c r="NAU283"/>
      <c r="NAV283"/>
      <c r="NAW283"/>
      <c r="NAX283"/>
      <c r="NAY283"/>
      <c r="NAZ283"/>
      <c r="NBA283"/>
      <c r="NBB283"/>
      <c r="NBC283"/>
      <c r="NBD283"/>
      <c r="NBE283"/>
      <c r="NBF283"/>
      <c r="NBG283"/>
      <c r="NBH283"/>
      <c r="NBI283"/>
      <c r="NBJ283"/>
      <c r="NBK283"/>
      <c r="NBL283"/>
      <c r="NBM283"/>
      <c r="NBN283"/>
      <c r="NBO283"/>
      <c r="NBP283"/>
      <c r="NBQ283"/>
      <c r="NBR283"/>
      <c r="NBS283"/>
      <c r="NBT283"/>
      <c r="NBU283"/>
      <c r="NBV283"/>
      <c r="NBW283"/>
      <c r="NBX283"/>
      <c r="NBY283"/>
      <c r="NBZ283"/>
      <c r="NCA283"/>
      <c r="NCB283"/>
      <c r="NCC283"/>
      <c r="NCD283"/>
      <c r="NCE283"/>
      <c r="NCF283"/>
      <c r="NCG283"/>
      <c r="NCH283"/>
      <c r="NCI283"/>
      <c r="NCJ283"/>
      <c r="NCK283"/>
      <c r="NCL283"/>
      <c r="NCM283"/>
      <c r="NCN283"/>
      <c r="NCO283"/>
      <c r="NCP283"/>
      <c r="NCQ283"/>
      <c r="NCR283"/>
      <c r="NCS283"/>
      <c r="NCT283"/>
      <c r="NCU283"/>
      <c r="NCV283"/>
      <c r="NCW283"/>
      <c r="NCX283"/>
      <c r="NCY283"/>
      <c r="NCZ283"/>
      <c r="NDA283"/>
      <c r="NDB283"/>
      <c r="NDC283"/>
      <c r="NDD283"/>
      <c r="NDE283"/>
      <c r="NDF283"/>
      <c r="NDG283"/>
      <c r="NDH283"/>
      <c r="NDI283"/>
      <c r="NDJ283"/>
      <c r="NDK283"/>
      <c r="NDL283"/>
      <c r="NDM283"/>
      <c r="NDN283"/>
      <c r="NDO283"/>
      <c r="NDP283"/>
      <c r="NDQ283"/>
      <c r="NDR283"/>
      <c r="NDS283"/>
      <c r="NDT283"/>
      <c r="NDU283"/>
      <c r="NDV283"/>
      <c r="NDW283"/>
      <c r="NDX283"/>
      <c r="NDY283"/>
      <c r="NDZ283"/>
      <c r="NEA283"/>
      <c r="NEB283"/>
      <c r="NEC283"/>
      <c r="NED283"/>
      <c r="NEE283"/>
      <c r="NEF283"/>
      <c r="NEG283"/>
      <c r="NEH283"/>
      <c r="NEI283"/>
      <c r="NEJ283"/>
      <c r="NEK283"/>
      <c r="NEL283"/>
      <c r="NEM283"/>
      <c r="NEN283"/>
      <c r="NEO283"/>
      <c r="NEP283"/>
      <c r="NEQ283"/>
      <c r="NER283"/>
      <c r="NES283"/>
      <c r="NET283"/>
      <c r="NEU283"/>
      <c r="NEV283"/>
      <c r="NEW283"/>
      <c r="NEX283"/>
      <c r="NEY283"/>
      <c r="NEZ283"/>
      <c r="NFA283"/>
      <c r="NFB283"/>
      <c r="NFC283"/>
      <c r="NFD283"/>
      <c r="NFE283"/>
      <c r="NFF283"/>
      <c r="NFG283"/>
      <c r="NFH283"/>
      <c r="NFI283"/>
      <c r="NFJ283"/>
      <c r="NFK283"/>
      <c r="NFL283"/>
      <c r="NFM283"/>
      <c r="NFN283"/>
      <c r="NFO283"/>
      <c r="NFP283"/>
      <c r="NFQ283"/>
      <c r="NFR283"/>
      <c r="NFS283"/>
      <c r="NFT283"/>
      <c r="NFU283"/>
      <c r="NFV283"/>
      <c r="NFW283"/>
      <c r="NFX283"/>
      <c r="NFY283"/>
      <c r="NFZ283"/>
      <c r="NGA283"/>
      <c r="NGB283"/>
      <c r="NGC283"/>
      <c r="NGD283"/>
      <c r="NGE283"/>
      <c r="NGF283"/>
      <c r="NGG283"/>
      <c r="NGH283"/>
      <c r="NGI283"/>
      <c r="NGJ283"/>
      <c r="NGK283"/>
      <c r="NGL283"/>
      <c r="NGM283"/>
      <c r="NGN283"/>
      <c r="NGO283"/>
      <c r="NGP283"/>
      <c r="NGQ283"/>
      <c r="NGR283"/>
      <c r="NGS283"/>
      <c r="NGT283"/>
      <c r="NGU283"/>
      <c r="NGV283"/>
      <c r="NGW283"/>
      <c r="NGX283"/>
      <c r="NGY283"/>
      <c r="NGZ283"/>
      <c r="NHA283"/>
      <c r="NHB283"/>
      <c r="NHC283"/>
      <c r="NHD283"/>
      <c r="NHE283"/>
      <c r="NHF283"/>
      <c r="NHG283"/>
      <c r="NHH283"/>
      <c r="NHI283"/>
      <c r="NHJ283"/>
      <c r="NHK283"/>
      <c r="NHL283"/>
      <c r="NHM283"/>
      <c r="NHN283"/>
      <c r="NHO283"/>
      <c r="NHP283"/>
      <c r="NHQ283"/>
      <c r="NHR283"/>
      <c r="NHS283"/>
      <c r="NHT283"/>
      <c r="NHU283"/>
      <c r="NHV283"/>
      <c r="NHW283"/>
      <c r="NHX283"/>
      <c r="NHY283"/>
      <c r="NHZ283"/>
      <c r="NIA283"/>
      <c r="NIB283"/>
      <c r="NIC283"/>
      <c r="NID283"/>
      <c r="NIE283"/>
      <c r="NIF283"/>
      <c r="NIG283"/>
      <c r="NIH283"/>
      <c r="NII283"/>
      <c r="NIJ283"/>
      <c r="NIK283"/>
      <c r="NIL283"/>
      <c r="NIM283"/>
      <c r="NIN283"/>
      <c r="NIO283"/>
      <c r="NIP283"/>
      <c r="NIQ283"/>
      <c r="NIR283"/>
      <c r="NIS283"/>
      <c r="NIT283"/>
      <c r="NIU283"/>
      <c r="NIV283"/>
      <c r="NIW283"/>
      <c r="NIX283"/>
      <c r="NIY283"/>
      <c r="NIZ283"/>
      <c r="NJA283"/>
      <c r="NJB283"/>
      <c r="NJC283"/>
      <c r="NJD283"/>
      <c r="NJE283"/>
      <c r="NJF283"/>
      <c r="NJG283"/>
      <c r="NJH283"/>
      <c r="NJI283"/>
      <c r="NJJ283"/>
      <c r="NJK283"/>
      <c r="NJL283"/>
      <c r="NJM283"/>
      <c r="NJN283"/>
      <c r="NJO283"/>
      <c r="NJP283"/>
      <c r="NJQ283"/>
      <c r="NJR283"/>
      <c r="NJS283"/>
      <c r="NJT283"/>
      <c r="NJU283"/>
      <c r="NJV283"/>
      <c r="NJW283"/>
      <c r="NJX283"/>
      <c r="NJY283"/>
      <c r="NJZ283"/>
      <c r="NKA283"/>
      <c r="NKB283"/>
      <c r="NKC283"/>
      <c r="NKD283"/>
      <c r="NKE283"/>
      <c r="NKF283"/>
      <c r="NKG283"/>
      <c r="NKH283"/>
      <c r="NKI283"/>
      <c r="NKJ283"/>
      <c r="NKK283"/>
      <c r="NKL283"/>
      <c r="NKM283"/>
      <c r="NKN283"/>
      <c r="NKO283"/>
      <c r="NKP283"/>
      <c r="NKQ283"/>
      <c r="NKR283"/>
      <c r="NKS283"/>
      <c r="NKT283"/>
      <c r="NKU283"/>
      <c r="NKV283"/>
      <c r="NKW283"/>
      <c r="NKX283"/>
      <c r="NKY283"/>
      <c r="NKZ283"/>
      <c r="NLA283"/>
      <c r="NLB283"/>
      <c r="NLC283"/>
      <c r="NLD283"/>
      <c r="NLE283"/>
      <c r="NLF283"/>
      <c r="NLG283"/>
      <c r="NLH283"/>
      <c r="NLI283"/>
      <c r="NLJ283"/>
      <c r="NLK283"/>
      <c r="NLL283"/>
      <c r="NLM283"/>
      <c r="NLN283"/>
      <c r="NLO283"/>
      <c r="NLP283"/>
      <c r="NLQ283"/>
      <c r="NLR283"/>
      <c r="NLS283"/>
      <c r="NLT283"/>
      <c r="NLU283"/>
      <c r="NLV283"/>
      <c r="NLW283"/>
      <c r="NLX283"/>
      <c r="NLY283"/>
      <c r="NLZ283"/>
      <c r="NMA283"/>
      <c r="NMB283"/>
      <c r="NMC283"/>
      <c r="NMD283"/>
      <c r="NME283"/>
      <c r="NMF283"/>
      <c r="NMG283"/>
      <c r="NMH283"/>
      <c r="NMI283"/>
      <c r="NMJ283"/>
      <c r="NMK283"/>
      <c r="NML283"/>
      <c r="NMM283"/>
      <c r="NMN283"/>
      <c r="NMO283"/>
      <c r="NMP283"/>
      <c r="NMQ283"/>
      <c r="NMR283"/>
      <c r="NMS283"/>
      <c r="NMT283"/>
      <c r="NMU283"/>
      <c r="NMV283"/>
      <c r="NMW283"/>
      <c r="NMX283"/>
      <c r="NMY283"/>
      <c r="NMZ283"/>
      <c r="NNA283"/>
      <c r="NNB283"/>
      <c r="NNC283"/>
      <c r="NND283"/>
      <c r="NNE283"/>
      <c r="NNF283"/>
      <c r="NNG283"/>
      <c r="NNH283"/>
      <c r="NNI283"/>
      <c r="NNJ283"/>
      <c r="NNK283"/>
      <c r="NNL283"/>
      <c r="NNM283"/>
      <c r="NNN283"/>
      <c r="NNO283"/>
      <c r="NNP283"/>
      <c r="NNQ283"/>
      <c r="NNR283"/>
      <c r="NNS283"/>
      <c r="NNT283"/>
      <c r="NNU283"/>
      <c r="NNV283"/>
      <c r="NNW283"/>
      <c r="NNX283"/>
      <c r="NNY283"/>
      <c r="NNZ283"/>
      <c r="NOA283"/>
      <c r="NOB283"/>
      <c r="NOC283"/>
      <c r="NOD283"/>
      <c r="NOE283"/>
      <c r="NOF283"/>
      <c r="NOG283"/>
      <c r="NOH283"/>
      <c r="NOI283"/>
      <c r="NOJ283"/>
      <c r="NOK283"/>
      <c r="NOL283"/>
      <c r="NOM283"/>
      <c r="NON283"/>
      <c r="NOO283"/>
      <c r="NOP283"/>
      <c r="NOQ283"/>
      <c r="NOR283"/>
      <c r="NOS283"/>
      <c r="NOT283"/>
      <c r="NOU283"/>
      <c r="NOV283"/>
      <c r="NOW283"/>
      <c r="NOX283"/>
      <c r="NOY283"/>
      <c r="NOZ283"/>
      <c r="NPA283"/>
      <c r="NPB283"/>
      <c r="NPC283"/>
      <c r="NPD283"/>
      <c r="NPE283"/>
      <c r="NPF283"/>
      <c r="NPG283"/>
      <c r="NPH283"/>
      <c r="NPI283"/>
      <c r="NPJ283"/>
      <c r="NPK283"/>
      <c r="NPL283"/>
      <c r="NPM283"/>
      <c r="NPN283"/>
      <c r="NPO283"/>
      <c r="NPP283"/>
      <c r="NPQ283"/>
      <c r="NPR283"/>
      <c r="NPS283"/>
      <c r="NPT283"/>
      <c r="NPU283"/>
      <c r="NPV283"/>
      <c r="NPW283"/>
      <c r="NPX283"/>
      <c r="NPY283"/>
      <c r="NPZ283"/>
      <c r="NQA283"/>
      <c r="NQB283"/>
      <c r="NQC283"/>
      <c r="NQD283"/>
      <c r="NQE283"/>
      <c r="NQF283"/>
      <c r="NQG283"/>
      <c r="NQH283"/>
      <c r="NQI283"/>
      <c r="NQJ283"/>
      <c r="NQK283"/>
      <c r="NQL283"/>
      <c r="NQM283"/>
      <c r="NQN283"/>
      <c r="NQO283"/>
      <c r="NQP283"/>
      <c r="NQQ283"/>
      <c r="NQR283"/>
      <c r="NQS283"/>
      <c r="NQT283"/>
      <c r="NQU283"/>
      <c r="NQV283"/>
      <c r="NQW283"/>
      <c r="NQX283"/>
      <c r="NQY283"/>
      <c r="NQZ283"/>
      <c r="NRA283"/>
      <c r="NRB283"/>
      <c r="NRC283"/>
      <c r="NRD283"/>
      <c r="NRE283"/>
      <c r="NRF283"/>
      <c r="NRG283"/>
      <c r="NRH283"/>
      <c r="NRI283"/>
      <c r="NRJ283"/>
      <c r="NRK283"/>
      <c r="NRL283"/>
      <c r="NRM283"/>
      <c r="NRN283"/>
      <c r="NRO283"/>
      <c r="NRP283"/>
      <c r="NRQ283"/>
      <c r="NRR283"/>
      <c r="NRS283"/>
      <c r="NRT283"/>
      <c r="NRU283"/>
      <c r="NRV283"/>
      <c r="NRW283"/>
      <c r="NRX283"/>
      <c r="NRY283"/>
      <c r="NRZ283"/>
      <c r="NSA283"/>
      <c r="NSB283"/>
      <c r="NSC283"/>
      <c r="NSD283"/>
      <c r="NSE283"/>
      <c r="NSF283"/>
      <c r="NSG283"/>
      <c r="NSH283"/>
      <c r="NSI283"/>
      <c r="NSJ283"/>
      <c r="NSK283"/>
      <c r="NSL283"/>
      <c r="NSM283"/>
      <c r="NSN283"/>
      <c r="NSO283"/>
      <c r="NSP283"/>
      <c r="NSQ283"/>
      <c r="NSR283"/>
      <c r="NSS283"/>
      <c r="NST283"/>
      <c r="NSU283"/>
      <c r="NSV283"/>
      <c r="NSW283"/>
      <c r="NSX283"/>
      <c r="NSY283"/>
      <c r="NSZ283"/>
      <c r="NTA283"/>
      <c r="NTB283"/>
      <c r="NTC283"/>
      <c r="NTD283"/>
      <c r="NTE283"/>
      <c r="NTF283"/>
      <c r="NTG283"/>
      <c r="NTH283"/>
      <c r="NTI283"/>
      <c r="NTJ283"/>
      <c r="NTK283"/>
      <c r="NTL283"/>
      <c r="NTM283"/>
      <c r="NTN283"/>
      <c r="NTO283"/>
      <c r="NTP283"/>
      <c r="NTQ283"/>
      <c r="NTR283"/>
      <c r="NTS283"/>
      <c r="NTT283"/>
      <c r="NTU283"/>
      <c r="NTV283"/>
      <c r="NTW283"/>
      <c r="NTX283"/>
      <c r="NTY283"/>
      <c r="NTZ283"/>
      <c r="NUA283"/>
      <c r="NUB283"/>
      <c r="NUC283"/>
      <c r="NUD283"/>
      <c r="NUE283"/>
      <c r="NUF283"/>
      <c r="NUG283"/>
      <c r="NUH283"/>
      <c r="NUI283"/>
      <c r="NUJ283"/>
      <c r="NUK283"/>
      <c r="NUL283"/>
      <c r="NUM283"/>
      <c r="NUN283"/>
      <c r="NUO283"/>
      <c r="NUP283"/>
      <c r="NUQ283"/>
      <c r="NUR283"/>
      <c r="NUS283"/>
      <c r="NUT283"/>
      <c r="NUU283"/>
      <c r="NUV283"/>
      <c r="NUW283"/>
      <c r="NUX283"/>
      <c r="NUY283"/>
      <c r="NUZ283"/>
      <c r="NVA283"/>
      <c r="NVB283"/>
      <c r="NVC283"/>
      <c r="NVD283"/>
      <c r="NVE283"/>
      <c r="NVF283"/>
      <c r="NVG283"/>
      <c r="NVH283"/>
      <c r="NVI283"/>
      <c r="NVJ283"/>
      <c r="NVK283"/>
      <c r="NVL283"/>
      <c r="NVM283"/>
      <c r="NVN283"/>
      <c r="NVO283"/>
      <c r="NVP283"/>
      <c r="NVQ283"/>
      <c r="NVR283"/>
      <c r="NVS283"/>
      <c r="NVT283"/>
      <c r="NVU283"/>
      <c r="NVV283"/>
      <c r="NVW283"/>
      <c r="NVX283"/>
      <c r="NVY283"/>
      <c r="NVZ283"/>
      <c r="NWA283"/>
      <c r="NWB283"/>
      <c r="NWC283"/>
      <c r="NWD283"/>
      <c r="NWE283"/>
      <c r="NWF283"/>
      <c r="NWG283"/>
      <c r="NWH283"/>
      <c r="NWI283"/>
      <c r="NWJ283"/>
      <c r="NWK283"/>
      <c r="NWL283"/>
      <c r="NWM283"/>
      <c r="NWN283"/>
      <c r="NWO283"/>
      <c r="NWP283"/>
      <c r="NWQ283"/>
      <c r="NWR283"/>
      <c r="NWS283"/>
      <c r="NWT283"/>
      <c r="NWU283"/>
      <c r="NWV283"/>
      <c r="NWW283"/>
      <c r="NWX283"/>
      <c r="NWY283"/>
      <c r="NWZ283"/>
      <c r="NXA283"/>
      <c r="NXB283"/>
      <c r="NXC283"/>
      <c r="NXD283"/>
      <c r="NXE283"/>
      <c r="NXF283"/>
      <c r="NXG283"/>
      <c r="NXH283"/>
      <c r="NXI283"/>
      <c r="NXJ283"/>
      <c r="NXK283"/>
      <c r="NXL283"/>
      <c r="NXM283"/>
      <c r="NXN283"/>
      <c r="NXO283"/>
      <c r="NXP283"/>
      <c r="NXQ283"/>
      <c r="NXR283"/>
      <c r="NXS283"/>
      <c r="NXT283"/>
      <c r="NXU283"/>
      <c r="NXV283"/>
      <c r="NXW283"/>
      <c r="NXX283"/>
      <c r="NXY283"/>
      <c r="NXZ283"/>
      <c r="NYA283"/>
      <c r="NYB283"/>
      <c r="NYC283"/>
      <c r="NYD283"/>
      <c r="NYE283"/>
      <c r="NYF283"/>
      <c r="NYG283"/>
      <c r="NYH283"/>
      <c r="NYI283"/>
      <c r="NYJ283"/>
      <c r="NYK283"/>
      <c r="NYL283"/>
      <c r="NYM283"/>
      <c r="NYN283"/>
      <c r="NYO283"/>
      <c r="NYP283"/>
      <c r="NYQ283"/>
      <c r="NYR283"/>
      <c r="NYS283"/>
      <c r="NYT283"/>
      <c r="NYU283"/>
      <c r="NYV283"/>
      <c r="NYW283"/>
      <c r="NYX283"/>
      <c r="NYY283"/>
      <c r="NYZ283"/>
      <c r="NZA283"/>
      <c r="NZB283"/>
      <c r="NZC283"/>
      <c r="NZD283"/>
      <c r="NZE283"/>
      <c r="NZF283"/>
      <c r="NZG283"/>
      <c r="NZH283"/>
      <c r="NZI283"/>
      <c r="NZJ283"/>
      <c r="NZK283"/>
      <c r="NZL283"/>
      <c r="NZM283"/>
      <c r="NZN283"/>
      <c r="NZO283"/>
      <c r="NZP283"/>
      <c r="NZQ283"/>
      <c r="NZR283"/>
      <c r="NZS283"/>
      <c r="NZT283"/>
      <c r="NZU283"/>
      <c r="NZV283"/>
      <c r="NZW283"/>
      <c r="NZX283"/>
      <c r="NZY283"/>
      <c r="NZZ283"/>
      <c r="OAA283"/>
      <c r="OAB283"/>
      <c r="OAC283"/>
      <c r="OAD283"/>
      <c r="OAE283"/>
      <c r="OAF283"/>
      <c r="OAG283"/>
      <c r="OAH283"/>
      <c r="OAI283"/>
      <c r="OAJ283"/>
      <c r="OAK283"/>
      <c r="OAL283"/>
      <c r="OAM283"/>
      <c r="OAN283"/>
      <c r="OAO283"/>
      <c r="OAP283"/>
      <c r="OAQ283"/>
      <c r="OAR283"/>
      <c r="OAS283"/>
      <c r="OAT283"/>
      <c r="OAU283"/>
      <c r="OAV283"/>
      <c r="OAW283"/>
      <c r="OAX283"/>
      <c r="OAY283"/>
      <c r="OAZ283"/>
      <c r="OBA283"/>
      <c r="OBB283"/>
      <c r="OBC283"/>
      <c r="OBD283"/>
      <c r="OBE283"/>
      <c r="OBF283"/>
      <c r="OBG283"/>
      <c r="OBH283"/>
      <c r="OBI283"/>
      <c r="OBJ283"/>
      <c r="OBK283"/>
      <c r="OBL283"/>
      <c r="OBM283"/>
      <c r="OBN283"/>
      <c r="OBO283"/>
      <c r="OBP283"/>
      <c r="OBQ283"/>
      <c r="OBR283"/>
      <c r="OBS283"/>
      <c r="OBT283"/>
      <c r="OBU283"/>
      <c r="OBV283"/>
      <c r="OBW283"/>
      <c r="OBX283"/>
      <c r="OBY283"/>
      <c r="OBZ283"/>
      <c r="OCA283"/>
      <c r="OCB283"/>
      <c r="OCC283"/>
      <c r="OCD283"/>
      <c r="OCE283"/>
      <c r="OCF283"/>
      <c r="OCG283"/>
      <c r="OCH283"/>
      <c r="OCI283"/>
      <c r="OCJ283"/>
      <c r="OCK283"/>
      <c r="OCL283"/>
      <c r="OCM283"/>
      <c r="OCN283"/>
      <c r="OCO283"/>
      <c r="OCP283"/>
      <c r="OCQ283"/>
      <c r="OCR283"/>
      <c r="OCS283"/>
      <c r="OCT283"/>
      <c r="OCU283"/>
      <c r="OCV283"/>
      <c r="OCW283"/>
      <c r="OCX283"/>
      <c r="OCY283"/>
      <c r="OCZ283"/>
      <c r="ODA283"/>
      <c r="ODB283"/>
      <c r="ODC283"/>
      <c r="ODD283"/>
      <c r="ODE283"/>
      <c r="ODF283"/>
      <c r="ODG283"/>
      <c r="ODH283"/>
      <c r="ODI283"/>
      <c r="ODJ283"/>
      <c r="ODK283"/>
      <c r="ODL283"/>
      <c r="ODM283"/>
      <c r="ODN283"/>
      <c r="ODO283"/>
      <c r="ODP283"/>
      <c r="ODQ283"/>
      <c r="ODR283"/>
      <c r="ODS283"/>
      <c r="ODT283"/>
      <c r="ODU283"/>
      <c r="ODV283"/>
      <c r="ODW283"/>
      <c r="ODX283"/>
      <c r="ODY283"/>
      <c r="ODZ283"/>
      <c r="OEA283"/>
      <c r="OEB283"/>
      <c r="OEC283"/>
      <c r="OED283"/>
      <c r="OEE283"/>
      <c r="OEF283"/>
      <c r="OEG283"/>
      <c r="OEH283"/>
      <c r="OEI283"/>
      <c r="OEJ283"/>
      <c r="OEK283"/>
      <c r="OEL283"/>
      <c r="OEM283"/>
      <c r="OEN283"/>
      <c r="OEO283"/>
      <c r="OEP283"/>
      <c r="OEQ283"/>
      <c r="OER283"/>
      <c r="OES283"/>
      <c r="OET283"/>
      <c r="OEU283"/>
      <c r="OEV283"/>
      <c r="OEW283"/>
      <c r="OEX283"/>
      <c r="OEY283"/>
      <c r="OEZ283"/>
      <c r="OFA283"/>
      <c r="OFB283"/>
      <c r="OFC283"/>
      <c r="OFD283"/>
      <c r="OFE283"/>
      <c r="OFF283"/>
      <c r="OFG283"/>
      <c r="OFH283"/>
      <c r="OFI283"/>
      <c r="OFJ283"/>
      <c r="OFK283"/>
      <c r="OFL283"/>
      <c r="OFM283"/>
      <c r="OFN283"/>
      <c r="OFO283"/>
      <c r="OFP283"/>
      <c r="OFQ283"/>
      <c r="OFR283"/>
      <c r="OFS283"/>
      <c r="OFT283"/>
      <c r="OFU283"/>
      <c r="OFV283"/>
      <c r="OFW283"/>
      <c r="OFX283"/>
      <c r="OFY283"/>
      <c r="OFZ283"/>
      <c r="OGA283"/>
      <c r="OGB283"/>
      <c r="OGC283"/>
      <c r="OGD283"/>
      <c r="OGE283"/>
      <c r="OGF283"/>
      <c r="OGG283"/>
      <c r="OGH283"/>
      <c r="OGI283"/>
      <c r="OGJ283"/>
      <c r="OGK283"/>
      <c r="OGL283"/>
      <c r="OGM283"/>
      <c r="OGN283"/>
      <c r="OGO283"/>
      <c r="OGP283"/>
      <c r="OGQ283"/>
      <c r="OGR283"/>
      <c r="OGS283"/>
      <c r="OGT283"/>
      <c r="OGU283"/>
      <c r="OGV283"/>
      <c r="OGW283"/>
      <c r="OGX283"/>
      <c r="OGY283"/>
      <c r="OGZ283"/>
      <c r="OHA283"/>
      <c r="OHB283"/>
      <c r="OHC283"/>
      <c r="OHD283"/>
      <c r="OHE283"/>
      <c r="OHF283"/>
      <c r="OHG283"/>
      <c r="OHH283"/>
      <c r="OHI283"/>
      <c r="OHJ283"/>
      <c r="OHK283"/>
      <c r="OHL283"/>
      <c r="OHM283"/>
      <c r="OHN283"/>
      <c r="OHO283"/>
      <c r="OHP283"/>
      <c r="OHQ283"/>
      <c r="OHR283"/>
      <c r="OHS283"/>
      <c r="OHT283"/>
      <c r="OHU283"/>
      <c r="OHV283"/>
      <c r="OHW283"/>
      <c r="OHX283"/>
      <c r="OHY283"/>
      <c r="OHZ283"/>
      <c r="OIA283"/>
      <c r="OIB283"/>
      <c r="OIC283"/>
      <c r="OID283"/>
      <c r="OIE283"/>
      <c r="OIF283"/>
      <c r="OIG283"/>
      <c r="OIH283"/>
      <c r="OII283"/>
      <c r="OIJ283"/>
      <c r="OIK283"/>
      <c r="OIL283"/>
      <c r="OIM283"/>
      <c r="OIN283"/>
      <c r="OIO283"/>
      <c r="OIP283"/>
      <c r="OIQ283"/>
      <c r="OIR283"/>
      <c r="OIS283"/>
      <c r="OIT283"/>
      <c r="OIU283"/>
      <c r="OIV283"/>
      <c r="OIW283"/>
      <c r="OIX283"/>
      <c r="OIY283"/>
      <c r="OIZ283"/>
      <c r="OJA283"/>
      <c r="OJB283"/>
      <c r="OJC283"/>
      <c r="OJD283"/>
      <c r="OJE283"/>
      <c r="OJF283"/>
      <c r="OJG283"/>
      <c r="OJH283"/>
      <c r="OJI283"/>
      <c r="OJJ283"/>
      <c r="OJK283"/>
      <c r="OJL283"/>
      <c r="OJM283"/>
      <c r="OJN283"/>
      <c r="OJO283"/>
      <c r="OJP283"/>
      <c r="OJQ283"/>
      <c r="OJR283"/>
      <c r="OJS283"/>
      <c r="OJT283"/>
      <c r="OJU283"/>
      <c r="OJV283"/>
      <c r="OJW283"/>
      <c r="OJX283"/>
      <c r="OJY283"/>
      <c r="OJZ283"/>
      <c r="OKA283"/>
      <c r="OKB283"/>
      <c r="OKC283"/>
      <c r="OKD283"/>
      <c r="OKE283"/>
      <c r="OKF283"/>
      <c r="OKG283"/>
      <c r="OKH283"/>
      <c r="OKI283"/>
      <c r="OKJ283"/>
      <c r="OKK283"/>
      <c r="OKL283"/>
      <c r="OKM283"/>
      <c r="OKN283"/>
      <c r="OKO283"/>
      <c r="OKP283"/>
      <c r="OKQ283"/>
      <c r="OKR283"/>
      <c r="OKS283"/>
      <c r="OKT283"/>
      <c r="OKU283"/>
      <c r="OKV283"/>
      <c r="OKW283"/>
      <c r="OKX283"/>
      <c r="OKY283"/>
      <c r="OKZ283"/>
      <c r="OLA283"/>
      <c r="OLB283"/>
      <c r="OLC283"/>
      <c r="OLD283"/>
      <c r="OLE283"/>
      <c r="OLF283"/>
      <c r="OLG283"/>
      <c r="OLH283"/>
      <c r="OLI283"/>
      <c r="OLJ283"/>
      <c r="OLK283"/>
      <c r="OLL283"/>
      <c r="OLM283"/>
      <c r="OLN283"/>
      <c r="OLO283"/>
      <c r="OLP283"/>
      <c r="OLQ283"/>
      <c r="OLR283"/>
      <c r="OLS283"/>
      <c r="OLT283"/>
      <c r="OLU283"/>
      <c r="OLV283"/>
      <c r="OLW283"/>
      <c r="OLX283"/>
      <c r="OLY283"/>
      <c r="OLZ283"/>
      <c r="OMA283"/>
      <c r="OMB283"/>
      <c r="OMC283"/>
      <c r="OMD283"/>
      <c r="OME283"/>
      <c r="OMF283"/>
      <c r="OMG283"/>
      <c r="OMH283"/>
      <c r="OMI283"/>
      <c r="OMJ283"/>
      <c r="OMK283"/>
      <c r="OML283"/>
      <c r="OMM283"/>
      <c r="OMN283"/>
      <c r="OMO283"/>
      <c r="OMP283"/>
      <c r="OMQ283"/>
      <c r="OMR283"/>
      <c r="OMS283"/>
      <c r="OMT283"/>
      <c r="OMU283"/>
      <c r="OMV283"/>
      <c r="OMW283"/>
      <c r="OMX283"/>
      <c r="OMY283"/>
      <c r="OMZ283"/>
      <c r="ONA283"/>
      <c r="ONB283"/>
      <c r="ONC283"/>
      <c r="OND283"/>
      <c r="ONE283"/>
      <c r="ONF283"/>
      <c r="ONG283"/>
      <c r="ONH283"/>
      <c r="ONI283"/>
      <c r="ONJ283"/>
      <c r="ONK283"/>
      <c r="ONL283"/>
      <c r="ONM283"/>
      <c r="ONN283"/>
      <c r="ONO283"/>
      <c r="ONP283"/>
      <c r="ONQ283"/>
      <c r="ONR283"/>
      <c r="ONS283"/>
      <c r="ONT283"/>
      <c r="ONU283"/>
      <c r="ONV283"/>
      <c r="ONW283"/>
      <c r="ONX283"/>
      <c r="ONY283"/>
      <c r="ONZ283"/>
      <c r="OOA283"/>
      <c r="OOB283"/>
      <c r="OOC283"/>
      <c r="OOD283"/>
      <c r="OOE283"/>
      <c r="OOF283"/>
      <c r="OOG283"/>
      <c r="OOH283"/>
      <c r="OOI283"/>
      <c r="OOJ283"/>
      <c r="OOK283"/>
      <c r="OOL283"/>
      <c r="OOM283"/>
      <c r="OON283"/>
      <c r="OOO283"/>
      <c r="OOP283"/>
      <c r="OOQ283"/>
      <c r="OOR283"/>
      <c r="OOS283"/>
      <c r="OOT283"/>
      <c r="OOU283"/>
      <c r="OOV283"/>
      <c r="OOW283"/>
      <c r="OOX283"/>
      <c r="OOY283"/>
      <c r="OOZ283"/>
      <c r="OPA283"/>
      <c r="OPB283"/>
      <c r="OPC283"/>
      <c r="OPD283"/>
      <c r="OPE283"/>
      <c r="OPF283"/>
      <c r="OPG283"/>
      <c r="OPH283"/>
      <c r="OPI283"/>
      <c r="OPJ283"/>
      <c r="OPK283"/>
      <c r="OPL283"/>
      <c r="OPM283"/>
      <c r="OPN283"/>
      <c r="OPO283"/>
      <c r="OPP283"/>
      <c r="OPQ283"/>
      <c r="OPR283"/>
      <c r="OPS283"/>
      <c r="OPT283"/>
      <c r="OPU283"/>
      <c r="OPV283"/>
      <c r="OPW283"/>
      <c r="OPX283"/>
      <c r="OPY283"/>
      <c r="OPZ283"/>
      <c r="OQA283"/>
      <c r="OQB283"/>
      <c r="OQC283"/>
      <c r="OQD283"/>
      <c r="OQE283"/>
      <c r="OQF283"/>
      <c r="OQG283"/>
      <c r="OQH283"/>
      <c r="OQI283"/>
      <c r="OQJ283"/>
      <c r="OQK283"/>
      <c r="OQL283"/>
      <c r="OQM283"/>
      <c r="OQN283"/>
      <c r="OQO283"/>
      <c r="OQP283"/>
      <c r="OQQ283"/>
      <c r="OQR283"/>
      <c r="OQS283"/>
      <c r="OQT283"/>
      <c r="OQU283"/>
      <c r="OQV283"/>
      <c r="OQW283"/>
      <c r="OQX283"/>
      <c r="OQY283"/>
      <c r="OQZ283"/>
      <c r="ORA283"/>
      <c r="ORB283"/>
      <c r="ORC283"/>
      <c r="ORD283"/>
      <c r="ORE283"/>
      <c r="ORF283"/>
      <c r="ORG283"/>
      <c r="ORH283"/>
      <c r="ORI283"/>
      <c r="ORJ283"/>
      <c r="ORK283"/>
      <c r="ORL283"/>
      <c r="ORM283"/>
      <c r="ORN283"/>
      <c r="ORO283"/>
      <c r="ORP283"/>
      <c r="ORQ283"/>
      <c r="ORR283"/>
      <c r="ORS283"/>
      <c r="ORT283"/>
      <c r="ORU283"/>
      <c r="ORV283"/>
      <c r="ORW283"/>
      <c r="ORX283"/>
      <c r="ORY283"/>
      <c r="ORZ283"/>
      <c r="OSA283"/>
      <c r="OSB283"/>
      <c r="OSC283"/>
      <c r="OSD283"/>
      <c r="OSE283"/>
      <c r="OSF283"/>
      <c r="OSG283"/>
      <c r="OSH283"/>
      <c r="OSI283"/>
      <c r="OSJ283"/>
      <c r="OSK283"/>
      <c r="OSL283"/>
      <c r="OSM283"/>
      <c r="OSN283"/>
      <c r="OSO283"/>
      <c r="OSP283"/>
      <c r="OSQ283"/>
      <c r="OSR283"/>
      <c r="OSS283"/>
      <c r="OST283"/>
      <c r="OSU283"/>
      <c r="OSV283"/>
      <c r="OSW283"/>
      <c r="OSX283"/>
      <c r="OSY283"/>
      <c r="OSZ283"/>
      <c r="OTA283"/>
      <c r="OTB283"/>
      <c r="OTC283"/>
      <c r="OTD283"/>
      <c r="OTE283"/>
      <c r="OTF283"/>
      <c r="OTG283"/>
      <c r="OTH283"/>
      <c r="OTI283"/>
      <c r="OTJ283"/>
      <c r="OTK283"/>
      <c r="OTL283"/>
      <c r="OTM283"/>
      <c r="OTN283"/>
      <c r="OTO283"/>
      <c r="OTP283"/>
      <c r="OTQ283"/>
      <c r="OTR283"/>
      <c r="OTS283"/>
      <c r="OTT283"/>
      <c r="OTU283"/>
      <c r="OTV283"/>
      <c r="OTW283"/>
      <c r="OTX283"/>
      <c r="OTY283"/>
      <c r="OTZ283"/>
      <c r="OUA283"/>
      <c r="OUB283"/>
      <c r="OUC283"/>
      <c r="OUD283"/>
      <c r="OUE283"/>
      <c r="OUF283"/>
      <c r="OUG283"/>
      <c r="OUH283"/>
      <c r="OUI283"/>
      <c r="OUJ283"/>
      <c r="OUK283"/>
      <c r="OUL283"/>
      <c r="OUM283"/>
      <c r="OUN283"/>
      <c r="OUO283"/>
      <c r="OUP283"/>
      <c r="OUQ283"/>
      <c r="OUR283"/>
      <c r="OUS283"/>
      <c r="OUT283"/>
      <c r="OUU283"/>
      <c r="OUV283"/>
      <c r="OUW283"/>
      <c r="OUX283"/>
      <c r="OUY283"/>
      <c r="OUZ283"/>
      <c r="OVA283"/>
      <c r="OVB283"/>
      <c r="OVC283"/>
      <c r="OVD283"/>
      <c r="OVE283"/>
      <c r="OVF283"/>
      <c r="OVG283"/>
      <c r="OVH283"/>
      <c r="OVI283"/>
      <c r="OVJ283"/>
      <c r="OVK283"/>
      <c r="OVL283"/>
      <c r="OVM283"/>
      <c r="OVN283"/>
      <c r="OVO283"/>
      <c r="OVP283"/>
      <c r="OVQ283"/>
      <c r="OVR283"/>
      <c r="OVS283"/>
      <c r="OVT283"/>
      <c r="OVU283"/>
      <c r="OVV283"/>
      <c r="OVW283"/>
      <c r="OVX283"/>
      <c r="OVY283"/>
      <c r="OVZ283"/>
      <c r="OWA283"/>
      <c r="OWB283"/>
      <c r="OWC283"/>
      <c r="OWD283"/>
      <c r="OWE283"/>
      <c r="OWF283"/>
      <c r="OWG283"/>
      <c r="OWH283"/>
      <c r="OWI283"/>
      <c r="OWJ283"/>
      <c r="OWK283"/>
      <c r="OWL283"/>
      <c r="OWM283"/>
      <c r="OWN283"/>
      <c r="OWO283"/>
      <c r="OWP283"/>
      <c r="OWQ283"/>
      <c r="OWR283"/>
      <c r="OWS283"/>
      <c r="OWT283"/>
      <c r="OWU283"/>
      <c r="OWV283"/>
      <c r="OWW283"/>
      <c r="OWX283"/>
      <c r="OWY283"/>
      <c r="OWZ283"/>
      <c r="OXA283"/>
      <c r="OXB283"/>
      <c r="OXC283"/>
      <c r="OXD283"/>
      <c r="OXE283"/>
      <c r="OXF283"/>
      <c r="OXG283"/>
      <c r="OXH283"/>
      <c r="OXI283"/>
      <c r="OXJ283"/>
      <c r="OXK283"/>
      <c r="OXL283"/>
      <c r="OXM283"/>
      <c r="OXN283"/>
      <c r="OXO283"/>
      <c r="OXP283"/>
      <c r="OXQ283"/>
      <c r="OXR283"/>
      <c r="OXS283"/>
      <c r="OXT283"/>
      <c r="OXU283"/>
      <c r="OXV283"/>
      <c r="OXW283"/>
      <c r="OXX283"/>
      <c r="OXY283"/>
      <c r="OXZ283"/>
      <c r="OYA283"/>
      <c r="OYB283"/>
      <c r="OYC283"/>
      <c r="OYD283"/>
      <c r="OYE283"/>
      <c r="OYF283"/>
      <c r="OYG283"/>
      <c r="OYH283"/>
      <c r="OYI283"/>
      <c r="OYJ283"/>
      <c r="OYK283"/>
      <c r="OYL283"/>
      <c r="OYM283"/>
      <c r="OYN283"/>
      <c r="OYO283"/>
      <c r="OYP283"/>
      <c r="OYQ283"/>
      <c r="OYR283"/>
      <c r="OYS283"/>
      <c r="OYT283"/>
      <c r="OYU283"/>
      <c r="OYV283"/>
      <c r="OYW283"/>
      <c r="OYX283"/>
      <c r="OYY283"/>
      <c r="OYZ283"/>
      <c r="OZA283"/>
      <c r="OZB283"/>
      <c r="OZC283"/>
      <c r="OZD283"/>
      <c r="OZE283"/>
      <c r="OZF283"/>
      <c r="OZG283"/>
      <c r="OZH283"/>
      <c r="OZI283"/>
      <c r="OZJ283"/>
      <c r="OZK283"/>
      <c r="OZL283"/>
      <c r="OZM283"/>
      <c r="OZN283"/>
      <c r="OZO283"/>
      <c r="OZP283"/>
      <c r="OZQ283"/>
      <c r="OZR283"/>
      <c r="OZS283"/>
      <c r="OZT283"/>
      <c r="OZU283"/>
      <c r="OZV283"/>
      <c r="OZW283"/>
      <c r="OZX283"/>
      <c r="OZY283"/>
      <c r="OZZ283"/>
      <c r="PAA283"/>
      <c r="PAB283"/>
      <c r="PAC283"/>
      <c r="PAD283"/>
      <c r="PAE283"/>
      <c r="PAF283"/>
      <c r="PAG283"/>
      <c r="PAH283"/>
      <c r="PAI283"/>
      <c r="PAJ283"/>
      <c r="PAK283"/>
      <c r="PAL283"/>
      <c r="PAM283"/>
      <c r="PAN283"/>
      <c r="PAO283"/>
      <c r="PAP283"/>
      <c r="PAQ283"/>
      <c r="PAR283"/>
      <c r="PAS283"/>
      <c r="PAT283"/>
      <c r="PAU283"/>
      <c r="PAV283"/>
      <c r="PAW283"/>
      <c r="PAX283"/>
      <c r="PAY283"/>
      <c r="PAZ283"/>
      <c r="PBA283"/>
      <c r="PBB283"/>
      <c r="PBC283"/>
      <c r="PBD283"/>
      <c r="PBE283"/>
      <c r="PBF283"/>
      <c r="PBG283"/>
      <c r="PBH283"/>
      <c r="PBI283"/>
      <c r="PBJ283"/>
      <c r="PBK283"/>
      <c r="PBL283"/>
      <c r="PBM283"/>
      <c r="PBN283"/>
      <c r="PBO283"/>
      <c r="PBP283"/>
      <c r="PBQ283"/>
      <c r="PBR283"/>
      <c r="PBS283"/>
      <c r="PBT283"/>
      <c r="PBU283"/>
      <c r="PBV283"/>
      <c r="PBW283"/>
      <c r="PBX283"/>
      <c r="PBY283"/>
      <c r="PBZ283"/>
      <c r="PCA283"/>
      <c r="PCB283"/>
      <c r="PCC283"/>
      <c r="PCD283"/>
      <c r="PCE283"/>
      <c r="PCF283"/>
      <c r="PCG283"/>
      <c r="PCH283"/>
      <c r="PCI283"/>
      <c r="PCJ283"/>
      <c r="PCK283"/>
      <c r="PCL283"/>
      <c r="PCM283"/>
      <c r="PCN283"/>
      <c r="PCO283"/>
      <c r="PCP283"/>
      <c r="PCQ283"/>
      <c r="PCR283"/>
      <c r="PCS283"/>
      <c r="PCT283"/>
      <c r="PCU283"/>
      <c r="PCV283"/>
      <c r="PCW283"/>
      <c r="PCX283"/>
      <c r="PCY283"/>
      <c r="PCZ283"/>
      <c r="PDA283"/>
      <c r="PDB283"/>
      <c r="PDC283"/>
      <c r="PDD283"/>
      <c r="PDE283"/>
      <c r="PDF283"/>
      <c r="PDG283"/>
      <c r="PDH283"/>
      <c r="PDI283"/>
      <c r="PDJ283"/>
      <c r="PDK283"/>
      <c r="PDL283"/>
      <c r="PDM283"/>
      <c r="PDN283"/>
      <c r="PDO283"/>
      <c r="PDP283"/>
      <c r="PDQ283"/>
      <c r="PDR283"/>
      <c r="PDS283"/>
      <c r="PDT283"/>
      <c r="PDU283"/>
      <c r="PDV283"/>
      <c r="PDW283"/>
      <c r="PDX283"/>
      <c r="PDY283"/>
      <c r="PDZ283"/>
      <c r="PEA283"/>
      <c r="PEB283"/>
      <c r="PEC283"/>
      <c r="PED283"/>
      <c r="PEE283"/>
      <c r="PEF283"/>
      <c r="PEG283"/>
      <c r="PEH283"/>
      <c r="PEI283"/>
      <c r="PEJ283"/>
      <c r="PEK283"/>
      <c r="PEL283"/>
      <c r="PEM283"/>
      <c r="PEN283"/>
      <c r="PEO283"/>
      <c r="PEP283"/>
      <c r="PEQ283"/>
      <c r="PER283"/>
      <c r="PES283"/>
      <c r="PET283"/>
      <c r="PEU283"/>
      <c r="PEV283"/>
      <c r="PEW283"/>
      <c r="PEX283"/>
      <c r="PEY283"/>
      <c r="PEZ283"/>
      <c r="PFA283"/>
      <c r="PFB283"/>
      <c r="PFC283"/>
      <c r="PFD283"/>
      <c r="PFE283"/>
      <c r="PFF283"/>
      <c r="PFG283"/>
      <c r="PFH283"/>
      <c r="PFI283"/>
      <c r="PFJ283"/>
      <c r="PFK283"/>
      <c r="PFL283"/>
      <c r="PFM283"/>
      <c r="PFN283"/>
      <c r="PFO283"/>
      <c r="PFP283"/>
      <c r="PFQ283"/>
      <c r="PFR283"/>
      <c r="PFS283"/>
      <c r="PFT283"/>
      <c r="PFU283"/>
      <c r="PFV283"/>
      <c r="PFW283"/>
      <c r="PFX283"/>
      <c r="PFY283"/>
      <c r="PFZ283"/>
      <c r="PGA283"/>
      <c r="PGB283"/>
      <c r="PGC283"/>
      <c r="PGD283"/>
      <c r="PGE283"/>
      <c r="PGF283"/>
      <c r="PGG283"/>
      <c r="PGH283"/>
      <c r="PGI283"/>
      <c r="PGJ283"/>
      <c r="PGK283"/>
      <c r="PGL283"/>
      <c r="PGM283"/>
      <c r="PGN283"/>
      <c r="PGO283"/>
      <c r="PGP283"/>
      <c r="PGQ283"/>
      <c r="PGR283"/>
      <c r="PGS283"/>
      <c r="PGT283"/>
      <c r="PGU283"/>
      <c r="PGV283"/>
      <c r="PGW283"/>
      <c r="PGX283"/>
      <c r="PGY283"/>
      <c r="PGZ283"/>
      <c r="PHA283"/>
      <c r="PHB283"/>
      <c r="PHC283"/>
      <c r="PHD283"/>
      <c r="PHE283"/>
      <c r="PHF283"/>
      <c r="PHG283"/>
      <c r="PHH283"/>
      <c r="PHI283"/>
      <c r="PHJ283"/>
      <c r="PHK283"/>
      <c r="PHL283"/>
      <c r="PHM283"/>
      <c r="PHN283"/>
      <c r="PHO283"/>
      <c r="PHP283"/>
      <c r="PHQ283"/>
      <c r="PHR283"/>
      <c r="PHS283"/>
      <c r="PHT283"/>
      <c r="PHU283"/>
      <c r="PHV283"/>
      <c r="PHW283"/>
      <c r="PHX283"/>
      <c r="PHY283"/>
      <c r="PHZ283"/>
      <c r="PIA283"/>
      <c r="PIB283"/>
      <c r="PIC283"/>
      <c r="PID283"/>
      <c r="PIE283"/>
      <c r="PIF283"/>
      <c r="PIG283"/>
      <c r="PIH283"/>
      <c r="PII283"/>
      <c r="PIJ283"/>
      <c r="PIK283"/>
      <c r="PIL283"/>
      <c r="PIM283"/>
      <c r="PIN283"/>
      <c r="PIO283"/>
      <c r="PIP283"/>
      <c r="PIQ283"/>
      <c r="PIR283"/>
      <c r="PIS283"/>
      <c r="PIT283"/>
      <c r="PIU283"/>
      <c r="PIV283"/>
      <c r="PIW283"/>
      <c r="PIX283"/>
      <c r="PIY283"/>
      <c r="PIZ283"/>
      <c r="PJA283"/>
      <c r="PJB283"/>
      <c r="PJC283"/>
      <c r="PJD283"/>
      <c r="PJE283"/>
      <c r="PJF283"/>
      <c r="PJG283"/>
      <c r="PJH283"/>
      <c r="PJI283"/>
      <c r="PJJ283"/>
      <c r="PJK283"/>
      <c r="PJL283"/>
      <c r="PJM283"/>
      <c r="PJN283"/>
      <c r="PJO283"/>
      <c r="PJP283"/>
      <c r="PJQ283"/>
      <c r="PJR283"/>
      <c r="PJS283"/>
      <c r="PJT283"/>
      <c r="PJU283"/>
      <c r="PJV283"/>
      <c r="PJW283"/>
      <c r="PJX283"/>
      <c r="PJY283"/>
      <c r="PJZ283"/>
      <c r="PKA283"/>
      <c r="PKB283"/>
      <c r="PKC283"/>
      <c r="PKD283"/>
      <c r="PKE283"/>
      <c r="PKF283"/>
      <c r="PKG283"/>
      <c r="PKH283"/>
      <c r="PKI283"/>
      <c r="PKJ283"/>
      <c r="PKK283"/>
      <c r="PKL283"/>
      <c r="PKM283"/>
      <c r="PKN283"/>
      <c r="PKO283"/>
      <c r="PKP283"/>
      <c r="PKQ283"/>
      <c r="PKR283"/>
      <c r="PKS283"/>
      <c r="PKT283"/>
      <c r="PKU283"/>
      <c r="PKV283"/>
      <c r="PKW283"/>
      <c r="PKX283"/>
      <c r="PKY283"/>
      <c r="PKZ283"/>
      <c r="PLA283"/>
      <c r="PLB283"/>
      <c r="PLC283"/>
      <c r="PLD283"/>
      <c r="PLE283"/>
      <c r="PLF283"/>
      <c r="PLG283"/>
      <c r="PLH283"/>
      <c r="PLI283"/>
      <c r="PLJ283"/>
      <c r="PLK283"/>
      <c r="PLL283"/>
      <c r="PLM283"/>
      <c r="PLN283"/>
      <c r="PLO283"/>
      <c r="PLP283"/>
      <c r="PLQ283"/>
      <c r="PLR283"/>
      <c r="PLS283"/>
      <c r="PLT283"/>
      <c r="PLU283"/>
      <c r="PLV283"/>
      <c r="PLW283"/>
      <c r="PLX283"/>
      <c r="PLY283"/>
      <c r="PLZ283"/>
      <c r="PMA283"/>
      <c r="PMB283"/>
      <c r="PMC283"/>
      <c r="PMD283"/>
      <c r="PME283"/>
      <c r="PMF283"/>
      <c r="PMG283"/>
      <c r="PMH283"/>
      <c r="PMI283"/>
      <c r="PMJ283"/>
      <c r="PMK283"/>
      <c r="PML283"/>
      <c r="PMM283"/>
      <c r="PMN283"/>
      <c r="PMO283"/>
      <c r="PMP283"/>
      <c r="PMQ283"/>
      <c r="PMR283"/>
      <c r="PMS283"/>
      <c r="PMT283"/>
      <c r="PMU283"/>
      <c r="PMV283"/>
      <c r="PMW283"/>
      <c r="PMX283"/>
      <c r="PMY283"/>
      <c r="PMZ283"/>
      <c r="PNA283"/>
      <c r="PNB283"/>
      <c r="PNC283"/>
      <c r="PND283"/>
      <c r="PNE283"/>
      <c r="PNF283"/>
      <c r="PNG283"/>
      <c r="PNH283"/>
      <c r="PNI283"/>
      <c r="PNJ283"/>
      <c r="PNK283"/>
      <c r="PNL283"/>
      <c r="PNM283"/>
      <c r="PNN283"/>
      <c r="PNO283"/>
      <c r="PNP283"/>
      <c r="PNQ283"/>
      <c r="PNR283"/>
      <c r="PNS283"/>
      <c r="PNT283"/>
      <c r="PNU283"/>
      <c r="PNV283"/>
      <c r="PNW283"/>
      <c r="PNX283"/>
      <c r="PNY283"/>
      <c r="PNZ283"/>
      <c r="POA283"/>
      <c r="POB283"/>
      <c r="POC283"/>
      <c r="POD283"/>
      <c r="POE283"/>
      <c r="POF283"/>
      <c r="POG283"/>
      <c r="POH283"/>
      <c r="POI283"/>
      <c r="POJ283"/>
      <c r="POK283"/>
      <c r="POL283"/>
      <c r="POM283"/>
      <c r="PON283"/>
      <c r="POO283"/>
      <c r="POP283"/>
      <c r="POQ283"/>
      <c r="POR283"/>
      <c r="POS283"/>
      <c r="POT283"/>
      <c r="POU283"/>
      <c r="POV283"/>
      <c r="POW283"/>
      <c r="POX283"/>
      <c r="POY283"/>
      <c r="POZ283"/>
      <c r="PPA283"/>
      <c r="PPB283"/>
      <c r="PPC283"/>
      <c r="PPD283"/>
      <c r="PPE283"/>
      <c r="PPF283"/>
      <c r="PPG283"/>
      <c r="PPH283"/>
      <c r="PPI283"/>
      <c r="PPJ283"/>
      <c r="PPK283"/>
      <c r="PPL283"/>
      <c r="PPM283"/>
      <c r="PPN283"/>
      <c r="PPO283"/>
      <c r="PPP283"/>
      <c r="PPQ283"/>
      <c r="PPR283"/>
      <c r="PPS283"/>
      <c r="PPT283"/>
      <c r="PPU283"/>
      <c r="PPV283"/>
      <c r="PPW283"/>
      <c r="PPX283"/>
      <c r="PPY283"/>
      <c r="PPZ283"/>
      <c r="PQA283"/>
      <c r="PQB283"/>
      <c r="PQC283"/>
      <c r="PQD283"/>
      <c r="PQE283"/>
      <c r="PQF283"/>
      <c r="PQG283"/>
      <c r="PQH283"/>
      <c r="PQI283"/>
      <c r="PQJ283"/>
      <c r="PQK283"/>
      <c r="PQL283"/>
      <c r="PQM283"/>
      <c r="PQN283"/>
      <c r="PQO283"/>
      <c r="PQP283"/>
      <c r="PQQ283"/>
      <c r="PQR283"/>
      <c r="PQS283"/>
      <c r="PQT283"/>
      <c r="PQU283"/>
      <c r="PQV283"/>
      <c r="PQW283"/>
      <c r="PQX283"/>
      <c r="PQY283"/>
      <c r="PQZ283"/>
      <c r="PRA283"/>
      <c r="PRB283"/>
      <c r="PRC283"/>
      <c r="PRD283"/>
      <c r="PRE283"/>
      <c r="PRF283"/>
      <c r="PRG283"/>
      <c r="PRH283"/>
      <c r="PRI283"/>
      <c r="PRJ283"/>
      <c r="PRK283"/>
      <c r="PRL283"/>
      <c r="PRM283"/>
      <c r="PRN283"/>
      <c r="PRO283"/>
      <c r="PRP283"/>
      <c r="PRQ283"/>
      <c r="PRR283"/>
      <c r="PRS283"/>
      <c r="PRT283"/>
      <c r="PRU283"/>
      <c r="PRV283"/>
      <c r="PRW283"/>
      <c r="PRX283"/>
      <c r="PRY283"/>
      <c r="PRZ283"/>
      <c r="PSA283"/>
      <c r="PSB283"/>
      <c r="PSC283"/>
      <c r="PSD283"/>
      <c r="PSE283"/>
      <c r="PSF283"/>
      <c r="PSG283"/>
      <c r="PSH283"/>
      <c r="PSI283"/>
      <c r="PSJ283"/>
      <c r="PSK283"/>
      <c r="PSL283"/>
      <c r="PSM283"/>
      <c r="PSN283"/>
      <c r="PSO283"/>
      <c r="PSP283"/>
      <c r="PSQ283"/>
      <c r="PSR283"/>
      <c r="PSS283"/>
      <c r="PST283"/>
      <c r="PSU283"/>
      <c r="PSV283"/>
      <c r="PSW283"/>
      <c r="PSX283"/>
      <c r="PSY283"/>
      <c r="PSZ283"/>
      <c r="PTA283"/>
      <c r="PTB283"/>
      <c r="PTC283"/>
      <c r="PTD283"/>
      <c r="PTE283"/>
      <c r="PTF283"/>
      <c r="PTG283"/>
      <c r="PTH283"/>
      <c r="PTI283"/>
      <c r="PTJ283"/>
      <c r="PTK283"/>
      <c r="PTL283"/>
      <c r="PTM283"/>
      <c r="PTN283"/>
      <c r="PTO283"/>
      <c r="PTP283"/>
      <c r="PTQ283"/>
      <c r="PTR283"/>
      <c r="PTS283"/>
      <c r="PTT283"/>
      <c r="PTU283"/>
      <c r="PTV283"/>
      <c r="PTW283"/>
      <c r="PTX283"/>
      <c r="PTY283"/>
      <c r="PTZ283"/>
      <c r="PUA283"/>
      <c r="PUB283"/>
      <c r="PUC283"/>
      <c r="PUD283"/>
      <c r="PUE283"/>
      <c r="PUF283"/>
      <c r="PUG283"/>
      <c r="PUH283"/>
      <c r="PUI283"/>
      <c r="PUJ283"/>
      <c r="PUK283"/>
      <c r="PUL283"/>
      <c r="PUM283"/>
      <c r="PUN283"/>
      <c r="PUO283"/>
      <c r="PUP283"/>
      <c r="PUQ283"/>
      <c r="PUR283"/>
      <c r="PUS283"/>
      <c r="PUT283"/>
      <c r="PUU283"/>
      <c r="PUV283"/>
      <c r="PUW283"/>
      <c r="PUX283"/>
      <c r="PUY283"/>
      <c r="PUZ283"/>
      <c r="PVA283"/>
      <c r="PVB283"/>
      <c r="PVC283"/>
      <c r="PVD283"/>
      <c r="PVE283"/>
      <c r="PVF283"/>
      <c r="PVG283"/>
      <c r="PVH283"/>
      <c r="PVI283"/>
      <c r="PVJ283"/>
      <c r="PVK283"/>
      <c r="PVL283"/>
      <c r="PVM283"/>
      <c r="PVN283"/>
      <c r="PVO283"/>
      <c r="PVP283"/>
      <c r="PVQ283"/>
      <c r="PVR283"/>
      <c r="PVS283"/>
      <c r="PVT283"/>
      <c r="PVU283"/>
      <c r="PVV283"/>
      <c r="PVW283"/>
      <c r="PVX283"/>
      <c r="PVY283"/>
      <c r="PVZ283"/>
      <c r="PWA283"/>
      <c r="PWB283"/>
      <c r="PWC283"/>
      <c r="PWD283"/>
      <c r="PWE283"/>
      <c r="PWF283"/>
      <c r="PWG283"/>
      <c r="PWH283"/>
      <c r="PWI283"/>
      <c r="PWJ283"/>
      <c r="PWK283"/>
      <c r="PWL283"/>
      <c r="PWM283"/>
      <c r="PWN283"/>
      <c r="PWO283"/>
      <c r="PWP283"/>
      <c r="PWQ283"/>
      <c r="PWR283"/>
      <c r="PWS283"/>
      <c r="PWT283"/>
      <c r="PWU283"/>
      <c r="PWV283"/>
      <c r="PWW283"/>
      <c r="PWX283"/>
      <c r="PWY283"/>
      <c r="PWZ283"/>
      <c r="PXA283"/>
      <c r="PXB283"/>
      <c r="PXC283"/>
      <c r="PXD283"/>
      <c r="PXE283"/>
      <c r="PXF283"/>
      <c r="PXG283"/>
      <c r="PXH283"/>
      <c r="PXI283"/>
      <c r="PXJ283"/>
      <c r="PXK283"/>
      <c r="PXL283"/>
      <c r="PXM283"/>
      <c r="PXN283"/>
      <c r="PXO283"/>
      <c r="PXP283"/>
      <c r="PXQ283"/>
      <c r="PXR283"/>
      <c r="PXS283"/>
      <c r="PXT283"/>
      <c r="PXU283"/>
      <c r="PXV283"/>
      <c r="PXW283"/>
      <c r="PXX283"/>
      <c r="PXY283"/>
      <c r="PXZ283"/>
      <c r="PYA283"/>
      <c r="PYB283"/>
      <c r="PYC283"/>
      <c r="PYD283"/>
      <c r="PYE283"/>
      <c r="PYF283"/>
      <c r="PYG283"/>
      <c r="PYH283"/>
      <c r="PYI283"/>
      <c r="PYJ283"/>
      <c r="PYK283"/>
      <c r="PYL283"/>
      <c r="PYM283"/>
      <c r="PYN283"/>
      <c r="PYO283"/>
      <c r="PYP283"/>
      <c r="PYQ283"/>
      <c r="PYR283"/>
      <c r="PYS283"/>
      <c r="PYT283"/>
      <c r="PYU283"/>
      <c r="PYV283"/>
      <c r="PYW283"/>
      <c r="PYX283"/>
      <c r="PYY283"/>
      <c r="PYZ283"/>
      <c r="PZA283"/>
      <c r="PZB283"/>
      <c r="PZC283"/>
      <c r="PZD283"/>
      <c r="PZE283"/>
      <c r="PZF283"/>
      <c r="PZG283"/>
      <c r="PZH283"/>
      <c r="PZI283"/>
      <c r="PZJ283"/>
      <c r="PZK283"/>
      <c r="PZL283"/>
      <c r="PZM283"/>
      <c r="PZN283"/>
      <c r="PZO283"/>
      <c r="PZP283"/>
      <c r="PZQ283"/>
      <c r="PZR283"/>
      <c r="PZS283"/>
      <c r="PZT283"/>
      <c r="PZU283"/>
      <c r="PZV283"/>
      <c r="PZW283"/>
      <c r="PZX283"/>
      <c r="PZY283"/>
      <c r="PZZ283"/>
      <c r="QAA283"/>
      <c r="QAB283"/>
      <c r="QAC283"/>
      <c r="QAD283"/>
      <c r="QAE283"/>
      <c r="QAF283"/>
      <c r="QAG283"/>
      <c r="QAH283"/>
      <c r="QAI283"/>
      <c r="QAJ283"/>
      <c r="QAK283"/>
      <c r="QAL283"/>
      <c r="QAM283"/>
      <c r="QAN283"/>
      <c r="QAO283"/>
      <c r="QAP283"/>
      <c r="QAQ283"/>
      <c r="QAR283"/>
      <c r="QAS283"/>
      <c r="QAT283"/>
      <c r="QAU283"/>
      <c r="QAV283"/>
      <c r="QAW283"/>
      <c r="QAX283"/>
      <c r="QAY283"/>
      <c r="QAZ283"/>
      <c r="QBA283"/>
      <c r="QBB283"/>
      <c r="QBC283"/>
      <c r="QBD283"/>
      <c r="QBE283"/>
      <c r="QBF283"/>
      <c r="QBG283"/>
      <c r="QBH283"/>
      <c r="QBI283"/>
      <c r="QBJ283"/>
      <c r="QBK283"/>
      <c r="QBL283"/>
      <c r="QBM283"/>
      <c r="QBN283"/>
      <c r="QBO283"/>
      <c r="QBP283"/>
      <c r="QBQ283"/>
      <c r="QBR283"/>
      <c r="QBS283"/>
      <c r="QBT283"/>
      <c r="QBU283"/>
      <c r="QBV283"/>
      <c r="QBW283"/>
      <c r="QBX283"/>
      <c r="QBY283"/>
      <c r="QBZ283"/>
      <c r="QCA283"/>
      <c r="QCB283"/>
      <c r="QCC283"/>
      <c r="QCD283"/>
      <c r="QCE283"/>
      <c r="QCF283"/>
      <c r="QCG283"/>
      <c r="QCH283"/>
      <c r="QCI283"/>
      <c r="QCJ283"/>
      <c r="QCK283"/>
      <c r="QCL283"/>
      <c r="QCM283"/>
      <c r="QCN283"/>
      <c r="QCO283"/>
      <c r="QCP283"/>
      <c r="QCQ283"/>
      <c r="QCR283"/>
      <c r="QCS283"/>
      <c r="QCT283"/>
      <c r="QCU283"/>
      <c r="QCV283"/>
      <c r="QCW283"/>
      <c r="QCX283"/>
      <c r="QCY283"/>
      <c r="QCZ283"/>
      <c r="QDA283"/>
      <c r="QDB283"/>
      <c r="QDC283"/>
      <c r="QDD283"/>
      <c r="QDE283"/>
      <c r="QDF283"/>
      <c r="QDG283"/>
      <c r="QDH283"/>
      <c r="QDI283"/>
      <c r="QDJ283"/>
      <c r="QDK283"/>
      <c r="QDL283"/>
      <c r="QDM283"/>
      <c r="QDN283"/>
      <c r="QDO283"/>
      <c r="QDP283"/>
      <c r="QDQ283"/>
      <c r="QDR283"/>
      <c r="QDS283"/>
      <c r="QDT283"/>
      <c r="QDU283"/>
      <c r="QDV283"/>
      <c r="QDW283"/>
      <c r="QDX283"/>
      <c r="QDY283"/>
      <c r="QDZ283"/>
      <c r="QEA283"/>
      <c r="QEB283"/>
      <c r="QEC283"/>
      <c r="QED283"/>
      <c r="QEE283"/>
      <c r="QEF283"/>
      <c r="QEG283"/>
      <c r="QEH283"/>
      <c r="QEI283"/>
      <c r="QEJ283"/>
      <c r="QEK283"/>
      <c r="QEL283"/>
      <c r="QEM283"/>
      <c r="QEN283"/>
      <c r="QEO283"/>
      <c r="QEP283"/>
      <c r="QEQ283"/>
      <c r="QER283"/>
      <c r="QES283"/>
      <c r="QET283"/>
      <c r="QEU283"/>
      <c r="QEV283"/>
      <c r="QEW283"/>
      <c r="QEX283"/>
      <c r="QEY283"/>
      <c r="QEZ283"/>
      <c r="QFA283"/>
      <c r="QFB283"/>
      <c r="QFC283"/>
      <c r="QFD283"/>
      <c r="QFE283"/>
      <c r="QFF283"/>
      <c r="QFG283"/>
      <c r="QFH283"/>
      <c r="QFI283"/>
      <c r="QFJ283"/>
      <c r="QFK283"/>
      <c r="QFL283"/>
      <c r="QFM283"/>
      <c r="QFN283"/>
      <c r="QFO283"/>
      <c r="QFP283"/>
      <c r="QFQ283"/>
      <c r="QFR283"/>
      <c r="QFS283"/>
      <c r="QFT283"/>
      <c r="QFU283"/>
      <c r="QFV283"/>
      <c r="QFW283"/>
      <c r="QFX283"/>
      <c r="QFY283"/>
      <c r="QFZ283"/>
      <c r="QGA283"/>
      <c r="QGB283"/>
      <c r="QGC283"/>
      <c r="QGD283"/>
      <c r="QGE283"/>
      <c r="QGF283"/>
      <c r="QGG283"/>
      <c r="QGH283"/>
      <c r="QGI283"/>
      <c r="QGJ283"/>
      <c r="QGK283"/>
      <c r="QGL283"/>
      <c r="QGM283"/>
      <c r="QGN283"/>
      <c r="QGO283"/>
      <c r="QGP283"/>
      <c r="QGQ283"/>
      <c r="QGR283"/>
      <c r="QGS283"/>
      <c r="QGT283"/>
      <c r="QGU283"/>
      <c r="QGV283"/>
      <c r="QGW283"/>
      <c r="QGX283"/>
      <c r="QGY283"/>
      <c r="QGZ283"/>
      <c r="QHA283"/>
      <c r="QHB283"/>
      <c r="QHC283"/>
      <c r="QHD283"/>
      <c r="QHE283"/>
      <c r="QHF283"/>
      <c r="QHG283"/>
      <c r="QHH283"/>
      <c r="QHI283"/>
      <c r="QHJ283"/>
      <c r="QHK283"/>
      <c r="QHL283"/>
      <c r="QHM283"/>
      <c r="QHN283"/>
      <c r="QHO283"/>
      <c r="QHP283"/>
      <c r="QHQ283"/>
      <c r="QHR283"/>
      <c r="QHS283"/>
      <c r="QHT283"/>
      <c r="QHU283"/>
      <c r="QHV283"/>
      <c r="QHW283"/>
      <c r="QHX283"/>
      <c r="QHY283"/>
      <c r="QHZ283"/>
      <c r="QIA283"/>
      <c r="QIB283"/>
      <c r="QIC283"/>
      <c r="QID283"/>
      <c r="QIE283"/>
      <c r="QIF283"/>
      <c r="QIG283"/>
      <c r="QIH283"/>
      <c r="QII283"/>
      <c r="QIJ283"/>
      <c r="QIK283"/>
      <c r="QIL283"/>
      <c r="QIM283"/>
      <c r="QIN283"/>
      <c r="QIO283"/>
      <c r="QIP283"/>
      <c r="QIQ283"/>
      <c r="QIR283"/>
      <c r="QIS283"/>
      <c r="QIT283"/>
      <c r="QIU283"/>
      <c r="QIV283"/>
      <c r="QIW283"/>
      <c r="QIX283"/>
      <c r="QIY283"/>
      <c r="QIZ283"/>
      <c r="QJA283"/>
      <c r="QJB283"/>
      <c r="QJC283"/>
      <c r="QJD283"/>
      <c r="QJE283"/>
      <c r="QJF283"/>
      <c r="QJG283"/>
      <c r="QJH283"/>
      <c r="QJI283"/>
      <c r="QJJ283"/>
      <c r="QJK283"/>
      <c r="QJL283"/>
      <c r="QJM283"/>
      <c r="QJN283"/>
      <c r="QJO283"/>
      <c r="QJP283"/>
      <c r="QJQ283"/>
      <c r="QJR283"/>
      <c r="QJS283"/>
      <c r="QJT283"/>
      <c r="QJU283"/>
      <c r="QJV283"/>
      <c r="QJW283"/>
      <c r="QJX283"/>
      <c r="QJY283"/>
      <c r="QJZ283"/>
      <c r="QKA283"/>
      <c r="QKB283"/>
      <c r="QKC283"/>
      <c r="QKD283"/>
      <c r="QKE283"/>
      <c r="QKF283"/>
      <c r="QKG283"/>
      <c r="QKH283"/>
      <c r="QKI283"/>
      <c r="QKJ283"/>
      <c r="QKK283"/>
      <c r="QKL283"/>
      <c r="QKM283"/>
      <c r="QKN283"/>
      <c r="QKO283"/>
      <c r="QKP283"/>
      <c r="QKQ283"/>
      <c r="QKR283"/>
      <c r="QKS283"/>
      <c r="QKT283"/>
      <c r="QKU283"/>
      <c r="QKV283"/>
      <c r="QKW283"/>
      <c r="QKX283"/>
      <c r="QKY283"/>
      <c r="QKZ283"/>
      <c r="QLA283"/>
      <c r="QLB283"/>
      <c r="QLC283"/>
      <c r="QLD283"/>
      <c r="QLE283"/>
      <c r="QLF283"/>
      <c r="QLG283"/>
      <c r="QLH283"/>
      <c r="QLI283"/>
      <c r="QLJ283"/>
      <c r="QLK283"/>
      <c r="QLL283"/>
      <c r="QLM283"/>
      <c r="QLN283"/>
      <c r="QLO283"/>
      <c r="QLP283"/>
      <c r="QLQ283"/>
      <c r="QLR283"/>
      <c r="QLS283"/>
      <c r="QLT283"/>
      <c r="QLU283"/>
      <c r="QLV283"/>
      <c r="QLW283"/>
      <c r="QLX283"/>
      <c r="QLY283"/>
      <c r="QLZ283"/>
      <c r="QMA283"/>
      <c r="QMB283"/>
      <c r="QMC283"/>
      <c r="QMD283"/>
      <c r="QME283"/>
      <c r="QMF283"/>
      <c r="QMG283"/>
      <c r="QMH283"/>
      <c r="QMI283"/>
      <c r="QMJ283"/>
      <c r="QMK283"/>
      <c r="QML283"/>
      <c r="QMM283"/>
      <c r="QMN283"/>
      <c r="QMO283"/>
      <c r="QMP283"/>
      <c r="QMQ283"/>
      <c r="QMR283"/>
      <c r="QMS283"/>
      <c r="QMT283"/>
      <c r="QMU283"/>
      <c r="QMV283"/>
      <c r="QMW283"/>
      <c r="QMX283"/>
      <c r="QMY283"/>
      <c r="QMZ283"/>
      <c r="QNA283"/>
      <c r="QNB283"/>
      <c r="QNC283"/>
      <c r="QND283"/>
      <c r="QNE283"/>
      <c r="QNF283"/>
      <c r="QNG283"/>
      <c r="QNH283"/>
      <c r="QNI283"/>
      <c r="QNJ283"/>
      <c r="QNK283"/>
      <c r="QNL283"/>
      <c r="QNM283"/>
      <c r="QNN283"/>
      <c r="QNO283"/>
      <c r="QNP283"/>
      <c r="QNQ283"/>
      <c r="QNR283"/>
      <c r="QNS283"/>
      <c r="QNT283"/>
      <c r="QNU283"/>
      <c r="QNV283"/>
      <c r="QNW283"/>
      <c r="QNX283"/>
      <c r="QNY283"/>
      <c r="QNZ283"/>
      <c r="QOA283"/>
      <c r="QOB283"/>
      <c r="QOC283"/>
      <c r="QOD283"/>
      <c r="QOE283"/>
      <c r="QOF283"/>
      <c r="QOG283"/>
      <c r="QOH283"/>
      <c r="QOI283"/>
      <c r="QOJ283"/>
      <c r="QOK283"/>
      <c r="QOL283"/>
      <c r="QOM283"/>
      <c r="QON283"/>
      <c r="QOO283"/>
      <c r="QOP283"/>
      <c r="QOQ283"/>
      <c r="QOR283"/>
      <c r="QOS283"/>
      <c r="QOT283"/>
      <c r="QOU283"/>
      <c r="QOV283"/>
      <c r="QOW283"/>
      <c r="QOX283"/>
      <c r="QOY283"/>
      <c r="QOZ283"/>
      <c r="QPA283"/>
      <c r="QPB283"/>
      <c r="QPC283"/>
      <c r="QPD283"/>
      <c r="QPE283"/>
      <c r="QPF283"/>
      <c r="QPG283"/>
      <c r="QPH283"/>
      <c r="QPI283"/>
      <c r="QPJ283"/>
      <c r="QPK283"/>
      <c r="QPL283"/>
      <c r="QPM283"/>
      <c r="QPN283"/>
      <c r="QPO283"/>
      <c r="QPP283"/>
      <c r="QPQ283"/>
      <c r="QPR283"/>
      <c r="QPS283"/>
      <c r="QPT283"/>
      <c r="QPU283"/>
      <c r="QPV283"/>
      <c r="QPW283"/>
      <c r="QPX283"/>
      <c r="QPY283"/>
      <c r="QPZ283"/>
      <c r="QQA283"/>
      <c r="QQB283"/>
      <c r="QQC283"/>
      <c r="QQD283"/>
      <c r="QQE283"/>
      <c r="QQF283"/>
      <c r="QQG283"/>
      <c r="QQH283"/>
      <c r="QQI283"/>
      <c r="QQJ283"/>
      <c r="QQK283"/>
      <c r="QQL283"/>
      <c r="QQM283"/>
      <c r="QQN283"/>
      <c r="QQO283"/>
      <c r="QQP283"/>
      <c r="QQQ283"/>
      <c r="QQR283"/>
      <c r="QQS283"/>
      <c r="QQT283"/>
      <c r="QQU283"/>
      <c r="QQV283"/>
      <c r="QQW283"/>
      <c r="QQX283"/>
      <c r="QQY283"/>
      <c r="QQZ283"/>
      <c r="QRA283"/>
      <c r="QRB283"/>
      <c r="QRC283"/>
      <c r="QRD283"/>
      <c r="QRE283"/>
      <c r="QRF283"/>
      <c r="QRG283"/>
      <c r="QRH283"/>
      <c r="QRI283"/>
      <c r="QRJ283"/>
      <c r="QRK283"/>
      <c r="QRL283"/>
      <c r="QRM283"/>
      <c r="QRN283"/>
      <c r="QRO283"/>
      <c r="QRP283"/>
      <c r="QRQ283"/>
      <c r="QRR283"/>
      <c r="QRS283"/>
      <c r="QRT283"/>
      <c r="QRU283"/>
      <c r="QRV283"/>
      <c r="QRW283"/>
      <c r="QRX283"/>
      <c r="QRY283"/>
      <c r="QRZ283"/>
      <c r="QSA283"/>
      <c r="QSB283"/>
      <c r="QSC283"/>
      <c r="QSD283"/>
      <c r="QSE283"/>
      <c r="QSF283"/>
      <c r="QSG283"/>
      <c r="QSH283"/>
      <c r="QSI283"/>
      <c r="QSJ283"/>
      <c r="QSK283"/>
      <c r="QSL283"/>
      <c r="QSM283"/>
      <c r="QSN283"/>
      <c r="QSO283"/>
      <c r="QSP283"/>
      <c r="QSQ283"/>
      <c r="QSR283"/>
      <c r="QSS283"/>
      <c r="QST283"/>
      <c r="QSU283"/>
      <c r="QSV283"/>
      <c r="QSW283"/>
      <c r="QSX283"/>
      <c r="QSY283"/>
      <c r="QSZ283"/>
      <c r="QTA283"/>
      <c r="QTB283"/>
      <c r="QTC283"/>
      <c r="QTD283"/>
      <c r="QTE283"/>
      <c r="QTF283"/>
      <c r="QTG283"/>
      <c r="QTH283"/>
      <c r="QTI283"/>
      <c r="QTJ283"/>
      <c r="QTK283"/>
      <c r="QTL283"/>
      <c r="QTM283"/>
      <c r="QTN283"/>
      <c r="QTO283"/>
      <c r="QTP283"/>
      <c r="QTQ283"/>
      <c r="QTR283"/>
      <c r="QTS283"/>
      <c r="QTT283"/>
      <c r="QTU283"/>
      <c r="QTV283"/>
      <c r="QTW283"/>
      <c r="QTX283"/>
      <c r="QTY283"/>
      <c r="QTZ283"/>
      <c r="QUA283"/>
      <c r="QUB283"/>
      <c r="QUC283"/>
      <c r="QUD283"/>
      <c r="QUE283"/>
      <c r="QUF283"/>
      <c r="QUG283"/>
      <c r="QUH283"/>
      <c r="QUI283"/>
      <c r="QUJ283"/>
      <c r="QUK283"/>
      <c r="QUL283"/>
      <c r="QUM283"/>
      <c r="QUN283"/>
      <c r="QUO283"/>
      <c r="QUP283"/>
      <c r="QUQ283"/>
      <c r="QUR283"/>
      <c r="QUS283"/>
      <c r="QUT283"/>
      <c r="QUU283"/>
      <c r="QUV283"/>
      <c r="QUW283"/>
      <c r="QUX283"/>
      <c r="QUY283"/>
      <c r="QUZ283"/>
      <c r="QVA283"/>
      <c r="QVB283"/>
      <c r="QVC283"/>
      <c r="QVD283"/>
      <c r="QVE283"/>
      <c r="QVF283"/>
      <c r="QVG283"/>
      <c r="QVH283"/>
      <c r="QVI283"/>
      <c r="QVJ283"/>
      <c r="QVK283"/>
      <c r="QVL283"/>
      <c r="QVM283"/>
      <c r="QVN283"/>
      <c r="QVO283"/>
      <c r="QVP283"/>
      <c r="QVQ283"/>
      <c r="QVR283"/>
      <c r="QVS283"/>
      <c r="QVT283"/>
      <c r="QVU283"/>
      <c r="QVV283"/>
      <c r="QVW283"/>
      <c r="QVX283"/>
      <c r="QVY283"/>
      <c r="QVZ283"/>
      <c r="QWA283"/>
      <c r="QWB283"/>
      <c r="QWC283"/>
      <c r="QWD283"/>
      <c r="QWE283"/>
      <c r="QWF283"/>
      <c r="QWG283"/>
      <c r="QWH283"/>
      <c r="QWI283"/>
      <c r="QWJ283"/>
      <c r="QWK283"/>
      <c r="QWL283"/>
      <c r="QWM283"/>
      <c r="QWN283"/>
      <c r="QWO283"/>
      <c r="QWP283"/>
      <c r="QWQ283"/>
      <c r="QWR283"/>
      <c r="QWS283"/>
      <c r="QWT283"/>
      <c r="QWU283"/>
      <c r="QWV283"/>
      <c r="QWW283"/>
      <c r="QWX283"/>
      <c r="QWY283"/>
      <c r="QWZ283"/>
      <c r="QXA283"/>
      <c r="QXB283"/>
      <c r="QXC283"/>
      <c r="QXD283"/>
      <c r="QXE283"/>
      <c r="QXF283"/>
      <c r="QXG283"/>
      <c r="QXH283"/>
      <c r="QXI283"/>
      <c r="QXJ283"/>
      <c r="QXK283"/>
      <c r="QXL283"/>
      <c r="QXM283"/>
      <c r="QXN283"/>
      <c r="QXO283"/>
      <c r="QXP283"/>
      <c r="QXQ283"/>
      <c r="QXR283"/>
      <c r="QXS283"/>
      <c r="QXT283"/>
      <c r="QXU283"/>
      <c r="QXV283"/>
      <c r="QXW283"/>
      <c r="QXX283"/>
      <c r="QXY283"/>
      <c r="QXZ283"/>
      <c r="QYA283"/>
      <c r="QYB283"/>
      <c r="QYC283"/>
      <c r="QYD283"/>
      <c r="QYE283"/>
      <c r="QYF283"/>
      <c r="QYG283"/>
      <c r="QYH283"/>
      <c r="QYI283"/>
      <c r="QYJ283"/>
      <c r="QYK283"/>
      <c r="QYL283"/>
      <c r="QYM283"/>
      <c r="QYN283"/>
      <c r="QYO283"/>
      <c r="QYP283"/>
      <c r="QYQ283"/>
      <c r="QYR283"/>
      <c r="QYS283"/>
      <c r="QYT283"/>
      <c r="QYU283"/>
      <c r="QYV283"/>
      <c r="QYW283"/>
      <c r="QYX283"/>
      <c r="QYY283"/>
      <c r="QYZ283"/>
      <c r="QZA283"/>
      <c r="QZB283"/>
      <c r="QZC283"/>
      <c r="QZD283"/>
      <c r="QZE283"/>
      <c r="QZF283"/>
      <c r="QZG283"/>
      <c r="QZH283"/>
      <c r="QZI283"/>
      <c r="QZJ283"/>
      <c r="QZK283"/>
      <c r="QZL283"/>
      <c r="QZM283"/>
      <c r="QZN283"/>
      <c r="QZO283"/>
      <c r="QZP283"/>
      <c r="QZQ283"/>
      <c r="QZR283"/>
      <c r="QZS283"/>
      <c r="QZT283"/>
      <c r="QZU283"/>
      <c r="QZV283"/>
      <c r="QZW283"/>
      <c r="QZX283"/>
      <c r="QZY283"/>
      <c r="QZZ283"/>
      <c r="RAA283"/>
      <c r="RAB283"/>
      <c r="RAC283"/>
      <c r="RAD283"/>
      <c r="RAE283"/>
      <c r="RAF283"/>
      <c r="RAG283"/>
      <c r="RAH283"/>
      <c r="RAI283"/>
      <c r="RAJ283"/>
      <c r="RAK283"/>
      <c r="RAL283"/>
      <c r="RAM283"/>
      <c r="RAN283"/>
      <c r="RAO283"/>
      <c r="RAP283"/>
      <c r="RAQ283"/>
      <c r="RAR283"/>
      <c r="RAS283"/>
      <c r="RAT283"/>
      <c r="RAU283"/>
      <c r="RAV283"/>
      <c r="RAW283"/>
      <c r="RAX283"/>
      <c r="RAY283"/>
      <c r="RAZ283"/>
      <c r="RBA283"/>
      <c r="RBB283"/>
      <c r="RBC283"/>
      <c r="RBD283"/>
      <c r="RBE283"/>
      <c r="RBF283"/>
      <c r="RBG283"/>
      <c r="RBH283"/>
      <c r="RBI283"/>
      <c r="RBJ283"/>
      <c r="RBK283"/>
      <c r="RBL283"/>
      <c r="RBM283"/>
      <c r="RBN283"/>
      <c r="RBO283"/>
      <c r="RBP283"/>
      <c r="RBQ283"/>
      <c r="RBR283"/>
      <c r="RBS283"/>
      <c r="RBT283"/>
      <c r="RBU283"/>
      <c r="RBV283"/>
      <c r="RBW283"/>
      <c r="RBX283"/>
      <c r="RBY283"/>
      <c r="RBZ283"/>
      <c r="RCA283"/>
      <c r="RCB283"/>
      <c r="RCC283"/>
      <c r="RCD283"/>
      <c r="RCE283"/>
      <c r="RCF283"/>
      <c r="RCG283"/>
      <c r="RCH283"/>
      <c r="RCI283"/>
      <c r="RCJ283"/>
      <c r="RCK283"/>
      <c r="RCL283"/>
      <c r="RCM283"/>
      <c r="RCN283"/>
      <c r="RCO283"/>
      <c r="RCP283"/>
      <c r="RCQ283"/>
      <c r="RCR283"/>
      <c r="RCS283"/>
      <c r="RCT283"/>
      <c r="RCU283"/>
      <c r="RCV283"/>
      <c r="RCW283"/>
      <c r="RCX283"/>
      <c r="RCY283"/>
      <c r="RCZ283"/>
      <c r="RDA283"/>
      <c r="RDB283"/>
      <c r="RDC283"/>
      <c r="RDD283"/>
      <c r="RDE283"/>
      <c r="RDF283"/>
      <c r="RDG283"/>
      <c r="RDH283"/>
      <c r="RDI283"/>
      <c r="RDJ283"/>
      <c r="RDK283"/>
      <c r="RDL283"/>
      <c r="RDM283"/>
      <c r="RDN283"/>
      <c r="RDO283"/>
      <c r="RDP283"/>
      <c r="RDQ283"/>
      <c r="RDR283"/>
      <c r="RDS283"/>
      <c r="RDT283"/>
      <c r="RDU283"/>
      <c r="RDV283"/>
      <c r="RDW283"/>
      <c r="RDX283"/>
      <c r="RDY283"/>
      <c r="RDZ283"/>
      <c r="REA283"/>
      <c r="REB283"/>
      <c r="REC283"/>
      <c r="RED283"/>
      <c r="REE283"/>
      <c r="REF283"/>
      <c r="REG283"/>
      <c r="REH283"/>
      <c r="REI283"/>
      <c r="REJ283"/>
      <c r="REK283"/>
      <c r="REL283"/>
      <c r="REM283"/>
      <c r="REN283"/>
      <c r="REO283"/>
      <c r="REP283"/>
      <c r="REQ283"/>
      <c r="RER283"/>
      <c r="RES283"/>
      <c r="RET283"/>
      <c r="REU283"/>
      <c r="REV283"/>
      <c r="REW283"/>
      <c r="REX283"/>
      <c r="REY283"/>
      <c r="REZ283"/>
      <c r="RFA283"/>
      <c r="RFB283"/>
      <c r="RFC283"/>
      <c r="RFD283"/>
      <c r="RFE283"/>
      <c r="RFF283"/>
      <c r="RFG283"/>
      <c r="RFH283"/>
      <c r="RFI283"/>
      <c r="RFJ283"/>
      <c r="RFK283"/>
      <c r="RFL283"/>
      <c r="RFM283"/>
      <c r="RFN283"/>
      <c r="RFO283"/>
      <c r="RFP283"/>
      <c r="RFQ283"/>
      <c r="RFR283"/>
      <c r="RFS283"/>
      <c r="RFT283"/>
      <c r="RFU283"/>
      <c r="RFV283"/>
      <c r="RFW283"/>
      <c r="RFX283"/>
      <c r="RFY283"/>
      <c r="RFZ283"/>
      <c r="RGA283"/>
      <c r="RGB283"/>
      <c r="RGC283"/>
      <c r="RGD283"/>
      <c r="RGE283"/>
      <c r="RGF283"/>
      <c r="RGG283"/>
      <c r="RGH283"/>
      <c r="RGI283"/>
      <c r="RGJ283"/>
      <c r="RGK283"/>
      <c r="RGL283"/>
      <c r="RGM283"/>
      <c r="RGN283"/>
      <c r="RGO283"/>
      <c r="RGP283"/>
      <c r="RGQ283"/>
      <c r="RGR283"/>
      <c r="RGS283"/>
      <c r="RGT283"/>
      <c r="RGU283"/>
      <c r="RGV283"/>
      <c r="RGW283"/>
      <c r="RGX283"/>
      <c r="RGY283"/>
      <c r="RGZ283"/>
      <c r="RHA283"/>
      <c r="RHB283"/>
      <c r="RHC283"/>
      <c r="RHD283"/>
      <c r="RHE283"/>
      <c r="RHF283"/>
      <c r="RHG283"/>
      <c r="RHH283"/>
      <c r="RHI283"/>
      <c r="RHJ283"/>
      <c r="RHK283"/>
      <c r="RHL283"/>
      <c r="RHM283"/>
      <c r="RHN283"/>
      <c r="RHO283"/>
      <c r="RHP283"/>
      <c r="RHQ283"/>
      <c r="RHR283"/>
      <c r="RHS283"/>
      <c r="RHT283"/>
      <c r="RHU283"/>
      <c r="RHV283"/>
      <c r="RHW283"/>
      <c r="RHX283"/>
      <c r="RHY283"/>
      <c r="RHZ283"/>
      <c r="RIA283"/>
      <c r="RIB283"/>
      <c r="RIC283"/>
      <c r="RID283"/>
      <c r="RIE283"/>
      <c r="RIF283"/>
      <c r="RIG283"/>
      <c r="RIH283"/>
      <c r="RII283"/>
      <c r="RIJ283"/>
      <c r="RIK283"/>
      <c r="RIL283"/>
      <c r="RIM283"/>
      <c r="RIN283"/>
      <c r="RIO283"/>
      <c r="RIP283"/>
      <c r="RIQ283"/>
      <c r="RIR283"/>
      <c r="RIS283"/>
      <c r="RIT283"/>
      <c r="RIU283"/>
      <c r="RIV283"/>
      <c r="RIW283"/>
      <c r="RIX283"/>
      <c r="RIY283"/>
      <c r="RIZ283"/>
      <c r="RJA283"/>
      <c r="RJB283"/>
      <c r="RJC283"/>
      <c r="RJD283"/>
      <c r="RJE283"/>
      <c r="RJF283"/>
      <c r="RJG283"/>
      <c r="RJH283"/>
      <c r="RJI283"/>
      <c r="RJJ283"/>
      <c r="RJK283"/>
      <c r="RJL283"/>
      <c r="RJM283"/>
      <c r="RJN283"/>
      <c r="RJO283"/>
      <c r="RJP283"/>
      <c r="RJQ283"/>
      <c r="RJR283"/>
      <c r="RJS283"/>
      <c r="RJT283"/>
      <c r="RJU283"/>
      <c r="RJV283"/>
      <c r="RJW283"/>
      <c r="RJX283"/>
      <c r="RJY283"/>
      <c r="RJZ283"/>
      <c r="RKA283"/>
      <c r="RKB283"/>
      <c r="RKC283"/>
      <c r="RKD283"/>
      <c r="RKE283"/>
      <c r="RKF283"/>
      <c r="RKG283"/>
      <c r="RKH283"/>
      <c r="RKI283"/>
      <c r="RKJ283"/>
      <c r="RKK283"/>
      <c r="RKL283"/>
      <c r="RKM283"/>
      <c r="RKN283"/>
      <c r="RKO283"/>
      <c r="RKP283"/>
      <c r="RKQ283"/>
      <c r="RKR283"/>
      <c r="RKS283"/>
      <c r="RKT283"/>
      <c r="RKU283"/>
      <c r="RKV283"/>
      <c r="RKW283"/>
      <c r="RKX283"/>
      <c r="RKY283"/>
      <c r="RKZ283"/>
      <c r="RLA283"/>
      <c r="RLB283"/>
      <c r="RLC283"/>
      <c r="RLD283"/>
      <c r="RLE283"/>
      <c r="RLF283"/>
      <c r="RLG283"/>
      <c r="RLH283"/>
      <c r="RLI283"/>
      <c r="RLJ283"/>
      <c r="RLK283"/>
      <c r="RLL283"/>
      <c r="RLM283"/>
      <c r="RLN283"/>
      <c r="RLO283"/>
      <c r="RLP283"/>
      <c r="RLQ283"/>
      <c r="RLR283"/>
      <c r="RLS283"/>
      <c r="RLT283"/>
      <c r="RLU283"/>
      <c r="RLV283"/>
      <c r="RLW283"/>
      <c r="RLX283"/>
      <c r="RLY283"/>
      <c r="RLZ283"/>
      <c r="RMA283"/>
      <c r="RMB283"/>
      <c r="RMC283"/>
      <c r="RMD283"/>
      <c r="RME283"/>
      <c r="RMF283"/>
      <c r="RMG283"/>
      <c r="RMH283"/>
      <c r="RMI283"/>
      <c r="RMJ283"/>
      <c r="RMK283"/>
      <c r="RML283"/>
      <c r="RMM283"/>
      <c r="RMN283"/>
      <c r="RMO283"/>
      <c r="RMP283"/>
      <c r="RMQ283"/>
      <c r="RMR283"/>
      <c r="RMS283"/>
      <c r="RMT283"/>
      <c r="RMU283"/>
      <c r="RMV283"/>
      <c r="RMW283"/>
      <c r="RMX283"/>
      <c r="RMY283"/>
      <c r="RMZ283"/>
      <c r="RNA283"/>
      <c r="RNB283"/>
      <c r="RNC283"/>
      <c r="RND283"/>
      <c r="RNE283"/>
      <c r="RNF283"/>
      <c r="RNG283"/>
      <c r="RNH283"/>
      <c r="RNI283"/>
      <c r="RNJ283"/>
      <c r="RNK283"/>
      <c r="RNL283"/>
      <c r="RNM283"/>
      <c r="RNN283"/>
      <c r="RNO283"/>
      <c r="RNP283"/>
      <c r="RNQ283"/>
      <c r="RNR283"/>
      <c r="RNS283"/>
      <c r="RNT283"/>
      <c r="RNU283"/>
      <c r="RNV283"/>
      <c r="RNW283"/>
      <c r="RNX283"/>
      <c r="RNY283"/>
      <c r="RNZ283"/>
      <c r="ROA283"/>
      <c r="ROB283"/>
      <c r="ROC283"/>
      <c r="ROD283"/>
      <c r="ROE283"/>
      <c r="ROF283"/>
      <c r="ROG283"/>
      <c r="ROH283"/>
      <c r="ROI283"/>
      <c r="ROJ283"/>
      <c r="ROK283"/>
      <c r="ROL283"/>
      <c r="ROM283"/>
      <c r="RON283"/>
      <c r="ROO283"/>
      <c r="ROP283"/>
      <c r="ROQ283"/>
      <c r="ROR283"/>
      <c r="ROS283"/>
      <c r="ROT283"/>
      <c r="ROU283"/>
      <c r="ROV283"/>
      <c r="ROW283"/>
      <c r="ROX283"/>
      <c r="ROY283"/>
      <c r="ROZ283"/>
      <c r="RPA283"/>
      <c r="RPB283"/>
      <c r="RPC283"/>
      <c r="RPD283"/>
      <c r="RPE283"/>
      <c r="RPF283"/>
      <c r="RPG283"/>
      <c r="RPH283"/>
      <c r="RPI283"/>
      <c r="RPJ283"/>
      <c r="RPK283"/>
      <c r="RPL283"/>
      <c r="RPM283"/>
      <c r="RPN283"/>
      <c r="RPO283"/>
      <c r="RPP283"/>
      <c r="RPQ283"/>
      <c r="RPR283"/>
      <c r="RPS283"/>
      <c r="RPT283"/>
      <c r="RPU283"/>
      <c r="RPV283"/>
      <c r="RPW283"/>
      <c r="RPX283"/>
      <c r="RPY283"/>
      <c r="RPZ283"/>
      <c r="RQA283"/>
      <c r="RQB283"/>
      <c r="RQC283"/>
      <c r="RQD283"/>
      <c r="RQE283"/>
      <c r="RQF283"/>
      <c r="RQG283"/>
      <c r="RQH283"/>
      <c r="RQI283"/>
      <c r="RQJ283"/>
      <c r="RQK283"/>
      <c r="RQL283"/>
      <c r="RQM283"/>
      <c r="RQN283"/>
      <c r="RQO283"/>
      <c r="RQP283"/>
      <c r="RQQ283"/>
      <c r="RQR283"/>
      <c r="RQS283"/>
      <c r="RQT283"/>
      <c r="RQU283"/>
      <c r="RQV283"/>
      <c r="RQW283"/>
      <c r="RQX283"/>
      <c r="RQY283"/>
      <c r="RQZ283"/>
      <c r="RRA283"/>
      <c r="RRB283"/>
      <c r="RRC283"/>
      <c r="RRD283"/>
      <c r="RRE283"/>
      <c r="RRF283"/>
      <c r="RRG283"/>
      <c r="RRH283"/>
      <c r="RRI283"/>
      <c r="RRJ283"/>
      <c r="RRK283"/>
      <c r="RRL283"/>
      <c r="RRM283"/>
      <c r="RRN283"/>
      <c r="RRO283"/>
      <c r="RRP283"/>
      <c r="RRQ283"/>
      <c r="RRR283"/>
      <c r="RRS283"/>
      <c r="RRT283"/>
      <c r="RRU283"/>
      <c r="RRV283"/>
      <c r="RRW283"/>
      <c r="RRX283"/>
      <c r="RRY283"/>
      <c r="RRZ283"/>
      <c r="RSA283"/>
      <c r="RSB283"/>
      <c r="RSC283"/>
      <c r="RSD283"/>
      <c r="RSE283"/>
      <c r="RSF283"/>
      <c r="RSG283"/>
      <c r="RSH283"/>
      <c r="RSI283"/>
      <c r="RSJ283"/>
      <c r="RSK283"/>
      <c r="RSL283"/>
      <c r="RSM283"/>
      <c r="RSN283"/>
      <c r="RSO283"/>
      <c r="RSP283"/>
      <c r="RSQ283"/>
      <c r="RSR283"/>
      <c r="RSS283"/>
      <c r="RST283"/>
      <c r="RSU283"/>
      <c r="RSV283"/>
      <c r="RSW283"/>
      <c r="RSX283"/>
      <c r="RSY283"/>
      <c r="RSZ283"/>
      <c r="RTA283"/>
      <c r="RTB283"/>
      <c r="RTC283"/>
      <c r="RTD283"/>
      <c r="RTE283"/>
      <c r="RTF283"/>
      <c r="RTG283"/>
      <c r="RTH283"/>
      <c r="RTI283"/>
      <c r="RTJ283"/>
      <c r="RTK283"/>
      <c r="RTL283"/>
      <c r="RTM283"/>
      <c r="RTN283"/>
      <c r="RTO283"/>
      <c r="RTP283"/>
      <c r="RTQ283"/>
      <c r="RTR283"/>
      <c r="RTS283"/>
      <c r="RTT283"/>
      <c r="RTU283"/>
      <c r="RTV283"/>
      <c r="RTW283"/>
      <c r="RTX283"/>
      <c r="RTY283"/>
      <c r="RTZ283"/>
      <c r="RUA283"/>
      <c r="RUB283"/>
      <c r="RUC283"/>
      <c r="RUD283"/>
      <c r="RUE283"/>
      <c r="RUF283"/>
      <c r="RUG283"/>
      <c r="RUH283"/>
      <c r="RUI283"/>
      <c r="RUJ283"/>
      <c r="RUK283"/>
      <c r="RUL283"/>
      <c r="RUM283"/>
      <c r="RUN283"/>
      <c r="RUO283"/>
      <c r="RUP283"/>
      <c r="RUQ283"/>
      <c r="RUR283"/>
      <c r="RUS283"/>
      <c r="RUT283"/>
      <c r="RUU283"/>
      <c r="RUV283"/>
      <c r="RUW283"/>
      <c r="RUX283"/>
      <c r="RUY283"/>
      <c r="RUZ283"/>
      <c r="RVA283"/>
      <c r="RVB283"/>
      <c r="RVC283"/>
      <c r="RVD283"/>
      <c r="RVE283"/>
      <c r="RVF283"/>
      <c r="RVG283"/>
      <c r="RVH283"/>
      <c r="RVI283"/>
      <c r="RVJ283"/>
      <c r="RVK283"/>
      <c r="RVL283"/>
      <c r="RVM283"/>
      <c r="RVN283"/>
      <c r="RVO283"/>
      <c r="RVP283"/>
      <c r="RVQ283"/>
      <c r="RVR283"/>
      <c r="RVS283"/>
      <c r="RVT283"/>
      <c r="RVU283"/>
      <c r="RVV283"/>
      <c r="RVW283"/>
      <c r="RVX283"/>
      <c r="RVY283"/>
      <c r="RVZ283"/>
      <c r="RWA283"/>
      <c r="RWB283"/>
      <c r="RWC283"/>
      <c r="RWD283"/>
      <c r="RWE283"/>
      <c r="RWF283"/>
      <c r="RWG283"/>
      <c r="RWH283"/>
      <c r="RWI283"/>
      <c r="RWJ283"/>
      <c r="RWK283"/>
      <c r="RWL283"/>
      <c r="RWM283"/>
      <c r="RWN283"/>
      <c r="RWO283"/>
      <c r="RWP283"/>
      <c r="RWQ283"/>
      <c r="RWR283"/>
      <c r="RWS283"/>
      <c r="RWT283"/>
      <c r="RWU283"/>
      <c r="RWV283"/>
      <c r="RWW283"/>
      <c r="RWX283"/>
      <c r="RWY283"/>
      <c r="RWZ283"/>
      <c r="RXA283"/>
      <c r="RXB283"/>
      <c r="RXC283"/>
      <c r="RXD283"/>
      <c r="RXE283"/>
      <c r="RXF283"/>
      <c r="RXG283"/>
      <c r="RXH283"/>
      <c r="RXI283"/>
      <c r="RXJ283"/>
      <c r="RXK283"/>
      <c r="RXL283"/>
      <c r="RXM283"/>
      <c r="RXN283"/>
      <c r="RXO283"/>
      <c r="RXP283"/>
      <c r="RXQ283"/>
      <c r="RXR283"/>
      <c r="RXS283"/>
      <c r="RXT283"/>
      <c r="RXU283"/>
      <c r="RXV283"/>
      <c r="RXW283"/>
      <c r="RXX283"/>
      <c r="RXY283"/>
      <c r="RXZ283"/>
      <c r="RYA283"/>
      <c r="RYB283"/>
      <c r="RYC283"/>
      <c r="RYD283"/>
      <c r="RYE283"/>
      <c r="RYF283"/>
      <c r="RYG283"/>
      <c r="RYH283"/>
      <c r="RYI283"/>
      <c r="RYJ283"/>
      <c r="RYK283"/>
      <c r="RYL283"/>
      <c r="RYM283"/>
      <c r="RYN283"/>
      <c r="RYO283"/>
      <c r="RYP283"/>
      <c r="RYQ283"/>
      <c r="RYR283"/>
      <c r="RYS283"/>
      <c r="RYT283"/>
      <c r="RYU283"/>
      <c r="RYV283"/>
      <c r="RYW283"/>
      <c r="RYX283"/>
      <c r="RYY283"/>
      <c r="RYZ283"/>
      <c r="RZA283"/>
      <c r="RZB283"/>
      <c r="RZC283"/>
      <c r="RZD283"/>
      <c r="RZE283"/>
      <c r="RZF283"/>
      <c r="RZG283"/>
      <c r="RZH283"/>
      <c r="RZI283"/>
      <c r="RZJ283"/>
      <c r="RZK283"/>
      <c r="RZL283"/>
      <c r="RZM283"/>
      <c r="RZN283"/>
      <c r="RZO283"/>
      <c r="RZP283"/>
      <c r="RZQ283"/>
      <c r="RZR283"/>
      <c r="RZS283"/>
      <c r="RZT283"/>
      <c r="RZU283"/>
      <c r="RZV283"/>
      <c r="RZW283"/>
      <c r="RZX283"/>
      <c r="RZY283"/>
      <c r="RZZ283"/>
      <c r="SAA283"/>
      <c r="SAB283"/>
      <c r="SAC283"/>
      <c r="SAD283"/>
      <c r="SAE283"/>
      <c r="SAF283"/>
      <c r="SAG283"/>
      <c r="SAH283"/>
      <c r="SAI283"/>
      <c r="SAJ283"/>
      <c r="SAK283"/>
      <c r="SAL283"/>
      <c r="SAM283"/>
      <c r="SAN283"/>
      <c r="SAO283"/>
      <c r="SAP283"/>
      <c r="SAQ283"/>
      <c r="SAR283"/>
      <c r="SAS283"/>
      <c r="SAT283"/>
      <c r="SAU283"/>
      <c r="SAV283"/>
      <c r="SAW283"/>
      <c r="SAX283"/>
      <c r="SAY283"/>
      <c r="SAZ283"/>
      <c r="SBA283"/>
      <c r="SBB283"/>
      <c r="SBC283"/>
      <c r="SBD283"/>
      <c r="SBE283"/>
      <c r="SBF283"/>
      <c r="SBG283"/>
      <c r="SBH283"/>
      <c r="SBI283"/>
      <c r="SBJ283"/>
      <c r="SBK283"/>
      <c r="SBL283"/>
      <c r="SBM283"/>
      <c r="SBN283"/>
      <c r="SBO283"/>
      <c r="SBP283"/>
      <c r="SBQ283"/>
      <c r="SBR283"/>
      <c r="SBS283"/>
      <c r="SBT283"/>
      <c r="SBU283"/>
      <c r="SBV283"/>
      <c r="SBW283"/>
      <c r="SBX283"/>
      <c r="SBY283"/>
      <c r="SBZ283"/>
      <c r="SCA283"/>
      <c r="SCB283"/>
      <c r="SCC283"/>
      <c r="SCD283"/>
      <c r="SCE283"/>
      <c r="SCF283"/>
      <c r="SCG283"/>
      <c r="SCH283"/>
      <c r="SCI283"/>
      <c r="SCJ283"/>
      <c r="SCK283"/>
      <c r="SCL283"/>
      <c r="SCM283"/>
      <c r="SCN283"/>
      <c r="SCO283"/>
      <c r="SCP283"/>
      <c r="SCQ283"/>
      <c r="SCR283"/>
      <c r="SCS283"/>
      <c r="SCT283"/>
      <c r="SCU283"/>
      <c r="SCV283"/>
      <c r="SCW283"/>
      <c r="SCX283"/>
      <c r="SCY283"/>
      <c r="SCZ283"/>
      <c r="SDA283"/>
      <c r="SDB283"/>
      <c r="SDC283"/>
      <c r="SDD283"/>
      <c r="SDE283"/>
      <c r="SDF283"/>
      <c r="SDG283"/>
      <c r="SDH283"/>
      <c r="SDI283"/>
      <c r="SDJ283"/>
      <c r="SDK283"/>
      <c r="SDL283"/>
      <c r="SDM283"/>
      <c r="SDN283"/>
      <c r="SDO283"/>
      <c r="SDP283"/>
      <c r="SDQ283"/>
      <c r="SDR283"/>
      <c r="SDS283"/>
      <c r="SDT283"/>
      <c r="SDU283"/>
      <c r="SDV283"/>
      <c r="SDW283"/>
      <c r="SDX283"/>
      <c r="SDY283"/>
      <c r="SDZ283"/>
      <c r="SEA283"/>
      <c r="SEB283"/>
      <c r="SEC283"/>
      <c r="SED283"/>
      <c r="SEE283"/>
      <c r="SEF283"/>
      <c r="SEG283"/>
      <c r="SEH283"/>
      <c r="SEI283"/>
      <c r="SEJ283"/>
      <c r="SEK283"/>
      <c r="SEL283"/>
      <c r="SEM283"/>
      <c r="SEN283"/>
      <c r="SEO283"/>
      <c r="SEP283"/>
      <c r="SEQ283"/>
      <c r="SER283"/>
      <c r="SES283"/>
      <c r="SET283"/>
      <c r="SEU283"/>
      <c r="SEV283"/>
      <c r="SEW283"/>
      <c r="SEX283"/>
      <c r="SEY283"/>
      <c r="SEZ283"/>
      <c r="SFA283"/>
      <c r="SFB283"/>
      <c r="SFC283"/>
      <c r="SFD283"/>
      <c r="SFE283"/>
      <c r="SFF283"/>
      <c r="SFG283"/>
      <c r="SFH283"/>
      <c r="SFI283"/>
      <c r="SFJ283"/>
      <c r="SFK283"/>
      <c r="SFL283"/>
      <c r="SFM283"/>
      <c r="SFN283"/>
      <c r="SFO283"/>
      <c r="SFP283"/>
      <c r="SFQ283"/>
      <c r="SFR283"/>
      <c r="SFS283"/>
      <c r="SFT283"/>
      <c r="SFU283"/>
      <c r="SFV283"/>
      <c r="SFW283"/>
      <c r="SFX283"/>
      <c r="SFY283"/>
      <c r="SFZ283"/>
      <c r="SGA283"/>
      <c r="SGB283"/>
      <c r="SGC283"/>
      <c r="SGD283"/>
      <c r="SGE283"/>
      <c r="SGF283"/>
      <c r="SGG283"/>
      <c r="SGH283"/>
      <c r="SGI283"/>
      <c r="SGJ283"/>
      <c r="SGK283"/>
      <c r="SGL283"/>
      <c r="SGM283"/>
      <c r="SGN283"/>
      <c r="SGO283"/>
      <c r="SGP283"/>
      <c r="SGQ283"/>
      <c r="SGR283"/>
      <c r="SGS283"/>
      <c r="SGT283"/>
      <c r="SGU283"/>
      <c r="SGV283"/>
      <c r="SGW283"/>
      <c r="SGX283"/>
      <c r="SGY283"/>
      <c r="SGZ283"/>
      <c r="SHA283"/>
      <c r="SHB283"/>
      <c r="SHC283"/>
      <c r="SHD283"/>
      <c r="SHE283"/>
      <c r="SHF283"/>
      <c r="SHG283"/>
      <c r="SHH283"/>
      <c r="SHI283"/>
      <c r="SHJ283"/>
      <c r="SHK283"/>
      <c r="SHL283"/>
      <c r="SHM283"/>
      <c r="SHN283"/>
      <c r="SHO283"/>
      <c r="SHP283"/>
      <c r="SHQ283"/>
      <c r="SHR283"/>
      <c r="SHS283"/>
      <c r="SHT283"/>
      <c r="SHU283"/>
      <c r="SHV283"/>
      <c r="SHW283"/>
      <c r="SHX283"/>
      <c r="SHY283"/>
      <c r="SHZ283"/>
      <c r="SIA283"/>
      <c r="SIB283"/>
      <c r="SIC283"/>
      <c r="SID283"/>
      <c r="SIE283"/>
      <c r="SIF283"/>
      <c r="SIG283"/>
      <c r="SIH283"/>
      <c r="SII283"/>
      <c r="SIJ283"/>
      <c r="SIK283"/>
      <c r="SIL283"/>
      <c r="SIM283"/>
      <c r="SIN283"/>
      <c r="SIO283"/>
      <c r="SIP283"/>
      <c r="SIQ283"/>
      <c r="SIR283"/>
      <c r="SIS283"/>
      <c r="SIT283"/>
      <c r="SIU283"/>
      <c r="SIV283"/>
      <c r="SIW283"/>
      <c r="SIX283"/>
      <c r="SIY283"/>
      <c r="SIZ283"/>
      <c r="SJA283"/>
      <c r="SJB283"/>
      <c r="SJC283"/>
      <c r="SJD283"/>
      <c r="SJE283"/>
      <c r="SJF283"/>
      <c r="SJG283"/>
      <c r="SJH283"/>
      <c r="SJI283"/>
      <c r="SJJ283"/>
      <c r="SJK283"/>
      <c r="SJL283"/>
      <c r="SJM283"/>
      <c r="SJN283"/>
      <c r="SJO283"/>
      <c r="SJP283"/>
      <c r="SJQ283"/>
      <c r="SJR283"/>
      <c r="SJS283"/>
      <c r="SJT283"/>
      <c r="SJU283"/>
      <c r="SJV283"/>
      <c r="SJW283"/>
      <c r="SJX283"/>
      <c r="SJY283"/>
      <c r="SJZ283"/>
      <c r="SKA283"/>
      <c r="SKB283"/>
      <c r="SKC283"/>
      <c r="SKD283"/>
      <c r="SKE283"/>
      <c r="SKF283"/>
      <c r="SKG283"/>
      <c r="SKH283"/>
      <c r="SKI283"/>
      <c r="SKJ283"/>
      <c r="SKK283"/>
      <c r="SKL283"/>
      <c r="SKM283"/>
      <c r="SKN283"/>
      <c r="SKO283"/>
      <c r="SKP283"/>
      <c r="SKQ283"/>
      <c r="SKR283"/>
      <c r="SKS283"/>
      <c r="SKT283"/>
      <c r="SKU283"/>
      <c r="SKV283"/>
      <c r="SKW283"/>
      <c r="SKX283"/>
      <c r="SKY283"/>
      <c r="SKZ283"/>
      <c r="SLA283"/>
      <c r="SLB283"/>
      <c r="SLC283"/>
      <c r="SLD283"/>
      <c r="SLE283"/>
      <c r="SLF283"/>
      <c r="SLG283"/>
      <c r="SLH283"/>
      <c r="SLI283"/>
      <c r="SLJ283"/>
      <c r="SLK283"/>
      <c r="SLL283"/>
      <c r="SLM283"/>
      <c r="SLN283"/>
      <c r="SLO283"/>
      <c r="SLP283"/>
      <c r="SLQ283"/>
      <c r="SLR283"/>
      <c r="SLS283"/>
      <c r="SLT283"/>
      <c r="SLU283"/>
      <c r="SLV283"/>
      <c r="SLW283"/>
      <c r="SLX283"/>
      <c r="SLY283"/>
      <c r="SLZ283"/>
      <c r="SMA283"/>
      <c r="SMB283"/>
      <c r="SMC283"/>
      <c r="SMD283"/>
      <c r="SME283"/>
      <c r="SMF283"/>
      <c r="SMG283"/>
      <c r="SMH283"/>
      <c r="SMI283"/>
      <c r="SMJ283"/>
      <c r="SMK283"/>
      <c r="SML283"/>
      <c r="SMM283"/>
      <c r="SMN283"/>
      <c r="SMO283"/>
      <c r="SMP283"/>
      <c r="SMQ283"/>
      <c r="SMR283"/>
      <c r="SMS283"/>
      <c r="SMT283"/>
      <c r="SMU283"/>
      <c r="SMV283"/>
      <c r="SMW283"/>
      <c r="SMX283"/>
      <c r="SMY283"/>
      <c r="SMZ283"/>
      <c r="SNA283"/>
      <c r="SNB283"/>
      <c r="SNC283"/>
      <c r="SND283"/>
      <c r="SNE283"/>
      <c r="SNF283"/>
      <c r="SNG283"/>
      <c r="SNH283"/>
      <c r="SNI283"/>
      <c r="SNJ283"/>
      <c r="SNK283"/>
      <c r="SNL283"/>
      <c r="SNM283"/>
      <c r="SNN283"/>
      <c r="SNO283"/>
      <c r="SNP283"/>
      <c r="SNQ283"/>
      <c r="SNR283"/>
      <c r="SNS283"/>
      <c r="SNT283"/>
      <c r="SNU283"/>
      <c r="SNV283"/>
      <c r="SNW283"/>
      <c r="SNX283"/>
      <c r="SNY283"/>
      <c r="SNZ283"/>
      <c r="SOA283"/>
      <c r="SOB283"/>
      <c r="SOC283"/>
      <c r="SOD283"/>
      <c r="SOE283"/>
      <c r="SOF283"/>
      <c r="SOG283"/>
      <c r="SOH283"/>
      <c r="SOI283"/>
      <c r="SOJ283"/>
      <c r="SOK283"/>
      <c r="SOL283"/>
      <c r="SOM283"/>
      <c r="SON283"/>
      <c r="SOO283"/>
      <c r="SOP283"/>
      <c r="SOQ283"/>
      <c r="SOR283"/>
      <c r="SOS283"/>
      <c r="SOT283"/>
      <c r="SOU283"/>
      <c r="SOV283"/>
      <c r="SOW283"/>
      <c r="SOX283"/>
      <c r="SOY283"/>
      <c r="SOZ283"/>
      <c r="SPA283"/>
      <c r="SPB283"/>
      <c r="SPC283"/>
      <c r="SPD283"/>
      <c r="SPE283"/>
      <c r="SPF283"/>
      <c r="SPG283"/>
      <c r="SPH283"/>
      <c r="SPI283"/>
      <c r="SPJ283"/>
      <c r="SPK283"/>
      <c r="SPL283"/>
      <c r="SPM283"/>
      <c r="SPN283"/>
      <c r="SPO283"/>
      <c r="SPP283"/>
      <c r="SPQ283"/>
      <c r="SPR283"/>
      <c r="SPS283"/>
      <c r="SPT283"/>
      <c r="SPU283"/>
      <c r="SPV283"/>
      <c r="SPW283"/>
      <c r="SPX283"/>
      <c r="SPY283"/>
      <c r="SPZ283"/>
      <c r="SQA283"/>
      <c r="SQB283"/>
      <c r="SQC283"/>
      <c r="SQD283"/>
      <c r="SQE283"/>
      <c r="SQF283"/>
      <c r="SQG283"/>
      <c r="SQH283"/>
      <c r="SQI283"/>
      <c r="SQJ283"/>
      <c r="SQK283"/>
      <c r="SQL283"/>
      <c r="SQM283"/>
      <c r="SQN283"/>
      <c r="SQO283"/>
      <c r="SQP283"/>
      <c r="SQQ283"/>
      <c r="SQR283"/>
      <c r="SQS283"/>
      <c r="SQT283"/>
      <c r="SQU283"/>
      <c r="SQV283"/>
      <c r="SQW283"/>
      <c r="SQX283"/>
      <c r="SQY283"/>
      <c r="SQZ283"/>
      <c r="SRA283"/>
      <c r="SRB283"/>
      <c r="SRC283"/>
      <c r="SRD283"/>
      <c r="SRE283"/>
      <c r="SRF283"/>
      <c r="SRG283"/>
      <c r="SRH283"/>
      <c r="SRI283"/>
      <c r="SRJ283"/>
      <c r="SRK283"/>
      <c r="SRL283"/>
      <c r="SRM283"/>
      <c r="SRN283"/>
      <c r="SRO283"/>
      <c r="SRP283"/>
      <c r="SRQ283"/>
      <c r="SRR283"/>
      <c r="SRS283"/>
      <c r="SRT283"/>
      <c r="SRU283"/>
      <c r="SRV283"/>
      <c r="SRW283"/>
      <c r="SRX283"/>
      <c r="SRY283"/>
      <c r="SRZ283"/>
      <c r="SSA283"/>
      <c r="SSB283"/>
      <c r="SSC283"/>
      <c r="SSD283"/>
      <c r="SSE283"/>
      <c r="SSF283"/>
      <c r="SSG283"/>
      <c r="SSH283"/>
      <c r="SSI283"/>
      <c r="SSJ283"/>
      <c r="SSK283"/>
      <c r="SSL283"/>
      <c r="SSM283"/>
      <c r="SSN283"/>
      <c r="SSO283"/>
      <c r="SSP283"/>
      <c r="SSQ283"/>
      <c r="SSR283"/>
      <c r="SSS283"/>
      <c r="SST283"/>
      <c r="SSU283"/>
      <c r="SSV283"/>
      <c r="SSW283"/>
      <c r="SSX283"/>
      <c r="SSY283"/>
      <c r="SSZ283"/>
      <c r="STA283"/>
      <c r="STB283"/>
      <c r="STC283"/>
      <c r="STD283"/>
      <c r="STE283"/>
      <c r="STF283"/>
      <c r="STG283"/>
      <c r="STH283"/>
      <c r="STI283"/>
      <c r="STJ283"/>
      <c r="STK283"/>
      <c r="STL283"/>
      <c r="STM283"/>
      <c r="STN283"/>
      <c r="STO283"/>
      <c r="STP283"/>
      <c r="STQ283"/>
      <c r="STR283"/>
      <c r="STS283"/>
      <c r="STT283"/>
      <c r="STU283"/>
      <c r="STV283"/>
      <c r="STW283"/>
      <c r="STX283"/>
      <c r="STY283"/>
      <c r="STZ283"/>
      <c r="SUA283"/>
      <c r="SUB283"/>
      <c r="SUC283"/>
      <c r="SUD283"/>
      <c r="SUE283"/>
      <c r="SUF283"/>
      <c r="SUG283"/>
      <c r="SUH283"/>
      <c r="SUI283"/>
      <c r="SUJ283"/>
      <c r="SUK283"/>
      <c r="SUL283"/>
      <c r="SUM283"/>
      <c r="SUN283"/>
      <c r="SUO283"/>
      <c r="SUP283"/>
      <c r="SUQ283"/>
      <c r="SUR283"/>
      <c r="SUS283"/>
      <c r="SUT283"/>
      <c r="SUU283"/>
      <c r="SUV283"/>
      <c r="SUW283"/>
      <c r="SUX283"/>
      <c r="SUY283"/>
      <c r="SUZ283"/>
      <c r="SVA283"/>
      <c r="SVB283"/>
      <c r="SVC283"/>
      <c r="SVD283"/>
      <c r="SVE283"/>
      <c r="SVF283"/>
      <c r="SVG283"/>
      <c r="SVH283"/>
      <c r="SVI283"/>
      <c r="SVJ283"/>
      <c r="SVK283"/>
      <c r="SVL283"/>
      <c r="SVM283"/>
      <c r="SVN283"/>
      <c r="SVO283"/>
      <c r="SVP283"/>
      <c r="SVQ283"/>
      <c r="SVR283"/>
      <c r="SVS283"/>
      <c r="SVT283"/>
      <c r="SVU283"/>
      <c r="SVV283"/>
      <c r="SVW283"/>
      <c r="SVX283"/>
      <c r="SVY283"/>
      <c r="SVZ283"/>
      <c r="SWA283"/>
      <c r="SWB283"/>
      <c r="SWC283"/>
      <c r="SWD283"/>
      <c r="SWE283"/>
      <c r="SWF283"/>
      <c r="SWG283"/>
      <c r="SWH283"/>
      <c r="SWI283"/>
      <c r="SWJ283"/>
      <c r="SWK283"/>
      <c r="SWL283"/>
      <c r="SWM283"/>
      <c r="SWN283"/>
      <c r="SWO283"/>
      <c r="SWP283"/>
      <c r="SWQ283"/>
      <c r="SWR283"/>
      <c r="SWS283"/>
      <c r="SWT283"/>
      <c r="SWU283"/>
      <c r="SWV283"/>
      <c r="SWW283"/>
      <c r="SWX283"/>
      <c r="SWY283"/>
      <c r="SWZ283"/>
      <c r="SXA283"/>
      <c r="SXB283"/>
      <c r="SXC283"/>
      <c r="SXD283"/>
      <c r="SXE283"/>
      <c r="SXF283"/>
      <c r="SXG283"/>
      <c r="SXH283"/>
      <c r="SXI283"/>
      <c r="SXJ283"/>
      <c r="SXK283"/>
      <c r="SXL283"/>
      <c r="SXM283"/>
      <c r="SXN283"/>
      <c r="SXO283"/>
      <c r="SXP283"/>
      <c r="SXQ283"/>
      <c r="SXR283"/>
      <c r="SXS283"/>
      <c r="SXT283"/>
      <c r="SXU283"/>
      <c r="SXV283"/>
      <c r="SXW283"/>
      <c r="SXX283"/>
      <c r="SXY283"/>
      <c r="SXZ283"/>
      <c r="SYA283"/>
      <c r="SYB283"/>
      <c r="SYC283"/>
      <c r="SYD283"/>
      <c r="SYE283"/>
      <c r="SYF283"/>
      <c r="SYG283"/>
      <c r="SYH283"/>
      <c r="SYI283"/>
      <c r="SYJ283"/>
      <c r="SYK283"/>
      <c r="SYL283"/>
      <c r="SYM283"/>
      <c r="SYN283"/>
      <c r="SYO283"/>
      <c r="SYP283"/>
      <c r="SYQ283"/>
      <c r="SYR283"/>
      <c r="SYS283"/>
      <c r="SYT283"/>
      <c r="SYU283"/>
      <c r="SYV283"/>
      <c r="SYW283"/>
      <c r="SYX283"/>
      <c r="SYY283"/>
      <c r="SYZ283"/>
      <c r="SZA283"/>
      <c r="SZB283"/>
      <c r="SZC283"/>
      <c r="SZD283"/>
      <c r="SZE283"/>
      <c r="SZF283"/>
      <c r="SZG283"/>
      <c r="SZH283"/>
      <c r="SZI283"/>
      <c r="SZJ283"/>
      <c r="SZK283"/>
      <c r="SZL283"/>
      <c r="SZM283"/>
      <c r="SZN283"/>
      <c r="SZO283"/>
      <c r="SZP283"/>
      <c r="SZQ283"/>
      <c r="SZR283"/>
      <c r="SZS283"/>
      <c r="SZT283"/>
      <c r="SZU283"/>
      <c r="SZV283"/>
      <c r="SZW283"/>
      <c r="SZX283"/>
      <c r="SZY283"/>
      <c r="SZZ283"/>
      <c r="TAA283"/>
      <c r="TAB283"/>
      <c r="TAC283"/>
      <c r="TAD283"/>
      <c r="TAE283"/>
      <c r="TAF283"/>
      <c r="TAG283"/>
      <c r="TAH283"/>
      <c r="TAI283"/>
      <c r="TAJ283"/>
      <c r="TAK283"/>
      <c r="TAL283"/>
      <c r="TAM283"/>
      <c r="TAN283"/>
      <c r="TAO283"/>
      <c r="TAP283"/>
      <c r="TAQ283"/>
      <c r="TAR283"/>
      <c r="TAS283"/>
      <c r="TAT283"/>
      <c r="TAU283"/>
      <c r="TAV283"/>
      <c r="TAW283"/>
      <c r="TAX283"/>
      <c r="TAY283"/>
      <c r="TAZ283"/>
      <c r="TBA283"/>
      <c r="TBB283"/>
      <c r="TBC283"/>
      <c r="TBD283"/>
      <c r="TBE283"/>
      <c r="TBF283"/>
      <c r="TBG283"/>
      <c r="TBH283"/>
      <c r="TBI283"/>
      <c r="TBJ283"/>
      <c r="TBK283"/>
      <c r="TBL283"/>
      <c r="TBM283"/>
      <c r="TBN283"/>
      <c r="TBO283"/>
      <c r="TBP283"/>
      <c r="TBQ283"/>
      <c r="TBR283"/>
      <c r="TBS283"/>
      <c r="TBT283"/>
      <c r="TBU283"/>
      <c r="TBV283"/>
      <c r="TBW283"/>
      <c r="TBX283"/>
      <c r="TBY283"/>
      <c r="TBZ283"/>
      <c r="TCA283"/>
      <c r="TCB283"/>
      <c r="TCC283"/>
      <c r="TCD283"/>
      <c r="TCE283"/>
      <c r="TCF283"/>
      <c r="TCG283"/>
      <c r="TCH283"/>
      <c r="TCI283"/>
      <c r="TCJ283"/>
      <c r="TCK283"/>
      <c r="TCL283"/>
      <c r="TCM283"/>
      <c r="TCN283"/>
      <c r="TCO283"/>
      <c r="TCP283"/>
      <c r="TCQ283"/>
      <c r="TCR283"/>
      <c r="TCS283"/>
      <c r="TCT283"/>
      <c r="TCU283"/>
      <c r="TCV283"/>
      <c r="TCW283"/>
      <c r="TCX283"/>
      <c r="TCY283"/>
      <c r="TCZ283"/>
      <c r="TDA283"/>
      <c r="TDB283"/>
      <c r="TDC283"/>
      <c r="TDD283"/>
      <c r="TDE283"/>
      <c r="TDF283"/>
      <c r="TDG283"/>
      <c r="TDH283"/>
      <c r="TDI283"/>
      <c r="TDJ283"/>
      <c r="TDK283"/>
      <c r="TDL283"/>
      <c r="TDM283"/>
      <c r="TDN283"/>
      <c r="TDO283"/>
      <c r="TDP283"/>
      <c r="TDQ283"/>
      <c r="TDR283"/>
      <c r="TDS283"/>
      <c r="TDT283"/>
      <c r="TDU283"/>
      <c r="TDV283"/>
      <c r="TDW283"/>
      <c r="TDX283"/>
      <c r="TDY283"/>
      <c r="TDZ283"/>
      <c r="TEA283"/>
      <c r="TEB283"/>
      <c r="TEC283"/>
      <c r="TED283"/>
      <c r="TEE283"/>
      <c r="TEF283"/>
      <c r="TEG283"/>
      <c r="TEH283"/>
      <c r="TEI283"/>
      <c r="TEJ283"/>
      <c r="TEK283"/>
      <c r="TEL283"/>
      <c r="TEM283"/>
      <c r="TEN283"/>
      <c r="TEO283"/>
      <c r="TEP283"/>
      <c r="TEQ283"/>
      <c r="TER283"/>
      <c r="TES283"/>
      <c r="TET283"/>
      <c r="TEU283"/>
      <c r="TEV283"/>
      <c r="TEW283"/>
      <c r="TEX283"/>
      <c r="TEY283"/>
      <c r="TEZ283"/>
      <c r="TFA283"/>
      <c r="TFB283"/>
      <c r="TFC283"/>
      <c r="TFD283"/>
      <c r="TFE283"/>
      <c r="TFF283"/>
      <c r="TFG283"/>
      <c r="TFH283"/>
      <c r="TFI283"/>
      <c r="TFJ283"/>
      <c r="TFK283"/>
      <c r="TFL283"/>
      <c r="TFM283"/>
      <c r="TFN283"/>
      <c r="TFO283"/>
      <c r="TFP283"/>
      <c r="TFQ283"/>
      <c r="TFR283"/>
      <c r="TFS283"/>
      <c r="TFT283"/>
      <c r="TFU283"/>
      <c r="TFV283"/>
      <c r="TFW283"/>
      <c r="TFX283"/>
      <c r="TFY283"/>
      <c r="TFZ283"/>
      <c r="TGA283"/>
      <c r="TGB283"/>
      <c r="TGC283"/>
      <c r="TGD283"/>
      <c r="TGE283"/>
      <c r="TGF283"/>
      <c r="TGG283"/>
      <c r="TGH283"/>
      <c r="TGI283"/>
      <c r="TGJ283"/>
      <c r="TGK283"/>
      <c r="TGL283"/>
      <c r="TGM283"/>
      <c r="TGN283"/>
      <c r="TGO283"/>
      <c r="TGP283"/>
      <c r="TGQ283"/>
      <c r="TGR283"/>
      <c r="TGS283"/>
      <c r="TGT283"/>
      <c r="TGU283"/>
      <c r="TGV283"/>
      <c r="TGW283"/>
      <c r="TGX283"/>
      <c r="TGY283"/>
      <c r="TGZ283"/>
      <c r="THA283"/>
      <c r="THB283"/>
      <c r="THC283"/>
      <c r="THD283"/>
      <c r="THE283"/>
      <c r="THF283"/>
      <c r="THG283"/>
      <c r="THH283"/>
      <c r="THI283"/>
      <c r="THJ283"/>
      <c r="THK283"/>
      <c r="THL283"/>
      <c r="THM283"/>
      <c r="THN283"/>
      <c r="THO283"/>
      <c r="THP283"/>
      <c r="THQ283"/>
      <c r="THR283"/>
      <c r="THS283"/>
      <c r="THT283"/>
      <c r="THU283"/>
      <c r="THV283"/>
      <c r="THW283"/>
      <c r="THX283"/>
      <c r="THY283"/>
      <c r="THZ283"/>
      <c r="TIA283"/>
      <c r="TIB283"/>
      <c r="TIC283"/>
      <c r="TID283"/>
      <c r="TIE283"/>
      <c r="TIF283"/>
      <c r="TIG283"/>
      <c r="TIH283"/>
      <c r="TII283"/>
      <c r="TIJ283"/>
      <c r="TIK283"/>
      <c r="TIL283"/>
      <c r="TIM283"/>
      <c r="TIN283"/>
      <c r="TIO283"/>
      <c r="TIP283"/>
      <c r="TIQ283"/>
      <c r="TIR283"/>
      <c r="TIS283"/>
      <c r="TIT283"/>
      <c r="TIU283"/>
      <c r="TIV283"/>
      <c r="TIW283"/>
      <c r="TIX283"/>
      <c r="TIY283"/>
      <c r="TIZ283"/>
      <c r="TJA283"/>
      <c r="TJB283"/>
      <c r="TJC283"/>
      <c r="TJD283"/>
      <c r="TJE283"/>
      <c r="TJF283"/>
      <c r="TJG283"/>
      <c r="TJH283"/>
      <c r="TJI283"/>
      <c r="TJJ283"/>
      <c r="TJK283"/>
      <c r="TJL283"/>
      <c r="TJM283"/>
      <c r="TJN283"/>
      <c r="TJO283"/>
      <c r="TJP283"/>
      <c r="TJQ283"/>
      <c r="TJR283"/>
      <c r="TJS283"/>
      <c r="TJT283"/>
      <c r="TJU283"/>
      <c r="TJV283"/>
      <c r="TJW283"/>
      <c r="TJX283"/>
      <c r="TJY283"/>
      <c r="TJZ283"/>
      <c r="TKA283"/>
      <c r="TKB283"/>
      <c r="TKC283"/>
      <c r="TKD283"/>
      <c r="TKE283"/>
      <c r="TKF283"/>
      <c r="TKG283"/>
      <c r="TKH283"/>
      <c r="TKI283"/>
      <c r="TKJ283"/>
      <c r="TKK283"/>
      <c r="TKL283"/>
      <c r="TKM283"/>
      <c r="TKN283"/>
      <c r="TKO283"/>
      <c r="TKP283"/>
      <c r="TKQ283"/>
      <c r="TKR283"/>
      <c r="TKS283"/>
      <c r="TKT283"/>
      <c r="TKU283"/>
      <c r="TKV283"/>
      <c r="TKW283"/>
      <c r="TKX283"/>
      <c r="TKY283"/>
      <c r="TKZ283"/>
      <c r="TLA283"/>
      <c r="TLB283"/>
      <c r="TLC283"/>
      <c r="TLD283"/>
      <c r="TLE283"/>
      <c r="TLF283"/>
      <c r="TLG283"/>
      <c r="TLH283"/>
      <c r="TLI283"/>
      <c r="TLJ283"/>
      <c r="TLK283"/>
      <c r="TLL283"/>
      <c r="TLM283"/>
      <c r="TLN283"/>
      <c r="TLO283"/>
      <c r="TLP283"/>
      <c r="TLQ283"/>
      <c r="TLR283"/>
      <c r="TLS283"/>
      <c r="TLT283"/>
      <c r="TLU283"/>
      <c r="TLV283"/>
      <c r="TLW283"/>
      <c r="TLX283"/>
      <c r="TLY283"/>
      <c r="TLZ283"/>
      <c r="TMA283"/>
      <c r="TMB283"/>
      <c r="TMC283"/>
      <c r="TMD283"/>
      <c r="TME283"/>
      <c r="TMF283"/>
      <c r="TMG283"/>
      <c r="TMH283"/>
      <c r="TMI283"/>
      <c r="TMJ283"/>
      <c r="TMK283"/>
      <c r="TML283"/>
      <c r="TMM283"/>
      <c r="TMN283"/>
      <c r="TMO283"/>
      <c r="TMP283"/>
      <c r="TMQ283"/>
      <c r="TMR283"/>
      <c r="TMS283"/>
      <c r="TMT283"/>
      <c r="TMU283"/>
      <c r="TMV283"/>
      <c r="TMW283"/>
      <c r="TMX283"/>
      <c r="TMY283"/>
      <c r="TMZ283"/>
      <c r="TNA283"/>
      <c r="TNB283"/>
      <c r="TNC283"/>
      <c r="TND283"/>
      <c r="TNE283"/>
      <c r="TNF283"/>
      <c r="TNG283"/>
      <c r="TNH283"/>
      <c r="TNI283"/>
      <c r="TNJ283"/>
      <c r="TNK283"/>
      <c r="TNL283"/>
      <c r="TNM283"/>
      <c r="TNN283"/>
      <c r="TNO283"/>
      <c r="TNP283"/>
      <c r="TNQ283"/>
      <c r="TNR283"/>
      <c r="TNS283"/>
      <c r="TNT283"/>
      <c r="TNU283"/>
      <c r="TNV283"/>
      <c r="TNW283"/>
      <c r="TNX283"/>
      <c r="TNY283"/>
      <c r="TNZ283"/>
      <c r="TOA283"/>
      <c r="TOB283"/>
      <c r="TOC283"/>
      <c r="TOD283"/>
      <c r="TOE283"/>
      <c r="TOF283"/>
      <c r="TOG283"/>
      <c r="TOH283"/>
      <c r="TOI283"/>
      <c r="TOJ283"/>
      <c r="TOK283"/>
      <c r="TOL283"/>
      <c r="TOM283"/>
      <c r="TON283"/>
      <c r="TOO283"/>
      <c r="TOP283"/>
      <c r="TOQ283"/>
      <c r="TOR283"/>
      <c r="TOS283"/>
      <c r="TOT283"/>
      <c r="TOU283"/>
      <c r="TOV283"/>
      <c r="TOW283"/>
      <c r="TOX283"/>
      <c r="TOY283"/>
      <c r="TOZ283"/>
      <c r="TPA283"/>
      <c r="TPB283"/>
      <c r="TPC283"/>
      <c r="TPD283"/>
      <c r="TPE283"/>
      <c r="TPF283"/>
      <c r="TPG283"/>
      <c r="TPH283"/>
      <c r="TPI283"/>
      <c r="TPJ283"/>
      <c r="TPK283"/>
      <c r="TPL283"/>
      <c r="TPM283"/>
      <c r="TPN283"/>
      <c r="TPO283"/>
      <c r="TPP283"/>
      <c r="TPQ283"/>
      <c r="TPR283"/>
      <c r="TPS283"/>
      <c r="TPT283"/>
      <c r="TPU283"/>
      <c r="TPV283"/>
      <c r="TPW283"/>
      <c r="TPX283"/>
      <c r="TPY283"/>
      <c r="TPZ283"/>
      <c r="TQA283"/>
      <c r="TQB283"/>
      <c r="TQC283"/>
      <c r="TQD283"/>
      <c r="TQE283"/>
      <c r="TQF283"/>
      <c r="TQG283"/>
      <c r="TQH283"/>
      <c r="TQI283"/>
      <c r="TQJ283"/>
      <c r="TQK283"/>
      <c r="TQL283"/>
      <c r="TQM283"/>
      <c r="TQN283"/>
      <c r="TQO283"/>
      <c r="TQP283"/>
      <c r="TQQ283"/>
      <c r="TQR283"/>
      <c r="TQS283"/>
      <c r="TQT283"/>
      <c r="TQU283"/>
      <c r="TQV283"/>
      <c r="TQW283"/>
      <c r="TQX283"/>
      <c r="TQY283"/>
      <c r="TQZ283"/>
      <c r="TRA283"/>
      <c r="TRB283"/>
      <c r="TRC283"/>
      <c r="TRD283"/>
      <c r="TRE283"/>
      <c r="TRF283"/>
      <c r="TRG283"/>
      <c r="TRH283"/>
      <c r="TRI283"/>
      <c r="TRJ283"/>
      <c r="TRK283"/>
      <c r="TRL283"/>
      <c r="TRM283"/>
      <c r="TRN283"/>
      <c r="TRO283"/>
      <c r="TRP283"/>
      <c r="TRQ283"/>
      <c r="TRR283"/>
      <c r="TRS283"/>
      <c r="TRT283"/>
      <c r="TRU283"/>
      <c r="TRV283"/>
      <c r="TRW283"/>
      <c r="TRX283"/>
      <c r="TRY283"/>
      <c r="TRZ283"/>
      <c r="TSA283"/>
      <c r="TSB283"/>
      <c r="TSC283"/>
      <c r="TSD283"/>
      <c r="TSE283"/>
      <c r="TSF283"/>
      <c r="TSG283"/>
      <c r="TSH283"/>
      <c r="TSI283"/>
      <c r="TSJ283"/>
      <c r="TSK283"/>
      <c r="TSL283"/>
      <c r="TSM283"/>
      <c r="TSN283"/>
      <c r="TSO283"/>
      <c r="TSP283"/>
      <c r="TSQ283"/>
      <c r="TSR283"/>
      <c r="TSS283"/>
      <c r="TST283"/>
      <c r="TSU283"/>
      <c r="TSV283"/>
      <c r="TSW283"/>
      <c r="TSX283"/>
      <c r="TSY283"/>
      <c r="TSZ283"/>
      <c r="TTA283"/>
      <c r="TTB283"/>
      <c r="TTC283"/>
      <c r="TTD283"/>
      <c r="TTE283"/>
      <c r="TTF283"/>
      <c r="TTG283"/>
      <c r="TTH283"/>
      <c r="TTI283"/>
      <c r="TTJ283"/>
      <c r="TTK283"/>
      <c r="TTL283"/>
      <c r="TTM283"/>
      <c r="TTN283"/>
      <c r="TTO283"/>
      <c r="TTP283"/>
      <c r="TTQ283"/>
      <c r="TTR283"/>
      <c r="TTS283"/>
      <c r="TTT283"/>
      <c r="TTU283"/>
      <c r="TTV283"/>
      <c r="TTW283"/>
      <c r="TTX283"/>
      <c r="TTY283"/>
      <c r="TTZ283"/>
      <c r="TUA283"/>
      <c r="TUB283"/>
      <c r="TUC283"/>
      <c r="TUD283"/>
      <c r="TUE283"/>
      <c r="TUF283"/>
      <c r="TUG283"/>
      <c r="TUH283"/>
      <c r="TUI283"/>
      <c r="TUJ283"/>
      <c r="TUK283"/>
      <c r="TUL283"/>
      <c r="TUM283"/>
      <c r="TUN283"/>
      <c r="TUO283"/>
      <c r="TUP283"/>
      <c r="TUQ283"/>
      <c r="TUR283"/>
      <c r="TUS283"/>
      <c r="TUT283"/>
      <c r="TUU283"/>
      <c r="TUV283"/>
      <c r="TUW283"/>
      <c r="TUX283"/>
      <c r="TUY283"/>
      <c r="TUZ283"/>
      <c r="TVA283"/>
      <c r="TVB283"/>
      <c r="TVC283"/>
      <c r="TVD283"/>
      <c r="TVE283"/>
      <c r="TVF283"/>
      <c r="TVG283"/>
      <c r="TVH283"/>
      <c r="TVI283"/>
      <c r="TVJ283"/>
      <c r="TVK283"/>
      <c r="TVL283"/>
      <c r="TVM283"/>
      <c r="TVN283"/>
      <c r="TVO283"/>
      <c r="TVP283"/>
      <c r="TVQ283"/>
      <c r="TVR283"/>
      <c r="TVS283"/>
      <c r="TVT283"/>
      <c r="TVU283"/>
      <c r="TVV283"/>
      <c r="TVW283"/>
      <c r="TVX283"/>
      <c r="TVY283"/>
      <c r="TVZ283"/>
      <c r="TWA283"/>
      <c r="TWB283"/>
      <c r="TWC283"/>
      <c r="TWD283"/>
      <c r="TWE283"/>
      <c r="TWF283"/>
      <c r="TWG283"/>
      <c r="TWH283"/>
      <c r="TWI283"/>
      <c r="TWJ283"/>
      <c r="TWK283"/>
      <c r="TWL283"/>
      <c r="TWM283"/>
      <c r="TWN283"/>
      <c r="TWO283"/>
      <c r="TWP283"/>
      <c r="TWQ283"/>
      <c r="TWR283"/>
      <c r="TWS283"/>
      <c r="TWT283"/>
      <c r="TWU283"/>
      <c r="TWV283"/>
      <c r="TWW283"/>
      <c r="TWX283"/>
      <c r="TWY283"/>
      <c r="TWZ283"/>
      <c r="TXA283"/>
      <c r="TXB283"/>
      <c r="TXC283"/>
      <c r="TXD283"/>
      <c r="TXE283"/>
      <c r="TXF283"/>
      <c r="TXG283"/>
      <c r="TXH283"/>
      <c r="TXI283"/>
      <c r="TXJ283"/>
      <c r="TXK283"/>
      <c r="TXL283"/>
      <c r="TXM283"/>
      <c r="TXN283"/>
      <c r="TXO283"/>
      <c r="TXP283"/>
      <c r="TXQ283"/>
      <c r="TXR283"/>
      <c r="TXS283"/>
      <c r="TXT283"/>
      <c r="TXU283"/>
      <c r="TXV283"/>
      <c r="TXW283"/>
      <c r="TXX283"/>
      <c r="TXY283"/>
      <c r="TXZ283"/>
      <c r="TYA283"/>
      <c r="TYB283"/>
      <c r="TYC283"/>
      <c r="TYD283"/>
      <c r="TYE283"/>
      <c r="TYF283"/>
      <c r="TYG283"/>
      <c r="TYH283"/>
      <c r="TYI283"/>
      <c r="TYJ283"/>
      <c r="TYK283"/>
      <c r="TYL283"/>
      <c r="TYM283"/>
      <c r="TYN283"/>
      <c r="TYO283"/>
      <c r="TYP283"/>
      <c r="TYQ283"/>
      <c r="TYR283"/>
      <c r="TYS283"/>
      <c r="TYT283"/>
      <c r="TYU283"/>
      <c r="TYV283"/>
      <c r="TYW283"/>
      <c r="TYX283"/>
      <c r="TYY283"/>
      <c r="TYZ283"/>
      <c r="TZA283"/>
      <c r="TZB283"/>
      <c r="TZC283"/>
      <c r="TZD283"/>
      <c r="TZE283"/>
      <c r="TZF283"/>
      <c r="TZG283"/>
      <c r="TZH283"/>
      <c r="TZI283"/>
      <c r="TZJ283"/>
      <c r="TZK283"/>
      <c r="TZL283"/>
      <c r="TZM283"/>
      <c r="TZN283"/>
      <c r="TZO283"/>
      <c r="TZP283"/>
      <c r="TZQ283"/>
      <c r="TZR283"/>
      <c r="TZS283"/>
      <c r="TZT283"/>
      <c r="TZU283"/>
      <c r="TZV283"/>
      <c r="TZW283"/>
      <c r="TZX283"/>
      <c r="TZY283"/>
      <c r="TZZ283"/>
      <c r="UAA283"/>
      <c r="UAB283"/>
      <c r="UAC283"/>
      <c r="UAD283"/>
      <c r="UAE283"/>
      <c r="UAF283"/>
      <c r="UAG283"/>
      <c r="UAH283"/>
      <c r="UAI283"/>
      <c r="UAJ283"/>
      <c r="UAK283"/>
      <c r="UAL283"/>
      <c r="UAM283"/>
      <c r="UAN283"/>
      <c r="UAO283"/>
      <c r="UAP283"/>
      <c r="UAQ283"/>
      <c r="UAR283"/>
      <c r="UAS283"/>
      <c r="UAT283"/>
      <c r="UAU283"/>
      <c r="UAV283"/>
      <c r="UAW283"/>
      <c r="UAX283"/>
      <c r="UAY283"/>
      <c r="UAZ283"/>
      <c r="UBA283"/>
      <c r="UBB283"/>
      <c r="UBC283"/>
      <c r="UBD283"/>
      <c r="UBE283"/>
      <c r="UBF283"/>
      <c r="UBG283"/>
      <c r="UBH283"/>
      <c r="UBI283"/>
      <c r="UBJ283"/>
      <c r="UBK283"/>
      <c r="UBL283"/>
      <c r="UBM283"/>
      <c r="UBN283"/>
      <c r="UBO283"/>
      <c r="UBP283"/>
      <c r="UBQ283"/>
      <c r="UBR283"/>
      <c r="UBS283"/>
      <c r="UBT283"/>
      <c r="UBU283"/>
      <c r="UBV283"/>
      <c r="UBW283"/>
      <c r="UBX283"/>
      <c r="UBY283"/>
      <c r="UBZ283"/>
      <c r="UCA283"/>
      <c r="UCB283"/>
      <c r="UCC283"/>
      <c r="UCD283"/>
      <c r="UCE283"/>
      <c r="UCF283"/>
      <c r="UCG283"/>
      <c r="UCH283"/>
      <c r="UCI283"/>
      <c r="UCJ283"/>
      <c r="UCK283"/>
      <c r="UCL283"/>
      <c r="UCM283"/>
      <c r="UCN283"/>
      <c r="UCO283"/>
      <c r="UCP283"/>
      <c r="UCQ283"/>
      <c r="UCR283"/>
      <c r="UCS283"/>
      <c r="UCT283"/>
      <c r="UCU283"/>
      <c r="UCV283"/>
      <c r="UCW283"/>
      <c r="UCX283"/>
      <c r="UCY283"/>
      <c r="UCZ283"/>
      <c r="UDA283"/>
      <c r="UDB283"/>
      <c r="UDC283"/>
      <c r="UDD283"/>
      <c r="UDE283"/>
      <c r="UDF283"/>
      <c r="UDG283"/>
      <c r="UDH283"/>
      <c r="UDI283"/>
      <c r="UDJ283"/>
      <c r="UDK283"/>
      <c r="UDL283"/>
      <c r="UDM283"/>
      <c r="UDN283"/>
      <c r="UDO283"/>
      <c r="UDP283"/>
      <c r="UDQ283"/>
      <c r="UDR283"/>
      <c r="UDS283"/>
      <c r="UDT283"/>
      <c r="UDU283"/>
      <c r="UDV283"/>
      <c r="UDW283"/>
      <c r="UDX283"/>
      <c r="UDY283"/>
      <c r="UDZ283"/>
      <c r="UEA283"/>
      <c r="UEB283"/>
      <c r="UEC283"/>
      <c r="UED283"/>
      <c r="UEE283"/>
      <c r="UEF283"/>
      <c r="UEG283"/>
      <c r="UEH283"/>
      <c r="UEI283"/>
      <c r="UEJ283"/>
      <c r="UEK283"/>
      <c r="UEL283"/>
      <c r="UEM283"/>
      <c r="UEN283"/>
      <c r="UEO283"/>
      <c r="UEP283"/>
      <c r="UEQ283"/>
      <c r="UER283"/>
      <c r="UES283"/>
      <c r="UET283"/>
      <c r="UEU283"/>
      <c r="UEV283"/>
      <c r="UEW283"/>
      <c r="UEX283"/>
      <c r="UEY283"/>
      <c r="UEZ283"/>
      <c r="UFA283"/>
      <c r="UFB283"/>
      <c r="UFC283"/>
      <c r="UFD283"/>
      <c r="UFE283"/>
      <c r="UFF283"/>
      <c r="UFG283"/>
      <c r="UFH283"/>
      <c r="UFI283"/>
      <c r="UFJ283"/>
      <c r="UFK283"/>
      <c r="UFL283"/>
      <c r="UFM283"/>
      <c r="UFN283"/>
      <c r="UFO283"/>
      <c r="UFP283"/>
      <c r="UFQ283"/>
      <c r="UFR283"/>
      <c r="UFS283"/>
      <c r="UFT283"/>
      <c r="UFU283"/>
      <c r="UFV283"/>
      <c r="UFW283"/>
      <c r="UFX283"/>
      <c r="UFY283"/>
      <c r="UFZ283"/>
      <c r="UGA283"/>
      <c r="UGB283"/>
      <c r="UGC283"/>
      <c r="UGD283"/>
      <c r="UGE283"/>
      <c r="UGF283"/>
      <c r="UGG283"/>
      <c r="UGH283"/>
      <c r="UGI283"/>
      <c r="UGJ283"/>
      <c r="UGK283"/>
      <c r="UGL283"/>
      <c r="UGM283"/>
      <c r="UGN283"/>
      <c r="UGO283"/>
      <c r="UGP283"/>
      <c r="UGQ283"/>
      <c r="UGR283"/>
      <c r="UGS283"/>
      <c r="UGT283"/>
      <c r="UGU283"/>
      <c r="UGV283"/>
      <c r="UGW283"/>
      <c r="UGX283"/>
      <c r="UGY283"/>
      <c r="UGZ283"/>
      <c r="UHA283"/>
      <c r="UHB283"/>
      <c r="UHC283"/>
      <c r="UHD283"/>
      <c r="UHE283"/>
      <c r="UHF283"/>
      <c r="UHG283"/>
      <c r="UHH283"/>
      <c r="UHI283"/>
      <c r="UHJ283"/>
      <c r="UHK283"/>
      <c r="UHL283"/>
      <c r="UHM283"/>
      <c r="UHN283"/>
      <c r="UHO283"/>
      <c r="UHP283"/>
      <c r="UHQ283"/>
      <c r="UHR283"/>
      <c r="UHS283"/>
      <c r="UHT283"/>
      <c r="UHU283"/>
      <c r="UHV283"/>
      <c r="UHW283"/>
      <c r="UHX283"/>
      <c r="UHY283"/>
      <c r="UHZ283"/>
      <c r="UIA283"/>
      <c r="UIB283"/>
      <c r="UIC283"/>
      <c r="UID283"/>
      <c r="UIE283"/>
      <c r="UIF283"/>
      <c r="UIG283"/>
      <c r="UIH283"/>
      <c r="UII283"/>
      <c r="UIJ283"/>
      <c r="UIK283"/>
      <c r="UIL283"/>
      <c r="UIM283"/>
      <c r="UIN283"/>
      <c r="UIO283"/>
      <c r="UIP283"/>
      <c r="UIQ283"/>
      <c r="UIR283"/>
      <c r="UIS283"/>
      <c r="UIT283"/>
      <c r="UIU283"/>
      <c r="UIV283"/>
      <c r="UIW283"/>
      <c r="UIX283"/>
      <c r="UIY283"/>
      <c r="UIZ283"/>
      <c r="UJA283"/>
      <c r="UJB283"/>
      <c r="UJC283"/>
      <c r="UJD283"/>
      <c r="UJE283"/>
      <c r="UJF283"/>
      <c r="UJG283"/>
      <c r="UJH283"/>
      <c r="UJI283"/>
      <c r="UJJ283"/>
      <c r="UJK283"/>
      <c r="UJL283"/>
      <c r="UJM283"/>
      <c r="UJN283"/>
      <c r="UJO283"/>
      <c r="UJP283"/>
      <c r="UJQ283"/>
      <c r="UJR283"/>
      <c r="UJS283"/>
      <c r="UJT283"/>
      <c r="UJU283"/>
      <c r="UJV283"/>
      <c r="UJW283"/>
      <c r="UJX283"/>
      <c r="UJY283"/>
      <c r="UJZ283"/>
      <c r="UKA283"/>
      <c r="UKB283"/>
      <c r="UKC283"/>
      <c r="UKD283"/>
      <c r="UKE283"/>
      <c r="UKF283"/>
      <c r="UKG283"/>
      <c r="UKH283"/>
      <c r="UKI283"/>
      <c r="UKJ283"/>
      <c r="UKK283"/>
      <c r="UKL283"/>
      <c r="UKM283"/>
      <c r="UKN283"/>
      <c r="UKO283"/>
      <c r="UKP283"/>
      <c r="UKQ283"/>
      <c r="UKR283"/>
      <c r="UKS283"/>
      <c r="UKT283"/>
      <c r="UKU283"/>
      <c r="UKV283"/>
      <c r="UKW283"/>
      <c r="UKX283"/>
      <c r="UKY283"/>
      <c r="UKZ283"/>
      <c r="ULA283"/>
      <c r="ULB283"/>
      <c r="ULC283"/>
      <c r="ULD283"/>
      <c r="ULE283"/>
      <c r="ULF283"/>
      <c r="ULG283"/>
      <c r="ULH283"/>
      <c r="ULI283"/>
      <c r="ULJ283"/>
      <c r="ULK283"/>
      <c r="ULL283"/>
      <c r="ULM283"/>
      <c r="ULN283"/>
      <c r="ULO283"/>
      <c r="ULP283"/>
      <c r="ULQ283"/>
      <c r="ULR283"/>
      <c r="ULS283"/>
      <c r="ULT283"/>
      <c r="ULU283"/>
      <c r="ULV283"/>
      <c r="ULW283"/>
      <c r="ULX283"/>
      <c r="ULY283"/>
      <c r="ULZ283"/>
      <c r="UMA283"/>
      <c r="UMB283"/>
      <c r="UMC283"/>
      <c r="UMD283"/>
      <c r="UME283"/>
      <c r="UMF283"/>
      <c r="UMG283"/>
      <c r="UMH283"/>
      <c r="UMI283"/>
      <c r="UMJ283"/>
      <c r="UMK283"/>
      <c r="UML283"/>
      <c r="UMM283"/>
      <c r="UMN283"/>
      <c r="UMO283"/>
      <c r="UMP283"/>
      <c r="UMQ283"/>
      <c r="UMR283"/>
      <c r="UMS283"/>
      <c r="UMT283"/>
      <c r="UMU283"/>
      <c r="UMV283"/>
      <c r="UMW283"/>
      <c r="UMX283"/>
      <c r="UMY283"/>
      <c r="UMZ283"/>
      <c r="UNA283"/>
      <c r="UNB283"/>
      <c r="UNC283"/>
      <c r="UND283"/>
      <c r="UNE283"/>
      <c r="UNF283"/>
      <c r="UNG283"/>
      <c r="UNH283"/>
      <c r="UNI283"/>
      <c r="UNJ283"/>
      <c r="UNK283"/>
      <c r="UNL283"/>
      <c r="UNM283"/>
      <c r="UNN283"/>
      <c r="UNO283"/>
      <c r="UNP283"/>
      <c r="UNQ283"/>
      <c r="UNR283"/>
      <c r="UNS283"/>
      <c r="UNT283"/>
      <c r="UNU283"/>
      <c r="UNV283"/>
      <c r="UNW283"/>
      <c r="UNX283"/>
      <c r="UNY283"/>
      <c r="UNZ283"/>
      <c r="UOA283"/>
      <c r="UOB283"/>
      <c r="UOC283"/>
      <c r="UOD283"/>
      <c r="UOE283"/>
      <c r="UOF283"/>
      <c r="UOG283"/>
      <c r="UOH283"/>
      <c r="UOI283"/>
      <c r="UOJ283"/>
      <c r="UOK283"/>
      <c r="UOL283"/>
      <c r="UOM283"/>
      <c r="UON283"/>
      <c r="UOO283"/>
      <c r="UOP283"/>
      <c r="UOQ283"/>
      <c r="UOR283"/>
      <c r="UOS283"/>
      <c r="UOT283"/>
      <c r="UOU283"/>
      <c r="UOV283"/>
      <c r="UOW283"/>
      <c r="UOX283"/>
      <c r="UOY283"/>
      <c r="UOZ283"/>
      <c r="UPA283"/>
      <c r="UPB283"/>
      <c r="UPC283"/>
      <c r="UPD283"/>
      <c r="UPE283"/>
      <c r="UPF283"/>
      <c r="UPG283"/>
      <c r="UPH283"/>
      <c r="UPI283"/>
      <c r="UPJ283"/>
      <c r="UPK283"/>
      <c r="UPL283"/>
      <c r="UPM283"/>
      <c r="UPN283"/>
      <c r="UPO283"/>
      <c r="UPP283"/>
      <c r="UPQ283"/>
      <c r="UPR283"/>
      <c r="UPS283"/>
      <c r="UPT283"/>
      <c r="UPU283"/>
      <c r="UPV283"/>
      <c r="UPW283"/>
      <c r="UPX283"/>
      <c r="UPY283"/>
      <c r="UPZ283"/>
      <c r="UQA283"/>
      <c r="UQB283"/>
      <c r="UQC283"/>
      <c r="UQD283"/>
      <c r="UQE283"/>
      <c r="UQF283"/>
      <c r="UQG283"/>
      <c r="UQH283"/>
      <c r="UQI283"/>
      <c r="UQJ283"/>
      <c r="UQK283"/>
      <c r="UQL283"/>
      <c r="UQM283"/>
      <c r="UQN283"/>
      <c r="UQO283"/>
      <c r="UQP283"/>
      <c r="UQQ283"/>
      <c r="UQR283"/>
      <c r="UQS283"/>
      <c r="UQT283"/>
      <c r="UQU283"/>
      <c r="UQV283"/>
      <c r="UQW283"/>
      <c r="UQX283"/>
      <c r="UQY283"/>
      <c r="UQZ283"/>
      <c r="URA283"/>
      <c r="URB283"/>
      <c r="URC283"/>
      <c r="URD283"/>
      <c r="URE283"/>
      <c r="URF283"/>
      <c r="URG283"/>
      <c r="URH283"/>
      <c r="URI283"/>
      <c r="URJ283"/>
      <c r="URK283"/>
      <c r="URL283"/>
      <c r="URM283"/>
      <c r="URN283"/>
      <c r="URO283"/>
      <c r="URP283"/>
      <c r="URQ283"/>
      <c r="URR283"/>
      <c r="URS283"/>
      <c r="URT283"/>
      <c r="URU283"/>
      <c r="URV283"/>
      <c r="URW283"/>
      <c r="URX283"/>
      <c r="URY283"/>
      <c r="URZ283"/>
      <c r="USA283"/>
      <c r="USB283"/>
      <c r="USC283"/>
      <c r="USD283"/>
      <c r="USE283"/>
      <c r="USF283"/>
      <c r="USG283"/>
      <c r="USH283"/>
      <c r="USI283"/>
      <c r="USJ283"/>
      <c r="USK283"/>
      <c r="USL283"/>
      <c r="USM283"/>
      <c r="USN283"/>
      <c r="USO283"/>
      <c r="USP283"/>
      <c r="USQ283"/>
      <c r="USR283"/>
      <c r="USS283"/>
      <c r="UST283"/>
      <c r="USU283"/>
      <c r="USV283"/>
      <c r="USW283"/>
      <c r="USX283"/>
      <c r="USY283"/>
      <c r="USZ283"/>
      <c r="UTA283"/>
      <c r="UTB283"/>
      <c r="UTC283"/>
      <c r="UTD283"/>
      <c r="UTE283"/>
      <c r="UTF283"/>
      <c r="UTG283"/>
      <c r="UTH283"/>
      <c r="UTI283"/>
      <c r="UTJ283"/>
      <c r="UTK283"/>
      <c r="UTL283"/>
      <c r="UTM283"/>
      <c r="UTN283"/>
      <c r="UTO283"/>
      <c r="UTP283"/>
      <c r="UTQ283"/>
      <c r="UTR283"/>
      <c r="UTS283"/>
      <c r="UTT283"/>
      <c r="UTU283"/>
      <c r="UTV283"/>
      <c r="UTW283"/>
      <c r="UTX283"/>
      <c r="UTY283"/>
      <c r="UTZ283"/>
      <c r="UUA283"/>
      <c r="UUB283"/>
      <c r="UUC283"/>
      <c r="UUD283"/>
      <c r="UUE283"/>
      <c r="UUF283"/>
      <c r="UUG283"/>
      <c r="UUH283"/>
      <c r="UUI283"/>
      <c r="UUJ283"/>
      <c r="UUK283"/>
      <c r="UUL283"/>
      <c r="UUM283"/>
      <c r="UUN283"/>
      <c r="UUO283"/>
      <c r="UUP283"/>
      <c r="UUQ283"/>
      <c r="UUR283"/>
      <c r="UUS283"/>
      <c r="UUT283"/>
      <c r="UUU283"/>
      <c r="UUV283"/>
      <c r="UUW283"/>
      <c r="UUX283"/>
      <c r="UUY283"/>
      <c r="UUZ283"/>
      <c r="UVA283"/>
      <c r="UVB283"/>
      <c r="UVC283"/>
      <c r="UVD283"/>
      <c r="UVE283"/>
      <c r="UVF283"/>
      <c r="UVG283"/>
      <c r="UVH283"/>
      <c r="UVI283"/>
      <c r="UVJ283"/>
      <c r="UVK283"/>
      <c r="UVL283"/>
      <c r="UVM283"/>
      <c r="UVN283"/>
      <c r="UVO283"/>
      <c r="UVP283"/>
      <c r="UVQ283"/>
      <c r="UVR283"/>
      <c r="UVS283"/>
      <c r="UVT283"/>
      <c r="UVU283"/>
      <c r="UVV283"/>
      <c r="UVW283"/>
      <c r="UVX283"/>
      <c r="UVY283"/>
      <c r="UVZ283"/>
      <c r="UWA283"/>
      <c r="UWB283"/>
      <c r="UWC283"/>
      <c r="UWD283"/>
      <c r="UWE283"/>
      <c r="UWF283"/>
      <c r="UWG283"/>
      <c r="UWH283"/>
      <c r="UWI283"/>
      <c r="UWJ283"/>
      <c r="UWK283"/>
      <c r="UWL283"/>
      <c r="UWM283"/>
      <c r="UWN283"/>
      <c r="UWO283"/>
      <c r="UWP283"/>
      <c r="UWQ283"/>
      <c r="UWR283"/>
      <c r="UWS283"/>
      <c r="UWT283"/>
      <c r="UWU283"/>
      <c r="UWV283"/>
      <c r="UWW283"/>
      <c r="UWX283"/>
      <c r="UWY283"/>
      <c r="UWZ283"/>
      <c r="UXA283"/>
      <c r="UXB283"/>
      <c r="UXC283"/>
      <c r="UXD283"/>
      <c r="UXE283"/>
      <c r="UXF283"/>
      <c r="UXG283"/>
      <c r="UXH283"/>
      <c r="UXI283"/>
      <c r="UXJ283"/>
      <c r="UXK283"/>
      <c r="UXL283"/>
      <c r="UXM283"/>
      <c r="UXN283"/>
      <c r="UXO283"/>
      <c r="UXP283"/>
      <c r="UXQ283"/>
      <c r="UXR283"/>
      <c r="UXS283"/>
      <c r="UXT283"/>
      <c r="UXU283"/>
      <c r="UXV283"/>
      <c r="UXW283"/>
      <c r="UXX283"/>
      <c r="UXY283"/>
      <c r="UXZ283"/>
      <c r="UYA283"/>
      <c r="UYB283"/>
      <c r="UYC283"/>
      <c r="UYD283"/>
      <c r="UYE283"/>
      <c r="UYF283"/>
      <c r="UYG283"/>
      <c r="UYH283"/>
      <c r="UYI283"/>
      <c r="UYJ283"/>
      <c r="UYK283"/>
      <c r="UYL283"/>
      <c r="UYM283"/>
      <c r="UYN283"/>
      <c r="UYO283"/>
      <c r="UYP283"/>
      <c r="UYQ283"/>
      <c r="UYR283"/>
      <c r="UYS283"/>
      <c r="UYT283"/>
      <c r="UYU283"/>
      <c r="UYV283"/>
      <c r="UYW283"/>
      <c r="UYX283"/>
      <c r="UYY283"/>
      <c r="UYZ283"/>
      <c r="UZA283"/>
      <c r="UZB283"/>
      <c r="UZC283"/>
      <c r="UZD283"/>
      <c r="UZE283"/>
      <c r="UZF283"/>
      <c r="UZG283"/>
      <c r="UZH283"/>
      <c r="UZI283"/>
      <c r="UZJ283"/>
      <c r="UZK283"/>
      <c r="UZL283"/>
      <c r="UZM283"/>
      <c r="UZN283"/>
      <c r="UZO283"/>
      <c r="UZP283"/>
      <c r="UZQ283"/>
      <c r="UZR283"/>
      <c r="UZS283"/>
      <c r="UZT283"/>
      <c r="UZU283"/>
      <c r="UZV283"/>
      <c r="UZW283"/>
      <c r="UZX283"/>
      <c r="UZY283"/>
      <c r="UZZ283"/>
      <c r="VAA283"/>
      <c r="VAB283"/>
      <c r="VAC283"/>
      <c r="VAD283"/>
      <c r="VAE283"/>
      <c r="VAF283"/>
      <c r="VAG283"/>
      <c r="VAH283"/>
      <c r="VAI283"/>
      <c r="VAJ283"/>
      <c r="VAK283"/>
      <c r="VAL283"/>
      <c r="VAM283"/>
      <c r="VAN283"/>
      <c r="VAO283"/>
      <c r="VAP283"/>
      <c r="VAQ283"/>
      <c r="VAR283"/>
      <c r="VAS283"/>
      <c r="VAT283"/>
      <c r="VAU283"/>
      <c r="VAV283"/>
      <c r="VAW283"/>
      <c r="VAX283"/>
      <c r="VAY283"/>
      <c r="VAZ283"/>
      <c r="VBA283"/>
      <c r="VBB283"/>
      <c r="VBC283"/>
      <c r="VBD283"/>
      <c r="VBE283"/>
      <c r="VBF283"/>
      <c r="VBG283"/>
      <c r="VBH283"/>
      <c r="VBI283"/>
      <c r="VBJ283"/>
      <c r="VBK283"/>
      <c r="VBL283"/>
      <c r="VBM283"/>
      <c r="VBN283"/>
      <c r="VBO283"/>
      <c r="VBP283"/>
      <c r="VBQ283"/>
      <c r="VBR283"/>
      <c r="VBS283"/>
      <c r="VBT283"/>
      <c r="VBU283"/>
      <c r="VBV283"/>
      <c r="VBW283"/>
      <c r="VBX283"/>
      <c r="VBY283"/>
      <c r="VBZ283"/>
      <c r="VCA283"/>
      <c r="VCB283"/>
      <c r="VCC283"/>
      <c r="VCD283"/>
      <c r="VCE283"/>
      <c r="VCF283"/>
      <c r="VCG283"/>
      <c r="VCH283"/>
      <c r="VCI283"/>
      <c r="VCJ283"/>
      <c r="VCK283"/>
      <c r="VCL283"/>
      <c r="VCM283"/>
      <c r="VCN283"/>
      <c r="VCO283"/>
      <c r="VCP283"/>
      <c r="VCQ283"/>
      <c r="VCR283"/>
      <c r="VCS283"/>
      <c r="VCT283"/>
      <c r="VCU283"/>
      <c r="VCV283"/>
      <c r="VCW283"/>
      <c r="VCX283"/>
      <c r="VCY283"/>
      <c r="VCZ283"/>
      <c r="VDA283"/>
      <c r="VDB283"/>
      <c r="VDC283"/>
      <c r="VDD283"/>
      <c r="VDE283"/>
      <c r="VDF283"/>
      <c r="VDG283"/>
      <c r="VDH283"/>
      <c r="VDI283"/>
      <c r="VDJ283"/>
      <c r="VDK283"/>
      <c r="VDL283"/>
      <c r="VDM283"/>
      <c r="VDN283"/>
      <c r="VDO283"/>
      <c r="VDP283"/>
      <c r="VDQ283"/>
      <c r="VDR283"/>
      <c r="VDS283"/>
      <c r="VDT283"/>
      <c r="VDU283"/>
      <c r="VDV283"/>
      <c r="VDW283"/>
      <c r="VDX283"/>
      <c r="VDY283"/>
      <c r="VDZ283"/>
      <c r="VEA283"/>
      <c r="VEB283"/>
      <c r="VEC283"/>
      <c r="VED283"/>
      <c r="VEE283"/>
      <c r="VEF283"/>
      <c r="VEG283"/>
      <c r="VEH283"/>
      <c r="VEI283"/>
      <c r="VEJ283"/>
      <c r="VEK283"/>
      <c r="VEL283"/>
      <c r="VEM283"/>
      <c r="VEN283"/>
      <c r="VEO283"/>
      <c r="VEP283"/>
      <c r="VEQ283"/>
      <c r="VER283"/>
      <c r="VES283"/>
      <c r="VET283"/>
      <c r="VEU283"/>
      <c r="VEV283"/>
      <c r="VEW283"/>
      <c r="VEX283"/>
      <c r="VEY283"/>
      <c r="VEZ283"/>
      <c r="VFA283"/>
      <c r="VFB283"/>
      <c r="VFC283"/>
      <c r="VFD283"/>
      <c r="VFE283"/>
      <c r="VFF283"/>
      <c r="VFG283"/>
      <c r="VFH283"/>
      <c r="VFI283"/>
      <c r="VFJ283"/>
      <c r="VFK283"/>
      <c r="VFL283"/>
      <c r="VFM283"/>
      <c r="VFN283"/>
      <c r="VFO283"/>
      <c r="VFP283"/>
      <c r="VFQ283"/>
      <c r="VFR283"/>
      <c r="VFS283"/>
      <c r="VFT283"/>
      <c r="VFU283"/>
      <c r="VFV283"/>
      <c r="VFW283"/>
      <c r="VFX283"/>
      <c r="VFY283"/>
      <c r="VFZ283"/>
      <c r="VGA283"/>
      <c r="VGB283"/>
      <c r="VGC283"/>
      <c r="VGD283"/>
      <c r="VGE283"/>
      <c r="VGF283"/>
      <c r="VGG283"/>
      <c r="VGH283"/>
      <c r="VGI283"/>
      <c r="VGJ283"/>
      <c r="VGK283"/>
      <c r="VGL283"/>
      <c r="VGM283"/>
      <c r="VGN283"/>
      <c r="VGO283"/>
      <c r="VGP283"/>
      <c r="VGQ283"/>
      <c r="VGR283"/>
      <c r="VGS283"/>
      <c r="VGT283"/>
      <c r="VGU283"/>
      <c r="VGV283"/>
      <c r="VGW283"/>
      <c r="VGX283"/>
      <c r="VGY283"/>
      <c r="VGZ283"/>
      <c r="VHA283"/>
      <c r="VHB283"/>
      <c r="VHC283"/>
      <c r="VHD283"/>
      <c r="VHE283"/>
      <c r="VHF283"/>
      <c r="VHG283"/>
      <c r="VHH283"/>
      <c r="VHI283"/>
      <c r="VHJ283"/>
      <c r="VHK283"/>
      <c r="VHL283"/>
      <c r="VHM283"/>
      <c r="VHN283"/>
      <c r="VHO283"/>
      <c r="VHP283"/>
      <c r="VHQ283"/>
      <c r="VHR283"/>
      <c r="VHS283"/>
      <c r="VHT283"/>
      <c r="VHU283"/>
      <c r="VHV283"/>
      <c r="VHW283"/>
      <c r="VHX283"/>
      <c r="VHY283"/>
      <c r="VHZ283"/>
      <c r="VIA283"/>
      <c r="VIB283"/>
      <c r="VIC283"/>
      <c r="VID283"/>
      <c r="VIE283"/>
      <c r="VIF283"/>
      <c r="VIG283"/>
      <c r="VIH283"/>
      <c r="VII283"/>
      <c r="VIJ283"/>
      <c r="VIK283"/>
      <c r="VIL283"/>
      <c r="VIM283"/>
      <c r="VIN283"/>
      <c r="VIO283"/>
      <c r="VIP283"/>
      <c r="VIQ283"/>
      <c r="VIR283"/>
      <c r="VIS283"/>
      <c r="VIT283"/>
      <c r="VIU283"/>
      <c r="VIV283"/>
      <c r="VIW283"/>
      <c r="VIX283"/>
      <c r="VIY283"/>
      <c r="VIZ283"/>
      <c r="VJA283"/>
      <c r="VJB283"/>
      <c r="VJC283"/>
      <c r="VJD283"/>
      <c r="VJE283"/>
      <c r="VJF283"/>
      <c r="VJG283"/>
      <c r="VJH283"/>
      <c r="VJI283"/>
      <c r="VJJ283"/>
      <c r="VJK283"/>
      <c r="VJL283"/>
      <c r="VJM283"/>
      <c r="VJN283"/>
      <c r="VJO283"/>
      <c r="VJP283"/>
      <c r="VJQ283"/>
      <c r="VJR283"/>
      <c r="VJS283"/>
      <c r="VJT283"/>
      <c r="VJU283"/>
      <c r="VJV283"/>
      <c r="VJW283"/>
      <c r="VJX283"/>
      <c r="VJY283"/>
      <c r="VJZ283"/>
      <c r="VKA283"/>
      <c r="VKB283"/>
      <c r="VKC283"/>
      <c r="VKD283"/>
      <c r="VKE283"/>
      <c r="VKF283"/>
      <c r="VKG283"/>
      <c r="VKH283"/>
      <c r="VKI283"/>
      <c r="VKJ283"/>
      <c r="VKK283"/>
      <c r="VKL283"/>
      <c r="VKM283"/>
      <c r="VKN283"/>
      <c r="VKO283"/>
      <c r="VKP283"/>
      <c r="VKQ283"/>
      <c r="VKR283"/>
      <c r="VKS283"/>
      <c r="VKT283"/>
      <c r="VKU283"/>
      <c r="VKV283"/>
      <c r="VKW283"/>
      <c r="VKX283"/>
      <c r="VKY283"/>
      <c r="VKZ283"/>
      <c r="VLA283"/>
      <c r="VLB283"/>
      <c r="VLC283"/>
      <c r="VLD283"/>
      <c r="VLE283"/>
      <c r="VLF283"/>
      <c r="VLG283"/>
      <c r="VLH283"/>
      <c r="VLI283"/>
      <c r="VLJ283"/>
      <c r="VLK283"/>
      <c r="VLL283"/>
      <c r="VLM283"/>
      <c r="VLN283"/>
      <c r="VLO283"/>
      <c r="VLP283"/>
      <c r="VLQ283"/>
      <c r="VLR283"/>
      <c r="VLS283"/>
      <c r="VLT283"/>
      <c r="VLU283"/>
      <c r="VLV283"/>
      <c r="VLW283"/>
      <c r="VLX283"/>
      <c r="VLY283"/>
      <c r="VLZ283"/>
      <c r="VMA283"/>
      <c r="VMB283"/>
      <c r="VMC283"/>
      <c r="VMD283"/>
      <c r="VME283"/>
      <c r="VMF283"/>
      <c r="VMG283"/>
      <c r="VMH283"/>
      <c r="VMI283"/>
      <c r="VMJ283"/>
      <c r="VMK283"/>
      <c r="VML283"/>
      <c r="VMM283"/>
      <c r="VMN283"/>
      <c r="VMO283"/>
      <c r="VMP283"/>
      <c r="VMQ283"/>
      <c r="VMR283"/>
      <c r="VMS283"/>
      <c r="VMT283"/>
      <c r="VMU283"/>
      <c r="VMV283"/>
      <c r="VMW283"/>
      <c r="VMX283"/>
      <c r="VMY283"/>
      <c r="VMZ283"/>
      <c r="VNA283"/>
      <c r="VNB283"/>
      <c r="VNC283"/>
      <c r="VND283"/>
      <c r="VNE283"/>
      <c r="VNF283"/>
      <c r="VNG283"/>
      <c r="VNH283"/>
      <c r="VNI283"/>
      <c r="VNJ283"/>
      <c r="VNK283"/>
      <c r="VNL283"/>
      <c r="VNM283"/>
      <c r="VNN283"/>
      <c r="VNO283"/>
      <c r="VNP283"/>
      <c r="VNQ283"/>
      <c r="VNR283"/>
      <c r="VNS283"/>
      <c r="VNT283"/>
      <c r="VNU283"/>
      <c r="VNV283"/>
      <c r="VNW283"/>
      <c r="VNX283"/>
      <c r="VNY283"/>
      <c r="VNZ283"/>
      <c r="VOA283"/>
      <c r="VOB283"/>
      <c r="VOC283"/>
      <c r="VOD283"/>
      <c r="VOE283"/>
      <c r="VOF283"/>
      <c r="VOG283"/>
      <c r="VOH283"/>
      <c r="VOI283"/>
      <c r="VOJ283"/>
      <c r="VOK283"/>
      <c r="VOL283"/>
      <c r="VOM283"/>
      <c r="VON283"/>
      <c r="VOO283"/>
      <c r="VOP283"/>
      <c r="VOQ283"/>
      <c r="VOR283"/>
      <c r="VOS283"/>
      <c r="VOT283"/>
      <c r="VOU283"/>
      <c r="VOV283"/>
      <c r="VOW283"/>
      <c r="VOX283"/>
      <c r="VOY283"/>
      <c r="VOZ283"/>
      <c r="VPA283"/>
      <c r="VPB283"/>
      <c r="VPC283"/>
      <c r="VPD283"/>
      <c r="VPE283"/>
      <c r="VPF283"/>
      <c r="VPG283"/>
      <c r="VPH283"/>
      <c r="VPI283"/>
      <c r="VPJ283"/>
      <c r="VPK283"/>
      <c r="VPL283"/>
      <c r="VPM283"/>
      <c r="VPN283"/>
      <c r="VPO283"/>
      <c r="VPP283"/>
      <c r="VPQ283"/>
      <c r="VPR283"/>
      <c r="VPS283"/>
      <c r="VPT283"/>
      <c r="VPU283"/>
      <c r="VPV283"/>
      <c r="VPW283"/>
      <c r="VPX283"/>
      <c r="VPY283"/>
      <c r="VPZ283"/>
      <c r="VQA283"/>
      <c r="VQB283"/>
      <c r="VQC283"/>
      <c r="VQD283"/>
      <c r="VQE283"/>
      <c r="VQF283"/>
      <c r="VQG283"/>
      <c r="VQH283"/>
      <c r="VQI283"/>
      <c r="VQJ283"/>
      <c r="VQK283"/>
      <c r="VQL283"/>
      <c r="VQM283"/>
      <c r="VQN283"/>
      <c r="VQO283"/>
      <c r="VQP283"/>
      <c r="VQQ283"/>
      <c r="VQR283"/>
      <c r="VQS283"/>
      <c r="VQT283"/>
      <c r="VQU283"/>
      <c r="VQV283"/>
      <c r="VQW283"/>
      <c r="VQX283"/>
      <c r="VQY283"/>
      <c r="VQZ283"/>
      <c r="VRA283"/>
      <c r="VRB283"/>
      <c r="VRC283"/>
      <c r="VRD283"/>
      <c r="VRE283"/>
      <c r="VRF283"/>
      <c r="VRG283"/>
      <c r="VRH283"/>
      <c r="VRI283"/>
      <c r="VRJ283"/>
      <c r="VRK283"/>
      <c r="VRL283"/>
      <c r="VRM283"/>
      <c r="VRN283"/>
      <c r="VRO283"/>
      <c r="VRP283"/>
      <c r="VRQ283"/>
      <c r="VRR283"/>
      <c r="VRS283"/>
      <c r="VRT283"/>
      <c r="VRU283"/>
      <c r="VRV283"/>
      <c r="VRW283"/>
      <c r="VRX283"/>
      <c r="VRY283"/>
      <c r="VRZ283"/>
      <c r="VSA283"/>
      <c r="VSB283"/>
      <c r="VSC283"/>
      <c r="VSD283"/>
      <c r="VSE283"/>
      <c r="VSF283"/>
      <c r="VSG283"/>
      <c r="VSH283"/>
      <c r="VSI283"/>
      <c r="VSJ283"/>
      <c r="VSK283"/>
      <c r="VSL283"/>
      <c r="VSM283"/>
      <c r="VSN283"/>
      <c r="VSO283"/>
      <c r="VSP283"/>
      <c r="VSQ283"/>
      <c r="VSR283"/>
      <c r="VSS283"/>
      <c r="VST283"/>
      <c r="VSU283"/>
      <c r="VSV283"/>
      <c r="VSW283"/>
      <c r="VSX283"/>
      <c r="VSY283"/>
      <c r="VSZ283"/>
      <c r="VTA283"/>
      <c r="VTB283"/>
      <c r="VTC283"/>
      <c r="VTD283"/>
      <c r="VTE283"/>
      <c r="VTF283"/>
      <c r="VTG283"/>
      <c r="VTH283"/>
      <c r="VTI283"/>
      <c r="VTJ283"/>
      <c r="VTK283"/>
      <c r="VTL283"/>
      <c r="VTM283"/>
      <c r="VTN283"/>
      <c r="VTO283"/>
      <c r="VTP283"/>
      <c r="VTQ283"/>
      <c r="VTR283"/>
      <c r="VTS283"/>
      <c r="VTT283"/>
      <c r="VTU283"/>
      <c r="VTV283"/>
      <c r="VTW283"/>
      <c r="VTX283"/>
      <c r="VTY283"/>
      <c r="VTZ283"/>
      <c r="VUA283"/>
      <c r="VUB283"/>
      <c r="VUC283"/>
      <c r="VUD283"/>
      <c r="VUE283"/>
      <c r="VUF283"/>
      <c r="VUG283"/>
      <c r="VUH283"/>
      <c r="VUI283"/>
      <c r="VUJ283"/>
      <c r="VUK283"/>
      <c r="VUL283"/>
      <c r="VUM283"/>
      <c r="VUN283"/>
      <c r="VUO283"/>
      <c r="VUP283"/>
      <c r="VUQ283"/>
      <c r="VUR283"/>
      <c r="VUS283"/>
      <c r="VUT283"/>
      <c r="VUU283"/>
      <c r="VUV283"/>
      <c r="VUW283"/>
      <c r="VUX283"/>
      <c r="VUY283"/>
      <c r="VUZ283"/>
      <c r="VVA283"/>
      <c r="VVB283"/>
      <c r="VVC283"/>
      <c r="VVD283"/>
      <c r="VVE283"/>
      <c r="VVF283"/>
      <c r="VVG283"/>
      <c r="VVH283"/>
      <c r="VVI283"/>
      <c r="VVJ283"/>
      <c r="VVK283"/>
      <c r="VVL283"/>
      <c r="VVM283"/>
      <c r="VVN283"/>
      <c r="VVO283"/>
      <c r="VVP283"/>
      <c r="VVQ283"/>
      <c r="VVR283"/>
      <c r="VVS283"/>
      <c r="VVT283"/>
      <c r="VVU283"/>
      <c r="VVV283"/>
      <c r="VVW283"/>
      <c r="VVX283"/>
      <c r="VVY283"/>
      <c r="VVZ283"/>
      <c r="VWA283"/>
      <c r="VWB283"/>
      <c r="VWC283"/>
      <c r="VWD283"/>
      <c r="VWE283"/>
      <c r="VWF283"/>
      <c r="VWG283"/>
      <c r="VWH283"/>
      <c r="VWI283"/>
      <c r="VWJ283"/>
      <c r="VWK283"/>
      <c r="VWL283"/>
      <c r="VWM283"/>
      <c r="VWN283"/>
      <c r="VWO283"/>
      <c r="VWP283"/>
      <c r="VWQ283"/>
      <c r="VWR283"/>
      <c r="VWS283"/>
      <c r="VWT283"/>
      <c r="VWU283"/>
      <c r="VWV283"/>
      <c r="VWW283"/>
      <c r="VWX283"/>
      <c r="VWY283"/>
      <c r="VWZ283"/>
      <c r="VXA283"/>
      <c r="VXB283"/>
      <c r="VXC283"/>
      <c r="VXD283"/>
      <c r="VXE283"/>
      <c r="VXF283"/>
      <c r="VXG283"/>
      <c r="VXH283"/>
      <c r="VXI283"/>
      <c r="VXJ283"/>
      <c r="VXK283"/>
      <c r="VXL283"/>
      <c r="VXM283"/>
      <c r="VXN283"/>
      <c r="VXO283"/>
      <c r="VXP283"/>
      <c r="VXQ283"/>
      <c r="VXR283"/>
      <c r="VXS283"/>
      <c r="VXT283"/>
      <c r="VXU283"/>
      <c r="VXV283"/>
      <c r="VXW283"/>
      <c r="VXX283"/>
      <c r="VXY283"/>
      <c r="VXZ283"/>
      <c r="VYA283"/>
      <c r="VYB283"/>
      <c r="VYC283"/>
      <c r="VYD283"/>
      <c r="VYE283"/>
      <c r="VYF283"/>
      <c r="VYG283"/>
      <c r="VYH283"/>
      <c r="VYI283"/>
      <c r="VYJ283"/>
      <c r="VYK283"/>
      <c r="VYL283"/>
      <c r="VYM283"/>
      <c r="VYN283"/>
      <c r="VYO283"/>
      <c r="VYP283"/>
      <c r="VYQ283"/>
      <c r="VYR283"/>
      <c r="VYS283"/>
      <c r="VYT283"/>
      <c r="VYU283"/>
      <c r="VYV283"/>
      <c r="VYW283"/>
      <c r="VYX283"/>
      <c r="VYY283"/>
      <c r="VYZ283"/>
      <c r="VZA283"/>
      <c r="VZB283"/>
      <c r="VZC283"/>
      <c r="VZD283"/>
      <c r="VZE283"/>
      <c r="VZF283"/>
      <c r="VZG283"/>
      <c r="VZH283"/>
      <c r="VZI283"/>
      <c r="VZJ283"/>
      <c r="VZK283"/>
      <c r="VZL283"/>
      <c r="VZM283"/>
      <c r="VZN283"/>
      <c r="VZO283"/>
      <c r="VZP283"/>
      <c r="VZQ283"/>
      <c r="VZR283"/>
      <c r="VZS283"/>
      <c r="VZT283"/>
      <c r="VZU283"/>
      <c r="VZV283"/>
      <c r="VZW283"/>
      <c r="VZX283"/>
      <c r="VZY283"/>
      <c r="VZZ283"/>
      <c r="WAA283"/>
      <c r="WAB283"/>
      <c r="WAC283"/>
      <c r="WAD283"/>
      <c r="WAE283"/>
      <c r="WAF283"/>
      <c r="WAG283"/>
      <c r="WAH283"/>
      <c r="WAI283"/>
      <c r="WAJ283"/>
      <c r="WAK283"/>
      <c r="WAL283"/>
      <c r="WAM283"/>
      <c r="WAN283"/>
      <c r="WAO283"/>
      <c r="WAP283"/>
      <c r="WAQ283"/>
      <c r="WAR283"/>
      <c r="WAS283"/>
      <c r="WAT283"/>
      <c r="WAU283"/>
      <c r="WAV283"/>
      <c r="WAW283"/>
      <c r="WAX283"/>
      <c r="WAY283"/>
      <c r="WAZ283"/>
      <c r="WBA283"/>
      <c r="WBB283"/>
      <c r="WBC283"/>
      <c r="WBD283"/>
      <c r="WBE283"/>
      <c r="WBF283"/>
      <c r="WBG283"/>
      <c r="WBH283"/>
      <c r="WBI283"/>
      <c r="WBJ283"/>
      <c r="WBK283"/>
      <c r="WBL283"/>
      <c r="WBM283"/>
      <c r="WBN283"/>
      <c r="WBO283"/>
      <c r="WBP283"/>
      <c r="WBQ283"/>
      <c r="WBR283"/>
      <c r="WBS283"/>
      <c r="WBT283"/>
      <c r="WBU283"/>
      <c r="WBV283"/>
      <c r="WBW283"/>
      <c r="WBX283"/>
      <c r="WBY283"/>
      <c r="WBZ283"/>
      <c r="WCA283"/>
      <c r="WCB283"/>
      <c r="WCC283"/>
      <c r="WCD283"/>
      <c r="WCE283"/>
      <c r="WCF283"/>
      <c r="WCG283"/>
      <c r="WCH283"/>
      <c r="WCI283"/>
      <c r="WCJ283"/>
      <c r="WCK283"/>
      <c r="WCL283"/>
      <c r="WCM283"/>
      <c r="WCN283"/>
      <c r="WCO283"/>
      <c r="WCP283"/>
      <c r="WCQ283"/>
      <c r="WCR283"/>
      <c r="WCS283"/>
      <c r="WCT283"/>
      <c r="WCU283"/>
      <c r="WCV283"/>
      <c r="WCW283"/>
      <c r="WCX283"/>
      <c r="WCY283"/>
      <c r="WCZ283"/>
      <c r="WDA283"/>
      <c r="WDB283"/>
      <c r="WDC283"/>
      <c r="WDD283"/>
      <c r="WDE283"/>
      <c r="WDF283"/>
      <c r="WDG283"/>
      <c r="WDH283"/>
      <c r="WDI283"/>
      <c r="WDJ283"/>
      <c r="WDK283"/>
      <c r="WDL283"/>
      <c r="WDM283"/>
      <c r="WDN283"/>
      <c r="WDO283"/>
      <c r="WDP283"/>
      <c r="WDQ283"/>
      <c r="WDR283"/>
      <c r="WDS283"/>
      <c r="WDT283"/>
      <c r="WDU283"/>
      <c r="WDV283"/>
      <c r="WDW283"/>
      <c r="WDX283"/>
      <c r="WDY283"/>
      <c r="WDZ283"/>
      <c r="WEA283"/>
      <c r="WEB283"/>
      <c r="WEC283"/>
      <c r="WED283"/>
      <c r="WEE283"/>
      <c r="WEF283"/>
      <c r="WEG283"/>
      <c r="WEH283"/>
      <c r="WEI283"/>
      <c r="WEJ283"/>
      <c r="WEK283"/>
      <c r="WEL283"/>
      <c r="WEM283"/>
      <c r="WEN283"/>
      <c r="WEO283"/>
      <c r="WEP283"/>
      <c r="WEQ283"/>
      <c r="WER283"/>
      <c r="WES283"/>
      <c r="WET283"/>
      <c r="WEU283"/>
      <c r="WEV283"/>
      <c r="WEW283"/>
      <c r="WEX283"/>
      <c r="WEY283"/>
      <c r="WEZ283"/>
      <c r="WFA283"/>
      <c r="WFB283"/>
      <c r="WFC283"/>
      <c r="WFD283"/>
      <c r="WFE283"/>
      <c r="WFF283"/>
      <c r="WFG283"/>
      <c r="WFH283"/>
      <c r="WFI283"/>
      <c r="WFJ283"/>
      <c r="WFK283"/>
      <c r="WFL283"/>
      <c r="WFM283"/>
      <c r="WFN283"/>
      <c r="WFO283"/>
      <c r="WFP283"/>
      <c r="WFQ283"/>
      <c r="WFR283"/>
      <c r="WFS283"/>
      <c r="WFT283"/>
      <c r="WFU283"/>
      <c r="WFV283"/>
      <c r="WFW283"/>
      <c r="WFX283"/>
      <c r="WFY283"/>
      <c r="WFZ283"/>
      <c r="WGA283"/>
      <c r="WGB283"/>
      <c r="WGC283"/>
      <c r="WGD283"/>
      <c r="WGE283"/>
      <c r="WGF283"/>
      <c r="WGG283"/>
      <c r="WGH283"/>
      <c r="WGI283"/>
      <c r="WGJ283"/>
      <c r="WGK283"/>
      <c r="WGL283"/>
      <c r="WGM283"/>
      <c r="WGN283"/>
      <c r="WGO283"/>
      <c r="WGP283"/>
      <c r="WGQ283"/>
      <c r="WGR283"/>
      <c r="WGS283"/>
      <c r="WGT283"/>
      <c r="WGU283"/>
      <c r="WGV283"/>
      <c r="WGW283"/>
      <c r="WGX283"/>
      <c r="WGY283"/>
      <c r="WGZ283"/>
      <c r="WHA283"/>
      <c r="WHB283"/>
      <c r="WHC283"/>
      <c r="WHD283"/>
      <c r="WHE283"/>
      <c r="WHF283"/>
      <c r="WHG283"/>
      <c r="WHH283"/>
      <c r="WHI283"/>
      <c r="WHJ283"/>
      <c r="WHK283"/>
      <c r="WHL283"/>
      <c r="WHM283"/>
      <c r="WHN283"/>
      <c r="WHO283"/>
      <c r="WHP283"/>
      <c r="WHQ283"/>
      <c r="WHR283"/>
      <c r="WHS283"/>
      <c r="WHT283"/>
      <c r="WHU283"/>
      <c r="WHV283"/>
      <c r="WHW283"/>
      <c r="WHX283"/>
      <c r="WHY283"/>
      <c r="WHZ283"/>
      <c r="WIA283"/>
      <c r="WIB283"/>
      <c r="WIC283"/>
      <c r="WID283"/>
      <c r="WIE283"/>
      <c r="WIF283"/>
      <c r="WIG283"/>
      <c r="WIH283"/>
      <c r="WII283"/>
      <c r="WIJ283"/>
      <c r="WIK283"/>
      <c r="WIL283"/>
      <c r="WIM283"/>
      <c r="WIN283"/>
      <c r="WIO283"/>
      <c r="WIP283"/>
      <c r="WIQ283"/>
      <c r="WIR283"/>
      <c r="WIS283"/>
      <c r="WIT283"/>
      <c r="WIU283"/>
      <c r="WIV283"/>
      <c r="WIW283"/>
      <c r="WIX283"/>
      <c r="WIY283"/>
      <c r="WIZ283"/>
      <c r="WJA283"/>
      <c r="WJB283"/>
      <c r="WJC283"/>
      <c r="WJD283"/>
      <c r="WJE283"/>
      <c r="WJF283"/>
      <c r="WJG283"/>
      <c r="WJH283"/>
      <c r="WJI283"/>
      <c r="WJJ283"/>
      <c r="WJK283"/>
      <c r="WJL283"/>
      <c r="WJM283"/>
      <c r="WJN283"/>
      <c r="WJO283"/>
      <c r="WJP283"/>
      <c r="WJQ283"/>
      <c r="WJR283"/>
      <c r="WJS283"/>
      <c r="WJT283"/>
      <c r="WJU283"/>
      <c r="WJV283"/>
      <c r="WJW283"/>
      <c r="WJX283"/>
      <c r="WJY283"/>
      <c r="WJZ283"/>
      <c r="WKA283"/>
      <c r="WKB283"/>
      <c r="WKC283"/>
      <c r="WKD283"/>
      <c r="WKE283"/>
      <c r="WKF283"/>
      <c r="WKG283"/>
      <c r="WKH283"/>
      <c r="WKI283"/>
      <c r="WKJ283"/>
      <c r="WKK283"/>
      <c r="WKL283"/>
      <c r="WKM283"/>
      <c r="WKN283"/>
      <c r="WKO283"/>
      <c r="WKP283"/>
      <c r="WKQ283"/>
      <c r="WKR283"/>
      <c r="WKS283"/>
      <c r="WKT283"/>
      <c r="WKU283"/>
      <c r="WKV283"/>
      <c r="WKW283"/>
      <c r="WKX283"/>
      <c r="WKY283"/>
      <c r="WKZ283"/>
      <c r="WLA283"/>
      <c r="WLB283"/>
      <c r="WLC283"/>
      <c r="WLD283"/>
      <c r="WLE283"/>
      <c r="WLF283"/>
      <c r="WLG283"/>
      <c r="WLH283"/>
      <c r="WLI283"/>
      <c r="WLJ283"/>
      <c r="WLK283"/>
      <c r="WLL283"/>
      <c r="WLM283"/>
      <c r="WLN283"/>
      <c r="WLO283"/>
      <c r="WLP283"/>
      <c r="WLQ283"/>
      <c r="WLR283"/>
      <c r="WLS283"/>
      <c r="WLT283"/>
      <c r="WLU283"/>
      <c r="WLV283"/>
      <c r="WLW283"/>
      <c r="WLX283"/>
      <c r="WLY283"/>
      <c r="WLZ283"/>
      <c r="WMA283"/>
      <c r="WMB283"/>
      <c r="WMC283"/>
      <c r="WMD283"/>
      <c r="WME283"/>
      <c r="WMF283"/>
      <c r="WMG283"/>
      <c r="WMH283"/>
      <c r="WMI283"/>
      <c r="WMJ283"/>
      <c r="WMK283"/>
      <c r="WML283"/>
      <c r="WMM283"/>
      <c r="WMN283"/>
      <c r="WMO283"/>
      <c r="WMP283"/>
      <c r="WMQ283"/>
      <c r="WMR283"/>
      <c r="WMS283"/>
      <c r="WMT283"/>
      <c r="WMU283"/>
      <c r="WMV283"/>
      <c r="WMW283"/>
      <c r="WMX283"/>
      <c r="WMY283"/>
      <c r="WMZ283"/>
      <c r="WNA283"/>
      <c r="WNB283"/>
      <c r="WNC283"/>
      <c r="WND283"/>
      <c r="WNE283"/>
      <c r="WNF283"/>
      <c r="WNG283"/>
      <c r="WNH283"/>
      <c r="WNI283"/>
      <c r="WNJ283"/>
      <c r="WNK283"/>
      <c r="WNL283"/>
      <c r="WNM283"/>
      <c r="WNN283"/>
      <c r="WNO283"/>
      <c r="WNP283"/>
      <c r="WNQ283"/>
      <c r="WNR283"/>
      <c r="WNS283"/>
      <c r="WNT283"/>
      <c r="WNU283"/>
      <c r="WNV283"/>
      <c r="WNW283"/>
      <c r="WNX283"/>
      <c r="WNY283"/>
      <c r="WNZ283"/>
      <c r="WOA283"/>
      <c r="WOB283"/>
      <c r="WOC283"/>
      <c r="WOD283"/>
      <c r="WOE283"/>
      <c r="WOF283"/>
      <c r="WOG283"/>
      <c r="WOH283"/>
      <c r="WOI283"/>
      <c r="WOJ283"/>
      <c r="WOK283"/>
      <c r="WOL283"/>
      <c r="WOM283"/>
      <c r="WON283"/>
      <c r="WOO283"/>
      <c r="WOP283"/>
      <c r="WOQ283"/>
      <c r="WOR283"/>
      <c r="WOS283"/>
      <c r="WOT283"/>
      <c r="WOU283"/>
      <c r="WOV283"/>
      <c r="WOW283"/>
      <c r="WOX283"/>
      <c r="WOY283"/>
      <c r="WOZ283"/>
      <c r="WPA283"/>
      <c r="WPB283"/>
      <c r="WPC283"/>
      <c r="WPD283"/>
      <c r="WPE283"/>
      <c r="WPF283"/>
      <c r="WPG283"/>
      <c r="WPH283"/>
      <c r="WPI283"/>
      <c r="WPJ283"/>
      <c r="WPK283"/>
      <c r="WPL283"/>
      <c r="WPM283"/>
      <c r="WPN283"/>
      <c r="WPO283"/>
      <c r="WPP283"/>
      <c r="WPQ283"/>
      <c r="WPR283"/>
      <c r="WPS283"/>
      <c r="WPT283"/>
      <c r="WPU283"/>
      <c r="WPV283"/>
      <c r="WPW283"/>
      <c r="WPX283"/>
      <c r="WPY283"/>
      <c r="WPZ283"/>
      <c r="WQA283"/>
      <c r="WQB283"/>
      <c r="WQC283"/>
      <c r="WQD283"/>
      <c r="WQE283"/>
      <c r="WQF283"/>
      <c r="WQG283"/>
      <c r="WQH283"/>
      <c r="WQI283"/>
      <c r="WQJ283"/>
      <c r="WQK283"/>
      <c r="WQL283"/>
      <c r="WQM283"/>
      <c r="WQN283"/>
      <c r="WQO283"/>
      <c r="WQP283"/>
      <c r="WQQ283"/>
      <c r="WQR283"/>
      <c r="WQS283"/>
      <c r="WQT283"/>
      <c r="WQU283"/>
      <c r="WQV283"/>
      <c r="WQW283"/>
      <c r="WQX283"/>
      <c r="WQY283"/>
      <c r="WQZ283"/>
      <c r="WRA283"/>
      <c r="WRB283"/>
      <c r="WRC283"/>
      <c r="WRD283"/>
      <c r="WRE283"/>
      <c r="WRF283"/>
      <c r="WRG283"/>
      <c r="WRH283"/>
      <c r="WRI283"/>
      <c r="WRJ283"/>
      <c r="WRK283"/>
      <c r="WRL283"/>
      <c r="WRM283"/>
      <c r="WRN283"/>
      <c r="WRO283"/>
      <c r="WRP283"/>
      <c r="WRQ283"/>
      <c r="WRR283"/>
      <c r="WRS283"/>
      <c r="WRT283"/>
      <c r="WRU283"/>
      <c r="WRV283"/>
      <c r="WRW283"/>
      <c r="WRX283"/>
      <c r="WRY283"/>
      <c r="WRZ283"/>
      <c r="WSA283"/>
      <c r="WSB283"/>
      <c r="WSC283"/>
      <c r="WSD283"/>
      <c r="WSE283"/>
      <c r="WSF283"/>
      <c r="WSG283"/>
      <c r="WSH283"/>
      <c r="WSI283"/>
      <c r="WSJ283"/>
      <c r="WSK283"/>
      <c r="WSL283"/>
      <c r="WSM283"/>
      <c r="WSN283"/>
      <c r="WSO283"/>
      <c r="WSP283"/>
      <c r="WSQ283"/>
      <c r="WSR283"/>
      <c r="WSS283"/>
      <c r="WST283"/>
      <c r="WSU283"/>
      <c r="WSV283"/>
      <c r="WSW283"/>
      <c r="WSX283"/>
      <c r="WSY283"/>
      <c r="WSZ283"/>
      <c r="WTA283"/>
      <c r="WTB283"/>
      <c r="WTC283"/>
      <c r="WTD283"/>
      <c r="WTE283"/>
      <c r="WTF283"/>
      <c r="WTG283"/>
      <c r="WTH283"/>
      <c r="WTI283"/>
      <c r="WTJ283"/>
      <c r="WTK283"/>
      <c r="WTL283"/>
      <c r="WTM283"/>
      <c r="WTN283"/>
      <c r="WTO283"/>
      <c r="WTP283"/>
      <c r="WTQ283"/>
      <c r="WTR283"/>
      <c r="WTS283"/>
      <c r="WTT283"/>
      <c r="WTU283"/>
      <c r="WTV283"/>
      <c r="WTW283"/>
      <c r="WTX283"/>
      <c r="WTY283"/>
      <c r="WTZ283"/>
      <c r="WUA283"/>
      <c r="WUB283"/>
      <c r="WUC283"/>
      <c r="WUD283"/>
      <c r="WUE283"/>
      <c r="WUF283"/>
      <c r="WUG283"/>
      <c r="WUH283"/>
      <c r="WUI283"/>
      <c r="WUJ283"/>
      <c r="WUK283"/>
      <c r="WUL283"/>
      <c r="WUM283"/>
      <c r="WUN283"/>
      <c r="WUO283"/>
      <c r="WUP283"/>
      <c r="WUQ283"/>
      <c r="WUR283"/>
      <c r="WUS283"/>
      <c r="WUT283"/>
      <c r="WUU283"/>
      <c r="WUV283"/>
      <c r="WUW283"/>
      <c r="WUX283"/>
      <c r="WUY283"/>
      <c r="WUZ283"/>
      <c r="WVA283"/>
      <c r="WVB283"/>
      <c r="WVC283"/>
      <c r="WVD283"/>
      <c r="WVE283"/>
      <c r="WVF283"/>
      <c r="WVG283"/>
      <c r="WVH283"/>
      <c r="WVI283"/>
      <c r="WVJ283"/>
      <c r="WVK283"/>
      <c r="WVL283"/>
      <c r="WVM283"/>
      <c r="WVN283"/>
      <c r="WVO283"/>
      <c r="WVP283"/>
      <c r="WVQ283"/>
      <c r="WVR283"/>
      <c r="WVS283"/>
      <c r="WVT283"/>
      <c r="WVU283"/>
      <c r="WVV283"/>
      <c r="WVW283"/>
      <c r="WVX283"/>
      <c r="WVY283"/>
      <c r="WVZ283"/>
      <c r="WWA283"/>
      <c r="WWB283"/>
      <c r="WWC283"/>
      <c r="WWD283"/>
      <c r="WWE283"/>
      <c r="WWF283"/>
      <c r="WWG283"/>
      <c r="WWH283"/>
      <c r="WWI283"/>
      <c r="WWJ283"/>
      <c r="WWK283"/>
      <c r="WWL283"/>
      <c r="WWM283"/>
      <c r="WWN283"/>
      <c r="WWO283"/>
      <c r="WWP283"/>
      <c r="WWQ283"/>
      <c r="WWR283"/>
      <c r="WWS283"/>
      <c r="WWT283"/>
      <c r="WWU283"/>
      <c r="WWV283"/>
      <c r="WWW283"/>
      <c r="WWX283"/>
      <c r="WWY283"/>
      <c r="WWZ283"/>
      <c r="WXA283"/>
      <c r="WXB283"/>
      <c r="WXC283"/>
      <c r="WXD283"/>
      <c r="WXE283"/>
      <c r="WXF283"/>
      <c r="WXG283"/>
      <c r="WXH283"/>
      <c r="WXI283"/>
      <c r="WXJ283"/>
      <c r="WXK283"/>
      <c r="WXL283"/>
      <c r="WXM283"/>
      <c r="WXN283"/>
      <c r="WXO283"/>
      <c r="WXP283"/>
      <c r="WXQ283"/>
      <c r="WXR283"/>
      <c r="WXS283"/>
      <c r="WXT283"/>
      <c r="WXU283"/>
      <c r="WXV283"/>
      <c r="WXW283"/>
      <c r="WXX283"/>
      <c r="WXY283"/>
      <c r="WXZ283"/>
      <c r="WYA283"/>
      <c r="WYB283"/>
      <c r="WYC283"/>
      <c r="WYD283"/>
      <c r="WYE283"/>
      <c r="WYF283"/>
      <c r="WYG283"/>
      <c r="WYH283"/>
      <c r="WYI283"/>
      <c r="WYJ283"/>
      <c r="WYK283"/>
      <c r="WYL283"/>
      <c r="WYM283"/>
      <c r="WYN283"/>
      <c r="WYO283"/>
      <c r="WYP283"/>
      <c r="WYQ283"/>
      <c r="WYR283"/>
      <c r="WYS283"/>
      <c r="WYT283"/>
      <c r="WYU283"/>
      <c r="WYV283"/>
      <c r="WYW283"/>
      <c r="WYX283"/>
      <c r="WYY283"/>
      <c r="WYZ283"/>
      <c r="WZA283"/>
      <c r="WZB283"/>
      <c r="WZC283"/>
      <c r="WZD283"/>
      <c r="WZE283"/>
      <c r="WZF283"/>
      <c r="WZG283"/>
      <c r="WZH283"/>
      <c r="WZI283"/>
      <c r="WZJ283"/>
      <c r="WZK283"/>
      <c r="WZL283"/>
      <c r="WZM283"/>
      <c r="WZN283"/>
      <c r="WZO283"/>
      <c r="WZP283"/>
      <c r="WZQ283"/>
      <c r="WZR283"/>
      <c r="WZS283"/>
      <c r="WZT283"/>
      <c r="WZU283"/>
      <c r="WZV283"/>
      <c r="WZW283"/>
      <c r="WZX283"/>
      <c r="WZY283"/>
      <c r="WZZ283"/>
      <c r="XAA283"/>
      <c r="XAB283"/>
      <c r="XAC283"/>
      <c r="XAD283"/>
      <c r="XAE283"/>
      <c r="XAF283"/>
      <c r="XAG283"/>
      <c r="XAH283"/>
      <c r="XAI283"/>
      <c r="XAJ283"/>
      <c r="XAK283"/>
      <c r="XAL283"/>
      <c r="XAM283"/>
      <c r="XAN283"/>
      <c r="XAO283"/>
      <c r="XAP283"/>
      <c r="XAQ283"/>
      <c r="XAR283"/>
      <c r="XAS283"/>
      <c r="XAT283"/>
      <c r="XAU283"/>
      <c r="XAV283"/>
      <c r="XAW283"/>
      <c r="XAX283"/>
      <c r="XAY283"/>
      <c r="XAZ283"/>
      <c r="XBA283"/>
      <c r="XBB283"/>
      <c r="XBC283"/>
      <c r="XBD283"/>
      <c r="XBE283"/>
      <c r="XBF283"/>
      <c r="XBG283"/>
      <c r="XBH283"/>
      <c r="XBI283"/>
      <c r="XBJ283"/>
      <c r="XBK283"/>
      <c r="XBL283"/>
      <c r="XBM283"/>
      <c r="XBN283"/>
      <c r="XBO283"/>
      <c r="XBP283"/>
      <c r="XBQ283"/>
      <c r="XBR283"/>
      <c r="XBS283"/>
      <c r="XBT283"/>
      <c r="XBU283"/>
      <c r="XBV283"/>
      <c r="XBW283"/>
      <c r="XBX283"/>
      <c r="XBY283"/>
      <c r="XBZ283"/>
      <c r="XCA283"/>
      <c r="XCB283"/>
      <c r="XCC283"/>
      <c r="XCD283"/>
      <c r="XCE283"/>
      <c r="XCF283"/>
      <c r="XCG283"/>
      <c r="XCH283"/>
      <c r="XCI283"/>
      <c r="XCJ283"/>
      <c r="XCK283"/>
      <c r="XCL283"/>
      <c r="XCM283"/>
      <c r="XCN283"/>
      <c r="XCO283"/>
      <c r="XCP283"/>
      <c r="XCQ283"/>
      <c r="XCR283"/>
      <c r="XCS283"/>
      <c r="XCT283"/>
      <c r="XCU283"/>
      <c r="XCV283"/>
      <c r="XCW283"/>
      <c r="XCX283"/>
      <c r="XCY283"/>
      <c r="XCZ283"/>
      <c r="XDA283"/>
      <c r="XDB283"/>
      <c r="XDC283"/>
      <c r="XDD283"/>
      <c r="XDE283"/>
      <c r="XDF283"/>
      <c r="XDG283"/>
      <c r="XDH283"/>
      <c r="XDI283"/>
      <c r="XDJ283"/>
      <c r="XDK283"/>
      <c r="XDL283"/>
      <c r="XDM283"/>
      <c r="XDN283"/>
      <c r="XDO283"/>
      <c r="XDP283"/>
      <c r="XDQ283"/>
      <c r="XDR283"/>
      <c r="XDS283"/>
      <c r="XDT283"/>
      <c r="XDU283"/>
      <c r="XDV283"/>
      <c r="XDW283"/>
      <c r="XDX283"/>
      <c r="XDY283"/>
      <c r="XDZ283"/>
      <c r="XEA283"/>
      <c r="XEB283"/>
      <c r="XEC283"/>
      <c r="XED283"/>
      <c r="XEE283"/>
      <c r="XEF283"/>
      <c r="XEG283"/>
      <c r="XEH283"/>
      <c r="XEI283"/>
      <c r="XEJ283"/>
      <c r="XEK283"/>
      <c r="XEL283"/>
      <c r="XEM283"/>
      <c r="XEN283"/>
      <c r="XEO283"/>
      <c r="XEP283"/>
      <c r="XEQ283"/>
      <c r="XER283"/>
      <c r="XES283"/>
      <c r="XET283"/>
      <c r="XEU283"/>
      <c r="XEV283"/>
      <c r="XEW283"/>
      <c r="XEX283"/>
      <c r="XEY283"/>
      <c r="XEZ283"/>
      <c r="XFA283"/>
      <c r="XFB283"/>
      <c r="XFC283"/>
      <c r="XFD283"/>
    </row>
    <row r="284" s="31" customFormat="1" spans="1:16384">
      <c r="A284"/>
      <c r="B284" t="s">
        <v>250</v>
      </c>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s="28"/>
      <c r="AN284" s="30"/>
      <c r="AO284" s="134"/>
      <c r="AP284"/>
      <c r="AQ284"/>
      <c r="AR284" s="33"/>
      <c r="AS284" s="28"/>
      <c r="AT284" s="28"/>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c r="AMK284"/>
      <c r="AML284"/>
      <c r="AMM284"/>
      <c r="AMN284"/>
      <c r="AMO284"/>
      <c r="AMP284"/>
      <c r="AMQ284"/>
      <c r="AMR284"/>
      <c r="AMS284"/>
      <c r="AMT284"/>
      <c r="AMU284"/>
      <c r="AMV284"/>
      <c r="AMW284"/>
      <c r="AMX284"/>
      <c r="AMY284"/>
      <c r="AMZ284"/>
      <c r="ANA284"/>
      <c r="ANB284"/>
      <c r="ANC284"/>
      <c r="AND284"/>
      <c r="ANE284"/>
      <c r="ANF284"/>
      <c r="ANG284"/>
      <c r="ANH284"/>
      <c r="ANI284"/>
      <c r="ANJ284"/>
      <c r="ANK284"/>
      <c r="ANL284"/>
      <c r="ANM284"/>
      <c r="ANN284"/>
      <c r="ANO284"/>
      <c r="ANP284"/>
      <c r="ANQ284"/>
      <c r="ANR284"/>
      <c r="ANS284"/>
      <c r="ANT284"/>
      <c r="ANU284"/>
      <c r="ANV284"/>
      <c r="ANW284"/>
      <c r="ANX284"/>
      <c r="ANY284"/>
      <c r="ANZ284"/>
      <c r="AOA284"/>
      <c r="AOB284"/>
      <c r="AOC284"/>
      <c r="AOD284"/>
      <c r="AOE284"/>
      <c r="AOF284"/>
      <c r="AOG284"/>
      <c r="AOH284"/>
      <c r="AOI284"/>
      <c r="AOJ284"/>
      <c r="AOK284"/>
      <c r="AOL284"/>
      <c r="AOM284"/>
      <c r="AON284"/>
      <c r="AOO284"/>
      <c r="AOP284"/>
      <c r="AOQ284"/>
      <c r="AOR284"/>
      <c r="AOS284"/>
      <c r="AOT284"/>
      <c r="AOU284"/>
      <c r="AOV284"/>
      <c r="AOW284"/>
      <c r="AOX284"/>
      <c r="AOY284"/>
      <c r="AOZ284"/>
      <c r="APA284"/>
      <c r="APB284"/>
      <c r="APC284"/>
      <c r="APD284"/>
      <c r="APE284"/>
      <c r="APF284"/>
      <c r="APG284"/>
      <c r="APH284"/>
      <c r="API284"/>
      <c r="APJ284"/>
      <c r="APK284"/>
      <c r="APL284"/>
      <c r="APM284"/>
      <c r="APN284"/>
      <c r="APO284"/>
      <c r="APP284"/>
      <c r="APQ284"/>
      <c r="APR284"/>
      <c r="APS284"/>
      <c r="APT284"/>
      <c r="APU284"/>
      <c r="APV284"/>
      <c r="APW284"/>
      <c r="APX284"/>
      <c r="APY284"/>
      <c r="APZ284"/>
      <c r="AQA284"/>
      <c r="AQB284"/>
      <c r="AQC284"/>
      <c r="AQD284"/>
      <c r="AQE284"/>
      <c r="AQF284"/>
      <c r="AQG284"/>
      <c r="AQH284"/>
      <c r="AQI284"/>
      <c r="AQJ284"/>
      <c r="AQK284"/>
      <c r="AQL284"/>
      <c r="AQM284"/>
      <c r="AQN284"/>
      <c r="AQO284"/>
      <c r="AQP284"/>
      <c r="AQQ284"/>
      <c r="AQR284"/>
      <c r="AQS284"/>
      <c r="AQT284"/>
      <c r="AQU284"/>
      <c r="AQV284"/>
      <c r="AQW284"/>
      <c r="AQX284"/>
      <c r="AQY284"/>
      <c r="AQZ284"/>
      <c r="ARA284"/>
      <c r="ARB284"/>
      <c r="ARC284"/>
      <c r="ARD284"/>
      <c r="ARE284"/>
      <c r="ARF284"/>
      <c r="ARG284"/>
      <c r="ARH284"/>
      <c r="ARI284"/>
      <c r="ARJ284"/>
      <c r="ARK284"/>
      <c r="ARL284"/>
      <c r="ARM284"/>
      <c r="ARN284"/>
      <c r="ARO284"/>
      <c r="ARP284"/>
      <c r="ARQ284"/>
      <c r="ARR284"/>
      <c r="ARS284"/>
      <c r="ART284"/>
      <c r="ARU284"/>
      <c r="ARV284"/>
      <c r="ARW284"/>
      <c r="ARX284"/>
      <c r="ARY284"/>
      <c r="ARZ284"/>
      <c r="ASA284"/>
      <c r="ASB284"/>
      <c r="ASC284"/>
      <c r="ASD284"/>
      <c r="ASE284"/>
      <c r="ASF284"/>
      <c r="ASG284"/>
      <c r="ASH284"/>
      <c r="ASI284"/>
      <c r="ASJ284"/>
      <c r="ASK284"/>
      <c r="ASL284"/>
      <c r="ASM284"/>
      <c r="ASN284"/>
      <c r="ASO284"/>
      <c r="ASP284"/>
      <c r="ASQ284"/>
      <c r="ASR284"/>
      <c r="ASS284"/>
      <c r="AST284"/>
      <c r="ASU284"/>
      <c r="ASV284"/>
      <c r="ASW284"/>
      <c r="ASX284"/>
      <c r="ASY284"/>
      <c r="ASZ284"/>
      <c r="ATA284"/>
      <c r="ATB284"/>
      <c r="ATC284"/>
      <c r="ATD284"/>
      <c r="ATE284"/>
      <c r="ATF284"/>
      <c r="ATG284"/>
      <c r="ATH284"/>
      <c r="ATI284"/>
      <c r="ATJ284"/>
      <c r="ATK284"/>
      <c r="ATL284"/>
      <c r="ATM284"/>
      <c r="ATN284"/>
      <c r="ATO284"/>
      <c r="ATP284"/>
      <c r="ATQ284"/>
      <c r="ATR284"/>
      <c r="ATS284"/>
      <c r="ATT284"/>
      <c r="ATU284"/>
      <c r="ATV284"/>
      <c r="ATW284"/>
      <c r="ATX284"/>
      <c r="ATY284"/>
      <c r="ATZ284"/>
      <c r="AUA284"/>
      <c r="AUB284"/>
      <c r="AUC284"/>
      <c r="AUD284"/>
      <c r="AUE284"/>
      <c r="AUF284"/>
      <c r="AUG284"/>
      <c r="AUH284"/>
      <c r="AUI284"/>
      <c r="AUJ284"/>
      <c r="AUK284"/>
      <c r="AUL284"/>
      <c r="AUM284"/>
      <c r="AUN284"/>
      <c r="AUO284"/>
      <c r="AUP284"/>
      <c r="AUQ284"/>
      <c r="AUR284"/>
      <c r="AUS284"/>
      <c r="AUT284"/>
      <c r="AUU284"/>
      <c r="AUV284"/>
      <c r="AUW284"/>
      <c r="AUX284"/>
      <c r="AUY284"/>
      <c r="AUZ284"/>
      <c r="AVA284"/>
      <c r="AVB284"/>
      <c r="AVC284"/>
      <c r="AVD284"/>
      <c r="AVE284"/>
      <c r="AVF284"/>
      <c r="AVG284"/>
      <c r="AVH284"/>
      <c r="AVI284"/>
      <c r="AVJ284"/>
      <c r="AVK284"/>
      <c r="AVL284"/>
      <c r="AVM284"/>
      <c r="AVN284"/>
      <c r="AVO284"/>
      <c r="AVP284"/>
      <c r="AVQ284"/>
      <c r="AVR284"/>
      <c r="AVS284"/>
      <c r="AVT284"/>
      <c r="AVU284"/>
      <c r="AVV284"/>
      <c r="AVW284"/>
      <c r="AVX284"/>
      <c r="AVY284"/>
      <c r="AVZ284"/>
      <c r="AWA284"/>
      <c r="AWB284"/>
      <c r="AWC284"/>
      <c r="AWD284"/>
      <c r="AWE284"/>
      <c r="AWF284"/>
      <c r="AWG284"/>
      <c r="AWH284"/>
      <c r="AWI284"/>
      <c r="AWJ284"/>
      <c r="AWK284"/>
      <c r="AWL284"/>
      <c r="AWM284"/>
      <c r="AWN284"/>
      <c r="AWO284"/>
      <c r="AWP284"/>
      <c r="AWQ284"/>
      <c r="AWR284"/>
      <c r="AWS284"/>
      <c r="AWT284"/>
      <c r="AWU284"/>
      <c r="AWV284"/>
      <c r="AWW284"/>
      <c r="AWX284"/>
      <c r="AWY284"/>
      <c r="AWZ284"/>
      <c r="AXA284"/>
      <c r="AXB284"/>
      <c r="AXC284"/>
      <c r="AXD284"/>
      <c r="AXE284"/>
      <c r="AXF284"/>
      <c r="AXG284"/>
      <c r="AXH284"/>
      <c r="AXI284"/>
      <c r="AXJ284"/>
      <c r="AXK284"/>
      <c r="AXL284"/>
      <c r="AXM284"/>
      <c r="AXN284"/>
      <c r="AXO284"/>
      <c r="AXP284"/>
      <c r="AXQ284"/>
      <c r="AXR284"/>
      <c r="AXS284"/>
      <c r="AXT284"/>
      <c r="AXU284"/>
      <c r="AXV284"/>
      <c r="AXW284"/>
      <c r="AXX284"/>
      <c r="AXY284"/>
      <c r="AXZ284"/>
      <c r="AYA284"/>
      <c r="AYB284"/>
      <c r="AYC284"/>
      <c r="AYD284"/>
      <c r="AYE284"/>
      <c r="AYF284"/>
      <c r="AYG284"/>
      <c r="AYH284"/>
      <c r="AYI284"/>
      <c r="AYJ284"/>
      <c r="AYK284"/>
      <c r="AYL284"/>
      <c r="AYM284"/>
      <c r="AYN284"/>
      <c r="AYO284"/>
      <c r="AYP284"/>
      <c r="AYQ284"/>
      <c r="AYR284"/>
      <c r="AYS284"/>
      <c r="AYT284"/>
      <c r="AYU284"/>
      <c r="AYV284"/>
      <c r="AYW284"/>
      <c r="AYX284"/>
      <c r="AYY284"/>
      <c r="AYZ284"/>
      <c r="AZA284"/>
      <c r="AZB284"/>
      <c r="AZC284"/>
      <c r="AZD284"/>
      <c r="AZE284"/>
      <c r="AZF284"/>
      <c r="AZG284"/>
      <c r="AZH284"/>
      <c r="AZI284"/>
      <c r="AZJ284"/>
      <c r="AZK284"/>
      <c r="AZL284"/>
      <c r="AZM284"/>
      <c r="AZN284"/>
      <c r="AZO284"/>
      <c r="AZP284"/>
      <c r="AZQ284"/>
      <c r="AZR284"/>
      <c r="AZS284"/>
      <c r="AZT284"/>
      <c r="AZU284"/>
      <c r="AZV284"/>
      <c r="AZW284"/>
      <c r="AZX284"/>
      <c r="AZY284"/>
      <c r="AZZ284"/>
      <c r="BAA284"/>
      <c r="BAB284"/>
      <c r="BAC284"/>
      <c r="BAD284"/>
      <c r="BAE284"/>
      <c r="BAF284"/>
      <c r="BAG284"/>
      <c r="BAH284"/>
      <c r="BAI284"/>
      <c r="BAJ284"/>
      <c r="BAK284"/>
      <c r="BAL284"/>
      <c r="BAM284"/>
      <c r="BAN284"/>
      <c r="BAO284"/>
      <c r="BAP284"/>
      <c r="BAQ284"/>
      <c r="BAR284"/>
      <c r="BAS284"/>
      <c r="BAT284"/>
      <c r="BAU284"/>
      <c r="BAV284"/>
      <c r="BAW284"/>
      <c r="BAX284"/>
      <c r="BAY284"/>
      <c r="BAZ284"/>
      <c r="BBA284"/>
      <c r="BBB284"/>
      <c r="BBC284"/>
      <c r="BBD284"/>
      <c r="BBE284"/>
      <c r="BBF284"/>
      <c r="BBG284"/>
      <c r="BBH284"/>
      <c r="BBI284"/>
      <c r="BBJ284"/>
      <c r="BBK284"/>
      <c r="BBL284"/>
      <c r="BBM284"/>
      <c r="BBN284"/>
      <c r="BBO284"/>
      <c r="BBP284"/>
      <c r="BBQ284"/>
      <c r="BBR284"/>
      <c r="BBS284"/>
      <c r="BBT284"/>
      <c r="BBU284"/>
      <c r="BBV284"/>
      <c r="BBW284"/>
      <c r="BBX284"/>
      <c r="BBY284"/>
      <c r="BBZ284"/>
      <c r="BCA284"/>
      <c r="BCB284"/>
      <c r="BCC284"/>
      <c r="BCD284"/>
      <c r="BCE284"/>
      <c r="BCF284"/>
      <c r="BCG284"/>
      <c r="BCH284"/>
      <c r="BCI284"/>
      <c r="BCJ284"/>
      <c r="BCK284"/>
      <c r="BCL284"/>
      <c r="BCM284"/>
      <c r="BCN284"/>
      <c r="BCO284"/>
      <c r="BCP284"/>
      <c r="BCQ284"/>
      <c r="BCR284"/>
      <c r="BCS284"/>
      <c r="BCT284"/>
      <c r="BCU284"/>
      <c r="BCV284"/>
      <c r="BCW284"/>
      <c r="BCX284"/>
      <c r="BCY284"/>
      <c r="BCZ284"/>
      <c r="BDA284"/>
      <c r="BDB284"/>
      <c r="BDC284"/>
      <c r="BDD284"/>
      <c r="BDE284"/>
      <c r="BDF284"/>
      <c r="BDG284"/>
      <c r="BDH284"/>
      <c r="BDI284"/>
      <c r="BDJ284"/>
      <c r="BDK284"/>
      <c r="BDL284"/>
      <c r="BDM284"/>
      <c r="BDN284"/>
      <c r="BDO284"/>
      <c r="BDP284"/>
      <c r="BDQ284"/>
      <c r="BDR284"/>
      <c r="BDS284"/>
      <c r="BDT284"/>
      <c r="BDU284"/>
      <c r="BDV284"/>
      <c r="BDW284"/>
      <c r="BDX284"/>
      <c r="BDY284"/>
      <c r="BDZ284"/>
      <c r="BEA284"/>
      <c r="BEB284"/>
      <c r="BEC284"/>
      <c r="BED284"/>
      <c r="BEE284"/>
      <c r="BEF284"/>
      <c r="BEG284"/>
      <c r="BEH284"/>
      <c r="BEI284"/>
      <c r="BEJ284"/>
      <c r="BEK284"/>
      <c r="BEL284"/>
      <c r="BEM284"/>
      <c r="BEN284"/>
      <c r="BEO284"/>
      <c r="BEP284"/>
      <c r="BEQ284"/>
      <c r="BER284"/>
      <c r="BES284"/>
      <c r="BET284"/>
      <c r="BEU284"/>
      <c r="BEV284"/>
      <c r="BEW284"/>
      <c r="BEX284"/>
      <c r="BEY284"/>
      <c r="BEZ284"/>
      <c r="BFA284"/>
      <c r="BFB284"/>
      <c r="BFC284"/>
      <c r="BFD284"/>
      <c r="BFE284"/>
      <c r="BFF284"/>
      <c r="BFG284"/>
      <c r="BFH284"/>
      <c r="BFI284"/>
      <c r="BFJ284"/>
      <c r="BFK284"/>
      <c r="BFL284"/>
      <c r="BFM284"/>
      <c r="BFN284"/>
      <c r="BFO284"/>
      <c r="BFP284"/>
      <c r="BFQ284"/>
      <c r="BFR284"/>
      <c r="BFS284"/>
      <c r="BFT284"/>
      <c r="BFU284"/>
      <c r="BFV284"/>
      <c r="BFW284"/>
      <c r="BFX284"/>
      <c r="BFY284"/>
      <c r="BFZ284"/>
      <c r="BGA284"/>
      <c r="BGB284"/>
      <c r="BGC284"/>
      <c r="BGD284"/>
      <c r="BGE284"/>
      <c r="BGF284"/>
      <c r="BGG284"/>
      <c r="BGH284"/>
      <c r="BGI284"/>
      <c r="BGJ284"/>
      <c r="BGK284"/>
      <c r="BGL284"/>
      <c r="BGM284"/>
      <c r="BGN284"/>
      <c r="BGO284"/>
      <c r="BGP284"/>
      <c r="BGQ284"/>
      <c r="BGR284"/>
      <c r="BGS284"/>
      <c r="BGT284"/>
      <c r="BGU284"/>
      <c r="BGV284"/>
      <c r="BGW284"/>
      <c r="BGX284"/>
      <c r="BGY284"/>
      <c r="BGZ284"/>
      <c r="BHA284"/>
      <c r="BHB284"/>
      <c r="BHC284"/>
      <c r="BHD284"/>
      <c r="BHE284"/>
      <c r="BHF284"/>
      <c r="BHG284"/>
      <c r="BHH284"/>
      <c r="BHI284"/>
      <c r="BHJ284"/>
      <c r="BHK284"/>
      <c r="BHL284"/>
      <c r="BHM284"/>
      <c r="BHN284"/>
      <c r="BHO284"/>
      <c r="BHP284"/>
      <c r="BHQ284"/>
      <c r="BHR284"/>
      <c r="BHS284"/>
      <c r="BHT284"/>
      <c r="BHU284"/>
      <c r="BHV284"/>
      <c r="BHW284"/>
      <c r="BHX284"/>
      <c r="BHY284"/>
      <c r="BHZ284"/>
      <c r="BIA284"/>
      <c r="BIB284"/>
      <c r="BIC284"/>
      <c r="BID284"/>
      <c r="BIE284"/>
      <c r="BIF284"/>
      <c r="BIG284"/>
      <c r="BIH284"/>
      <c r="BII284"/>
      <c r="BIJ284"/>
      <c r="BIK284"/>
      <c r="BIL284"/>
      <c r="BIM284"/>
      <c r="BIN284"/>
      <c r="BIO284"/>
      <c r="BIP284"/>
      <c r="BIQ284"/>
      <c r="BIR284"/>
      <c r="BIS284"/>
      <c r="BIT284"/>
      <c r="BIU284"/>
      <c r="BIV284"/>
      <c r="BIW284"/>
      <c r="BIX284"/>
      <c r="BIY284"/>
      <c r="BIZ284"/>
      <c r="BJA284"/>
      <c r="BJB284"/>
      <c r="BJC284"/>
      <c r="BJD284"/>
      <c r="BJE284"/>
      <c r="BJF284"/>
      <c r="BJG284"/>
      <c r="BJH284"/>
      <c r="BJI284"/>
      <c r="BJJ284"/>
      <c r="BJK284"/>
      <c r="BJL284"/>
      <c r="BJM284"/>
      <c r="BJN284"/>
      <c r="BJO284"/>
      <c r="BJP284"/>
      <c r="BJQ284"/>
      <c r="BJR284"/>
      <c r="BJS284"/>
      <c r="BJT284"/>
      <c r="BJU284"/>
      <c r="BJV284"/>
      <c r="BJW284"/>
      <c r="BJX284"/>
      <c r="BJY284"/>
      <c r="BJZ284"/>
      <c r="BKA284"/>
      <c r="BKB284"/>
      <c r="BKC284"/>
      <c r="BKD284"/>
      <c r="BKE284"/>
      <c r="BKF284"/>
      <c r="BKG284"/>
      <c r="BKH284"/>
      <c r="BKI284"/>
      <c r="BKJ284"/>
      <c r="BKK284"/>
      <c r="BKL284"/>
      <c r="BKM284"/>
      <c r="BKN284"/>
      <c r="BKO284"/>
      <c r="BKP284"/>
      <c r="BKQ284"/>
      <c r="BKR284"/>
      <c r="BKS284"/>
      <c r="BKT284"/>
      <c r="BKU284"/>
      <c r="BKV284"/>
      <c r="BKW284"/>
      <c r="BKX284"/>
      <c r="BKY284"/>
      <c r="BKZ284"/>
      <c r="BLA284"/>
      <c r="BLB284"/>
      <c r="BLC284"/>
      <c r="BLD284"/>
      <c r="BLE284"/>
      <c r="BLF284"/>
      <c r="BLG284"/>
      <c r="BLH284"/>
      <c r="BLI284"/>
      <c r="BLJ284"/>
      <c r="BLK284"/>
      <c r="BLL284"/>
      <c r="BLM284"/>
      <c r="BLN284"/>
      <c r="BLO284"/>
      <c r="BLP284"/>
      <c r="BLQ284"/>
      <c r="BLR284"/>
      <c r="BLS284"/>
      <c r="BLT284"/>
      <c r="BLU284"/>
      <c r="BLV284"/>
      <c r="BLW284"/>
      <c r="BLX284"/>
      <c r="BLY284"/>
      <c r="BLZ284"/>
      <c r="BMA284"/>
      <c r="BMB284"/>
      <c r="BMC284"/>
      <c r="BMD284"/>
      <c r="BME284"/>
      <c r="BMF284"/>
      <c r="BMG284"/>
      <c r="BMH284"/>
      <c r="BMI284"/>
      <c r="BMJ284"/>
      <c r="BMK284"/>
      <c r="BML284"/>
      <c r="BMM284"/>
      <c r="BMN284"/>
      <c r="BMO284"/>
      <c r="BMP284"/>
      <c r="BMQ284"/>
      <c r="BMR284"/>
      <c r="BMS284"/>
      <c r="BMT284"/>
      <c r="BMU284"/>
      <c r="BMV284"/>
      <c r="BMW284"/>
      <c r="BMX284"/>
      <c r="BMY284"/>
      <c r="BMZ284"/>
      <c r="BNA284"/>
      <c r="BNB284"/>
      <c r="BNC284"/>
      <c r="BND284"/>
      <c r="BNE284"/>
      <c r="BNF284"/>
      <c r="BNG284"/>
      <c r="BNH284"/>
      <c r="BNI284"/>
      <c r="BNJ284"/>
      <c r="BNK284"/>
      <c r="BNL284"/>
      <c r="BNM284"/>
      <c r="BNN284"/>
      <c r="BNO284"/>
      <c r="BNP284"/>
      <c r="BNQ284"/>
      <c r="BNR284"/>
      <c r="BNS284"/>
      <c r="BNT284"/>
      <c r="BNU284"/>
      <c r="BNV284"/>
      <c r="BNW284"/>
      <c r="BNX284"/>
      <c r="BNY284"/>
      <c r="BNZ284"/>
      <c r="BOA284"/>
      <c r="BOB284"/>
      <c r="BOC284"/>
      <c r="BOD284"/>
      <c r="BOE284"/>
      <c r="BOF284"/>
      <c r="BOG284"/>
      <c r="BOH284"/>
      <c r="BOI284"/>
      <c r="BOJ284"/>
      <c r="BOK284"/>
      <c r="BOL284"/>
      <c r="BOM284"/>
      <c r="BON284"/>
      <c r="BOO284"/>
      <c r="BOP284"/>
      <c r="BOQ284"/>
      <c r="BOR284"/>
      <c r="BOS284"/>
      <c r="BOT284"/>
      <c r="BOU284"/>
      <c r="BOV284"/>
      <c r="BOW284"/>
      <c r="BOX284"/>
      <c r="BOY284"/>
      <c r="BOZ284"/>
      <c r="BPA284"/>
      <c r="BPB284"/>
      <c r="BPC284"/>
      <c r="BPD284"/>
      <c r="BPE284"/>
      <c r="BPF284"/>
      <c r="BPG284"/>
      <c r="BPH284"/>
      <c r="BPI284"/>
      <c r="BPJ284"/>
      <c r="BPK284"/>
      <c r="BPL284"/>
      <c r="BPM284"/>
      <c r="BPN284"/>
      <c r="BPO284"/>
      <c r="BPP284"/>
      <c r="BPQ284"/>
      <c r="BPR284"/>
      <c r="BPS284"/>
      <c r="BPT284"/>
      <c r="BPU284"/>
      <c r="BPV284"/>
      <c r="BPW284"/>
      <c r="BPX284"/>
      <c r="BPY284"/>
      <c r="BPZ284"/>
      <c r="BQA284"/>
      <c r="BQB284"/>
      <c r="BQC284"/>
      <c r="BQD284"/>
      <c r="BQE284"/>
      <c r="BQF284"/>
      <c r="BQG284"/>
      <c r="BQH284"/>
      <c r="BQI284"/>
      <c r="BQJ284"/>
      <c r="BQK284"/>
      <c r="BQL284"/>
      <c r="BQM284"/>
      <c r="BQN284"/>
      <c r="BQO284"/>
      <c r="BQP284"/>
      <c r="BQQ284"/>
      <c r="BQR284"/>
      <c r="BQS284"/>
      <c r="BQT284"/>
      <c r="BQU284"/>
      <c r="BQV284"/>
      <c r="BQW284"/>
      <c r="BQX284"/>
      <c r="BQY284"/>
      <c r="BQZ284"/>
      <c r="BRA284"/>
      <c r="BRB284"/>
      <c r="BRC284"/>
      <c r="BRD284"/>
      <c r="BRE284"/>
      <c r="BRF284"/>
      <c r="BRG284"/>
      <c r="BRH284"/>
      <c r="BRI284"/>
      <c r="BRJ284"/>
      <c r="BRK284"/>
      <c r="BRL284"/>
      <c r="BRM284"/>
      <c r="BRN284"/>
      <c r="BRO284"/>
      <c r="BRP284"/>
      <c r="BRQ284"/>
      <c r="BRR284"/>
      <c r="BRS284"/>
      <c r="BRT284"/>
      <c r="BRU284"/>
      <c r="BRV284"/>
      <c r="BRW284"/>
      <c r="BRX284"/>
      <c r="BRY284"/>
      <c r="BRZ284"/>
      <c r="BSA284"/>
      <c r="BSB284"/>
      <c r="BSC284"/>
      <c r="BSD284"/>
      <c r="BSE284"/>
      <c r="BSF284"/>
      <c r="BSG284"/>
      <c r="BSH284"/>
      <c r="BSI284"/>
      <c r="BSJ284"/>
      <c r="BSK284"/>
      <c r="BSL284"/>
      <c r="BSM284"/>
      <c r="BSN284"/>
      <c r="BSO284"/>
      <c r="BSP284"/>
      <c r="BSQ284"/>
      <c r="BSR284"/>
      <c r="BSS284"/>
      <c r="BST284"/>
      <c r="BSU284"/>
      <c r="BSV284"/>
      <c r="BSW284"/>
      <c r="BSX284"/>
      <c r="BSY284"/>
      <c r="BSZ284"/>
      <c r="BTA284"/>
      <c r="BTB284"/>
      <c r="BTC284"/>
      <c r="BTD284"/>
      <c r="BTE284"/>
      <c r="BTF284"/>
      <c r="BTG284"/>
      <c r="BTH284"/>
      <c r="BTI284"/>
      <c r="BTJ284"/>
      <c r="BTK284"/>
      <c r="BTL284"/>
      <c r="BTM284"/>
      <c r="BTN284"/>
      <c r="BTO284"/>
      <c r="BTP284"/>
      <c r="BTQ284"/>
      <c r="BTR284"/>
      <c r="BTS284"/>
      <c r="BTT284"/>
      <c r="BTU284"/>
      <c r="BTV284"/>
      <c r="BTW284"/>
      <c r="BTX284"/>
      <c r="BTY284"/>
      <c r="BTZ284"/>
      <c r="BUA284"/>
      <c r="BUB284"/>
      <c r="BUC284"/>
      <c r="BUD284"/>
      <c r="BUE284"/>
      <c r="BUF284"/>
      <c r="BUG284"/>
      <c r="BUH284"/>
      <c r="BUI284"/>
      <c r="BUJ284"/>
      <c r="BUK284"/>
      <c r="BUL284"/>
      <c r="BUM284"/>
      <c r="BUN284"/>
      <c r="BUO284"/>
      <c r="BUP284"/>
      <c r="BUQ284"/>
      <c r="BUR284"/>
      <c r="BUS284"/>
      <c r="BUT284"/>
      <c r="BUU284"/>
      <c r="BUV284"/>
      <c r="BUW284"/>
      <c r="BUX284"/>
      <c r="BUY284"/>
      <c r="BUZ284"/>
      <c r="BVA284"/>
      <c r="BVB284"/>
      <c r="BVC284"/>
      <c r="BVD284"/>
      <c r="BVE284"/>
      <c r="BVF284"/>
      <c r="BVG284"/>
      <c r="BVH284"/>
      <c r="BVI284"/>
      <c r="BVJ284"/>
      <c r="BVK284"/>
      <c r="BVL284"/>
      <c r="BVM284"/>
      <c r="BVN284"/>
      <c r="BVO284"/>
      <c r="BVP284"/>
      <c r="BVQ284"/>
      <c r="BVR284"/>
      <c r="BVS284"/>
      <c r="BVT284"/>
      <c r="BVU284"/>
      <c r="BVV284"/>
      <c r="BVW284"/>
      <c r="BVX284"/>
      <c r="BVY284"/>
      <c r="BVZ284"/>
      <c r="BWA284"/>
      <c r="BWB284"/>
      <c r="BWC284"/>
      <c r="BWD284"/>
      <c r="BWE284"/>
      <c r="BWF284"/>
      <c r="BWG284"/>
      <c r="BWH284"/>
      <c r="BWI284"/>
      <c r="BWJ284"/>
      <c r="BWK284"/>
      <c r="BWL284"/>
      <c r="BWM284"/>
      <c r="BWN284"/>
      <c r="BWO284"/>
      <c r="BWP284"/>
      <c r="BWQ284"/>
      <c r="BWR284"/>
      <c r="BWS284"/>
      <c r="BWT284"/>
      <c r="BWU284"/>
      <c r="BWV284"/>
      <c r="BWW284"/>
      <c r="BWX284"/>
      <c r="BWY284"/>
      <c r="BWZ284"/>
      <c r="BXA284"/>
      <c r="BXB284"/>
      <c r="BXC284"/>
      <c r="BXD284"/>
      <c r="BXE284"/>
      <c r="BXF284"/>
      <c r="BXG284"/>
      <c r="BXH284"/>
      <c r="BXI284"/>
      <c r="BXJ284"/>
      <c r="BXK284"/>
      <c r="BXL284"/>
      <c r="BXM284"/>
      <c r="BXN284"/>
      <c r="BXO284"/>
      <c r="BXP284"/>
      <c r="BXQ284"/>
      <c r="BXR284"/>
      <c r="BXS284"/>
      <c r="BXT284"/>
      <c r="BXU284"/>
      <c r="BXV284"/>
      <c r="BXW284"/>
      <c r="BXX284"/>
      <c r="BXY284"/>
      <c r="BXZ284"/>
      <c r="BYA284"/>
      <c r="BYB284"/>
      <c r="BYC284"/>
      <c r="BYD284"/>
      <c r="BYE284"/>
      <c r="BYF284"/>
      <c r="BYG284"/>
      <c r="BYH284"/>
      <c r="BYI284"/>
      <c r="BYJ284"/>
      <c r="BYK284"/>
      <c r="BYL284"/>
      <c r="BYM284"/>
      <c r="BYN284"/>
      <c r="BYO284"/>
      <c r="BYP284"/>
      <c r="BYQ284"/>
      <c r="BYR284"/>
      <c r="BYS284"/>
      <c r="BYT284"/>
      <c r="BYU284"/>
      <c r="BYV284"/>
      <c r="BYW284"/>
      <c r="BYX284"/>
      <c r="BYY284"/>
      <c r="BYZ284"/>
      <c r="BZA284"/>
      <c r="BZB284"/>
      <c r="BZC284"/>
      <c r="BZD284"/>
      <c r="BZE284"/>
      <c r="BZF284"/>
      <c r="BZG284"/>
      <c r="BZH284"/>
      <c r="BZI284"/>
      <c r="BZJ284"/>
      <c r="BZK284"/>
      <c r="BZL284"/>
      <c r="BZM284"/>
      <c r="BZN284"/>
      <c r="BZO284"/>
      <c r="BZP284"/>
      <c r="BZQ284"/>
      <c r="BZR284"/>
      <c r="BZS284"/>
      <c r="BZT284"/>
      <c r="BZU284"/>
      <c r="BZV284"/>
      <c r="BZW284"/>
      <c r="BZX284"/>
      <c r="BZY284"/>
      <c r="BZZ284"/>
      <c r="CAA284"/>
      <c r="CAB284"/>
      <c r="CAC284"/>
      <c r="CAD284"/>
      <c r="CAE284"/>
      <c r="CAF284"/>
      <c r="CAG284"/>
      <c r="CAH284"/>
      <c r="CAI284"/>
      <c r="CAJ284"/>
      <c r="CAK284"/>
      <c r="CAL284"/>
      <c r="CAM284"/>
      <c r="CAN284"/>
      <c r="CAO284"/>
      <c r="CAP284"/>
      <c r="CAQ284"/>
      <c r="CAR284"/>
      <c r="CAS284"/>
      <c r="CAT284"/>
      <c r="CAU284"/>
      <c r="CAV284"/>
      <c r="CAW284"/>
      <c r="CAX284"/>
      <c r="CAY284"/>
      <c r="CAZ284"/>
      <c r="CBA284"/>
      <c r="CBB284"/>
      <c r="CBC284"/>
      <c r="CBD284"/>
      <c r="CBE284"/>
      <c r="CBF284"/>
      <c r="CBG284"/>
      <c r="CBH284"/>
      <c r="CBI284"/>
      <c r="CBJ284"/>
      <c r="CBK284"/>
      <c r="CBL284"/>
      <c r="CBM284"/>
      <c r="CBN284"/>
      <c r="CBO284"/>
      <c r="CBP284"/>
      <c r="CBQ284"/>
      <c r="CBR284"/>
      <c r="CBS284"/>
      <c r="CBT284"/>
      <c r="CBU284"/>
      <c r="CBV284"/>
      <c r="CBW284"/>
      <c r="CBX284"/>
      <c r="CBY284"/>
      <c r="CBZ284"/>
      <c r="CCA284"/>
      <c r="CCB284"/>
      <c r="CCC284"/>
      <c r="CCD284"/>
      <c r="CCE284"/>
      <c r="CCF284"/>
      <c r="CCG284"/>
      <c r="CCH284"/>
      <c r="CCI284"/>
      <c r="CCJ284"/>
      <c r="CCK284"/>
      <c r="CCL284"/>
      <c r="CCM284"/>
      <c r="CCN284"/>
      <c r="CCO284"/>
      <c r="CCP284"/>
      <c r="CCQ284"/>
      <c r="CCR284"/>
      <c r="CCS284"/>
      <c r="CCT284"/>
      <c r="CCU284"/>
      <c r="CCV284"/>
      <c r="CCW284"/>
      <c r="CCX284"/>
      <c r="CCY284"/>
      <c r="CCZ284"/>
      <c r="CDA284"/>
      <c r="CDB284"/>
      <c r="CDC284"/>
      <c r="CDD284"/>
      <c r="CDE284"/>
      <c r="CDF284"/>
      <c r="CDG284"/>
      <c r="CDH284"/>
      <c r="CDI284"/>
      <c r="CDJ284"/>
      <c r="CDK284"/>
      <c r="CDL284"/>
      <c r="CDM284"/>
      <c r="CDN284"/>
      <c r="CDO284"/>
      <c r="CDP284"/>
      <c r="CDQ284"/>
      <c r="CDR284"/>
      <c r="CDS284"/>
      <c r="CDT284"/>
      <c r="CDU284"/>
      <c r="CDV284"/>
      <c r="CDW284"/>
      <c r="CDX284"/>
      <c r="CDY284"/>
      <c r="CDZ284"/>
      <c r="CEA284"/>
      <c r="CEB284"/>
      <c r="CEC284"/>
      <c r="CED284"/>
      <c r="CEE284"/>
      <c r="CEF284"/>
      <c r="CEG284"/>
      <c r="CEH284"/>
      <c r="CEI284"/>
      <c r="CEJ284"/>
      <c r="CEK284"/>
      <c r="CEL284"/>
      <c r="CEM284"/>
      <c r="CEN284"/>
      <c r="CEO284"/>
      <c r="CEP284"/>
      <c r="CEQ284"/>
      <c r="CER284"/>
      <c r="CES284"/>
      <c r="CET284"/>
      <c r="CEU284"/>
      <c r="CEV284"/>
      <c r="CEW284"/>
      <c r="CEX284"/>
      <c r="CEY284"/>
      <c r="CEZ284"/>
      <c r="CFA284"/>
      <c r="CFB284"/>
      <c r="CFC284"/>
      <c r="CFD284"/>
      <c r="CFE284"/>
      <c r="CFF284"/>
      <c r="CFG284"/>
      <c r="CFH284"/>
      <c r="CFI284"/>
      <c r="CFJ284"/>
      <c r="CFK284"/>
      <c r="CFL284"/>
      <c r="CFM284"/>
      <c r="CFN284"/>
      <c r="CFO284"/>
      <c r="CFP284"/>
      <c r="CFQ284"/>
      <c r="CFR284"/>
      <c r="CFS284"/>
      <c r="CFT284"/>
      <c r="CFU284"/>
      <c r="CFV284"/>
      <c r="CFW284"/>
      <c r="CFX284"/>
      <c r="CFY284"/>
      <c r="CFZ284"/>
      <c r="CGA284"/>
      <c r="CGB284"/>
      <c r="CGC284"/>
      <c r="CGD284"/>
      <c r="CGE284"/>
      <c r="CGF284"/>
      <c r="CGG284"/>
      <c r="CGH284"/>
      <c r="CGI284"/>
      <c r="CGJ284"/>
      <c r="CGK284"/>
      <c r="CGL284"/>
      <c r="CGM284"/>
      <c r="CGN284"/>
      <c r="CGO284"/>
      <c r="CGP284"/>
      <c r="CGQ284"/>
      <c r="CGR284"/>
      <c r="CGS284"/>
      <c r="CGT284"/>
      <c r="CGU284"/>
      <c r="CGV284"/>
      <c r="CGW284"/>
      <c r="CGX284"/>
      <c r="CGY284"/>
      <c r="CGZ284"/>
      <c r="CHA284"/>
      <c r="CHB284"/>
      <c r="CHC284"/>
      <c r="CHD284"/>
      <c r="CHE284"/>
      <c r="CHF284"/>
      <c r="CHG284"/>
      <c r="CHH284"/>
      <c r="CHI284"/>
      <c r="CHJ284"/>
      <c r="CHK284"/>
      <c r="CHL284"/>
      <c r="CHM284"/>
      <c r="CHN284"/>
      <c r="CHO284"/>
      <c r="CHP284"/>
      <c r="CHQ284"/>
      <c r="CHR284"/>
      <c r="CHS284"/>
      <c r="CHT284"/>
      <c r="CHU284"/>
      <c r="CHV284"/>
      <c r="CHW284"/>
      <c r="CHX284"/>
      <c r="CHY284"/>
      <c r="CHZ284"/>
      <c r="CIA284"/>
      <c r="CIB284"/>
      <c r="CIC284"/>
      <c r="CID284"/>
      <c r="CIE284"/>
      <c r="CIF284"/>
      <c r="CIG284"/>
      <c r="CIH284"/>
      <c r="CII284"/>
      <c r="CIJ284"/>
      <c r="CIK284"/>
      <c r="CIL284"/>
      <c r="CIM284"/>
      <c r="CIN284"/>
      <c r="CIO284"/>
      <c r="CIP284"/>
      <c r="CIQ284"/>
      <c r="CIR284"/>
      <c r="CIS284"/>
      <c r="CIT284"/>
      <c r="CIU284"/>
      <c r="CIV284"/>
      <c r="CIW284"/>
      <c r="CIX284"/>
      <c r="CIY284"/>
      <c r="CIZ284"/>
      <c r="CJA284"/>
      <c r="CJB284"/>
      <c r="CJC284"/>
      <c r="CJD284"/>
      <c r="CJE284"/>
      <c r="CJF284"/>
      <c r="CJG284"/>
      <c r="CJH284"/>
      <c r="CJI284"/>
      <c r="CJJ284"/>
      <c r="CJK284"/>
      <c r="CJL284"/>
      <c r="CJM284"/>
      <c r="CJN284"/>
      <c r="CJO284"/>
      <c r="CJP284"/>
      <c r="CJQ284"/>
      <c r="CJR284"/>
      <c r="CJS284"/>
      <c r="CJT284"/>
      <c r="CJU284"/>
      <c r="CJV284"/>
      <c r="CJW284"/>
      <c r="CJX284"/>
      <c r="CJY284"/>
      <c r="CJZ284"/>
      <c r="CKA284"/>
      <c r="CKB284"/>
      <c r="CKC284"/>
      <c r="CKD284"/>
      <c r="CKE284"/>
      <c r="CKF284"/>
      <c r="CKG284"/>
      <c r="CKH284"/>
      <c r="CKI284"/>
      <c r="CKJ284"/>
      <c r="CKK284"/>
      <c r="CKL284"/>
      <c r="CKM284"/>
      <c r="CKN284"/>
      <c r="CKO284"/>
      <c r="CKP284"/>
      <c r="CKQ284"/>
      <c r="CKR284"/>
      <c r="CKS284"/>
      <c r="CKT284"/>
      <c r="CKU284"/>
      <c r="CKV284"/>
      <c r="CKW284"/>
      <c r="CKX284"/>
      <c r="CKY284"/>
      <c r="CKZ284"/>
      <c r="CLA284"/>
      <c r="CLB284"/>
      <c r="CLC284"/>
      <c r="CLD284"/>
      <c r="CLE284"/>
      <c r="CLF284"/>
      <c r="CLG284"/>
      <c r="CLH284"/>
      <c r="CLI284"/>
      <c r="CLJ284"/>
      <c r="CLK284"/>
      <c r="CLL284"/>
      <c r="CLM284"/>
      <c r="CLN284"/>
      <c r="CLO284"/>
      <c r="CLP284"/>
      <c r="CLQ284"/>
      <c r="CLR284"/>
      <c r="CLS284"/>
      <c r="CLT284"/>
      <c r="CLU284"/>
      <c r="CLV284"/>
      <c r="CLW284"/>
      <c r="CLX284"/>
      <c r="CLY284"/>
      <c r="CLZ284"/>
      <c r="CMA284"/>
      <c r="CMB284"/>
      <c r="CMC284"/>
      <c r="CMD284"/>
      <c r="CME284"/>
      <c r="CMF284"/>
      <c r="CMG284"/>
      <c r="CMH284"/>
      <c r="CMI284"/>
      <c r="CMJ284"/>
      <c r="CMK284"/>
      <c r="CML284"/>
      <c r="CMM284"/>
      <c r="CMN284"/>
      <c r="CMO284"/>
      <c r="CMP284"/>
      <c r="CMQ284"/>
      <c r="CMR284"/>
      <c r="CMS284"/>
      <c r="CMT284"/>
      <c r="CMU284"/>
      <c r="CMV284"/>
      <c r="CMW284"/>
      <c r="CMX284"/>
      <c r="CMY284"/>
      <c r="CMZ284"/>
      <c r="CNA284"/>
      <c r="CNB284"/>
      <c r="CNC284"/>
      <c r="CND284"/>
      <c r="CNE284"/>
      <c r="CNF284"/>
      <c r="CNG284"/>
      <c r="CNH284"/>
      <c r="CNI284"/>
      <c r="CNJ284"/>
      <c r="CNK284"/>
      <c r="CNL284"/>
      <c r="CNM284"/>
      <c r="CNN284"/>
      <c r="CNO284"/>
      <c r="CNP284"/>
      <c r="CNQ284"/>
      <c r="CNR284"/>
      <c r="CNS284"/>
      <c r="CNT284"/>
      <c r="CNU284"/>
      <c r="CNV284"/>
      <c r="CNW284"/>
      <c r="CNX284"/>
      <c r="CNY284"/>
      <c r="CNZ284"/>
      <c r="COA284"/>
      <c r="COB284"/>
      <c r="COC284"/>
      <c r="COD284"/>
      <c r="COE284"/>
      <c r="COF284"/>
      <c r="COG284"/>
      <c r="COH284"/>
      <c r="COI284"/>
      <c r="COJ284"/>
      <c r="COK284"/>
      <c r="COL284"/>
      <c r="COM284"/>
      <c r="CON284"/>
      <c r="COO284"/>
      <c r="COP284"/>
      <c r="COQ284"/>
      <c r="COR284"/>
      <c r="COS284"/>
      <c r="COT284"/>
      <c r="COU284"/>
      <c r="COV284"/>
      <c r="COW284"/>
      <c r="COX284"/>
      <c r="COY284"/>
      <c r="COZ284"/>
      <c r="CPA284"/>
      <c r="CPB284"/>
      <c r="CPC284"/>
      <c r="CPD284"/>
      <c r="CPE284"/>
      <c r="CPF284"/>
      <c r="CPG284"/>
      <c r="CPH284"/>
      <c r="CPI284"/>
      <c r="CPJ284"/>
      <c r="CPK284"/>
      <c r="CPL284"/>
      <c r="CPM284"/>
      <c r="CPN284"/>
      <c r="CPO284"/>
      <c r="CPP284"/>
      <c r="CPQ284"/>
      <c r="CPR284"/>
      <c r="CPS284"/>
      <c r="CPT284"/>
      <c r="CPU284"/>
      <c r="CPV284"/>
      <c r="CPW284"/>
      <c r="CPX284"/>
      <c r="CPY284"/>
      <c r="CPZ284"/>
      <c r="CQA284"/>
      <c r="CQB284"/>
      <c r="CQC284"/>
      <c r="CQD284"/>
      <c r="CQE284"/>
      <c r="CQF284"/>
      <c r="CQG284"/>
      <c r="CQH284"/>
      <c r="CQI284"/>
      <c r="CQJ284"/>
      <c r="CQK284"/>
      <c r="CQL284"/>
      <c r="CQM284"/>
      <c r="CQN284"/>
      <c r="CQO284"/>
      <c r="CQP284"/>
      <c r="CQQ284"/>
      <c r="CQR284"/>
      <c r="CQS284"/>
      <c r="CQT284"/>
      <c r="CQU284"/>
      <c r="CQV284"/>
      <c r="CQW284"/>
      <c r="CQX284"/>
      <c r="CQY284"/>
      <c r="CQZ284"/>
      <c r="CRA284"/>
      <c r="CRB284"/>
      <c r="CRC284"/>
      <c r="CRD284"/>
      <c r="CRE284"/>
      <c r="CRF284"/>
      <c r="CRG284"/>
      <c r="CRH284"/>
      <c r="CRI284"/>
      <c r="CRJ284"/>
      <c r="CRK284"/>
      <c r="CRL284"/>
      <c r="CRM284"/>
      <c r="CRN284"/>
      <c r="CRO284"/>
      <c r="CRP284"/>
      <c r="CRQ284"/>
      <c r="CRR284"/>
      <c r="CRS284"/>
      <c r="CRT284"/>
      <c r="CRU284"/>
      <c r="CRV284"/>
      <c r="CRW284"/>
      <c r="CRX284"/>
      <c r="CRY284"/>
      <c r="CRZ284"/>
      <c r="CSA284"/>
      <c r="CSB284"/>
      <c r="CSC284"/>
      <c r="CSD284"/>
      <c r="CSE284"/>
      <c r="CSF284"/>
      <c r="CSG284"/>
      <c r="CSH284"/>
      <c r="CSI284"/>
      <c r="CSJ284"/>
      <c r="CSK284"/>
      <c r="CSL284"/>
      <c r="CSM284"/>
      <c r="CSN284"/>
      <c r="CSO284"/>
      <c r="CSP284"/>
      <c r="CSQ284"/>
      <c r="CSR284"/>
      <c r="CSS284"/>
      <c r="CST284"/>
      <c r="CSU284"/>
      <c r="CSV284"/>
      <c r="CSW284"/>
      <c r="CSX284"/>
      <c r="CSY284"/>
      <c r="CSZ284"/>
      <c r="CTA284"/>
      <c r="CTB284"/>
      <c r="CTC284"/>
      <c r="CTD284"/>
      <c r="CTE284"/>
      <c r="CTF284"/>
      <c r="CTG284"/>
      <c r="CTH284"/>
      <c r="CTI284"/>
      <c r="CTJ284"/>
      <c r="CTK284"/>
      <c r="CTL284"/>
      <c r="CTM284"/>
      <c r="CTN284"/>
      <c r="CTO284"/>
      <c r="CTP284"/>
      <c r="CTQ284"/>
      <c r="CTR284"/>
      <c r="CTS284"/>
      <c r="CTT284"/>
      <c r="CTU284"/>
      <c r="CTV284"/>
      <c r="CTW284"/>
      <c r="CTX284"/>
      <c r="CTY284"/>
      <c r="CTZ284"/>
      <c r="CUA284"/>
      <c r="CUB284"/>
      <c r="CUC284"/>
      <c r="CUD284"/>
      <c r="CUE284"/>
      <c r="CUF284"/>
      <c r="CUG284"/>
      <c r="CUH284"/>
      <c r="CUI284"/>
      <c r="CUJ284"/>
      <c r="CUK284"/>
      <c r="CUL284"/>
      <c r="CUM284"/>
      <c r="CUN284"/>
      <c r="CUO284"/>
      <c r="CUP284"/>
      <c r="CUQ284"/>
      <c r="CUR284"/>
      <c r="CUS284"/>
      <c r="CUT284"/>
      <c r="CUU284"/>
      <c r="CUV284"/>
      <c r="CUW284"/>
      <c r="CUX284"/>
      <c r="CUY284"/>
      <c r="CUZ284"/>
      <c r="CVA284"/>
      <c r="CVB284"/>
      <c r="CVC284"/>
      <c r="CVD284"/>
      <c r="CVE284"/>
      <c r="CVF284"/>
      <c r="CVG284"/>
      <c r="CVH284"/>
      <c r="CVI284"/>
      <c r="CVJ284"/>
      <c r="CVK284"/>
      <c r="CVL284"/>
      <c r="CVM284"/>
      <c r="CVN284"/>
      <c r="CVO284"/>
      <c r="CVP284"/>
      <c r="CVQ284"/>
      <c r="CVR284"/>
      <c r="CVS284"/>
      <c r="CVT284"/>
      <c r="CVU284"/>
      <c r="CVV284"/>
      <c r="CVW284"/>
      <c r="CVX284"/>
      <c r="CVY284"/>
      <c r="CVZ284"/>
      <c r="CWA284"/>
      <c r="CWB284"/>
      <c r="CWC284"/>
      <c r="CWD284"/>
      <c r="CWE284"/>
      <c r="CWF284"/>
      <c r="CWG284"/>
      <c r="CWH284"/>
      <c r="CWI284"/>
      <c r="CWJ284"/>
      <c r="CWK284"/>
      <c r="CWL284"/>
      <c r="CWM284"/>
      <c r="CWN284"/>
      <c r="CWO284"/>
      <c r="CWP284"/>
      <c r="CWQ284"/>
      <c r="CWR284"/>
      <c r="CWS284"/>
      <c r="CWT284"/>
      <c r="CWU284"/>
      <c r="CWV284"/>
      <c r="CWW284"/>
      <c r="CWX284"/>
      <c r="CWY284"/>
      <c r="CWZ284"/>
      <c r="CXA284"/>
      <c r="CXB284"/>
      <c r="CXC284"/>
      <c r="CXD284"/>
      <c r="CXE284"/>
      <c r="CXF284"/>
      <c r="CXG284"/>
      <c r="CXH284"/>
      <c r="CXI284"/>
      <c r="CXJ284"/>
      <c r="CXK284"/>
      <c r="CXL284"/>
      <c r="CXM284"/>
      <c r="CXN284"/>
      <c r="CXO284"/>
      <c r="CXP284"/>
      <c r="CXQ284"/>
      <c r="CXR284"/>
      <c r="CXS284"/>
      <c r="CXT284"/>
      <c r="CXU284"/>
      <c r="CXV284"/>
      <c r="CXW284"/>
      <c r="CXX284"/>
      <c r="CXY284"/>
      <c r="CXZ284"/>
      <c r="CYA284"/>
      <c r="CYB284"/>
      <c r="CYC284"/>
      <c r="CYD284"/>
      <c r="CYE284"/>
      <c r="CYF284"/>
      <c r="CYG284"/>
      <c r="CYH284"/>
      <c r="CYI284"/>
      <c r="CYJ284"/>
      <c r="CYK284"/>
      <c r="CYL284"/>
      <c r="CYM284"/>
      <c r="CYN284"/>
      <c r="CYO284"/>
      <c r="CYP284"/>
      <c r="CYQ284"/>
      <c r="CYR284"/>
      <c r="CYS284"/>
      <c r="CYT284"/>
      <c r="CYU284"/>
      <c r="CYV284"/>
      <c r="CYW284"/>
      <c r="CYX284"/>
      <c r="CYY284"/>
      <c r="CYZ284"/>
      <c r="CZA284"/>
      <c r="CZB284"/>
      <c r="CZC284"/>
      <c r="CZD284"/>
      <c r="CZE284"/>
      <c r="CZF284"/>
      <c r="CZG284"/>
      <c r="CZH284"/>
      <c r="CZI284"/>
      <c r="CZJ284"/>
      <c r="CZK284"/>
      <c r="CZL284"/>
      <c r="CZM284"/>
      <c r="CZN284"/>
      <c r="CZO284"/>
      <c r="CZP284"/>
      <c r="CZQ284"/>
      <c r="CZR284"/>
      <c r="CZS284"/>
      <c r="CZT284"/>
      <c r="CZU284"/>
      <c r="CZV284"/>
      <c r="CZW284"/>
      <c r="CZX284"/>
      <c r="CZY284"/>
      <c r="CZZ284"/>
      <c r="DAA284"/>
      <c r="DAB284"/>
      <c r="DAC284"/>
      <c r="DAD284"/>
      <c r="DAE284"/>
      <c r="DAF284"/>
      <c r="DAG284"/>
      <c r="DAH284"/>
      <c r="DAI284"/>
      <c r="DAJ284"/>
      <c r="DAK284"/>
      <c r="DAL284"/>
      <c r="DAM284"/>
      <c r="DAN284"/>
      <c r="DAO284"/>
      <c r="DAP284"/>
      <c r="DAQ284"/>
      <c r="DAR284"/>
      <c r="DAS284"/>
      <c r="DAT284"/>
      <c r="DAU284"/>
      <c r="DAV284"/>
      <c r="DAW284"/>
      <c r="DAX284"/>
      <c r="DAY284"/>
      <c r="DAZ284"/>
      <c r="DBA284"/>
      <c r="DBB284"/>
      <c r="DBC284"/>
      <c r="DBD284"/>
      <c r="DBE284"/>
      <c r="DBF284"/>
      <c r="DBG284"/>
      <c r="DBH284"/>
      <c r="DBI284"/>
      <c r="DBJ284"/>
      <c r="DBK284"/>
      <c r="DBL284"/>
      <c r="DBM284"/>
      <c r="DBN284"/>
      <c r="DBO284"/>
      <c r="DBP284"/>
      <c r="DBQ284"/>
      <c r="DBR284"/>
      <c r="DBS284"/>
      <c r="DBT284"/>
      <c r="DBU284"/>
      <c r="DBV284"/>
      <c r="DBW284"/>
      <c r="DBX284"/>
      <c r="DBY284"/>
      <c r="DBZ284"/>
      <c r="DCA284"/>
      <c r="DCB284"/>
      <c r="DCC284"/>
      <c r="DCD284"/>
      <c r="DCE284"/>
      <c r="DCF284"/>
      <c r="DCG284"/>
      <c r="DCH284"/>
      <c r="DCI284"/>
      <c r="DCJ284"/>
      <c r="DCK284"/>
      <c r="DCL284"/>
      <c r="DCM284"/>
      <c r="DCN284"/>
      <c r="DCO284"/>
      <c r="DCP284"/>
      <c r="DCQ284"/>
      <c r="DCR284"/>
      <c r="DCS284"/>
      <c r="DCT284"/>
      <c r="DCU284"/>
      <c r="DCV284"/>
      <c r="DCW284"/>
      <c r="DCX284"/>
      <c r="DCY284"/>
      <c r="DCZ284"/>
      <c r="DDA284"/>
      <c r="DDB284"/>
      <c r="DDC284"/>
      <c r="DDD284"/>
      <c r="DDE284"/>
      <c r="DDF284"/>
      <c r="DDG284"/>
      <c r="DDH284"/>
      <c r="DDI284"/>
      <c r="DDJ284"/>
      <c r="DDK284"/>
      <c r="DDL284"/>
      <c r="DDM284"/>
      <c r="DDN284"/>
      <c r="DDO284"/>
      <c r="DDP284"/>
      <c r="DDQ284"/>
      <c r="DDR284"/>
      <c r="DDS284"/>
      <c r="DDT284"/>
      <c r="DDU284"/>
      <c r="DDV284"/>
      <c r="DDW284"/>
      <c r="DDX284"/>
      <c r="DDY284"/>
      <c r="DDZ284"/>
      <c r="DEA284"/>
      <c r="DEB284"/>
      <c r="DEC284"/>
      <c r="DED284"/>
      <c r="DEE284"/>
      <c r="DEF284"/>
      <c r="DEG284"/>
      <c r="DEH284"/>
      <c r="DEI284"/>
      <c r="DEJ284"/>
      <c r="DEK284"/>
      <c r="DEL284"/>
      <c r="DEM284"/>
      <c r="DEN284"/>
      <c r="DEO284"/>
      <c r="DEP284"/>
      <c r="DEQ284"/>
      <c r="DER284"/>
      <c r="DES284"/>
      <c r="DET284"/>
      <c r="DEU284"/>
      <c r="DEV284"/>
      <c r="DEW284"/>
      <c r="DEX284"/>
      <c r="DEY284"/>
      <c r="DEZ284"/>
      <c r="DFA284"/>
      <c r="DFB284"/>
      <c r="DFC284"/>
      <c r="DFD284"/>
      <c r="DFE284"/>
      <c r="DFF284"/>
      <c r="DFG284"/>
      <c r="DFH284"/>
      <c r="DFI284"/>
      <c r="DFJ284"/>
      <c r="DFK284"/>
      <c r="DFL284"/>
      <c r="DFM284"/>
      <c r="DFN284"/>
      <c r="DFO284"/>
      <c r="DFP284"/>
      <c r="DFQ284"/>
      <c r="DFR284"/>
      <c r="DFS284"/>
      <c r="DFT284"/>
      <c r="DFU284"/>
      <c r="DFV284"/>
      <c r="DFW284"/>
      <c r="DFX284"/>
      <c r="DFY284"/>
      <c r="DFZ284"/>
      <c r="DGA284"/>
      <c r="DGB284"/>
      <c r="DGC284"/>
      <c r="DGD284"/>
      <c r="DGE284"/>
      <c r="DGF284"/>
      <c r="DGG284"/>
      <c r="DGH284"/>
      <c r="DGI284"/>
      <c r="DGJ284"/>
      <c r="DGK284"/>
      <c r="DGL284"/>
      <c r="DGM284"/>
      <c r="DGN284"/>
      <c r="DGO284"/>
      <c r="DGP284"/>
      <c r="DGQ284"/>
      <c r="DGR284"/>
      <c r="DGS284"/>
      <c r="DGT284"/>
      <c r="DGU284"/>
      <c r="DGV284"/>
      <c r="DGW284"/>
      <c r="DGX284"/>
      <c r="DGY284"/>
      <c r="DGZ284"/>
      <c r="DHA284"/>
      <c r="DHB284"/>
      <c r="DHC284"/>
      <c r="DHD284"/>
      <c r="DHE284"/>
      <c r="DHF284"/>
      <c r="DHG284"/>
      <c r="DHH284"/>
      <c r="DHI284"/>
      <c r="DHJ284"/>
      <c r="DHK284"/>
      <c r="DHL284"/>
      <c r="DHM284"/>
      <c r="DHN284"/>
      <c r="DHO284"/>
      <c r="DHP284"/>
      <c r="DHQ284"/>
      <c r="DHR284"/>
      <c r="DHS284"/>
      <c r="DHT284"/>
      <c r="DHU284"/>
      <c r="DHV284"/>
      <c r="DHW284"/>
      <c r="DHX284"/>
      <c r="DHY284"/>
      <c r="DHZ284"/>
      <c r="DIA284"/>
      <c r="DIB284"/>
      <c r="DIC284"/>
      <c r="DID284"/>
      <c r="DIE284"/>
      <c r="DIF284"/>
      <c r="DIG284"/>
      <c r="DIH284"/>
      <c r="DII284"/>
      <c r="DIJ284"/>
      <c r="DIK284"/>
      <c r="DIL284"/>
      <c r="DIM284"/>
      <c r="DIN284"/>
      <c r="DIO284"/>
      <c r="DIP284"/>
      <c r="DIQ284"/>
      <c r="DIR284"/>
      <c r="DIS284"/>
      <c r="DIT284"/>
      <c r="DIU284"/>
      <c r="DIV284"/>
      <c r="DIW284"/>
      <c r="DIX284"/>
      <c r="DIY284"/>
      <c r="DIZ284"/>
      <c r="DJA284"/>
      <c r="DJB284"/>
      <c r="DJC284"/>
      <c r="DJD284"/>
      <c r="DJE284"/>
      <c r="DJF284"/>
      <c r="DJG284"/>
      <c r="DJH284"/>
      <c r="DJI284"/>
      <c r="DJJ284"/>
      <c r="DJK284"/>
      <c r="DJL284"/>
      <c r="DJM284"/>
      <c r="DJN284"/>
      <c r="DJO284"/>
      <c r="DJP284"/>
      <c r="DJQ284"/>
      <c r="DJR284"/>
      <c r="DJS284"/>
      <c r="DJT284"/>
      <c r="DJU284"/>
      <c r="DJV284"/>
      <c r="DJW284"/>
      <c r="DJX284"/>
      <c r="DJY284"/>
      <c r="DJZ284"/>
      <c r="DKA284"/>
      <c r="DKB284"/>
      <c r="DKC284"/>
      <c r="DKD284"/>
      <c r="DKE284"/>
      <c r="DKF284"/>
      <c r="DKG284"/>
      <c r="DKH284"/>
      <c r="DKI284"/>
      <c r="DKJ284"/>
      <c r="DKK284"/>
      <c r="DKL284"/>
      <c r="DKM284"/>
      <c r="DKN284"/>
      <c r="DKO284"/>
      <c r="DKP284"/>
      <c r="DKQ284"/>
      <c r="DKR284"/>
      <c r="DKS284"/>
      <c r="DKT284"/>
      <c r="DKU284"/>
      <c r="DKV284"/>
      <c r="DKW284"/>
      <c r="DKX284"/>
      <c r="DKY284"/>
      <c r="DKZ284"/>
      <c r="DLA284"/>
      <c r="DLB284"/>
      <c r="DLC284"/>
      <c r="DLD284"/>
      <c r="DLE284"/>
      <c r="DLF284"/>
      <c r="DLG284"/>
      <c r="DLH284"/>
      <c r="DLI284"/>
      <c r="DLJ284"/>
      <c r="DLK284"/>
      <c r="DLL284"/>
      <c r="DLM284"/>
      <c r="DLN284"/>
      <c r="DLO284"/>
      <c r="DLP284"/>
      <c r="DLQ284"/>
      <c r="DLR284"/>
      <c r="DLS284"/>
      <c r="DLT284"/>
      <c r="DLU284"/>
      <c r="DLV284"/>
      <c r="DLW284"/>
      <c r="DLX284"/>
      <c r="DLY284"/>
      <c r="DLZ284"/>
      <c r="DMA284"/>
      <c r="DMB284"/>
      <c r="DMC284"/>
      <c r="DMD284"/>
      <c r="DME284"/>
      <c r="DMF284"/>
      <c r="DMG284"/>
      <c r="DMH284"/>
      <c r="DMI284"/>
      <c r="DMJ284"/>
      <c r="DMK284"/>
      <c r="DML284"/>
      <c r="DMM284"/>
      <c r="DMN284"/>
      <c r="DMO284"/>
      <c r="DMP284"/>
      <c r="DMQ284"/>
      <c r="DMR284"/>
      <c r="DMS284"/>
      <c r="DMT284"/>
      <c r="DMU284"/>
      <c r="DMV284"/>
      <c r="DMW284"/>
      <c r="DMX284"/>
      <c r="DMY284"/>
      <c r="DMZ284"/>
      <c r="DNA284"/>
      <c r="DNB284"/>
      <c r="DNC284"/>
      <c r="DND284"/>
      <c r="DNE284"/>
      <c r="DNF284"/>
      <c r="DNG284"/>
      <c r="DNH284"/>
      <c r="DNI284"/>
      <c r="DNJ284"/>
      <c r="DNK284"/>
      <c r="DNL284"/>
      <c r="DNM284"/>
      <c r="DNN284"/>
      <c r="DNO284"/>
      <c r="DNP284"/>
      <c r="DNQ284"/>
      <c r="DNR284"/>
      <c r="DNS284"/>
      <c r="DNT284"/>
      <c r="DNU284"/>
      <c r="DNV284"/>
      <c r="DNW284"/>
      <c r="DNX284"/>
      <c r="DNY284"/>
      <c r="DNZ284"/>
      <c r="DOA284"/>
      <c r="DOB284"/>
      <c r="DOC284"/>
      <c r="DOD284"/>
      <c r="DOE284"/>
      <c r="DOF284"/>
      <c r="DOG284"/>
      <c r="DOH284"/>
      <c r="DOI284"/>
      <c r="DOJ284"/>
      <c r="DOK284"/>
      <c r="DOL284"/>
      <c r="DOM284"/>
      <c r="DON284"/>
      <c r="DOO284"/>
      <c r="DOP284"/>
      <c r="DOQ284"/>
      <c r="DOR284"/>
      <c r="DOS284"/>
      <c r="DOT284"/>
      <c r="DOU284"/>
      <c r="DOV284"/>
      <c r="DOW284"/>
      <c r="DOX284"/>
      <c r="DOY284"/>
      <c r="DOZ284"/>
      <c r="DPA284"/>
      <c r="DPB284"/>
      <c r="DPC284"/>
      <c r="DPD284"/>
      <c r="DPE284"/>
      <c r="DPF284"/>
      <c r="DPG284"/>
      <c r="DPH284"/>
      <c r="DPI284"/>
      <c r="DPJ284"/>
      <c r="DPK284"/>
      <c r="DPL284"/>
      <c r="DPM284"/>
      <c r="DPN284"/>
      <c r="DPO284"/>
      <c r="DPP284"/>
      <c r="DPQ284"/>
      <c r="DPR284"/>
      <c r="DPS284"/>
      <c r="DPT284"/>
      <c r="DPU284"/>
      <c r="DPV284"/>
      <c r="DPW284"/>
      <c r="DPX284"/>
      <c r="DPY284"/>
      <c r="DPZ284"/>
      <c r="DQA284"/>
      <c r="DQB284"/>
      <c r="DQC284"/>
      <c r="DQD284"/>
      <c r="DQE284"/>
      <c r="DQF284"/>
      <c r="DQG284"/>
      <c r="DQH284"/>
      <c r="DQI284"/>
      <c r="DQJ284"/>
      <c r="DQK284"/>
      <c r="DQL284"/>
      <c r="DQM284"/>
      <c r="DQN284"/>
      <c r="DQO284"/>
      <c r="DQP284"/>
      <c r="DQQ284"/>
      <c r="DQR284"/>
      <c r="DQS284"/>
      <c r="DQT284"/>
      <c r="DQU284"/>
      <c r="DQV284"/>
      <c r="DQW284"/>
      <c r="DQX284"/>
      <c r="DQY284"/>
      <c r="DQZ284"/>
      <c r="DRA284"/>
      <c r="DRB284"/>
      <c r="DRC284"/>
      <c r="DRD284"/>
      <c r="DRE284"/>
      <c r="DRF284"/>
      <c r="DRG284"/>
      <c r="DRH284"/>
      <c r="DRI284"/>
      <c r="DRJ284"/>
      <c r="DRK284"/>
      <c r="DRL284"/>
      <c r="DRM284"/>
      <c r="DRN284"/>
      <c r="DRO284"/>
      <c r="DRP284"/>
      <c r="DRQ284"/>
      <c r="DRR284"/>
      <c r="DRS284"/>
      <c r="DRT284"/>
      <c r="DRU284"/>
      <c r="DRV284"/>
      <c r="DRW284"/>
      <c r="DRX284"/>
      <c r="DRY284"/>
      <c r="DRZ284"/>
      <c r="DSA284"/>
      <c r="DSB284"/>
      <c r="DSC284"/>
      <c r="DSD284"/>
      <c r="DSE284"/>
      <c r="DSF284"/>
      <c r="DSG284"/>
      <c r="DSH284"/>
      <c r="DSI284"/>
      <c r="DSJ284"/>
      <c r="DSK284"/>
      <c r="DSL284"/>
      <c r="DSM284"/>
      <c r="DSN284"/>
      <c r="DSO284"/>
      <c r="DSP284"/>
      <c r="DSQ284"/>
      <c r="DSR284"/>
      <c r="DSS284"/>
      <c r="DST284"/>
      <c r="DSU284"/>
      <c r="DSV284"/>
      <c r="DSW284"/>
      <c r="DSX284"/>
      <c r="DSY284"/>
      <c r="DSZ284"/>
      <c r="DTA284"/>
      <c r="DTB284"/>
      <c r="DTC284"/>
      <c r="DTD284"/>
      <c r="DTE284"/>
      <c r="DTF284"/>
      <c r="DTG284"/>
      <c r="DTH284"/>
      <c r="DTI284"/>
      <c r="DTJ284"/>
      <c r="DTK284"/>
      <c r="DTL284"/>
      <c r="DTM284"/>
      <c r="DTN284"/>
      <c r="DTO284"/>
      <c r="DTP284"/>
      <c r="DTQ284"/>
      <c r="DTR284"/>
      <c r="DTS284"/>
      <c r="DTT284"/>
      <c r="DTU284"/>
      <c r="DTV284"/>
      <c r="DTW284"/>
      <c r="DTX284"/>
      <c r="DTY284"/>
      <c r="DTZ284"/>
      <c r="DUA284"/>
      <c r="DUB284"/>
      <c r="DUC284"/>
      <c r="DUD284"/>
      <c r="DUE284"/>
      <c r="DUF284"/>
      <c r="DUG284"/>
      <c r="DUH284"/>
      <c r="DUI284"/>
      <c r="DUJ284"/>
      <c r="DUK284"/>
      <c r="DUL284"/>
      <c r="DUM284"/>
      <c r="DUN284"/>
      <c r="DUO284"/>
      <c r="DUP284"/>
      <c r="DUQ284"/>
      <c r="DUR284"/>
      <c r="DUS284"/>
      <c r="DUT284"/>
      <c r="DUU284"/>
      <c r="DUV284"/>
      <c r="DUW284"/>
      <c r="DUX284"/>
      <c r="DUY284"/>
      <c r="DUZ284"/>
      <c r="DVA284"/>
      <c r="DVB284"/>
      <c r="DVC284"/>
      <c r="DVD284"/>
      <c r="DVE284"/>
      <c r="DVF284"/>
      <c r="DVG284"/>
      <c r="DVH284"/>
      <c r="DVI284"/>
      <c r="DVJ284"/>
      <c r="DVK284"/>
      <c r="DVL284"/>
      <c r="DVM284"/>
      <c r="DVN284"/>
      <c r="DVO284"/>
      <c r="DVP284"/>
      <c r="DVQ284"/>
      <c r="DVR284"/>
      <c r="DVS284"/>
      <c r="DVT284"/>
      <c r="DVU284"/>
      <c r="DVV284"/>
      <c r="DVW284"/>
      <c r="DVX284"/>
      <c r="DVY284"/>
      <c r="DVZ284"/>
      <c r="DWA284"/>
      <c r="DWB284"/>
      <c r="DWC284"/>
      <c r="DWD284"/>
      <c r="DWE284"/>
      <c r="DWF284"/>
      <c r="DWG284"/>
      <c r="DWH284"/>
      <c r="DWI284"/>
      <c r="DWJ284"/>
      <c r="DWK284"/>
      <c r="DWL284"/>
      <c r="DWM284"/>
      <c r="DWN284"/>
      <c r="DWO284"/>
      <c r="DWP284"/>
      <c r="DWQ284"/>
      <c r="DWR284"/>
      <c r="DWS284"/>
      <c r="DWT284"/>
      <c r="DWU284"/>
      <c r="DWV284"/>
      <c r="DWW284"/>
      <c r="DWX284"/>
      <c r="DWY284"/>
      <c r="DWZ284"/>
      <c r="DXA284"/>
      <c r="DXB284"/>
      <c r="DXC284"/>
      <c r="DXD284"/>
      <c r="DXE284"/>
      <c r="DXF284"/>
      <c r="DXG284"/>
      <c r="DXH284"/>
      <c r="DXI284"/>
      <c r="DXJ284"/>
      <c r="DXK284"/>
      <c r="DXL284"/>
      <c r="DXM284"/>
      <c r="DXN284"/>
      <c r="DXO284"/>
      <c r="DXP284"/>
      <c r="DXQ284"/>
      <c r="DXR284"/>
      <c r="DXS284"/>
      <c r="DXT284"/>
      <c r="DXU284"/>
      <c r="DXV284"/>
      <c r="DXW284"/>
      <c r="DXX284"/>
      <c r="DXY284"/>
      <c r="DXZ284"/>
      <c r="DYA284"/>
      <c r="DYB284"/>
      <c r="DYC284"/>
      <c r="DYD284"/>
      <c r="DYE284"/>
      <c r="DYF284"/>
      <c r="DYG284"/>
      <c r="DYH284"/>
      <c r="DYI284"/>
      <c r="DYJ284"/>
      <c r="DYK284"/>
      <c r="DYL284"/>
      <c r="DYM284"/>
      <c r="DYN284"/>
      <c r="DYO284"/>
      <c r="DYP284"/>
      <c r="DYQ284"/>
      <c r="DYR284"/>
      <c r="DYS284"/>
      <c r="DYT284"/>
      <c r="DYU284"/>
      <c r="DYV284"/>
      <c r="DYW284"/>
      <c r="DYX284"/>
      <c r="DYY284"/>
      <c r="DYZ284"/>
      <c r="DZA284"/>
      <c r="DZB284"/>
      <c r="DZC284"/>
      <c r="DZD284"/>
      <c r="DZE284"/>
      <c r="DZF284"/>
      <c r="DZG284"/>
      <c r="DZH284"/>
      <c r="DZI284"/>
      <c r="DZJ284"/>
      <c r="DZK284"/>
      <c r="DZL284"/>
      <c r="DZM284"/>
      <c r="DZN284"/>
      <c r="DZO284"/>
      <c r="DZP284"/>
      <c r="DZQ284"/>
      <c r="DZR284"/>
      <c r="DZS284"/>
      <c r="DZT284"/>
      <c r="DZU284"/>
      <c r="DZV284"/>
      <c r="DZW284"/>
      <c r="DZX284"/>
      <c r="DZY284"/>
      <c r="DZZ284"/>
      <c r="EAA284"/>
      <c r="EAB284"/>
      <c r="EAC284"/>
      <c r="EAD284"/>
      <c r="EAE284"/>
      <c r="EAF284"/>
      <c r="EAG284"/>
      <c r="EAH284"/>
      <c r="EAI284"/>
      <c r="EAJ284"/>
      <c r="EAK284"/>
      <c r="EAL284"/>
      <c r="EAM284"/>
      <c r="EAN284"/>
      <c r="EAO284"/>
      <c r="EAP284"/>
      <c r="EAQ284"/>
      <c r="EAR284"/>
      <c r="EAS284"/>
      <c r="EAT284"/>
      <c r="EAU284"/>
      <c r="EAV284"/>
      <c r="EAW284"/>
      <c r="EAX284"/>
      <c r="EAY284"/>
      <c r="EAZ284"/>
      <c r="EBA284"/>
      <c r="EBB284"/>
      <c r="EBC284"/>
      <c r="EBD284"/>
      <c r="EBE284"/>
      <c r="EBF284"/>
      <c r="EBG284"/>
      <c r="EBH284"/>
      <c r="EBI284"/>
      <c r="EBJ284"/>
      <c r="EBK284"/>
      <c r="EBL284"/>
      <c r="EBM284"/>
      <c r="EBN284"/>
      <c r="EBO284"/>
      <c r="EBP284"/>
      <c r="EBQ284"/>
      <c r="EBR284"/>
      <c r="EBS284"/>
      <c r="EBT284"/>
      <c r="EBU284"/>
      <c r="EBV284"/>
      <c r="EBW284"/>
      <c r="EBX284"/>
      <c r="EBY284"/>
      <c r="EBZ284"/>
      <c r="ECA284"/>
      <c r="ECB284"/>
      <c r="ECC284"/>
      <c r="ECD284"/>
      <c r="ECE284"/>
      <c r="ECF284"/>
      <c r="ECG284"/>
      <c r="ECH284"/>
      <c r="ECI284"/>
      <c r="ECJ284"/>
      <c r="ECK284"/>
      <c r="ECL284"/>
      <c r="ECM284"/>
      <c r="ECN284"/>
      <c r="ECO284"/>
      <c r="ECP284"/>
      <c r="ECQ284"/>
      <c r="ECR284"/>
      <c r="ECS284"/>
      <c r="ECT284"/>
      <c r="ECU284"/>
      <c r="ECV284"/>
      <c r="ECW284"/>
      <c r="ECX284"/>
      <c r="ECY284"/>
      <c r="ECZ284"/>
      <c r="EDA284"/>
      <c r="EDB284"/>
      <c r="EDC284"/>
      <c r="EDD284"/>
      <c r="EDE284"/>
      <c r="EDF284"/>
      <c r="EDG284"/>
      <c r="EDH284"/>
      <c r="EDI284"/>
      <c r="EDJ284"/>
      <c r="EDK284"/>
      <c r="EDL284"/>
      <c r="EDM284"/>
      <c r="EDN284"/>
      <c r="EDO284"/>
      <c r="EDP284"/>
      <c r="EDQ284"/>
      <c r="EDR284"/>
      <c r="EDS284"/>
      <c r="EDT284"/>
      <c r="EDU284"/>
      <c r="EDV284"/>
      <c r="EDW284"/>
      <c r="EDX284"/>
      <c r="EDY284"/>
      <c r="EDZ284"/>
      <c r="EEA284"/>
      <c r="EEB284"/>
      <c r="EEC284"/>
      <c r="EED284"/>
      <c r="EEE284"/>
      <c r="EEF284"/>
      <c r="EEG284"/>
      <c r="EEH284"/>
      <c r="EEI284"/>
      <c r="EEJ284"/>
      <c r="EEK284"/>
      <c r="EEL284"/>
      <c r="EEM284"/>
      <c r="EEN284"/>
      <c r="EEO284"/>
      <c r="EEP284"/>
      <c r="EEQ284"/>
      <c r="EER284"/>
      <c r="EES284"/>
      <c r="EET284"/>
      <c r="EEU284"/>
      <c r="EEV284"/>
      <c r="EEW284"/>
      <c r="EEX284"/>
      <c r="EEY284"/>
      <c r="EEZ284"/>
      <c r="EFA284"/>
      <c r="EFB284"/>
      <c r="EFC284"/>
      <c r="EFD284"/>
      <c r="EFE284"/>
      <c r="EFF284"/>
      <c r="EFG284"/>
      <c r="EFH284"/>
      <c r="EFI284"/>
      <c r="EFJ284"/>
      <c r="EFK284"/>
      <c r="EFL284"/>
      <c r="EFM284"/>
      <c r="EFN284"/>
      <c r="EFO284"/>
      <c r="EFP284"/>
      <c r="EFQ284"/>
      <c r="EFR284"/>
      <c r="EFS284"/>
      <c r="EFT284"/>
      <c r="EFU284"/>
      <c r="EFV284"/>
      <c r="EFW284"/>
      <c r="EFX284"/>
      <c r="EFY284"/>
      <c r="EFZ284"/>
      <c r="EGA284"/>
      <c r="EGB284"/>
      <c r="EGC284"/>
      <c r="EGD284"/>
      <c r="EGE284"/>
      <c r="EGF284"/>
      <c r="EGG284"/>
      <c r="EGH284"/>
      <c r="EGI284"/>
      <c r="EGJ284"/>
      <c r="EGK284"/>
      <c r="EGL284"/>
      <c r="EGM284"/>
      <c r="EGN284"/>
      <c r="EGO284"/>
      <c r="EGP284"/>
      <c r="EGQ284"/>
      <c r="EGR284"/>
      <c r="EGS284"/>
      <c r="EGT284"/>
      <c r="EGU284"/>
      <c r="EGV284"/>
      <c r="EGW284"/>
      <c r="EGX284"/>
      <c r="EGY284"/>
      <c r="EGZ284"/>
      <c r="EHA284"/>
      <c r="EHB284"/>
      <c r="EHC284"/>
      <c r="EHD284"/>
      <c r="EHE284"/>
      <c r="EHF284"/>
      <c r="EHG284"/>
      <c r="EHH284"/>
      <c r="EHI284"/>
      <c r="EHJ284"/>
      <c r="EHK284"/>
      <c r="EHL284"/>
      <c r="EHM284"/>
      <c r="EHN284"/>
      <c r="EHO284"/>
      <c r="EHP284"/>
      <c r="EHQ284"/>
      <c r="EHR284"/>
      <c r="EHS284"/>
      <c r="EHT284"/>
      <c r="EHU284"/>
      <c r="EHV284"/>
      <c r="EHW284"/>
      <c r="EHX284"/>
      <c r="EHY284"/>
      <c r="EHZ284"/>
      <c r="EIA284"/>
      <c r="EIB284"/>
      <c r="EIC284"/>
      <c r="EID284"/>
      <c r="EIE284"/>
      <c r="EIF284"/>
      <c r="EIG284"/>
      <c r="EIH284"/>
      <c r="EII284"/>
      <c r="EIJ284"/>
      <c r="EIK284"/>
      <c r="EIL284"/>
      <c r="EIM284"/>
      <c r="EIN284"/>
      <c r="EIO284"/>
      <c r="EIP284"/>
      <c r="EIQ284"/>
      <c r="EIR284"/>
      <c r="EIS284"/>
      <c r="EIT284"/>
      <c r="EIU284"/>
      <c r="EIV284"/>
      <c r="EIW284"/>
      <c r="EIX284"/>
      <c r="EIY284"/>
      <c r="EIZ284"/>
      <c r="EJA284"/>
      <c r="EJB284"/>
      <c r="EJC284"/>
      <c r="EJD284"/>
      <c r="EJE284"/>
      <c r="EJF284"/>
      <c r="EJG284"/>
      <c r="EJH284"/>
      <c r="EJI284"/>
      <c r="EJJ284"/>
      <c r="EJK284"/>
      <c r="EJL284"/>
      <c r="EJM284"/>
      <c r="EJN284"/>
      <c r="EJO284"/>
      <c r="EJP284"/>
      <c r="EJQ284"/>
      <c r="EJR284"/>
      <c r="EJS284"/>
      <c r="EJT284"/>
      <c r="EJU284"/>
      <c r="EJV284"/>
      <c r="EJW284"/>
      <c r="EJX284"/>
      <c r="EJY284"/>
      <c r="EJZ284"/>
      <c r="EKA284"/>
      <c r="EKB284"/>
      <c r="EKC284"/>
      <c r="EKD284"/>
      <c r="EKE284"/>
      <c r="EKF284"/>
      <c r="EKG284"/>
      <c r="EKH284"/>
      <c r="EKI284"/>
      <c r="EKJ284"/>
      <c r="EKK284"/>
      <c r="EKL284"/>
      <c r="EKM284"/>
      <c r="EKN284"/>
      <c r="EKO284"/>
      <c r="EKP284"/>
      <c r="EKQ284"/>
      <c r="EKR284"/>
      <c r="EKS284"/>
      <c r="EKT284"/>
      <c r="EKU284"/>
      <c r="EKV284"/>
      <c r="EKW284"/>
      <c r="EKX284"/>
      <c r="EKY284"/>
      <c r="EKZ284"/>
      <c r="ELA284"/>
      <c r="ELB284"/>
      <c r="ELC284"/>
      <c r="ELD284"/>
      <c r="ELE284"/>
      <c r="ELF284"/>
      <c r="ELG284"/>
      <c r="ELH284"/>
      <c r="ELI284"/>
      <c r="ELJ284"/>
      <c r="ELK284"/>
      <c r="ELL284"/>
      <c r="ELM284"/>
      <c r="ELN284"/>
      <c r="ELO284"/>
      <c r="ELP284"/>
      <c r="ELQ284"/>
      <c r="ELR284"/>
      <c r="ELS284"/>
      <c r="ELT284"/>
      <c r="ELU284"/>
      <c r="ELV284"/>
      <c r="ELW284"/>
      <c r="ELX284"/>
      <c r="ELY284"/>
      <c r="ELZ284"/>
      <c r="EMA284"/>
      <c r="EMB284"/>
      <c r="EMC284"/>
      <c r="EMD284"/>
      <c r="EME284"/>
      <c r="EMF284"/>
      <c r="EMG284"/>
      <c r="EMH284"/>
      <c r="EMI284"/>
      <c r="EMJ284"/>
      <c r="EMK284"/>
      <c r="EML284"/>
      <c r="EMM284"/>
      <c r="EMN284"/>
      <c r="EMO284"/>
      <c r="EMP284"/>
      <c r="EMQ284"/>
      <c r="EMR284"/>
      <c r="EMS284"/>
      <c r="EMT284"/>
      <c r="EMU284"/>
      <c r="EMV284"/>
      <c r="EMW284"/>
      <c r="EMX284"/>
      <c r="EMY284"/>
      <c r="EMZ284"/>
      <c r="ENA284"/>
      <c r="ENB284"/>
      <c r="ENC284"/>
      <c r="END284"/>
      <c r="ENE284"/>
      <c r="ENF284"/>
      <c r="ENG284"/>
      <c r="ENH284"/>
      <c r="ENI284"/>
      <c r="ENJ284"/>
      <c r="ENK284"/>
      <c r="ENL284"/>
      <c r="ENM284"/>
      <c r="ENN284"/>
      <c r="ENO284"/>
      <c r="ENP284"/>
      <c r="ENQ284"/>
      <c r="ENR284"/>
      <c r="ENS284"/>
      <c r="ENT284"/>
      <c r="ENU284"/>
      <c r="ENV284"/>
      <c r="ENW284"/>
      <c r="ENX284"/>
      <c r="ENY284"/>
      <c r="ENZ284"/>
      <c r="EOA284"/>
      <c r="EOB284"/>
      <c r="EOC284"/>
      <c r="EOD284"/>
      <c r="EOE284"/>
      <c r="EOF284"/>
      <c r="EOG284"/>
      <c r="EOH284"/>
      <c r="EOI284"/>
      <c r="EOJ284"/>
      <c r="EOK284"/>
      <c r="EOL284"/>
      <c r="EOM284"/>
      <c r="EON284"/>
      <c r="EOO284"/>
      <c r="EOP284"/>
      <c r="EOQ284"/>
      <c r="EOR284"/>
      <c r="EOS284"/>
      <c r="EOT284"/>
      <c r="EOU284"/>
      <c r="EOV284"/>
      <c r="EOW284"/>
      <c r="EOX284"/>
      <c r="EOY284"/>
      <c r="EOZ284"/>
      <c r="EPA284"/>
      <c r="EPB284"/>
      <c r="EPC284"/>
      <c r="EPD284"/>
      <c r="EPE284"/>
      <c r="EPF284"/>
      <c r="EPG284"/>
      <c r="EPH284"/>
      <c r="EPI284"/>
      <c r="EPJ284"/>
      <c r="EPK284"/>
      <c r="EPL284"/>
      <c r="EPM284"/>
      <c r="EPN284"/>
      <c r="EPO284"/>
      <c r="EPP284"/>
      <c r="EPQ284"/>
      <c r="EPR284"/>
      <c r="EPS284"/>
      <c r="EPT284"/>
      <c r="EPU284"/>
      <c r="EPV284"/>
      <c r="EPW284"/>
      <c r="EPX284"/>
      <c r="EPY284"/>
      <c r="EPZ284"/>
      <c r="EQA284"/>
      <c r="EQB284"/>
      <c r="EQC284"/>
      <c r="EQD284"/>
      <c r="EQE284"/>
      <c r="EQF284"/>
      <c r="EQG284"/>
      <c r="EQH284"/>
      <c r="EQI284"/>
      <c r="EQJ284"/>
      <c r="EQK284"/>
      <c r="EQL284"/>
      <c r="EQM284"/>
      <c r="EQN284"/>
      <c r="EQO284"/>
      <c r="EQP284"/>
      <c r="EQQ284"/>
      <c r="EQR284"/>
      <c r="EQS284"/>
      <c r="EQT284"/>
      <c r="EQU284"/>
      <c r="EQV284"/>
      <c r="EQW284"/>
      <c r="EQX284"/>
      <c r="EQY284"/>
      <c r="EQZ284"/>
      <c r="ERA284"/>
      <c r="ERB284"/>
      <c r="ERC284"/>
      <c r="ERD284"/>
      <c r="ERE284"/>
      <c r="ERF284"/>
      <c r="ERG284"/>
      <c r="ERH284"/>
      <c r="ERI284"/>
      <c r="ERJ284"/>
      <c r="ERK284"/>
      <c r="ERL284"/>
      <c r="ERM284"/>
      <c r="ERN284"/>
      <c r="ERO284"/>
      <c r="ERP284"/>
      <c r="ERQ284"/>
      <c r="ERR284"/>
      <c r="ERS284"/>
      <c r="ERT284"/>
      <c r="ERU284"/>
      <c r="ERV284"/>
      <c r="ERW284"/>
      <c r="ERX284"/>
      <c r="ERY284"/>
      <c r="ERZ284"/>
      <c r="ESA284"/>
      <c r="ESB284"/>
      <c r="ESC284"/>
      <c r="ESD284"/>
      <c r="ESE284"/>
      <c r="ESF284"/>
      <c r="ESG284"/>
      <c r="ESH284"/>
      <c r="ESI284"/>
      <c r="ESJ284"/>
      <c r="ESK284"/>
      <c r="ESL284"/>
      <c r="ESM284"/>
      <c r="ESN284"/>
      <c r="ESO284"/>
      <c r="ESP284"/>
      <c r="ESQ284"/>
      <c r="ESR284"/>
      <c r="ESS284"/>
      <c r="EST284"/>
      <c r="ESU284"/>
      <c r="ESV284"/>
      <c r="ESW284"/>
      <c r="ESX284"/>
      <c r="ESY284"/>
      <c r="ESZ284"/>
      <c r="ETA284"/>
      <c r="ETB284"/>
      <c r="ETC284"/>
      <c r="ETD284"/>
      <c r="ETE284"/>
      <c r="ETF284"/>
      <c r="ETG284"/>
      <c r="ETH284"/>
      <c r="ETI284"/>
      <c r="ETJ284"/>
      <c r="ETK284"/>
      <c r="ETL284"/>
      <c r="ETM284"/>
      <c r="ETN284"/>
      <c r="ETO284"/>
      <c r="ETP284"/>
      <c r="ETQ284"/>
      <c r="ETR284"/>
      <c r="ETS284"/>
      <c r="ETT284"/>
      <c r="ETU284"/>
      <c r="ETV284"/>
      <c r="ETW284"/>
      <c r="ETX284"/>
      <c r="ETY284"/>
      <c r="ETZ284"/>
      <c r="EUA284"/>
      <c r="EUB284"/>
      <c r="EUC284"/>
      <c r="EUD284"/>
      <c r="EUE284"/>
      <c r="EUF284"/>
      <c r="EUG284"/>
      <c r="EUH284"/>
      <c r="EUI284"/>
      <c r="EUJ284"/>
      <c r="EUK284"/>
      <c r="EUL284"/>
      <c r="EUM284"/>
      <c r="EUN284"/>
      <c r="EUO284"/>
      <c r="EUP284"/>
      <c r="EUQ284"/>
      <c r="EUR284"/>
      <c r="EUS284"/>
      <c r="EUT284"/>
      <c r="EUU284"/>
      <c r="EUV284"/>
      <c r="EUW284"/>
      <c r="EUX284"/>
      <c r="EUY284"/>
      <c r="EUZ284"/>
      <c r="EVA284"/>
      <c r="EVB284"/>
      <c r="EVC284"/>
      <c r="EVD284"/>
      <c r="EVE284"/>
      <c r="EVF284"/>
      <c r="EVG284"/>
      <c r="EVH284"/>
      <c r="EVI284"/>
      <c r="EVJ284"/>
      <c r="EVK284"/>
      <c r="EVL284"/>
      <c r="EVM284"/>
      <c r="EVN284"/>
      <c r="EVO284"/>
      <c r="EVP284"/>
      <c r="EVQ284"/>
      <c r="EVR284"/>
      <c r="EVS284"/>
      <c r="EVT284"/>
      <c r="EVU284"/>
      <c r="EVV284"/>
      <c r="EVW284"/>
      <c r="EVX284"/>
      <c r="EVY284"/>
      <c r="EVZ284"/>
      <c r="EWA284"/>
      <c r="EWB284"/>
      <c r="EWC284"/>
      <c r="EWD284"/>
      <c r="EWE284"/>
      <c r="EWF284"/>
      <c r="EWG284"/>
      <c r="EWH284"/>
      <c r="EWI284"/>
      <c r="EWJ284"/>
      <c r="EWK284"/>
      <c r="EWL284"/>
      <c r="EWM284"/>
      <c r="EWN284"/>
      <c r="EWO284"/>
      <c r="EWP284"/>
      <c r="EWQ284"/>
      <c r="EWR284"/>
      <c r="EWS284"/>
      <c r="EWT284"/>
      <c r="EWU284"/>
      <c r="EWV284"/>
      <c r="EWW284"/>
      <c r="EWX284"/>
      <c r="EWY284"/>
      <c r="EWZ284"/>
      <c r="EXA284"/>
      <c r="EXB284"/>
      <c r="EXC284"/>
      <c r="EXD284"/>
      <c r="EXE284"/>
      <c r="EXF284"/>
      <c r="EXG284"/>
      <c r="EXH284"/>
      <c r="EXI284"/>
      <c r="EXJ284"/>
      <c r="EXK284"/>
      <c r="EXL284"/>
      <c r="EXM284"/>
      <c r="EXN284"/>
      <c r="EXO284"/>
      <c r="EXP284"/>
      <c r="EXQ284"/>
      <c r="EXR284"/>
      <c r="EXS284"/>
      <c r="EXT284"/>
      <c r="EXU284"/>
      <c r="EXV284"/>
      <c r="EXW284"/>
      <c r="EXX284"/>
      <c r="EXY284"/>
      <c r="EXZ284"/>
      <c r="EYA284"/>
      <c r="EYB284"/>
      <c r="EYC284"/>
      <c r="EYD284"/>
      <c r="EYE284"/>
      <c r="EYF284"/>
      <c r="EYG284"/>
      <c r="EYH284"/>
      <c r="EYI284"/>
      <c r="EYJ284"/>
      <c r="EYK284"/>
      <c r="EYL284"/>
      <c r="EYM284"/>
      <c r="EYN284"/>
      <c r="EYO284"/>
      <c r="EYP284"/>
      <c r="EYQ284"/>
      <c r="EYR284"/>
      <c r="EYS284"/>
      <c r="EYT284"/>
      <c r="EYU284"/>
      <c r="EYV284"/>
      <c r="EYW284"/>
      <c r="EYX284"/>
      <c r="EYY284"/>
      <c r="EYZ284"/>
      <c r="EZA284"/>
      <c r="EZB284"/>
      <c r="EZC284"/>
      <c r="EZD284"/>
      <c r="EZE284"/>
      <c r="EZF284"/>
      <c r="EZG284"/>
      <c r="EZH284"/>
      <c r="EZI284"/>
      <c r="EZJ284"/>
      <c r="EZK284"/>
      <c r="EZL284"/>
      <c r="EZM284"/>
      <c r="EZN284"/>
      <c r="EZO284"/>
      <c r="EZP284"/>
      <c r="EZQ284"/>
      <c r="EZR284"/>
      <c r="EZS284"/>
      <c r="EZT284"/>
      <c r="EZU284"/>
      <c r="EZV284"/>
      <c r="EZW284"/>
      <c r="EZX284"/>
      <c r="EZY284"/>
      <c r="EZZ284"/>
      <c r="FAA284"/>
      <c r="FAB284"/>
      <c r="FAC284"/>
      <c r="FAD284"/>
      <c r="FAE284"/>
      <c r="FAF284"/>
      <c r="FAG284"/>
      <c r="FAH284"/>
      <c r="FAI284"/>
      <c r="FAJ284"/>
      <c r="FAK284"/>
      <c r="FAL284"/>
      <c r="FAM284"/>
      <c r="FAN284"/>
      <c r="FAO284"/>
      <c r="FAP284"/>
      <c r="FAQ284"/>
      <c r="FAR284"/>
      <c r="FAS284"/>
      <c r="FAT284"/>
      <c r="FAU284"/>
      <c r="FAV284"/>
      <c r="FAW284"/>
      <c r="FAX284"/>
      <c r="FAY284"/>
      <c r="FAZ284"/>
      <c r="FBA284"/>
      <c r="FBB284"/>
      <c r="FBC284"/>
      <c r="FBD284"/>
      <c r="FBE284"/>
      <c r="FBF284"/>
      <c r="FBG284"/>
      <c r="FBH284"/>
      <c r="FBI284"/>
      <c r="FBJ284"/>
      <c r="FBK284"/>
      <c r="FBL284"/>
      <c r="FBM284"/>
      <c r="FBN284"/>
      <c r="FBO284"/>
      <c r="FBP284"/>
      <c r="FBQ284"/>
      <c r="FBR284"/>
      <c r="FBS284"/>
      <c r="FBT284"/>
      <c r="FBU284"/>
      <c r="FBV284"/>
      <c r="FBW284"/>
      <c r="FBX284"/>
      <c r="FBY284"/>
      <c r="FBZ284"/>
      <c r="FCA284"/>
      <c r="FCB284"/>
      <c r="FCC284"/>
      <c r="FCD284"/>
      <c r="FCE284"/>
      <c r="FCF284"/>
      <c r="FCG284"/>
      <c r="FCH284"/>
      <c r="FCI284"/>
      <c r="FCJ284"/>
      <c r="FCK284"/>
      <c r="FCL284"/>
      <c r="FCM284"/>
      <c r="FCN284"/>
      <c r="FCO284"/>
      <c r="FCP284"/>
      <c r="FCQ284"/>
      <c r="FCR284"/>
      <c r="FCS284"/>
      <c r="FCT284"/>
      <c r="FCU284"/>
      <c r="FCV284"/>
      <c r="FCW284"/>
      <c r="FCX284"/>
      <c r="FCY284"/>
      <c r="FCZ284"/>
      <c r="FDA284"/>
      <c r="FDB284"/>
      <c r="FDC284"/>
      <c r="FDD284"/>
      <c r="FDE284"/>
      <c r="FDF284"/>
      <c r="FDG284"/>
      <c r="FDH284"/>
      <c r="FDI284"/>
      <c r="FDJ284"/>
      <c r="FDK284"/>
      <c r="FDL284"/>
      <c r="FDM284"/>
      <c r="FDN284"/>
      <c r="FDO284"/>
      <c r="FDP284"/>
      <c r="FDQ284"/>
      <c r="FDR284"/>
      <c r="FDS284"/>
      <c r="FDT284"/>
      <c r="FDU284"/>
      <c r="FDV284"/>
      <c r="FDW284"/>
      <c r="FDX284"/>
      <c r="FDY284"/>
      <c r="FDZ284"/>
      <c r="FEA284"/>
      <c r="FEB284"/>
      <c r="FEC284"/>
      <c r="FED284"/>
      <c r="FEE284"/>
      <c r="FEF284"/>
      <c r="FEG284"/>
      <c r="FEH284"/>
      <c r="FEI284"/>
      <c r="FEJ284"/>
      <c r="FEK284"/>
      <c r="FEL284"/>
      <c r="FEM284"/>
      <c r="FEN284"/>
      <c r="FEO284"/>
      <c r="FEP284"/>
      <c r="FEQ284"/>
      <c r="FER284"/>
      <c r="FES284"/>
      <c r="FET284"/>
      <c r="FEU284"/>
      <c r="FEV284"/>
      <c r="FEW284"/>
      <c r="FEX284"/>
      <c r="FEY284"/>
      <c r="FEZ284"/>
      <c r="FFA284"/>
      <c r="FFB284"/>
      <c r="FFC284"/>
      <c r="FFD284"/>
      <c r="FFE284"/>
      <c r="FFF284"/>
      <c r="FFG284"/>
      <c r="FFH284"/>
      <c r="FFI284"/>
      <c r="FFJ284"/>
      <c r="FFK284"/>
      <c r="FFL284"/>
      <c r="FFM284"/>
      <c r="FFN284"/>
      <c r="FFO284"/>
      <c r="FFP284"/>
      <c r="FFQ284"/>
      <c r="FFR284"/>
      <c r="FFS284"/>
      <c r="FFT284"/>
      <c r="FFU284"/>
      <c r="FFV284"/>
      <c r="FFW284"/>
      <c r="FFX284"/>
      <c r="FFY284"/>
      <c r="FFZ284"/>
      <c r="FGA284"/>
      <c r="FGB284"/>
      <c r="FGC284"/>
      <c r="FGD284"/>
      <c r="FGE284"/>
      <c r="FGF284"/>
      <c r="FGG284"/>
      <c r="FGH284"/>
      <c r="FGI284"/>
      <c r="FGJ284"/>
      <c r="FGK284"/>
      <c r="FGL284"/>
      <c r="FGM284"/>
      <c r="FGN284"/>
      <c r="FGO284"/>
      <c r="FGP284"/>
      <c r="FGQ284"/>
      <c r="FGR284"/>
      <c r="FGS284"/>
      <c r="FGT284"/>
      <c r="FGU284"/>
      <c r="FGV284"/>
      <c r="FGW284"/>
      <c r="FGX284"/>
      <c r="FGY284"/>
      <c r="FGZ284"/>
      <c r="FHA284"/>
      <c r="FHB284"/>
      <c r="FHC284"/>
      <c r="FHD284"/>
      <c r="FHE284"/>
      <c r="FHF284"/>
      <c r="FHG284"/>
      <c r="FHH284"/>
      <c r="FHI284"/>
      <c r="FHJ284"/>
      <c r="FHK284"/>
      <c r="FHL284"/>
      <c r="FHM284"/>
      <c r="FHN284"/>
      <c r="FHO284"/>
      <c r="FHP284"/>
      <c r="FHQ284"/>
      <c r="FHR284"/>
      <c r="FHS284"/>
      <c r="FHT284"/>
      <c r="FHU284"/>
      <c r="FHV284"/>
      <c r="FHW284"/>
      <c r="FHX284"/>
      <c r="FHY284"/>
      <c r="FHZ284"/>
      <c r="FIA284"/>
      <c r="FIB284"/>
      <c r="FIC284"/>
      <c r="FID284"/>
      <c r="FIE284"/>
      <c r="FIF284"/>
      <c r="FIG284"/>
      <c r="FIH284"/>
      <c r="FII284"/>
      <c r="FIJ284"/>
      <c r="FIK284"/>
      <c r="FIL284"/>
      <c r="FIM284"/>
      <c r="FIN284"/>
      <c r="FIO284"/>
      <c r="FIP284"/>
      <c r="FIQ284"/>
      <c r="FIR284"/>
      <c r="FIS284"/>
      <c r="FIT284"/>
      <c r="FIU284"/>
      <c r="FIV284"/>
      <c r="FIW284"/>
      <c r="FIX284"/>
      <c r="FIY284"/>
      <c r="FIZ284"/>
      <c r="FJA284"/>
      <c r="FJB284"/>
      <c r="FJC284"/>
      <c r="FJD284"/>
      <c r="FJE284"/>
      <c r="FJF284"/>
      <c r="FJG284"/>
      <c r="FJH284"/>
      <c r="FJI284"/>
      <c r="FJJ284"/>
      <c r="FJK284"/>
      <c r="FJL284"/>
      <c r="FJM284"/>
      <c r="FJN284"/>
      <c r="FJO284"/>
      <c r="FJP284"/>
      <c r="FJQ284"/>
      <c r="FJR284"/>
      <c r="FJS284"/>
      <c r="FJT284"/>
      <c r="FJU284"/>
      <c r="FJV284"/>
      <c r="FJW284"/>
      <c r="FJX284"/>
      <c r="FJY284"/>
      <c r="FJZ284"/>
      <c r="FKA284"/>
      <c r="FKB284"/>
      <c r="FKC284"/>
      <c r="FKD284"/>
      <c r="FKE284"/>
      <c r="FKF284"/>
      <c r="FKG284"/>
      <c r="FKH284"/>
      <c r="FKI284"/>
      <c r="FKJ284"/>
      <c r="FKK284"/>
      <c r="FKL284"/>
      <c r="FKM284"/>
      <c r="FKN284"/>
      <c r="FKO284"/>
      <c r="FKP284"/>
      <c r="FKQ284"/>
      <c r="FKR284"/>
      <c r="FKS284"/>
      <c r="FKT284"/>
      <c r="FKU284"/>
      <c r="FKV284"/>
      <c r="FKW284"/>
      <c r="FKX284"/>
      <c r="FKY284"/>
      <c r="FKZ284"/>
      <c r="FLA284"/>
      <c r="FLB284"/>
      <c r="FLC284"/>
      <c r="FLD284"/>
      <c r="FLE284"/>
      <c r="FLF284"/>
      <c r="FLG284"/>
      <c r="FLH284"/>
      <c r="FLI284"/>
      <c r="FLJ284"/>
      <c r="FLK284"/>
      <c r="FLL284"/>
      <c r="FLM284"/>
      <c r="FLN284"/>
      <c r="FLO284"/>
      <c r="FLP284"/>
      <c r="FLQ284"/>
      <c r="FLR284"/>
      <c r="FLS284"/>
      <c r="FLT284"/>
      <c r="FLU284"/>
      <c r="FLV284"/>
      <c r="FLW284"/>
      <c r="FLX284"/>
      <c r="FLY284"/>
      <c r="FLZ284"/>
      <c r="FMA284"/>
      <c r="FMB284"/>
      <c r="FMC284"/>
      <c r="FMD284"/>
      <c r="FME284"/>
      <c r="FMF284"/>
      <c r="FMG284"/>
      <c r="FMH284"/>
      <c r="FMI284"/>
      <c r="FMJ284"/>
      <c r="FMK284"/>
      <c r="FML284"/>
      <c r="FMM284"/>
      <c r="FMN284"/>
      <c r="FMO284"/>
      <c r="FMP284"/>
      <c r="FMQ284"/>
      <c r="FMR284"/>
      <c r="FMS284"/>
      <c r="FMT284"/>
      <c r="FMU284"/>
      <c r="FMV284"/>
      <c r="FMW284"/>
      <c r="FMX284"/>
      <c r="FMY284"/>
      <c r="FMZ284"/>
      <c r="FNA284"/>
      <c r="FNB284"/>
      <c r="FNC284"/>
      <c r="FND284"/>
      <c r="FNE284"/>
      <c r="FNF284"/>
      <c r="FNG284"/>
      <c r="FNH284"/>
      <c r="FNI284"/>
      <c r="FNJ284"/>
      <c r="FNK284"/>
      <c r="FNL284"/>
      <c r="FNM284"/>
      <c r="FNN284"/>
      <c r="FNO284"/>
      <c r="FNP284"/>
      <c r="FNQ284"/>
      <c r="FNR284"/>
      <c r="FNS284"/>
      <c r="FNT284"/>
      <c r="FNU284"/>
      <c r="FNV284"/>
      <c r="FNW284"/>
      <c r="FNX284"/>
      <c r="FNY284"/>
      <c r="FNZ284"/>
      <c r="FOA284"/>
      <c r="FOB284"/>
      <c r="FOC284"/>
      <c r="FOD284"/>
      <c r="FOE284"/>
      <c r="FOF284"/>
      <c r="FOG284"/>
      <c r="FOH284"/>
      <c r="FOI284"/>
      <c r="FOJ284"/>
      <c r="FOK284"/>
      <c r="FOL284"/>
      <c r="FOM284"/>
      <c r="FON284"/>
      <c r="FOO284"/>
      <c r="FOP284"/>
      <c r="FOQ284"/>
      <c r="FOR284"/>
      <c r="FOS284"/>
      <c r="FOT284"/>
      <c r="FOU284"/>
      <c r="FOV284"/>
      <c r="FOW284"/>
      <c r="FOX284"/>
      <c r="FOY284"/>
      <c r="FOZ284"/>
      <c r="FPA284"/>
      <c r="FPB284"/>
      <c r="FPC284"/>
      <c r="FPD284"/>
      <c r="FPE284"/>
      <c r="FPF284"/>
      <c r="FPG284"/>
      <c r="FPH284"/>
      <c r="FPI284"/>
      <c r="FPJ284"/>
      <c r="FPK284"/>
      <c r="FPL284"/>
      <c r="FPM284"/>
      <c r="FPN284"/>
      <c r="FPO284"/>
      <c r="FPP284"/>
      <c r="FPQ284"/>
      <c r="FPR284"/>
      <c r="FPS284"/>
      <c r="FPT284"/>
      <c r="FPU284"/>
      <c r="FPV284"/>
      <c r="FPW284"/>
      <c r="FPX284"/>
      <c r="FPY284"/>
      <c r="FPZ284"/>
      <c r="FQA284"/>
      <c r="FQB284"/>
      <c r="FQC284"/>
      <c r="FQD284"/>
      <c r="FQE284"/>
      <c r="FQF284"/>
      <c r="FQG284"/>
      <c r="FQH284"/>
      <c r="FQI284"/>
      <c r="FQJ284"/>
      <c r="FQK284"/>
      <c r="FQL284"/>
      <c r="FQM284"/>
      <c r="FQN284"/>
      <c r="FQO284"/>
      <c r="FQP284"/>
      <c r="FQQ284"/>
      <c r="FQR284"/>
      <c r="FQS284"/>
      <c r="FQT284"/>
      <c r="FQU284"/>
      <c r="FQV284"/>
      <c r="FQW284"/>
      <c r="FQX284"/>
      <c r="FQY284"/>
      <c r="FQZ284"/>
      <c r="FRA284"/>
      <c r="FRB284"/>
      <c r="FRC284"/>
      <c r="FRD284"/>
      <c r="FRE284"/>
      <c r="FRF284"/>
      <c r="FRG284"/>
      <c r="FRH284"/>
      <c r="FRI284"/>
      <c r="FRJ284"/>
      <c r="FRK284"/>
      <c r="FRL284"/>
      <c r="FRM284"/>
      <c r="FRN284"/>
      <c r="FRO284"/>
      <c r="FRP284"/>
      <c r="FRQ284"/>
      <c r="FRR284"/>
      <c r="FRS284"/>
      <c r="FRT284"/>
      <c r="FRU284"/>
      <c r="FRV284"/>
      <c r="FRW284"/>
      <c r="FRX284"/>
      <c r="FRY284"/>
      <c r="FRZ284"/>
      <c r="FSA284"/>
      <c r="FSB284"/>
      <c r="FSC284"/>
      <c r="FSD284"/>
      <c r="FSE284"/>
      <c r="FSF284"/>
      <c r="FSG284"/>
      <c r="FSH284"/>
      <c r="FSI284"/>
      <c r="FSJ284"/>
      <c r="FSK284"/>
      <c r="FSL284"/>
      <c r="FSM284"/>
      <c r="FSN284"/>
      <c r="FSO284"/>
      <c r="FSP284"/>
      <c r="FSQ284"/>
      <c r="FSR284"/>
      <c r="FSS284"/>
      <c r="FST284"/>
      <c r="FSU284"/>
      <c r="FSV284"/>
      <c r="FSW284"/>
      <c r="FSX284"/>
      <c r="FSY284"/>
      <c r="FSZ284"/>
      <c r="FTA284"/>
      <c r="FTB284"/>
      <c r="FTC284"/>
      <c r="FTD284"/>
      <c r="FTE284"/>
      <c r="FTF284"/>
      <c r="FTG284"/>
      <c r="FTH284"/>
      <c r="FTI284"/>
      <c r="FTJ284"/>
      <c r="FTK284"/>
      <c r="FTL284"/>
      <c r="FTM284"/>
      <c r="FTN284"/>
      <c r="FTO284"/>
      <c r="FTP284"/>
      <c r="FTQ284"/>
      <c r="FTR284"/>
      <c r="FTS284"/>
      <c r="FTT284"/>
      <c r="FTU284"/>
      <c r="FTV284"/>
      <c r="FTW284"/>
      <c r="FTX284"/>
      <c r="FTY284"/>
      <c r="FTZ284"/>
      <c r="FUA284"/>
      <c r="FUB284"/>
      <c r="FUC284"/>
      <c r="FUD284"/>
      <c r="FUE284"/>
      <c r="FUF284"/>
      <c r="FUG284"/>
      <c r="FUH284"/>
      <c r="FUI284"/>
      <c r="FUJ284"/>
      <c r="FUK284"/>
      <c r="FUL284"/>
      <c r="FUM284"/>
      <c r="FUN284"/>
      <c r="FUO284"/>
      <c r="FUP284"/>
      <c r="FUQ284"/>
      <c r="FUR284"/>
      <c r="FUS284"/>
      <c r="FUT284"/>
      <c r="FUU284"/>
      <c r="FUV284"/>
      <c r="FUW284"/>
      <c r="FUX284"/>
      <c r="FUY284"/>
      <c r="FUZ284"/>
      <c r="FVA284"/>
      <c r="FVB284"/>
      <c r="FVC284"/>
      <c r="FVD284"/>
      <c r="FVE284"/>
      <c r="FVF284"/>
      <c r="FVG284"/>
      <c r="FVH284"/>
      <c r="FVI284"/>
      <c r="FVJ284"/>
      <c r="FVK284"/>
      <c r="FVL284"/>
      <c r="FVM284"/>
      <c r="FVN284"/>
      <c r="FVO284"/>
      <c r="FVP284"/>
      <c r="FVQ284"/>
      <c r="FVR284"/>
      <c r="FVS284"/>
      <c r="FVT284"/>
      <c r="FVU284"/>
      <c r="FVV284"/>
      <c r="FVW284"/>
      <c r="FVX284"/>
      <c r="FVY284"/>
      <c r="FVZ284"/>
      <c r="FWA284"/>
      <c r="FWB284"/>
      <c r="FWC284"/>
      <c r="FWD284"/>
      <c r="FWE284"/>
      <c r="FWF284"/>
      <c r="FWG284"/>
      <c r="FWH284"/>
      <c r="FWI284"/>
      <c r="FWJ284"/>
      <c r="FWK284"/>
      <c r="FWL284"/>
      <c r="FWM284"/>
      <c r="FWN284"/>
      <c r="FWO284"/>
      <c r="FWP284"/>
      <c r="FWQ284"/>
      <c r="FWR284"/>
      <c r="FWS284"/>
      <c r="FWT284"/>
      <c r="FWU284"/>
      <c r="FWV284"/>
      <c r="FWW284"/>
      <c r="FWX284"/>
      <c r="FWY284"/>
      <c r="FWZ284"/>
      <c r="FXA284"/>
      <c r="FXB284"/>
      <c r="FXC284"/>
      <c r="FXD284"/>
      <c r="FXE284"/>
      <c r="FXF284"/>
      <c r="FXG284"/>
      <c r="FXH284"/>
      <c r="FXI284"/>
      <c r="FXJ284"/>
      <c r="FXK284"/>
      <c r="FXL284"/>
      <c r="FXM284"/>
      <c r="FXN284"/>
      <c r="FXO284"/>
      <c r="FXP284"/>
      <c r="FXQ284"/>
      <c r="FXR284"/>
      <c r="FXS284"/>
      <c r="FXT284"/>
      <c r="FXU284"/>
      <c r="FXV284"/>
      <c r="FXW284"/>
      <c r="FXX284"/>
      <c r="FXY284"/>
      <c r="FXZ284"/>
      <c r="FYA284"/>
      <c r="FYB284"/>
      <c r="FYC284"/>
      <c r="FYD284"/>
      <c r="FYE284"/>
      <c r="FYF284"/>
      <c r="FYG284"/>
      <c r="FYH284"/>
      <c r="FYI284"/>
      <c r="FYJ284"/>
      <c r="FYK284"/>
      <c r="FYL284"/>
      <c r="FYM284"/>
      <c r="FYN284"/>
      <c r="FYO284"/>
      <c r="FYP284"/>
      <c r="FYQ284"/>
      <c r="FYR284"/>
      <c r="FYS284"/>
      <c r="FYT284"/>
      <c r="FYU284"/>
      <c r="FYV284"/>
      <c r="FYW284"/>
      <c r="FYX284"/>
      <c r="FYY284"/>
      <c r="FYZ284"/>
      <c r="FZA284"/>
      <c r="FZB284"/>
      <c r="FZC284"/>
      <c r="FZD284"/>
      <c r="FZE284"/>
      <c r="FZF284"/>
      <c r="FZG284"/>
      <c r="FZH284"/>
      <c r="FZI284"/>
      <c r="FZJ284"/>
      <c r="FZK284"/>
      <c r="FZL284"/>
      <c r="FZM284"/>
      <c r="FZN284"/>
      <c r="FZO284"/>
      <c r="FZP284"/>
      <c r="FZQ284"/>
      <c r="FZR284"/>
      <c r="FZS284"/>
      <c r="FZT284"/>
      <c r="FZU284"/>
      <c r="FZV284"/>
      <c r="FZW284"/>
      <c r="FZX284"/>
      <c r="FZY284"/>
      <c r="FZZ284"/>
      <c r="GAA284"/>
      <c r="GAB284"/>
      <c r="GAC284"/>
      <c r="GAD284"/>
      <c r="GAE284"/>
      <c r="GAF284"/>
      <c r="GAG284"/>
      <c r="GAH284"/>
      <c r="GAI284"/>
      <c r="GAJ284"/>
      <c r="GAK284"/>
      <c r="GAL284"/>
      <c r="GAM284"/>
      <c r="GAN284"/>
      <c r="GAO284"/>
      <c r="GAP284"/>
      <c r="GAQ284"/>
      <c r="GAR284"/>
      <c r="GAS284"/>
      <c r="GAT284"/>
      <c r="GAU284"/>
      <c r="GAV284"/>
      <c r="GAW284"/>
      <c r="GAX284"/>
      <c r="GAY284"/>
      <c r="GAZ284"/>
      <c r="GBA284"/>
      <c r="GBB284"/>
      <c r="GBC284"/>
      <c r="GBD284"/>
      <c r="GBE284"/>
      <c r="GBF284"/>
      <c r="GBG284"/>
      <c r="GBH284"/>
      <c r="GBI284"/>
      <c r="GBJ284"/>
      <c r="GBK284"/>
      <c r="GBL284"/>
      <c r="GBM284"/>
      <c r="GBN284"/>
      <c r="GBO284"/>
      <c r="GBP284"/>
      <c r="GBQ284"/>
      <c r="GBR284"/>
      <c r="GBS284"/>
      <c r="GBT284"/>
      <c r="GBU284"/>
      <c r="GBV284"/>
      <c r="GBW284"/>
      <c r="GBX284"/>
      <c r="GBY284"/>
      <c r="GBZ284"/>
      <c r="GCA284"/>
      <c r="GCB284"/>
      <c r="GCC284"/>
      <c r="GCD284"/>
      <c r="GCE284"/>
      <c r="GCF284"/>
      <c r="GCG284"/>
      <c r="GCH284"/>
      <c r="GCI284"/>
      <c r="GCJ284"/>
      <c r="GCK284"/>
      <c r="GCL284"/>
      <c r="GCM284"/>
      <c r="GCN284"/>
      <c r="GCO284"/>
      <c r="GCP284"/>
      <c r="GCQ284"/>
      <c r="GCR284"/>
      <c r="GCS284"/>
      <c r="GCT284"/>
      <c r="GCU284"/>
      <c r="GCV284"/>
      <c r="GCW284"/>
      <c r="GCX284"/>
      <c r="GCY284"/>
      <c r="GCZ284"/>
      <c r="GDA284"/>
      <c r="GDB284"/>
      <c r="GDC284"/>
      <c r="GDD284"/>
      <c r="GDE284"/>
      <c r="GDF284"/>
      <c r="GDG284"/>
      <c r="GDH284"/>
      <c r="GDI284"/>
      <c r="GDJ284"/>
      <c r="GDK284"/>
      <c r="GDL284"/>
      <c r="GDM284"/>
      <c r="GDN284"/>
      <c r="GDO284"/>
      <c r="GDP284"/>
      <c r="GDQ284"/>
      <c r="GDR284"/>
      <c r="GDS284"/>
      <c r="GDT284"/>
      <c r="GDU284"/>
      <c r="GDV284"/>
      <c r="GDW284"/>
      <c r="GDX284"/>
      <c r="GDY284"/>
      <c r="GDZ284"/>
      <c r="GEA284"/>
      <c r="GEB284"/>
      <c r="GEC284"/>
      <c r="GED284"/>
      <c r="GEE284"/>
      <c r="GEF284"/>
      <c r="GEG284"/>
      <c r="GEH284"/>
      <c r="GEI284"/>
      <c r="GEJ284"/>
      <c r="GEK284"/>
      <c r="GEL284"/>
      <c r="GEM284"/>
      <c r="GEN284"/>
      <c r="GEO284"/>
      <c r="GEP284"/>
      <c r="GEQ284"/>
      <c r="GER284"/>
      <c r="GES284"/>
      <c r="GET284"/>
      <c r="GEU284"/>
      <c r="GEV284"/>
      <c r="GEW284"/>
      <c r="GEX284"/>
      <c r="GEY284"/>
      <c r="GEZ284"/>
      <c r="GFA284"/>
      <c r="GFB284"/>
      <c r="GFC284"/>
      <c r="GFD284"/>
      <c r="GFE284"/>
      <c r="GFF284"/>
      <c r="GFG284"/>
      <c r="GFH284"/>
      <c r="GFI284"/>
      <c r="GFJ284"/>
      <c r="GFK284"/>
      <c r="GFL284"/>
      <c r="GFM284"/>
      <c r="GFN284"/>
      <c r="GFO284"/>
      <c r="GFP284"/>
      <c r="GFQ284"/>
      <c r="GFR284"/>
      <c r="GFS284"/>
      <c r="GFT284"/>
      <c r="GFU284"/>
      <c r="GFV284"/>
      <c r="GFW284"/>
      <c r="GFX284"/>
      <c r="GFY284"/>
      <c r="GFZ284"/>
      <c r="GGA284"/>
      <c r="GGB284"/>
      <c r="GGC284"/>
      <c r="GGD284"/>
      <c r="GGE284"/>
      <c r="GGF284"/>
      <c r="GGG284"/>
      <c r="GGH284"/>
      <c r="GGI284"/>
      <c r="GGJ284"/>
      <c r="GGK284"/>
      <c r="GGL284"/>
      <c r="GGM284"/>
      <c r="GGN284"/>
      <c r="GGO284"/>
      <c r="GGP284"/>
      <c r="GGQ284"/>
      <c r="GGR284"/>
      <c r="GGS284"/>
      <c r="GGT284"/>
      <c r="GGU284"/>
      <c r="GGV284"/>
      <c r="GGW284"/>
      <c r="GGX284"/>
      <c r="GGY284"/>
      <c r="GGZ284"/>
      <c r="GHA284"/>
      <c r="GHB284"/>
      <c r="GHC284"/>
      <c r="GHD284"/>
      <c r="GHE284"/>
      <c r="GHF284"/>
      <c r="GHG284"/>
      <c r="GHH284"/>
      <c r="GHI284"/>
      <c r="GHJ284"/>
      <c r="GHK284"/>
      <c r="GHL284"/>
      <c r="GHM284"/>
      <c r="GHN284"/>
      <c r="GHO284"/>
      <c r="GHP284"/>
      <c r="GHQ284"/>
      <c r="GHR284"/>
      <c r="GHS284"/>
      <c r="GHT284"/>
      <c r="GHU284"/>
      <c r="GHV284"/>
      <c r="GHW284"/>
      <c r="GHX284"/>
      <c r="GHY284"/>
      <c r="GHZ284"/>
      <c r="GIA284"/>
      <c r="GIB284"/>
      <c r="GIC284"/>
      <c r="GID284"/>
      <c r="GIE284"/>
      <c r="GIF284"/>
      <c r="GIG284"/>
      <c r="GIH284"/>
      <c r="GII284"/>
      <c r="GIJ284"/>
      <c r="GIK284"/>
      <c r="GIL284"/>
      <c r="GIM284"/>
      <c r="GIN284"/>
      <c r="GIO284"/>
      <c r="GIP284"/>
      <c r="GIQ284"/>
      <c r="GIR284"/>
      <c r="GIS284"/>
      <c r="GIT284"/>
      <c r="GIU284"/>
      <c r="GIV284"/>
      <c r="GIW284"/>
      <c r="GIX284"/>
      <c r="GIY284"/>
      <c r="GIZ284"/>
      <c r="GJA284"/>
      <c r="GJB284"/>
      <c r="GJC284"/>
      <c r="GJD284"/>
      <c r="GJE284"/>
      <c r="GJF284"/>
      <c r="GJG284"/>
      <c r="GJH284"/>
      <c r="GJI284"/>
      <c r="GJJ284"/>
      <c r="GJK284"/>
      <c r="GJL284"/>
      <c r="GJM284"/>
      <c r="GJN284"/>
      <c r="GJO284"/>
      <c r="GJP284"/>
      <c r="GJQ284"/>
      <c r="GJR284"/>
      <c r="GJS284"/>
      <c r="GJT284"/>
      <c r="GJU284"/>
      <c r="GJV284"/>
      <c r="GJW284"/>
      <c r="GJX284"/>
      <c r="GJY284"/>
      <c r="GJZ284"/>
      <c r="GKA284"/>
      <c r="GKB284"/>
      <c r="GKC284"/>
      <c r="GKD284"/>
      <c r="GKE284"/>
      <c r="GKF284"/>
      <c r="GKG284"/>
      <c r="GKH284"/>
      <c r="GKI284"/>
      <c r="GKJ284"/>
      <c r="GKK284"/>
      <c r="GKL284"/>
      <c r="GKM284"/>
      <c r="GKN284"/>
      <c r="GKO284"/>
      <c r="GKP284"/>
      <c r="GKQ284"/>
      <c r="GKR284"/>
      <c r="GKS284"/>
      <c r="GKT284"/>
      <c r="GKU284"/>
      <c r="GKV284"/>
      <c r="GKW284"/>
      <c r="GKX284"/>
      <c r="GKY284"/>
      <c r="GKZ284"/>
      <c r="GLA284"/>
      <c r="GLB284"/>
      <c r="GLC284"/>
      <c r="GLD284"/>
      <c r="GLE284"/>
      <c r="GLF284"/>
      <c r="GLG284"/>
      <c r="GLH284"/>
      <c r="GLI284"/>
      <c r="GLJ284"/>
      <c r="GLK284"/>
      <c r="GLL284"/>
      <c r="GLM284"/>
      <c r="GLN284"/>
      <c r="GLO284"/>
      <c r="GLP284"/>
      <c r="GLQ284"/>
      <c r="GLR284"/>
      <c r="GLS284"/>
      <c r="GLT284"/>
      <c r="GLU284"/>
      <c r="GLV284"/>
      <c r="GLW284"/>
      <c r="GLX284"/>
      <c r="GLY284"/>
      <c r="GLZ284"/>
      <c r="GMA284"/>
      <c r="GMB284"/>
      <c r="GMC284"/>
      <c r="GMD284"/>
      <c r="GME284"/>
      <c r="GMF284"/>
      <c r="GMG284"/>
      <c r="GMH284"/>
      <c r="GMI284"/>
      <c r="GMJ284"/>
      <c r="GMK284"/>
      <c r="GML284"/>
      <c r="GMM284"/>
      <c r="GMN284"/>
      <c r="GMO284"/>
      <c r="GMP284"/>
      <c r="GMQ284"/>
      <c r="GMR284"/>
      <c r="GMS284"/>
      <c r="GMT284"/>
      <c r="GMU284"/>
      <c r="GMV284"/>
      <c r="GMW284"/>
      <c r="GMX284"/>
      <c r="GMY284"/>
      <c r="GMZ284"/>
      <c r="GNA284"/>
      <c r="GNB284"/>
      <c r="GNC284"/>
      <c r="GND284"/>
      <c r="GNE284"/>
      <c r="GNF284"/>
      <c r="GNG284"/>
      <c r="GNH284"/>
      <c r="GNI284"/>
      <c r="GNJ284"/>
      <c r="GNK284"/>
      <c r="GNL284"/>
      <c r="GNM284"/>
      <c r="GNN284"/>
      <c r="GNO284"/>
      <c r="GNP284"/>
      <c r="GNQ284"/>
      <c r="GNR284"/>
      <c r="GNS284"/>
      <c r="GNT284"/>
      <c r="GNU284"/>
      <c r="GNV284"/>
      <c r="GNW284"/>
      <c r="GNX284"/>
      <c r="GNY284"/>
      <c r="GNZ284"/>
      <c r="GOA284"/>
      <c r="GOB284"/>
      <c r="GOC284"/>
      <c r="GOD284"/>
      <c r="GOE284"/>
      <c r="GOF284"/>
      <c r="GOG284"/>
      <c r="GOH284"/>
      <c r="GOI284"/>
      <c r="GOJ284"/>
      <c r="GOK284"/>
      <c r="GOL284"/>
      <c r="GOM284"/>
      <c r="GON284"/>
      <c r="GOO284"/>
      <c r="GOP284"/>
      <c r="GOQ284"/>
      <c r="GOR284"/>
      <c r="GOS284"/>
      <c r="GOT284"/>
      <c r="GOU284"/>
      <c r="GOV284"/>
      <c r="GOW284"/>
      <c r="GOX284"/>
      <c r="GOY284"/>
      <c r="GOZ284"/>
      <c r="GPA284"/>
      <c r="GPB284"/>
      <c r="GPC284"/>
      <c r="GPD284"/>
      <c r="GPE284"/>
      <c r="GPF284"/>
      <c r="GPG284"/>
      <c r="GPH284"/>
      <c r="GPI284"/>
      <c r="GPJ284"/>
      <c r="GPK284"/>
      <c r="GPL284"/>
      <c r="GPM284"/>
      <c r="GPN284"/>
      <c r="GPO284"/>
      <c r="GPP284"/>
      <c r="GPQ284"/>
      <c r="GPR284"/>
      <c r="GPS284"/>
      <c r="GPT284"/>
      <c r="GPU284"/>
      <c r="GPV284"/>
      <c r="GPW284"/>
      <c r="GPX284"/>
      <c r="GPY284"/>
      <c r="GPZ284"/>
      <c r="GQA284"/>
      <c r="GQB284"/>
      <c r="GQC284"/>
      <c r="GQD284"/>
      <c r="GQE284"/>
      <c r="GQF284"/>
      <c r="GQG284"/>
      <c r="GQH284"/>
      <c r="GQI284"/>
      <c r="GQJ284"/>
      <c r="GQK284"/>
      <c r="GQL284"/>
      <c r="GQM284"/>
      <c r="GQN284"/>
      <c r="GQO284"/>
      <c r="GQP284"/>
      <c r="GQQ284"/>
      <c r="GQR284"/>
      <c r="GQS284"/>
      <c r="GQT284"/>
      <c r="GQU284"/>
      <c r="GQV284"/>
      <c r="GQW284"/>
      <c r="GQX284"/>
      <c r="GQY284"/>
      <c r="GQZ284"/>
      <c r="GRA284"/>
      <c r="GRB284"/>
      <c r="GRC284"/>
      <c r="GRD284"/>
      <c r="GRE284"/>
      <c r="GRF284"/>
      <c r="GRG284"/>
      <c r="GRH284"/>
      <c r="GRI284"/>
      <c r="GRJ284"/>
      <c r="GRK284"/>
      <c r="GRL284"/>
      <c r="GRM284"/>
      <c r="GRN284"/>
      <c r="GRO284"/>
      <c r="GRP284"/>
      <c r="GRQ284"/>
      <c r="GRR284"/>
      <c r="GRS284"/>
      <c r="GRT284"/>
      <c r="GRU284"/>
      <c r="GRV284"/>
      <c r="GRW284"/>
      <c r="GRX284"/>
      <c r="GRY284"/>
      <c r="GRZ284"/>
      <c r="GSA284"/>
      <c r="GSB284"/>
      <c r="GSC284"/>
      <c r="GSD284"/>
      <c r="GSE284"/>
      <c r="GSF284"/>
      <c r="GSG284"/>
      <c r="GSH284"/>
      <c r="GSI284"/>
      <c r="GSJ284"/>
      <c r="GSK284"/>
      <c r="GSL284"/>
      <c r="GSM284"/>
      <c r="GSN284"/>
      <c r="GSO284"/>
      <c r="GSP284"/>
      <c r="GSQ284"/>
      <c r="GSR284"/>
      <c r="GSS284"/>
      <c r="GST284"/>
      <c r="GSU284"/>
      <c r="GSV284"/>
      <c r="GSW284"/>
      <c r="GSX284"/>
      <c r="GSY284"/>
      <c r="GSZ284"/>
      <c r="GTA284"/>
      <c r="GTB284"/>
      <c r="GTC284"/>
      <c r="GTD284"/>
      <c r="GTE284"/>
      <c r="GTF284"/>
      <c r="GTG284"/>
      <c r="GTH284"/>
      <c r="GTI284"/>
      <c r="GTJ284"/>
      <c r="GTK284"/>
      <c r="GTL284"/>
      <c r="GTM284"/>
      <c r="GTN284"/>
      <c r="GTO284"/>
      <c r="GTP284"/>
      <c r="GTQ284"/>
      <c r="GTR284"/>
      <c r="GTS284"/>
      <c r="GTT284"/>
      <c r="GTU284"/>
      <c r="GTV284"/>
      <c r="GTW284"/>
      <c r="GTX284"/>
      <c r="GTY284"/>
      <c r="GTZ284"/>
      <c r="GUA284"/>
      <c r="GUB284"/>
      <c r="GUC284"/>
      <c r="GUD284"/>
      <c r="GUE284"/>
      <c r="GUF284"/>
      <c r="GUG284"/>
      <c r="GUH284"/>
      <c r="GUI284"/>
      <c r="GUJ284"/>
      <c r="GUK284"/>
      <c r="GUL284"/>
      <c r="GUM284"/>
      <c r="GUN284"/>
      <c r="GUO284"/>
      <c r="GUP284"/>
      <c r="GUQ284"/>
      <c r="GUR284"/>
      <c r="GUS284"/>
      <c r="GUT284"/>
      <c r="GUU284"/>
      <c r="GUV284"/>
      <c r="GUW284"/>
      <c r="GUX284"/>
      <c r="GUY284"/>
      <c r="GUZ284"/>
      <c r="GVA284"/>
      <c r="GVB284"/>
      <c r="GVC284"/>
      <c r="GVD284"/>
      <c r="GVE284"/>
      <c r="GVF284"/>
      <c r="GVG284"/>
      <c r="GVH284"/>
      <c r="GVI284"/>
      <c r="GVJ284"/>
      <c r="GVK284"/>
      <c r="GVL284"/>
      <c r="GVM284"/>
      <c r="GVN284"/>
      <c r="GVO284"/>
      <c r="GVP284"/>
      <c r="GVQ284"/>
      <c r="GVR284"/>
      <c r="GVS284"/>
      <c r="GVT284"/>
      <c r="GVU284"/>
      <c r="GVV284"/>
      <c r="GVW284"/>
      <c r="GVX284"/>
      <c r="GVY284"/>
      <c r="GVZ284"/>
      <c r="GWA284"/>
      <c r="GWB284"/>
      <c r="GWC284"/>
      <c r="GWD284"/>
      <c r="GWE284"/>
      <c r="GWF284"/>
      <c r="GWG284"/>
      <c r="GWH284"/>
      <c r="GWI284"/>
      <c r="GWJ284"/>
      <c r="GWK284"/>
      <c r="GWL284"/>
      <c r="GWM284"/>
      <c r="GWN284"/>
      <c r="GWO284"/>
      <c r="GWP284"/>
      <c r="GWQ284"/>
      <c r="GWR284"/>
      <c r="GWS284"/>
      <c r="GWT284"/>
      <c r="GWU284"/>
      <c r="GWV284"/>
      <c r="GWW284"/>
      <c r="GWX284"/>
      <c r="GWY284"/>
      <c r="GWZ284"/>
      <c r="GXA284"/>
      <c r="GXB284"/>
      <c r="GXC284"/>
      <c r="GXD284"/>
      <c r="GXE284"/>
      <c r="GXF284"/>
      <c r="GXG284"/>
      <c r="GXH284"/>
      <c r="GXI284"/>
      <c r="GXJ284"/>
      <c r="GXK284"/>
      <c r="GXL284"/>
      <c r="GXM284"/>
      <c r="GXN284"/>
      <c r="GXO284"/>
      <c r="GXP284"/>
      <c r="GXQ284"/>
      <c r="GXR284"/>
      <c r="GXS284"/>
      <c r="GXT284"/>
      <c r="GXU284"/>
      <c r="GXV284"/>
      <c r="GXW284"/>
      <c r="GXX284"/>
      <c r="GXY284"/>
      <c r="GXZ284"/>
      <c r="GYA284"/>
      <c r="GYB284"/>
      <c r="GYC284"/>
      <c r="GYD284"/>
      <c r="GYE284"/>
      <c r="GYF284"/>
      <c r="GYG284"/>
      <c r="GYH284"/>
      <c r="GYI284"/>
      <c r="GYJ284"/>
      <c r="GYK284"/>
      <c r="GYL284"/>
      <c r="GYM284"/>
      <c r="GYN284"/>
      <c r="GYO284"/>
      <c r="GYP284"/>
      <c r="GYQ284"/>
      <c r="GYR284"/>
      <c r="GYS284"/>
      <c r="GYT284"/>
      <c r="GYU284"/>
      <c r="GYV284"/>
      <c r="GYW284"/>
      <c r="GYX284"/>
      <c r="GYY284"/>
      <c r="GYZ284"/>
      <c r="GZA284"/>
      <c r="GZB284"/>
      <c r="GZC284"/>
      <c r="GZD284"/>
      <c r="GZE284"/>
      <c r="GZF284"/>
      <c r="GZG284"/>
      <c r="GZH284"/>
      <c r="GZI284"/>
      <c r="GZJ284"/>
      <c r="GZK284"/>
      <c r="GZL284"/>
      <c r="GZM284"/>
      <c r="GZN284"/>
      <c r="GZO284"/>
      <c r="GZP284"/>
      <c r="GZQ284"/>
      <c r="GZR284"/>
      <c r="GZS284"/>
      <c r="GZT284"/>
      <c r="GZU284"/>
      <c r="GZV284"/>
      <c r="GZW284"/>
      <c r="GZX284"/>
      <c r="GZY284"/>
      <c r="GZZ284"/>
      <c r="HAA284"/>
      <c r="HAB284"/>
      <c r="HAC284"/>
      <c r="HAD284"/>
      <c r="HAE284"/>
      <c r="HAF284"/>
      <c r="HAG284"/>
      <c r="HAH284"/>
      <c r="HAI284"/>
      <c r="HAJ284"/>
      <c r="HAK284"/>
      <c r="HAL284"/>
      <c r="HAM284"/>
      <c r="HAN284"/>
      <c r="HAO284"/>
      <c r="HAP284"/>
      <c r="HAQ284"/>
      <c r="HAR284"/>
      <c r="HAS284"/>
      <c r="HAT284"/>
      <c r="HAU284"/>
      <c r="HAV284"/>
      <c r="HAW284"/>
      <c r="HAX284"/>
      <c r="HAY284"/>
      <c r="HAZ284"/>
      <c r="HBA284"/>
      <c r="HBB284"/>
      <c r="HBC284"/>
      <c r="HBD284"/>
      <c r="HBE284"/>
      <c r="HBF284"/>
      <c r="HBG284"/>
      <c r="HBH284"/>
      <c r="HBI284"/>
      <c r="HBJ284"/>
      <c r="HBK284"/>
      <c r="HBL284"/>
      <c r="HBM284"/>
      <c r="HBN284"/>
      <c r="HBO284"/>
      <c r="HBP284"/>
      <c r="HBQ284"/>
      <c r="HBR284"/>
      <c r="HBS284"/>
      <c r="HBT284"/>
      <c r="HBU284"/>
      <c r="HBV284"/>
      <c r="HBW284"/>
      <c r="HBX284"/>
      <c r="HBY284"/>
      <c r="HBZ284"/>
      <c r="HCA284"/>
      <c r="HCB284"/>
      <c r="HCC284"/>
      <c r="HCD284"/>
      <c r="HCE284"/>
      <c r="HCF284"/>
      <c r="HCG284"/>
      <c r="HCH284"/>
      <c r="HCI284"/>
      <c r="HCJ284"/>
      <c r="HCK284"/>
      <c r="HCL284"/>
      <c r="HCM284"/>
      <c r="HCN284"/>
      <c r="HCO284"/>
      <c r="HCP284"/>
      <c r="HCQ284"/>
      <c r="HCR284"/>
      <c r="HCS284"/>
      <c r="HCT284"/>
      <c r="HCU284"/>
      <c r="HCV284"/>
      <c r="HCW284"/>
      <c r="HCX284"/>
      <c r="HCY284"/>
      <c r="HCZ284"/>
      <c r="HDA284"/>
      <c r="HDB284"/>
      <c r="HDC284"/>
      <c r="HDD284"/>
      <c r="HDE284"/>
      <c r="HDF284"/>
      <c r="HDG284"/>
      <c r="HDH284"/>
      <c r="HDI284"/>
      <c r="HDJ284"/>
      <c r="HDK284"/>
      <c r="HDL284"/>
      <c r="HDM284"/>
      <c r="HDN284"/>
      <c r="HDO284"/>
      <c r="HDP284"/>
      <c r="HDQ284"/>
      <c r="HDR284"/>
      <c r="HDS284"/>
      <c r="HDT284"/>
      <c r="HDU284"/>
      <c r="HDV284"/>
      <c r="HDW284"/>
      <c r="HDX284"/>
      <c r="HDY284"/>
      <c r="HDZ284"/>
      <c r="HEA284"/>
      <c r="HEB284"/>
      <c r="HEC284"/>
      <c r="HED284"/>
      <c r="HEE284"/>
      <c r="HEF284"/>
      <c r="HEG284"/>
      <c r="HEH284"/>
      <c r="HEI284"/>
      <c r="HEJ284"/>
      <c r="HEK284"/>
      <c r="HEL284"/>
      <c r="HEM284"/>
      <c r="HEN284"/>
      <c r="HEO284"/>
      <c r="HEP284"/>
      <c r="HEQ284"/>
      <c r="HER284"/>
      <c r="HES284"/>
      <c r="HET284"/>
      <c r="HEU284"/>
      <c r="HEV284"/>
      <c r="HEW284"/>
      <c r="HEX284"/>
      <c r="HEY284"/>
      <c r="HEZ284"/>
      <c r="HFA284"/>
      <c r="HFB284"/>
      <c r="HFC284"/>
      <c r="HFD284"/>
      <c r="HFE284"/>
      <c r="HFF284"/>
      <c r="HFG284"/>
      <c r="HFH284"/>
      <c r="HFI284"/>
      <c r="HFJ284"/>
      <c r="HFK284"/>
      <c r="HFL284"/>
      <c r="HFM284"/>
      <c r="HFN284"/>
      <c r="HFO284"/>
      <c r="HFP284"/>
      <c r="HFQ284"/>
      <c r="HFR284"/>
      <c r="HFS284"/>
      <c r="HFT284"/>
      <c r="HFU284"/>
      <c r="HFV284"/>
      <c r="HFW284"/>
      <c r="HFX284"/>
      <c r="HFY284"/>
      <c r="HFZ284"/>
      <c r="HGA284"/>
      <c r="HGB284"/>
      <c r="HGC284"/>
      <c r="HGD284"/>
      <c r="HGE284"/>
      <c r="HGF284"/>
      <c r="HGG284"/>
      <c r="HGH284"/>
      <c r="HGI284"/>
      <c r="HGJ284"/>
      <c r="HGK284"/>
      <c r="HGL284"/>
      <c r="HGM284"/>
      <c r="HGN284"/>
      <c r="HGO284"/>
      <c r="HGP284"/>
      <c r="HGQ284"/>
      <c r="HGR284"/>
      <c r="HGS284"/>
      <c r="HGT284"/>
      <c r="HGU284"/>
      <c r="HGV284"/>
      <c r="HGW284"/>
      <c r="HGX284"/>
      <c r="HGY284"/>
      <c r="HGZ284"/>
      <c r="HHA284"/>
      <c r="HHB284"/>
      <c r="HHC284"/>
      <c r="HHD284"/>
      <c r="HHE284"/>
      <c r="HHF284"/>
      <c r="HHG284"/>
      <c r="HHH284"/>
      <c r="HHI284"/>
      <c r="HHJ284"/>
      <c r="HHK284"/>
      <c r="HHL284"/>
      <c r="HHM284"/>
      <c r="HHN284"/>
      <c r="HHO284"/>
      <c r="HHP284"/>
      <c r="HHQ284"/>
      <c r="HHR284"/>
      <c r="HHS284"/>
      <c r="HHT284"/>
      <c r="HHU284"/>
      <c r="HHV284"/>
      <c r="HHW284"/>
      <c r="HHX284"/>
      <c r="HHY284"/>
      <c r="HHZ284"/>
      <c r="HIA284"/>
      <c r="HIB284"/>
      <c r="HIC284"/>
      <c r="HID284"/>
      <c r="HIE284"/>
      <c r="HIF284"/>
      <c r="HIG284"/>
      <c r="HIH284"/>
      <c r="HII284"/>
      <c r="HIJ284"/>
      <c r="HIK284"/>
      <c r="HIL284"/>
      <c r="HIM284"/>
      <c r="HIN284"/>
      <c r="HIO284"/>
      <c r="HIP284"/>
      <c r="HIQ284"/>
      <c r="HIR284"/>
      <c r="HIS284"/>
      <c r="HIT284"/>
      <c r="HIU284"/>
      <c r="HIV284"/>
      <c r="HIW284"/>
      <c r="HIX284"/>
      <c r="HIY284"/>
      <c r="HIZ284"/>
      <c r="HJA284"/>
      <c r="HJB284"/>
      <c r="HJC284"/>
      <c r="HJD284"/>
      <c r="HJE284"/>
      <c r="HJF284"/>
      <c r="HJG284"/>
      <c r="HJH284"/>
      <c r="HJI284"/>
      <c r="HJJ284"/>
      <c r="HJK284"/>
      <c r="HJL284"/>
      <c r="HJM284"/>
      <c r="HJN284"/>
      <c r="HJO284"/>
      <c r="HJP284"/>
      <c r="HJQ284"/>
      <c r="HJR284"/>
      <c r="HJS284"/>
      <c r="HJT284"/>
      <c r="HJU284"/>
      <c r="HJV284"/>
      <c r="HJW284"/>
      <c r="HJX284"/>
      <c r="HJY284"/>
      <c r="HJZ284"/>
      <c r="HKA284"/>
      <c r="HKB284"/>
      <c r="HKC284"/>
      <c r="HKD284"/>
      <c r="HKE284"/>
      <c r="HKF284"/>
      <c r="HKG284"/>
      <c r="HKH284"/>
      <c r="HKI284"/>
      <c r="HKJ284"/>
      <c r="HKK284"/>
      <c r="HKL284"/>
      <c r="HKM284"/>
      <c r="HKN284"/>
      <c r="HKO284"/>
      <c r="HKP284"/>
      <c r="HKQ284"/>
      <c r="HKR284"/>
      <c r="HKS284"/>
      <c r="HKT284"/>
      <c r="HKU284"/>
      <c r="HKV284"/>
      <c r="HKW284"/>
      <c r="HKX284"/>
      <c r="HKY284"/>
      <c r="HKZ284"/>
      <c r="HLA284"/>
      <c r="HLB284"/>
      <c r="HLC284"/>
      <c r="HLD284"/>
      <c r="HLE284"/>
      <c r="HLF284"/>
      <c r="HLG284"/>
      <c r="HLH284"/>
      <c r="HLI284"/>
      <c r="HLJ284"/>
      <c r="HLK284"/>
      <c r="HLL284"/>
      <c r="HLM284"/>
      <c r="HLN284"/>
      <c r="HLO284"/>
      <c r="HLP284"/>
      <c r="HLQ284"/>
      <c r="HLR284"/>
      <c r="HLS284"/>
      <c r="HLT284"/>
      <c r="HLU284"/>
      <c r="HLV284"/>
      <c r="HLW284"/>
      <c r="HLX284"/>
      <c r="HLY284"/>
      <c r="HLZ284"/>
      <c r="HMA284"/>
      <c r="HMB284"/>
      <c r="HMC284"/>
      <c r="HMD284"/>
      <c r="HME284"/>
      <c r="HMF284"/>
      <c r="HMG284"/>
      <c r="HMH284"/>
      <c r="HMI284"/>
      <c r="HMJ284"/>
      <c r="HMK284"/>
      <c r="HML284"/>
      <c r="HMM284"/>
      <c r="HMN284"/>
      <c r="HMO284"/>
      <c r="HMP284"/>
      <c r="HMQ284"/>
      <c r="HMR284"/>
      <c r="HMS284"/>
      <c r="HMT284"/>
      <c r="HMU284"/>
      <c r="HMV284"/>
      <c r="HMW284"/>
      <c r="HMX284"/>
      <c r="HMY284"/>
      <c r="HMZ284"/>
      <c r="HNA284"/>
      <c r="HNB284"/>
      <c r="HNC284"/>
      <c r="HND284"/>
      <c r="HNE284"/>
      <c r="HNF284"/>
      <c r="HNG284"/>
      <c r="HNH284"/>
      <c r="HNI284"/>
      <c r="HNJ284"/>
      <c r="HNK284"/>
      <c r="HNL284"/>
      <c r="HNM284"/>
      <c r="HNN284"/>
      <c r="HNO284"/>
      <c r="HNP284"/>
      <c r="HNQ284"/>
      <c r="HNR284"/>
      <c r="HNS284"/>
      <c r="HNT284"/>
      <c r="HNU284"/>
      <c r="HNV284"/>
      <c r="HNW284"/>
      <c r="HNX284"/>
      <c r="HNY284"/>
      <c r="HNZ284"/>
      <c r="HOA284"/>
      <c r="HOB284"/>
      <c r="HOC284"/>
      <c r="HOD284"/>
      <c r="HOE284"/>
      <c r="HOF284"/>
      <c r="HOG284"/>
      <c r="HOH284"/>
      <c r="HOI284"/>
      <c r="HOJ284"/>
      <c r="HOK284"/>
      <c r="HOL284"/>
      <c r="HOM284"/>
      <c r="HON284"/>
      <c r="HOO284"/>
      <c r="HOP284"/>
      <c r="HOQ284"/>
      <c r="HOR284"/>
      <c r="HOS284"/>
      <c r="HOT284"/>
      <c r="HOU284"/>
      <c r="HOV284"/>
      <c r="HOW284"/>
      <c r="HOX284"/>
      <c r="HOY284"/>
      <c r="HOZ284"/>
      <c r="HPA284"/>
      <c r="HPB284"/>
      <c r="HPC284"/>
      <c r="HPD284"/>
      <c r="HPE284"/>
      <c r="HPF284"/>
      <c r="HPG284"/>
      <c r="HPH284"/>
      <c r="HPI284"/>
      <c r="HPJ284"/>
      <c r="HPK284"/>
      <c r="HPL284"/>
      <c r="HPM284"/>
      <c r="HPN284"/>
      <c r="HPO284"/>
      <c r="HPP284"/>
      <c r="HPQ284"/>
      <c r="HPR284"/>
      <c r="HPS284"/>
      <c r="HPT284"/>
      <c r="HPU284"/>
      <c r="HPV284"/>
      <c r="HPW284"/>
      <c r="HPX284"/>
      <c r="HPY284"/>
      <c r="HPZ284"/>
      <c r="HQA284"/>
      <c r="HQB284"/>
      <c r="HQC284"/>
      <c r="HQD284"/>
      <c r="HQE284"/>
      <c r="HQF284"/>
      <c r="HQG284"/>
      <c r="HQH284"/>
      <c r="HQI284"/>
      <c r="HQJ284"/>
      <c r="HQK284"/>
      <c r="HQL284"/>
      <c r="HQM284"/>
      <c r="HQN284"/>
      <c r="HQO284"/>
      <c r="HQP284"/>
      <c r="HQQ284"/>
      <c r="HQR284"/>
      <c r="HQS284"/>
      <c r="HQT284"/>
      <c r="HQU284"/>
      <c r="HQV284"/>
      <c r="HQW284"/>
      <c r="HQX284"/>
      <c r="HQY284"/>
      <c r="HQZ284"/>
      <c r="HRA284"/>
      <c r="HRB284"/>
      <c r="HRC284"/>
      <c r="HRD284"/>
      <c r="HRE284"/>
      <c r="HRF284"/>
      <c r="HRG284"/>
      <c r="HRH284"/>
      <c r="HRI284"/>
      <c r="HRJ284"/>
      <c r="HRK284"/>
      <c r="HRL284"/>
      <c r="HRM284"/>
      <c r="HRN284"/>
      <c r="HRO284"/>
      <c r="HRP284"/>
      <c r="HRQ284"/>
      <c r="HRR284"/>
      <c r="HRS284"/>
      <c r="HRT284"/>
      <c r="HRU284"/>
      <c r="HRV284"/>
      <c r="HRW284"/>
      <c r="HRX284"/>
      <c r="HRY284"/>
      <c r="HRZ284"/>
      <c r="HSA284"/>
      <c r="HSB284"/>
      <c r="HSC284"/>
      <c r="HSD284"/>
      <c r="HSE284"/>
      <c r="HSF284"/>
      <c r="HSG284"/>
      <c r="HSH284"/>
      <c r="HSI284"/>
      <c r="HSJ284"/>
      <c r="HSK284"/>
      <c r="HSL284"/>
      <c r="HSM284"/>
      <c r="HSN284"/>
      <c r="HSO284"/>
      <c r="HSP284"/>
      <c r="HSQ284"/>
      <c r="HSR284"/>
      <c r="HSS284"/>
      <c r="HST284"/>
      <c r="HSU284"/>
      <c r="HSV284"/>
      <c r="HSW284"/>
      <c r="HSX284"/>
      <c r="HSY284"/>
      <c r="HSZ284"/>
      <c r="HTA284"/>
      <c r="HTB284"/>
      <c r="HTC284"/>
      <c r="HTD284"/>
      <c r="HTE284"/>
      <c r="HTF284"/>
      <c r="HTG284"/>
      <c r="HTH284"/>
      <c r="HTI284"/>
      <c r="HTJ284"/>
      <c r="HTK284"/>
      <c r="HTL284"/>
      <c r="HTM284"/>
      <c r="HTN284"/>
      <c r="HTO284"/>
      <c r="HTP284"/>
      <c r="HTQ284"/>
      <c r="HTR284"/>
      <c r="HTS284"/>
      <c r="HTT284"/>
      <c r="HTU284"/>
      <c r="HTV284"/>
      <c r="HTW284"/>
      <c r="HTX284"/>
      <c r="HTY284"/>
      <c r="HTZ284"/>
      <c r="HUA284"/>
      <c r="HUB284"/>
      <c r="HUC284"/>
      <c r="HUD284"/>
      <c r="HUE284"/>
      <c r="HUF284"/>
      <c r="HUG284"/>
      <c r="HUH284"/>
      <c r="HUI284"/>
      <c r="HUJ284"/>
      <c r="HUK284"/>
      <c r="HUL284"/>
      <c r="HUM284"/>
      <c r="HUN284"/>
      <c r="HUO284"/>
      <c r="HUP284"/>
      <c r="HUQ284"/>
      <c r="HUR284"/>
      <c r="HUS284"/>
      <c r="HUT284"/>
      <c r="HUU284"/>
      <c r="HUV284"/>
      <c r="HUW284"/>
      <c r="HUX284"/>
      <c r="HUY284"/>
      <c r="HUZ284"/>
      <c r="HVA284"/>
      <c r="HVB284"/>
      <c r="HVC284"/>
      <c r="HVD284"/>
      <c r="HVE284"/>
      <c r="HVF284"/>
      <c r="HVG284"/>
      <c r="HVH284"/>
      <c r="HVI284"/>
      <c r="HVJ284"/>
      <c r="HVK284"/>
      <c r="HVL284"/>
      <c r="HVM284"/>
      <c r="HVN284"/>
      <c r="HVO284"/>
      <c r="HVP284"/>
      <c r="HVQ284"/>
      <c r="HVR284"/>
      <c r="HVS284"/>
      <c r="HVT284"/>
      <c r="HVU284"/>
      <c r="HVV284"/>
      <c r="HVW284"/>
      <c r="HVX284"/>
      <c r="HVY284"/>
      <c r="HVZ284"/>
      <c r="HWA284"/>
      <c r="HWB284"/>
      <c r="HWC284"/>
      <c r="HWD284"/>
      <c r="HWE284"/>
      <c r="HWF284"/>
      <c r="HWG284"/>
      <c r="HWH284"/>
      <c r="HWI284"/>
      <c r="HWJ284"/>
      <c r="HWK284"/>
      <c r="HWL284"/>
      <c r="HWM284"/>
      <c r="HWN284"/>
      <c r="HWO284"/>
      <c r="HWP284"/>
      <c r="HWQ284"/>
      <c r="HWR284"/>
      <c r="HWS284"/>
      <c r="HWT284"/>
      <c r="HWU284"/>
      <c r="HWV284"/>
      <c r="HWW284"/>
      <c r="HWX284"/>
      <c r="HWY284"/>
      <c r="HWZ284"/>
      <c r="HXA284"/>
      <c r="HXB284"/>
      <c r="HXC284"/>
      <c r="HXD284"/>
      <c r="HXE284"/>
      <c r="HXF284"/>
      <c r="HXG284"/>
      <c r="HXH284"/>
      <c r="HXI284"/>
      <c r="HXJ284"/>
      <c r="HXK284"/>
      <c r="HXL284"/>
      <c r="HXM284"/>
      <c r="HXN284"/>
      <c r="HXO284"/>
      <c r="HXP284"/>
      <c r="HXQ284"/>
      <c r="HXR284"/>
      <c r="HXS284"/>
      <c r="HXT284"/>
      <c r="HXU284"/>
      <c r="HXV284"/>
      <c r="HXW284"/>
      <c r="HXX284"/>
      <c r="HXY284"/>
      <c r="HXZ284"/>
      <c r="HYA284"/>
      <c r="HYB284"/>
      <c r="HYC284"/>
      <c r="HYD284"/>
      <c r="HYE284"/>
      <c r="HYF284"/>
      <c r="HYG284"/>
      <c r="HYH284"/>
      <c r="HYI284"/>
      <c r="HYJ284"/>
      <c r="HYK284"/>
      <c r="HYL284"/>
      <c r="HYM284"/>
      <c r="HYN284"/>
      <c r="HYO284"/>
      <c r="HYP284"/>
      <c r="HYQ284"/>
      <c r="HYR284"/>
      <c r="HYS284"/>
      <c r="HYT284"/>
      <c r="HYU284"/>
      <c r="HYV284"/>
      <c r="HYW284"/>
      <c r="HYX284"/>
      <c r="HYY284"/>
      <c r="HYZ284"/>
      <c r="HZA284"/>
      <c r="HZB284"/>
      <c r="HZC284"/>
      <c r="HZD284"/>
      <c r="HZE284"/>
      <c r="HZF284"/>
      <c r="HZG284"/>
      <c r="HZH284"/>
      <c r="HZI284"/>
      <c r="HZJ284"/>
      <c r="HZK284"/>
      <c r="HZL284"/>
      <c r="HZM284"/>
      <c r="HZN284"/>
      <c r="HZO284"/>
      <c r="HZP284"/>
      <c r="HZQ284"/>
      <c r="HZR284"/>
      <c r="HZS284"/>
      <c r="HZT284"/>
      <c r="HZU284"/>
      <c r="HZV284"/>
      <c r="HZW284"/>
      <c r="HZX284"/>
      <c r="HZY284"/>
      <c r="HZZ284"/>
      <c r="IAA284"/>
      <c r="IAB284"/>
      <c r="IAC284"/>
      <c r="IAD284"/>
      <c r="IAE284"/>
      <c r="IAF284"/>
      <c r="IAG284"/>
      <c r="IAH284"/>
      <c r="IAI284"/>
      <c r="IAJ284"/>
      <c r="IAK284"/>
      <c r="IAL284"/>
      <c r="IAM284"/>
      <c r="IAN284"/>
      <c r="IAO284"/>
      <c r="IAP284"/>
      <c r="IAQ284"/>
      <c r="IAR284"/>
      <c r="IAS284"/>
      <c r="IAT284"/>
      <c r="IAU284"/>
      <c r="IAV284"/>
      <c r="IAW284"/>
      <c r="IAX284"/>
      <c r="IAY284"/>
      <c r="IAZ284"/>
      <c r="IBA284"/>
      <c r="IBB284"/>
      <c r="IBC284"/>
      <c r="IBD284"/>
      <c r="IBE284"/>
      <c r="IBF284"/>
      <c r="IBG284"/>
      <c r="IBH284"/>
      <c r="IBI284"/>
      <c r="IBJ284"/>
      <c r="IBK284"/>
      <c r="IBL284"/>
      <c r="IBM284"/>
      <c r="IBN284"/>
      <c r="IBO284"/>
      <c r="IBP284"/>
      <c r="IBQ284"/>
      <c r="IBR284"/>
      <c r="IBS284"/>
      <c r="IBT284"/>
      <c r="IBU284"/>
      <c r="IBV284"/>
      <c r="IBW284"/>
      <c r="IBX284"/>
      <c r="IBY284"/>
      <c r="IBZ284"/>
      <c r="ICA284"/>
      <c r="ICB284"/>
      <c r="ICC284"/>
      <c r="ICD284"/>
      <c r="ICE284"/>
      <c r="ICF284"/>
      <c r="ICG284"/>
      <c r="ICH284"/>
      <c r="ICI284"/>
      <c r="ICJ284"/>
      <c r="ICK284"/>
      <c r="ICL284"/>
      <c r="ICM284"/>
      <c r="ICN284"/>
      <c r="ICO284"/>
      <c r="ICP284"/>
      <c r="ICQ284"/>
      <c r="ICR284"/>
      <c r="ICS284"/>
      <c r="ICT284"/>
      <c r="ICU284"/>
      <c r="ICV284"/>
      <c r="ICW284"/>
      <c r="ICX284"/>
      <c r="ICY284"/>
      <c r="ICZ284"/>
      <c r="IDA284"/>
      <c r="IDB284"/>
      <c r="IDC284"/>
      <c r="IDD284"/>
      <c r="IDE284"/>
      <c r="IDF284"/>
      <c r="IDG284"/>
      <c r="IDH284"/>
      <c r="IDI284"/>
      <c r="IDJ284"/>
      <c r="IDK284"/>
      <c r="IDL284"/>
      <c r="IDM284"/>
      <c r="IDN284"/>
      <c r="IDO284"/>
      <c r="IDP284"/>
      <c r="IDQ284"/>
      <c r="IDR284"/>
      <c r="IDS284"/>
      <c r="IDT284"/>
      <c r="IDU284"/>
      <c r="IDV284"/>
      <c r="IDW284"/>
      <c r="IDX284"/>
      <c r="IDY284"/>
      <c r="IDZ284"/>
      <c r="IEA284"/>
      <c r="IEB284"/>
      <c r="IEC284"/>
      <c r="IED284"/>
      <c r="IEE284"/>
      <c r="IEF284"/>
      <c r="IEG284"/>
      <c r="IEH284"/>
      <c r="IEI284"/>
      <c r="IEJ284"/>
      <c r="IEK284"/>
      <c r="IEL284"/>
      <c r="IEM284"/>
      <c r="IEN284"/>
      <c r="IEO284"/>
      <c r="IEP284"/>
      <c r="IEQ284"/>
      <c r="IER284"/>
      <c r="IES284"/>
      <c r="IET284"/>
      <c r="IEU284"/>
      <c r="IEV284"/>
      <c r="IEW284"/>
      <c r="IEX284"/>
      <c r="IEY284"/>
      <c r="IEZ284"/>
      <c r="IFA284"/>
      <c r="IFB284"/>
      <c r="IFC284"/>
      <c r="IFD284"/>
      <c r="IFE284"/>
      <c r="IFF284"/>
      <c r="IFG284"/>
      <c r="IFH284"/>
      <c r="IFI284"/>
      <c r="IFJ284"/>
      <c r="IFK284"/>
      <c r="IFL284"/>
      <c r="IFM284"/>
      <c r="IFN284"/>
      <c r="IFO284"/>
      <c r="IFP284"/>
      <c r="IFQ284"/>
      <c r="IFR284"/>
      <c r="IFS284"/>
      <c r="IFT284"/>
      <c r="IFU284"/>
      <c r="IFV284"/>
      <c r="IFW284"/>
      <c r="IFX284"/>
      <c r="IFY284"/>
      <c r="IFZ284"/>
      <c r="IGA284"/>
      <c r="IGB284"/>
      <c r="IGC284"/>
      <c r="IGD284"/>
      <c r="IGE284"/>
      <c r="IGF284"/>
      <c r="IGG284"/>
      <c r="IGH284"/>
      <c r="IGI284"/>
      <c r="IGJ284"/>
      <c r="IGK284"/>
      <c r="IGL284"/>
      <c r="IGM284"/>
      <c r="IGN284"/>
      <c r="IGO284"/>
      <c r="IGP284"/>
      <c r="IGQ284"/>
      <c r="IGR284"/>
      <c r="IGS284"/>
      <c r="IGT284"/>
      <c r="IGU284"/>
      <c r="IGV284"/>
      <c r="IGW284"/>
      <c r="IGX284"/>
      <c r="IGY284"/>
      <c r="IGZ284"/>
      <c r="IHA284"/>
      <c r="IHB284"/>
      <c r="IHC284"/>
      <c r="IHD284"/>
      <c r="IHE284"/>
      <c r="IHF284"/>
      <c r="IHG284"/>
      <c r="IHH284"/>
      <c r="IHI284"/>
      <c r="IHJ284"/>
      <c r="IHK284"/>
      <c r="IHL284"/>
      <c r="IHM284"/>
      <c r="IHN284"/>
      <c r="IHO284"/>
      <c r="IHP284"/>
      <c r="IHQ284"/>
      <c r="IHR284"/>
      <c r="IHS284"/>
      <c r="IHT284"/>
      <c r="IHU284"/>
      <c r="IHV284"/>
      <c r="IHW284"/>
      <c r="IHX284"/>
      <c r="IHY284"/>
      <c r="IHZ284"/>
      <c r="IIA284"/>
      <c r="IIB284"/>
      <c r="IIC284"/>
      <c r="IID284"/>
      <c r="IIE284"/>
      <c r="IIF284"/>
      <c r="IIG284"/>
      <c r="IIH284"/>
      <c r="III284"/>
      <c r="IIJ284"/>
      <c r="IIK284"/>
      <c r="IIL284"/>
      <c r="IIM284"/>
      <c r="IIN284"/>
      <c r="IIO284"/>
      <c r="IIP284"/>
      <c r="IIQ284"/>
      <c r="IIR284"/>
      <c r="IIS284"/>
      <c r="IIT284"/>
      <c r="IIU284"/>
      <c r="IIV284"/>
      <c r="IIW284"/>
      <c r="IIX284"/>
      <c r="IIY284"/>
      <c r="IIZ284"/>
      <c r="IJA284"/>
      <c r="IJB284"/>
      <c r="IJC284"/>
      <c r="IJD284"/>
      <c r="IJE284"/>
      <c r="IJF284"/>
      <c r="IJG284"/>
      <c r="IJH284"/>
      <c r="IJI284"/>
      <c r="IJJ284"/>
      <c r="IJK284"/>
      <c r="IJL284"/>
      <c r="IJM284"/>
      <c r="IJN284"/>
      <c r="IJO284"/>
      <c r="IJP284"/>
      <c r="IJQ284"/>
      <c r="IJR284"/>
      <c r="IJS284"/>
      <c r="IJT284"/>
      <c r="IJU284"/>
      <c r="IJV284"/>
      <c r="IJW284"/>
      <c r="IJX284"/>
      <c r="IJY284"/>
      <c r="IJZ284"/>
      <c r="IKA284"/>
      <c r="IKB284"/>
      <c r="IKC284"/>
      <c r="IKD284"/>
      <c r="IKE284"/>
      <c r="IKF284"/>
      <c r="IKG284"/>
      <c r="IKH284"/>
      <c r="IKI284"/>
      <c r="IKJ284"/>
      <c r="IKK284"/>
      <c r="IKL284"/>
      <c r="IKM284"/>
      <c r="IKN284"/>
      <c r="IKO284"/>
      <c r="IKP284"/>
      <c r="IKQ284"/>
      <c r="IKR284"/>
      <c r="IKS284"/>
      <c r="IKT284"/>
      <c r="IKU284"/>
      <c r="IKV284"/>
      <c r="IKW284"/>
      <c r="IKX284"/>
      <c r="IKY284"/>
      <c r="IKZ284"/>
      <c r="ILA284"/>
      <c r="ILB284"/>
      <c r="ILC284"/>
      <c r="ILD284"/>
      <c r="ILE284"/>
      <c r="ILF284"/>
      <c r="ILG284"/>
      <c r="ILH284"/>
      <c r="ILI284"/>
      <c r="ILJ284"/>
      <c r="ILK284"/>
      <c r="ILL284"/>
      <c r="ILM284"/>
      <c r="ILN284"/>
      <c r="ILO284"/>
      <c r="ILP284"/>
      <c r="ILQ284"/>
      <c r="ILR284"/>
      <c r="ILS284"/>
      <c r="ILT284"/>
      <c r="ILU284"/>
      <c r="ILV284"/>
      <c r="ILW284"/>
      <c r="ILX284"/>
      <c r="ILY284"/>
      <c r="ILZ284"/>
      <c r="IMA284"/>
      <c r="IMB284"/>
      <c r="IMC284"/>
      <c r="IMD284"/>
      <c r="IME284"/>
      <c r="IMF284"/>
      <c r="IMG284"/>
      <c r="IMH284"/>
      <c r="IMI284"/>
      <c r="IMJ284"/>
      <c r="IMK284"/>
      <c r="IML284"/>
      <c r="IMM284"/>
      <c r="IMN284"/>
      <c r="IMO284"/>
      <c r="IMP284"/>
      <c r="IMQ284"/>
      <c r="IMR284"/>
      <c r="IMS284"/>
      <c r="IMT284"/>
      <c r="IMU284"/>
      <c r="IMV284"/>
      <c r="IMW284"/>
      <c r="IMX284"/>
      <c r="IMY284"/>
      <c r="IMZ284"/>
      <c r="INA284"/>
      <c r="INB284"/>
      <c r="INC284"/>
      <c r="IND284"/>
      <c r="INE284"/>
      <c r="INF284"/>
      <c r="ING284"/>
      <c r="INH284"/>
      <c r="INI284"/>
      <c r="INJ284"/>
      <c r="INK284"/>
      <c r="INL284"/>
      <c r="INM284"/>
      <c r="INN284"/>
      <c r="INO284"/>
      <c r="INP284"/>
      <c r="INQ284"/>
      <c r="INR284"/>
      <c r="INS284"/>
      <c r="INT284"/>
      <c r="INU284"/>
      <c r="INV284"/>
      <c r="INW284"/>
      <c r="INX284"/>
      <c r="INY284"/>
      <c r="INZ284"/>
      <c r="IOA284"/>
      <c r="IOB284"/>
      <c r="IOC284"/>
      <c r="IOD284"/>
      <c r="IOE284"/>
      <c r="IOF284"/>
      <c r="IOG284"/>
      <c r="IOH284"/>
      <c r="IOI284"/>
      <c r="IOJ284"/>
      <c r="IOK284"/>
      <c r="IOL284"/>
      <c r="IOM284"/>
      <c r="ION284"/>
      <c r="IOO284"/>
      <c r="IOP284"/>
      <c r="IOQ284"/>
      <c r="IOR284"/>
      <c r="IOS284"/>
      <c r="IOT284"/>
      <c r="IOU284"/>
      <c r="IOV284"/>
      <c r="IOW284"/>
      <c r="IOX284"/>
      <c r="IOY284"/>
      <c r="IOZ284"/>
      <c r="IPA284"/>
      <c r="IPB284"/>
      <c r="IPC284"/>
      <c r="IPD284"/>
      <c r="IPE284"/>
      <c r="IPF284"/>
      <c r="IPG284"/>
      <c r="IPH284"/>
      <c r="IPI284"/>
      <c r="IPJ284"/>
      <c r="IPK284"/>
      <c r="IPL284"/>
      <c r="IPM284"/>
      <c r="IPN284"/>
      <c r="IPO284"/>
      <c r="IPP284"/>
      <c r="IPQ284"/>
      <c r="IPR284"/>
      <c r="IPS284"/>
      <c r="IPT284"/>
      <c r="IPU284"/>
      <c r="IPV284"/>
      <c r="IPW284"/>
      <c r="IPX284"/>
      <c r="IPY284"/>
      <c r="IPZ284"/>
      <c r="IQA284"/>
      <c r="IQB284"/>
      <c r="IQC284"/>
      <c r="IQD284"/>
      <c r="IQE284"/>
      <c r="IQF284"/>
      <c r="IQG284"/>
      <c r="IQH284"/>
      <c r="IQI284"/>
      <c r="IQJ284"/>
      <c r="IQK284"/>
      <c r="IQL284"/>
      <c r="IQM284"/>
      <c r="IQN284"/>
      <c r="IQO284"/>
      <c r="IQP284"/>
      <c r="IQQ284"/>
      <c r="IQR284"/>
      <c r="IQS284"/>
      <c r="IQT284"/>
      <c r="IQU284"/>
      <c r="IQV284"/>
      <c r="IQW284"/>
      <c r="IQX284"/>
      <c r="IQY284"/>
      <c r="IQZ284"/>
      <c r="IRA284"/>
      <c r="IRB284"/>
      <c r="IRC284"/>
      <c r="IRD284"/>
      <c r="IRE284"/>
      <c r="IRF284"/>
      <c r="IRG284"/>
      <c r="IRH284"/>
      <c r="IRI284"/>
      <c r="IRJ284"/>
      <c r="IRK284"/>
      <c r="IRL284"/>
      <c r="IRM284"/>
      <c r="IRN284"/>
      <c r="IRO284"/>
      <c r="IRP284"/>
      <c r="IRQ284"/>
      <c r="IRR284"/>
      <c r="IRS284"/>
      <c r="IRT284"/>
      <c r="IRU284"/>
      <c r="IRV284"/>
      <c r="IRW284"/>
      <c r="IRX284"/>
      <c r="IRY284"/>
      <c r="IRZ284"/>
      <c r="ISA284"/>
      <c r="ISB284"/>
      <c r="ISC284"/>
      <c r="ISD284"/>
      <c r="ISE284"/>
      <c r="ISF284"/>
      <c r="ISG284"/>
      <c r="ISH284"/>
      <c r="ISI284"/>
      <c r="ISJ284"/>
      <c r="ISK284"/>
      <c r="ISL284"/>
      <c r="ISM284"/>
      <c r="ISN284"/>
      <c r="ISO284"/>
      <c r="ISP284"/>
      <c r="ISQ284"/>
      <c r="ISR284"/>
      <c r="ISS284"/>
      <c r="IST284"/>
      <c r="ISU284"/>
      <c r="ISV284"/>
      <c r="ISW284"/>
      <c r="ISX284"/>
      <c r="ISY284"/>
      <c r="ISZ284"/>
      <c r="ITA284"/>
      <c r="ITB284"/>
      <c r="ITC284"/>
      <c r="ITD284"/>
      <c r="ITE284"/>
      <c r="ITF284"/>
      <c r="ITG284"/>
      <c r="ITH284"/>
      <c r="ITI284"/>
      <c r="ITJ284"/>
      <c r="ITK284"/>
      <c r="ITL284"/>
      <c r="ITM284"/>
      <c r="ITN284"/>
      <c r="ITO284"/>
      <c r="ITP284"/>
      <c r="ITQ284"/>
      <c r="ITR284"/>
      <c r="ITS284"/>
      <c r="ITT284"/>
      <c r="ITU284"/>
      <c r="ITV284"/>
      <c r="ITW284"/>
      <c r="ITX284"/>
      <c r="ITY284"/>
      <c r="ITZ284"/>
      <c r="IUA284"/>
      <c r="IUB284"/>
      <c r="IUC284"/>
      <c r="IUD284"/>
      <c r="IUE284"/>
      <c r="IUF284"/>
      <c r="IUG284"/>
      <c r="IUH284"/>
      <c r="IUI284"/>
      <c r="IUJ284"/>
      <c r="IUK284"/>
      <c r="IUL284"/>
      <c r="IUM284"/>
      <c r="IUN284"/>
      <c r="IUO284"/>
      <c r="IUP284"/>
      <c r="IUQ284"/>
      <c r="IUR284"/>
      <c r="IUS284"/>
      <c r="IUT284"/>
      <c r="IUU284"/>
      <c r="IUV284"/>
      <c r="IUW284"/>
      <c r="IUX284"/>
      <c r="IUY284"/>
      <c r="IUZ284"/>
      <c r="IVA284"/>
      <c r="IVB284"/>
      <c r="IVC284"/>
      <c r="IVD284"/>
      <c r="IVE284"/>
      <c r="IVF284"/>
      <c r="IVG284"/>
      <c r="IVH284"/>
      <c r="IVI284"/>
      <c r="IVJ284"/>
      <c r="IVK284"/>
      <c r="IVL284"/>
      <c r="IVM284"/>
      <c r="IVN284"/>
      <c r="IVO284"/>
      <c r="IVP284"/>
      <c r="IVQ284"/>
      <c r="IVR284"/>
      <c r="IVS284"/>
      <c r="IVT284"/>
      <c r="IVU284"/>
      <c r="IVV284"/>
      <c r="IVW284"/>
      <c r="IVX284"/>
      <c r="IVY284"/>
      <c r="IVZ284"/>
      <c r="IWA284"/>
      <c r="IWB284"/>
      <c r="IWC284"/>
      <c r="IWD284"/>
      <c r="IWE284"/>
      <c r="IWF284"/>
      <c r="IWG284"/>
      <c r="IWH284"/>
      <c r="IWI284"/>
      <c r="IWJ284"/>
      <c r="IWK284"/>
      <c r="IWL284"/>
      <c r="IWM284"/>
      <c r="IWN284"/>
      <c r="IWO284"/>
      <c r="IWP284"/>
      <c r="IWQ284"/>
      <c r="IWR284"/>
      <c r="IWS284"/>
      <c r="IWT284"/>
      <c r="IWU284"/>
      <c r="IWV284"/>
      <c r="IWW284"/>
      <c r="IWX284"/>
      <c r="IWY284"/>
      <c r="IWZ284"/>
      <c r="IXA284"/>
      <c r="IXB284"/>
      <c r="IXC284"/>
      <c r="IXD284"/>
      <c r="IXE284"/>
      <c r="IXF284"/>
      <c r="IXG284"/>
      <c r="IXH284"/>
      <c r="IXI284"/>
      <c r="IXJ284"/>
      <c r="IXK284"/>
      <c r="IXL284"/>
      <c r="IXM284"/>
      <c r="IXN284"/>
      <c r="IXO284"/>
      <c r="IXP284"/>
      <c r="IXQ284"/>
      <c r="IXR284"/>
      <c r="IXS284"/>
      <c r="IXT284"/>
      <c r="IXU284"/>
      <c r="IXV284"/>
      <c r="IXW284"/>
      <c r="IXX284"/>
      <c r="IXY284"/>
      <c r="IXZ284"/>
      <c r="IYA284"/>
      <c r="IYB284"/>
      <c r="IYC284"/>
      <c r="IYD284"/>
      <c r="IYE284"/>
      <c r="IYF284"/>
      <c r="IYG284"/>
      <c r="IYH284"/>
      <c r="IYI284"/>
      <c r="IYJ284"/>
      <c r="IYK284"/>
      <c r="IYL284"/>
      <c r="IYM284"/>
      <c r="IYN284"/>
      <c r="IYO284"/>
      <c r="IYP284"/>
      <c r="IYQ284"/>
      <c r="IYR284"/>
      <c r="IYS284"/>
      <c r="IYT284"/>
      <c r="IYU284"/>
      <c r="IYV284"/>
      <c r="IYW284"/>
      <c r="IYX284"/>
      <c r="IYY284"/>
      <c r="IYZ284"/>
      <c r="IZA284"/>
      <c r="IZB284"/>
      <c r="IZC284"/>
      <c r="IZD284"/>
      <c r="IZE284"/>
      <c r="IZF284"/>
      <c r="IZG284"/>
      <c r="IZH284"/>
      <c r="IZI284"/>
      <c r="IZJ284"/>
      <c r="IZK284"/>
      <c r="IZL284"/>
      <c r="IZM284"/>
      <c r="IZN284"/>
      <c r="IZO284"/>
      <c r="IZP284"/>
      <c r="IZQ284"/>
      <c r="IZR284"/>
      <c r="IZS284"/>
      <c r="IZT284"/>
      <c r="IZU284"/>
      <c r="IZV284"/>
      <c r="IZW284"/>
      <c r="IZX284"/>
      <c r="IZY284"/>
      <c r="IZZ284"/>
      <c r="JAA284"/>
      <c r="JAB284"/>
      <c r="JAC284"/>
      <c r="JAD284"/>
      <c r="JAE284"/>
      <c r="JAF284"/>
      <c r="JAG284"/>
      <c r="JAH284"/>
      <c r="JAI284"/>
      <c r="JAJ284"/>
      <c r="JAK284"/>
      <c r="JAL284"/>
      <c r="JAM284"/>
      <c r="JAN284"/>
      <c r="JAO284"/>
      <c r="JAP284"/>
      <c r="JAQ284"/>
      <c r="JAR284"/>
      <c r="JAS284"/>
      <c r="JAT284"/>
      <c r="JAU284"/>
      <c r="JAV284"/>
      <c r="JAW284"/>
      <c r="JAX284"/>
      <c r="JAY284"/>
      <c r="JAZ284"/>
      <c r="JBA284"/>
      <c r="JBB284"/>
      <c r="JBC284"/>
      <c r="JBD284"/>
      <c r="JBE284"/>
      <c r="JBF284"/>
      <c r="JBG284"/>
      <c r="JBH284"/>
      <c r="JBI284"/>
      <c r="JBJ284"/>
      <c r="JBK284"/>
      <c r="JBL284"/>
      <c r="JBM284"/>
      <c r="JBN284"/>
      <c r="JBO284"/>
      <c r="JBP284"/>
      <c r="JBQ284"/>
      <c r="JBR284"/>
      <c r="JBS284"/>
      <c r="JBT284"/>
      <c r="JBU284"/>
      <c r="JBV284"/>
      <c r="JBW284"/>
      <c r="JBX284"/>
      <c r="JBY284"/>
      <c r="JBZ284"/>
      <c r="JCA284"/>
      <c r="JCB284"/>
      <c r="JCC284"/>
      <c r="JCD284"/>
      <c r="JCE284"/>
      <c r="JCF284"/>
      <c r="JCG284"/>
      <c r="JCH284"/>
      <c r="JCI284"/>
      <c r="JCJ284"/>
      <c r="JCK284"/>
      <c r="JCL284"/>
      <c r="JCM284"/>
      <c r="JCN284"/>
      <c r="JCO284"/>
      <c r="JCP284"/>
      <c r="JCQ284"/>
      <c r="JCR284"/>
      <c r="JCS284"/>
      <c r="JCT284"/>
      <c r="JCU284"/>
      <c r="JCV284"/>
      <c r="JCW284"/>
      <c r="JCX284"/>
      <c r="JCY284"/>
      <c r="JCZ284"/>
      <c r="JDA284"/>
      <c r="JDB284"/>
      <c r="JDC284"/>
      <c r="JDD284"/>
      <c r="JDE284"/>
      <c r="JDF284"/>
      <c r="JDG284"/>
      <c r="JDH284"/>
      <c r="JDI284"/>
      <c r="JDJ284"/>
      <c r="JDK284"/>
      <c r="JDL284"/>
      <c r="JDM284"/>
      <c r="JDN284"/>
      <c r="JDO284"/>
      <c r="JDP284"/>
      <c r="JDQ284"/>
      <c r="JDR284"/>
      <c r="JDS284"/>
      <c r="JDT284"/>
      <c r="JDU284"/>
      <c r="JDV284"/>
      <c r="JDW284"/>
      <c r="JDX284"/>
      <c r="JDY284"/>
      <c r="JDZ284"/>
      <c r="JEA284"/>
      <c r="JEB284"/>
      <c r="JEC284"/>
      <c r="JED284"/>
      <c r="JEE284"/>
      <c r="JEF284"/>
      <c r="JEG284"/>
      <c r="JEH284"/>
      <c r="JEI284"/>
      <c r="JEJ284"/>
      <c r="JEK284"/>
      <c r="JEL284"/>
      <c r="JEM284"/>
      <c r="JEN284"/>
      <c r="JEO284"/>
      <c r="JEP284"/>
      <c r="JEQ284"/>
      <c r="JER284"/>
      <c r="JES284"/>
      <c r="JET284"/>
      <c r="JEU284"/>
      <c r="JEV284"/>
      <c r="JEW284"/>
      <c r="JEX284"/>
      <c r="JEY284"/>
      <c r="JEZ284"/>
      <c r="JFA284"/>
      <c r="JFB284"/>
      <c r="JFC284"/>
      <c r="JFD284"/>
      <c r="JFE284"/>
      <c r="JFF284"/>
      <c r="JFG284"/>
      <c r="JFH284"/>
      <c r="JFI284"/>
      <c r="JFJ284"/>
      <c r="JFK284"/>
      <c r="JFL284"/>
      <c r="JFM284"/>
      <c r="JFN284"/>
      <c r="JFO284"/>
      <c r="JFP284"/>
      <c r="JFQ284"/>
      <c r="JFR284"/>
      <c r="JFS284"/>
      <c r="JFT284"/>
      <c r="JFU284"/>
      <c r="JFV284"/>
      <c r="JFW284"/>
      <c r="JFX284"/>
      <c r="JFY284"/>
      <c r="JFZ284"/>
      <c r="JGA284"/>
      <c r="JGB284"/>
      <c r="JGC284"/>
      <c r="JGD284"/>
      <c r="JGE284"/>
      <c r="JGF284"/>
      <c r="JGG284"/>
      <c r="JGH284"/>
      <c r="JGI284"/>
      <c r="JGJ284"/>
      <c r="JGK284"/>
      <c r="JGL284"/>
      <c r="JGM284"/>
      <c r="JGN284"/>
      <c r="JGO284"/>
      <c r="JGP284"/>
      <c r="JGQ284"/>
      <c r="JGR284"/>
      <c r="JGS284"/>
      <c r="JGT284"/>
      <c r="JGU284"/>
      <c r="JGV284"/>
      <c r="JGW284"/>
      <c r="JGX284"/>
      <c r="JGY284"/>
      <c r="JGZ284"/>
      <c r="JHA284"/>
      <c r="JHB284"/>
      <c r="JHC284"/>
      <c r="JHD284"/>
      <c r="JHE284"/>
      <c r="JHF284"/>
      <c r="JHG284"/>
      <c r="JHH284"/>
      <c r="JHI284"/>
      <c r="JHJ284"/>
      <c r="JHK284"/>
      <c r="JHL284"/>
      <c r="JHM284"/>
      <c r="JHN284"/>
      <c r="JHO284"/>
      <c r="JHP284"/>
      <c r="JHQ284"/>
      <c r="JHR284"/>
      <c r="JHS284"/>
      <c r="JHT284"/>
      <c r="JHU284"/>
      <c r="JHV284"/>
      <c r="JHW284"/>
      <c r="JHX284"/>
      <c r="JHY284"/>
      <c r="JHZ284"/>
      <c r="JIA284"/>
      <c r="JIB284"/>
      <c r="JIC284"/>
      <c r="JID284"/>
      <c r="JIE284"/>
      <c r="JIF284"/>
      <c r="JIG284"/>
      <c r="JIH284"/>
      <c r="JII284"/>
      <c r="JIJ284"/>
      <c r="JIK284"/>
      <c r="JIL284"/>
      <c r="JIM284"/>
      <c r="JIN284"/>
      <c r="JIO284"/>
      <c r="JIP284"/>
      <c r="JIQ284"/>
      <c r="JIR284"/>
      <c r="JIS284"/>
      <c r="JIT284"/>
      <c r="JIU284"/>
      <c r="JIV284"/>
      <c r="JIW284"/>
      <c r="JIX284"/>
      <c r="JIY284"/>
      <c r="JIZ284"/>
      <c r="JJA284"/>
      <c r="JJB284"/>
      <c r="JJC284"/>
      <c r="JJD284"/>
      <c r="JJE284"/>
      <c r="JJF284"/>
      <c r="JJG284"/>
      <c r="JJH284"/>
      <c r="JJI284"/>
      <c r="JJJ284"/>
      <c r="JJK284"/>
      <c r="JJL284"/>
      <c r="JJM284"/>
      <c r="JJN284"/>
      <c r="JJO284"/>
      <c r="JJP284"/>
      <c r="JJQ284"/>
      <c r="JJR284"/>
      <c r="JJS284"/>
      <c r="JJT284"/>
      <c r="JJU284"/>
      <c r="JJV284"/>
      <c r="JJW284"/>
      <c r="JJX284"/>
      <c r="JJY284"/>
      <c r="JJZ284"/>
      <c r="JKA284"/>
      <c r="JKB284"/>
      <c r="JKC284"/>
      <c r="JKD284"/>
      <c r="JKE284"/>
      <c r="JKF284"/>
      <c r="JKG284"/>
      <c r="JKH284"/>
      <c r="JKI284"/>
      <c r="JKJ284"/>
      <c r="JKK284"/>
      <c r="JKL284"/>
      <c r="JKM284"/>
      <c r="JKN284"/>
      <c r="JKO284"/>
      <c r="JKP284"/>
      <c r="JKQ284"/>
      <c r="JKR284"/>
      <c r="JKS284"/>
      <c r="JKT284"/>
      <c r="JKU284"/>
      <c r="JKV284"/>
      <c r="JKW284"/>
      <c r="JKX284"/>
      <c r="JKY284"/>
      <c r="JKZ284"/>
      <c r="JLA284"/>
      <c r="JLB284"/>
      <c r="JLC284"/>
      <c r="JLD284"/>
      <c r="JLE284"/>
      <c r="JLF284"/>
      <c r="JLG284"/>
      <c r="JLH284"/>
      <c r="JLI284"/>
      <c r="JLJ284"/>
      <c r="JLK284"/>
      <c r="JLL284"/>
      <c r="JLM284"/>
      <c r="JLN284"/>
      <c r="JLO284"/>
      <c r="JLP284"/>
      <c r="JLQ284"/>
      <c r="JLR284"/>
      <c r="JLS284"/>
      <c r="JLT284"/>
      <c r="JLU284"/>
      <c r="JLV284"/>
      <c r="JLW284"/>
      <c r="JLX284"/>
      <c r="JLY284"/>
      <c r="JLZ284"/>
      <c r="JMA284"/>
      <c r="JMB284"/>
      <c r="JMC284"/>
      <c r="JMD284"/>
      <c r="JME284"/>
      <c r="JMF284"/>
      <c r="JMG284"/>
      <c r="JMH284"/>
      <c r="JMI284"/>
      <c r="JMJ284"/>
      <c r="JMK284"/>
      <c r="JML284"/>
      <c r="JMM284"/>
      <c r="JMN284"/>
      <c r="JMO284"/>
      <c r="JMP284"/>
      <c r="JMQ284"/>
      <c r="JMR284"/>
      <c r="JMS284"/>
      <c r="JMT284"/>
      <c r="JMU284"/>
      <c r="JMV284"/>
      <c r="JMW284"/>
      <c r="JMX284"/>
      <c r="JMY284"/>
      <c r="JMZ284"/>
      <c r="JNA284"/>
      <c r="JNB284"/>
      <c r="JNC284"/>
      <c r="JND284"/>
      <c r="JNE284"/>
      <c r="JNF284"/>
      <c r="JNG284"/>
      <c r="JNH284"/>
      <c r="JNI284"/>
      <c r="JNJ284"/>
      <c r="JNK284"/>
      <c r="JNL284"/>
      <c r="JNM284"/>
      <c r="JNN284"/>
      <c r="JNO284"/>
      <c r="JNP284"/>
      <c r="JNQ284"/>
      <c r="JNR284"/>
      <c r="JNS284"/>
      <c r="JNT284"/>
      <c r="JNU284"/>
      <c r="JNV284"/>
      <c r="JNW284"/>
      <c r="JNX284"/>
      <c r="JNY284"/>
      <c r="JNZ284"/>
      <c r="JOA284"/>
      <c r="JOB284"/>
      <c r="JOC284"/>
      <c r="JOD284"/>
      <c r="JOE284"/>
      <c r="JOF284"/>
      <c r="JOG284"/>
      <c r="JOH284"/>
      <c r="JOI284"/>
      <c r="JOJ284"/>
      <c r="JOK284"/>
      <c r="JOL284"/>
      <c r="JOM284"/>
      <c r="JON284"/>
      <c r="JOO284"/>
      <c r="JOP284"/>
      <c r="JOQ284"/>
      <c r="JOR284"/>
      <c r="JOS284"/>
      <c r="JOT284"/>
      <c r="JOU284"/>
      <c r="JOV284"/>
      <c r="JOW284"/>
      <c r="JOX284"/>
      <c r="JOY284"/>
      <c r="JOZ284"/>
      <c r="JPA284"/>
      <c r="JPB284"/>
      <c r="JPC284"/>
      <c r="JPD284"/>
      <c r="JPE284"/>
      <c r="JPF284"/>
      <c r="JPG284"/>
      <c r="JPH284"/>
      <c r="JPI284"/>
      <c r="JPJ284"/>
      <c r="JPK284"/>
      <c r="JPL284"/>
      <c r="JPM284"/>
      <c r="JPN284"/>
      <c r="JPO284"/>
      <c r="JPP284"/>
      <c r="JPQ284"/>
      <c r="JPR284"/>
      <c r="JPS284"/>
      <c r="JPT284"/>
      <c r="JPU284"/>
      <c r="JPV284"/>
      <c r="JPW284"/>
      <c r="JPX284"/>
      <c r="JPY284"/>
      <c r="JPZ284"/>
      <c r="JQA284"/>
      <c r="JQB284"/>
      <c r="JQC284"/>
      <c r="JQD284"/>
      <c r="JQE284"/>
      <c r="JQF284"/>
      <c r="JQG284"/>
      <c r="JQH284"/>
      <c r="JQI284"/>
      <c r="JQJ284"/>
      <c r="JQK284"/>
      <c r="JQL284"/>
      <c r="JQM284"/>
      <c r="JQN284"/>
      <c r="JQO284"/>
      <c r="JQP284"/>
      <c r="JQQ284"/>
      <c r="JQR284"/>
      <c r="JQS284"/>
      <c r="JQT284"/>
      <c r="JQU284"/>
      <c r="JQV284"/>
      <c r="JQW284"/>
      <c r="JQX284"/>
      <c r="JQY284"/>
      <c r="JQZ284"/>
      <c r="JRA284"/>
      <c r="JRB284"/>
      <c r="JRC284"/>
      <c r="JRD284"/>
      <c r="JRE284"/>
      <c r="JRF284"/>
      <c r="JRG284"/>
      <c r="JRH284"/>
      <c r="JRI284"/>
      <c r="JRJ284"/>
      <c r="JRK284"/>
      <c r="JRL284"/>
      <c r="JRM284"/>
      <c r="JRN284"/>
      <c r="JRO284"/>
      <c r="JRP284"/>
      <c r="JRQ284"/>
      <c r="JRR284"/>
      <c r="JRS284"/>
      <c r="JRT284"/>
      <c r="JRU284"/>
      <c r="JRV284"/>
      <c r="JRW284"/>
      <c r="JRX284"/>
      <c r="JRY284"/>
      <c r="JRZ284"/>
      <c r="JSA284"/>
      <c r="JSB284"/>
      <c r="JSC284"/>
      <c r="JSD284"/>
      <c r="JSE284"/>
      <c r="JSF284"/>
      <c r="JSG284"/>
      <c r="JSH284"/>
      <c r="JSI284"/>
      <c r="JSJ284"/>
      <c r="JSK284"/>
      <c r="JSL284"/>
      <c r="JSM284"/>
      <c r="JSN284"/>
      <c r="JSO284"/>
      <c r="JSP284"/>
      <c r="JSQ284"/>
      <c r="JSR284"/>
      <c r="JSS284"/>
      <c r="JST284"/>
      <c r="JSU284"/>
      <c r="JSV284"/>
      <c r="JSW284"/>
      <c r="JSX284"/>
      <c r="JSY284"/>
      <c r="JSZ284"/>
      <c r="JTA284"/>
      <c r="JTB284"/>
      <c r="JTC284"/>
      <c r="JTD284"/>
      <c r="JTE284"/>
      <c r="JTF284"/>
      <c r="JTG284"/>
      <c r="JTH284"/>
      <c r="JTI284"/>
      <c r="JTJ284"/>
      <c r="JTK284"/>
      <c r="JTL284"/>
      <c r="JTM284"/>
      <c r="JTN284"/>
      <c r="JTO284"/>
      <c r="JTP284"/>
      <c r="JTQ284"/>
      <c r="JTR284"/>
      <c r="JTS284"/>
      <c r="JTT284"/>
      <c r="JTU284"/>
      <c r="JTV284"/>
      <c r="JTW284"/>
      <c r="JTX284"/>
      <c r="JTY284"/>
      <c r="JTZ284"/>
      <c r="JUA284"/>
      <c r="JUB284"/>
      <c r="JUC284"/>
      <c r="JUD284"/>
      <c r="JUE284"/>
      <c r="JUF284"/>
      <c r="JUG284"/>
      <c r="JUH284"/>
      <c r="JUI284"/>
      <c r="JUJ284"/>
      <c r="JUK284"/>
      <c r="JUL284"/>
      <c r="JUM284"/>
      <c r="JUN284"/>
      <c r="JUO284"/>
      <c r="JUP284"/>
      <c r="JUQ284"/>
      <c r="JUR284"/>
      <c r="JUS284"/>
      <c r="JUT284"/>
      <c r="JUU284"/>
      <c r="JUV284"/>
      <c r="JUW284"/>
      <c r="JUX284"/>
      <c r="JUY284"/>
      <c r="JUZ284"/>
      <c r="JVA284"/>
      <c r="JVB284"/>
      <c r="JVC284"/>
      <c r="JVD284"/>
      <c r="JVE284"/>
      <c r="JVF284"/>
      <c r="JVG284"/>
      <c r="JVH284"/>
      <c r="JVI284"/>
      <c r="JVJ284"/>
      <c r="JVK284"/>
      <c r="JVL284"/>
      <c r="JVM284"/>
      <c r="JVN284"/>
      <c r="JVO284"/>
      <c r="JVP284"/>
      <c r="JVQ284"/>
      <c r="JVR284"/>
      <c r="JVS284"/>
      <c r="JVT284"/>
      <c r="JVU284"/>
      <c r="JVV284"/>
      <c r="JVW284"/>
      <c r="JVX284"/>
      <c r="JVY284"/>
      <c r="JVZ284"/>
      <c r="JWA284"/>
      <c r="JWB284"/>
      <c r="JWC284"/>
      <c r="JWD284"/>
      <c r="JWE284"/>
      <c r="JWF284"/>
      <c r="JWG284"/>
      <c r="JWH284"/>
      <c r="JWI284"/>
      <c r="JWJ284"/>
      <c r="JWK284"/>
      <c r="JWL284"/>
      <c r="JWM284"/>
      <c r="JWN284"/>
      <c r="JWO284"/>
      <c r="JWP284"/>
      <c r="JWQ284"/>
      <c r="JWR284"/>
      <c r="JWS284"/>
      <c r="JWT284"/>
      <c r="JWU284"/>
      <c r="JWV284"/>
      <c r="JWW284"/>
      <c r="JWX284"/>
      <c r="JWY284"/>
      <c r="JWZ284"/>
      <c r="JXA284"/>
      <c r="JXB284"/>
      <c r="JXC284"/>
      <c r="JXD284"/>
      <c r="JXE284"/>
      <c r="JXF284"/>
      <c r="JXG284"/>
      <c r="JXH284"/>
      <c r="JXI284"/>
      <c r="JXJ284"/>
      <c r="JXK284"/>
      <c r="JXL284"/>
      <c r="JXM284"/>
      <c r="JXN284"/>
      <c r="JXO284"/>
      <c r="JXP284"/>
      <c r="JXQ284"/>
      <c r="JXR284"/>
      <c r="JXS284"/>
      <c r="JXT284"/>
      <c r="JXU284"/>
      <c r="JXV284"/>
      <c r="JXW284"/>
      <c r="JXX284"/>
      <c r="JXY284"/>
      <c r="JXZ284"/>
      <c r="JYA284"/>
      <c r="JYB284"/>
      <c r="JYC284"/>
      <c r="JYD284"/>
      <c r="JYE284"/>
      <c r="JYF284"/>
      <c r="JYG284"/>
      <c r="JYH284"/>
      <c r="JYI284"/>
      <c r="JYJ284"/>
      <c r="JYK284"/>
      <c r="JYL284"/>
      <c r="JYM284"/>
      <c r="JYN284"/>
      <c r="JYO284"/>
      <c r="JYP284"/>
      <c r="JYQ284"/>
      <c r="JYR284"/>
      <c r="JYS284"/>
      <c r="JYT284"/>
      <c r="JYU284"/>
      <c r="JYV284"/>
      <c r="JYW284"/>
      <c r="JYX284"/>
      <c r="JYY284"/>
      <c r="JYZ284"/>
      <c r="JZA284"/>
      <c r="JZB284"/>
      <c r="JZC284"/>
      <c r="JZD284"/>
      <c r="JZE284"/>
      <c r="JZF284"/>
      <c r="JZG284"/>
      <c r="JZH284"/>
      <c r="JZI284"/>
      <c r="JZJ284"/>
      <c r="JZK284"/>
      <c r="JZL284"/>
      <c r="JZM284"/>
      <c r="JZN284"/>
      <c r="JZO284"/>
      <c r="JZP284"/>
      <c r="JZQ284"/>
      <c r="JZR284"/>
      <c r="JZS284"/>
      <c r="JZT284"/>
      <c r="JZU284"/>
      <c r="JZV284"/>
      <c r="JZW284"/>
      <c r="JZX284"/>
      <c r="JZY284"/>
      <c r="JZZ284"/>
      <c r="KAA284"/>
      <c r="KAB284"/>
      <c r="KAC284"/>
      <c r="KAD284"/>
      <c r="KAE284"/>
      <c r="KAF284"/>
      <c r="KAG284"/>
      <c r="KAH284"/>
      <c r="KAI284"/>
      <c r="KAJ284"/>
      <c r="KAK284"/>
      <c r="KAL284"/>
      <c r="KAM284"/>
      <c r="KAN284"/>
      <c r="KAO284"/>
      <c r="KAP284"/>
      <c r="KAQ284"/>
      <c r="KAR284"/>
      <c r="KAS284"/>
      <c r="KAT284"/>
      <c r="KAU284"/>
      <c r="KAV284"/>
      <c r="KAW284"/>
      <c r="KAX284"/>
      <c r="KAY284"/>
      <c r="KAZ284"/>
      <c r="KBA284"/>
      <c r="KBB284"/>
      <c r="KBC284"/>
      <c r="KBD284"/>
      <c r="KBE284"/>
      <c r="KBF284"/>
      <c r="KBG284"/>
      <c r="KBH284"/>
      <c r="KBI284"/>
      <c r="KBJ284"/>
      <c r="KBK284"/>
      <c r="KBL284"/>
      <c r="KBM284"/>
      <c r="KBN284"/>
      <c r="KBO284"/>
      <c r="KBP284"/>
      <c r="KBQ284"/>
      <c r="KBR284"/>
      <c r="KBS284"/>
      <c r="KBT284"/>
      <c r="KBU284"/>
      <c r="KBV284"/>
      <c r="KBW284"/>
      <c r="KBX284"/>
      <c r="KBY284"/>
      <c r="KBZ284"/>
      <c r="KCA284"/>
      <c r="KCB284"/>
      <c r="KCC284"/>
      <c r="KCD284"/>
      <c r="KCE284"/>
      <c r="KCF284"/>
      <c r="KCG284"/>
      <c r="KCH284"/>
      <c r="KCI284"/>
      <c r="KCJ284"/>
      <c r="KCK284"/>
      <c r="KCL284"/>
      <c r="KCM284"/>
      <c r="KCN284"/>
      <c r="KCO284"/>
      <c r="KCP284"/>
      <c r="KCQ284"/>
      <c r="KCR284"/>
      <c r="KCS284"/>
      <c r="KCT284"/>
      <c r="KCU284"/>
      <c r="KCV284"/>
      <c r="KCW284"/>
      <c r="KCX284"/>
      <c r="KCY284"/>
      <c r="KCZ284"/>
      <c r="KDA284"/>
      <c r="KDB284"/>
      <c r="KDC284"/>
      <c r="KDD284"/>
      <c r="KDE284"/>
      <c r="KDF284"/>
      <c r="KDG284"/>
      <c r="KDH284"/>
      <c r="KDI284"/>
      <c r="KDJ284"/>
      <c r="KDK284"/>
      <c r="KDL284"/>
      <c r="KDM284"/>
      <c r="KDN284"/>
      <c r="KDO284"/>
      <c r="KDP284"/>
      <c r="KDQ284"/>
      <c r="KDR284"/>
      <c r="KDS284"/>
      <c r="KDT284"/>
      <c r="KDU284"/>
      <c r="KDV284"/>
      <c r="KDW284"/>
      <c r="KDX284"/>
      <c r="KDY284"/>
      <c r="KDZ284"/>
      <c r="KEA284"/>
      <c r="KEB284"/>
      <c r="KEC284"/>
      <c r="KED284"/>
      <c r="KEE284"/>
      <c r="KEF284"/>
      <c r="KEG284"/>
      <c r="KEH284"/>
      <c r="KEI284"/>
      <c r="KEJ284"/>
      <c r="KEK284"/>
      <c r="KEL284"/>
      <c r="KEM284"/>
      <c r="KEN284"/>
      <c r="KEO284"/>
      <c r="KEP284"/>
      <c r="KEQ284"/>
      <c r="KER284"/>
      <c r="KES284"/>
      <c r="KET284"/>
      <c r="KEU284"/>
      <c r="KEV284"/>
      <c r="KEW284"/>
      <c r="KEX284"/>
      <c r="KEY284"/>
      <c r="KEZ284"/>
      <c r="KFA284"/>
      <c r="KFB284"/>
      <c r="KFC284"/>
      <c r="KFD284"/>
      <c r="KFE284"/>
      <c r="KFF284"/>
      <c r="KFG284"/>
      <c r="KFH284"/>
      <c r="KFI284"/>
      <c r="KFJ284"/>
      <c r="KFK284"/>
      <c r="KFL284"/>
      <c r="KFM284"/>
      <c r="KFN284"/>
      <c r="KFO284"/>
      <c r="KFP284"/>
      <c r="KFQ284"/>
      <c r="KFR284"/>
      <c r="KFS284"/>
      <c r="KFT284"/>
      <c r="KFU284"/>
      <c r="KFV284"/>
      <c r="KFW284"/>
      <c r="KFX284"/>
      <c r="KFY284"/>
      <c r="KFZ284"/>
      <c r="KGA284"/>
      <c r="KGB284"/>
      <c r="KGC284"/>
      <c r="KGD284"/>
      <c r="KGE284"/>
      <c r="KGF284"/>
      <c r="KGG284"/>
      <c r="KGH284"/>
      <c r="KGI284"/>
      <c r="KGJ284"/>
      <c r="KGK284"/>
      <c r="KGL284"/>
      <c r="KGM284"/>
      <c r="KGN284"/>
      <c r="KGO284"/>
      <c r="KGP284"/>
      <c r="KGQ284"/>
      <c r="KGR284"/>
      <c r="KGS284"/>
      <c r="KGT284"/>
      <c r="KGU284"/>
      <c r="KGV284"/>
      <c r="KGW284"/>
      <c r="KGX284"/>
      <c r="KGY284"/>
      <c r="KGZ284"/>
      <c r="KHA284"/>
      <c r="KHB284"/>
      <c r="KHC284"/>
      <c r="KHD284"/>
      <c r="KHE284"/>
      <c r="KHF284"/>
      <c r="KHG284"/>
      <c r="KHH284"/>
      <c r="KHI284"/>
      <c r="KHJ284"/>
      <c r="KHK284"/>
      <c r="KHL284"/>
      <c r="KHM284"/>
      <c r="KHN284"/>
      <c r="KHO284"/>
      <c r="KHP284"/>
      <c r="KHQ284"/>
      <c r="KHR284"/>
      <c r="KHS284"/>
      <c r="KHT284"/>
      <c r="KHU284"/>
      <c r="KHV284"/>
      <c r="KHW284"/>
      <c r="KHX284"/>
      <c r="KHY284"/>
      <c r="KHZ284"/>
      <c r="KIA284"/>
      <c r="KIB284"/>
      <c r="KIC284"/>
      <c r="KID284"/>
      <c r="KIE284"/>
      <c r="KIF284"/>
      <c r="KIG284"/>
      <c r="KIH284"/>
      <c r="KII284"/>
      <c r="KIJ284"/>
      <c r="KIK284"/>
      <c r="KIL284"/>
      <c r="KIM284"/>
      <c r="KIN284"/>
      <c r="KIO284"/>
      <c r="KIP284"/>
      <c r="KIQ284"/>
      <c r="KIR284"/>
      <c r="KIS284"/>
      <c r="KIT284"/>
      <c r="KIU284"/>
      <c r="KIV284"/>
      <c r="KIW284"/>
      <c r="KIX284"/>
      <c r="KIY284"/>
      <c r="KIZ284"/>
      <c r="KJA284"/>
      <c r="KJB284"/>
      <c r="KJC284"/>
      <c r="KJD284"/>
      <c r="KJE284"/>
      <c r="KJF284"/>
      <c r="KJG284"/>
      <c r="KJH284"/>
      <c r="KJI284"/>
      <c r="KJJ284"/>
      <c r="KJK284"/>
      <c r="KJL284"/>
      <c r="KJM284"/>
      <c r="KJN284"/>
      <c r="KJO284"/>
      <c r="KJP284"/>
      <c r="KJQ284"/>
      <c r="KJR284"/>
      <c r="KJS284"/>
      <c r="KJT284"/>
      <c r="KJU284"/>
      <c r="KJV284"/>
      <c r="KJW284"/>
      <c r="KJX284"/>
      <c r="KJY284"/>
      <c r="KJZ284"/>
      <c r="KKA284"/>
      <c r="KKB284"/>
      <c r="KKC284"/>
      <c r="KKD284"/>
      <c r="KKE284"/>
      <c r="KKF284"/>
      <c r="KKG284"/>
      <c r="KKH284"/>
      <c r="KKI284"/>
      <c r="KKJ284"/>
      <c r="KKK284"/>
      <c r="KKL284"/>
      <c r="KKM284"/>
      <c r="KKN284"/>
      <c r="KKO284"/>
      <c r="KKP284"/>
      <c r="KKQ284"/>
      <c r="KKR284"/>
      <c r="KKS284"/>
      <c r="KKT284"/>
      <c r="KKU284"/>
      <c r="KKV284"/>
      <c r="KKW284"/>
      <c r="KKX284"/>
      <c r="KKY284"/>
      <c r="KKZ284"/>
      <c r="KLA284"/>
      <c r="KLB284"/>
      <c r="KLC284"/>
      <c r="KLD284"/>
      <c r="KLE284"/>
      <c r="KLF284"/>
      <c r="KLG284"/>
      <c r="KLH284"/>
      <c r="KLI284"/>
      <c r="KLJ284"/>
      <c r="KLK284"/>
      <c r="KLL284"/>
      <c r="KLM284"/>
      <c r="KLN284"/>
      <c r="KLO284"/>
      <c r="KLP284"/>
      <c r="KLQ284"/>
      <c r="KLR284"/>
      <c r="KLS284"/>
      <c r="KLT284"/>
      <c r="KLU284"/>
      <c r="KLV284"/>
      <c r="KLW284"/>
      <c r="KLX284"/>
      <c r="KLY284"/>
      <c r="KLZ284"/>
      <c r="KMA284"/>
      <c r="KMB284"/>
      <c r="KMC284"/>
      <c r="KMD284"/>
      <c r="KME284"/>
      <c r="KMF284"/>
      <c r="KMG284"/>
      <c r="KMH284"/>
      <c r="KMI284"/>
      <c r="KMJ284"/>
      <c r="KMK284"/>
      <c r="KML284"/>
      <c r="KMM284"/>
      <c r="KMN284"/>
      <c r="KMO284"/>
      <c r="KMP284"/>
      <c r="KMQ284"/>
      <c r="KMR284"/>
      <c r="KMS284"/>
      <c r="KMT284"/>
      <c r="KMU284"/>
      <c r="KMV284"/>
      <c r="KMW284"/>
      <c r="KMX284"/>
      <c r="KMY284"/>
      <c r="KMZ284"/>
      <c r="KNA284"/>
      <c r="KNB284"/>
      <c r="KNC284"/>
      <c r="KND284"/>
      <c r="KNE284"/>
      <c r="KNF284"/>
      <c r="KNG284"/>
      <c r="KNH284"/>
      <c r="KNI284"/>
      <c r="KNJ284"/>
      <c r="KNK284"/>
      <c r="KNL284"/>
      <c r="KNM284"/>
      <c r="KNN284"/>
      <c r="KNO284"/>
      <c r="KNP284"/>
      <c r="KNQ284"/>
      <c r="KNR284"/>
      <c r="KNS284"/>
      <c r="KNT284"/>
      <c r="KNU284"/>
      <c r="KNV284"/>
      <c r="KNW284"/>
      <c r="KNX284"/>
      <c r="KNY284"/>
      <c r="KNZ284"/>
      <c r="KOA284"/>
      <c r="KOB284"/>
      <c r="KOC284"/>
      <c r="KOD284"/>
      <c r="KOE284"/>
      <c r="KOF284"/>
      <c r="KOG284"/>
      <c r="KOH284"/>
      <c r="KOI284"/>
      <c r="KOJ284"/>
      <c r="KOK284"/>
      <c r="KOL284"/>
      <c r="KOM284"/>
      <c r="KON284"/>
      <c r="KOO284"/>
      <c r="KOP284"/>
      <c r="KOQ284"/>
      <c r="KOR284"/>
      <c r="KOS284"/>
      <c r="KOT284"/>
      <c r="KOU284"/>
      <c r="KOV284"/>
      <c r="KOW284"/>
      <c r="KOX284"/>
      <c r="KOY284"/>
      <c r="KOZ284"/>
      <c r="KPA284"/>
      <c r="KPB284"/>
      <c r="KPC284"/>
      <c r="KPD284"/>
      <c r="KPE284"/>
      <c r="KPF284"/>
      <c r="KPG284"/>
      <c r="KPH284"/>
      <c r="KPI284"/>
      <c r="KPJ284"/>
      <c r="KPK284"/>
      <c r="KPL284"/>
      <c r="KPM284"/>
      <c r="KPN284"/>
      <c r="KPO284"/>
      <c r="KPP284"/>
      <c r="KPQ284"/>
      <c r="KPR284"/>
      <c r="KPS284"/>
      <c r="KPT284"/>
      <c r="KPU284"/>
      <c r="KPV284"/>
      <c r="KPW284"/>
      <c r="KPX284"/>
      <c r="KPY284"/>
      <c r="KPZ284"/>
      <c r="KQA284"/>
      <c r="KQB284"/>
      <c r="KQC284"/>
      <c r="KQD284"/>
      <c r="KQE284"/>
      <c r="KQF284"/>
      <c r="KQG284"/>
      <c r="KQH284"/>
      <c r="KQI284"/>
      <c r="KQJ284"/>
      <c r="KQK284"/>
      <c r="KQL284"/>
      <c r="KQM284"/>
      <c r="KQN284"/>
      <c r="KQO284"/>
      <c r="KQP284"/>
      <c r="KQQ284"/>
      <c r="KQR284"/>
      <c r="KQS284"/>
      <c r="KQT284"/>
      <c r="KQU284"/>
      <c r="KQV284"/>
      <c r="KQW284"/>
      <c r="KQX284"/>
      <c r="KQY284"/>
      <c r="KQZ284"/>
      <c r="KRA284"/>
      <c r="KRB284"/>
      <c r="KRC284"/>
      <c r="KRD284"/>
      <c r="KRE284"/>
      <c r="KRF284"/>
      <c r="KRG284"/>
      <c r="KRH284"/>
      <c r="KRI284"/>
      <c r="KRJ284"/>
      <c r="KRK284"/>
      <c r="KRL284"/>
      <c r="KRM284"/>
      <c r="KRN284"/>
      <c r="KRO284"/>
      <c r="KRP284"/>
      <c r="KRQ284"/>
      <c r="KRR284"/>
      <c r="KRS284"/>
      <c r="KRT284"/>
      <c r="KRU284"/>
      <c r="KRV284"/>
      <c r="KRW284"/>
      <c r="KRX284"/>
      <c r="KRY284"/>
      <c r="KRZ284"/>
      <c r="KSA284"/>
      <c r="KSB284"/>
      <c r="KSC284"/>
      <c r="KSD284"/>
      <c r="KSE284"/>
      <c r="KSF284"/>
      <c r="KSG284"/>
      <c r="KSH284"/>
      <c r="KSI284"/>
      <c r="KSJ284"/>
      <c r="KSK284"/>
      <c r="KSL284"/>
      <c r="KSM284"/>
      <c r="KSN284"/>
      <c r="KSO284"/>
      <c r="KSP284"/>
      <c r="KSQ284"/>
      <c r="KSR284"/>
      <c r="KSS284"/>
      <c r="KST284"/>
      <c r="KSU284"/>
      <c r="KSV284"/>
      <c r="KSW284"/>
      <c r="KSX284"/>
      <c r="KSY284"/>
      <c r="KSZ284"/>
      <c r="KTA284"/>
      <c r="KTB284"/>
      <c r="KTC284"/>
      <c r="KTD284"/>
      <c r="KTE284"/>
      <c r="KTF284"/>
      <c r="KTG284"/>
      <c r="KTH284"/>
      <c r="KTI284"/>
      <c r="KTJ284"/>
      <c r="KTK284"/>
      <c r="KTL284"/>
      <c r="KTM284"/>
      <c r="KTN284"/>
      <c r="KTO284"/>
      <c r="KTP284"/>
      <c r="KTQ284"/>
      <c r="KTR284"/>
      <c r="KTS284"/>
      <c r="KTT284"/>
      <c r="KTU284"/>
      <c r="KTV284"/>
      <c r="KTW284"/>
      <c r="KTX284"/>
      <c r="KTY284"/>
      <c r="KTZ284"/>
      <c r="KUA284"/>
      <c r="KUB284"/>
      <c r="KUC284"/>
      <c r="KUD284"/>
      <c r="KUE284"/>
      <c r="KUF284"/>
      <c r="KUG284"/>
      <c r="KUH284"/>
      <c r="KUI284"/>
      <c r="KUJ284"/>
      <c r="KUK284"/>
      <c r="KUL284"/>
      <c r="KUM284"/>
      <c r="KUN284"/>
      <c r="KUO284"/>
      <c r="KUP284"/>
      <c r="KUQ284"/>
      <c r="KUR284"/>
      <c r="KUS284"/>
      <c r="KUT284"/>
      <c r="KUU284"/>
      <c r="KUV284"/>
      <c r="KUW284"/>
      <c r="KUX284"/>
      <c r="KUY284"/>
      <c r="KUZ284"/>
      <c r="KVA284"/>
      <c r="KVB284"/>
      <c r="KVC284"/>
      <c r="KVD284"/>
      <c r="KVE284"/>
      <c r="KVF284"/>
      <c r="KVG284"/>
      <c r="KVH284"/>
      <c r="KVI284"/>
      <c r="KVJ284"/>
      <c r="KVK284"/>
      <c r="KVL284"/>
      <c r="KVM284"/>
      <c r="KVN284"/>
      <c r="KVO284"/>
      <c r="KVP284"/>
      <c r="KVQ284"/>
      <c r="KVR284"/>
      <c r="KVS284"/>
      <c r="KVT284"/>
      <c r="KVU284"/>
      <c r="KVV284"/>
      <c r="KVW284"/>
      <c r="KVX284"/>
      <c r="KVY284"/>
      <c r="KVZ284"/>
      <c r="KWA284"/>
      <c r="KWB284"/>
      <c r="KWC284"/>
      <c r="KWD284"/>
      <c r="KWE284"/>
      <c r="KWF284"/>
      <c r="KWG284"/>
      <c r="KWH284"/>
      <c r="KWI284"/>
      <c r="KWJ284"/>
      <c r="KWK284"/>
      <c r="KWL284"/>
      <c r="KWM284"/>
      <c r="KWN284"/>
      <c r="KWO284"/>
      <c r="KWP284"/>
      <c r="KWQ284"/>
      <c r="KWR284"/>
      <c r="KWS284"/>
      <c r="KWT284"/>
      <c r="KWU284"/>
      <c r="KWV284"/>
      <c r="KWW284"/>
      <c r="KWX284"/>
      <c r="KWY284"/>
      <c r="KWZ284"/>
      <c r="KXA284"/>
      <c r="KXB284"/>
      <c r="KXC284"/>
      <c r="KXD284"/>
      <c r="KXE284"/>
      <c r="KXF284"/>
      <c r="KXG284"/>
      <c r="KXH284"/>
      <c r="KXI284"/>
      <c r="KXJ284"/>
      <c r="KXK284"/>
      <c r="KXL284"/>
      <c r="KXM284"/>
      <c r="KXN284"/>
      <c r="KXO284"/>
      <c r="KXP284"/>
      <c r="KXQ284"/>
      <c r="KXR284"/>
      <c r="KXS284"/>
      <c r="KXT284"/>
      <c r="KXU284"/>
      <c r="KXV284"/>
      <c r="KXW284"/>
      <c r="KXX284"/>
      <c r="KXY284"/>
      <c r="KXZ284"/>
      <c r="KYA284"/>
      <c r="KYB284"/>
      <c r="KYC284"/>
      <c r="KYD284"/>
      <c r="KYE284"/>
      <c r="KYF284"/>
      <c r="KYG284"/>
      <c r="KYH284"/>
      <c r="KYI284"/>
      <c r="KYJ284"/>
      <c r="KYK284"/>
      <c r="KYL284"/>
      <c r="KYM284"/>
      <c r="KYN284"/>
      <c r="KYO284"/>
      <c r="KYP284"/>
      <c r="KYQ284"/>
      <c r="KYR284"/>
      <c r="KYS284"/>
      <c r="KYT284"/>
      <c r="KYU284"/>
      <c r="KYV284"/>
      <c r="KYW284"/>
      <c r="KYX284"/>
      <c r="KYY284"/>
      <c r="KYZ284"/>
      <c r="KZA284"/>
      <c r="KZB284"/>
      <c r="KZC284"/>
      <c r="KZD284"/>
      <c r="KZE284"/>
      <c r="KZF284"/>
      <c r="KZG284"/>
      <c r="KZH284"/>
      <c r="KZI284"/>
      <c r="KZJ284"/>
      <c r="KZK284"/>
      <c r="KZL284"/>
      <c r="KZM284"/>
      <c r="KZN284"/>
      <c r="KZO284"/>
      <c r="KZP284"/>
      <c r="KZQ284"/>
      <c r="KZR284"/>
      <c r="KZS284"/>
      <c r="KZT284"/>
      <c r="KZU284"/>
      <c r="KZV284"/>
      <c r="KZW284"/>
      <c r="KZX284"/>
      <c r="KZY284"/>
      <c r="KZZ284"/>
      <c r="LAA284"/>
      <c r="LAB284"/>
      <c r="LAC284"/>
      <c r="LAD284"/>
      <c r="LAE284"/>
      <c r="LAF284"/>
      <c r="LAG284"/>
      <c r="LAH284"/>
      <c r="LAI284"/>
      <c r="LAJ284"/>
      <c r="LAK284"/>
      <c r="LAL284"/>
      <c r="LAM284"/>
      <c r="LAN284"/>
      <c r="LAO284"/>
      <c r="LAP284"/>
      <c r="LAQ284"/>
      <c r="LAR284"/>
      <c r="LAS284"/>
      <c r="LAT284"/>
      <c r="LAU284"/>
      <c r="LAV284"/>
      <c r="LAW284"/>
      <c r="LAX284"/>
      <c r="LAY284"/>
      <c r="LAZ284"/>
      <c r="LBA284"/>
      <c r="LBB284"/>
      <c r="LBC284"/>
      <c r="LBD284"/>
      <c r="LBE284"/>
      <c r="LBF284"/>
      <c r="LBG284"/>
      <c r="LBH284"/>
      <c r="LBI284"/>
      <c r="LBJ284"/>
      <c r="LBK284"/>
      <c r="LBL284"/>
      <c r="LBM284"/>
      <c r="LBN284"/>
      <c r="LBO284"/>
      <c r="LBP284"/>
      <c r="LBQ284"/>
      <c r="LBR284"/>
      <c r="LBS284"/>
      <c r="LBT284"/>
      <c r="LBU284"/>
      <c r="LBV284"/>
      <c r="LBW284"/>
      <c r="LBX284"/>
      <c r="LBY284"/>
      <c r="LBZ284"/>
      <c r="LCA284"/>
      <c r="LCB284"/>
      <c r="LCC284"/>
      <c r="LCD284"/>
      <c r="LCE284"/>
      <c r="LCF284"/>
      <c r="LCG284"/>
      <c r="LCH284"/>
      <c r="LCI284"/>
      <c r="LCJ284"/>
      <c r="LCK284"/>
      <c r="LCL284"/>
      <c r="LCM284"/>
      <c r="LCN284"/>
      <c r="LCO284"/>
      <c r="LCP284"/>
      <c r="LCQ284"/>
      <c r="LCR284"/>
      <c r="LCS284"/>
      <c r="LCT284"/>
      <c r="LCU284"/>
      <c r="LCV284"/>
      <c r="LCW284"/>
      <c r="LCX284"/>
      <c r="LCY284"/>
      <c r="LCZ284"/>
      <c r="LDA284"/>
      <c r="LDB284"/>
      <c r="LDC284"/>
      <c r="LDD284"/>
      <c r="LDE284"/>
      <c r="LDF284"/>
      <c r="LDG284"/>
      <c r="LDH284"/>
      <c r="LDI284"/>
      <c r="LDJ284"/>
      <c r="LDK284"/>
      <c r="LDL284"/>
      <c r="LDM284"/>
      <c r="LDN284"/>
      <c r="LDO284"/>
      <c r="LDP284"/>
      <c r="LDQ284"/>
      <c r="LDR284"/>
      <c r="LDS284"/>
      <c r="LDT284"/>
      <c r="LDU284"/>
      <c r="LDV284"/>
      <c r="LDW284"/>
      <c r="LDX284"/>
      <c r="LDY284"/>
      <c r="LDZ284"/>
      <c r="LEA284"/>
      <c r="LEB284"/>
      <c r="LEC284"/>
      <c r="LED284"/>
      <c r="LEE284"/>
      <c r="LEF284"/>
      <c r="LEG284"/>
      <c r="LEH284"/>
      <c r="LEI284"/>
      <c r="LEJ284"/>
      <c r="LEK284"/>
      <c r="LEL284"/>
      <c r="LEM284"/>
      <c r="LEN284"/>
      <c r="LEO284"/>
      <c r="LEP284"/>
      <c r="LEQ284"/>
      <c r="LER284"/>
      <c r="LES284"/>
      <c r="LET284"/>
      <c r="LEU284"/>
      <c r="LEV284"/>
      <c r="LEW284"/>
      <c r="LEX284"/>
      <c r="LEY284"/>
      <c r="LEZ284"/>
      <c r="LFA284"/>
      <c r="LFB284"/>
      <c r="LFC284"/>
      <c r="LFD284"/>
      <c r="LFE284"/>
      <c r="LFF284"/>
      <c r="LFG284"/>
      <c r="LFH284"/>
      <c r="LFI284"/>
      <c r="LFJ284"/>
      <c r="LFK284"/>
      <c r="LFL284"/>
      <c r="LFM284"/>
      <c r="LFN284"/>
      <c r="LFO284"/>
      <c r="LFP284"/>
      <c r="LFQ284"/>
      <c r="LFR284"/>
      <c r="LFS284"/>
      <c r="LFT284"/>
      <c r="LFU284"/>
      <c r="LFV284"/>
      <c r="LFW284"/>
      <c r="LFX284"/>
      <c r="LFY284"/>
      <c r="LFZ284"/>
      <c r="LGA284"/>
      <c r="LGB284"/>
      <c r="LGC284"/>
      <c r="LGD284"/>
      <c r="LGE284"/>
      <c r="LGF284"/>
      <c r="LGG284"/>
      <c r="LGH284"/>
      <c r="LGI284"/>
      <c r="LGJ284"/>
      <c r="LGK284"/>
      <c r="LGL284"/>
      <c r="LGM284"/>
      <c r="LGN284"/>
      <c r="LGO284"/>
      <c r="LGP284"/>
      <c r="LGQ284"/>
      <c r="LGR284"/>
      <c r="LGS284"/>
      <c r="LGT284"/>
      <c r="LGU284"/>
      <c r="LGV284"/>
      <c r="LGW284"/>
      <c r="LGX284"/>
      <c r="LGY284"/>
      <c r="LGZ284"/>
      <c r="LHA284"/>
      <c r="LHB284"/>
      <c r="LHC284"/>
      <c r="LHD284"/>
      <c r="LHE284"/>
      <c r="LHF284"/>
      <c r="LHG284"/>
      <c r="LHH284"/>
      <c r="LHI284"/>
      <c r="LHJ284"/>
      <c r="LHK284"/>
      <c r="LHL284"/>
      <c r="LHM284"/>
      <c r="LHN284"/>
      <c r="LHO284"/>
      <c r="LHP284"/>
      <c r="LHQ284"/>
      <c r="LHR284"/>
      <c r="LHS284"/>
      <c r="LHT284"/>
      <c r="LHU284"/>
      <c r="LHV284"/>
      <c r="LHW284"/>
      <c r="LHX284"/>
      <c r="LHY284"/>
      <c r="LHZ284"/>
      <c r="LIA284"/>
      <c r="LIB284"/>
      <c r="LIC284"/>
      <c r="LID284"/>
      <c r="LIE284"/>
      <c r="LIF284"/>
      <c r="LIG284"/>
      <c r="LIH284"/>
      <c r="LII284"/>
      <c r="LIJ284"/>
      <c r="LIK284"/>
      <c r="LIL284"/>
      <c r="LIM284"/>
      <c r="LIN284"/>
      <c r="LIO284"/>
      <c r="LIP284"/>
      <c r="LIQ284"/>
      <c r="LIR284"/>
      <c r="LIS284"/>
      <c r="LIT284"/>
      <c r="LIU284"/>
      <c r="LIV284"/>
      <c r="LIW284"/>
      <c r="LIX284"/>
      <c r="LIY284"/>
      <c r="LIZ284"/>
      <c r="LJA284"/>
      <c r="LJB284"/>
      <c r="LJC284"/>
      <c r="LJD284"/>
      <c r="LJE284"/>
      <c r="LJF284"/>
      <c r="LJG284"/>
      <c r="LJH284"/>
      <c r="LJI284"/>
      <c r="LJJ284"/>
      <c r="LJK284"/>
      <c r="LJL284"/>
      <c r="LJM284"/>
      <c r="LJN284"/>
      <c r="LJO284"/>
      <c r="LJP284"/>
      <c r="LJQ284"/>
      <c r="LJR284"/>
      <c r="LJS284"/>
      <c r="LJT284"/>
      <c r="LJU284"/>
      <c r="LJV284"/>
      <c r="LJW284"/>
      <c r="LJX284"/>
      <c r="LJY284"/>
      <c r="LJZ284"/>
      <c r="LKA284"/>
      <c r="LKB284"/>
      <c r="LKC284"/>
      <c r="LKD284"/>
      <c r="LKE284"/>
      <c r="LKF284"/>
      <c r="LKG284"/>
      <c r="LKH284"/>
      <c r="LKI284"/>
      <c r="LKJ284"/>
      <c r="LKK284"/>
      <c r="LKL284"/>
      <c r="LKM284"/>
      <c r="LKN284"/>
      <c r="LKO284"/>
      <c r="LKP284"/>
      <c r="LKQ284"/>
      <c r="LKR284"/>
      <c r="LKS284"/>
      <c r="LKT284"/>
      <c r="LKU284"/>
      <c r="LKV284"/>
      <c r="LKW284"/>
      <c r="LKX284"/>
      <c r="LKY284"/>
      <c r="LKZ284"/>
      <c r="LLA284"/>
      <c r="LLB284"/>
      <c r="LLC284"/>
      <c r="LLD284"/>
      <c r="LLE284"/>
      <c r="LLF284"/>
      <c r="LLG284"/>
      <c r="LLH284"/>
      <c r="LLI284"/>
      <c r="LLJ284"/>
      <c r="LLK284"/>
      <c r="LLL284"/>
      <c r="LLM284"/>
      <c r="LLN284"/>
      <c r="LLO284"/>
      <c r="LLP284"/>
      <c r="LLQ284"/>
      <c r="LLR284"/>
      <c r="LLS284"/>
      <c r="LLT284"/>
      <c r="LLU284"/>
      <c r="LLV284"/>
      <c r="LLW284"/>
      <c r="LLX284"/>
      <c r="LLY284"/>
      <c r="LLZ284"/>
      <c r="LMA284"/>
      <c r="LMB284"/>
      <c r="LMC284"/>
      <c r="LMD284"/>
      <c r="LME284"/>
      <c r="LMF284"/>
      <c r="LMG284"/>
      <c r="LMH284"/>
      <c r="LMI284"/>
      <c r="LMJ284"/>
      <c r="LMK284"/>
      <c r="LML284"/>
      <c r="LMM284"/>
      <c r="LMN284"/>
      <c r="LMO284"/>
      <c r="LMP284"/>
      <c r="LMQ284"/>
      <c r="LMR284"/>
      <c r="LMS284"/>
      <c r="LMT284"/>
      <c r="LMU284"/>
      <c r="LMV284"/>
      <c r="LMW284"/>
      <c r="LMX284"/>
      <c r="LMY284"/>
      <c r="LMZ284"/>
      <c r="LNA284"/>
      <c r="LNB284"/>
      <c r="LNC284"/>
      <c r="LND284"/>
      <c r="LNE284"/>
      <c r="LNF284"/>
      <c r="LNG284"/>
      <c r="LNH284"/>
      <c r="LNI284"/>
      <c r="LNJ284"/>
      <c r="LNK284"/>
      <c r="LNL284"/>
      <c r="LNM284"/>
      <c r="LNN284"/>
      <c r="LNO284"/>
      <c r="LNP284"/>
      <c r="LNQ284"/>
      <c r="LNR284"/>
      <c r="LNS284"/>
      <c r="LNT284"/>
      <c r="LNU284"/>
      <c r="LNV284"/>
      <c r="LNW284"/>
      <c r="LNX284"/>
      <c r="LNY284"/>
      <c r="LNZ284"/>
      <c r="LOA284"/>
      <c r="LOB284"/>
      <c r="LOC284"/>
      <c r="LOD284"/>
      <c r="LOE284"/>
      <c r="LOF284"/>
      <c r="LOG284"/>
      <c r="LOH284"/>
      <c r="LOI284"/>
      <c r="LOJ284"/>
      <c r="LOK284"/>
      <c r="LOL284"/>
      <c r="LOM284"/>
      <c r="LON284"/>
      <c r="LOO284"/>
      <c r="LOP284"/>
      <c r="LOQ284"/>
      <c r="LOR284"/>
      <c r="LOS284"/>
      <c r="LOT284"/>
      <c r="LOU284"/>
      <c r="LOV284"/>
      <c r="LOW284"/>
      <c r="LOX284"/>
      <c r="LOY284"/>
      <c r="LOZ284"/>
      <c r="LPA284"/>
      <c r="LPB284"/>
      <c r="LPC284"/>
      <c r="LPD284"/>
      <c r="LPE284"/>
      <c r="LPF284"/>
      <c r="LPG284"/>
      <c r="LPH284"/>
      <c r="LPI284"/>
      <c r="LPJ284"/>
      <c r="LPK284"/>
      <c r="LPL284"/>
      <c r="LPM284"/>
      <c r="LPN284"/>
      <c r="LPO284"/>
      <c r="LPP284"/>
      <c r="LPQ284"/>
      <c r="LPR284"/>
      <c r="LPS284"/>
      <c r="LPT284"/>
      <c r="LPU284"/>
      <c r="LPV284"/>
      <c r="LPW284"/>
      <c r="LPX284"/>
      <c r="LPY284"/>
      <c r="LPZ284"/>
      <c r="LQA284"/>
      <c r="LQB284"/>
      <c r="LQC284"/>
      <c r="LQD284"/>
      <c r="LQE284"/>
      <c r="LQF284"/>
      <c r="LQG284"/>
      <c r="LQH284"/>
      <c r="LQI284"/>
      <c r="LQJ284"/>
      <c r="LQK284"/>
      <c r="LQL284"/>
      <c r="LQM284"/>
      <c r="LQN284"/>
      <c r="LQO284"/>
      <c r="LQP284"/>
      <c r="LQQ284"/>
      <c r="LQR284"/>
      <c r="LQS284"/>
      <c r="LQT284"/>
      <c r="LQU284"/>
      <c r="LQV284"/>
      <c r="LQW284"/>
      <c r="LQX284"/>
      <c r="LQY284"/>
      <c r="LQZ284"/>
      <c r="LRA284"/>
      <c r="LRB284"/>
      <c r="LRC284"/>
      <c r="LRD284"/>
      <c r="LRE284"/>
      <c r="LRF284"/>
      <c r="LRG284"/>
      <c r="LRH284"/>
      <c r="LRI284"/>
      <c r="LRJ284"/>
      <c r="LRK284"/>
      <c r="LRL284"/>
      <c r="LRM284"/>
      <c r="LRN284"/>
      <c r="LRO284"/>
      <c r="LRP284"/>
      <c r="LRQ284"/>
      <c r="LRR284"/>
      <c r="LRS284"/>
      <c r="LRT284"/>
      <c r="LRU284"/>
      <c r="LRV284"/>
      <c r="LRW284"/>
      <c r="LRX284"/>
      <c r="LRY284"/>
      <c r="LRZ284"/>
      <c r="LSA284"/>
      <c r="LSB284"/>
      <c r="LSC284"/>
      <c r="LSD284"/>
      <c r="LSE284"/>
      <c r="LSF284"/>
      <c r="LSG284"/>
      <c r="LSH284"/>
      <c r="LSI284"/>
      <c r="LSJ284"/>
      <c r="LSK284"/>
      <c r="LSL284"/>
      <c r="LSM284"/>
      <c r="LSN284"/>
      <c r="LSO284"/>
      <c r="LSP284"/>
      <c r="LSQ284"/>
      <c r="LSR284"/>
      <c r="LSS284"/>
      <c r="LST284"/>
      <c r="LSU284"/>
      <c r="LSV284"/>
      <c r="LSW284"/>
      <c r="LSX284"/>
      <c r="LSY284"/>
      <c r="LSZ284"/>
      <c r="LTA284"/>
      <c r="LTB284"/>
      <c r="LTC284"/>
      <c r="LTD284"/>
      <c r="LTE284"/>
      <c r="LTF284"/>
      <c r="LTG284"/>
      <c r="LTH284"/>
      <c r="LTI284"/>
      <c r="LTJ284"/>
      <c r="LTK284"/>
      <c r="LTL284"/>
      <c r="LTM284"/>
      <c r="LTN284"/>
      <c r="LTO284"/>
      <c r="LTP284"/>
      <c r="LTQ284"/>
      <c r="LTR284"/>
      <c r="LTS284"/>
      <c r="LTT284"/>
      <c r="LTU284"/>
      <c r="LTV284"/>
      <c r="LTW284"/>
      <c r="LTX284"/>
      <c r="LTY284"/>
      <c r="LTZ284"/>
      <c r="LUA284"/>
      <c r="LUB284"/>
      <c r="LUC284"/>
      <c r="LUD284"/>
      <c r="LUE284"/>
      <c r="LUF284"/>
      <c r="LUG284"/>
      <c r="LUH284"/>
      <c r="LUI284"/>
      <c r="LUJ284"/>
      <c r="LUK284"/>
      <c r="LUL284"/>
      <c r="LUM284"/>
      <c r="LUN284"/>
      <c r="LUO284"/>
      <c r="LUP284"/>
      <c r="LUQ284"/>
      <c r="LUR284"/>
      <c r="LUS284"/>
      <c r="LUT284"/>
      <c r="LUU284"/>
      <c r="LUV284"/>
      <c r="LUW284"/>
      <c r="LUX284"/>
      <c r="LUY284"/>
      <c r="LUZ284"/>
      <c r="LVA284"/>
      <c r="LVB284"/>
      <c r="LVC284"/>
      <c r="LVD284"/>
      <c r="LVE284"/>
      <c r="LVF284"/>
      <c r="LVG284"/>
      <c r="LVH284"/>
      <c r="LVI284"/>
      <c r="LVJ284"/>
      <c r="LVK284"/>
      <c r="LVL284"/>
      <c r="LVM284"/>
      <c r="LVN284"/>
      <c r="LVO284"/>
      <c r="LVP284"/>
      <c r="LVQ284"/>
      <c r="LVR284"/>
      <c r="LVS284"/>
      <c r="LVT284"/>
      <c r="LVU284"/>
      <c r="LVV284"/>
      <c r="LVW284"/>
      <c r="LVX284"/>
      <c r="LVY284"/>
      <c r="LVZ284"/>
      <c r="LWA284"/>
      <c r="LWB284"/>
      <c r="LWC284"/>
      <c r="LWD284"/>
      <c r="LWE284"/>
      <c r="LWF284"/>
      <c r="LWG284"/>
      <c r="LWH284"/>
      <c r="LWI284"/>
      <c r="LWJ284"/>
      <c r="LWK284"/>
      <c r="LWL284"/>
      <c r="LWM284"/>
      <c r="LWN284"/>
      <c r="LWO284"/>
      <c r="LWP284"/>
      <c r="LWQ284"/>
      <c r="LWR284"/>
      <c r="LWS284"/>
      <c r="LWT284"/>
      <c r="LWU284"/>
      <c r="LWV284"/>
      <c r="LWW284"/>
      <c r="LWX284"/>
      <c r="LWY284"/>
      <c r="LWZ284"/>
      <c r="LXA284"/>
      <c r="LXB284"/>
      <c r="LXC284"/>
      <c r="LXD284"/>
      <c r="LXE284"/>
      <c r="LXF284"/>
      <c r="LXG284"/>
      <c r="LXH284"/>
      <c r="LXI284"/>
      <c r="LXJ284"/>
      <c r="LXK284"/>
      <c r="LXL284"/>
      <c r="LXM284"/>
      <c r="LXN284"/>
      <c r="LXO284"/>
      <c r="LXP284"/>
      <c r="LXQ284"/>
      <c r="LXR284"/>
      <c r="LXS284"/>
      <c r="LXT284"/>
      <c r="LXU284"/>
      <c r="LXV284"/>
      <c r="LXW284"/>
      <c r="LXX284"/>
      <c r="LXY284"/>
      <c r="LXZ284"/>
      <c r="LYA284"/>
      <c r="LYB284"/>
      <c r="LYC284"/>
      <c r="LYD284"/>
      <c r="LYE284"/>
      <c r="LYF284"/>
      <c r="LYG284"/>
      <c r="LYH284"/>
      <c r="LYI284"/>
      <c r="LYJ284"/>
      <c r="LYK284"/>
      <c r="LYL284"/>
      <c r="LYM284"/>
      <c r="LYN284"/>
      <c r="LYO284"/>
      <c r="LYP284"/>
      <c r="LYQ284"/>
      <c r="LYR284"/>
      <c r="LYS284"/>
      <c r="LYT284"/>
      <c r="LYU284"/>
      <c r="LYV284"/>
      <c r="LYW284"/>
      <c r="LYX284"/>
      <c r="LYY284"/>
      <c r="LYZ284"/>
      <c r="LZA284"/>
      <c r="LZB284"/>
      <c r="LZC284"/>
      <c r="LZD284"/>
      <c r="LZE284"/>
      <c r="LZF284"/>
      <c r="LZG284"/>
      <c r="LZH284"/>
      <c r="LZI284"/>
      <c r="LZJ284"/>
      <c r="LZK284"/>
      <c r="LZL284"/>
      <c r="LZM284"/>
      <c r="LZN284"/>
      <c r="LZO284"/>
      <c r="LZP284"/>
      <c r="LZQ284"/>
      <c r="LZR284"/>
      <c r="LZS284"/>
      <c r="LZT284"/>
      <c r="LZU284"/>
      <c r="LZV284"/>
      <c r="LZW284"/>
      <c r="LZX284"/>
      <c r="LZY284"/>
      <c r="LZZ284"/>
      <c r="MAA284"/>
      <c r="MAB284"/>
      <c r="MAC284"/>
      <c r="MAD284"/>
      <c r="MAE284"/>
      <c r="MAF284"/>
      <c r="MAG284"/>
      <c r="MAH284"/>
      <c r="MAI284"/>
      <c r="MAJ284"/>
      <c r="MAK284"/>
      <c r="MAL284"/>
      <c r="MAM284"/>
      <c r="MAN284"/>
      <c r="MAO284"/>
      <c r="MAP284"/>
      <c r="MAQ284"/>
      <c r="MAR284"/>
      <c r="MAS284"/>
      <c r="MAT284"/>
      <c r="MAU284"/>
      <c r="MAV284"/>
      <c r="MAW284"/>
      <c r="MAX284"/>
      <c r="MAY284"/>
      <c r="MAZ284"/>
      <c r="MBA284"/>
      <c r="MBB284"/>
      <c r="MBC284"/>
      <c r="MBD284"/>
      <c r="MBE284"/>
      <c r="MBF284"/>
      <c r="MBG284"/>
      <c r="MBH284"/>
      <c r="MBI284"/>
      <c r="MBJ284"/>
      <c r="MBK284"/>
      <c r="MBL284"/>
      <c r="MBM284"/>
      <c r="MBN284"/>
      <c r="MBO284"/>
      <c r="MBP284"/>
      <c r="MBQ284"/>
      <c r="MBR284"/>
      <c r="MBS284"/>
      <c r="MBT284"/>
      <c r="MBU284"/>
      <c r="MBV284"/>
      <c r="MBW284"/>
      <c r="MBX284"/>
      <c r="MBY284"/>
      <c r="MBZ284"/>
      <c r="MCA284"/>
      <c r="MCB284"/>
      <c r="MCC284"/>
      <c r="MCD284"/>
      <c r="MCE284"/>
      <c r="MCF284"/>
      <c r="MCG284"/>
      <c r="MCH284"/>
      <c r="MCI284"/>
      <c r="MCJ284"/>
      <c r="MCK284"/>
      <c r="MCL284"/>
      <c r="MCM284"/>
      <c r="MCN284"/>
      <c r="MCO284"/>
      <c r="MCP284"/>
      <c r="MCQ284"/>
      <c r="MCR284"/>
      <c r="MCS284"/>
      <c r="MCT284"/>
      <c r="MCU284"/>
      <c r="MCV284"/>
      <c r="MCW284"/>
      <c r="MCX284"/>
      <c r="MCY284"/>
      <c r="MCZ284"/>
      <c r="MDA284"/>
      <c r="MDB284"/>
      <c r="MDC284"/>
      <c r="MDD284"/>
      <c r="MDE284"/>
      <c r="MDF284"/>
      <c r="MDG284"/>
      <c r="MDH284"/>
      <c r="MDI284"/>
      <c r="MDJ284"/>
      <c r="MDK284"/>
      <c r="MDL284"/>
      <c r="MDM284"/>
      <c r="MDN284"/>
      <c r="MDO284"/>
      <c r="MDP284"/>
      <c r="MDQ284"/>
      <c r="MDR284"/>
      <c r="MDS284"/>
      <c r="MDT284"/>
      <c r="MDU284"/>
      <c r="MDV284"/>
      <c r="MDW284"/>
      <c r="MDX284"/>
      <c r="MDY284"/>
      <c r="MDZ284"/>
      <c r="MEA284"/>
      <c r="MEB284"/>
      <c r="MEC284"/>
      <c r="MED284"/>
      <c r="MEE284"/>
      <c r="MEF284"/>
      <c r="MEG284"/>
      <c r="MEH284"/>
      <c r="MEI284"/>
      <c r="MEJ284"/>
      <c r="MEK284"/>
      <c r="MEL284"/>
      <c r="MEM284"/>
      <c r="MEN284"/>
      <c r="MEO284"/>
      <c r="MEP284"/>
      <c r="MEQ284"/>
      <c r="MER284"/>
      <c r="MES284"/>
      <c r="MET284"/>
      <c r="MEU284"/>
      <c r="MEV284"/>
      <c r="MEW284"/>
      <c r="MEX284"/>
      <c r="MEY284"/>
      <c r="MEZ284"/>
      <c r="MFA284"/>
      <c r="MFB284"/>
      <c r="MFC284"/>
      <c r="MFD284"/>
      <c r="MFE284"/>
      <c r="MFF284"/>
      <c r="MFG284"/>
      <c r="MFH284"/>
      <c r="MFI284"/>
      <c r="MFJ284"/>
      <c r="MFK284"/>
      <c r="MFL284"/>
      <c r="MFM284"/>
      <c r="MFN284"/>
      <c r="MFO284"/>
      <c r="MFP284"/>
      <c r="MFQ284"/>
      <c r="MFR284"/>
      <c r="MFS284"/>
      <c r="MFT284"/>
      <c r="MFU284"/>
      <c r="MFV284"/>
      <c r="MFW284"/>
      <c r="MFX284"/>
      <c r="MFY284"/>
      <c r="MFZ284"/>
      <c r="MGA284"/>
      <c r="MGB284"/>
      <c r="MGC284"/>
      <c r="MGD284"/>
      <c r="MGE284"/>
      <c r="MGF284"/>
      <c r="MGG284"/>
      <c r="MGH284"/>
      <c r="MGI284"/>
      <c r="MGJ284"/>
      <c r="MGK284"/>
      <c r="MGL284"/>
      <c r="MGM284"/>
      <c r="MGN284"/>
      <c r="MGO284"/>
      <c r="MGP284"/>
      <c r="MGQ284"/>
      <c r="MGR284"/>
      <c r="MGS284"/>
      <c r="MGT284"/>
      <c r="MGU284"/>
      <c r="MGV284"/>
      <c r="MGW284"/>
      <c r="MGX284"/>
      <c r="MGY284"/>
      <c r="MGZ284"/>
      <c r="MHA284"/>
      <c r="MHB284"/>
      <c r="MHC284"/>
      <c r="MHD284"/>
      <c r="MHE284"/>
      <c r="MHF284"/>
      <c r="MHG284"/>
      <c r="MHH284"/>
      <c r="MHI284"/>
      <c r="MHJ284"/>
      <c r="MHK284"/>
      <c r="MHL284"/>
      <c r="MHM284"/>
      <c r="MHN284"/>
      <c r="MHO284"/>
      <c r="MHP284"/>
      <c r="MHQ284"/>
      <c r="MHR284"/>
      <c r="MHS284"/>
      <c r="MHT284"/>
      <c r="MHU284"/>
      <c r="MHV284"/>
      <c r="MHW284"/>
      <c r="MHX284"/>
      <c r="MHY284"/>
      <c r="MHZ284"/>
      <c r="MIA284"/>
      <c r="MIB284"/>
      <c r="MIC284"/>
      <c r="MID284"/>
      <c r="MIE284"/>
      <c r="MIF284"/>
      <c r="MIG284"/>
      <c r="MIH284"/>
      <c r="MII284"/>
      <c r="MIJ284"/>
      <c r="MIK284"/>
      <c r="MIL284"/>
      <c r="MIM284"/>
      <c r="MIN284"/>
      <c r="MIO284"/>
      <c r="MIP284"/>
      <c r="MIQ284"/>
      <c r="MIR284"/>
      <c r="MIS284"/>
      <c r="MIT284"/>
      <c r="MIU284"/>
      <c r="MIV284"/>
      <c r="MIW284"/>
      <c r="MIX284"/>
      <c r="MIY284"/>
      <c r="MIZ284"/>
      <c r="MJA284"/>
      <c r="MJB284"/>
      <c r="MJC284"/>
      <c r="MJD284"/>
      <c r="MJE284"/>
      <c r="MJF284"/>
      <c r="MJG284"/>
      <c r="MJH284"/>
      <c r="MJI284"/>
      <c r="MJJ284"/>
      <c r="MJK284"/>
      <c r="MJL284"/>
      <c r="MJM284"/>
      <c r="MJN284"/>
      <c r="MJO284"/>
      <c r="MJP284"/>
      <c r="MJQ284"/>
      <c r="MJR284"/>
      <c r="MJS284"/>
      <c r="MJT284"/>
      <c r="MJU284"/>
      <c r="MJV284"/>
      <c r="MJW284"/>
      <c r="MJX284"/>
      <c r="MJY284"/>
      <c r="MJZ284"/>
      <c r="MKA284"/>
      <c r="MKB284"/>
      <c r="MKC284"/>
      <c r="MKD284"/>
      <c r="MKE284"/>
      <c r="MKF284"/>
      <c r="MKG284"/>
      <c r="MKH284"/>
      <c r="MKI284"/>
      <c r="MKJ284"/>
      <c r="MKK284"/>
      <c r="MKL284"/>
      <c r="MKM284"/>
      <c r="MKN284"/>
      <c r="MKO284"/>
      <c r="MKP284"/>
      <c r="MKQ284"/>
      <c r="MKR284"/>
      <c r="MKS284"/>
      <c r="MKT284"/>
      <c r="MKU284"/>
      <c r="MKV284"/>
      <c r="MKW284"/>
      <c r="MKX284"/>
      <c r="MKY284"/>
      <c r="MKZ284"/>
      <c r="MLA284"/>
      <c r="MLB284"/>
      <c r="MLC284"/>
      <c r="MLD284"/>
      <c r="MLE284"/>
      <c r="MLF284"/>
      <c r="MLG284"/>
      <c r="MLH284"/>
      <c r="MLI284"/>
      <c r="MLJ284"/>
      <c r="MLK284"/>
      <c r="MLL284"/>
      <c r="MLM284"/>
      <c r="MLN284"/>
      <c r="MLO284"/>
      <c r="MLP284"/>
      <c r="MLQ284"/>
      <c r="MLR284"/>
      <c r="MLS284"/>
      <c r="MLT284"/>
      <c r="MLU284"/>
      <c r="MLV284"/>
      <c r="MLW284"/>
      <c r="MLX284"/>
      <c r="MLY284"/>
      <c r="MLZ284"/>
      <c r="MMA284"/>
      <c r="MMB284"/>
      <c r="MMC284"/>
      <c r="MMD284"/>
      <c r="MME284"/>
      <c r="MMF284"/>
      <c r="MMG284"/>
      <c r="MMH284"/>
      <c r="MMI284"/>
      <c r="MMJ284"/>
      <c r="MMK284"/>
      <c r="MML284"/>
      <c r="MMM284"/>
      <c r="MMN284"/>
      <c r="MMO284"/>
      <c r="MMP284"/>
      <c r="MMQ284"/>
      <c r="MMR284"/>
      <c r="MMS284"/>
      <c r="MMT284"/>
      <c r="MMU284"/>
      <c r="MMV284"/>
      <c r="MMW284"/>
      <c r="MMX284"/>
      <c r="MMY284"/>
      <c r="MMZ284"/>
      <c r="MNA284"/>
      <c r="MNB284"/>
      <c r="MNC284"/>
      <c r="MND284"/>
      <c r="MNE284"/>
      <c r="MNF284"/>
      <c r="MNG284"/>
      <c r="MNH284"/>
      <c r="MNI284"/>
      <c r="MNJ284"/>
      <c r="MNK284"/>
      <c r="MNL284"/>
      <c r="MNM284"/>
      <c r="MNN284"/>
      <c r="MNO284"/>
      <c r="MNP284"/>
      <c r="MNQ284"/>
      <c r="MNR284"/>
      <c r="MNS284"/>
      <c r="MNT284"/>
      <c r="MNU284"/>
      <c r="MNV284"/>
      <c r="MNW284"/>
      <c r="MNX284"/>
      <c r="MNY284"/>
      <c r="MNZ284"/>
      <c r="MOA284"/>
      <c r="MOB284"/>
      <c r="MOC284"/>
      <c r="MOD284"/>
      <c r="MOE284"/>
      <c r="MOF284"/>
      <c r="MOG284"/>
      <c r="MOH284"/>
      <c r="MOI284"/>
      <c r="MOJ284"/>
      <c r="MOK284"/>
      <c r="MOL284"/>
      <c r="MOM284"/>
      <c r="MON284"/>
      <c r="MOO284"/>
      <c r="MOP284"/>
      <c r="MOQ284"/>
      <c r="MOR284"/>
      <c r="MOS284"/>
      <c r="MOT284"/>
      <c r="MOU284"/>
      <c r="MOV284"/>
      <c r="MOW284"/>
      <c r="MOX284"/>
      <c r="MOY284"/>
      <c r="MOZ284"/>
      <c r="MPA284"/>
      <c r="MPB284"/>
      <c r="MPC284"/>
      <c r="MPD284"/>
      <c r="MPE284"/>
      <c r="MPF284"/>
      <c r="MPG284"/>
      <c r="MPH284"/>
      <c r="MPI284"/>
      <c r="MPJ284"/>
      <c r="MPK284"/>
      <c r="MPL284"/>
      <c r="MPM284"/>
      <c r="MPN284"/>
      <c r="MPO284"/>
      <c r="MPP284"/>
      <c r="MPQ284"/>
      <c r="MPR284"/>
      <c r="MPS284"/>
      <c r="MPT284"/>
      <c r="MPU284"/>
      <c r="MPV284"/>
      <c r="MPW284"/>
      <c r="MPX284"/>
      <c r="MPY284"/>
      <c r="MPZ284"/>
      <c r="MQA284"/>
      <c r="MQB284"/>
      <c r="MQC284"/>
      <c r="MQD284"/>
      <c r="MQE284"/>
      <c r="MQF284"/>
      <c r="MQG284"/>
      <c r="MQH284"/>
      <c r="MQI284"/>
      <c r="MQJ284"/>
      <c r="MQK284"/>
      <c r="MQL284"/>
      <c r="MQM284"/>
      <c r="MQN284"/>
      <c r="MQO284"/>
      <c r="MQP284"/>
      <c r="MQQ284"/>
      <c r="MQR284"/>
      <c r="MQS284"/>
      <c r="MQT284"/>
      <c r="MQU284"/>
      <c r="MQV284"/>
      <c r="MQW284"/>
      <c r="MQX284"/>
      <c r="MQY284"/>
      <c r="MQZ284"/>
      <c r="MRA284"/>
      <c r="MRB284"/>
      <c r="MRC284"/>
      <c r="MRD284"/>
      <c r="MRE284"/>
      <c r="MRF284"/>
      <c r="MRG284"/>
      <c r="MRH284"/>
      <c r="MRI284"/>
      <c r="MRJ284"/>
      <c r="MRK284"/>
      <c r="MRL284"/>
      <c r="MRM284"/>
      <c r="MRN284"/>
      <c r="MRO284"/>
      <c r="MRP284"/>
      <c r="MRQ284"/>
      <c r="MRR284"/>
      <c r="MRS284"/>
      <c r="MRT284"/>
      <c r="MRU284"/>
      <c r="MRV284"/>
      <c r="MRW284"/>
      <c r="MRX284"/>
      <c r="MRY284"/>
      <c r="MRZ284"/>
      <c r="MSA284"/>
      <c r="MSB284"/>
      <c r="MSC284"/>
      <c r="MSD284"/>
      <c r="MSE284"/>
      <c r="MSF284"/>
      <c r="MSG284"/>
      <c r="MSH284"/>
      <c r="MSI284"/>
      <c r="MSJ284"/>
      <c r="MSK284"/>
      <c r="MSL284"/>
      <c r="MSM284"/>
      <c r="MSN284"/>
      <c r="MSO284"/>
      <c r="MSP284"/>
      <c r="MSQ284"/>
      <c r="MSR284"/>
      <c r="MSS284"/>
      <c r="MST284"/>
      <c r="MSU284"/>
      <c r="MSV284"/>
      <c r="MSW284"/>
      <c r="MSX284"/>
      <c r="MSY284"/>
      <c r="MSZ284"/>
      <c r="MTA284"/>
      <c r="MTB284"/>
      <c r="MTC284"/>
      <c r="MTD284"/>
      <c r="MTE284"/>
      <c r="MTF284"/>
      <c r="MTG284"/>
      <c r="MTH284"/>
      <c r="MTI284"/>
      <c r="MTJ284"/>
      <c r="MTK284"/>
      <c r="MTL284"/>
      <c r="MTM284"/>
      <c r="MTN284"/>
      <c r="MTO284"/>
      <c r="MTP284"/>
      <c r="MTQ284"/>
      <c r="MTR284"/>
      <c r="MTS284"/>
      <c r="MTT284"/>
      <c r="MTU284"/>
      <c r="MTV284"/>
      <c r="MTW284"/>
      <c r="MTX284"/>
      <c r="MTY284"/>
      <c r="MTZ284"/>
      <c r="MUA284"/>
      <c r="MUB284"/>
      <c r="MUC284"/>
      <c r="MUD284"/>
      <c r="MUE284"/>
      <c r="MUF284"/>
      <c r="MUG284"/>
      <c r="MUH284"/>
      <c r="MUI284"/>
      <c r="MUJ284"/>
      <c r="MUK284"/>
      <c r="MUL284"/>
      <c r="MUM284"/>
      <c r="MUN284"/>
      <c r="MUO284"/>
      <c r="MUP284"/>
      <c r="MUQ284"/>
      <c r="MUR284"/>
      <c r="MUS284"/>
      <c r="MUT284"/>
      <c r="MUU284"/>
      <c r="MUV284"/>
      <c r="MUW284"/>
      <c r="MUX284"/>
      <c r="MUY284"/>
      <c r="MUZ284"/>
      <c r="MVA284"/>
      <c r="MVB284"/>
      <c r="MVC284"/>
      <c r="MVD284"/>
      <c r="MVE284"/>
      <c r="MVF284"/>
      <c r="MVG284"/>
      <c r="MVH284"/>
      <c r="MVI284"/>
      <c r="MVJ284"/>
      <c r="MVK284"/>
      <c r="MVL284"/>
      <c r="MVM284"/>
      <c r="MVN284"/>
      <c r="MVO284"/>
      <c r="MVP284"/>
      <c r="MVQ284"/>
      <c r="MVR284"/>
      <c r="MVS284"/>
      <c r="MVT284"/>
      <c r="MVU284"/>
      <c r="MVV284"/>
      <c r="MVW284"/>
      <c r="MVX284"/>
      <c r="MVY284"/>
      <c r="MVZ284"/>
      <c r="MWA284"/>
      <c r="MWB284"/>
      <c r="MWC284"/>
      <c r="MWD284"/>
      <c r="MWE284"/>
      <c r="MWF284"/>
      <c r="MWG284"/>
      <c r="MWH284"/>
      <c r="MWI284"/>
      <c r="MWJ284"/>
      <c r="MWK284"/>
      <c r="MWL284"/>
      <c r="MWM284"/>
      <c r="MWN284"/>
      <c r="MWO284"/>
      <c r="MWP284"/>
      <c r="MWQ284"/>
      <c r="MWR284"/>
      <c r="MWS284"/>
      <c r="MWT284"/>
      <c r="MWU284"/>
      <c r="MWV284"/>
      <c r="MWW284"/>
      <c r="MWX284"/>
      <c r="MWY284"/>
      <c r="MWZ284"/>
      <c r="MXA284"/>
      <c r="MXB284"/>
      <c r="MXC284"/>
      <c r="MXD284"/>
      <c r="MXE284"/>
      <c r="MXF284"/>
      <c r="MXG284"/>
      <c r="MXH284"/>
      <c r="MXI284"/>
      <c r="MXJ284"/>
      <c r="MXK284"/>
      <c r="MXL284"/>
      <c r="MXM284"/>
      <c r="MXN284"/>
      <c r="MXO284"/>
      <c r="MXP284"/>
      <c r="MXQ284"/>
      <c r="MXR284"/>
      <c r="MXS284"/>
      <c r="MXT284"/>
      <c r="MXU284"/>
      <c r="MXV284"/>
      <c r="MXW284"/>
      <c r="MXX284"/>
      <c r="MXY284"/>
      <c r="MXZ284"/>
      <c r="MYA284"/>
      <c r="MYB284"/>
      <c r="MYC284"/>
      <c r="MYD284"/>
      <c r="MYE284"/>
      <c r="MYF284"/>
      <c r="MYG284"/>
      <c r="MYH284"/>
      <c r="MYI284"/>
      <c r="MYJ284"/>
      <c r="MYK284"/>
      <c r="MYL284"/>
      <c r="MYM284"/>
      <c r="MYN284"/>
      <c r="MYO284"/>
      <c r="MYP284"/>
      <c r="MYQ284"/>
      <c r="MYR284"/>
      <c r="MYS284"/>
      <c r="MYT284"/>
      <c r="MYU284"/>
      <c r="MYV284"/>
      <c r="MYW284"/>
      <c r="MYX284"/>
      <c r="MYY284"/>
      <c r="MYZ284"/>
      <c r="MZA284"/>
      <c r="MZB284"/>
      <c r="MZC284"/>
      <c r="MZD284"/>
      <c r="MZE284"/>
      <c r="MZF284"/>
      <c r="MZG284"/>
      <c r="MZH284"/>
      <c r="MZI284"/>
      <c r="MZJ284"/>
      <c r="MZK284"/>
      <c r="MZL284"/>
      <c r="MZM284"/>
      <c r="MZN284"/>
      <c r="MZO284"/>
      <c r="MZP284"/>
      <c r="MZQ284"/>
      <c r="MZR284"/>
      <c r="MZS284"/>
      <c r="MZT284"/>
      <c r="MZU284"/>
      <c r="MZV284"/>
      <c r="MZW284"/>
      <c r="MZX284"/>
      <c r="MZY284"/>
      <c r="MZZ284"/>
      <c r="NAA284"/>
      <c r="NAB284"/>
      <c r="NAC284"/>
      <c r="NAD284"/>
      <c r="NAE284"/>
      <c r="NAF284"/>
      <c r="NAG284"/>
      <c r="NAH284"/>
      <c r="NAI284"/>
      <c r="NAJ284"/>
      <c r="NAK284"/>
      <c r="NAL284"/>
      <c r="NAM284"/>
      <c r="NAN284"/>
      <c r="NAO284"/>
      <c r="NAP284"/>
      <c r="NAQ284"/>
      <c r="NAR284"/>
      <c r="NAS284"/>
      <c r="NAT284"/>
      <c r="NAU284"/>
      <c r="NAV284"/>
      <c r="NAW284"/>
      <c r="NAX284"/>
      <c r="NAY284"/>
      <c r="NAZ284"/>
      <c r="NBA284"/>
      <c r="NBB284"/>
      <c r="NBC284"/>
      <c r="NBD284"/>
      <c r="NBE284"/>
      <c r="NBF284"/>
      <c r="NBG284"/>
      <c r="NBH284"/>
      <c r="NBI284"/>
      <c r="NBJ284"/>
      <c r="NBK284"/>
      <c r="NBL284"/>
      <c r="NBM284"/>
      <c r="NBN284"/>
      <c r="NBO284"/>
      <c r="NBP284"/>
      <c r="NBQ284"/>
      <c r="NBR284"/>
      <c r="NBS284"/>
      <c r="NBT284"/>
      <c r="NBU284"/>
      <c r="NBV284"/>
      <c r="NBW284"/>
      <c r="NBX284"/>
      <c r="NBY284"/>
      <c r="NBZ284"/>
      <c r="NCA284"/>
      <c r="NCB284"/>
      <c r="NCC284"/>
      <c r="NCD284"/>
      <c r="NCE284"/>
      <c r="NCF284"/>
      <c r="NCG284"/>
      <c r="NCH284"/>
      <c r="NCI284"/>
      <c r="NCJ284"/>
      <c r="NCK284"/>
      <c r="NCL284"/>
      <c r="NCM284"/>
      <c r="NCN284"/>
      <c r="NCO284"/>
      <c r="NCP284"/>
      <c r="NCQ284"/>
      <c r="NCR284"/>
      <c r="NCS284"/>
      <c r="NCT284"/>
      <c r="NCU284"/>
      <c r="NCV284"/>
      <c r="NCW284"/>
      <c r="NCX284"/>
      <c r="NCY284"/>
      <c r="NCZ284"/>
      <c r="NDA284"/>
      <c r="NDB284"/>
      <c r="NDC284"/>
      <c r="NDD284"/>
      <c r="NDE284"/>
      <c r="NDF284"/>
      <c r="NDG284"/>
      <c r="NDH284"/>
      <c r="NDI284"/>
      <c r="NDJ284"/>
      <c r="NDK284"/>
      <c r="NDL284"/>
      <c r="NDM284"/>
      <c r="NDN284"/>
      <c r="NDO284"/>
      <c r="NDP284"/>
      <c r="NDQ284"/>
      <c r="NDR284"/>
      <c r="NDS284"/>
      <c r="NDT284"/>
      <c r="NDU284"/>
      <c r="NDV284"/>
      <c r="NDW284"/>
      <c r="NDX284"/>
      <c r="NDY284"/>
      <c r="NDZ284"/>
      <c r="NEA284"/>
      <c r="NEB284"/>
      <c r="NEC284"/>
      <c r="NED284"/>
      <c r="NEE284"/>
      <c r="NEF284"/>
      <c r="NEG284"/>
      <c r="NEH284"/>
      <c r="NEI284"/>
      <c r="NEJ284"/>
      <c r="NEK284"/>
      <c r="NEL284"/>
      <c r="NEM284"/>
      <c r="NEN284"/>
      <c r="NEO284"/>
      <c r="NEP284"/>
      <c r="NEQ284"/>
      <c r="NER284"/>
      <c r="NES284"/>
      <c r="NET284"/>
      <c r="NEU284"/>
      <c r="NEV284"/>
      <c r="NEW284"/>
      <c r="NEX284"/>
      <c r="NEY284"/>
      <c r="NEZ284"/>
      <c r="NFA284"/>
      <c r="NFB284"/>
      <c r="NFC284"/>
      <c r="NFD284"/>
      <c r="NFE284"/>
      <c r="NFF284"/>
      <c r="NFG284"/>
      <c r="NFH284"/>
      <c r="NFI284"/>
      <c r="NFJ284"/>
      <c r="NFK284"/>
      <c r="NFL284"/>
      <c r="NFM284"/>
      <c r="NFN284"/>
      <c r="NFO284"/>
      <c r="NFP284"/>
      <c r="NFQ284"/>
      <c r="NFR284"/>
      <c r="NFS284"/>
      <c r="NFT284"/>
      <c r="NFU284"/>
      <c r="NFV284"/>
      <c r="NFW284"/>
      <c r="NFX284"/>
      <c r="NFY284"/>
      <c r="NFZ284"/>
      <c r="NGA284"/>
      <c r="NGB284"/>
      <c r="NGC284"/>
      <c r="NGD284"/>
      <c r="NGE284"/>
      <c r="NGF284"/>
      <c r="NGG284"/>
      <c r="NGH284"/>
      <c r="NGI284"/>
      <c r="NGJ284"/>
      <c r="NGK284"/>
      <c r="NGL284"/>
      <c r="NGM284"/>
      <c r="NGN284"/>
      <c r="NGO284"/>
      <c r="NGP284"/>
      <c r="NGQ284"/>
      <c r="NGR284"/>
      <c r="NGS284"/>
      <c r="NGT284"/>
      <c r="NGU284"/>
      <c r="NGV284"/>
      <c r="NGW284"/>
      <c r="NGX284"/>
      <c r="NGY284"/>
      <c r="NGZ284"/>
      <c r="NHA284"/>
      <c r="NHB284"/>
      <c r="NHC284"/>
      <c r="NHD284"/>
      <c r="NHE284"/>
      <c r="NHF284"/>
      <c r="NHG284"/>
      <c r="NHH284"/>
      <c r="NHI284"/>
      <c r="NHJ284"/>
      <c r="NHK284"/>
      <c r="NHL284"/>
      <c r="NHM284"/>
      <c r="NHN284"/>
      <c r="NHO284"/>
      <c r="NHP284"/>
      <c r="NHQ284"/>
      <c r="NHR284"/>
      <c r="NHS284"/>
      <c r="NHT284"/>
      <c r="NHU284"/>
      <c r="NHV284"/>
      <c r="NHW284"/>
      <c r="NHX284"/>
      <c r="NHY284"/>
      <c r="NHZ284"/>
      <c r="NIA284"/>
      <c r="NIB284"/>
      <c r="NIC284"/>
      <c r="NID284"/>
      <c r="NIE284"/>
      <c r="NIF284"/>
      <c r="NIG284"/>
      <c r="NIH284"/>
      <c r="NII284"/>
      <c r="NIJ284"/>
      <c r="NIK284"/>
      <c r="NIL284"/>
      <c r="NIM284"/>
      <c r="NIN284"/>
      <c r="NIO284"/>
      <c r="NIP284"/>
      <c r="NIQ284"/>
      <c r="NIR284"/>
      <c r="NIS284"/>
      <c r="NIT284"/>
      <c r="NIU284"/>
      <c r="NIV284"/>
      <c r="NIW284"/>
      <c r="NIX284"/>
      <c r="NIY284"/>
      <c r="NIZ284"/>
      <c r="NJA284"/>
      <c r="NJB284"/>
      <c r="NJC284"/>
      <c r="NJD284"/>
      <c r="NJE284"/>
      <c r="NJF284"/>
      <c r="NJG284"/>
      <c r="NJH284"/>
      <c r="NJI284"/>
      <c r="NJJ284"/>
      <c r="NJK284"/>
      <c r="NJL284"/>
      <c r="NJM284"/>
      <c r="NJN284"/>
      <c r="NJO284"/>
      <c r="NJP284"/>
      <c r="NJQ284"/>
      <c r="NJR284"/>
      <c r="NJS284"/>
      <c r="NJT284"/>
      <c r="NJU284"/>
      <c r="NJV284"/>
      <c r="NJW284"/>
      <c r="NJX284"/>
      <c r="NJY284"/>
      <c r="NJZ284"/>
      <c r="NKA284"/>
      <c r="NKB284"/>
      <c r="NKC284"/>
      <c r="NKD284"/>
      <c r="NKE284"/>
      <c r="NKF284"/>
      <c r="NKG284"/>
      <c r="NKH284"/>
      <c r="NKI284"/>
      <c r="NKJ284"/>
      <c r="NKK284"/>
      <c r="NKL284"/>
      <c r="NKM284"/>
      <c r="NKN284"/>
      <c r="NKO284"/>
      <c r="NKP284"/>
      <c r="NKQ284"/>
      <c r="NKR284"/>
      <c r="NKS284"/>
      <c r="NKT284"/>
      <c r="NKU284"/>
      <c r="NKV284"/>
      <c r="NKW284"/>
      <c r="NKX284"/>
      <c r="NKY284"/>
      <c r="NKZ284"/>
      <c r="NLA284"/>
      <c r="NLB284"/>
      <c r="NLC284"/>
      <c r="NLD284"/>
      <c r="NLE284"/>
      <c r="NLF284"/>
      <c r="NLG284"/>
      <c r="NLH284"/>
      <c r="NLI284"/>
      <c r="NLJ284"/>
      <c r="NLK284"/>
      <c r="NLL284"/>
      <c r="NLM284"/>
      <c r="NLN284"/>
      <c r="NLO284"/>
      <c r="NLP284"/>
      <c r="NLQ284"/>
      <c r="NLR284"/>
      <c r="NLS284"/>
      <c r="NLT284"/>
      <c r="NLU284"/>
      <c r="NLV284"/>
      <c r="NLW284"/>
      <c r="NLX284"/>
      <c r="NLY284"/>
      <c r="NLZ284"/>
      <c r="NMA284"/>
      <c r="NMB284"/>
      <c r="NMC284"/>
      <c r="NMD284"/>
      <c r="NME284"/>
      <c r="NMF284"/>
      <c r="NMG284"/>
      <c r="NMH284"/>
      <c r="NMI284"/>
      <c r="NMJ284"/>
      <c r="NMK284"/>
      <c r="NML284"/>
      <c r="NMM284"/>
      <c r="NMN284"/>
      <c r="NMO284"/>
      <c r="NMP284"/>
      <c r="NMQ284"/>
      <c r="NMR284"/>
      <c r="NMS284"/>
      <c r="NMT284"/>
      <c r="NMU284"/>
      <c r="NMV284"/>
      <c r="NMW284"/>
      <c r="NMX284"/>
      <c r="NMY284"/>
      <c r="NMZ284"/>
      <c r="NNA284"/>
      <c r="NNB284"/>
      <c r="NNC284"/>
      <c r="NND284"/>
      <c r="NNE284"/>
      <c r="NNF284"/>
      <c r="NNG284"/>
      <c r="NNH284"/>
      <c r="NNI284"/>
      <c r="NNJ284"/>
      <c r="NNK284"/>
      <c r="NNL284"/>
      <c r="NNM284"/>
      <c r="NNN284"/>
      <c r="NNO284"/>
      <c r="NNP284"/>
      <c r="NNQ284"/>
      <c r="NNR284"/>
      <c r="NNS284"/>
      <c r="NNT284"/>
      <c r="NNU284"/>
      <c r="NNV284"/>
      <c r="NNW284"/>
      <c r="NNX284"/>
      <c r="NNY284"/>
      <c r="NNZ284"/>
      <c r="NOA284"/>
      <c r="NOB284"/>
      <c r="NOC284"/>
      <c r="NOD284"/>
      <c r="NOE284"/>
      <c r="NOF284"/>
      <c r="NOG284"/>
      <c r="NOH284"/>
      <c r="NOI284"/>
      <c r="NOJ284"/>
      <c r="NOK284"/>
      <c r="NOL284"/>
      <c r="NOM284"/>
      <c r="NON284"/>
      <c r="NOO284"/>
      <c r="NOP284"/>
      <c r="NOQ284"/>
      <c r="NOR284"/>
      <c r="NOS284"/>
      <c r="NOT284"/>
      <c r="NOU284"/>
      <c r="NOV284"/>
      <c r="NOW284"/>
      <c r="NOX284"/>
      <c r="NOY284"/>
      <c r="NOZ284"/>
      <c r="NPA284"/>
      <c r="NPB284"/>
      <c r="NPC284"/>
      <c r="NPD284"/>
      <c r="NPE284"/>
      <c r="NPF284"/>
      <c r="NPG284"/>
      <c r="NPH284"/>
      <c r="NPI284"/>
      <c r="NPJ284"/>
      <c r="NPK284"/>
      <c r="NPL284"/>
      <c r="NPM284"/>
      <c r="NPN284"/>
      <c r="NPO284"/>
      <c r="NPP284"/>
      <c r="NPQ284"/>
      <c r="NPR284"/>
      <c r="NPS284"/>
      <c r="NPT284"/>
      <c r="NPU284"/>
      <c r="NPV284"/>
      <c r="NPW284"/>
      <c r="NPX284"/>
      <c r="NPY284"/>
      <c r="NPZ284"/>
      <c r="NQA284"/>
      <c r="NQB284"/>
      <c r="NQC284"/>
      <c r="NQD284"/>
      <c r="NQE284"/>
      <c r="NQF284"/>
      <c r="NQG284"/>
      <c r="NQH284"/>
      <c r="NQI284"/>
      <c r="NQJ284"/>
      <c r="NQK284"/>
      <c r="NQL284"/>
      <c r="NQM284"/>
      <c r="NQN284"/>
      <c r="NQO284"/>
      <c r="NQP284"/>
      <c r="NQQ284"/>
      <c r="NQR284"/>
      <c r="NQS284"/>
      <c r="NQT284"/>
      <c r="NQU284"/>
      <c r="NQV284"/>
      <c r="NQW284"/>
      <c r="NQX284"/>
      <c r="NQY284"/>
      <c r="NQZ284"/>
      <c r="NRA284"/>
      <c r="NRB284"/>
      <c r="NRC284"/>
      <c r="NRD284"/>
      <c r="NRE284"/>
      <c r="NRF284"/>
      <c r="NRG284"/>
      <c r="NRH284"/>
      <c r="NRI284"/>
      <c r="NRJ284"/>
      <c r="NRK284"/>
      <c r="NRL284"/>
      <c r="NRM284"/>
      <c r="NRN284"/>
      <c r="NRO284"/>
      <c r="NRP284"/>
      <c r="NRQ284"/>
      <c r="NRR284"/>
      <c r="NRS284"/>
      <c r="NRT284"/>
      <c r="NRU284"/>
      <c r="NRV284"/>
      <c r="NRW284"/>
      <c r="NRX284"/>
      <c r="NRY284"/>
      <c r="NRZ284"/>
      <c r="NSA284"/>
      <c r="NSB284"/>
      <c r="NSC284"/>
      <c r="NSD284"/>
      <c r="NSE284"/>
      <c r="NSF284"/>
      <c r="NSG284"/>
      <c r="NSH284"/>
      <c r="NSI284"/>
      <c r="NSJ284"/>
      <c r="NSK284"/>
      <c r="NSL284"/>
      <c r="NSM284"/>
      <c r="NSN284"/>
      <c r="NSO284"/>
      <c r="NSP284"/>
      <c r="NSQ284"/>
      <c r="NSR284"/>
      <c r="NSS284"/>
      <c r="NST284"/>
      <c r="NSU284"/>
      <c r="NSV284"/>
      <c r="NSW284"/>
      <c r="NSX284"/>
      <c r="NSY284"/>
      <c r="NSZ284"/>
      <c r="NTA284"/>
      <c r="NTB284"/>
      <c r="NTC284"/>
      <c r="NTD284"/>
      <c r="NTE284"/>
      <c r="NTF284"/>
      <c r="NTG284"/>
      <c r="NTH284"/>
      <c r="NTI284"/>
      <c r="NTJ284"/>
      <c r="NTK284"/>
      <c r="NTL284"/>
      <c r="NTM284"/>
      <c r="NTN284"/>
      <c r="NTO284"/>
      <c r="NTP284"/>
      <c r="NTQ284"/>
      <c r="NTR284"/>
      <c r="NTS284"/>
      <c r="NTT284"/>
      <c r="NTU284"/>
      <c r="NTV284"/>
      <c r="NTW284"/>
      <c r="NTX284"/>
      <c r="NTY284"/>
      <c r="NTZ284"/>
      <c r="NUA284"/>
      <c r="NUB284"/>
      <c r="NUC284"/>
      <c r="NUD284"/>
      <c r="NUE284"/>
      <c r="NUF284"/>
      <c r="NUG284"/>
      <c r="NUH284"/>
      <c r="NUI284"/>
      <c r="NUJ284"/>
      <c r="NUK284"/>
      <c r="NUL284"/>
      <c r="NUM284"/>
      <c r="NUN284"/>
      <c r="NUO284"/>
      <c r="NUP284"/>
      <c r="NUQ284"/>
      <c r="NUR284"/>
      <c r="NUS284"/>
      <c r="NUT284"/>
      <c r="NUU284"/>
      <c r="NUV284"/>
      <c r="NUW284"/>
      <c r="NUX284"/>
      <c r="NUY284"/>
      <c r="NUZ284"/>
      <c r="NVA284"/>
      <c r="NVB284"/>
      <c r="NVC284"/>
      <c r="NVD284"/>
      <c r="NVE284"/>
      <c r="NVF284"/>
      <c r="NVG284"/>
      <c r="NVH284"/>
      <c r="NVI284"/>
      <c r="NVJ284"/>
      <c r="NVK284"/>
      <c r="NVL284"/>
      <c r="NVM284"/>
      <c r="NVN284"/>
      <c r="NVO284"/>
      <c r="NVP284"/>
      <c r="NVQ284"/>
      <c r="NVR284"/>
      <c r="NVS284"/>
      <c r="NVT284"/>
      <c r="NVU284"/>
      <c r="NVV284"/>
      <c r="NVW284"/>
      <c r="NVX284"/>
      <c r="NVY284"/>
      <c r="NVZ284"/>
      <c r="NWA284"/>
      <c r="NWB284"/>
      <c r="NWC284"/>
      <c r="NWD284"/>
      <c r="NWE284"/>
      <c r="NWF284"/>
      <c r="NWG284"/>
      <c r="NWH284"/>
      <c r="NWI284"/>
      <c r="NWJ284"/>
      <c r="NWK284"/>
      <c r="NWL284"/>
      <c r="NWM284"/>
      <c r="NWN284"/>
      <c r="NWO284"/>
      <c r="NWP284"/>
      <c r="NWQ284"/>
      <c r="NWR284"/>
      <c r="NWS284"/>
      <c r="NWT284"/>
      <c r="NWU284"/>
      <c r="NWV284"/>
      <c r="NWW284"/>
      <c r="NWX284"/>
      <c r="NWY284"/>
      <c r="NWZ284"/>
      <c r="NXA284"/>
      <c r="NXB284"/>
      <c r="NXC284"/>
      <c r="NXD284"/>
      <c r="NXE284"/>
      <c r="NXF284"/>
      <c r="NXG284"/>
      <c r="NXH284"/>
      <c r="NXI284"/>
      <c r="NXJ284"/>
      <c r="NXK284"/>
      <c r="NXL284"/>
      <c r="NXM284"/>
      <c r="NXN284"/>
      <c r="NXO284"/>
      <c r="NXP284"/>
      <c r="NXQ284"/>
      <c r="NXR284"/>
      <c r="NXS284"/>
      <c r="NXT284"/>
      <c r="NXU284"/>
      <c r="NXV284"/>
      <c r="NXW284"/>
      <c r="NXX284"/>
      <c r="NXY284"/>
      <c r="NXZ284"/>
      <c r="NYA284"/>
      <c r="NYB284"/>
      <c r="NYC284"/>
      <c r="NYD284"/>
      <c r="NYE284"/>
      <c r="NYF284"/>
      <c r="NYG284"/>
      <c r="NYH284"/>
      <c r="NYI284"/>
      <c r="NYJ284"/>
      <c r="NYK284"/>
      <c r="NYL284"/>
      <c r="NYM284"/>
      <c r="NYN284"/>
      <c r="NYO284"/>
      <c r="NYP284"/>
      <c r="NYQ284"/>
      <c r="NYR284"/>
      <c r="NYS284"/>
      <c r="NYT284"/>
      <c r="NYU284"/>
      <c r="NYV284"/>
      <c r="NYW284"/>
      <c r="NYX284"/>
      <c r="NYY284"/>
      <c r="NYZ284"/>
      <c r="NZA284"/>
      <c r="NZB284"/>
      <c r="NZC284"/>
      <c r="NZD284"/>
      <c r="NZE284"/>
      <c r="NZF284"/>
      <c r="NZG284"/>
      <c r="NZH284"/>
      <c r="NZI284"/>
      <c r="NZJ284"/>
      <c r="NZK284"/>
      <c r="NZL284"/>
      <c r="NZM284"/>
      <c r="NZN284"/>
      <c r="NZO284"/>
      <c r="NZP284"/>
      <c r="NZQ284"/>
      <c r="NZR284"/>
      <c r="NZS284"/>
      <c r="NZT284"/>
      <c r="NZU284"/>
      <c r="NZV284"/>
      <c r="NZW284"/>
      <c r="NZX284"/>
      <c r="NZY284"/>
      <c r="NZZ284"/>
      <c r="OAA284"/>
      <c r="OAB284"/>
      <c r="OAC284"/>
      <c r="OAD284"/>
      <c r="OAE284"/>
      <c r="OAF284"/>
      <c r="OAG284"/>
      <c r="OAH284"/>
      <c r="OAI284"/>
      <c r="OAJ284"/>
      <c r="OAK284"/>
      <c r="OAL284"/>
      <c r="OAM284"/>
      <c r="OAN284"/>
      <c r="OAO284"/>
      <c r="OAP284"/>
      <c r="OAQ284"/>
      <c r="OAR284"/>
      <c r="OAS284"/>
      <c r="OAT284"/>
      <c r="OAU284"/>
      <c r="OAV284"/>
      <c r="OAW284"/>
      <c r="OAX284"/>
      <c r="OAY284"/>
      <c r="OAZ284"/>
      <c r="OBA284"/>
      <c r="OBB284"/>
      <c r="OBC284"/>
      <c r="OBD284"/>
      <c r="OBE284"/>
      <c r="OBF284"/>
      <c r="OBG284"/>
      <c r="OBH284"/>
      <c r="OBI284"/>
      <c r="OBJ284"/>
      <c r="OBK284"/>
      <c r="OBL284"/>
      <c r="OBM284"/>
      <c r="OBN284"/>
      <c r="OBO284"/>
      <c r="OBP284"/>
      <c r="OBQ284"/>
      <c r="OBR284"/>
      <c r="OBS284"/>
      <c r="OBT284"/>
      <c r="OBU284"/>
      <c r="OBV284"/>
      <c r="OBW284"/>
      <c r="OBX284"/>
      <c r="OBY284"/>
      <c r="OBZ284"/>
      <c r="OCA284"/>
      <c r="OCB284"/>
      <c r="OCC284"/>
      <c r="OCD284"/>
      <c r="OCE284"/>
      <c r="OCF284"/>
      <c r="OCG284"/>
      <c r="OCH284"/>
      <c r="OCI284"/>
      <c r="OCJ284"/>
      <c r="OCK284"/>
      <c r="OCL284"/>
      <c r="OCM284"/>
      <c r="OCN284"/>
      <c r="OCO284"/>
      <c r="OCP284"/>
      <c r="OCQ284"/>
      <c r="OCR284"/>
      <c r="OCS284"/>
      <c r="OCT284"/>
      <c r="OCU284"/>
      <c r="OCV284"/>
      <c r="OCW284"/>
      <c r="OCX284"/>
      <c r="OCY284"/>
      <c r="OCZ284"/>
      <c r="ODA284"/>
      <c r="ODB284"/>
      <c r="ODC284"/>
      <c r="ODD284"/>
      <c r="ODE284"/>
      <c r="ODF284"/>
      <c r="ODG284"/>
      <c r="ODH284"/>
      <c r="ODI284"/>
      <c r="ODJ284"/>
      <c r="ODK284"/>
      <c r="ODL284"/>
      <c r="ODM284"/>
      <c r="ODN284"/>
      <c r="ODO284"/>
      <c r="ODP284"/>
      <c r="ODQ284"/>
      <c r="ODR284"/>
      <c r="ODS284"/>
      <c r="ODT284"/>
      <c r="ODU284"/>
      <c r="ODV284"/>
      <c r="ODW284"/>
      <c r="ODX284"/>
      <c r="ODY284"/>
      <c r="ODZ284"/>
      <c r="OEA284"/>
      <c r="OEB284"/>
      <c r="OEC284"/>
      <c r="OED284"/>
      <c r="OEE284"/>
      <c r="OEF284"/>
      <c r="OEG284"/>
      <c r="OEH284"/>
      <c r="OEI284"/>
      <c r="OEJ284"/>
      <c r="OEK284"/>
      <c r="OEL284"/>
      <c r="OEM284"/>
      <c r="OEN284"/>
      <c r="OEO284"/>
      <c r="OEP284"/>
      <c r="OEQ284"/>
      <c r="OER284"/>
      <c r="OES284"/>
      <c r="OET284"/>
      <c r="OEU284"/>
      <c r="OEV284"/>
      <c r="OEW284"/>
      <c r="OEX284"/>
      <c r="OEY284"/>
      <c r="OEZ284"/>
      <c r="OFA284"/>
      <c r="OFB284"/>
      <c r="OFC284"/>
      <c r="OFD284"/>
      <c r="OFE284"/>
      <c r="OFF284"/>
      <c r="OFG284"/>
      <c r="OFH284"/>
      <c r="OFI284"/>
      <c r="OFJ284"/>
      <c r="OFK284"/>
      <c r="OFL284"/>
      <c r="OFM284"/>
      <c r="OFN284"/>
      <c r="OFO284"/>
      <c r="OFP284"/>
      <c r="OFQ284"/>
      <c r="OFR284"/>
      <c r="OFS284"/>
      <c r="OFT284"/>
      <c r="OFU284"/>
      <c r="OFV284"/>
      <c r="OFW284"/>
      <c r="OFX284"/>
      <c r="OFY284"/>
      <c r="OFZ284"/>
      <c r="OGA284"/>
      <c r="OGB284"/>
      <c r="OGC284"/>
      <c r="OGD284"/>
      <c r="OGE284"/>
      <c r="OGF284"/>
      <c r="OGG284"/>
      <c r="OGH284"/>
      <c r="OGI284"/>
      <c r="OGJ284"/>
      <c r="OGK284"/>
      <c r="OGL284"/>
      <c r="OGM284"/>
      <c r="OGN284"/>
      <c r="OGO284"/>
      <c r="OGP284"/>
      <c r="OGQ284"/>
      <c r="OGR284"/>
      <c r="OGS284"/>
      <c r="OGT284"/>
      <c r="OGU284"/>
      <c r="OGV284"/>
      <c r="OGW284"/>
      <c r="OGX284"/>
      <c r="OGY284"/>
      <c r="OGZ284"/>
      <c r="OHA284"/>
      <c r="OHB284"/>
      <c r="OHC284"/>
      <c r="OHD284"/>
      <c r="OHE284"/>
      <c r="OHF284"/>
      <c r="OHG284"/>
      <c r="OHH284"/>
      <c r="OHI284"/>
      <c r="OHJ284"/>
      <c r="OHK284"/>
      <c r="OHL284"/>
      <c r="OHM284"/>
      <c r="OHN284"/>
      <c r="OHO284"/>
      <c r="OHP284"/>
      <c r="OHQ284"/>
      <c r="OHR284"/>
      <c r="OHS284"/>
      <c r="OHT284"/>
      <c r="OHU284"/>
      <c r="OHV284"/>
      <c r="OHW284"/>
      <c r="OHX284"/>
      <c r="OHY284"/>
      <c r="OHZ284"/>
      <c r="OIA284"/>
      <c r="OIB284"/>
      <c r="OIC284"/>
      <c r="OID284"/>
      <c r="OIE284"/>
      <c r="OIF284"/>
      <c r="OIG284"/>
      <c r="OIH284"/>
      <c r="OII284"/>
      <c r="OIJ284"/>
      <c r="OIK284"/>
      <c r="OIL284"/>
      <c r="OIM284"/>
      <c r="OIN284"/>
      <c r="OIO284"/>
      <c r="OIP284"/>
      <c r="OIQ284"/>
      <c r="OIR284"/>
      <c r="OIS284"/>
      <c r="OIT284"/>
      <c r="OIU284"/>
      <c r="OIV284"/>
      <c r="OIW284"/>
      <c r="OIX284"/>
      <c r="OIY284"/>
      <c r="OIZ284"/>
      <c r="OJA284"/>
      <c r="OJB284"/>
      <c r="OJC284"/>
      <c r="OJD284"/>
      <c r="OJE284"/>
      <c r="OJF284"/>
      <c r="OJG284"/>
      <c r="OJH284"/>
      <c r="OJI284"/>
      <c r="OJJ284"/>
      <c r="OJK284"/>
      <c r="OJL284"/>
      <c r="OJM284"/>
      <c r="OJN284"/>
      <c r="OJO284"/>
      <c r="OJP284"/>
      <c r="OJQ284"/>
      <c r="OJR284"/>
      <c r="OJS284"/>
      <c r="OJT284"/>
      <c r="OJU284"/>
      <c r="OJV284"/>
      <c r="OJW284"/>
      <c r="OJX284"/>
      <c r="OJY284"/>
      <c r="OJZ284"/>
      <c r="OKA284"/>
      <c r="OKB284"/>
      <c r="OKC284"/>
      <c r="OKD284"/>
      <c r="OKE284"/>
      <c r="OKF284"/>
      <c r="OKG284"/>
      <c r="OKH284"/>
      <c r="OKI284"/>
      <c r="OKJ284"/>
      <c r="OKK284"/>
      <c r="OKL284"/>
      <c r="OKM284"/>
      <c r="OKN284"/>
      <c r="OKO284"/>
      <c r="OKP284"/>
      <c r="OKQ284"/>
      <c r="OKR284"/>
      <c r="OKS284"/>
      <c r="OKT284"/>
      <c r="OKU284"/>
      <c r="OKV284"/>
      <c r="OKW284"/>
      <c r="OKX284"/>
      <c r="OKY284"/>
      <c r="OKZ284"/>
      <c r="OLA284"/>
      <c r="OLB284"/>
      <c r="OLC284"/>
      <c r="OLD284"/>
      <c r="OLE284"/>
      <c r="OLF284"/>
      <c r="OLG284"/>
      <c r="OLH284"/>
      <c r="OLI284"/>
      <c r="OLJ284"/>
      <c r="OLK284"/>
      <c r="OLL284"/>
      <c r="OLM284"/>
      <c r="OLN284"/>
      <c r="OLO284"/>
      <c r="OLP284"/>
      <c r="OLQ284"/>
      <c r="OLR284"/>
      <c r="OLS284"/>
      <c r="OLT284"/>
      <c r="OLU284"/>
      <c r="OLV284"/>
      <c r="OLW284"/>
      <c r="OLX284"/>
      <c r="OLY284"/>
      <c r="OLZ284"/>
      <c r="OMA284"/>
      <c r="OMB284"/>
      <c r="OMC284"/>
      <c r="OMD284"/>
      <c r="OME284"/>
      <c r="OMF284"/>
      <c r="OMG284"/>
      <c r="OMH284"/>
      <c r="OMI284"/>
      <c r="OMJ284"/>
      <c r="OMK284"/>
      <c r="OML284"/>
      <c r="OMM284"/>
      <c r="OMN284"/>
      <c r="OMO284"/>
      <c r="OMP284"/>
      <c r="OMQ284"/>
      <c r="OMR284"/>
      <c r="OMS284"/>
      <c r="OMT284"/>
      <c r="OMU284"/>
      <c r="OMV284"/>
      <c r="OMW284"/>
      <c r="OMX284"/>
      <c r="OMY284"/>
      <c r="OMZ284"/>
      <c r="ONA284"/>
      <c r="ONB284"/>
      <c r="ONC284"/>
      <c r="OND284"/>
      <c r="ONE284"/>
      <c r="ONF284"/>
      <c r="ONG284"/>
      <c r="ONH284"/>
      <c r="ONI284"/>
      <c r="ONJ284"/>
      <c r="ONK284"/>
      <c r="ONL284"/>
      <c r="ONM284"/>
      <c r="ONN284"/>
      <c r="ONO284"/>
      <c r="ONP284"/>
      <c r="ONQ284"/>
      <c r="ONR284"/>
      <c r="ONS284"/>
      <c r="ONT284"/>
      <c r="ONU284"/>
      <c r="ONV284"/>
      <c r="ONW284"/>
      <c r="ONX284"/>
      <c r="ONY284"/>
      <c r="ONZ284"/>
      <c r="OOA284"/>
      <c r="OOB284"/>
      <c r="OOC284"/>
      <c r="OOD284"/>
      <c r="OOE284"/>
      <c r="OOF284"/>
      <c r="OOG284"/>
      <c r="OOH284"/>
      <c r="OOI284"/>
      <c r="OOJ284"/>
      <c r="OOK284"/>
      <c r="OOL284"/>
      <c r="OOM284"/>
      <c r="OON284"/>
      <c r="OOO284"/>
      <c r="OOP284"/>
      <c r="OOQ284"/>
      <c r="OOR284"/>
      <c r="OOS284"/>
      <c r="OOT284"/>
      <c r="OOU284"/>
      <c r="OOV284"/>
      <c r="OOW284"/>
      <c r="OOX284"/>
      <c r="OOY284"/>
      <c r="OOZ284"/>
      <c r="OPA284"/>
      <c r="OPB284"/>
      <c r="OPC284"/>
      <c r="OPD284"/>
      <c r="OPE284"/>
      <c r="OPF284"/>
      <c r="OPG284"/>
      <c r="OPH284"/>
      <c r="OPI284"/>
      <c r="OPJ284"/>
      <c r="OPK284"/>
      <c r="OPL284"/>
      <c r="OPM284"/>
      <c r="OPN284"/>
      <c r="OPO284"/>
      <c r="OPP284"/>
      <c r="OPQ284"/>
      <c r="OPR284"/>
      <c r="OPS284"/>
      <c r="OPT284"/>
      <c r="OPU284"/>
      <c r="OPV284"/>
      <c r="OPW284"/>
      <c r="OPX284"/>
      <c r="OPY284"/>
      <c r="OPZ284"/>
      <c r="OQA284"/>
      <c r="OQB284"/>
      <c r="OQC284"/>
      <c r="OQD284"/>
      <c r="OQE284"/>
      <c r="OQF284"/>
      <c r="OQG284"/>
      <c r="OQH284"/>
      <c r="OQI284"/>
      <c r="OQJ284"/>
      <c r="OQK284"/>
      <c r="OQL284"/>
      <c r="OQM284"/>
      <c r="OQN284"/>
      <c r="OQO284"/>
      <c r="OQP284"/>
      <c r="OQQ284"/>
      <c r="OQR284"/>
      <c r="OQS284"/>
      <c r="OQT284"/>
      <c r="OQU284"/>
      <c r="OQV284"/>
      <c r="OQW284"/>
      <c r="OQX284"/>
      <c r="OQY284"/>
      <c r="OQZ284"/>
      <c r="ORA284"/>
      <c r="ORB284"/>
      <c r="ORC284"/>
      <c r="ORD284"/>
      <c r="ORE284"/>
      <c r="ORF284"/>
      <c r="ORG284"/>
      <c r="ORH284"/>
      <c r="ORI284"/>
      <c r="ORJ284"/>
      <c r="ORK284"/>
      <c r="ORL284"/>
      <c r="ORM284"/>
      <c r="ORN284"/>
      <c r="ORO284"/>
      <c r="ORP284"/>
      <c r="ORQ284"/>
      <c r="ORR284"/>
      <c r="ORS284"/>
      <c r="ORT284"/>
      <c r="ORU284"/>
      <c r="ORV284"/>
      <c r="ORW284"/>
      <c r="ORX284"/>
      <c r="ORY284"/>
      <c r="ORZ284"/>
      <c r="OSA284"/>
      <c r="OSB284"/>
      <c r="OSC284"/>
      <c r="OSD284"/>
      <c r="OSE284"/>
      <c r="OSF284"/>
      <c r="OSG284"/>
      <c r="OSH284"/>
      <c r="OSI284"/>
      <c r="OSJ284"/>
      <c r="OSK284"/>
      <c r="OSL284"/>
      <c r="OSM284"/>
      <c r="OSN284"/>
      <c r="OSO284"/>
      <c r="OSP284"/>
      <c r="OSQ284"/>
      <c r="OSR284"/>
      <c r="OSS284"/>
      <c r="OST284"/>
      <c r="OSU284"/>
      <c r="OSV284"/>
      <c r="OSW284"/>
      <c r="OSX284"/>
      <c r="OSY284"/>
      <c r="OSZ284"/>
      <c r="OTA284"/>
      <c r="OTB284"/>
      <c r="OTC284"/>
      <c r="OTD284"/>
      <c r="OTE284"/>
      <c r="OTF284"/>
      <c r="OTG284"/>
      <c r="OTH284"/>
      <c r="OTI284"/>
      <c r="OTJ284"/>
      <c r="OTK284"/>
      <c r="OTL284"/>
      <c r="OTM284"/>
      <c r="OTN284"/>
      <c r="OTO284"/>
      <c r="OTP284"/>
      <c r="OTQ284"/>
      <c r="OTR284"/>
      <c r="OTS284"/>
      <c r="OTT284"/>
      <c r="OTU284"/>
      <c r="OTV284"/>
      <c r="OTW284"/>
      <c r="OTX284"/>
      <c r="OTY284"/>
      <c r="OTZ284"/>
      <c r="OUA284"/>
      <c r="OUB284"/>
      <c r="OUC284"/>
      <c r="OUD284"/>
      <c r="OUE284"/>
      <c r="OUF284"/>
      <c r="OUG284"/>
      <c r="OUH284"/>
      <c r="OUI284"/>
      <c r="OUJ284"/>
      <c r="OUK284"/>
      <c r="OUL284"/>
      <c r="OUM284"/>
      <c r="OUN284"/>
      <c r="OUO284"/>
      <c r="OUP284"/>
      <c r="OUQ284"/>
      <c r="OUR284"/>
      <c r="OUS284"/>
      <c r="OUT284"/>
      <c r="OUU284"/>
      <c r="OUV284"/>
      <c r="OUW284"/>
      <c r="OUX284"/>
      <c r="OUY284"/>
      <c r="OUZ284"/>
      <c r="OVA284"/>
      <c r="OVB284"/>
      <c r="OVC284"/>
      <c r="OVD284"/>
      <c r="OVE284"/>
      <c r="OVF284"/>
      <c r="OVG284"/>
      <c r="OVH284"/>
      <c r="OVI284"/>
      <c r="OVJ284"/>
      <c r="OVK284"/>
      <c r="OVL284"/>
      <c r="OVM284"/>
      <c r="OVN284"/>
      <c r="OVO284"/>
      <c r="OVP284"/>
      <c r="OVQ284"/>
      <c r="OVR284"/>
      <c r="OVS284"/>
      <c r="OVT284"/>
      <c r="OVU284"/>
      <c r="OVV284"/>
      <c r="OVW284"/>
      <c r="OVX284"/>
      <c r="OVY284"/>
      <c r="OVZ284"/>
      <c r="OWA284"/>
      <c r="OWB284"/>
      <c r="OWC284"/>
      <c r="OWD284"/>
      <c r="OWE284"/>
      <c r="OWF284"/>
      <c r="OWG284"/>
      <c r="OWH284"/>
      <c r="OWI284"/>
      <c r="OWJ284"/>
      <c r="OWK284"/>
      <c r="OWL284"/>
      <c r="OWM284"/>
      <c r="OWN284"/>
      <c r="OWO284"/>
      <c r="OWP284"/>
      <c r="OWQ284"/>
      <c r="OWR284"/>
      <c r="OWS284"/>
      <c r="OWT284"/>
      <c r="OWU284"/>
      <c r="OWV284"/>
      <c r="OWW284"/>
      <c r="OWX284"/>
      <c r="OWY284"/>
      <c r="OWZ284"/>
      <c r="OXA284"/>
      <c r="OXB284"/>
      <c r="OXC284"/>
      <c r="OXD284"/>
      <c r="OXE284"/>
      <c r="OXF284"/>
      <c r="OXG284"/>
      <c r="OXH284"/>
      <c r="OXI284"/>
      <c r="OXJ284"/>
      <c r="OXK284"/>
      <c r="OXL284"/>
      <c r="OXM284"/>
      <c r="OXN284"/>
      <c r="OXO284"/>
      <c r="OXP284"/>
      <c r="OXQ284"/>
      <c r="OXR284"/>
      <c r="OXS284"/>
      <c r="OXT284"/>
      <c r="OXU284"/>
      <c r="OXV284"/>
      <c r="OXW284"/>
      <c r="OXX284"/>
      <c r="OXY284"/>
      <c r="OXZ284"/>
      <c r="OYA284"/>
      <c r="OYB284"/>
      <c r="OYC284"/>
      <c r="OYD284"/>
      <c r="OYE284"/>
      <c r="OYF284"/>
      <c r="OYG284"/>
      <c r="OYH284"/>
      <c r="OYI284"/>
      <c r="OYJ284"/>
      <c r="OYK284"/>
      <c r="OYL284"/>
      <c r="OYM284"/>
      <c r="OYN284"/>
      <c r="OYO284"/>
      <c r="OYP284"/>
      <c r="OYQ284"/>
      <c r="OYR284"/>
      <c r="OYS284"/>
      <c r="OYT284"/>
      <c r="OYU284"/>
      <c r="OYV284"/>
      <c r="OYW284"/>
      <c r="OYX284"/>
      <c r="OYY284"/>
      <c r="OYZ284"/>
      <c r="OZA284"/>
      <c r="OZB284"/>
      <c r="OZC284"/>
      <c r="OZD284"/>
      <c r="OZE284"/>
      <c r="OZF284"/>
      <c r="OZG284"/>
      <c r="OZH284"/>
      <c r="OZI284"/>
      <c r="OZJ284"/>
      <c r="OZK284"/>
      <c r="OZL284"/>
      <c r="OZM284"/>
      <c r="OZN284"/>
      <c r="OZO284"/>
      <c r="OZP284"/>
      <c r="OZQ284"/>
      <c r="OZR284"/>
      <c r="OZS284"/>
      <c r="OZT284"/>
      <c r="OZU284"/>
      <c r="OZV284"/>
      <c r="OZW284"/>
      <c r="OZX284"/>
      <c r="OZY284"/>
      <c r="OZZ284"/>
      <c r="PAA284"/>
      <c r="PAB284"/>
      <c r="PAC284"/>
      <c r="PAD284"/>
      <c r="PAE284"/>
      <c r="PAF284"/>
      <c r="PAG284"/>
      <c r="PAH284"/>
      <c r="PAI284"/>
      <c r="PAJ284"/>
      <c r="PAK284"/>
      <c r="PAL284"/>
      <c r="PAM284"/>
      <c r="PAN284"/>
      <c r="PAO284"/>
      <c r="PAP284"/>
      <c r="PAQ284"/>
      <c r="PAR284"/>
      <c r="PAS284"/>
      <c r="PAT284"/>
      <c r="PAU284"/>
      <c r="PAV284"/>
      <c r="PAW284"/>
      <c r="PAX284"/>
      <c r="PAY284"/>
      <c r="PAZ284"/>
      <c r="PBA284"/>
      <c r="PBB284"/>
      <c r="PBC284"/>
      <c r="PBD284"/>
      <c r="PBE284"/>
      <c r="PBF284"/>
      <c r="PBG284"/>
      <c r="PBH284"/>
      <c r="PBI284"/>
      <c r="PBJ284"/>
      <c r="PBK284"/>
      <c r="PBL284"/>
      <c r="PBM284"/>
      <c r="PBN284"/>
      <c r="PBO284"/>
      <c r="PBP284"/>
      <c r="PBQ284"/>
      <c r="PBR284"/>
      <c r="PBS284"/>
      <c r="PBT284"/>
      <c r="PBU284"/>
      <c r="PBV284"/>
      <c r="PBW284"/>
      <c r="PBX284"/>
      <c r="PBY284"/>
      <c r="PBZ284"/>
      <c r="PCA284"/>
      <c r="PCB284"/>
      <c r="PCC284"/>
      <c r="PCD284"/>
      <c r="PCE284"/>
      <c r="PCF284"/>
      <c r="PCG284"/>
      <c r="PCH284"/>
      <c r="PCI284"/>
      <c r="PCJ284"/>
      <c r="PCK284"/>
      <c r="PCL284"/>
      <c r="PCM284"/>
      <c r="PCN284"/>
      <c r="PCO284"/>
      <c r="PCP284"/>
      <c r="PCQ284"/>
      <c r="PCR284"/>
      <c r="PCS284"/>
      <c r="PCT284"/>
      <c r="PCU284"/>
      <c r="PCV284"/>
      <c r="PCW284"/>
      <c r="PCX284"/>
      <c r="PCY284"/>
      <c r="PCZ284"/>
      <c r="PDA284"/>
      <c r="PDB284"/>
      <c r="PDC284"/>
      <c r="PDD284"/>
      <c r="PDE284"/>
      <c r="PDF284"/>
      <c r="PDG284"/>
      <c r="PDH284"/>
      <c r="PDI284"/>
      <c r="PDJ284"/>
      <c r="PDK284"/>
      <c r="PDL284"/>
      <c r="PDM284"/>
      <c r="PDN284"/>
      <c r="PDO284"/>
      <c r="PDP284"/>
      <c r="PDQ284"/>
      <c r="PDR284"/>
      <c r="PDS284"/>
      <c r="PDT284"/>
      <c r="PDU284"/>
      <c r="PDV284"/>
      <c r="PDW284"/>
      <c r="PDX284"/>
      <c r="PDY284"/>
      <c r="PDZ284"/>
      <c r="PEA284"/>
      <c r="PEB284"/>
      <c r="PEC284"/>
      <c r="PED284"/>
      <c r="PEE284"/>
      <c r="PEF284"/>
      <c r="PEG284"/>
      <c r="PEH284"/>
      <c r="PEI284"/>
      <c r="PEJ284"/>
      <c r="PEK284"/>
      <c r="PEL284"/>
      <c r="PEM284"/>
      <c r="PEN284"/>
      <c r="PEO284"/>
      <c r="PEP284"/>
      <c r="PEQ284"/>
      <c r="PER284"/>
      <c r="PES284"/>
      <c r="PET284"/>
      <c r="PEU284"/>
      <c r="PEV284"/>
      <c r="PEW284"/>
      <c r="PEX284"/>
      <c r="PEY284"/>
      <c r="PEZ284"/>
      <c r="PFA284"/>
      <c r="PFB284"/>
      <c r="PFC284"/>
      <c r="PFD284"/>
      <c r="PFE284"/>
      <c r="PFF284"/>
      <c r="PFG284"/>
      <c r="PFH284"/>
      <c r="PFI284"/>
      <c r="PFJ284"/>
      <c r="PFK284"/>
      <c r="PFL284"/>
      <c r="PFM284"/>
      <c r="PFN284"/>
      <c r="PFO284"/>
      <c r="PFP284"/>
      <c r="PFQ284"/>
      <c r="PFR284"/>
      <c r="PFS284"/>
      <c r="PFT284"/>
      <c r="PFU284"/>
      <c r="PFV284"/>
      <c r="PFW284"/>
      <c r="PFX284"/>
      <c r="PFY284"/>
      <c r="PFZ284"/>
      <c r="PGA284"/>
      <c r="PGB284"/>
      <c r="PGC284"/>
      <c r="PGD284"/>
      <c r="PGE284"/>
      <c r="PGF284"/>
      <c r="PGG284"/>
      <c r="PGH284"/>
      <c r="PGI284"/>
      <c r="PGJ284"/>
      <c r="PGK284"/>
      <c r="PGL284"/>
      <c r="PGM284"/>
      <c r="PGN284"/>
      <c r="PGO284"/>
      <c r="PGP284"/>
      <c r="PGQ284"/>
      <c r="PGR284"/>
      <c r="PGS284"/>
      <c r="PGT284"/>
      <c r="PGU284"/>
      <c r="PGV284"/>
      <c r="PGW284"/>
      <c r="PGX284"/>
      <c r="PGY284"/>
      <c r="PGZ284"/>
      <c r="PHA284"/>
      <c r="PHB284"/>
      <c r="PHC284"/>
      <c r="PHD284"/>
      <c r="PHE284"/>
      <c r="PHF284"/>
      <c r="PHG284"/>
      <c r="PHH284"/>
      <c r="PHI284"/>
      <c r="PHJ284"/>
      <c r="PHK284"/>
      <c r="PHL284"/>
      <c r="PHM284"/>
      <c r="PHN284"/>
      <c r="PHO284"/>
      <c r="PHP284"/>
      <c r="PHQ284"/>
      <c r="PHR284"/>
      <c r="PHS284"/>
      <c r="PHT284"/>
      <c r="PHU284"/>
      <c r="PHV284"/>
      <c r="PHW284"/>
      <c r="PHX284"/>
      <c r="PHY284"/>
      <c r="PHZ284"/>
      <c r="PIA284"/>
      <c r="PIB284"/>
      <c r="PIC284"/>
      <c r="PID284"/>
      <c r="PIE284"/>
      <c r="PIF284"/>
      <c r="PIG284"/>
      <c r="PIH284"/>
      <c r="PII284"/>
      <c r="PIJ284"/>
      <c r="PIK284"/>
      <c r="PIL284"/>
      <c r="PIM284"/>
      <c r="PIN284"/>
      <c r="PIO284"/>
      <c r="PIP284"/>
      <c r="PIQ284"/>
      <c r="PIR284"/>
      <c r="PIS284"/>
      <c r="PIT284"/>
      <c r="PIU284"/>
      <c r="PIV284"/>
      <c r="PIW284"/>
      <c r="PIX284"/>
      <c r="PIY284"/>
      <c r="PIZ284"/>
      <c r="PJA284"/>
      <c r="PJB284"/>
      <c r="PJC284"/>
      <c r="PJD284"/>
      <c r="PJE284"/>
      <c r="PJF284"/>
      <c r="PJG284"/>
      <c r="PJH284"/>
      <c r="PJI284"/>
      <c r="PJJ284"/>
      <c r="PJK284"/>
      <c r="PJL284"/>
      <c r="PJM284"/>
      <c r="PJN284"/>
      <c r="PJO284"/>
      <c r="PJP284"/>
      <c r="PJQ284"/>
      <c r="PJR284"/>
      <c r="PJS284"/>
      <c r="PJT284"/>
      <c r="PJU284"/>
      <c r="PJV284"/>
      <c r="PJW284"/>
      <c r="PJX284"/>
      <c r="PJY284"/>
      <c r="PJZ284"/>
      <c r="PKA284"/>
      <c r="PKB284"/>
      <c r="PKC284"/>
      <c r="PKD284"/>
      <c r="PKE284"/>
      <c r="PKF284"/>
      <c r="PKG284"/>
      <c r="PKH284"/>
      <c r="PKI284"/>
      <c r="PKJ284"/>
      <c r="PKK284"/>
      <c r="PKL284"/>
      <c r="PKM284"/>
      <c r="PKN284"/>
      <c r="PKO284"/>
      <c r="PKP284"/>
      <c r="PKQ284"/>
      <c r="PKR284"/>
      <c r="PKS284"/>
      <c r="PKT284"/>
      <c r="PKU284"/>
      <c r="PKV284"/>
      <c r="PKW284"/>
      <c r="PKX284"/>
      <c r="PKY284"/>
      <c r="PKZ284"/>
      <c r="PLA284"/>
      <c r="PLB284"/>
      <c r="PLC284"/>
      <c r="PLD284"/>
      <c r="PLE284"/>
      <c r="PLF284"/>
      <c r="PLG284"/>
      <c r="PLH284"/>
      <c r="PLI284"/>
      <c r="PLJ284"/>
      <c r="PLK284"/>
      <c r="PLL284"/>
      <c r="PLM284"/>
      <c r="PLN284"/>
      <c r="PLO284"/>
      <c r="PLP284"/>
      <c r="PLQ284"/>
      <c r="PLR284"/>
      <c r="PLS284"/>
      <c r="PLT284"/>
      <c r="PLU284"/>
      <c r="PLV284"/>
      <c r="PLW284"/>
      <c r="PLX284"/>
      <c r="PLY284"/>
      <c r="PLZ284"/>
      <c r="PMA284"/>
      <c r="PMB284"/>
      <c r="PMC284"/>
      <c r="PMD284"/>
      <c r="PME284"/>
      <c r="PMF284"/>
      <c r="PMG284"/>
      <c r="PMH284"/>
      <c r="PMI284"/>
      <c r="PMJ284"/>
      <c r="PMK284"/>
      <c r="PML284"/>
      <c r="PMM284"/>
      <c r="PMN284"/>
      <c r="PMO284"/>
      <c r="PMP284"/>
      <c r="PMQ284"/>
      <c r="PMR284"/>
      <c r="PMS284"/>
      <c r="PMT284"/>
      <c r="PMU284"/>
      <c r="PMV284"/>
      <c r="PMW284"/>
      <c r="PMX284"/>
      <c r="PMY284"/>
      <c r="PMZ284"/>
      <c r="PNA284"/>
      <c r="PNB284"/>
      <c r="PNC284"/>
      <c r="PND284"/>
      <c r="PNE284"/>
      <c r="PNF284"/>
      <c r="PNG284"/>
      <c r="PNH284"/>
      <c r="PNI284"/>
      <c r="PNJ284"/>
      <c r="PNK284"/>
      <c r="PNL284"/>
      <c r="PNM284"/>
      <c r="PNN284"/>
      <c r="PNO284"/>
      <c r="PNP284"/>
      <c r="PNQ284"/>
      <c r="PNR284"/>
      <c r="PNS284"/>
      <c r="PNT284"/>
      <c r="PNU284"/>
      <c r="PNV284"/>
      <c r="PNW284"/>
      <c r="PNX284"/>
      <c r="PNY284"/>
      <c r="PNZ284"/>
      <c r="POA284"/>
      <c r="POB284"/>
      <c r="POC284"/>
      <c r="POD284"/>
      <c r="POE284"/>
      <c r="POF284"/>
      <c r="POG284"/>
      <c r="POH284"/>
      <c r="POI284"/>
      <c r="POJ284"/>
      <c r="POK284"/>
      <c r="POL284"/>
      <c r="POM284"/>
      <c r="PON284"/>
      <c r="POO284"/>
      <c r="POP284"/>
      <c r="POQ284"/>
      <c r="POR284"/>
      <c r="POS284"/>
      <c r="POT284"/>
      <c r="POU284"/>
      <c r="POV284"/>
      <c r="POW284"/>
      <c r="POX284"/>
      <c r="POY284"/>
      <c r="POZ284"/>
      <c r="PPA284"/>
      <c r="PPB284"/>
      <c r="PPC284"/>
      <c r="PPD284"/>
      <c r="PPE284"/>
      <c r="PPF284"/>
      <c r="PPG284"/>
      <c r="PPH284"/>
      <c r="PPI284"/>
      <c r="PPJ284"/>
      <c r="PPK284"/>
      <c r="PPL284"/>
      <c r="PPM284"/>
      <c r="PPN284"/>
      <c r="PPO284"/>
      <c r="PPP284"/>
      <c r="PPQ284"/>
      <c r="PPR284"/>
      <c r="PPS284"/>
      <c r="PPT284"/>
      <c r="PPU284"/>
      <c r="PPV284"/>
      <c r="PPW284"/>
      <c r="PPX284"/>
      <c r="PPY284"/>
      <c r="PPZ284"/>
      <c r="PQA284"/>
      <c r="PQB284"/>
      <c r="PQC284"/>
      <c r="PQD284"/>
      <c r="PQE284"/>
      <c r="PQF284"/>
      <c r="PQG284"/>
      <c r="PQH284"/>
      <c r="PQI284"/>
      <c r="PQJ284"/>
      <c r="PQK284"/>
      <c r="PQL284"/>
      <c r="PQM284"/>
      <c r="PQN284"/>
      <c r="PQO284"/>
      <c r="PQP284"/>
      <c r="PQQ284"/>
      <c r="PQR284"/>
      <c r="PQS284"/>
      <c r="PQT284"/>
      <c r="PQU284"/>
      <c r="PQV284"/>
      <c r="PQW284"/>
      <c r="PQX284"/>
      <c r="PQY284"/>
      <c r="PQZ284"/>
      <c r="PRA284"/>
      <c r="PRB284"/>
      <c r="PRC284"/>
      <c r="PRD284"/>
      <c r="PRE284"/>
      <c r="PRF284"/>
      <c r="PRG284"/>
      <c r="PRH284"/>
      <c r="PRI284"/>
      <c r="PRJ284"/>
      <c r="PRK284"/>
      <c r="PRL284"/>
      <c r="PRM284"/>
      <c r="PRN284"/>
      <c r="PRO284"/>
      <c r="PRP284"/>
      <c r="PRQ284"/>
      <c r="PRR284"/>
      <c r="PRS284"/>
      <c r="PRT284"/>
      <c r="PRU284"/>
      <c r="PRV284"/>
      <c r="PRW284"/>
      <c r="PRX284"/>
      <c r="PRY284"/>
      <c r="PRZ284"/>
      <c r="PSA284"/>
      <c r="PSB284"/>
      <c r="PSC284"/>
      <c r="PSD284"/>
      <c r="PSE284"/>
      <c r="PSF284"/>
      <c r="PSG284"/>
      <c r="PSH284"/>
      <c r="PSI284"/>
      <c r="PSJ284"/>
      <c r="PSK284"/>
      <c r="PSL284"/>
      <c r="PSM284"/>
      <c r="PSN284"/>
      <c r="PSO284"/>
      <c r="PSP284"/>
      <c r="PSQ284"/>
      <c r="PSR284"/>
      <c r="PSS284"/>
      <c r="PST284"/>
      <c r="PSU284"/>
      <c r="PSV284"/>
      <c r="PSW284"/>
      <c r="PSX284"/>
      <c r="PSY284"/>
      <c r="PSZ284"/>
      <c r="PTA284"/>
      <c r="PTB284"/>
      <c r="PTC284"/>
      <c r="PTD284"/>
      <c r="PTE284"/>
      <c r="PTF284"/>
      <c r="PTG284"/>
      <c r="PTH284"/>
      <c r="PTI284"/>
      <c r="PTJ284"/>
      <c r="PTK284"/>
      <c r="PTL284"/>
      <c r="PTM284"/>
      <c r="PTN284"/>
      <c r="PTO284"/>
      <c r="PTP284"/>
      <c r="PTQ284"/>
      <c r="PTR284"/>
      <c r="PTS284"/>
      <c r="PTT284"/>
      <c r="PTU284"/>
      <c r="PTV284"/>
      <c r="PTW284"/>
      <c r="PTX284"/>
      <c r="PTY284"/>
      <c r="PTZ284"/>
      <c r="PUA284"/>
      <c r="PUB284"/>
      <c r="PUC284"/>
      <c r="PUD284"/>
      <c r="PUE284"/>
      <c r="PUF284"/>
      <c r="PUG284"/>
      <c r="PUH284"/>
      <c r="PUI284"/>
      <c r="PUJ284"/>
      <c r="PUK284"/>
      <c r="PUL284"/>
      <c r="PUM284"/>
      <c r="PUN284"/>
      <c r="PUO284"/>
      <c r="PUP284"/>
      <c r="PUQ284"/>
      <c r="PUR284"/>
      <c r="PUS284"/>
      <c r="PUT284"/>
      <c r="PUU284"/>
      <c r="PUV284"/>
      <c r="PUW284"/>
      <c r="PUX284"/>
      <c r="PUY284"/>
      <c r="PUZ284"/>
      <c r="PVA284"/>
      <c r="PVB284"/>
      <c r="PVC284"/>
      <c r="PVD284"/>
      <c r="PVE284"/>
      <c r="PVF284"/>
      <c r="PVG284"/>
      <c r="PVH284"/>
      <c r="PVI284"/>
      <c r="PVJ284"/>
      <c r="PVK284"/>
      <c r="PVL284"/>
      <c r="PVM284"/>
      <c r="PVN284"/>
      <c r="PVO284"/>
      <c r="PVP284"/>
      <c r="PVQ284"/>
      <c r="PVR284"/>
      <c r="PVS284"/>
      <c r="PVT284"/>
      <c r="PVU284"/>
      <c r="PVV284"/>
      <c r="PVW284"/>
      <c r="PVX284"/>
      <c r="PVY284"/>
      <c r="PVZ284"/>
      <c r="PWA284"/>
      <c r="PWB284"/>
      <c r="PWC284"/>
      <c r="PWD284"/>
      <c r="PWE284"/>
      <c r="PWF284"/>
      <c r="PWG284"/>
      <c r="PWH284"/>
      <c r="PWI284"/>
      <c r="PWJ284"/>
      <c r="PWK284"/>
      <c r="PWL284"/>
      <c r="PWM284"/>
      <c r="PWN284"/>
      <c r="PWO284"/>
      <c r="PWP284"/>
      <c r="PWQ284"/>
      <c r="PWR284"/>
      <c r="PWS284"/>
      <c r="PWT284"/>
      <c r="PWU284"/>
      <c r="PWV284"/>
      <c r="PWW284"/>
      <c r="PWX284"/>
      <c r="PWY284"/>
      <c r="PWZ284"/>
      <c r="PXA284"/>
      <c r="PXB284"/>
      <c r="PXC284"/>
      <c r="PXD284"/>
      <c r="PXE284"/>
      <c r="PXF284"/>
      <c r="PXG284"/>
      <c r="PXH284"/>
      <c r="PXI284"/>
      <c r="PXJ284"/>
      <c r="PXK284"/>
      <c r="PXL284"/>
      <c r="PXM284"/>
      <c r="PXN284"/>
      <c r="PXO284"/>
      <c r="PXP284"/>
      <c r="PXQ284"/>
      <c r="PXR284"/>
      <c r="PXS284"/>
      <c r="PXT284"/>
      <c r="PXU284"/>
      <c r="PXV284"/>
      <c r="PXW284"/>
      <c r="PXX284"/>
      <c r="PXY284"/>
      <c r="PXZ284"/>
      <c r="PYA284"/>
      <c r="PYB284"/>
      <c r="PYC284"/>
      <c r="PYD284"/>
      <c r="PYE284"/>
      <c r="PYF284"/>
      <c r="PYG284"/>
      <c r="PYH284"/>
      <c r="PYI284"/>
      <c r="PYJ284"/>
      <c r="PYK284"/>
      <c r="PYL284"/>
      <c r="PYM284"/>
      <c r="PYN284"/>
      <c r="PYO284"/>
      <c r="PYP284"/>
      <c r="PYQ284"/>
      <c r="PYR284"/>
      <c r="PYS284"/>
      <c r="PYT284"/>
      <c r="PYU284"/>
      <c r="PYV284"/>
      <c r="PYW284"/>
      <c r="PYX284"/>
      <c r="PYY284"/>
      <c r="PYZ284"/>
      <c r="PZA284"/>
      <c r="PZB284"/>
      <c r="PZC284"/>
      <c r="PZD284"/>
      <c r="PZE284"/>
      <c r="PZF284"/>
      <c r="PZG284"/>
      <c r="PZH284"/>
      <c r="PZI284"/>
      <c r="PZJ284"/>
      <c r="PZK284"/>
      <c r="PZL284"/>
      <c r="PZM284"/>
      <c r="PZN284"/>
      <c r="PZO284"/>
      <c r="PZP284"/>
      <c r="PZQ284"/>
      <c r="PZR284"/>
      <c r="PZS284"/>
      <c r="PZT284"/>
      <c r="PZU284"/>
      <c r="PZV284"/>
      <c r="PZW284"/>
      <c r="PZX284"/>
      <c r="PZY284"/>
      <c r="PZZ284"/>
      <c r="QAA284"/>
      <c r="QAB284"/>
      <c r="QAC284"/>
      <c r="QAD284"/>
      <c r="QAE284"/>
      <c r="QAF284"/>
      <c r="QAG284"/>
      <c r="QAH284"/>
      <c r="QAI284"/>
      <c r="QAJ284"/>
      <c r="QAK284"/>
      <c r="QAL284"/>
      <c r="QAM284"/>
      <c r="QAN284"/>
      <c r="QAO284"/>
      <c r="QAP284"/>
      <c r="QAQ284"/>
      <c r="QAR284"/>
      <c r="QAS284"/>
      <c r="QAT284"/>
      <c r="QAU284"/>
      <c r="QAV284"/>
      <c r="QAW284"/>
      <c r="QAX284"/>
      <c r="QAY284"/>
      <c r="QAZ284"/>
      <c r="QBA284"/>
      <c r="QBB284"/>
      <c r="QBC284"/>
      <c r="QBD284"/>
      <c r="QBE284"/>
      <c r="QBF284"/>
      <c r="QBG284"/>
      <c r="QBH284"/>
      <c r="QBI284"/>
      <c r="QBJ284"/>
      <c r="QBK284"/>
      <c r="QBL284"/>
      <c r="QBM284"/>
      <c r="QBN284"/>
      <c r="QBO284"/>
      <c r="QBP284"/>
      <c r="QBQ284"/>
      <c r="QBR284"/>
      <c r="QBS284"/>
      <c r="QBT284"/>
      <c r="QBU284"/>
      <c r="QBV284"/>
      <c r="QBW284"/>
      <c r="QBX284"/>
      <c r="QBY284"/>
      <c r="QBZ284"/>
      <c r="QCA284"/>
      <c r="QCB284"/>
      <c r="QCC284"/>
      <c r="QCD284"/>
      <c r="QCE284"/>
      <c r="QCF284"/>
      <c r="QCG284"/>
      <c r="QCH284"/>
      <c r="QCI284"/>
      <c r="QCJ284"/>
      <c r="QCK284"/>
      <c r="QCL284"/>
      <c r="QCM284"/>
      <c r="QCN284"/>
      <c r="QCO284"/>
      <c r="QCP284"/>
      <c r="QCQ284"/>
      <c r="QCR284"/>
      <c r="QCS284"/>
      <c r="QCT284"/>
      <c r="QCU284"/>
      <c r="QCV284"/>
      <c r="QCW284"/>
      <c r="QCX284"/>
      <c r="QCY284"/>
      <c r="QCZ284"/>
      <c r="QDA284"/>
      <c r="QDB284"/>
      <c r="QDC284"/>
      <c r="QDD284"/>
      <c r="QDE284"/>
      <c r="QDF284"/>
      <c r="QDG284"/>
      <c r="QDH284"/>
      <c r="QDI284"/>
      <c r="QDJ284"/>
      <c r="QDK284"/>
      <c r="QDL284"/>
      <c r="QDM284"/>
      <c r="QDN284"/>
      <c r="QDO284"/>
      <c r="QDP284"/>
      <c r="QDQ284"/>
      <c r="QDR284"/>
      <c r="QDS284"/>
      <c r="QDT284"/>
      <c r="QDU284"/>
      <c r="QDV284"/>
      <c r="QDW284"/>
      <c r="QDX284"/>
      <c r="QDY284"/>
      <c r="QDZ284"/>
      <c r="QEA284"/>
      <c r="QEB284"/>
      <c r="QEC284"/>
      <c r="QED284"/>
      <c r="QEE284"/>
      <c r="QEF284"/>
      <c r="QEG284"/>
      <c r="QEH284"/>
      <c r="QEI284"/>
      <c r="QEJ284"/>
      <c r="QEK284"/>
      <c r="QEL284"/>
      <c r="QEM284"/>
      <c r="QEN284"/>
      <c r="QEO284"/>
      <c r="QEP284"/>
      <c r="QEQ284"/>
      <c r="QER284"/>
      <c r="QES284"/>
      <c r="QET284"/>
      <c r="QEU284"/>
      <c r="QEV284"/>
      <c r="QEW284"/>
      <c r="QEX284"/>
      <c r="QEY284"/>
      <c r="QEZ284"/>
      <c r="QFA284"/>
      <c r="QFB284"/>
      <c r="QFC284"/>
      <c r="QFD284"/>
      <c r="QFE284"/>
      <c r="QFF284"/>
      <c r="QFG284"/>
      <c r="QFH284"/>
      <c r="QFI284"/>
      <c r="QFJ284"/>
      <c r="QFK284"/>
      <c r="QFL284"/>
      <c r="QFM284"/>
      <c r="QFN284"/>
      <c r="QFO284"/>
      <c r="QFP284"/>
      <c r="QFQ284"/>
      <c r="QFR284"/>
      <c r="QFS284"/>
      <c r="QFT284"/>
      <c r="QFU284"/>
      <c r="QFV284"/>
      <c r="QFW284"/>
      <c r="QFX284"/>
      <c r="QFY284"/>
      <c r="QFZ284"/>
      <c r="QGA284"/>
      <c r="QGB284"/>
      <c r="QGC284"/>
      <c r="QGD284"/>
      <c r="QGE284"/>
      <c r="QGF284"/>
      <c r="QGG284"/>
      <c r="QGH284"/>
      <c r="QGI284"/>
      <c r="QGJ284"/>
      <c r="QGK284"/>
      <c r="QGL284"/>
      <c r="QGM284"/>
      <c r="QGN284"/>
      <c r="QGO284"/>
      <c r="QGP284"/>
      <c r="QGQ284"/>
      <c r="QGR284"/>
      <c r="QGS284"/>
      <c r="QGT284"/>
      <c r="QGU284"/>
      <c r="QGV284"/>
      <c r="QGW284"/>
      <c r="QGX284"/>
      <c r="QGY284"/>
      <c r="QGZ284"/>
      <c r="QHA284"/>
      <c r="QHB284"/>
      <c r="QHC284"/>
      <c r="QHD284"/>
      <c r="QHE284"/>
      <c r="QHF284"/>
      <c r="QHG284"/>
      <c r="QHH284"/>
      <c r="QHI284"/>
      <c r="QHJ284"/>
      <c r="QHK284"/>
      <c r="QHL284"/>
      <c r="QHM284"/>
      <c r="QHN284"/>
      <c r="QHO284"/>
      <c r="QHP284"/>
      <c r="QHQ284"/>
      <c r="QHR284"/>
      <c r="QHS284"/>
      <c r="QHT284"/>
      <c r="QHU284"/>
      <c r="QHV284"/>
      <c r="QHW284"/>
      <c r="QHX284"/>
      <c r="QHY284"/>
      <c r="QHZ284"/>
      <c r="QIA284"/>
      <c r="QIB284"/>
      <c r="QIC284"/>
      <c r="QID284"/>
      <c r="QIE284"/>
      <c r="QIF284"/>
      <c r="QIG284"/>
      <c r="QIH284"/>
      <c r="QII284"/>
      <c r="QIJ284"/>
      <c r="QIK284"/>
      <c r="QIL284"/>
      <c r="QIM284"/>
      <c r="QIN284"/>
      <c r="QIO284"/>
      <c r="QIP284"/>
      <c r="QIQ284"/>
      <c r="QIR284"/>
      <c r="QIS284"/>
      <c r="QIT284"/>
      <c r="QIU284"/>
      <c r="QIV284"/>
      <c r="QIW284"/>
      <c r="QIX284"/>
      <c r="QIY284"/>
      <c r="QIZ284"/>
      <c r="QJA284"/>
      <c r="QJB284"/>
      <c r="QJC284"/>
      <c r="QJD284"/>
      <c r="QJE284"/>
      <c r="QJF284"/>
      <c r="QJG284"/>
      <c r="QJH284"/>
      <c r="QJI284"/>
      <c r="QJJ284"/>
      <c r="QJK284"/>
      <c r="QJL284"/>
      <c r="QJM284"/>
      <c r="QJN284"/>
      <c r="QJO284"/>
      <c r="QJP284"/>
      <c r="QJQ284"/>
      <c r="QJR284"/>
      <c r="QJS284"/>
      <c r="QJT284"/>
      <c r="QJU284"/>
      <c r="QJV284"/>
      <c r="QJW284"/>
      <c r="QJX284"/>
      <c r="QJY284"/>
      <c r="QJZ284"/>
      <c r="QKA284"/>
      <c r="QKB284"/>
      <c r="QKC284"/>
      <c r="QKD284"/>
      <c r="QKE284"/>
      <c r="QKF284"/>
      <c r="QKG284"/>
      <c r="QKH284"/>
      <c r="QKI284"/>
      <c r="QKJ284"/>
      <c r="QKK284"/>
      <c r="QKL284"/>
      <c r="QKM284"/>
      <c r="QKN284"/>
      <c r="QKO284"/>
      <c r="QKP284"/>
      <c r="QKQ284"/>
      <c r="QKR284"/>
      <c r="QKS284"/>
      <c r="QKT284"/>
      <c r="QKU284"/>
      <c r="QKV284"/>
      <c r="QKW284"/>
      <c r="QKX284"/>
      <c r="QKY284"/>
      <c r="QKZ284"/>
      <c r="QLA284"/>
      <c r="QLB284"/>
      <c r="QLC284"/>
      <c r="QLD284"/>
      <c r="QLE284"/>
      <c r="QLF284"/>
      <c r="QLG284"/>
      <c r="QLH284"/>
      <c r="QLI284"/>
      <c r="QLJ284"/>
      <c r="QLK284"/>
      <c r="QLL284"/>
      <c r="QLM284"/>
      <c r="QLN284"/>
      <c r="QLO284"/>
      <c r="QLP284"/>
      <c r="QLQ284"/>
      <c r="QLR284"/>
      <c r="QLS284"/>
      <c r="QLT284"/>
      <c r="QLU284"/>
      <c r="QLV284"/>
      <c r="QLW284"/>
      <c r="QLX284"/>
      <c r="QLY284"/>
      <c r="QLZ284"/>
      <c r="QMA284"/>
      <c r="QMB284"/>
      <c r="QMC284"/>
      <c r="QMD284"/>
      <c r="QME284"/>
      <c r="QMF284"/>
      <c r="QMG284"/>
      <c r="QMH284"/>
      <c r="QMI284"/>
      <c r="QMJ284"/>
      <c r="QMK284"/>
      <c r="QML284"/>
      <c r="QMM284"/>
      <c r="QMN284"/>
      <c r="QMO284"/>
      <c r="QMP284"/>
      <c r="QMQ284"/>
      <c r="QMR284"/>
      <c r="QMS284"/>
      <c r="QMT284"/>
      <c r="QMU284"/>
      <c r="QMV284"/>
      <c r="QMW284"/>
      <c r="QMX284"/>
      <c r="QMY284"/>
      <c r="QMZ284"/>
      <c r="QNA284"/>
      <c r="QNB284"/>
      <c r="QNC284"/>
      <c r="QND284"/>
      <c r="QNE284"/>
      <c r="QNF284"/>
      <c r="QNG284"/>
      <c r="QNH284"/>
      <c r="QNI284"/>
      <c r="QNJ284"/>
      <c r="QNK284"/>
      <c r="QNL284"/>
      <c r="QNM284"/>
      <c r="QNN284"/>
      <c r="QNO284"/>
      <c r="QNP284"/>
      <c r="QNQ284"/>
      <c r="QNR284"/>
      <c r="QNS284"/>
      <c r="QNT284"/>
      <c r="QNU284"/>
      <c r="QNV284"/>
      <c r="QNW284"/>
      <c r="QNX284"/>
      <c r="QNY284"/>
      <c r="QNZ284"/>
      <c r="QOA284"/>
      <c r="QOB284"/>
      <c r="QOC284"/>
      <c r="QOD284"/>
      <c r="QOE284"/>
      <c r="QOF284"/>
      <c r="QOG284"/>
      <c r="QOH284"/>
      <c r="QOI284"/>
      <c r="QOJ284"/>
      <c r="QOK284"/>
      <c r="QOL284"/>
      <c r="QOM284"/>
      <c r="QON284"/>
      <c r="QOO284"/>
      <c r="QOP284"/>
      <c r="QOQ284"/>
      <c r="QOR284"/>
      <c r="QOS284"/>
      <c r="QOT284"/>
      <c r="QOU284"/>
      <c r="QOV284"/>
      <c r="QOW284"/>
      <c r="QOX284"/>
      <c r="QOY284"/>
      <c r="QOZ284"/>
      <c r="QPA284"/>
      <c r="QPB284"/>
      <c r="QPC284"/>
      <c r="QPD284"/>
      <c r="QPE284"/>
      <c r="QPF284"/>
      <c r="QPG284"/>
      <c r="QPH284"/>
      <c r="QPI284"/>
      <c r="QPJ284"/>
      <c r="QPK284"/>
      <c r="QPL284"/>
      <c r="QPM284"/>
      <c r="QPN284"/>
      <c r="QPO284"/>
      <c r="QPP284"/>
      <c r="QPQ284"/>
      <c r="QPR284"/>
      <c r="QPS284"/>
      <c r="QPT284"/>
      <c r="QPU284"/>
      <c r="QPV284"/>
      <c r="QPW284"/>
      <c r="QPX284"/>
      <c r="QPY284"/>
      <c r="QPZ284"/>
      <c r="QQA284"/>
      <c r="QQB284"/>
      <c r="QQC284"/>
      <c r="QQD284"/>
      <c r="QQE284"/>
      <c r="QQF284"/>
      <c r="QQG284"/>
      <c r="QQH284"/>
      <c r="QQI284"/>
      <c r="QQJ284"/>
      <c r="QQK284"/>
      <c r="QQL284"/>
      <c r="QQM284"/>
      <c r="QQN284"/>
      <c r="QQO284"/>
      <c r="QQP284"/>
      <c r="QQQ284"/>
      <c r="QQR284"/>
      <c r="QQS284"/>
      <c r="QQT284"/>
      <c r="QQU284"/>
      <c r="QQV284"/>
      <c r="QQW284"/>
      <c r="QQX284"/>
      <c r="QQY284"/>
      <c r="QQZ284"/>
      <c r="QRA284"/>
      <c r="QRB284"/>
      <c r="QRC284"/>
      <c r="QRD284"/>
      <c r="QRE284"/>
      <c r="QRF284"/>
      <c r="QRG284"/>
      <c r="QRH284"/>
      <c r="QRI284"/>
      <c r="QRJ284"/>
      <c r="QRK284"/>
      <c r="QRL284"/>
      <c r="QRM284"/>
      <c r="QRN284"/>
      <c r="QRO284"/>
      <c r="QRP284"/>
      <c r="QRQ284"/>
      <c r="QRR284"/>
      <c r="QRS284"/>
      <c r="QRT284"/>
      <c r="QRU284"/>
      <c r="QRV284"/>
      <c r="QRW284"/>
      <c r="QRX284"/>
      <c r="QRY284"/>
      <c r="QRZ284"/>
      <c r="QSA284"/>
      <c r="QSB284"/>
      <c r="QSC284"/>
      <c r="QSD284"/>
      <c r="QSE284"/>
      <c r="QSF284"/>
      <c r="QSG284"/>
      <c r="QSH284"/>
      <c r="QSI284"/>
      <c r="QSJ284"/>
      <c r="QSK284"/>
      <c r="QSL284"/>
      <c r="QSM284"/>
      <c r="QSN284"/>
      <c r="QSO284"/>
      <c r="QSP284"/>
      <c r="QSQ284"/>
      <c r="QSR284"/>
      <c r="QSS284"/>
      <c r="QST284"/>
      <c r="QSU284"/>
      <c r="QSV284"/>
      <c r="QSW284"/>
      <c r="QSX284"/>
      <c r="QSY284"/>
      <c r="QSZ284"/>
      <c r="QTA284"/>
      <c r="QTB284"/>
      <c r="QTC284"/>
      <c r="QTD284"/>
      <c r="QTE284"/>
      <c r="QTF284"/>
      <c r="QTG284"/>
      <c r="QTH284"/>
      <c r="QTI284"/>
      <c r="QTJ284"/>
      <c r="QTK284"/>
      <c r="QTL284"/>
      <c r="QTM284"/>
      <c r="QTN284"/>
      <c r="QTO284"/>
      <c r="QTP284"/>
      <c r="QTQ284"/>
      <c r="QTR284"/>
      <c r="QTS284"/>
      <c r="QTT284"/>
      <c r="QTU284"/>
      <c r="QTV284"/>
      <c r="QTW284"/>
      <c r="QTX284"/>
      <c r="QTY284"/>
      <c r="QTZ284"/>
      <c r="QUA284"/>
      <c r="QUB284"/>
      <c r="QUC284"/>
      <c r="QUD284"/>
      <c r="QUE284"/>
      <c r="QUF284"/>
      <c r="QUG284"/>
      <c r="QUH284"/>
      <c r="QUI284"/>
      <c r="QUJ284"/>
      <c r="QUK284"/>
      <c r="QUL284"/>
      <c r="QUM284"/>
      <c r="QUN284"/>
      <c r="QUO284"/>
      <c r="QUP284"/>
      <c r="QUQ284"/>
      <c r="QUR284"/>
      <c r="QUS284"/>
      <c r="QUT284"/>
      <c r="QUU284"/>
      <c r="QUV284"/>
      <c r="QUW284"/>
      <c r="QUX284"/>
      <c r="QUY284"/>
      <c r="QUZ284"/>
      <c r="QVA284"/>
      <c r="QVB284"/>
      <c r="QVC284"/>
      <c r="QVD284"/>
      <c r="QVE284"/>
      <c r="QVF284"/>
      <c r="QVG284"/>
      <c r="QVH284"/>
      <c r="QVI284"/>
      <c r="QVJ284"/>
      <c r="QVK284"/>
      <c r="QVL284"/>
      <c r="QVM284"/>
      <c r="QVN284"/>
      <c r="QVO284"/>
      <c r="QVP284"/>
      <c r="QVQ284"/>
      <c r="QVR284"/>
      <c r="QVS284"/>
      <c r="QVT284"/>
      <c r="QVU284"/>
      <c r="QVV284"/>
      <c r="QVW284"/>
      <c r="QVX284"/>
      <c r="QVY284"/>
      <c r="QVZ284"/>
      <c r="QWA284"/>
      <c r="QWB284"/>
      <c r="QWC284"/>
      <c r="QWD284"/>
      <c r="QWE284"/>
      <c r="QWF284"/>
      <c r="QWG284"/>
      <c r="QWH284"/>
      <c r="QWI284"/>
      <c r="QWJ284"/>
      <c r="QWK284"/>
      <c r="QWL284"/>
      <c r="QWM284"/>
      <c r="QWN284"/>
      <c r="QWO284"/>
      <c r="QWP284"/>
      <c r="QWQ284"/>
      <c r="QWR284"/>
      <c r="QWS284"/>
      <c r="QWT284"/>
      <c r="QWU284"/>
      <c r="QWV284"/>
      <c r="QWW284"/>
      <c r="QWX284"/>
      <c r="QWY284"/>
      <c r="QWZ284"/>
      <c r="QXA284"/>
      <c r="QXB284"/>
      <c r="QXC284"/>
      <c r="QXD284"/>
      <c r="QXE284"/>
      <c r="QXF284"/>
      <c r="QXG284"/>
      <c r="QXH284"/>
      <c r="QXI284"/>
      <c r="QXJ284"/>
      <c r="QXK284"/>
      <c r="QXL284"/>
      <c r="QXM284"/>
      <c r="QXN284"/>
      <c r="QXO284"/>
      <c r="QXP284"/>
      <c r="QXQ284"/>
      <c r="QXR284"/>
      <c r="QXS284"/>
      <c r="QXT284"/>
      <c r="QXU284"/>
      <c r="QXV284"/>
      <c r="QXW284"/>
      <c r="QXX284"/>
      <c r="QXY284"/>
      <c r="QXZ284"/>
      <c r="QYA284"/>
      <c r="QYB284"/>
      <c r="QYC284"/>
      <c r="QYD284"/>
      <c r="QYE284"/>
      <c r="QYF284"/>
      <c r="QYG284"/>
      <c r="QYH284"/>
      <c r="QYI284"/>
      <c r="QYJ284"/>
      <c r="QYK284"/>
      <c r="QYL284"/>
      <c r="QYM284"/>
      <c r="QYN284"/>
      <c r="QYO284"/>
      <c r="QYP284"/>
      <c r="QYQ284"/>
      <c r="QYR284"/>
      <c r="QYS284"/>
      <c r="QYT284"/>
      <c r="QYU284"/>
      <c r="QYV284"/>
      <c r="QYW284"/>
      <c r="QYX284"/>
      <c r="QYY284"/>
      <c r="QYZ284"/>
      <c r="QZA284"/>
      <c r="QZB284"/>
      <c r="QZC284"/>
      <c r="QZD284"/>
      <c r="QZE284"/>
      <c r="QZF284"/>
      <c r="QZG284"/>
      <c r="QZH284"/>
      <c r="QZI284"/>
      <c r="QZJ284"/>
      <c r="QZK284"/>
      <c r="QZL284"/>
      <c r="QZM284"/>
      <c r="QZN284"/>
      <c r="QZO284"/>
      <c r="QZP284"/>
      <c r="QZQ284"/>
      <c r="QZR284"/>
      <c r="QZS284"/>
      <c r="QZT284"/>
      <c r="QZU284"/>
      <c r="QZV284"/>
      <c r="QZW284"/>
      <c r="QZX284"/>
      <c r="QZY284"/>
      <c r="QZZ284"/>
      <c r="RAA284"/>
      <c r="RAB284"/>
      <c r="RAC284"/>
      <c r="RAD284"/>
      <c r="RAE284"/>
      <c r="RAF284"/>
      <c r="RAG284"/>
      <c r="RAH284"/>
      <c r="RAI284"/>
      <c r="RAJ284"/>
      <c r="RAK284"/>
      <c r="RAL284"/>
      <c r="RAM284"/>
      <c r="RAN284"/>
      <c r="RAO284"/>
      <c r="RAP284"/>
      <c r="RAQ284"/>
      <c r="RAR284"/>
      <c r="RAS284"/>
      <c r="RAT284"/>
      <c r="RAU284"/>
      <c r="RAV284"/>
      <c r="RAW284"/>
      <c r="RAX284"/>
      <c r="RAY284"/>
      <c r="RAZ284"/>
      <c r="RBA284"/>
      <c r="RBB284"/>
      <c r="RBC284"/>
      <c r="RBD284"/>
      <c r="RBE284"/>
      <c r="RBF284"/>
      <c r="RBG284"/>
      <c r="RBH284"/>
      <c r="RBI284"/>
      <c r="RBJ284"/>
      <c r="RBK284"/>
      <c r="RBL284"/>
      <c r="RBM284"/>
      <c r="RBN284"/>
      <c r="RBO284"/>
      <c r="RBP284"/>
      <c r="RBQ284"/>
      <c r="RBR284"/>
      <c r="RBS284"/>
      <c r="RBT284"/>
      <c r="RBU284"/>
      <c r="RBV284"/>
      <c r="RBW284"/>
      <c r="RBX284"/>
      <c r="RBY284"/>
      <c r="RBZ284"/>
      <c r="RCA284"/>
      <c r="RCB284"/>
      <c r="RCC284"/>
      <c r="RCD284"/>
      <c r="RCE284"/>
      <c r="RCF284"/>
      <c r="RCG284"/>
      <c r="RCH284"/>
      <c r="RCI284"/>
      <c r="RCJ284"/>
      <c r="RCK284"/>
      <c r="RCL284"/>
      <c r="RCM284"/>
      <c r="RCN284"/>
      <c r="RCO284"/>
      <c r="RCP284"/>
      <c r="RCQ284"/>
      <c r="RCR284"/>
      <c r="RCS284"/>
      <c r="RCT284"/>
      <c r="RCU284"/>
      <c r="RCV284"/>
      <c r="RCW284"/>
      <c r="RCX284"/>
      <c r="RCY284"/>
      <c r="RCZ284"/>
      <c r="RDA284"/>
      <c r="RDB284"/>
      <c r="RDC284"/>
      <c r="RDD284"/>
      <c r="RDE284"/>
      <c r="RDF284"/>
      <c r="RDG284"/>
      <c r="RDH284"/>
      <c r="RDI284"/>
      <c r="RDJ284"/>
      <c r="RDK284"/>
      <c r="RDL284"/>
      <c r="RDM284"/>
      <c r="RDN284"/>
      <c r="RDO284"/>
      <c r="RDP284"/>
      <c r="RDQ284"/>
      <c r="RDR284"/>
      <c r="RDS284"/>
      <c r="RDT284"/>
      <c r="RDU284"/>
      <c r="RDV284"/>
      <c r="RDW284"/>
      <c r="RDX284"/>
      <c r="RDY284"/>
      <c r="RDZ284"/>
      <c r="REA284"/>
      <c r="REB284"/>
      <c r="REC284"/>
      <c r="RED284"/>
      <c r="REE284"/>
      <c r="REF284"/>
      <c r="REG284"/>
      <c r="REH284"/>
      <c r="REI284"/>
      <c r="REJ284"/>
      <c r="REK284"/>
      <c r="REL284"/>
      <c r="REM284"/>
      <c r="REN284"/>
      <c r="REO284"/>
      <c r="REP284"/>
      <c r="REQ284"/>
      <c r="RER284"/>
      <c r="RES284"/>
      <c r="RET284"/>
      <c r="REU284"/>
      <c r="REV284"/>
      <c r="REW284"/>
      <c r="REX284"/>
      <c r="REY284"/>
      <c r="REZ284"/>
      <c r="RFA284"/>
      <c r="RFB284"/>
      <c r="RFC284"/>
      <c r="RFD284"/>
      <c r="RFE284"/>
      <c r="RFF284"/>
      <c r="RFG284"/>
      <c r="RFH284"/>
      <c r="RFI284"/>
      <c r="RFJ284"/>
      <c r="RFK284"/>
      <c r="RFL284"/>
      <c r="RFM284"/>
      <c r="RFN284"/>
      <c r="RFO284"/>
      <c r="RFP284"/>
      <c r="RFQ284"/>
      <c r="RFR284"/>
      <c r="RFS284"/>
      <c r="RFT284"/>
      <c r="RFU284"/>
      <c r="RFV284"/>
      <c r="RFW284"/>
      <c r="RFX284"/>
      <c r="RFY284"/>
      <c r="RFZ284"/>
      <c r="RGA284"/>
      <c r="RGB284"/>
      <c r="RGC284"/>
      <c r="RGD284"/>
      <c r="RGE284"/>
      <c r="RGF284"/>
      <c r="RGG284"/>
      <c r="RGH284"/>
      <c r="RGI284"/>
      <c r="RGJ284"/>
      <c r="RGK284"/>
      <c r="RGL284"/>
      <c r="RGM284"/>
      <c r="RGN284"/>
      <c r="RGO284"/>
      <c r="RGP284"/>
      <c r="RGQ284"/>
      <c r="RGR284"/>
      <c r="RGS284"/>
      <c r="RGT284"/>
      <c r="RGU284"/>
      <c r="RGV284"/>
      <c r="RGW284"/>
      <c r="RGX284"/>
      <c r="RGY284"/>
      <c r="RGZ284"/>
      <c r="RHA284"/>
      <c r="RHB284"/>
      <c r="RHC284"/>
      <c r="RHD284"/>
      <c r="RHE284"/>
      <c r="RHF284"/>
      <c r="RHG284"/>
      <c r="RHH284"/>
      <c r="RHI284"/>
      <c r="RHJ284"/>
      <c r="RHK284"/>
      <c r="RHL284"/>
      <c r="RHM284"/>
      <c r="RHN284"/>
      <c r="RHO284"/>
      <c r="RHP284"/>
      <c r="RHQ284"/>
      <c r="RHR284"/>
      <c r="RHS284"/>
      <c r="RHT284"/>
      <c r="RHU284"/>
      <c r="RHV284"/>
      <c r="RHW284"/>
      <c r="RHX284"/>
      <c r="RHY284"/>
      <c r="RHZ284"/>
      <c r="RIA284"/>
      <c r="RIB284"/>
      <c r="RIC284"/>
      <c r="RID284"/>
      <c r="RIE284"/>
      <c r="RIF284"/>
      <c r="RIG284"/>
      <c r="RIH284"/>
      <c r="RII284"/>
      <c r="RIJ284"/>
      <c r="RIK284"/>
      <c r="RIL284"/>
      <c r="RIM284"/>
      <c r="RIN284"/>
      <c r="RIO284"/>
      <c r="RIP284"/>
      <c r="RIQ284"/>
      <c r="RIR284"/>
      <c r="RIS284"/>
      <c r="RIT284"/>
      <c r="RIU284"/>
      <c r="RIV284"/>
      <c r="RIW284"/>
      <c r="RIX284"/>
      <c r="RIY284"/>
      <c r="RIZ284"/>
      <c r="RJA284"/>
      <c r="RJB284"/>
      <c r="RJC284"/>
      <c r="RJD284"/>
      <c r="RJE284"/>
      <c r="RJF284"/>
      <c r="RJG284"/>
      <c r="RJH284"/>
      <c r="RJI284"/>
      <c r="RJJ284"/>
      <c r="RJK284"/>
      <c r="RJL284"/>
      <c r="RJM284"/>
      <c r="RJN284"/>
      <c r="RJO284"/>
      <c r="RJP284"/>
      <c r="RJQ284"/>
      <c r="RJR284"/>
      <c r="RJS284"/>
      <c r="RJT284"/>
      <c r="RJU284"/>
      <c r="RJV284"/>
      <c r="RJW284"/>
      <c r="RJX284"/>
      <c r="RJY284"/>
      <c r="RJZ284"/>
      <c r="RKA284"/>
      <c r="RKB284"/>
      <c r="RKC284"/>
      <c r="RKD284"/>
      <c r="RKE284"/>
      <c r="RKF284"/>
      <c r="RKG284"/>
      <c r="RKH284"/>
      <c r="RKI284"/>
      <c r="RKJ284"/>
      <c r="RKK284"/>
      <c r="RKL284"/>
      <c r="RKM284"/>
      <c r="RKN284"/>
      <c r="RKO284"/>
      <c r="RKP284"/>
      <c r="RKQ284"/>
      <c r="RKR284"/>
      <c r="RKS284"/>
      <c r="RKT284"/>
      <c r="RKU284"/>
      <c r="RKV284"/>
      <c r="RKW284"/>
      <c r="RKX284"/>
      <c r="RKY284"/>
      <c r="RKZ284"/>
      <c r="RLA284"/>
      <c r="RLB284"/>
      <c r="RLC284"/>
      <c r="RLD284"/>
      <c r="RLE284"/>
      <c r="RLF284"/>
      <c r="RLG284"/>
      <c r="RLH284"/>
      <c r="RLI284"/>
      <c r="RLJ284"/>
      <c r="RLK284"/>
      <c r="RLL284"/>
      <c r="RLM284"/>
      <c r="RLN284"/>
      <c r="RLO284"/>
      <c r="RLP284"/>
      <c r="RLQ284"/>
      <c r="RLR284"/>
      <c r="RLS284"/>
      <c r="RLT284"/>
      <c r="RLU284"/>
      <c r="RLV284"/>
      <c r="RLW284"/>
      <c r="RLX284"/>
      <c r="RLY284"/>
      <c r="RLZ284"/>
      <c r="RMA284"/>
      <c r="RMB284"/>
      <c r="RMC284"/>
      <c r="RMD284"/>
      <c r="RME284"/>
      <c r="RMF284"/>
      <c r="RMG284"/>
      <c r="RMH284"/>
      <c r="RMI284"/>
      <c r="RMJ284"/>
      <c r="RMK284"/>
      <c r="RML284"/>
      <c r="RMM284"/>
      <c r="RMN284"/>
      <c r="RMO284"/>
      <c r="RMP284"/>
      <c r="RMQ284"/>
      <c r="RMR284"/>
      <c r="RMS284"/>
      <c r="RMT284"/>
      <c r="RMU284"/>
      <c r="RMV284"/>
      <c r="RMW284"/>
      <c r="RMX284"/>
      <c r="RMY284"/>
      <c r="RMZ284"/>
      <c r="RNA284"/>
      <c r="RNB284"/>
      <c r="RNC284"/>
      <c r="RND284"/>
      <c r="RNE284"/>
      <c r="RNF284"/>
      <c r="RNG284"/>
      <c r="RNH284"/>
      <c r="RNI284"/>
      <c r="RNJ284"/>
      <c r="RNK284"/>
      <c r="RNL284"/>
      <c r="RNM284"/>
      <c r="RNN284"/>
      <c r="RNO284"/>
      <c r="RNP284"/>
      <c r="RNQ284"/>
      <c r="RNR284"/>
      <c r="RNS284"/>
      <c r="RNT284"/>
      <c r="RNU284"/>
      <c r="RNV284"/>
      <c r="RNW284"/>
      <c r="RNX284"/>
      <c r="RNY284"/>
      <c r="RNZ284"/>
      <c r="ROA284"/>
      <c r="ROB284"/>
      <c r="ROC284"/>
      <c r="ROD284"/>
      <c r="ROE284"/>
      <c r="ROF284"/>
      <c r="ROG284"/>
      <c r="ROH284"/>
      <c r="ROI284"/>
      <c r="ROJ284"/>
      <c r="ROK284"/>
      <c r="ROL284"/>
      <c r="ROM284"/>
      <c r="RON284"/>
      <c r="ROO284"/>
      <c r="ROP284"/>
      <c r="ROQ284"/>
      <c r="ROR284"/>
      <c r="ROS284"/>
      <c r="ROT284"/>
      <c r="ROU284"/>
      <c r="ROV284"/>
      <c r="ROW284"/>
      <c r="ROX284"/>
      <c r="ROY284"/>
      <c r="ROZ284"/>
      <c r="RPA284"/>
      <c r="RPB284"/>
      <c r="RPC284"/>
      <c r="RPD284"/>
      <c r="RPE284"/>
      <c r="RPF284"/>
      <c r="RPG284"/>
      <c r="RPH284"/>
      <c r="RPI284"/>
      <c r="RPJ284"/>
      <c r="RPK284"/>
      <c r="RPL284"/>
      <c r="RPM284"/>
      <c r="RPN284"/>
      <c r="RPO284"/>
      <c r="RPP284"/>
      <c r="RPQ284"/>
      <c r="RPR284"/>
      <c r="RPS284"/>
      <c r="RPT284"/>
      <c r="RPU284"/>
      <c r="RPV284"/>
      <c r="RPW284"/>
      <c r="RPX284"/>
      <c r="RPY284"/>
      <c r="RPZ284"/>
      <c r="RQA284"/>
      <c r="RQB284"/>
      <c r="RQC284"/>
      <c r="RQD284"/>
      <c r="RQE284"/>
      <c r="RQF284"/>
      <c r="RQG284"/>
      <c r="RQH284"/>
      <c r="RQI284"/>
      <c r="RQJ284"/>
      <c r="RQK284"/>
      <c r="RQL284"/>
      <c r="RQM284"/>
      <c r="RQN284"/>
      <c r="RQO284"/>
      <c r="RQP284"/>
      <c r="RQQ284"/>
      <c r="RQR284"/>
      <c r="RQS284"/>
      <c r="RQT284"/>
      <c r="RQU284"/>
      <c r="RQV284"/>
      <c r="RQW284"/>
      <c r="RQX284"/>
      <c r="RQY284"/>
      <c r="RQZ284"/>
      <c r="RRA284"/>
      <c r="RRB284"/>
      <c r="RRC284"/>
      <c r="RRD284"/>
      <c r="RRE284"/>
      <c r="RRF284"/>
      <c r="RRG284"/>
      <c r="RRH284"/>
      <c r="RRI284"/>
      <c r="RRJ284"/>
      <c r="RRK284"/>
      <c r="RRL284"/>
      <c r="RRM284"/>
      <c r="RRN284"/>
      <c r="RRO284"/>
      <c r="RRP284"/>
      <c r="RRQ284"/>
      <c r="RRR284"/>
      <c r="RRS284"/>
      <c r="RRT284"/>
      <c r="RRU284"/>
      <c r="RRV284"/>
      <c r="RRW284"/>
      <c r="RRX284"/>
      <c r="RRY284"/>
      <c r="RRZ284"/>
      <c r="RSA284"/>
      <c r="RSB284"/>
      <c r="RSC284"/>
      <c r="RSD284"/>
      <c r="RSE284"/>
      <c r="RSF284"/>
      <c r="RSG284"/>
      <c r="RSH284"/>
      <c r="RSI284"/>
      <c r="RSJ284"/>
      <c r="RSK284"/>
      <c r="RSL284"/>
      <c r="RSM284"/>
      <c r="RSN284"/>
      <c r="RSO284"/>
      <c r="RSP284"/>
      <c r="RSQ284"/>
      <c r="RSR284"/>
      <c r="RSS284"/>
      <c r="RST284"/>
      <c r="RSU284"/>
      <c r="RSV284"/>
      <c r="RSW284"/>
      <c r="RSX284"/>
      <c r="RSY284"/>
      <c r="RSZ284"/>
      <c r="RTA284"/>
      <c r="RTB284"/>
      <c r="RTC284"/>
      <c r="RTD284"/>
      <c r="RTE284"/>
      <c r="RTF284"/>
      <c r="RTG284"/>
      <c r="RTH284"/>
      <c r="RTI284"/>
      <c r="RTJ284"/>
      <c r="RTK284"/>
      <c r="RTL284"/>
      <c r="RTM284"/>
      <c r="RTN284"/>
      <c r="RTO284"/>
      <c r="RTP284"/>
      <c r="RTQ284"/>
      <c r="RTR284"/>
      <c r="RTS284"/>
      <c r="RTT284"/>
      <c r="RTU284"/>
      <c r="RTV284"/>
      <c r="RTW284"/>
      <c r="RTX284"/>
      <c r="RTY284"/>
      <c r="RTZ284"/>
      <c r="RUA284"/>
      <c r="RUB284"/>
      <c r="RUC284"/>
      <c r="RUD284"/>
      <c r="RUE284"/>
      <c r="RUF284"/>
      <c r="RUG284"/>
      <c r="RUH284"/>
      <c r="RUI284"/>
      <c r="RUJ284"/>
      <c r="RUK284"/>
      <c r="RUL284"/>
      <c r="RUM284"/>
      <c r="RUN284"/>
      <c r="RUO284"/>
      <c r="RUP284"/>
      <c r="RUQ284"/>
      <c r="RUR284"/>
      <c r="RUS284"/>
      <c r="RUT284"/>
      <c r="RUU284"/>
      <c r="RUV284"/>
      <c r="RUW284"/>
      <c r="RUX284"/>
      <c r="RUY284"/>
      <c r="RUZ284"/>
      <c r="RVA284"/>
      <c r="RVB284"/>
      <c r="RVC284"/>
      <c r="RVD284"/>
      <c r="RVE284"/>
      <c r="RVF284"/>
      <c r="RVG284"/>
      <c r="RVH284"/>
      <c r="RVI284"/>
      <c r="RVJ284"/>
      <c r="RVK284"/>
      <c r="RVL284"/>
      <c r="RVM284"/>
      <c r="RVN284"/>
      <c r="RVO284"/>
      <c r="RVP284"/>
      <c r="RVQ284"/>
      <c r="RVR284"/>
      <c r="RVS284"/>
      <c r="RVT284"/>
      <c r="RVU284"/>
      <c r="RVV284"/>
      <c r="RVW284"/>
      <c r="RVX284"/>
      <c r="RVY284"/>
      <c r="RVZ284"/>
      <c r="RWA284"/>
      <c r="RWB284"/>
      <c r="RWC284"/>
      <c r="RWD284"/>
      <c r="RWE284"/>
      <c r="RWF284"/>
      <c r="RWG284"/>
      <c r="RWH284"/>
      <c r="RWI284"/>
      <c r="RWJ284"/>
      <c r="RWK284"/>
      <c r="RWL284"/>
      <c r="RWM284"/>
      <c r="RWN284"/>
      <c r="RWO284"/>
      <c r="RWP284"/>
      <c r="RWQ284"/>
      <c r="RWR284"/>
      <c r="RWS284"/>
      <c r="RWT284"/>
      <c r="RWU284"/>
      <c r="RWV284"/>
      <c r="RWW284"/>
      <c r="RWX284"/>
      <c r="RWY284"/>
      <c r="RWZ284"/>
      <c r="RXA284"/>
      <c r="RXB284"/>
      <c r="RXC284"/>
      <c r="RXD284"/>
      <c r="RXE284"/>
      <c r="RXF284"/>
      <c r="RXG284"/>
      <c r="RXH284"/>
      <c r="RXI284"/>
      <c r="RXJ284"/>
      <c r="RXK284"/>
      <c r="RXL284"/>
      <c r="RXM284"/>
      <c r="RXN284"/>
      <c r="RXO284"/>
      <c r="RXP284"/>
      <c r="RXQ284"/>
      <c r="RXR284"/>
      <c r="RXS284"/>
      <c r="RXT284"/>
      <c r="RXU284"/>
      <c r="RXV284"/>
      <c r="RXW284"/>
      <c r="RXX284"/>
      <c r="RXY284"/>
      <c r="RXZ284"/>
      <c r="RYA284"/>
      <c r="RYB284"/>
      <c r="RYC284"/>
      <c r="RYD284"/>
      <c r="RYE284"/>
      <c r="RYF284"/>
      <c r="RYG284"/>
      <c r="RYH284"/>
      <c r="RYI284"/>
      <c r="RYJ284"/>
      <c r="RYK284"/>
      <c r="RYL284"/>
      <c r="RYM284"/>
      <c r="RYN284"/>
      <c r="RYO284"/>
      <c r="RYP284"/>
      <c r="RYQ284"/>
      <c r="RYR284"/>
      <c r="RYS284"/>
      <c r="RYT284"/>
      <c r="RYU284"/>
      <c r="RYV284"/>
      <c r="RYW284"/>
      <c r="RYX284"/>
      <c r="RYY284"/>
      <c r="RYZ284"/>
      <c r="RZA284"/>
      <c r="RZB284"/>
      <c r="RZC284"/>
      <c r="RZD284"/>
      <c r="RZE284"/>
      <c r="RZF284"/>
      <c r="RZG284"/>
      <c r="RZH284"/>
      <c r="RZI284"/>
      <c r="RZJ284"/>
      <c r="RZK284"/>
      <c r="RZL284"/>
      <c r="RZM284"/>
      <c r="RZN284"/>
      <c r="RZO284"/>
      <c r="RZP284"/>
      <c r="RZQ284"/>
      <c r="RZR284"/>
      <c r="RZS284"/>
      <c r="RZT284"/>
      <c r="RZU284"/>
      <c r="RZV284"/>
      <c r="RZW284"/>
      <c r="RZX284"/>
      <c r="RZY284"/>
      <c r="RZZ284"/>
      <c r="SAA284"/>
      <c r="SAB284"/>
      <c r="SAC284"/>
      <c r="SAD284"/>
      <c r="SAE284"/>
      <c r="SAF284"/>
      <c r="SAG284"/>
      <c r="SAH284"/>
      <c r="SAI284"/>
      <c r="SAJ284"/>
      <c r="SAK284"/>
      <c r="SAL284"/>
      <c r="SAM284"/>
      <c r="SAN284"/>
      <c r="SAO284"/>
      <c r="SAP284"/>
      <c r="SAQ284"/>
      <c r="SAR284"/>
      <c r="SAS284"/>
      <c r="SAT284"/>
      <c r="SAU284"/>
      <c r="SAV284"/>
      <c r="SAW284"/>
      <c r="SAX284"/>
      <c r="SAY284"/>
      <c r="SAZ284"/>
      <c r="SBA284"/>
      <c r="SBB284"/>
      <c r="SBC284"/>
      <c r="SBD284"/>
      <c r="SBE284"/>
      <c r="SBF284"/>
      <c r="SBG284"/>
      <c r="SBH284"/>
      <c r="SBI284"/>
      <c r="SBJ284"/>
      <c r="SBK284"/>
      <c r="SBL284"/>
      <c r="SBM284"/>
      <c r="SBN284"/>
      <c r="SBO284"/>
      <c r="SBP284"/>
      <c r="SBQ284"/>
      <c r="SBR284"/>
      <c r="SBS284"/>
      <c r="SBT284"/>
      <c r="SBU284"/>
      <c r="SBV284"/>
      <c r="SBW284"/>
      <c r="SBX284"/>
      <c r="SBY284"/>
      <c r="SBZ284"/>
      <c r="SCA284"/>
      <c r="SCB284"/>
      <c r="SCC284"/>
      <c r="SCD284"/>
      <c r="SCE284"/>
      <c r="SCF284"/>
      <c r="SCG284"/>
      <c r="SCH284"/>
      <c r="SCI284"/>
      <c r="SCJ284"/>
      <c r="SCK284"/>
      <c r="SCL284"/>
      <c r="SCM284"/>
      <c r="SCN284"/>
      <c r="SCO284"/>
      <c r="SCP284"/>
      <c r="SCQ284"/>
      <c r="SCR284"/>
      <c r="SCS284"/>
      <c r="SCT284"/>
      <c r="SCU284"/>
      <c r="SCV284"/>
      <c r="SCW284"/>
      <c r="SCX284"/>
      <c r="SCY284"/>
      <c r="SCZ284"/>
      <c r="SDA284"/>
      <c r="SDB284"/>
      <c r="SDC284"/>
      <c r="SDD284"/>
      <c r="SDE284"/>
      <c r="SDF284"/>
      <c r="SDG284"/>
      <c r="SDH284"/>
      <c r="SDI284"/>
      <c r="SDJ284"/>
      <c r="SDK284"/>
      <c r="SDL284"/>
      <c r="SDM284"/>
      <c r="SDN284"/>
      <c r="SDO284"/>
      <c r="SDP284"/>
      <c r="SDQ284"/>
      <c r="SDR284"/>
      <c r="SDS284"/>
      <c r="SDT284"/>
      <c r="SDU284"/>
      <c r="SDV284"/>
      <c r="SDW284"/>
      <c r="SDX284"/>
      <c r="SDY284"/>
      <c r="SDZ284"/>
      <c r="SEA284"/>
      <c r="SEB284"/>
      <c r="SEC284"/>
      <c r="SED284"/>
      <c r="SEE284"/>
      <c r="SEF284"/>
      <c r="SEG284"/>
      <c r="SEH284"/>
      <c r="SEI284"/>
      <c r="SEJ284"/>
      <c r="SEK284"/>
      <c r="SEL284"/>
      <c r="SEM284"/>
      <c r="SEN284"/>
      <c r="SEO284"/>
      <c r="SEP284"/>
      <c r="SEQ284"/>
      <c r="SER284"/>
      <c r="SES284"/>
      <c r="SET284"/>
      <c r="SEU284"/>
      <c r="SEV284"/>
      <c r="SEW284"/>
      <c r="SEX284"/>
      <c r="SEY284"/>
      <c r="SEZ284"/>
      <c r="SFA284"/>
      <c r="SFB284"/>
      <c r="SFC284"/>
      <c r="SFD284"/>
      <c r="SFE284"/>
      <c r="SFF284"/>
      <c r="SFG284"/>
      <c r="SFH284"/>
      <c r="SFI284"/>
      <c r="SFJ284"/>
      <c r="SFK284"/>
      <c r="SFL284"/>
      <c r="SFM284"/>
      <c r="SFN284"/>
      <c r="SFO284"/>
      <c r="SFP284"/>
      <c r="SFQ284"/>
      <c r="SFR284"/>
      <c r="SFS284"/>
      <c r="SFT284"/>
      <c r="SFU284"/>
      <c r="SFV284"/>
      <c r="SFW284"/>
      <c r="SFX284"/>
      <c r="SFY284"/>
      <c r="SFZ284"/>
      <c r="SGA284"/>
      <c r="SGB284"/>
      <c r="SGC284"/>
      <c r="SGD284"/>
      <c r="SGE284"/>
      <c r="SGF284"/>
      <c r="SGG284"/>
      <c r="SGH284"/>
      <c r="SGI284"/>
      <c r="SGJ284"/>
      <c r="SGK284"/>
      <c r="SGL284"/>
      <c r="SGM284"/>
      <c r="SGN284"/>
      <c r="SGO284"/>
      <c r="SGP284"/>
      <c r="SGQ284"/>
      <c r="SGR284"/>
      <c r="SGS284"/>
      <c r="SGT284"/>
      <c r="SGU284"/>
      <c r="SGV284"/>
      <c r="SGW284"/>
      <c r="SGX284"/>
      <c r="SGY284"/>
      <c r="SGZ284"/>
      <c r="SHA284"/>
      <c r="SHB284"/>
      <c r="SHC284"/>
      <c r="SHD284"/>
      <c r="SHE284"/>
      <c r="SHF284"/>
      <c r="SHG284"/>
      <c r="SHH284"/>
      <c r="SHI284"/>
      <c r="SHJ284"/>
      <c r="SHK284"/>
      <c r="SHL284"/>
      <c r="SHM284"/>
      <c r="SHN284"/>
      <c r="SHO284"/>
      <c r="SHP284"/>
      <c r="SHQ284"/>
      <c r="SHR284"/>
      <c r="SHS284"/>
      <c r="SHT284"/>
      <c r="SHU284"/>
      <c r="SHV284"/>
      <c r="SHW284"/>
      <c r="SHX284"/>
      <c r="SHY284"/>
      <c r="SHZ284"/>
      <c r="SIA284"/>
      <c r="SIB284"/>
      <c r="SIC284"/>
      <c r="SID284"/>
      <c r="SIE284"/>
      <c r="SIF284"/>
      <c r="SIG284"/>
      <c r="SIH284"/>
      <c r="SII284"/>
      <c r="SIJ284"/>
      <c r="SIK284"/>
      <c r="SIL284"/>
      <c r="SIM284"/>
      <c r="SIN284"/>
      <c r="SIO284"/>
      <c r="SIP284"/>
      <c r="SIQ284"/>
      <c r="SIR284"/>
      <c r="SIS284"/>
      <c r="SIT284"/>
      <c r="SIU284"/>
      <c r="SIV284"/>
      <c r="SIW284"/>
      <c r="SIX284"/>
      <c r="SIY284"/>
      <c r="SIZ284"/>
      <c r="SJA284"/>
      <c r="SJB284"/>
      <c r="SJC284"/>
      <c r="SJD284"/>
      <c r="SJE284"/>
      <c r="SJF284"/>
      <c r="SJG284"/>
      <c r="SJH284"/>
      <c r="SJI284"/>
      <c r="SJJ284"/>
      <c r="SJK284"/>
      <c r="SJL284"/>
      <c r="SJM284"/>
      <c r="SJN284"/>
      <c r="SJO284"/>
      <c r="SJP284"/>
      <c r="SJQ284"/>
      <c r="SJR284"/>
      <c r="SJS284"/>
      <c r="SJT284"/>
      <c r="SJU284"/>
      <c r="SJV284"/>
      <c r="SJW284"/>
      <c r="SJX284"/>
      <c r="SJY284"/>
      <c r="SJZ284"/>
      <c r="SKA284"/>
      <c r="SKB284"/>
      <c r="SKC284"/>
      <c r="SKD284"/>
      <c r="SKE284"/>
      <c r="SKF284"/>
      <c r="SKG284"/>
      <c r="SKH284"/>
      <c r="SKI284"/>
      <c r="SKJ284"/>
      <c r="SKK284"/>
      <c r="SKL284"/>
      <c r="SKM284"/>
      <c r="SKN284"/>
      <c r="SKO284"/>
      <c r="SKP284"/>
      <c r="SKQ284"/>
      <c r="SKR284"/>
      <c r="SKS284"/>
      <c r="SKT284"/>
      <c r="SKU284"/>
      <c r="SKV284"/>
      <c r="SKW284"/>
      <c r="SKX284"/>
      <c r="SKY284"/>
      <c r="SKZ284"/>
      <c r="SLA284"/>
      <c r="SLB284"/>
      <c r="SLC284"/>
      <c r="SLD284"/>
      <c r="SLE284"/>
      <c r="SLF284"/>
      <c r="SLG284"/>
      <c r="SLH284"/>
      <c r="SLI284"/>
      <c r="SLJ284"/>
      <c r="SLK284"/>
      <c r="SLL284"/>
      <c r="SLM284"/>
      <c r="SLN284"/>
      <c r="SLO284"/>
      <c r="SLP284"/>
      <c r="SLQ284"/>
      <c r="SLR284"/>
      <c r="SLS284"/>
      <c r="SLT284"/>
      <c r="SLU284"/>
      <c r="SLV284"/>
      <c r="SLW284"/>
      <c r="SLX284"/>
      <c r="SLY284"/>
      <c r="SLZ284"/>
      <c r="SMA284"/>
      <c r="SMB284"/>
      <c r="SMC284"/>
      <c r="SMD284"/>
      <c r="SME284"/>
      <c r="SMF284"/>
      <c r="SMG284"/>
      <c r="SMH284"/>
      <c r="SMI284"/>
      <c r="SMJ284"/>
      <c r="SMK284"/>
      <c r="SML284"/>
      <c r="SMM284"/>
      <c r="SMN284"/>
      <c r="SMO284"/>
      <c r="SMP284"/>
      <c r="SMQ284"/>
      <c r="SMR284"/>
      <c r="SMS284"/>
      <c r="SMT284"/>
      <c r="SMU284"/>
      <c r="SMV284"/>
      <c r="SMW284"/>
      <c r="SMX284"/>
      <c r="SMY284"/>
      <c r="SMZ284"/>
      <c r="SNA284"/>
      <c r="SNB284"/>
      <c r="SNC284"/>
      <c r="SND284"/>
      <c r="SNE284"/>
      <c r="SNF284"/>
      <c r="SNG284"/>
      <c r="SNH284"/>
      <c r="SNI284"/>
      <c r="SNJ284"/>
      <c r="SNK284"/>
      <c r="SNL284"/>
      <c r="SNM284"/>
      <c r="SNN284"/>
      <c r="SNO284"/>
      <c r="SNP284"/>
      <c r="SNQ284"/>
      <c r="SNR284"/>
      <c r="SNS284"/>
      <c r="SNT284"/>
      <c r="SNU284"/>
      <c r="SNV284"/>
      <c r="SNW284"/>
      <c r="SNX284"/>
      <c r="SNY284"/>
      <c r="SNZ284"/>
      <c r="SOA284"/>
      <c r="SOB284"/>
      <c r="SOC284"/>
      <c r="SOD284"/>
      <c r="SOE284"/>
      <c r="SOF284"/>
      <c r="SOG284"/>
      <c r="SOH284"/>
      <c r="SOI284"/>
      <c r="SOJ284"/>
      <c r="SOK284"/>
      <c r="SOL284"/>
      <c r="SOM284"/>
      <c r="SON284"/>
      <c r="SOO284"/>
      <c r="SOP284"/>
      <c r="SOQ284"/>
      <c r="SOR284"/>
      <c r="SOS284"/>
      <c r="SOT284"/>
      <c r="SOU284"/>
      <c r="SOV284"/>
      <c r="SOW284"/>
      <c r="SOX284"/>
      <c r="SOY284"/>
      <c r="SOZ284"/>
      <c r="SPA284"/>
      <c r="SPB284"/>
      <c r="SPC284"/>
      <c r="SPD284"/>
      <c r="SPE284"/>
      <c r="SPF284"/>
      <c r="SPG284"/>
      <c r="SPH284"/>
      <c r="SPI284"/>
      <c r="SPJ284"/>
      <c r="SPK284"/>
      <c r="SPL284"/>
      <c r="SPM284"/>
      <c r="SPN284"/>
      <c r="SPO284"/>
      <c r="SPP284"/>
      <c r="SPQ284"/>
      <c r="SPR284"/>
      <c r="SPS284"/>
      <c r="SPT284"/>
      <c r="SPU284"/>
      <c r="SPV284"/>
      <c r="SPW284"/>
      <c r="SPX284"/>
      <c r="SPY284"/>
      <c r="SPZ284"/>
      <c r="SQA284"/>
      <c r="SQB284"/>
      <c r="SQC284"/>
      <c r="SQD284"/>
      <c r="SQE284"/>
      <c r="SQF284"/>
      <c r="SQG284"/>
      <c r="SQH284"/>
      <c r="SQI284"/>
      <c r="SQJ284"/>
      <c r="SQK284"/>
      <c r="SQL284"/>
      <c r="SQM284"/>
      <c r="SQN284"/>
      <c r="SQO284"/>
      <c r="SQP284"/>
      <c r="SQQ284"/>
      <c r="SQR284"/>
      <c r="SQS284"/>
      <c r="SQT284"/>
      <c r="SQU284"/>
      <c r="SQV284"/>
      <c r="SQW284"/>
      <c r="SQX284"/>
      <c r="SQY284"/>
      <c r="SQZ284"/>
      <c r="SRA284"/>
      <c r="SRB284"/>
      <c r="SRC284"/>
      <c r="SRD284"/>
      <c r="SRE284"/>
      <c r="SRF284"/>
      <c r="SRG284"/>
      <c r="SRH284"/>
      <c r="SRI284"/>
      <c r="SRJ284"/>
      <c r="SRK284"/>
      <c r="SRL284"/>
      <c r="SRM284"/>
      <c r="SRN284"/>
      <c r="SRO284"/>
      <c r="SRP284"/>
      <c r="SRQ284"/>
      <c r="SRR284"/>
      <c r="SRS284"/>
      <c r="SRT284"/>
      <c r="SRU284"/>
      <c r="SRV284"/>
      <c r="SRW284"/>
      <c r="SRX284"/>
      <c r="SRY284"/>
      <c r="SRZ284"/>
      <c r="SSA284"/>
      <c r="SSB284"/>
      <c r="SSC284"/>
      <c r="SSD284"/>
      <c r="SSE284"/>
      <c r="SSF284"/>
      <c r="SSG284"/>
      <c r="SSH284"/>
      <c r="SSI284"/>
      <c r="SSJ284"/>
      <c r="SSK284"/>
      <c r="SSL284"/>
      <c r="SSM284"/>
      <c r="SSN284"/>
      <c r="SSO284"/>
      <c r="SSP284"/>
      <c r="SSQ284"/>
      <c r="SSR284"/>
      <c r="SSS284"/>
      <c r="SST284"/>
      <c r="SSU284"/>
      <c r="SSV284"/>
      <c r="SSW284"/>
      <c r="SSX284"/>
      <c r="SSY284"/>
      <c r="SSZ284"/>
      <c r="STA284"/>
      <c r="STB284"/>
      <c r="STC284"/>
      <c r="STD284"/>
      <c r="STE284"/>
      <c r="STF284"/>
      <c r="STG284"/>
      <c r="STH284"/>
      <c r="STI284"/>
      <c r="STJ284"/>
      <c r="STK284"/>
      <c r="STL284"/>
      <c r="STM284"/>
      <c r="STN284"/>
      <c r="STO284"/>
      <c r="STP284"/>
      <c r="STQ284"/>
      <c r="STR284"/>
      <c r="STS284"/>
      <c r="STT284"/>
      <c r="STU284"/>
      <c r="STV284"/>
      <c r="STW284"/>
      <c r="STX284"/>
      <c r="STY284"/>
      <c r="STZ284"/>
      <c r="SUA284"/>
      <c r="SUB284"/>
      <c r="SUC284"/>
      <c r="SUD284"/>
      <c r="SUE284"/>
      <c r="SUF284"/>
      <c r="SUG284"/>
      <c r="SUH284"/>
      <c r="SUI284"/>
      <c r="SUJ284"/>
      <c r="SUK284"/>
      <c r="SUL284"/>
      <c r="SUM284"/>
      <c r="SUN284"/>
      <c r="SUO284"/>
      <c r="SUP284"/>
      <c r="SUQ284"/>
      <c r="SUR284"/>
      <c r="SUS284"/>
      <c r="SUT284"/>
      <c r="SUU284"/>
      <c r="SUV284"/>
      <c r="SUW284"/>
      <c r="SUX284"/>
      <c r="SUY284"/>
      <c r="SUZ284"/>
      <c r="SVA284"/>
      <c r="SVB284"/>
      <c r="SVC284"/>
      <c r="SVD284"/>
      <c r="SVE284"/>
      <c r="SVF284"/>
      <c r="SVG284"/>
      <c r="SVH284"/>
      <c r="SVI284"/>
      <c r="SVJ284"/>
      <c r="SVK284"/>
      <c r="SVL284"/>
      <c r="SVM284"/>
      <c r="SVN284"/>
      <c r="SVO284"/>
      <c r="SVP284"/>
      <c r="SVQ284"/>
      <c r="SVR284"/>
      <c r="SVS284"/>
      <c r="SVT284"/>
      <c r="SVU284"/>
      <c r="SVV284"/>
      <c r="SVW284"/>
      <c r="SVX284"/>
      <c r="SVY284"/>
      <c r="SVZ284"/>
      <c r="SWA284"/>
      <c r="SWB284"/>
      <c r="SWC284"/>
      <c r="SWD284"/>
      <c r="SWE284"/>
      <c r="SWF284"/>
      <c r="SWG284"/>
      <c r="SWH284"/>
      <c r="SWI284"/>
      <c r="SWJ284"/>
      <c r="SWK284"/>
      <c r="SWL284"/>
      <c r="SWM284"/>
      <c r="SWN284"/>
      <c r="SWO284"/>
      <c r="SWP284"/>
      <c r="SWQ284"/>
      <c r="SWR284"/>
      <c r="SWS284"/>
      <c r="SWT284"/>
      <c r="SWU284"/>
      <c r="SWV284"/>
      <c r="SWW284"/>
      <c r="SWX284"/>
      <c r="SWY284"/>
      <c r="SWZ284"/>
      <c r="SXA284"/>
      <c r="SXB284"/>
      <c r="SXC284"/>
      <c r="SXD284"/>
      <c r="SXE284"/>
      <c r="SXF284"/>
      <c r="SXG284"/>
      <c r="SXH284"/>
      <c r="SXI284"/>
      <c r="SXJ284"/>
      <c r="SXK284"/>
      <c r="SXL284"/>
      <c r="SXM284"/>
      <c r="SXN284"/>
      <c r="SXO284"/>
      <c r="SXP284"/>
      <c r="SXQ284"/>
      <c r="SXR284"/>
      <c r="SXS284"/>
      <c r="SXT284"/>
      <c r="SXU284"/>
      <c r="SXV284"/>
      <c r="SXW284"/>
      <c r="SXX284"/>
      <c r="SXY284"/>
      <c r="SXZ284"/>
      <c r="SYA284"/>
      <c r="SYB284"/>
      <c r="SYC284"/>
      <c r="SYD284"/>
      <c r="SYE284"/>
      <c r="SYF284"/>
      <c r="SYG284"/>
      <c r="SYH284"/>
      <c r="SYI284"/>
      <c r="SYJ284"/>
      <c r="SYK284"/>
      <c r="SYL284"/>
      <c r="SYM284"/>
      <c r="SYN284"/>
      <c r="SYO284"/>
      <c r="SYP284"/>
      <c r="SYQ284"/>
      <c r="SYR284"/>
      <c r="SYS284"/>
      <c r="SYT284"/>
      <c r="SYU284"/>
      <c r="SYV284"/>
      <c r="SYW284"/>
      <c r="SYX284"/>
      <c r="SYY284"/>
      <c r="SYZ284"/>
      <c r="SZA284"/>
      <c r="SZB284"/>
      <c r="SZC284"/>
      <c r="SZD284"/>
      <c r="SZE284"/>
      <c r="SZF284"/>
      <c r="SZG284"/>
      <c r="SZH284"/>
      <c r="SZI284"/>
      <c r="SZJ284"/>
      <c r="SZK284"/>
      <c r="SZL284"/>
      <c r="SZM284"/>
      <c r="SZN284"/>
      <c r="SZO284"/>
      <c r="SZP284"/>
      <c r="SZQ284"/>
      <c r="SZR284"/>
      <c r="SZS284"/>
      <c r="SZT284"/>
      <c r="SZU284"/>
      <c r="SZV284"/>
      <c r="SZW284"/>
      <c r="SZX284"/>
      <c r="SZY284"/>
      <c r="SZZ284"/>
      <c r="TAA284"/>
      <c r="TAB284"/>
      <c r="TAC284"/>
      <c r="TAD284"/>
      <c r="TAE284"/>
      <c r="TAF284"/>
      <c r="TAG284"/>
      <c r="TAH284"/>
      <c r="TAI284"/>
      <c r="TAJ284"/>
      <c r="TAK284"/>
      <c r="TAL284"/>
      <c r="TAM284"/>
      <c r="TAN284"/>
      <c r="TAO284"/>
      <c r="TAP284"/>
      <c r="TAQ284"/>
      <c r="TAR284"/>
      <c r="TAS284"/>
      <c r="TAT284"/>
      <c r="TAU284"/>
      <c r="TAV284"/>
      <c r="TAW284"/>
      <c r="TAX284"/>
      <c r="TAY284"/>
      <c r="TAZ284"/>
      <c r="TBA284"/>
      <c r="TBB284"/>
      <c r="TBC284"/>
      <c r="TBD284"/>
      <c r="TBE284"/>
      <c r="TBF284"/>
      <c r="TBG284"/>
      <c r="TBH284"/>
      <c r="TBI284"/>
      <c r="TBJ284"/>
      <c r="TBK284"/>
      <c r="TBL284"/>
      <c r="TBM284"/>
      <c r="TBN284"/>
      <c r="TBO284"/>
      <c r="TBP284"/>
      <c r="TBQ284"/>
      <c r="TBR284"/>
      <c r="TBS284"/>
      <c r="TBT284"/>
      <c r="TBU284"/>
      <c r="TBV284"/>
      <c r="TBW284"/>
      <c r="TBX284"/>
      <c r="TBY284"/>
      <c r="TBZ284"/>
      <c r="TCA284"/>
      <c r="TCB284"/>
      <c r="TCC284"/>
      <c r="TCD284"/>
      <c r="TCE284"/>
      <c r="TCF284"/>
      <c r="TCG284"/>
      <c r="TCH284"/>
      <c r="TCI284"/>
      <c r="TCJ284"/>
      <c r="TCK284"/>
      <c r="TCL284"/>
      <c r="TCM284"/>
      <c r="TCN284"/>
      <c r="TCO284"/>
      <c r="TCP284"/>
      <c r="TCQ284"/>
      <c r="TCR284"/>
      <c r="TCS284"/>
      <c r="TCT284"/>
      <c r="TCU284"/>
      <c r="TCV284"/>
      <c r="TCW284"/>
      <c r="TCX284"/>
      <c r="TCY284"/>
      <c r="TCZ284"/>
      <c r="TDA284"/>
      <c r="TDB284"/>
      <c r="TDC284"/>
      <c r="TDD284"/>
      <c r="TDE284"/>
      <c r="TDF284"/>
      <c r="TDG284"/>
      <c r="TDH284"/>
      <c r="TDI284"/>
      <c r="TDJ284"/>
      <c r="TDK284"/>
      <c r="TDL284"/>
      <c r="TDM284"/>
      <c r="TDN284"/>
      <c r="TDO284"/>
      <c r="TDP284"/>
      <c r="TDQ284"/>
      <c r="TDR284"/>
      <c r="TDS284"/>
      <c r="TDT284"/>
      <c r="TDU284"/>
      <c r="TDV284"/>
      <c r="TDW284"/>
      <c r="TDX284"/>
      <c r="TDY284"/>
      <c r="TDZ284"/>
      <c r="TEA284"/>
      <c r="TEB284"/>
      <c r="TEC284"/>
      <c r="TED284"/>
      <c r="TEE284"/>
      <c r="TEF284"/>
      <c r="TEG284"/>
      <c r="TEH284"/>
      <c r="TEI284"/>
      <c r="TEJ284"/>
      <c r="TEK284"/>
      <c r="TEL284"/>
      <c r="TEM284"/>
      <c r="TEN284"/>
      <c r="TEO284"/>
      <c r="TEP284"/>
      <c r="TEQ284"/>
      <c r="TER284"/>
      <c r="TES284"/>
      <c r="TET284"/>
      <c r="TEU284"/>
      <c r="TEV284"/>
      <c r="TEW284"/>
      <c r="TEX284"/>
      <c r="TEY284"/>
      <c r="TEZ284"/>
      <c r="TFA284"/>
      <c r="TFB284"/>
      <c r="TFC284"/>
      <c r="TFD284"/>
      <c r="TFE284"/>
      <c r="TFF284"/>
      <c r="TFG284"/>
      <c r="TFH284"/>
      <c r="TFI284"/>
      <c r="TFJ284"/>
      <c r="TFK284"/>
      <c r="TFL284"/>
      <c r="TFM284"/>
      <c r="TFN284"/>
      <c r="TFO284"/>
      <c r="TFP284"/>
      <c r="TFQ284"/>
      <c r="TFR284"/>
      <c r="TFS284"/>
      <c r="TFT284"/>
      <c r="TFU284"/>
      <c r="TFV284"/>
      <c r="TFW284"/>
      <c r="TFX284"/>
      <c r="TFY284"/>
      <c r="TFZ284"/>
      <c r="TGA284"/>
      <c r="TGB284"/>
      <c r="TGC284"/>
      <c r="TGD284"/>
      <c r="TGE284"/>
      <c r="TGF284"/>
      <c r="TGG284"/>
      <c r="TGH284"/>
      <c r="TGI284"/>
      <c r="TGJ284"/>
      <c r="TGK284"/>
      <c r="TGL284"/>
      <c r="TGM284"/>
      <c r="TGN284"/>
      <c r="TGO284"/>
      <c r="TGP284"/>
      <c r="TGQ284"/>
      <c r="TGR284"/>
      <c r="TGS284"/>
      <c r="TGT284"/>
      <c r="TGU284"/>
      <c r="TGV284"/>
      <c r="TGW284"/>
      <c r="TGX284"/>
      <c r="TGY284"/>
      <c r="TGZ284"/>
      <c r="THA284"/>
      <c r="THB284"/>
      <c r="THC284"/>
      <c r="THD284"/>
      <c r="THE284"/>
      <c r="THF284"/>
      <c r="THG284"/>
      <c r="THH284"/>
      <c r="THI284"/>
      <c r="THJ284"/>
      <c r="THK284"/>
      <c r="THL284"/>
      <c r="THM284"/>
      <c r="THN284"/>
      <c r="THO284"/>
      <c r="THP284"/>
      <c r="THQ284"/>
      <c r="THR284"/>
      <c r="THS284"/>
      <c r="THT284"/>
      <c r="THU284"/>
      <c r="THV284"/>
      <c r="THW284"/>
      <c r="THX284"/>
      <c r="THY284"/>
      <c r="THZ284"/>
      <c r="TIA284"/>
      <c r="TIB284"/>
      <c r="TIC284"/>
      <c r="TID284"/>
      <c r="TIE284"/>
      <c r="TIF284"/>
      <c r="TIG284"/>
      <c r="TIH284"/>
      <c r="TII284"/>
      <c r="TIJ284"/>
      <c r="TIK284"/>
      <c r="TIL284"/>
      <c r="TIM284"/>
      <c r="TIN284"/>
      <c r="TIO284"/>
      <c r="TIP284"/>
      <c r="TIQ284"/>
      <c r="TIR284"/>
      <c r="TIS284"/>
      <c r="TIT284"/>
      <c r="TIU284"/>
      <c r="TIV284"/>
      <c r="TIW284"/>
      <c r="TIX284"/>
      <c r="TIY284"/>
      <c r="TIZ284"/>
      <c r="TJA284"/>
      <c r="TJB284"/>
      <c r="TJC284"/>
      <c r="TJD284"/>
      <c r="TJE284"/>
      <c r="TJF284"/>
      <c r="TJG284"/>
      <c r="TJH284"/>
      <c r="TJI284"/>
      <c r="TJJ284"/>
      <c r="TJK284"/>
      <c r="TJL284"/>
      <c r="TJM284"/>
      <c r="TJN284"/>
      <c r="TJO284"/>
      <c r="TJP284"/>
      <c r="TJQ284"/>
      <c r="TJR284"/>
      <c r="TJS284"/>
      <c r="TJT284"/>
      <c r="TJU284"/>
      <c r="TJV284"/>
      <c r="TJW284"/>
      <c r="TJX284"/>
      <c r="TJY284"/>
      <c r="TJZ284"/>
      <c r="TKA284"/>
      <c r="TKB284"/>
      <c r="TKC284"/>
      <c r="TKD284"/>
      <c r="TKE284"/>
      <c r="TKF284"/>
      <c r="TKG284"/>
      <c r="TKH284"/>
      <c r="TKI284"/>
      <c r="TKJ284"/>
      <c r="TKK284"/>
      <c r="TKL284"/>
      <c r="TKM284"/>
      <c r="TKN284"/>
      <c r="TKO284"/>
      <c r="TKP284"/>
      <c r="TKQ284"/>
      <c r="TKR284"/>
      <c r="TKS284"/>
      <c r="TKT284"/>
      <c r="TKU284"/>
      <c r="TKV284"/>
      <c r="TKW284"/>
      <c r="TKX284"/>
      <c r="TKY284"/>
      <c r="TKZ284"/>
      <c r="TLA284"/>
      <c r="TLB284"/>
      <c r="TLC284"/>
      <c r="TLD284"/>
      <c r="TLE284"/>
      <c r="TLF284"/>
      <c r="TLG284"/>
      <c r="TLH284"/>
      <c r="TLI284"/>
      <c r="TLJ284"/>
      <c r="TLK284"/>
      <c r="TLL284"/>
      <c r="TLM284"/>
      <c r="TLN284"/>
      <c r="TLO284"/>
      <c r="TLP284"/>
      <c r="TLQ284"/>
      <c r="TLR284"/>
      <c r="TLS284"/>
      <c r="TLT284"/>
      <c r="TLU284"/>
      <c r="TLV284"/>
      <c r="TLW284"/>
      <c r="TLX284"/>
      <c r="TLY284"/>
      <c r="TLZ284"/>
      <c r="TMA284"/>
      <c r="TMB284"/>
      <c r="TMC284"/>
      <c r="TMD284"/>
      <c r="TME284"/>
      <c r="TMF284"/>
      <c r="TMG284"/>
      <c r="TMH284"/>
      <c r="TMI284"/>
      <c r="TMJ284"/>
      <c r="TMK284"/>
      <c r="TML284"/>
      <c r="TMM284"/>
      <c r="TMN284"/>
      <c r="TMO284"/>
      <c r="TMP284"/>
      <c r="TMQ284"/>
      <c r="TMR284"/>
      <c r="TMS284"/>
      <c r="TMT284"/>
      <c r="TMU284"/>
      <c r="TMV284"/>
      <c r="TMW284"/>
      <c r="TMX284"/>
      <c r="TMY284"/>
      <c r="TMZ284"/>
      <c r="TNA284"/>
      <c r="TNB284"/>
      <c r="TNC284"/>
      <c r="TND284"/>
      <c r="TNE284"/>
      <c r="TNF284"/>
      <c r="TNG284"/>
      <c r="TNH284"/>
      <c r="TNI284"/>
      <c r="TNJ284"/>
      <c r="TNK284"/>
      <c r="TNL284"/>
      <c r="TNM284"/>
      <c r="TNN284"/>
      <c r="TNO284"/>
      <c r="TNP284"/>
      <c r="TNQ284"/>
      <c r="TNR284"/>
      <c r="TNS284"/>
      <c r="TNT284"/>
      <c r="TNU284"/>
      <c r="TNV284"/>
      <c r="TNW284"/>
      <c r="TNX284"/>
      <c r="TNY284"/>
      <c r="TNZ284"/>
      <c r="TOA284"/>
      <c r="TOB284"/>
      <c r="TOC284"/>
      <c r="TOD284"/>
      <c r="TOE284"/>
      <c r="TOF284"/>
      <c r="TOG284"/>
      <c r="TOH284"/>
      <c r="TOI284"/>
      <c r="TOJ284"/>
      <c r="TOK284"/>
      <c r="TOL284"/>
      <c r="TOM284"/>
      <c r="TON284"/>
      <c r="TOO284"/>
      <c r="TOP284"/>
      <c r="TOQ284"/>
      <c r="TOR284"/>
      <c r="TOS284"/>
      <c r="TOT284"/>
      <c r="TOU284"/>
      <c r="TOV284"/>
      <c r="TOW284"/>
      <c r="TOX284"/>
      <c r="TOY284"/>
      <c r="TOZ284"/>
      <c r="TPA284"/>
      <c r="TPB284"/>
      <c r="TPC284"/>
      <c r="TPD284"/>
      <c r="TPE284"/>
      <c r="TPF284"/>
      <c r="TPG284"/>
      <c r="TPH284"/>
      <c r="TPI284"/>
      <c r="TPJ284"/>
      <c r="TPK284"/>
      <c r="TPL284"/>
      <c r="TPM284"/>
      <c r="TPN284"/>
      <c r="TPO284"/>
      <c r="TPP284"/>
      <c r="TPQ284"/>
      <c r="TPR284"/>
      <c r="TPS284"/>
      <c r="TPT284"/>
      <c r="TPU284"/>
      <c r="TPV284"/>
      <c r="TPW284"/>
      <c r="TPX284"/>
      <c r="TPY284"/>
      <c r="TPZ284"/>
      <c r="TQA284"/>
      <c r="TQB284"/>
      <c r="TQC284"/>
      <c r="TQD284"/>
      <c r="TQE284"/>
      <c r="TQF284"/>
      <c r="TQG284"/>
      <c r="TQH284"/>
      <c r="TQI284"/>
      <c r="TQJ284"/>
      <c r="TQK284"/>
      <c r="TQL284"/>
      <c r="TQM284"/>
      <c r="TQN284"/>
      <c r="TQO284"/>
      <c r="TQP284"/>
      <c r="TQQ284"/>
      <c r="TQR284"/>
      <c r="TQS284"/>
      <c r="TQT284"/>
      <c r="TQU284"/>
      <c r="TQV284"/>
      <c r="TQW284"/>
      <c r="TQX284"/>
      <c r="TQY284"/>
      <c r="TQZ284"/>
      <c r="TRA284"/>
      <c r="TRB284"/>
      <c r="TRC284"/>
      <c r="TRD284"/>
      <c r="TRE284"/>
      <c r="TRF284"/>
      <c r="TRG284"/>
      <c r="TRH284"/>
      <c r="TRI284"/>
      <c r="TRJ284"/>
      <c r="TRK284"/>
      <c r="TRL284"/>
      <c r="TRM284"/>
      <c r="TRN284"/>
      <c r="TRO284"/>
      <c r="TRP284"/>
      <c r="TRQ284"/>
      <c r="TRR284"/>
      <c r="TRS284"/>
      <c r="TRT284"/>
      <c r="TRU284"/>
      <c r="TRV284"/>
      <c r="TRW284"/>
      <c r="TRX284"/>
      <c r="TRY284"/>
      <c r="TRZ284"/>
      <c r="TSA284"/>
      <c r="TSB284"/>
      <c r="TSC284"/>
      <c r="TSD284"/>
      <c r="TSE284"/>
      <c r="TSF284"/>
      <c r="TSG284"/>
      <c r="TSH284"/>
      <c r="TSI284"/>
      <c r="TSJ284"/>
      <c r="TSK284"/>
      <c r="TSL284"/>
      <c r="TSM284"/>
      <c r="TSN284"/>
      <c r="TSO284"/>
      <c r="TSP284"/>
      <c r="TSQ284"/>
      <c r="TSR284"/>
      <c r="TSS284"/>
      <c r="TST284"/>
      <c r="TSU284"/>
      <c r="TSV284"/>
      <c r="TSW284"/>
      <c r="TSX284"/>
      <c r="TSY284"/>
      <c r="TSZ284"/>
      <c r="TTA284"/>
      <c r="TTB284"/>
      <c r="TTC284"/>
      <c r="TTD284"/>
      <c r="TTE284"/>
      <c r="TTF284"/>
      <c r="TTG284"/>
      <c r="TTH284"/>
      <c r="TTI284"/>
      <c r="TTJ284"/>
      <c r="TTK284"/>
      <c r="TTL284"/>
      <c r="TTM284"/>
      <c r="TTN284"/>
      <c r="TTO284"/>
      <c r="TTP284"/>
      <c r="TTQ284"/>
      <c r="TTR284"/>
      <c r="TTS284"/>
      <c r="TTT284"/>
      <c r="TTU284"/>
      <c r="TTV284"/>
      <c r="TTW284"/>
      <c r="TTX284"/>
      <c r="TTY284"/>
      <c r="TTZ284"/>
      <c r="TUA284"/>
      <c r="TUB284"/>
      <c r="TUC284"/>
      <c r="TUD284"/>
      <c r="TUE284"/>
      <c r="TUF284"/>
      <c r="TUG284"/>
      <c r="TUH284"/>
      <c r="TUI284"/>
      <c r="TUJ284"/>
      <c r="TUK284"/>
      <c r="TUL284"/>
      <c r="TUM284"/>
      <c r="TUN284"/>
      <c r="TUO284"/>
      <c r="TUP284"/>
      <c r="TUQ284"/>
      <c r="TUR284"/>
      <c r="TUS284"/>
      <c r="TUT284"/>
      <c r="TUU284"/>
      <c r="TUV284"/>
      <c r="TUW284"/>
      <c r="TUX284"/>
      <c r="TUY284"/>
      <c r="TUZ284"/>
      <c r="TVA284"/>
      <c r="TVB284"/>
      <c r="TVC284"/>
      <c r="TVD284"/>
      <c r="TVE284"/>
      <c r="TVF284"/>
      <c r="TVG284"/>
      <c r="TVH284"/>
      <c r="TVI284"/>
      <c r="TVJ284"/>
      <c r="TVK284"/>
      <c r="TVL284"/>
      <c r="TVM284"/>
      <c r="TVN284"/>
      <c r="TVO284"/>
      <c r="TVP284"/>
      <c r="TVQ284"/>
      <c r="TVR284"/>
      <c r="TVS284"/>
      <c r="TVT284"/>
      <c r="TVU284"/>
      <c r="TVV284"/>
      <c r="TVW284"/>
      <c r="TVX284"/>
      <c r="TVY284"/>
      <c r="TVZ284"/>
      <c r="TWA284"/>
      <c r="TWB284"/>
      <c r="TWC284"/>
      <c r="TWD284"/>
      <c r="TWE284"/>
      <c r="TWF284"/>
      <c r="TWG284"/>
      <c r="TWH284"/>
      <c r="TWI284"/>
      <c r="TWJ284"/>
      <c r="TWK284"/>
      <c r="TWL284"/>
      <c r="TWM284"/>
      <c r="TWN284"/>
      <c r="TWO284"/>
      <c r="TWP284"/>
      <c r="TWQ284"/>
      <c r="TWR284"/>
      <c r="TWS284"/>
      <c r="TWT284"/>
      <c r="TWU284"/>
      <c r="TWV284"/>
      <c r="TWW284"/>
      <c r="TWX284"/>
      <c r="TWY284"/>
      <c r="TWZ284"/>
      <c r="TXA284"/>
      <c r="TXB284"/>
      <c r="TXC284"/>
      <c r="TXD284"/>
      <c r="TXE284"/>
      <c r="TXF284"/>
      <c r="TXG284"/>
      <c r="TXH284"/>
      <c r="TXI284"/>
      <c r="TXJ284"/>
      <c r="TXK284"/>
      <c r="TXL284"/>
      <c r="TXM284"/>
      <c r="TXN284"/>
      <c r="TXO284"/>
      <c r="TXP284"/>
      <c r="TXQ284"/>
      <c r="TXR284"/>
      <c r="TXS284"/>
      <c r="TXT284"/>
      <c r="TXU284"/>
      <c r="TXV284"/>
      <c r="TXW284"/>
      <c r="TXX284"/>
      <c r="TXY284"/>
      <c r="TXZ284"/>
      <c r="TYA284"/>
      <c r="TYB284"/>
      <c r="TYC284"/>
      <c r="TYD284"/>
      <c r="TYE284"/>
      <c r="TYF284"/>
      <c r="TYG284"/>
      <c r="TYH284"/>
      <c r="TYI284"/>
      <c r="TYJ284"/>
      <c r="TYK284"/>
      <c r="TYL284"/>
      <c r="TYM284"/>
      <c r="TYN284"/>
      <c r="TYO284"/>
      <c r="TYP284"/>
      <c r="TYQ284"/>
      <c r="TYR284"/>
      <c r="TYS284"/>
      <c r="TYT284"/>
      <c r="TYU284"/>
      <c r="TYV284"/>
      <c r="TYW284"/>
      <c r="TYX284"/>
      <c r="TYY284"/>
      <c r="TYZ284"/>
      <c r="TZA284"/>
      <c r="TZB284"/>
      <c r="TZC284"/>
      <c r="TZD284"/>
      <c r="TZE284"/>
      <c r="TZF284"/>
      <c r="TZG284"/>
      <c r="TZH284"/>
      <c r="TZI284"/>
      <c r="TZJ284"/>
      <c r="TZK284"/>
      <c r="TZL284"/>
      <c r="TZM284"/>
      <c r="TZN284"/>
      <c r="TZO284"/>
      <c r="TZP284"/>
      <c r="TZQ284"/>
      <c r="TZR284"/>
      <c r="TZS284"/>
      <c r="TZT284"/>
      <c r="TZU284"/>
      <c r="TZV284"/>
      <c r="TZW284"/>
      <c r="TZX284"/>
      <c r="TZY284"/>
      <c r="TZZ284"/>
      <c r="UAA284"/>
      <c r="UAB284"/>
      <c r="UAC284"/>
      <c r="UAD284"/>
      <c r="UAE284"/>
      <c r="UAF284"/>
      <c r="UAG284"/>
      <c r="UAH284"/>
      <c r="UAI284"/>
      <c r="UAJ284"/>
      <c r="UAK284"/>
      <c r="UAL284"/>
      <c r="UAM284"/>
      <c r="UAN284"/>
      <c r="UAO284"/>
      <c r="UAP284"/>
      <c r="UAQ284"/>
      <c r="UAR284"/>
      <c r="UAS284"/>
      <c r="UAT284"/>
      <c r="UAU284"/>
      <c r="UAV284"/>
      <c r="UAW284"/>
      <c r="UAX284"/>
      <c r="UAY284"/>
      <c r="UAZ284"/>
      <c r="UBA284"/>
      <c r="UBB284"/>
      <c r="UBC284"/>
      <c r="UBD284"/>
      <c r="UBE284"/>
      <c r="UBF284"/>
      <c r="UBG284"/>
      <c r="UBH284"/>
      <c r="UBI284"/>
      <c r="UBJ284"/>
      <c r="UBK284"/>
      <c r="UBL284"/>
      <c r="UBM284"/>
      <c r="UBN284"/>
      <c r="UBO284"/>
      <c r="UBP284"/>
      <c r="UBQ284"/>
      <c r="UBR284"/>
      <c r="UBS284"/>
      <c r="UBT284"/>
      <c r="UBU284"/>
      <c r="UBV284"/>
      <c r="UBW284"/>
      <c r="UBX284"/>
      <c r="UBY284"/>
      <c r="UBZ284"/>
      <c r="UCA284"/>
      <c r="UCB284"/>
      <c r="UCC284"/>
      <c r="UCD284"/>
      <c r="UCE284"/>
      <c r="UCF284"/>
      <c r="UCG284"/>
      <c r="UCH284"/>
      <c r="UCI284"/>
      <c r="UCJ284"/>
      <c r="UCK284"/>
      <c r="UCL284"/>
      <c r="UCM284"/>
      <c r="UCN284"/>
      <c r="UCO284"/>
      <c r="UCP284"/>
      <c r="UCQ284"/>
      <c r="UCR284"/>
      <c r="UCS284"/>
      <c r="UCT284"/>
      <c r="UCU284"/>
      <c r="UCV284"/>
      <c r="UCW284"/>
      <c r="UCX284"/>
      <c r="UCY284"/>
      <c r="UCZ284"/>
      <c r="UDA284"/>
      <c r="UDB284"/>
      <c r="UDC284"/>
      <c r="UDD284"/>
      <c r="UDE284"/>
      <c r="UDF284"/>
      <c r="UDG284"/>
      <c r="UDH284"/>
      <c r="UDI284"/>
      <c r="UDJ284"/>
      <c r="UDK284"/>
      <c r="UDL284"/>
      <c r="UDM284"/>
      <c r="UDN284"/>
      <c r="UDO284"/>
      <c r="UDP284"/>
      <c r="UDQ284"/>
      <c r="UDR284"/>
      <c r="UDS284"/>
      <c r="UDT284"/>
      <c r="UDU284"/>
      <c r="UDV284"/>
      <c r="UDW284"/>
      <c r="UDX284"/>
      <c r="UDY284"/>
      <c r="UDZ284"/>
      <c r="UEA284"/>
      <c r="UEB284"/>
      <c r="UEC284"/>
      <c r="UED284"/>
      <c r="UEE284"/>
      <c r="UEF284"/>
      <c r="UEG284"/>
      <c r="UEH284"/>
      <c r="UEI284"/>
      <c r="UEJ284"/>
      <c r="UEK284"/>
      <c r="UEL284"/>
      <c r="UEM284"/>
      <c r="UEN284"/>
      <c r="UEO284"/>
      <c r="UEP284"/>
      <c r="UEQ284"/>
      <c r="UER284"/>
      <c r="UES284"/>
      <c r="UET284"/>
      <c r="UEU284"/>
      <c r="UEV284"/>
      <c r="UEW284"/>
      <c r="UEX284"/>
      <c r="UEY284"/>
      <c r="UEZ284"/>
      <c r="UFA284"/>
      <c r="UFB284"/>
      <c r="UFC284"/>
      <c r="UFD284"/>
      <c r="UFE284"/>
      <c r="UFF284"/>
      <c r="UFG284"/>
      <c r="UFH284"/>
      <c r="UFI284"/>
      <c r="UFJ284"/>
      <c r="UFK284"/>
      <c r="UFL284"/>
      <c r="UFM284"/>
      <c r="UFN284"/>
      <c r="UFO284"/>
      <c r="UFP284"/>
      <c r="UFQ284"/>
      <c r="UFR284"/>
      <c r="UFS284"/>
      <c r="UFT284"/>
      <c r="UFU284"/>
      <c r="UFV284"/>
      <c r="UFW284"/>
      <c r="UFX284"/>
      <c r="UFY284"/>
      <c r="UFZ284"/>
      <c r="UGA284"/>
      <c r="UGB284"/>
      <c r="UGC284"/>
      <c r="UGD284"/>
      <c r="UGE284"/>
      <c r="UGF284"/>
      <c r="UGG284"/>
      <c r="UGH284"/>
      <c r="UGI284"/>
      <c r="UGJ284"/>
      <c r="UGK284"/>
      <c r="UGL284"/>
      <c r="UGM284"/>
      <c r="UGN284"/>
      <c r="UGO284"/>
      <c r="UGP284"/>
      <c r="UGQ284"/>
      <c r="UGR284"/>
      <c r="UGS284"/>
      <c r="UGT284"/>
      <c r="UGU284"/>
      <c r="UGV284"/>
      <c r="UGW284"/>
      <c r="UGX284"/>
      <c r="UGY284"/>
      <c r="UGZ284"/>
      <c r="UHA284"/>
      <c r="UHB284"/>
      <c r="UHC284"/>
      <c r="UHD284"/>
      <c r="UHE284"/>
      <c r="UHF284"/>
      <c r="UHG284"/>
      <c r="UHH284"/>
      <c r="UHI284"/>
      <c r="UHJ284"/>
      <c r="UHK284"/>
      <c r="UHL284"/>
      <c r="UHM284"/>
      <c r="UHN284"/>
      <c r="UHO284"/>
      <c r="UHP284"/>
      <c r="UHQ284"/>
      <c r="UHR284"/>
      <c r="UHS284"/>
      <c r="UHT284"/>
      <c r="UHU284"/>
      <c r="UHV284"/>
      <c r="UHW284"/>
      <c r="UHX284"/>
      <c r="UHY284"/>
      <c r="UHZ284"/>
      <c r="UIA284"/>
      <c r="UIB284"/>
      <c r="UIC284"/>
      <c r="UID284"/>
      <c r="UIE284"/>
      <c r="UIF284"/>
      <c r="UIG284"/>
      <c r="UIH284"/>
      <c r="UII284"/>
      <c r="UIJ284"/>
      <c r="UIK284"/>
      <c r="UIL284"/>
      <c r="UIM284"/>
      <c r="UIN284"/>
      <c r="UIO284"/>
      <c r="UIP284"/>
      <c r="UIQ284"/>
      <c r="UIR284"/>
      <c r="UIS284"/>
      <c r="UIT284"/>
      <c r="UIU284"/>
      <c r="UIV284"/>
      <c r="UIW284"/>
      <c r="UIX284"/>
      <c r="UIY284"/>
      <c r="UIZ284"/>
      <c r="UJA284"/>
      <c r="UJB284"/>
      <c r="UJC284"/>
      <c r="UJD284"/>
      <c r="UJE284"/>
      <c r="UJF284"/>
      <c r="UJG284"/>
      <c r="UJH284"/>
      <c r="UJI284"/>
      <c r="UJJ284"/>
      <c r="UJK284"/>
      <c r="UJL284"/>
      <c r="UJM284"/>
      <c r="UJN284"/>
      <c r="UJO284"/>
      <c r="UJP284"/>
      <c r="UJQ284"/>
      <c r="UJR284"/>
      <c r="UJS284"/>
      <c r="UJT284"/>
      <c r="UJU284"/>
      <c r="UJV284"/>
      <c r="UJW284"/>
      <c r="UJX284"/>
      <c r="UJY284"/>
      <c r="UJZ284"/>
      <c r="UKA284"/>
      <c r="UKB284"/>
      <c r="UKC284"/>
      <c r="UKD284"/>
      <c r="UKE284"/>
      <c r="UKF284"/>
      <c r="UKG284"/>
      <c r="UKH284"/>
      <c r="UKI284"/>
      <c r="UKJ284"/>
      <c r="UKK284"/>
      <c r="UKL284"/>
      <c r="UKM284"/>
      <c r="UKN284"/>
      <c r="UKO284"/>
      <c r="UKP284"/>
      <c r="UKQ284"/>
      <c r="UKR284"/>
      <c r="UKS284"/>
      <c r="UKT284"/>
      <c r="UKU284"/>
      <c r="UKV284"/>
      <c r="UKW284"/>
      <c r="UKX284"/>
      <c r="UKY284"/>
      <c r="UKZ284"/>
      <c r="ULA284"/>
      <c r="ULB284"/>
      <c r="ULC284"/>
      <c r="ULD284"/>
      <c r="ULE284"/>
      <c r="ULF284"/>
      <c r="ULG284"/>
      <c r="ULH284"/>
      <c r="ULI284"/>
      <c r="ULJ284"/>
      <c r="ULK284"/>
      <c r="ULL284"/>
      <c r="ULM284"/>
      <c r="ULN284"/>
      <c r="ULO284"/>
      <c r="ULP284"/>
      <c r="ULQ284"/>
      <c r="ULR284"/>
      <c r="ULS284"/>
      <c r="ULT284"/>
      <c r="ULU284"/>
      <c r="ULV284"/>
      <c r="ULW284"/>
      <c r="ULX284"/>
      <c r="ULY284"/>
      <c r="ULZ284"/>
      <c r="UMA284"/>
      <c r="UMB284"/>
      <c r="UMC284"/>
      <c r="UMD284"/>
      <c r="UME284"/>
      <c r="UMF284"/>
      <c r="UMG284"/>
      <c r="UMH284"/>
      <c r="UMI284"/>
      <c r="UMJ284"/>
      <c r="UMK284"/>
      <c r="UML284"/>
      <c r="UMM284"/>
      <c r="UMN284"/>
      <c r="UMO284"/>
      <c r="UMP284"/>
      <c r="UMQ284"/>
      <c r="UMR284"/>
      <c r="UMS284"/>
      <c r="UMT284"/>
      <c r="UMU284"/>
      <c r="UMV284"/>
      <c r="UMW284"/>
      <c r="UMX284"/>
      <c r="UMY284"/>
      <c r="UMZ284"/>
      <c r="UNA284"/>
      <c r="UNB284"/>
      <c r="UNC284"/>
      <c r="UND284"/>
      <c r="UNE284"/>
      <c r="UNF284"/>
      <c r="UNG284"/>
      <c r="UNH284"/>
      <c r="UNI284"/>
      <c r="UNJ284"/>
      <c r="UNK284"/>
      <c r="UNL284"/>
      <c r="UNM284"/>
      <c r="UNN284"/>
      <c r="UNO284"/>
      <c r="UNP284"/>
      <c r="UNQ284"/>
      <c r="UNR284"/>
      <c r="UNS284"/>
      <c r="UNT284"/>
      <c r="UNU284"/>
      <c r="UNV284"/>
      <c r="UNW284"/>
      <c r="UNX284"/>
      <c r="UNY284"/>
      <c r="UNZ284"/>
      <c r="UOA284"/>
      <c r="UOB284"/>
      <c r="UOC284"/>
      <c r="UOD284"/>
      <c r="UOE284"/>
      <c r="UOF284"/>
      <c r="UOG284"/>
      <c r="UOH284"/>
      <c r="UOI284"/>
      <c r="UOJ284"/>
      <c r="UOK284"/>
      <c r="UOL284"/>
      <c r="UOM284"/>
      <c r="UON284"/>
      <c r="UOO284"/>
      <c r="UOP284"/>
      <c r="UOQ284"/>
      <c r="UOR284"/>
      <c r="UOS284"/>
      <c r="UOT284"/>
      <c r="UOU284"/>
      <c r="UOV284"/>
      <c r="UOW284"/>
      <c r="UOX284"/>
      <c r="UOY284"/>
      <c r="UOZ284"/>
      <c r="UPA284"/>
      <c r="UPB284"/>
      <c r="UPC284"/>
      <c r="UPD284"/>
      <c r="UPE284"/>
      <c r="UPF284"/>
      <c r="UPG284"/>
      <c r="UPH284"/>
      <c r="UPI284"/>
      <c r="UPJ284"/>
      <c r="UPK284"/>
      <c r="UPL284"/>
      <c r="UPM284"/>
      <c r="UPN284"/>
      <c r="UPO284"/>
      <c r="UPP284"/>
      <c r="UPQ284"/>
      <c r="UPR284"/>
      <c r="UPS284"/>
      <c r="UPT284"/>
      <c r="UPU284"/>
      <c r="UPV284"/>
      <c r="UPW284"/>
      <c r="UPX284"/>
      <c r="UPY284"/>
      <c r="UPZ284"/>
      <c r="UQA284"/>
      <c r="UQB284"/>
      <c r="UQC284"/>
      <c r="UQD284"/>
      <c r="UQE284"/>
      <c r="UQF284"/>
      <c r="UQG284"/>
      <c r="UQH284"/>
      <c r="UQI284"/>
      <c r="UQJ284"/>
      <c r="UQK284"/>
      <c r="UQL284"/>
      <c r="UQM284"/>
      <c r="UQN284"/>
      <c r="UQO284"/>
      <c r="UQP284"/>
      <c r="UQQ284"/>
      <c r="UQR284"/>
      <c r="UQS284"/>
      <c r="UQT284"/>
      <c r="UQU284"/>
      <c r="UQV284"/>
      <c r="UQW284"/>
      <c r="UQX284"/>
      <c r="UQY284"/>
      <c r="UQZ284"/>
      <c r="URA284"/>
      <c r="URB284"/>
      <c r="URC284"/>
      <c r="URD284"/>
      <c r="URE284"/>
      <c r="URF284"/>
      <c r="URG284"/>
      <c r="URH284"/>
      <c r="URI284"/>
      <c r="URJ284"/>
      <c r="URK284"/>
      <c r="URL284"/>
      <c r="URM284"/>
      <c r="URN284"/>
      <c r="URO284"/>
      <c r="URP284"/>
      <c r="URQ284"/>
      <c r="URR284"/>
      <c r="URS284"/>
      <c r="URT284"/>
      <c r="URU284"/>
      <c r="URV284"/>
      <c r="URW284"/>
      <c r="URX284"/>
      <c r="URY284"/>
      <c r="URZ284"/>
      <c r="USA284"/>
      <c r="USB284"/>
      <c r="USC284"/>
      <c r="USD284"/>
      <c r="USE284"/>
      <c r="USF284"/>
      <c r="USG284"/>
      <c r="USH284"/>
      <c r="USI284"/>
      <c r="USJ284"/>
      <c r="USK284"/>
      <c r="USL284"/>
      <c r="USM284"/>
      <c r="USN284"/>
      <c r="USO284"/>
      <c r="USP284"/>
      <c r="USQ284"/>
      <c r="USR284"/>
      <c r="USS284"/>
      <c r="UST284"/>
      <c r="USU284"/>
      <c r="USV284"/>
      <c r="USW284"/>
      <c r="USX284"/>
      <c r="USY284"/>
      <c r="USZ284"/>
      <c r="UTA284"/>
      <c r="UTB284"/>
      <c r="UTC284"/>
      <c r="UTD284"/>
      <c r="UTE284"/>
      <c r="UTF284"/>
      <c r="UTG284"/>
      <c r="UTH284"/>
      <c r="UTI284"/>
      <c r="UTJ284"/>
      <c r="UTK284"/>
      <c r="UTL284"/>
      <c r="UTM284"/>
      <c r="UTN284"/>
      <c r="UTO284"/>
      <c r="UTP284"/>
      <c r="UTQ284"/>
      <c r="UTR284"/>
      <c r="UTS284"/>
      <c r="UTT284"/>
      <c r="UTU284"/>
      <c r="UTV284"/>
      <c r="UTW284"/>
      <c r="UTX284"/>
      <c r="UTY284"/>
      <c r="UTZ284"/>
      <c r="UUA284"/>
      <c r="UUB284"/>
      <c r="UUC284"/>
      <c r="UUD284"/>
      <c r="UUE284"/>
      <c r="UUF284"/>
      <c r="UUG284"/>
      <c r="UUH284"/>
      <c r="UUI284"/>
      <c r="UUJ284"/>
      <c r="UUK284"/>
      <c r="UUL284"/>
      <c r="UUM284"/>
      <c r="UUN284"/>
      <c r="UUO284"/>
      <c r="UUP284"/>
      <c r="UUQ284"/>
      <c r="UUR284"/>
      <c r="UUS284"/>
      <c r="UUT284"/>
      <c r="UUU284"/>
      <c r="UUV284"/>
      <c r="UUW284"/>
      <c r="UUX284"/>
      <c r="UUY284"/>
      <c r="UUZ284"/>
      <c r="UVA284"/>
      <c r="UVB284"/>
      <c r="UVC284"/>
      <c r="UVD284"/>
      <c r="UVE284"/>
      <c r="UVF284"/>
      <c r="UVG284"/>
      <c r="UVH284"/>
      <c r="UVI284"/>
      <c r="UVJ284"/>
      <c r="UVK284"/>
      <c r="UVL284"/>
      <c r="UVM284"/>
      <c r="UVN284"/>
      <c r="UVO284"/>
      <c r="UVP284"/>
      <c r="UVQ284"/>
      <c r="UVR284"/>
      <c r="UVS284"/>
      <c r="UVT284"/>
      <c r="UVU284"/>
      <c r="UVV284"/>
      <c r="UVW284"/>
      <c r="UVX284"/>
      <c r="UVY284"/>
      <c r="UVZ284"/>
      <c r="UWA284"/>
      <c r="UWB284"/>
      <c r="UWC284"/>
      <c r="UWD284"/>
      <c r="UWE284"/>
      <c r="UWF284"/>
      <c r="UWG284"/>
      <c r="UWH284"/>
      <c r="UWI284"/>
      <c r="UWJ284"/>
      <c r="UWK284"/>
      <c r="UWL284"/>
      <c r="UWM284"/>
      <c r="UWN284"/>
      <c r="UWO284"/>
      <c r="UWP284"/>
      <c r="UWQ284"/>
      <c r="UWR284"/>
      <c r="UWS284"/>
      <c r="UWT284"/>
      <c r="UWU284"/>
      <c r="UWV284"/>
      <c r="UWW284"/>
      <c r="UWX284"/>
      <c r="UWY284"/>
      <c r="UWZ284"/>
      <c r="UXA284"/>
      <c r="UXB284"/>
      <c r="UXC284"/>
      <c r="UXD284"/>
      <c r="UXE284"/>
      <c r="UXF284"/>
      <c r="UXG284"/>
      <c r="UXH284"/>
      <c r="UXI284"/>
      <c r="UXJ284"/>
      <c r="UXK284"/>
      <c r="UXL284"/>
      <c r="UXM284"/>
      <c r="UXN284"/>
      <c r="UXO284"/>
      <c r="UXP284"/>
      <c r="UXQ284"/>
      <c r="UXR284"/>
      <c r="UXS284"/>
      <c r="UXT284"/>
      <c r="UXU284"/>
      <c r="UXV284"/>
      <c r="UXW284"/>
      <c r="UXX284"/>
      <c r="UXY284"/>
      <c r="UXZ284"/>
      <c r="UYA284"/>
      <c r="UYB284"/>
      <c r="UYC284"/>
      <c r="UYD284"/>
      <c r="UYE284"/>
      <c r="UYF284"/>
      <c r="UYG284"/>
      <c r="UYH284"/>
      <c r="UYI284"/>
      <c r="UYJ284"/>
      <c r="UYK284"/>
      <c r="UYL284"/>
      <c r="UYM284"/>
      <c r="UYN284"/>
      <c r="UYO284"/>
      <c r="UYP284"/>
      <c r="UYQ284"/>
      <c r="UYR284"/>
      <c r="UYS284"/>
      <c r="UYT284"/>
      <c r="UYU284"/>
      <c r="UYV284"/>
      <c r="UYW284"/>
      <c r="UYX284"/>
      <c r="UYY284"/>
      <c r="UYZ284"/>
      <c r="UZA284"/>
      <c r="UZB284"/>
      <c r="UZC284"/>
      <c r="UZD284"/>
      <c r="UZE284"/>
      <c r="UZF284"/>
      <c r="UZG284"/>
      <c r="UZH284"/>
      <c r="UZI284"/>
      <c r="UZJ284"/>
      <c r="UZK284"/>
      <c r="UZL284"/>
      <c r="UZM284"/>
      <c r="UZN284"/>
      <c r="UZO284"/>
      <c r="UZP284"/>
      <c r="UZQ284"/>
      <c r="UZR284"/>
      <c r="UZS284"/>
      <c r="UZT284"/>
      <c r="UZU284"/>
      <c r="UZV284"/>
      <c r="UZW284"/>
      <c r="UZX284"/>
      <c r="UZY284"/>
      <c r="UZZ284"/>
      <c r="VAA284"/>
      <c r="VAB284"/>
      <c r="VAC284"/>
      <c r="VAD284"/>
      <c r="VAE284"/>
      <c r="VAF284"/>
      <c r="VAG284"/>
      <c r="VAH284"/>
      <c r="VAI284"/>
      <c r="VAJ284"/>
      <c r="VAK284"/>
      <c r="VAL284"/>
      <c r="VAM284"/>
      <c r="VAN284"/>
      <c r="VAO284"/>
      <c r="VAP284"/>
      <c r="VAQ284"/>
      <c r="VAR284"/>
      <c r="VAS284"/>
      <c r="VAT284"/>
      <c r="VAU284"/>
      <c r="VAV284"/>
      <c r="VAW284"/>
      <c r="VAX284"/>
      <c r="VAY284"/>
      <c r="VAZ284"/>
      <c r="VBA284"/>
      <c r="VBB284"/>
      <c r="VBC284"/>
      <c r="VBD284"/>
      <c r="VBE284"/>
      <c r="VBF284"/>
      <c r="VBG284"/>
      <c r="VBH284"/>
      <c r="VBI284"/>
      <c r="VBJ284"/>
      <c r="VBK284"/>
      <c r="VBL284"/>
      <c r="VBM284"/>
      <c r="VBN284"/>
      <c r="VBO284"/>
      <c r="VBP284"/>
      <c r="VBQ284"/>
      <c r="VBR284"/>
      <c r="VBS284"/>
      <c r="VBT284"/>
      <c r="VBU284"/>
      <c r="VBV284"/>
      <c r="VBW284"/>
      <c r="VBX284"/>
      <c r="VBY284"/>
      <c r="VBZ284"/>
      <c r="VCA284"/>
      <c r="VCB284"/>
      <c r="VCC284"/>
      <c r="VCD284"/>
      <c r="VCE284"/>
      <c r="VCF284"/>
      <c r="VCG284"/>
      <c r="VCH284"/>
      <c r="VCI284"/>
      <c r="VCJ284"/>
      <c r="VCK284"/>
      <c r="VCL284"/>
      <c r="VCM284"/>
      <c r="VCN284"/>
      <c r="VCO284"/>
      <c r="VCP284"/>
      <c r="VCQ284"/>
      <c r="VCR284"/>
      <c r="VCS284"/>
      <c r="VCT284"/>
      <c r="VCU284"/>
      <c r="VCV284"/>
      <c r="VCW284"/>
      <c r="VCX284"/>
      <c r="VCY284"/>
      <c r="VCZ284"/>
      <c r="VDA284"/>
      <c r="VDB284"/>
      <c r="VDC284"/>
      <c r="VDD284"/>
      <c r="VDE284"/>
      <c r="VDF284"/>
      <c r="VDG284"/>
      <c r="VDH284"/>
      <c r="VDI284"/>
      <c r="VDJ284"/>
      <c r="VDK284"/>
      <c r="VDL284"/>
      <c r="VDM284"/>
      <c r="VDN284"/>
      <c r="VDO284"/>
      <c r="VDP284"/>
      <c r="VDQ284"/>
      <c r="VDR284"/>
      <c r="VDS284"/>
      <c r="VDT284"/>
      <c r="VDU284"/>
      <c r="VDV284"/>
      <c r="VDW284"/>
      <c r="VDX284"/>
      <c r="VDY284"/>
      <c r="VDZ284"/>
      <c r="VEA284"/>
      <c r="VEB284"/>
      <c r="VEC284"/>
      <c r="VED284"/>
      <c r="VEE284"/>
      <c r="VEF284"/>
      <c r="VEG284"/>
      <c r="VEH284"/>
      <c r="VEI284"/>
      <c r="VEJ284"/>
      <c r="VEK284"/>
      <c r="VEL284"/>
      <c r="VEM284"/>
      <c r="VEN284"/>
      <c r="VEO284"/>
      <c r="VEP284"/>
      <c r="VEQ284"/>
      <c r="VER284"/>
      <c r="VES284"/>
      <c r="VET284"/>
      <c r="VEU284"/>
      <c r="VEV284"/>
      <c r="VEW284"/>
      <c r="VEX284"/>
      <c r="VEY284"/>
      <c r="VEZ284"/>
      <c r="VFA284"/>
      <c r="VFB284"/>
      <c r="VFC284"/>
      <c r="VFD284"/>
      <c r="VFE284"/>
      <c r="VFF284"/>
      <c r="VFG284"/>
      <c r="VFH284"/>
      <c r="VFI284"/>
      <c r="VFJ284"/>
      <c r="VFK284"/>
      <c r="VFL284"/>
      <c r="VFM284"/>
      <c r="VFN284"/>
      <c r="VFO284"/>
      <c r="VFP284"/>
      <c r="VFQ284"/>
      <c r="VFR284"/>
      <c r="VFS284"/>
      <c r="VFT284"/>
      <c r="VFU284"/>
      <c r="VFV284"/>
      <c r="VFW284"/>
      <c r="VFX284"/>
      <c r="VFY284"/>
      <c r="VFZ284"/>
      <c r="VGA284"/>
      <c r="VGB284"/>
      <c r="VGC284"/>
      <c r="VGD284"/>
      <c r="VGE284"/>
      <c r="VGF284"/>
      <c r="VGG284"/>
      <c r="VGH284"/>
      <c r="VGI284"/>
      <c r="VGJ284"/>
      <c r="VGK284"/>
      <c r="VGL284"/>
      <c r="VGM284"/>
      <c r="VGN284"/>
      <c r="VGO284"/>
      <c r="VGP284"/>
      <c r="VGQ284"/>
      <c r="VGR284"/>
      <c r="VGS284"/>
      <c r="VGT284"/>
      <c r="VGU284"/>
      <c r="VGV284"/>
      <c r="VGW284"/>
      <c r="VGX284"/>
      <c r="VGY284"/>
      <c r="VGZ284"/>
      <c r="VHA284"/>
      <c r="VHB284"/>
      <c r="VHC284"/>
      <c r="VHD284"/>
      <c r="VHE284"/>
      <c r="VHF284"/>
      <c r="VHG284"/>
      <c r="VHH284"/>
      <c r="VHI284"/>
      <c r="VHJ284"/>
      <c r="VHK284"/>
      <c r="VHL284"/>
      <c r="VHM284"/>
      <c r="VHN284"/>
      <c r="VHO284"/>
      <c r="VHP284"/>
      <c r="VHQ284"/>
      <c r="VHR284"/>
      <c r="VHS284"/>
      <c r="VHT284"/>
      <c r="VHU284"/>
      <c r="VHV284"/>
      <c r="VHW284"/>
      <c r="VHX284"/>
      <c r="VHY284"/>
      <c r="VHZ284"/>
      <c r="VIA284"/>
      <c r="VIB284"/>
      <c r="VIC284"/>
      <c r="VID284"/>
      <c r="VIE284"/>
      <c r="VIF284"/>
      <c r="VIG284"/>
      <c r="VIH284"/>
      <c r="VII284"/>
      <c r="VIJ284"/>
      <c r="VIK284"/>
      <c r="VIL284"/>
      <c r="VIM284"/>
      <c r="VIN284"/>
      <c r="VIO284"/>
      <c r="VIP284"/>
      <c r="VIQ284"/>
      <c r="VIR284"/>
      <c r="VIS284"/>
      <c r="VIT284"/>
      <c r="VIU284"/>
      <c r="VIV284"/>
      <c r="VIW284"/>
      <c r="VIX284"/>
      <c r="VIY284"/>
      <c r="VIZ284"/>
      <c r="VJA284"/>
      <c r="VJB284"/>
      <c r="VJC284"/>
      <c r="VJD284"/>
      <c r="VJE284"/>
      <c r="VJF284"/>
      <c r="VJG284"/>
      <c r="VJH284"/>
      <c r="VJI284"/>
      <c r="VJJ284"/>
      <c r="VJK284"/>
      <c r="VJL284"/>
      <c r="VJM284"/>
      <c r="VJN284"/>
      <c r="VJO284"/>
      <c r="VJP284"/>
      <c r="VJQ284"/>
      <c r="VJR284"/>
      <c r="VJS284"/>
      <c r="VJT284"/>
      <c r="VJU284"/>
      <c r="VJV284"/>
      <c r="VJW284"/>
      <c r="VJX284"/>
      <c r="VJY284"/>
      <c r="VJZ284"/>
      <c r="VKA284"/>
      <c r="VKB284"/>
      <c r="VKC284"/>
      <c r="VKD284"/>
      <c r="VKE284"/>
      <c r="VKF284"/>
      <c r="VKG284"/>
      <c r="VKH284"/>
      <c r="VKI284"/>
      <c r="VKJ284"/>
      <c r="VKK284"/>
      <c r="VKL284"/>
      <c r="VKM284"/>
      <c r="VKN284"/>
      <c r="VKO284"/>
      <c r="VKP284"/>
      <c r="VKQ284"/>
      <c r="VKR284"/>
      <c r="VKS284"/>
      <c r="VKT284"/>
      <c r="VKU284"/>
      <c r="VKV284"/>
      <c r="VKW284"/>
      <c r="VKX284"/>
      <c r="VKY284"/>
      <c r="VKZ284"/>
      <c r="VLA284"/>
      <c r="VLB284"/>
      <c r="VLC284"/>
      <c r="VLD284"/>
      <c r="VLE284"/>
      <c r="VLF284"/>
      <c r="VLG284"/>
      <c r="VLH284"/>
      <c r="VLI284"/>
      <c r="VLJ284"/>
      <c r="VLK284"/>
      <c r="VLL284"/>
      <c r="VLM284"/>
      <c r="VLN284"/>
      <c r="VLO284"/>
      <c r="VLP284"/>
      <c r="VLQ284"/>
      <c r="VLR284"/>
      <c r="VLS284"/>
      <c r="VLT284"/>
      <c r="VLU284"/>
      <c r="VLV284"/>
      <c r="VLW284"/>
      <c r="VLX284"/>
      <c r="VLY284"/>
      <c r="VLZ284"/>
      <c r="VMA284"/>
      <c r="VMB284"/>
      <c r="VMC284"/>
      <c r="VMD284"/>
      <c r="VME284"/>
      <c r="VMF284"/>
      <c r="VMG284"/>
      <c r="VMH284"/>
      <c r="VMI284"/>
      <c r="VMJ284"/>
      <c r="VMK284"/>
      <c r="VML284"/>
      <c r="VMM284"/>
      <c r="VMN284"/>
      <c r="VMO284"/>
      <c r="VMP284"/>
      <c r="VMQ284"/>
      <c r="VMR284"/>
      <c r="VMS284"/>
      <c r="VMT284"/>
      <c r="VMU284"/>
      <c r="VMV284"/>
      <c r="VMW284"/>
      <c r="VMX284"/>
      <c r="VMY284"/>
      <c r="VMZ284"/>
      <c r="VNA284"/>
      <c r="VNB284"/>
      <c r="VNC284"/>
      <c r="VND284"/>
      <c r="VNE284"/>
      <c r="VNF284"/>
      <c r="VNG284"/>
      <c r="VNH284"/>
      <c r="VNI284"/>
      <c r="VNJ284"/>
      <c r="VNK284"/>
      <c r="VNL284"/>
      <c r="VNM284"/>
      <c r="VNN284"/>
      <c r="VNO284"/>
      <c r="VNP284"/>
      <c r="VNQ284"/>
      <c r="VNR284"/>
      <c r="VNS284"/>
      <c r="VNT284"/>
      <c r="VNU284"/>
      <c r="VNV284"/>
      <c r="VNW284"/>
      <c r="VNX284"/>
      <c r="VNY284"/>
      <c r="VNZ284"/>
      <c r="VOA284"/>
      <c r="VOB284"/>
      <c r="VOC284"/>
      <c r="VOD284"/>
      <c r="VOE284"/>
      <c r="VOF284"/>
      <c r="VOG284"/>
      <c r="VOH284"/>
      <c r="VOI284"/>
      <c r="VOJ284"/>
      <c r="VOK284"/>
      <c r="VOL284"/>
      <c r="VOM284"/>
      <c r="VON284"/>
      <c r="VOO284"/>
      <c r="VOP284"/>
      <c r="VOQ284"/>
      <c r="VOR284"/>
      <c r="VOS284"/>
      <c r="VOT284"/>
      <c r="VOU284"/>
      <c r="VOV284"/>
      <c r="VOW284"/>
      <c r="VOX284"/>
      <c r="VOY284"/>
      <c r="VOZ284"/>
      <c r="VPA284"/>
      <c r="VPB284"/>
      <c r="VPC284"/>
      <c r="VPD284"/>
      <c r="VPE284"/>
      <c r="VPF284"/>
      <c r="VPG284"/>
      <c r="VPH284"/>
      <c r="VPI284"/>
      <c r="VPJ284"/>
      <c r="VPK284"/>
      <c r="VPL284"/>
      <c r="VPM284"/>
      <c r="VPN284"/>
      <c r="VPO284"/>
      <c r="VPP284"/>
      <c r="VPQ284"/>
      <c r="VPR284"/>
      <c r="VPS284"/>
      <c r="VPT284"/>
      <c r="VPU284"/>
      <c r="VPV284"/>
      <c r="VPW284"/>
      <c r="VPX284"/>
      <c r="VPY284"/>
      <c r="VPZ284"/>
      <c r="VQA284"/>
      <c r="VQB284"/>
      <c r="VQC284"/>
      <c r="VQD284"/>
      <c r="VQE284"/>
      <c r="VQF284"/>
      <c r="VQG284"/>
      <c r="VQH284"/>
      <c r="VQI284"/>
      <c r="VQJ284"/>
      <c r="VQK284"/>
      <c r="VQL284"/>
      <c r="VQM284"/>
      <c r="VQN284"/>
      <c r="VQO284"/>
      <c r="VQP284"/>
      <c r="VQQ284"/>
      <c r="VQR284"/>
      <c r="VQS284"/>
      <c r="VQT284"/>
      <c r="VQU284"/>
      <c r="VQV284"/>
      <c r="VQW284"/>
      <c r="VQX284"/>
      <c r="VQY284"/>
      <c r="VQZ284"/>
      <c r="VRA284"/>
      <c r="VRB284"/>
      <c r="VRC284"/>
      <c r="VRD284"/>
      <c r="VRE284"/>
      <c r="VRF284"/>
      <c r="VRG284"/>
      <c r="VRH284"/>
      <c r="VRI284"/>
      <c r="VRJ284"/>
      <c r="VRK284"/>
      <c r="VRL284"/>
      <c r="VRM284"/>
      <c r="VRN284"/>
      <c r="VRO284"/>
      <c r="VRP284"/>
      <c r="VRQ284"/>
      <c r="VRR284"/>
      <c r="VRS284"/>
      <c r="VRT284"/>
      <c r="VRU284"/>
      <c r="VRV284"/>
      <c r="VRW284"/>
      <c r="VRX284"/>
      <c r="VRY284"/>
      <c r="VRZ284"/>
      <c r="VSA284"/>
      <c r="VSB284"/>
      <c r="VSC284"/>
      <c r="VSD284"/>
      <c r="VSE284"/>
      <c r="VSF284"/>
      <c r="VSG284"/>
      <c r="VSH284"/>
      <c r="VSI284"/>
      <c r="VSJ284"/>
      <c r="VSK284"/>
      <c r="VSL284"/>
      <c r="VSM284"/>
      <c r="VSN284"/>
      <c r="VSO284"/>
      <c r="VSP284"/>
      <c r="VSQ284"/>
      <c r="VSR284"/>
      <c r="VSS284"/>
      <c r="VST284"/>
      <c r="VSU284"/>
      <c r="VSV284"/>
      <c r="VSW284"/>
      <c r="VSX284"/>
      <c r="VSY284"/>
      <c r="VSZ284"/>
      <c r="VTA284"/>
      <c r="VTB284"/>
      <c r="VTC284"/>
      <c r="VTD284"/>
      <c r="VTE284"/>
      <c r="VTF284"/>
      <c r="VTG284"/>
      <c r="VTH284"/>
      <c r="VTI284"/>
      <c r="VTJ284"/>
      <c r="VTK284"/>
      <c r="VTL284"/>
      <c r="VTM284"/>
      <c r="VTN284"/>
      <c r="VTO284"/>
      <c r="VTP284"/>
      <c r="VTQ284"/>
      <c r="VTR284"/>
      <c r="VTS284"/>
      <c r="VTT284"/>
      <c r="VTU284"/>
      <c r="VTV284"/>
      <c r="VTW284"/>
      <c r="VTX284"/>
      <c r="VTY284"/>
      <c r="VTZ284"/>
      <c r="VUA284"/>
      <c r="VUB284"/>
      <c r="VUC284"/>
      <c r="VUD284"/>
      <c r="VUE284"/>
      <c r="VUF284"/>
      <c r="VUG284"/>
      <c r="VUH284"/>
      <c r="VUI284"/>
      <c r="VUJ284"/>
      <c r="VUK284"/>
      <c r="VUL284"/>
      <c r="VUM284"/>
      <c r="VUN284"/>
      <c r="VUO284"/>
      <c r="VUP284"/>
      <c r="VUQ284"/>
      <c r="VUR284"/>
      <c r="VUS284"/>
      <c r="VUT284"/>
      <c r="VUU284"/>
      <c r="VUV284"/>
      <c r="VUW284"/>
      <c r="VUX284"/>
      <c r="VUY284"/>
      <c r="VUZ284"/>
      <c r="VVA284"/>
      <c r="VVB284"/>
      <c r="VVC284"/>
      <c r="VVD284"/>
      <c r="VVE284"/>
      <c r="VVF284"/>
      <c r="VVG284"/>
      <c r="VVH284"/>
      <c r="VVI284"/>
      <c r="VVJ284"/>
      <c r="VVK284"/>
      <c r="VVL284"/>
      <c r="VVM284"/>
      <c r="VVN284"/>
      <c r="VVO284"/>
      <c r="VVP284"/>
      <c r="VVQ284"/>
      <c r="VVR284"/>
      <c r="VVS284"/>
      <c r="VVT284"/>
      <c r="VVU284"/>
      <c r="VVV284"/>
      <c r="VVW284"/>
      <c r="VVX284"/>
      <c r="VVY284"/>
      <c r="VVZ284"/>
      <c r="VWA284"/>
      <c r="VWB284"/>
      <c r="VWC284"/>
      <c r="VWD284"/>
      <c r="VWE284"/>
      <c r="VWF284"/>
      <c r="VWG284"/>
      <c r="VWH284"/>
      <c r="VWI284"/>
      <c r="VWJ284"/>
      <c r="VWK284"/>
      <c r="VWL284"/>
      <c r="VWM284"/>
      <c r="VWN284"/>
      <c r="VWO284"/>
      <c r="VWP284"/>
      <c r="VWQ284"/>
      <c r="VWR284"/>
      <c r="VWS284"/>
      <c r="VWT284"/>
      <c r="VWU284"/>
      <c r="VWV284"/>
      <c r="VWW284"/>
      <c r="VWX284"/>
      <c r="VWY284"/>
      <c r="VWZ284"/>
      <c r="VXA284"/>
      <c r="VXB284"/>
      <c r="VXC284"/>
      <c r="VXD284"/>
      <c r="VXE284"/>
      <c r="VXF284"/>
      <c r="VXG284"/>
      <c r="VXH284"/>
      <c r="VXI284"/>
      <c r="VXJ284"/>
      <c r="VXK284"/>
      <c r="VXL284"/>
      <c r="VXM284"/>
      <c r="VXN284"/>
      <c r="VXO284"/>
      <c r="VXP284"/>
      <c r="VXQ284"/>
      <c r="VXR284"/>
      <c r="VXS284"/>
      <c r="VXT284"/>
      <c r="VXU284"/>
      <c r="VXV284"/>
      <c r="VXW284"/>
      <c r="VXX284"/>
      <c r="VXY284"/>
      <c r="VXZ284"/>
      <c r="VYA284"/>
      <c r="VYB284"/>
      <c r="VYC284"/>
      <c r="VYD284"/>
      <c r="VYE284"/>
      <c r="VYF284"/>
      <c r="VYG284"/>
      <c r="VYH284"/>
      <c r="VYI284"/>
      <c r="VYJ284"/>
      <c r="VYK284"/>
      <c r="VYL284"/>
      <c r="VYM284"/>
      <c r="VYN284"/>
      <c r="VYO284"/>
      <c r="VYP284"/>
      <c r="VYQ284"/>
      <c r="VYR284"/>
      <c r="VYS284"/>
      <c r="VYT284"/>
      <c r="VYU284"/>
      <c r="VYV284"/>
      <c r="VYW284"/>
      <c r="VYX284"/>
      <c r="VYY284"/>
      <c r="VYZ284"/>
      <c r="VZA284"/>
      <c r="VZB284"/>
      <c r="VZC284"/>
      <c r="VZD284"/>
      <c r="VZE284"/>
      <c r="VZF284"/>
      <c r="VZG284"/>
      <c r="VZH284"/>
      <c r="VZI284"/>
      <c r="VZJ284"/>
      <c r="VZK284"/>
      <c r="VZL284"/>
      <c r="VZM284"/>
      <c r="VZN284"/>
      <c r="VZO284"/>
      <c r="VZP284"/>
      <c r="VZQ284"/>
      <c r="VZR284"/>
      <c r="VZS284"/>
      <c r="VZT284"/>
      <c r="VZU284"/>
      <c r="VZV284"/>
      <c r="VZW284"/>
      <c r="VZX284"/>
      <c r="VZY284"/>
      <c r="VZZ284"/>
      <c r="WAA284"/>
      <c r="WAB284"/>
      <c r="WAC284"/>
      <c r="WAD284"/>
      <c r="WAE284"/>
      <c r="WAF284"/>
      <c r="WAG284"/>
      <c r="WAH284"/>
      <c r="WAI284"/>
      <c r="WAJ284"/>
      <c r="WAK284"/>
      <c r="WAL284"/>
      <c r="WAM284"/>
      <c r="WAN284"/>
      <c r="WAO284"/>
      <c r="WAP284"/>
      <c r="WAQ284"/>
      <c r="WAR284"/>
      <c r="WAS284"/>
      <c r="WAT284"/>
      <c r="WAU284"/>
      <c r="WAV284"/>
      <c r="WAW284"/>
      <c r="WAX284"/>
      <c r="WAY284"/>
      <c r="WAZ284"/>
      <c r="WBA284"/>
      <c r="WBB284"/>
      <c r="WBC284"/>
      <c r="WBD284"/>
      <c r="WBE284"/>
      <c r="WBF284"/>
      <c r="WBG284"/>
      <c r="WBH284"/>
      <c r="WBI284"/>
      <c r="WBJ284"/>
      <c r="WBK284"/>
      <c r="WBL284"/>
      <c r="WBM284"/>
      <c r="WBN284"/>
      <c r="WBO284"/>
      <c r="WBP284"/>
      <c r="WBQ284"/>
      <c r="WBR284"/>
      <c r="WBS284"/>
      <c r="WBT284"/>
      <c r="WBU284"/>
      <c r="WBV284"/>
      <c r="WBW284"/>
      <c r="WBX284"/>
      <c r="WBY284"/>
      <c r="WBZ284"/>
      <c r="WCA284"/>
      <c r="WCB284"/>
      <c r="WCC284"/>
      <c r="WCD284"/>
      <c r="WCE284"/>
      <c r="WCF284"/>
      <c r="WCG284"/>
      <c r="WCH284"/>
      <c r="WCI284"/>
      <c r="WCJ284"/>
      <c r="WCK284"/>
      <c r="WCL284"/>
      <c r="WCM284"/>
      <c r="WCN284"/>
      <c r="WCO284"/>
      <c r="WCP284"/>
      <c r="WCQ284"/>
      <c r="WCR284"/>
      <c r="WCS284"/>
      <c r="WCT284"/>
      <c r="WCU284"/>
      <c r="WCV284"/>
      <c r="WCW284"/>
      <c r="WCX284"/>
      <c r="WCY284"/>
      <c r="WCZ284"/>
      <c r="WDA284"/>
      <c r="WDB284"/>
      <c r="WDC284"/>
      <c r="WDD284"/>
      <c r="WDE284"/>
      <c r="WDF284"/>
      <c r="WDG284"/>
      <c r="WDH284"/>
      <c r="WDI284"/>
      <c r="WDJ284"/>
      <c r="WDK284"/>
      <c r="WDL284"/>
      <c r="WDM284"/>
      <c r="WDN284"/>
      <c r="WDO284"/>
      <c r="WDP284"/>
      <c r="WDQ284"/>
      <c r="WDR284"/>
      <c r="WDS284"/>
      <c r="WDT284"/>
      <c r="WDU284"/>
      <c r="WDV284"/>
      <c r="WDW284"/>
      <c r="WDX284"/>
      <c r="WDY284"/>
      <c r="WDZ284"/>
      <c r="WEA284"/>
      <c r="WEB284"/>
      <c r="WEC284"/>
      <c r="WED284"/>
      <c r="WEE284"/>
      <c r="WEF284"/>
      <c r="WEG284"/>
      <c r="WEH284"/>
      <c r="WEI284"/>
      <c r="WEJ284"/>
      <c r="WEK284"/>
      <c r="WEL284"/>
      <c r="WEM284"/>
      <c r="WEN284"/>
      <c r="WEO284"/>
      <c r="WEP284"/>
      <c r="WEQ284"/>
      <c r="WER284"/>
      <c r="WES284"/>
      <c r="WET284"/>
      <c r="WEU284"/>
      <c r="WEV284"/>
      <c r="WEW284"/>
      <c r="WEX284"/>
      <c r="WEY284"/>
      <c r="WEZ284"/>
      <c r="WFA284"/>
      <c r="WFB284"/>
      <c r="WFC284"/>
      <c r="WFD284"/>
      <c r="WFE284"/>
      <c r="WFF284"/>
      <c r="WFG284"/>
      <c r="WFH284"/>
      <c r="WFI284"/>
      <c r="WFJ284"/>
      <c r="WFK284"/>
      <c r="WFL284"/>
      <c r="WFM284"/>
      <c r="WFN284"/>
      <c r="WFO284"/>
      <c r="WFP284"/>
      <c r="WFQ284"/>
      <c r="WFR284"/>
      <c r="WFS284"/>
      <c r="WFT284"/>
      <c r="WFU284"/>
      <c r="WFV284"/>
      <c r="WFW284"/>
      <c r="WFX284"/>
      <c r="WFY284"/>
      <c r="WFZ284"/>
      <c r="WGA284"/>
      <c r="WGB284"/>
      <c r="WGC284"/>
      <c r="WGD284"/>
      <c r="WGE284"/>
      <c r="WGF284"/>
      <c r="WGG284"/>
      <c r="WGH284"/>
      <c r="WGI284"/>
      <c r="WGJ284"/>
      <c r="WGK284"/>
      <c r="WGL284"/>
      <c r="WGM284"/>
      <c r="WGN284"/>
      <c r="WGO284"/>
      <c r="WGP284"/>
      <c r="WGQ284"/>
      <c r="WGR284"/>
      <c r="WGS284"/>
      <c r="WGT284"/>
      <c r="WGU284"/>
      <c r="WGV284"/>
      <c r="WGW284"/>
      <c r="WGX284"/>
      <c r="WGY284"/>
      <c r="WGZ284"/>
      <c r="WHA284"/>
      <c r="WHB284"/>
      <c r="WHC284"/>
      <c r="WHD284"/>
      <c r="WHE284"/>
      <c r="WHF284"/>
      <c r="WHG284"/>
      <c r="WHH284"/>
      <c r="WHI284"/>
      <c r="WHJ284"/>
      <c r="WHK284"/>
      <c r="WHL284"/>
      <c r="WHM284"/>
      <c r="WHN284"/>
      <c r="WHO284"/>
      <c r="WHP284"/>
      <c r="WHQ284"/>
      <c r="WHR284"/>
      <c r="WHS284"/>
      <c r="WHT284"/>
      <c r="WHU284"/>
      <c r="WHV284"/>
      <c r="WHW284"/>
      <c r="WHX284"/>
      <c r="WHY284"/>
      <c r="WHZ284"/>
      <c r="WIA284"/>
      <c r="WIB284"/>
      <c r="WIC284"/>
      <c r="WID284"/>
      <c r="WIE284"/>
      <c r="WIF284"/>
      <c r="WIG284"/>
      <c r="WIH284"/>
      <c r="WII284"/>
      <c r="WIJ284"/>
      <c r="WIK284"/>
      <c r="WIL284"/>
      <c r="WIM284"/>
      <c r="WIN284"/>
      <c r="WIO284"/>
      <c r="WIP284"/>
      <c r="WIQ284"/>
      <c r="WIR284"/>
      <c r="WIS284"/>
      <c r="WIT284"/>
      <c r="WIU284"/>
      <c r="WIV284"/>
      <c r="WIW284"/>
      <c r="WIX284"/>
      <c r="WIY284"/>
      <c r="WIZ284"/>
      <c r="WJA284"/>
      <c r="WJB284"/>
      <c r="WJC284"/>
      <c r="WJD284"/>
      <c r="WJE284"/>
      <c r="WJF284"/>
      <c r="WJG284"/>
      <c r="WJH284"/>
      <c r="WJI284"/>
      <c r="WJJ284"/>
      <c r="WJK284"/>
      <c r="WJL284"/>
      <c r="WJM284"/>
      <c r="WJN284"/>
      <c r="WJO284"/>
      <c r="WJP284"/>
      <c r="WJQ284"/>
      <c r="WJR284"/>
      <c r="WJS284"/>
      <c r="WJT284"/>
      <c r="WJU284"/>
      <c r="WJV284"/>
      <c r="WJW284"/>
      <c r="WJX284"/>
      <c r="WJY284"/>
      <c r="WJZ284"/>
      <c r="WKA284"/>
      <c r="WKB284"/>
      <c r="WKC284"/>
      <c r="WKD284"/>
      <c r="WKE284"/>
      <c r="WKF284"/>
      <c r="WKG284"/>
      <c r="WKH284"/>
      <c r="WKI284"/>
      <c r="WKJ284"/>
      <c r="WKK284"/>
      <c r="WKL284"/>
      <c r="WKM284"/>
      <c r="WKN284"/>
      <c r="WKO284"/>
      <c r="WKP284"/>
      <c r="WKQ284"/>
      <c r="WKR284"/>
      <c r="WKS284"/>
      <c r="WKT284"/>
      <c r="WKU284"/>
      <c r="WKV284"/>
      <c r="WKW284"/>
      <c r="WKX284"/>
      <c r="WKY284"/>
      <c r="WKZ284"/>
      <c r="WLA284"/>
      <c r="WLB284"/>
      <c r="WLC284"/>
      <c r="WLD284"/>
      <c r="WLE284"/>
      <c r="WLF284"/>
      <c r="WLG284"/>
      <c r="WLH284"/>
      <c r="WLI284"/>
      <c r="WLJ284"/>
      <c r="WLK284"/>
      <c r="WLL284"/>
      <c r="WLM284"/>
      <c r="WLN284"/>
      <c r="WLO284"/>
      <c r="WLP284"/>
      <c r="WLQ284"/>
      <c r="WLR284"/>
      <c r="WLS284"/>
      <c r="WLT284"/>
      <c r="WLU284"/>
      <c r="WLV284"/>
      <c r="WLW284"/>
      <c r="WLX284"/>
      <c r="WLY284"/>
      <c r="WLZ284"/>
      <c r="WMA284"/>
      <c r="WMB284"/>
      <c r="WMC284"/>
      <c r="WMD284"/>
      <c r="WME284"/>
      <c r="WMF284"/>
      <c r="WMG284"/>
      <c r="WMH284"/>
      <c r="WMI284"/>
      <c r="WMJ284"/>
      <c r="WMK284"/>
      <c r="WML284"/>
      <c r="WMM284"/>
      <c r="WMN284"/>
      <c r="WMO284"/>
      <c r="WMP284"/>
      <c r="WMQ284"/>
      <c r="WMR284"/>
      <c r="WMS284"/>
      <c r="WMT284"/>
      <c r="WMU284"/>
      <c r="WMV284"/>
      <c r="WMW284"/>
      <c r="WMX284"/>
      <c r="WMY284"/>
      <c r="WMZ284"/>
      <c r="WNA284"/>
      <c r="WNB284"/>
      <c r="WNC284"/>
      <c r="WND284"/>
      <c r="WNE284"/>
      <c r="WNF284"/>
      <c r="WNG284"/>
      <c r="WNH284"/>
      <c r="WNI284"/>
      <c r="WNJ284"/>
      <c r="WNK284"/>
      <c r="WNL284"/>
      <c r="WNM284"/>
      <c r="WNN284"/>
      <c r="WNO284"/>
      <c r="WNP284"/>
      <c r="WNQ284"/>
      <c r="WNR284"/>
      <c r="WNS284"/>
      <c r="WNT284"/>
      <c r="WNU284"/>
      <c r="WNV284"/>
      <c r="WNW284"/>
      <c r="WNX284"/>
      <c r="WNY284"/>
      <c r="WNZ284"/>
      <c r="WOA284"/>
      <c r="WOB284"/>
      <c r="WOC284"/>
      <c r="WOD284"/>
      <c r="WOE284"/>
      <c r="WOF284"/>
      <c r="WOG284"/>
      <c r="WOH284"/>
      <c r="WOI284"/>
      <c r="WOJ284"/>
      <c r="WOK284"/>
      <c r="WOL284"/>
      <c r="WOM284"/>
      <c r="WON284"/>
      <c r="WOO284"/>
      <c r="WOP284"/>
      <c r="WOQ284"/>
      <c r="WOR284"/>
      <c r="WOS284"/>
      <c r="WOT284"/>
      <c r="WOU284"/>
      <c r="WOV284"/>
      <c r="WOW284"/>
      <c r="WOX284"/>
      <c r="WOY284"/>
      <c r="WOZ284"/>
      <c r="WPA284"/>
      <c r="WPB284"/>
      <c r="WPC284"/>
      <c r="WPD284"/>
      <c r="WPE284"/>
      <c r="WPF284"/>
      <c r="WPG284"/>
      <c r="WPH284"/>
      <c r="WPI284"/>
      <c r="WPJ284"/>
      <c r="WPK284"/>
      <c r="WPL284"/>
      <c r="WPM284"/>
      <c r="WPN284"/>
      <c r="WPO284"/>
      <c r="WPP284"/>
      <c r="WPQ284"/>
      <c r="WPR284"/>
      <c r="WPS284"/>
      <c r="WPT284"/>
      <c r="WPU284"/>
      <c r="WPV284"/>
      <c r="WPW284"/>
      <c r="WPX284"/>
      <c r="WPY284"/>
      <c r="WPZ284"/>
      <c r="WQA284"/>
      <c r="WQB284"/>
      <c r="WQC284"/>
      <c r="WQD284"/>
      <c r="WQE284"/>
      <c r="WQF284"/>
      <c r="WQG284"/>
      <c r="WQH284"/>
      <c r="WQI284"/>
      <c r="WQJ284"/>
      <c r="WQK284"/>
      <c r="WQL284"/>
      <c r="WQM284"/>
      <c r="WQN284"/>
      <c r="WQO284"/>
      <c r="WQP284"/>
      <c r="WQQ284"/>
      <c r="WQR284"/>
      <c r="WQS284"/>
      <c r="WQT284"/>
      <c r="WQU284"/>
      <c r="WQV284"/>
      <c r="WQW284"/>
      <c r="WQX284"/>
      <c r="WQY284"/>
      <c r="WQZ284"/>
      <c r="WRA284"/>
      <c r="WRB284"/>
      <c r="WRC284"/>
      <c r="WRD284"/>
      <c r="WRE284"/>
      <c r="WRF284"/>
      <c r="WRG284"/>
      <c r="WRH284"/>
      <c r="WRI284"/>
      <c r="WRJ284"/>
      <c r="WRK284"/>
      <c r="WRL284"/>
      <c r="WRM284"/>
      <c r="WRN284"/>
      <c r="WRO284"/>
      <c r="WRP284"/>
      <c r="WRQ284"/>
      <c r="WRR284"/>
      <c r="WRS284"/>
      <c r="WRT284"/>
      <c r="WRU284"/>
      <c r="WRV284"/>
      <c r="WRW284"/>
      <c r="WRX284"/>
      <c r="WRY284"/>
      <c r="WRZ284"/>
      <c r="WSA284"/>
      <c r="WSB284"/>
      <c r="WSC284"/>
      <c r="WSD284"/>
      <c r="WSE284"/>
      <c r="WSF284"/>
      <c r="WSG284"/>
      <c r="WSH284"/>
      <c r="WSI284"/>
      <c r="WSJ284"/>
      <c r="WSK284"/>
      <c r="WSL284"/>
      <c r="WSM284"/>
      <c r="WSN284"/>
      <c r="WSO284"/>
      <c r="WSP284"/>
      <c r="WSQ284"/>
      <c r="WSR284"/>
      <c r="WSS284"/>
      <c r="WST284"/>
      <c r="WSU284"/>
      <c r="WSV284"/>
      <c r="WSW284"/>
      <c r="WSX284"/>
      <c r="WSY284"/>
      <c r="WSZ284"/>
      <c r="WTA284"/>
      <c r="WTB284"/>
      <c r="WTC284"/>
      <c r="WTD284"/>
      <c r="WTE284"/>
      <c r="WTF284"/>
      <c r="WTG284"/>
      <c r="WTH284"/>
      <c r="WTI284"/>
      <c r="WTJ284"/>
      <c r="WTK284"/>
      <c r="WTL284"/>
      <c r="WTM284"/>
      <c r="WTN284"/>
      <c r="WTO284"/>
      <c r="WTP284"/>
      <c r="WTQ284"/>
      <c r="WTR284"/>
      <c r="WTS284"/>
      <c r="WTT284"/>
      <c r="WTU284"/>
      <c r="WTV284"/>
      <c r="WTW284"/>
      <c r="WTX284"/>
      <c r="WTY284"/>
      <c r="WTZ284"/>
      <c r="WUA284"/>
      <c r="WUB284"/>
      <c r="WUC284"/>
      <c r="WUD284"/>
      <c r="WUE284"/>
      <c r="WUF284"/>
      <c r="WUG284"/>
      <c r="WUH284"/>
      <c r="WUI284"/>
      <c r="WUJ284"/>
      <c r="WUK284"/>
      <c r="WUL284"/>
      <c r="WUM284"/>
      <c r="WUN284"/>
      <c r="WUO284"/>
      <c r="WUP284"/>
      <c r="WUQ284"/>
      <c r="WUR284"/>
      <c r="WUS284"/>
      <c r="WUT284"/>
      <c r="WUU284"/>
      <c r="WUV284"/>
      <c r="WUW284"/>
      <c r="WUX284"/>
      <c r="WUY284"/>
      <c r="WUZ284"/>
      <c r="WVA284"/>
      <c r="WVB284"/>
      <c r="WVC284"/>
      <c r="WVD284"/>
      <c r="WVE284"/>
      <c r="WVF284"/>
      <c r="WVG284"/>
      <c r="WVH284"/>
      <c r="WVI284"/>
      <c r="WVJ284"/>
      <c r="WVK284"/>
      <c r="WVL284"/>
      <c r="WVM284"/>
      <c r="WVN284"/>
      <c r="WVO284"/>
      <c r="WVP284"/>
      <c r="WVQ284"/>
      <c r="WVR284"/>
      <c r="WVS284"/>
      <c r="WVT284"/>
      <c r="WVU284"/>
      <c r="WVV284"/>
      <c r="WVW284"/>
      <c r="WVX284"/>
      <c r="WVY284"/>
      <c r="WVZ284"/>
      <c r="WWA284"/>
      <c r="WWB284"/>
      <c r="WWC284"/>
      <c r="WWD284"/>
      <c r="WWE284"/>
      <c r="WWF284"/>
      <c r="WWG284"/>
      <c r="WWH284"/>
      <c r="WWI284"/>
      <c r="WWJ284"/>
      <c r="WWK284"/>
      <c r="WWL284"/>
      <c r="WWM284"/>
      <c r="WWN284"/>
      <c r="WWO284"/>
      <c r="WWP284"/>
      <c r="WWQ284"/>
      <c r="WWR284"/>
      <c r="WWS284"/>
      <c r="WWT284"/>
      <c r="WWU284"/>
      <c r="WWV284"/>
      <c r="WWW284"/>
      <c r="WWX284"/>
      <c r="WWY284"/>
      <c r="WWZ284"/>
      <c r="WXA284"/>
      <c r="WXB284"/>
      <c r="WXC284"/>
      <c r="WXD284"/>
      <c r="WXE284"/>
      <c r="WXF284"/>
      <c r="WXG284"/>
      <c r="WXH284"/>
      <c r="WXI284"/>
      <c r="WXJ284"/>
      <c r="WXK284"/>
      <c r="WXL284"/>
      <c r="WXM284"/>
      <c r="WXN284"/>
      <c r="WXO284"/>
      <c r="WXP284"/>
      <c r="WXQ284"/>
      <c r="WXR284"/>
      <c r="WXS284"/>
      <c r="WXT284"/>
      <c r="WXU284"/>
      <c r="WXV284"/>
      <c r="WXW284"/>
      <c r="WXX284"/>
      <c r="WXY284"/>
      <c r="WXZ284"/>
      <c r="WYA284"/>
      <c r="WYB284"/>
      <c r="WYC284"/>
      <c r="WYD284"/>
      <c r="WYE284"/>
      <c r="WYF284"/>
      <c r="WYG284"/>
      <c r="WYH284"/>
      <c r="WYI284"/>
      <c r="WYJ284"/>
      <c r="WYK284"/>
      <c r="WYL284"/>
      <c r="WYM284"/>
      <c r="WYN284"/>
      <c r="WYO284"/>
      <c r="WYP284"/>
      <c r="WYQ284"/>
      <c r="WYR284"/>
      <c r="WYS284"/>
      <c r="WYT284"/>
      <c r="WYU284"/>
      <c r="WYV284"/>
      <c r="WYW284"/>
      <c r="WYX284"/>
      <c r="WYY284"/>
      <c r="WYZ284"/>
      <c r="WZA284"/>
      <c r="WZB284"/>
      <c r="WZC284"/>
      <c r="WZD284"/>
      <c r="WZE284"/>
      <c r="WZF284"/>
      <c r="WZG284"/>
      <c r="WZH284"/>
      <c r="WZI284"/>
      <c r="WZJ284"/>
      <c r="WZK284"/>
      <c r="WZL284"/>
      <c r="WZM284"/>
      <c r="WZN284"/>
      <c r="WZO284"/>
      <c r="WZP284"/>
      <c r="WZQ284"/>
      <c r="WZR284"/>
      <c r="WZS284"/>
      <c r="WZT284"/>
      <c r="WZU284"/>
      <c r="WZV284"/>
      <c r="WZW284"/>
      <c r="WZX284"/>
      <c r="WZY284"/>
      <c r="WZZ284"/>
      <c r="XAA284"/>
      <c r="XAB284"/>
      <c r="XAC284"/>
      <c r="XAD284"/>
      <c r="XAE284"/>
      <c r="XAF284"/>
      <c r="XAG284"/>
      <c r="XAH284"/>
      <c r="XAI284"/>
      <c r="XAJ284"/>
      <c r="XAK284"/>
      <c r="XAL284"/>
      <c r="XAM284"/>
      <c r="XAN284"/>
      <c r="XAO284"/>
      <c r="XAP284"/>
      <c r="XAQ284"/>
      <c r="XAR284"/>
      <c r="XAS284"/>
      <c r="XAT284"/>
      <c r="XAU284"/>
      <c r="XAV284"/>
      <c r="XAW284"/>
      <c r="XAX284"/>
      <c r="XAY284"/>
      <c r="XAZ284"/>
      <c r="XBA284"/>
      <c r="XBB284"/>
      <c r="XBC284"/>
      <c r="XBD284"/>
      <c r="XBE284"/>
      <c r="XBF284"/>
      <c r="XBG284"/>
      <c r="XBH284"/>
      <c r="XBI284"/>
      <c r="XBJ284"/>
      <c r="XBK284"/>
      <c r="XBL284"/>
      <c r="XBM284"/>
      <c r="XBN284"/>
      <c r="XBO284"/>
      <c r="XBP284"/>
      <c r="XBQ284"/>
      <c r="XBR284"/>
      <c r="XBS284"/>
      <c r="XBT284"/>
      <c r="XBU284"/>
      <c r="XBV284"/>
      <c r="XBW284"/>
      <c r="XBX284"/>
      <c r="XBY284"/>
      <c r="XBZ284"/>
      <c r="XCA284"/>
      <c r="XCB284"/>
      <c r="XCC284"/>
      <c r="XCD284"/>
      <c r="XCE284"/>
      <c r="XCF284"/>
      <c r="XCG284"/>
      <c r="XCH284"/>
      <c r="XCI284"/>
      <c r="XCJ284"/>
      <c r="XCK284"/>
      <c r="XCL284"/>
      <c r="XCM284"/>
      <c r="XCN284"/>
      <c r="XCO284"/>
      <c r="XCP284"/>
      <c r="XCQ284"/>
      <c r="XCR284"/>
      <c r="XCS284"/>
      <c r="XCT284"/>
      <c r="XCU284"/>
      <c r="XCV284"/>
      <c r="XCW284"/>
      <c r="XCX284"/>
      <c r="XCY284"/>
      <c r="XCZ284"/>
      <c r="XDA284"/>
      <c r="XDB284"/>
      <c r="XDC284"/>
      <c r="XDD284"/>
      <c r="XDE284"/>
      <c r="XDF284"/>
      <c r="XDG284"/>
      <c r="XDH284"/>
      <c r="XDI284"/>
      <c r="XDJ284"/>
      <c r="XDK284"/>
      <c r="XDL284"/>
      <c r="XDM284"/>
      <c r="XDN284"/>
      <c r="XDO284"/>
      <c r="XDP284"/>
      <c r="XDQ284"/>
      <c r="XDR284"/>
      <c r="XDS284"/>
      <c r="XDT284"/>
      <c r="XDU284"/>
      <c r="XDV284"/>
      <c r="XDW284"/>
      <c r="XDX284"/>
      <c r="XDY284"/>
      <c r="XDZ284"/>
      <c r="XEA284"/>
      <c r="XEB284"/>
      <c r="XEC284"/>
      <c r="XED284"/>
      <c r="XEE284"/>
      <c r="XEF284"/>
      <c r="XEG284"/>
      <c r="XEH284"/>
      <c r="XEI284"/>
      <c r="XEJ284"/>
      <c r="XEK284"/>
      <c r="XEL284"/>
      <c r="XEM284"/>
      <c r="XEN284"/>
      <c r="XEO284"/>
      <c r="XEP284"/>
      <c r="XEQ284"/>
      <c r="XER284"/>
      <c r="XES284"/>
      <c r="XET284"/>
      <c r="XEU284"/>
      <c r="XEV284"/>
      <c r="XEW284"/>
      <c r="XEX284"/>
      <c r="XEY284"/>
      <c r="XEZ284"/>
      <c r="XFA284"/>
      <c r="XFB284"/>
      <c r="XFC284"/>
      <c r="XFD284"/>
    </row>
    <row r="285" s="31" customFormat="1" spans="1:16384">
      <c r="A285"/>
      <c r="B285" t="s">
        <v>248</v>
      </c>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s="28"/>
      <c r="AN285" s="30"/>
      <c r="AO285" s="134"/>
      <c r="AP285"/>
      <c r="AQ285"/>
      <c r="AR285" s="33"/>
      <c r="AS285" s="28"/>
      <c r="AT285" s="28"/>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c r="AMK285"/>
      <c r="AML285"/>
      <c r="AMM285"/>
      <c r="AMN285"/>
      <c r="AMO285"/>
      <c r="AMP285"/>
      <c r="AMQ285"/>
      <c r="AMR285"/>
      <c r="AMS285"/>
      <c r="AMT285"/>
      <c r="AMU285"/>
      <c r="AMV285"/>
      <c r="AMW285"/>
      <c r="AMX285"/>
      <c r="AMY285"/>
      <c r="AMZ285"/>
      <c r="ANA285"/>
      <c r="ANB285"/>
      <c r="ANC285"/>
      <c r="AND285"/>
      <c r="ANE285"/>
      <c r="ANF285"/>
      <c r="ANG285"/>
      <c r="ANH285"/>
      <c r="ANI285"/>
      <c r="ANJ285"/>
      <c r="ANK285"/>
      <c r="ANL285"/>
      <c r="ANM285"/>
      <c r="ANN285"/>
      <c r="ANO285"/>
      <c r="ANP285"/>
      <c r="ANQ285"/>
      <c r="ANR285"/>
      <c r="ANS285"/>
      <c r="ANT285"/>
      <c r="ANU285"/>
      <c r="ANV285"/>
      <c r="ANW285"/>
      <c r="ANX285"/>
      <c r="ANY285"/>
      <c r="ANZ285"/>
      <c r="AOA285"/>
      <c r="AOB285"/>
      <c r="AOC285"/>
      <c r="AOD285"/>
      <c r="AOE285"/>
      <c r="AOF285"/>
      <c r="AOG285"/>
      <c r="AOH285"/>
      <c r="AOI285"/>
      <c r="AOJ285"/>
      <c r="AOK285"/>
      <c r="AOL285"/>
      <c r="AOM285"/>
      <c r="AON285"/>
      <c r="AOO285"/>
      <c r="AOP285"/>
      <c r="AOQ285"/>
      <c r="AOR285"/>
      <c r="AOS285"/>
      <c r="AOT285"/>
      <c r="AOU285"/>
      <c r="AOV285"/>
      <c r="AOW285"/>
      <c r="AOX285"/>
      <c r="AOY285"/>
      <c r="AOZ285"/>
      <c r="APA285"/>
      <c r="APB285"/>
      <c r="APC285"/>
      <c r="APD285"/>
      <c r="APE285"/>
      <c r="APF285"/>
      <c r="APG285"/>
      <c r="APH285"/>
      <c r="API285"/>
      <c r="APJ285"/>
      <c r="APK285"/>
      <c r="APL285"/>
      <c r="APM285"/>
      <c r="APN285"/>
      <c r="APO285"/>
      <c r="APP285"/>
      <c r="APQ285"/>
      <c r="APR285"/>
      <c r="APS285"/>
      <c r="APT285"/>
      <c r="APU285"/>
      <c r="APV285"/>
      <c r="APW285"/>
      <c r="APX285"/>
      <c r="APY285"/>
      <c r="APZ285"/>
      <c r="AQA285"/>
      <c r="AQB285"/>
      <c r="AQC285"/>
      <c r="AQD285"/>
      <c r="AQE285"/>
      <c r="AQF285"/>
      <c r="AQG285"/>
      <c r="AQH285"/>
      <c r="AQI285"/>
      <c r="AQJ285"/>
      <c r="AQK285"/>
      <c r="AQL285"/>
      <c r="AQM285"/>
      <c r="AQN285"/>
      <c r="AQO285"/>
      <c r="AQP285"/>
      <c r="AQQ285"/>
      <c r="AQR285"/>
      <c r="AQS285"/>
      <c r="AQT285"/>
      <c r="AQU285"/>
      <c r="AQV285"/>
      <c r="AQW285"/>
      <c r="AQX285"/>
      <c r="AQY285"/>
      <c r="AQZ285"/>
      <c r="ARA285"/>
      <c r="ARB285"/>
      <c r="ARC285"/>
      <c r="ARD285"/>
      <c r="ARE285"/>
      <c r="ARF285"/>
      <c r="ARG285"/>
      <c r="ARH285"/>
      <c r="ARI285"/>
      <c r="ARJ285"/>
      <c r="ARK285"/>
      <c r="ARL285"/>
      <c r="ARM285"/>
      <c r="ARN285"/>
      <c r="ARO285"/>
      <c r="ARP285"/>
      <c r="ARQ285"/>
      <c r="ARR285"/>
      <c r="ARS285"/>
      <c r="ART285"/>
      <c r="ARU285"/>
      <c r="ARV285"/>
      <c r="ARW285"/>
      <c r="ARX285"/>
      <c r="ARY285"/>
      <c r="ARZ285"/>
      <c r="ASA285"/>
      <c r="ASB285"/>
      <c r="ASC285"/>
      <c r="ASD285"/>
      <c r="ASE285"/>
      <c r="ASF285"/>
      <c r="ASG285"/>
      <c r="ASH285"/>
      <c r="ASI285"/>
      <c r="ASJ285"/>
      <c r="ASK285"/>
      <c r="ASL285"/>
      <c r="ASM285"/>
      <c r="ASN285"/>
      <c r="ASO285"/>
      <c r="ASP285"/>
      <c r="ASQ285"/>
      <c r="ASR285"/>
      <c r="ASS285"/>
      <c r="AST285"/>
      <c r="ASU285"/>
      <c r="ASV285"/>
      <c r="ASW285"/>
      <c r="ASX285"/>
      <c r="ASY285"/>
      <c r="ASZ285"/>
      <c r="ATA285"/>
      <c r="ATB285"/>
      <c r="ATC285"/>
      <c r="ATD285"/>
      <c r="ATE285"/>
      <c r="ATF285"/>
      <c r="ATG285"/>
      <c r="ATH285"/>
      <c r="ATI285"/>
      <c r="ATJ285"/>
      <c r="ATK285"/>
      <c r="ATL285"/>
      <c r="ATM285"/>
      <c r="ATN285"/>
      <c r="ATO285"/>
      <c r="ATP285"/>
      <c r="ATQ285"/>
      <c r="ATR285"/>
      <c r="ATS285"/>
      <c r="ATT285"/>
      <c r="ATU285"/>
      <c r="ATV285"/>
      <c r="ATW285"/>
      <c r="ATX285"/>
      <c r="ATY285"/>
      <c r="ATZ285"/>
      <c r="AUA285"/>
      <c r="AUB285"/>
      <c r="AUC285"/>
      <c r="AUD285"/>
      <c r="AUE285"/>
      <c r="AUF285"/>
      <c r="AUG285"/>
      <c r="AUH285"/>
      <c r="AUI285"/>
      <c r="AUJ285"/>
      <c r="AUK285"/>
      <c r="AUL285"/>
      <c r="AUM285"/>
      <c r="AUN285"/>
      <c r="AUO285"/>
      <c r="AUP285"/>
      <c r="AUQ285"/>
      <c r="AUR285"/>
      <c r="AUS285"/>
      <c r="AUT285"/>
      <c r="AUU285"/>
      <c r="AUV285"/>
      <c r="AUW285"/>
      <c r="AUX285"/>
      <c r="AUY285"/>
      <c r="AUZ285"/>
      <c r="AVA285"/>
      <c r="AVB285"/>
      <c r="AVC285"/>
      <c r="AVD285"/>
      <c r="AVE285"/>
      <c r="AVF285"/>
      <c r="AVG285"/>
      <c r="AVH285"/>
      <c r="AVI285"/>
      <c r="AVJ285"/>
      <c r="AVK285"/>
      <c r="AVL285"/>
      <c r="AVM285"/>
      <c r="AVN285"/>
      <c r="AVO285"/>
      <c r="AVP285"/>
      <c r="AVQ285"/>
      <c r="AVR285"/>
      <c r="AVS285"/>
      <c r="AVT285"/>
      <c r="AVU285"/>
      <c r="AVV285"/>
      <c r="AVW285"/>
      <c r="AVX285"/>
      <c r="AVY285"/>
      <c r="AVZ285"/>
      <c r="AWA285"/>
      <c r="AWB285"/>
      <c r="AWC285"/>
      <c r="AWD285"/>
      <c r="AWE285"/>
      <c r="AWF285"/>
      <c r="AWG285"/>
      <c r="AWH285"/>
      <c r="AWI285"/>
      <c r="AWJ285"/>
      <c r="AWK285"/>
      <c r="AWL285"/>
      <c r="AWM285"/>
      <c r="AWN285"/>
      <c r="AWO285"/>
      <c r="AWP285"/>
      <c r="AWQ285"/>
      <c r="AWR285"/>
      <c r="AWS285"/>
      <c r="AWT285"/>
      <c r="AWU285"/>
      <c r="AWV285"/>
      <c r="AWW285"/>
      <c r="AWX285"/>
      <c r="AWY285"/>
      <c r="AWZ285"/>
      <c r="AXA285"/>
      <c r="AXB285"/>
      <c r="AXC285"/>
      <c r="AXD285"/>
      <c r="AXE285"/>
      <c r="AXF285"/>
      <c r="AXG285"/>
      <c r="AXH285"/>
      <c r="AXI285"/>
      <c r="AXJ285"/>
      <c r="AXK285"/>
      <c r="AXL285"/>
      <c r="AXM285"/>
      <c r="AXN285"/>
      <c r="AXO285"/>
      <c r="AXP285"/>
      <c r="AXQ285"/>
      <c r="AXR285"/>
      <c r="AXS285"/>
      <c r="AXT285"/>
      <c r="AXU285"/>
      <c r="AXV285"/>
      <c r="AXW285"/>
      <c r="AXX285"/>
      <c r="AXY285"/>
      <c r="AXZ285"/>
      <c r="AYA285"/>
      <c r="AYB285"/>
      <c r="AYC285"/>
      <c r="AYD285"/>
      <c r="AYE285"/>
      <c r="AYF285"/>
      <c r="AYG285"/>
      <c r="AYH285"/>
      <c r="AYI285"/>
      <c r="AYJ285"/>
      <c r="AYK285"/>
      <c r="AYL285"/>
      <c r="AYM285"/>
      <c r="AYN285"/>
      <c r="AYO285"/>
      <c r="AYP285"/>
      <c r="AYQ285"/>
      <c r="AYR285"/>
      <c r="AYS285"/>
      <c r="AYT285"/>
      <c r="AYU285"/>
      <c r="AYV285"/>
      <c r="AYW285"/>
      <c r="AYX285"/>
      <c r="AYY285"/>
      <c r="AYZ285"/>
      <c r="AZA285"/>
      <c r="AZB285"/>
      <c r="AZC285"/>
      <c r="AZD285"/>
      <c r="AZE285"/>
      <c r="AZF285"/>
      <c r="AZG285"/>
      <c r="AZH285"/>
      <c r="AZI285"/>
      <c r="AZJ285"/>
      <c r="AZK285"/>
      <c r="AZL285"/>
      <c r="AZM285"/>
      <c r="AZN285"/>
      <c r="AZO285"/>
      <c r="AZP285"/>
      <c r="AZQ285"/>
      <c r="AZR285"/>
      <c r="AZS285"/>
      <c r="AZT285"/>
      <c r="AZU285"/>
      <c r="AZV285"/>
      <c r="AZW285"/>
      <c r="AZX285"/>
      <c r="AZY285"/>
      <c r="AZZ285"/>
      <c r="BAA285"/>
      <c r="BAB285"/>
      <c r="BAC285"/>
      <c r="BAD285"/>
      <c r="BAE285"/>
      <c r="BAF285"/>
      <c r="BAG285"/>
      <c r="BAH285"/>
      <c r="BAI285"/>
      <c r="BAJ285"/>
      <c r="BAK285"/>
      <c r="BAL285"/>
      <c r="BAM285"/>
      <c r="BAN285"/>
      <c r="BAO285"/>
      <c r="BAP285"/>
      <c r="BAQ285"/>
      <c r="BAR285"/>
      <c r="BAS285"/>
      <c r="BAT285"/>
      <c r="BAU285"/>
      <c r="BAV285"/>
      <c r="BAW285"/>
      <c r="BAX285"/>
      <c r="BAY285"/>
      <c r="BAZ285"/>
      <c r="BBA285"/>
      <c r="BBB285"/>
      <c r="BBC285"/>
      <c r="BBD285"/>
      <c r="BBE285"/>
      <c r="BBF285"/>
      <c r="BBG285"/>
      <c r="BBH285"/>
      <c r="BBI285"/>
      <c r="BBJ285"/>
      <c r="BBK285"/>
      <c r="BBL285"/>
      <c r="BBM285"/>
      <c r="BBN285"/>
      <c r="BBO285"/>
      <c r="BBP285"/>
      <c r="BBQ285"/>
      <c r="BBR285"/>
      <c r="BBS285"/>
      <c r="BBT285"/>
      <c r="BBU285"/>
      <c r="BBV285"/>
      <c r="BBW285"/>
      <c r="BBX285"/>
      <c r="BBY285"/>
      <c r="BBZ285"/>
      <c r="BCA285"/>
      <c r="BCB285"/>
      <c r="BCC285"/>
      <c r="BCD285"/>
      <c r="BCE285"/>
      <c r="BCF285"/>
      <c r="BCG285"/>
      <c r="BCH285"/>
      <c r="BCI285"/>
      <c r="BCJ285"/>
      <c r="BCK285"/>
      <c r="BCL285"/>
      <c r="BCM285"/>
      <c r="BCN285"/>
      <c r="BCO285"/>
      <c r="BCP285"/>
      <c r="BCQ285"/>
      <c r="BCR285"/>
      <c r="BCS285"/>
      <c r="BCT285"/>
      <c r="BCU285"/>
      <c r="BCV285"/>
      <c r="BCW285"/>
      <c r="BCX285"/>
      <c r="BCY285"/>
      <c r="BCZ285"/>
      <c r="BDA285"/>
      <c r="BDB285"/>
      <c r="BDC285"/>
      <c r="BDD285"/>
      <c r="BDE285"/>
      <c r="BDF285"/>
      <c r="BDG285"/>
      <c r="BDH285"/>
      <c r="BDI285"/>
      <c r="BDJ285"/>
      <c r="BDK285"/>
      <c r="BDL285"/>
      <c r="BDM285"/>
      <c r="BDN285"/>
      <c r="BDO285"/>
      <c r="BDP285"/>
      <c r="BDQ285"/>
      <c r="BDR285"/>
      <c r="BDS285"/>
      <c r="BDT285"/>
      <c r="BDU285"/>
      <c r="BDV285"/>
      <c r="BDW285"/>
      <c r="BDX285"/>
      <c r="BDY285"/>
      <c r="BDZ285"/>
      <c r="BEA285"/>
      <c r="BEB285"/>
      <c r="BEC285"/>
      <c r="BED285"/>
      <c r="BEE285"/>
      <c r="BEF285"/>
      <c r="BEG285"/>
      <c r="BEH285"/>
      <c r="BEI285"/>
      <c r="BEJ285"/>
      <c r="BEK285"/>
      <c r="BEL285"/>
      <c r="BEM285"/>
      <c r="BEN285"/>
      <c r="BEO285"/>
      <c r="BEP285"/>
      <c r="BEQ285"/>
      <c r="BER285"/>
      <c r="BES285"/>
      <c r="BET285"/>
      <c r="BEU285"/>
      <c r="BEV285"/>
      <c r="BEW285"/>
      <c r="BEX285"/>
      <c r="BEY285"/>
      <c r="BEZ285"/>
      <c r="BFA285"/>
      <c r="BFB285"/>
      <c r="BFC285"/>
      <c r="BFD285"/>
      <c r="BFE285"/>
      <c r="BFF285"/>
      <c r="BFG285"/>
      <c r="BFH285"/>
      <c r="BFI285"/>
      <c r="BFJ285"/>
      <c r="BFK285"/>
      <c r="BFL285"/>
      <c r="BFM285"/>
      <c r="BFN285"/>
      <c r="BFO285"/>
      <c r="BFP285"/>
      <c r="BFQ285"/>
      <c r="BFR285"/>
      <c r="BFS285"/>
      <c r="BFT285"/>
      <c r="BFU285"/>
      <c r="BFV285"/>
      <c r="BFW285"/>
      <c r="BFX285"/>
      <c r="BFY285"/>
      <c r="BFZ285"/>
      <c r="BGA285"/>
      <c r="BGB285"/>
      <c r="BGC285"/>
      <c r="BGD285"/>
      <c r="BGE285"/>
      <c r="BGF285"/>
      <c r="BGG285"/>
      <c r="BGH285"/>
      <c r="BGI285"/>
      <c r="BGJ285"/>
      <c r="BGK285"/>
      <c r="BGL285"/>
      <c r="BGM285"/>
      <c r="BGN285"/>
      <c r="BGO285"/>
      <c r="BGP285"/>
      <c r="BGQ285"/>
      <c r="BGR285"/>
      <c r="BGS285"/>
      <c r="BGT285"/>
      <c r="BGU285"/>
      <c r="BGV285"/>
      <c r="BGW285"/>
      <c r="BGX285"/>
      <c r="BGY285"/>
      <c r="BGZ285"/>
      <c r="BHA285"/>
      <c r="BHB285"/>
      <c r="BHC285"/>
      <c r="BHD285"/>
      <c r="BHE285"/>
      <c r="BHF285"/>
      <c r="BHG285"/>
      <c r="BHH285"/>
      <c r="BHI285"/>
      <c r="BHJ285"/>
      <c r="BHK285"/>
      <c r="BHL285"/>
      <c r="BHM285"/>
      <c r="BHN285"/>
      <c r="BHO285"/>
      <c r="BHP285"/>
      <c r="BHQ285"/>
      <c r="BHR285"/>
      <c r="BHS285"/>
      <c r="BHT285"/>
      <c r="BHU285"/>
      <c r="BHV285"/>
      <c r="BHW285"/>
      <c r="BHX285"/>
      <c r="BHY285"/>
      <c r="BHZ285"/>
      <c r="BIA285"/>
      <c r="BIB285"/>
      <c r="BIC285"/>
      <c r="BID285"/>
      <c r="BIE285"/>
      <c r="BIF285"/>
      <c r="BIG285"/>
      <c r="BIH285"/>
      <c r="BII285"/>
      <c r="BIJ285"/>
      <c r="BIK285"/>
      <c r="BIL285"/>
      <c r="BIM285"/>
      <c r="BIN285"/>
      <c r="BIO285"/>
      <c r="BIP285"/>
      <c r="BIQ285"/>
      <c r="BIR285"/>
      <c r="BIS285"/>
      <c r="BIT285"/>
      <c r="BIU285"/>
      <c r="BIV285"/>
      <c r="BIW285"/>
      <c r="BIX285"/>
      <c r="BIY285"/>
      <c r="BIZ285"/>
      <c r="BJA285"/>
      <c r="BJB285"/>
      <c r="BJC285"/>
      <c r="BJD285"/>
      <c r="BJE285"/>
      <c r="BJF285"/>
      <c r="BJG285"/>
      <c r="BJH285"/>
      <c r="BJI285"/>
      <c r="BJJ285"/>
      <c r="BJK285"/>
      <c r="BJL285"/>
      <c r="BJM285"/>
      <c r="BJN285"/>
      <c r="BJO285"/>
      <c r="BJP285"/>
      <c r="BJQ285"/>
      <c r="BJR285"/>
      <c r="BJS285"/>
      <c r="BJT285"/>
      <c r="BJU285"/>
      <c r="BJV285"/>
      <c r="BJW285"/>
      <c r="BJX285"/>
      <c r="BJY285"/>
      <c r="BJZ285"/>
      <c r="BKA285"/>
      <c r="BKB285"/>
      <c r="BKC285"/>
      <c r="BKD285"/>
      <c r="BKE285"/>
      <c r="BKF285"/>
      <c r="BKG285"/>
      <c r="BKH285"/>
      <c r="BKI285"/>
      <c r="BKJ285"/>
      <c r="BKK285"/>
      <c r="BKL285"/>
      <c r="BKM285"/>
      <c r="BKN285"/>
      <c r="BKO285"/>
      <c r="BKP285"/>
      <c r="BKQ285"/>
      <c r="BKR285"/>
      <c r="BKS285"/>
      <c r="BKT285"/>
      <c r="BKU285"/>
      <c r="BKV285"/>
      <c r="BKW285"/>
      <c r="BKX285"/>
      <c r="BKY285"/>
      <c r="BKZ285"/>
      <c r="BLA285"/>
      <c r="BLB285"/>
      <c r="BLC285"/>
      <c r="BLD285"/>
      <c r="BLE285"/>
      <c r="BLF285"/>
      <c r="BLG285"/>
      <c r="BLH285"/>
      <c r="BLI285"/>
      <c r="BLJ285"/>
      <c r="BLK285"/>
      <c r="BLL285"/>
      <c r="BLM285"/>
      <c r="BLN285"/>
      <c r="BLO285"/>
      <c r="BLP285"/>
      <c r="BLQ285"/>
      <c r="BLR285"/>
      <c r="BLS285"/>
      <c r="BLT285"/>
      <c r="BLU285"/>
      <c r="BLV285"/>
      <c r="BLW285"/>
      <c r="BLX285"/>
      <c r="BLY285"/>
      <c r="BLZ285"/>
      <c r="BMA285"/>
      <c r="BMB285"/>
      <c r="BMC285"/>
      <c r="BMD285"/>
      <c r="BME285"/>
      <c r="BMF285"/>
      <c r="BMG285"/>
      <c r="BMH285"/>
      <c r="BMI285"/>
      <c r="BMJ285"/>
      <c r="BMK285"/>
      <c r="BML285"/>
      <c r="BMM285"/>
      <c r="BMN285"/>
      <c r="BMO285"/>
      <c r="BMP285"/>
      <c r="BMQ285"/>
      <c r="BMR285"/>
      <c r="BMS285"/>
      <c r="BMT285"/>
      <c r="BMU285"/>
      <c r="BMV285"/>
      <c r="BMW285"/>
      <c r="BMX285"/>
      <c r="BMY285"/>
      <c r="BMZ285"/>
      <c r="BNA285"/>
      <c r="BNB285"/>
      <c r="BNC285"/>
      <c r="BND285"/>
      <c r="BNE285"/>
      <c r="BNF285"/>
      <c r="BNG285"/>
      <c r="BNH285"/>
      <c r="BNI285"/>
      <c r="BNJ285"/>
      <c r="BNK285"/>
      <c r="BNL285"/>
      <c r="BNM285"/>
      <c r="BNN285"/>
      <c r="BNO285"/>
      <c r="BNP285"/>
      <c r="BNQ285"/>
      <c r="BNR285"/>
      <c r="BNS285"/>
      <c r="BNT285"/>
      <c r="BNU285"/>
      <c r="BNV285"/>
      <c r="BNW285"/>
      <c r="BNX285"/>
      <c r="BNY285"/>
      <c r="BNZ285"/>
      <c r="BOA285"/>
      <c r="BOB285"/>
      <c r="BOC285"/>
      <c r="BOD285"/>
      <c r="BOE285"/>
      <c r="BOF285"/>
      <c r="BOG285"/>
      <c r="BOH285"/>
      <c r="BOI285"/>
      <c r="BOJ285"/>
      <c r="BOK285"/>
      <c r="BOL285"/>
      <c r="BOM285"/>
      <c r="BON285"/>
      <c r="BOO285"/>
      <c r="BOP285"/>
      <c r="BOQ285"/>
      <c r="BOR285"/>
      <c r="BOS285"/>
      <c r="BOT285"/>
      <c r="BOU285"/>
      <c r="BOV285"/>
      <c r="BOW285"/>
      <c r="BOX285"/>
      <c r="BOY285"/>
      <c r="BOZ285"/>
      <c r="BPA285"/>
      <c r="BPB285"/>
      <c r="BPC285"/>
      <c r="BPD285"/>
      <c r="BPE285"/>
      <c r="BPF285"/>
      <c r="BPG285"/>
      <c r="BPH285"/>
      <c r="BPI285"/>
      <c r="BPJ285"/>
      <c r="BPK285"/>
      <c r="BPL285"/>
      <c r="BPM285"/>
      <c r="BPN285"/>
      <c r="BPO285"/>
      <c r="BPP285"/>
      <c r="BPQ285"/>
      <c r="BPR285"/>
      <c r="BPS285"/>
      <c r="BPT285"/>
      <c r="BPU285"/>
      <c r="BPV285"/>
      <c r="BPW285"/>
      <c r="BPX285"/>
      <c r="BPY285"/>
      <c r="BPZ285"/>
      <c r="BQA285"/>
      <c r="BQB285"/>
      <c r="BQC285"/>
      <c r="BQD285"/>
      <c r="BQE285"/>
      <c r="BQF285"/>
      <c r="BQG285"/>
      <c r="BQH285"/>
      <c r="BQI285"/>
      <c r="BQJ285"/>
      <c r="BQK285"/>
      <c r="BQL285"/>
      <c r="BQM285"/>
      <c r="BQN285"/>
      <c r="BQO285"/>
      <c r="BQP285"/>
      <c r="BQQ285"/>
      <c r="BQR285"/>
      <c r="BQS285"/>
      <c r="BQT285"/>
      <c r="BQU285"/>
      <c r="BQV285"/>
      <c r="BQW285"/>
      <c r="BQX285"/>
      <c r="BQY285"/>
      <c r="BQZ285"/>
      <c r="BRA285"/>
      <c r="BRB285"/>
      <c r="BRC285"/>
      <c r="BRD285"/>
      <c r="BRE285"/>
      <c r="BRF285"/>
      <c r="BRG285"/>
      <c r="BRH285"/>
      <c r="BRI285"/>
      <c r="BRJ285"/>
      <c r="BRK285"/>
      <c r="BRL285"/>
      <c r="BRM285"/>
      <c r="BRN285"/>
      <c r="BRO285"/>
      <c r="BRP285"/>
      <c r="BRQ285"/>
      <c r="BRR285"/>
      <c r="BRS285"/>
      <c r="BRT285"/>
      <c r="BRU285"/>
      <c r="BRV285"/>
      <c r="BRW285"/>
      <c r="BRX285"/>
      <c r="BRY285"/>
      <c r="BRZ285"/>
      <c r="BSA285"/>
      <c r="BSB285"/>
      <c r="BSC285"/>
      <c r="BSD285"/>
      <c r="BSE285"/>
      <c r="BSF285"/>
      <c r="BSG285"/>
      <c r="BSH285"/>
      <c r="BSI285"/>
      <c r="BSJ285"/>
      <c r="BSK285"/>
      <c r="BSL285"/>
      <c r="BSM285"/>
      <c r="BSN285"/>
      <c r="BSO285"/>
      <c r="BSP285"/>
      <c r="BSQ285"/>
      <c r="BSR285"/>
      <c r="BSS285"/>
      <c r="BST285"/>
      <c r="BSU285"/>
      <c r="BSV285"/>
      <c r="BSW285"/>
      <c r="BSX285"/>
      <c r="BSY285"/>
      <c r="BSZ285"/>
      <c r="BTA285"/>
      <c r="BTB285"/>
      <c r="BTC285"/>
      <c r="BTD285"/>
      <c r="BTE285"/>
      <c r="BTF285"/>
      <c r="BTG285"/>
      <c r="BTH285"/>
      <c r="BTI285"/>
      <c r="BTJ285"/>
      <c r="BTK285"/>
      <c r="BTL285"/>
      <c r="BTM285"/>
      <c r="BTN285"/>
      <c r="BTO285"/>
      <c r="BTP285"/>
      <c r="BTQ285"/>
      <c r="BTR285"/>
      <c r="BTS285"/>
      <c r="BTT285"/>
      <c r="BTU285"/>
      <c r="BTV285"/>
      <c r="BTW285"/>
      <c r="BTX285"/>
      <c r="BTY285"/>
      <c r="BTZ285"/>
      <c r="BUA285"/>
      <c r="BUB285"/>
      <c r="BUC285"/>
      <c r="BUD285"/>
      <c r="BUE285"/>
      <c r="BUF285"/>
      <c r="BUG285"/>
      <c r="BUH285"/>
      <c r="BUI285"/>
      <c r="BUJ285"/>
      <c r="BUK285"/>
      <c r="BUL285"/>
      <c r="BUM285"/>
      <c r="BUN285"/>
      <c r="BUO285"/>
      <c r="BUP285"/>
      <c r="BUQ285"/>
      <c r="BUR285"/>
      <c r="BUS285"/>
      <c r="BUT285"/>
      <c r="BUU285"/>
      <c r="BUV285"/>
      <c r="BUW285"/>
      <c r="BUX285"/>
      <c r="BUY285"/>
      <c r="BUZ285"/>
      <c r="BVA285"/>
      <c r="BVB285"/>
      <c r="BVC285"/>
      <c r="BVD285"/>
      <c r="BVE285"/>
      <c r="BVF285"/>
      <c r="BVG285"/>
      <c r="BVH285"/>
      <c r="BVI285"/>
      <c r="BVJ285"/>
      <c r="BVK285"/>
      <c r="BVL285"/>
      <c r="BVM285"/>
      <c r="BVN285"/>
      <c r="BVO285"/>
      <c r="BVP285"/>
      <c r="BVQ285"/>
      <c r="BVR285"/>
      <c r="BVS285"/>
      <c r="BVT285"/>
      <c r="BVU285"/>
      <c r="BVV285"/>
      <c r="BVW285"/>
      <c r="BVX285"/>
      <c r="BVY285"/>
      <c r="BVZ285"/>
      <c r="BWA285"/>
      <c r="BWB285"/>
      <c r="BWC285"/>
      <c r="BWD285"/>
      <c r="BWE285"/>
      <c r="BWF285"/>
      <c r="BWG285"/>
      <c r="BWH285"/>
      <c r="BWI285"/>
      <c r="BWJ285"/>
      <c r="BWK285"/>
      <c r="BWL285"/>
      <c r="BWM285"/>
      <c r="BWN285"/>
      <c r="BWO285"/>
      <c r="BWP285"/>
      <c r="BWQ285"/>
      <c r="BWR285"/>
      <c r="BWS285"/>
      <c r="BWT285"/>
      <c r="BWU285"/>
      <c r="BWV285"/>
      <c r="BWW285"/>
      <c r="BWX285"/>
      <c r="BWY285"/>
      <c r="BWZ285"/>
      <c r="BXA285"/>
      <c r="BXB285"/>
      <c r="BXC285"/>
      <c r="BXD285"/>
      <c r="BXE285"/>
      <c r="BXF285"/>
      <c r="BXG285"/>
      <c r="BXH285"/>
      <c r="BXI285"/>
      <c r="BXJ285"/>
      <c r="BXK285"/>
      <c r="BXL285"/>
      <c r="BXM285"/>
      <c r="BXN285"/>
      <c r="BXO285"/>
      <c r="BXP285"/>
      <c r="BXQ285"/>
      <c r="BXR285"/>
      <c r="BXS285"/>
      <c r="BXT285"/>
      <c r="BXU285"/>
      <c r="BXV285"/>
      <c r="BXW285"/>
      <c r="BXX285"/>
      <c r="BXY285"/>
      <c r="BXZ285"/>
      <c r="BYA285"/>
      <c r="BYB285"/>
      <c r="BYC285"/>
      <c r="BYD285"/>
      <c r="BYE285"/>
      <c r="BYF285"/>
      <c r="BYG285"/>
      <c r="BYH285"/>
      <c r="BYI285"/>
      <c r="BYJ285"/>
      <c r="BYK285"/>
      <c r="BYL285"/>
      <c r="BYM285"/>
      <c r="BYN285"/>
      <c r="BYO285"/>
      <c r="BYP285"/>
      <c r="BYQ285"/>
      <c r="BYR285"/>
      <c r="BYS285"/>
      <c r="BYT285"/>
      <c r="BYU285"/>
      <c r="BYV285"/>
      <c r="BYW285"/>
      <c r="BYX285"/>
      <c r="BYY285"/>
      <c r="BYZ285"/>
      <c r="BZA285"/>
      <c r="BZB285"/>
      <c r="BZC285"/>
      <c r="BZD285"/>
      <c r="BZE285"/>
      <c r="BZF285"/>
      <c r="BZG285"/>
      <c r="BZH285"/>
      <c r="BZI285"/>
      <c r="BZJ285"/>
      <c r="BZK285"/>
      <c r="BZL285"/>
      <c r="BZM285"/>
      <c r="BZN285"/>
      <c r="BZO285"/>
      <c r="BZP285"/>
      <c r="BZQ285"/>
      <c r="BZR285"/>
      <c r="BZS285"/>
      <c r="BZT285"/>
      <c r="BZU285"/>
      <c r="BZV285"/>
      <c r="BZW285"/>
      <c r="BZX285"/>
      <c r="BZY285"/>
      <c r="BZZ285"/>
      <c r="CAA285"/>
      <c r="CAB285"/>
      <c r="CAC285"/>
      <c r="CAD285"/>
      <c r="CAE285"/>
      <c r="CAF285"/>
      <c r="CAG285"/>
      <c r="CAH285"/>
      <c r="CAI285"/>
      <c r="CAJ285"/>
      <c r="CAK285"/>
      <c r="CAL285"/>
      <c r="CAM285"/>
      <c r="CAN285"/>
      <c r="CAO285"/>
      <c r="CAP285"/>
      <c r="CAQ285"/>
      <c r="CAR285"/>
      <c r="CAS285"/>
      <c r="CAT285"/>
      <c r="CAU285"/>
      <c r="CAV285"/>
      <c r="CAW285"/>
      <c r="CAX285"/>
      <c r="CAY285"/>
      <c r="CAZ285"/>
      <c r="CBA285"/>
      <c r="CBB285"/>
      <c r="CBC285"/>
      <c r="CBD285"/>
      <c r="CBE285"/>
      <c r="CBF285"/>
      <c r="CBG285"/>
      <c r="CBH285"/>
      <c r="CBI285"/>
      <c r="CBJ285"/>
      <c r="CBK285"/>
      <c r="CBL285"/>
      <c r="CBM285"/>
      <c r="CBN285"/>
      <c r="CBO285"/>
      <c r="CBP285"/>
      <c r="CBQ285"/>
      <c r="CBR285"/>
      <c r="CBS285"/>
      <c r="CBT285"/>
      <c r="CBU285"/>
      <c r="CBV285"/>
      <c r="CBW285"/>
      <c r="CBX285"/>
      <c r="CBY285"/>
      <c r="CBZ285"/>
      <c r="CCA285"/>
      <c r="CCB285"/>
      <c r="CCC285"/>
      <c r="CCD285"/>
      <c r="CCE285"/>
      <c r="CCF285"/>
      <c r="CCG285"/>
      <c r="CCH285"/>
      <c r="CCI285"/>
      <c r="CCJ285"/>
      <c r="CCK285"/>
      <c r="CCL285"/>
      <c r="CCM285"/>
      <c r="CCN285"/>
      <c r="CCO285"/>
      <c r="CCP285"/>
      <c r="CCQ285"/>
      <c r="CCR285"/>
      <c r="CCS285"/>
      <c r="CCT285"/>
      <c r="CCU285"/>
      <c r="CCV285"/>
      <c r="CCW285"/>
      <c r="CCX285"/>
      <c r="CCY285"/>
      <c r="CCZ285"/>
      <c r="CDA285"/>
      <c r="CDB285"/>
      <c r="CDC285"/>
      <c r="CDD285"/>
      <c r="CDE285"/>
      <c r="CDF285"/>
      <c r="CDG285"/>
      <c r="CDH285"/>
      <c r="CDI285"/>
      <c r="CDJ285"/>
      <c r="CDK285"/>
      <c r="CDL285"/>
      <c r="CDM285"/>
      <c r="CDN285"/>
      <c r="CDO285"/>
      <c r="CDP285"/>
      <c r="CDQ285"/>
      <c r="CDR285"/>
      <c r="CDS285"/>
      <c r="CDT285"/>
      <c r="CDU285"/>
      <c r="CDV285"/>
      <c r="CDW285"/>
      <c r="CDX285"/>
      <c r="CDY285"/>
      <c r="CDZ285"/>
      <c r="CEA285"/>
      <c r="CEB285"/>
      <c r="CEC285"/>
      <c r="CED285"/>
      <c r="CEE285"/>
      <c r="CEF285"/>
      <c r="CEG285"/>
      <c r="CEH285"/>
      <c r="CEI285"/>
      <c r="CEJ285"/>
      <c r="CEK285"/>
      <c r="CEL285"/>
      <c r="CEM285"/>
      <c r="CEN285"/>
      <c r="CEO285"/>
      <c r="CEP285"/>
      <c r="CEQ285"/>
      <c r="CER285"/>
      <c r="CES285"/>
      <c r="CET285"/>
      <c r="CEU285"/>
      <c r="CEV285"/>
      <c r="CEW285"/>
      <c r="CEX285"/>
      <c r="CEY285"/>
      <c r="CEZ285"/>
      <c r="CFA285"/>
      <c r="CFB285"/>
      <c r="CFC285"/>
      <c r="CFD285"/>
      <c r="CFE285"/>
      <c r="CFF285"/>
      <c r="CFG285"/>
      <c r="CFH285"/>
      <c r="CFI285"/>
      <c r="CFJ285"/>
      <c r="CFK285"/>
      <c r="CFL285"/>
      <c r="CFM285"/>
      <c r="CFN285"/>
      <c r="CFO285"/>
      <c r="CFP285"/>
      <c r="CFQ285"/>
      <c r="CFR285"/>
      <c r="CFS285"/>
      <c r="CFT285"/>
      <c r="CFU285"/>
      <c r="CFV285"/>
      <c r="CFW285"/>
      <c r="CFX285"/>
      <c r="CFY285"/>
      <c r="CFZ285"/>
      <c r="CGA285"/>
      <c r="CGB285"/>
      <c r="CGC285"/>
      <c r="CGD285"/>
      <c r="CGE285"/>
      <c r="CGF285"/>
      <c r="CGG285"/>
      <c r="CGH285"/>
      <c r="CGI285"/>
      <c r="CGJ285"/>
      <c r="CGK285"/>
      <c r="CGL285"/>
      <c r="CGM285"/>
      <c r="CGN285"/>
      <c r="CGO285"/>
      <c r="CGP285"/>
      <c r="CGQ285"/>
      <c r="CGR285"/>
      <c r="CGS285"/>
      <c r="CGT285"/>
      <c r="CGU285"/>
      <c r="CGV285"/>
      <c r="CGW285"/>
      <c r="CGX285"/>
      <c r="CGY285"/>
      <c r="CGZ285"/>
      <c r="CHA285"/>
      <c r="CHB285"/>
      <c r="CHC285"/>
      <c r="CHD285"/>
      <c r="CHE285"/>
      <c r="CHF285"/>
      <c r="CHG285"/>
      <c r="CHH285"/>
      <c r="CHI285"/>
      <c r="CHJ285"/>
      <c r="CHK285"/>
      <c r="CHL285"/>
      <c r="CHM285"/>
      <c r="CHN285"/>
      <c r="CHO285"/>
      <c r="CHP285"/>
      <c r="CHQ285"/>
      <c r="CHR285"/>
      <c r="CHS285"/>
      <c r="CHT285"/>
      <c r="CHU285"/>
      <c r="CHV285"/>
      <c r="CHW285"/>
      <c r="CHX285"/>
      <c r="CHY285"/>
      <c r="CHZ285"/>
      <c r="CIA285"/>
      <c r="CIB285"/>
      <c r="CIC285"/>
      <c r="CID285"/>
      <c r="CIE285"/>
      <c r="CIF285"/>
      <c r="CIG285"/>
      <c r="CIH285"/>
      <c r="CII285"/>
      <c r="CIJ285"/>
      <c r="CIK285"/>
      <c r="CIL285"/>
      <c r="CIM285"/>
      <c r="CIN285"/>
      <c r="CIO285"/>
      <c r="CIP285"/>
      <c r="CIQ285"/>
      <c r="CIR285"/>
      <c r="CIS285"/>
      <c r="CIT285"/>
      <c r="CIU285"/>
      <c r="CIV285"/>
      <c r="CIW285"/>
      <c r="CIX285"/>
      <c r="CIY285"/>
      <c r="CIZ285"/>
      <c r="CJA285"/>
      <c r="CJB285"/>
      <c r="CJC285"/>
      <c r="CJD285"/>
      <c r="CJE285"/>
      <c r="CJF285"/>
      <c r="CJG285"/>
      <c r="CJH285"/>
      <c r="CJI285"/>
      <c r="CJJ285"/>
      <c r="CJK285"/>
      <c r="CJL285"/>
      <c r="CJM285"/>
      <c r="CJN285"/>
      <c r="CJO285"/>
      <c r="CJP285"/>
      <c r="CJQ285"/>
      <c r="CJR285"/>
      <c r="CJS285"/>
      <c r="CJT285"/>
      <c r="CJU285"/>
      <c r="CJV285"/>
      <c r="CJW285"/>
      <c r="CJX285"/>
      <c r="CJY285"/>
      <c r="CJZ285"/>
      <c r="CKA285"/>
      <c r="CKB285"/>
      <c r="CKC285"/>
      <c r="CKD285"/>
      <c r="CKE285"/>
      <c r="CKF285"/>
      <c r="CKG285"/>
      <c r="CKH285"/>
      <c r="CKI285"/>
      <c r="CKJ285"/>
      <c r="CKK285"/>
      <c r="CKL285"/>
      <c r="CKM285"/>
      <c r="CKN285"/>
      <c r="CKO285"/>
      <c r="CKP285"/>
      <c r="CKQ285"/>
      <c r="CKR285"/>
      <c r="CKS285"/>
      <c r="CKT285"/>
      <c r="CKU285"/>
      <c r="CKV285"/>
      <c r="CKW285"/>
      <c r="CKX285"/>
      <c r="CKY285"/>
      <c r="CKZ285"/>
      <c r="CLA285"/>
      <c r="CLB285"/>
      <c r="CLC285"/>
      <c r="CLD285"/>
      <c r="CLE285"/>
      <c r="CLF285"/>
      <c r="CLG285"/>
      <c r="CLH285"/>
      <c r="CLI285"/>
      <c r="CLJ285"/>
      <c r="CLK285"/>
      <c r="CLL285"/>
      <c r="CLM285"/>
      <c r="CLN285"/>
      <c r="CLO285"/>
      <c r="CLP285"/>
      <c r="CLQ285"/>
      <c r="CLR285"/>
      <c r="CLS285"/>
      <c r="CLT285"/>
      <c r="CLU285"/>
      <c r="CLV285"/>
      <c r="CLW285"/>
      <c r="CLX285"/>
      <c r="CLY285"/>
      <c r="CLZ285"/>
      <c r="CMA285"/>
      <c r="CMB285"/>
      <c r="CMC285"/>
      <c r="CMD285"/>
      <c r="CME285"/>
      <c r="CMF285"/>
      <c r="CMG285"/>
      <c r="CMH285"/>
      <c r="CMI285"/>
      <c r="CMJ285"/>
      <c r="CMK285"/>
      <c r="CML285"/>
      <c r="CMM285"/>
      <c r="CMN285"/>
      <c r="CMO285"/>
      <c r="CMP285"/>
      <c r="CMQ285"/>
      <c r="CMR285"/>
      <c r="CMS285"/>
      <c r="CMT285"/>
      <c r="CMU285"/>
      <c r="CMV285"/>
      <c r="CMW285"/>
      <c r="CMX285"/>
      <c r="CMY285"/>
      <c r="CMZ285"/>
      <c r="CNA285"/>
      <c r="CNB285"/>
      <c r="CNC285"/>
      <c r="CND285"/>
      <c r="CNE285"/>
      <c r="CNF285"/>
      <c r="CNG285"/>
      <c r="CNH285"/>
      <c r="CNI285"/>
      <c r="CNJ285"/>
      <c r="CNK285"/>
      <c r="CNL285"/>
      <c r="CNM285"/>
      <c r="CNN285"/>
      <c r="CNO285"/>
      <c r="CNP285"/>
      <c r="CNQ285"/>
      <c r="CNR285"/>
      <c r="CNS285"/>
      <c r="CNT285"/>
      <c r="CNU285"/>
      <c r="CNV285"/>
      <c r="CNW285"/>
      <c r="CNX285"/>
      <c r="CNY285"/>
      <c r="CNZ285"/>
      <c r="COA285"/>
      <c r="COB285"/>
      <c r="COC285"/>
      <c r="COD285"/>
      <c r="COE285"/>
      <c r="COF285"/>
      <c r="COG285"/>
      <c r="COH285"/>
      <c r="COI285"/>
      <c r="COJ285"/>
      <c r="COK285"/>
      <c r="COL285"/>
      <c r="COM285"/>
      <c r="CON285"/>
      <c r="COO285"/>
      <c r="COP285"/>
      <c r="COQ285"/>
      <c r="COR285"/>
      <c r="COS285"/>
      <c r="COT285"/>
      <c r="COU285"/>
      <c r="COV285"/>
      <c r="COW285"/>
      <c r="COX285"/>
      <c r="COY285"/>
      <c r="COZ285"/>
      <c r="CPA285"/>
      <c r="CPB285"/>
      <c r="CPC285"/>
      <c r="CPD285"/>
      <c r="CPE285"/>
      <c r="CPF285"/>
      <c r="CPG285"/>
      <c r="CPH285"/>
      <c r="CPI285"/>
      <c r="CPJ285"/>
      <c r="CPK285"/>
      <c r="CPL285"/>
      <c r="CPM285"/>
      <c r="CPN285"/>
      <c r="CPO285"/>
      <c r="CPP285"/>
      <c r="CPQ285"/>
      <c r="CPR285"/>
      <c r="CPS285"/>
      <c r="CPT285"/>
      <c r="CPU285"/>
      <c r="CPV285"/>
      <c r="CPW285"/>
      <c r="CPX285"/>
      <c r="CPY285"/>
      <c r="CPZ285"/>
      <c r="CQA285"/>
      <c r="CQB285"/>
      <c r="CQC285"/>
      <c r="CQD285"/>
      <c r="CQE285"/>
      <c r="CQF285"/>
      <c r="CQG285"/>
      <c r="CQH285"/>
      <c r="CQI285"/>
      <c r="CQJ285"/>
      <c r="CQK285"/>
      <c r="CQL285"/>
      <c r="CQM285"/>
      <c r="CQN285"/>
      <c r="CQO285"/>
      <c r="CQP285"/>
      <c r="CQQ285"/>
      <c r="CQR285"/>
      <c r="CQS285"/>
      <c r="CQT285"/>
      <c r="CQU285"/>
      <c r="CQV285"/>
      <c r="CQW285"/>
      <c r="CQX285"/>
      <c r="CQY285"/>
      <c r="CQZ285"/>
      <c r="CRA285"/>
      <c r="CRB285"/>
      <c r="CRC285"/>
      <c r="CRD285"/>
      <c r="CRE285"/>
      <c r="CRF285"/>
      <c r="CRG285"/>
      <c r="CRH285"/>
      <c r="CRI285"/>
      <c r="CRJ285"/>
      <c r="CRK285"/>
      <c r="CRL285"/>
      <c r="CRM285"/>
      <c r="CRN285"/>
      <c r="CRO285"/>
      <c r="CRP285"/>
      <c r="CRQ285"/>
      <c r="CRR285"/>
      <c r="CRS285"/>
      <c r="CRT285"/>
      <c r="CRU285"/>
      <c r="CRV285"/>
      <c r="CRW285"/>
      <c r="CRX285"/>
      <c r="CRY285"/>
      <c r="CRZ285"/>
      <c r="CSA285"/>
      <c r="CSB285"/>
      <c r="CSC285"/>
      <c r="CSD285"/>
      <c r="CSE285"/>
      <c r="CSF285"/>
      <c r="CSG285"/>
      <c r="CSH285"/>
      <c r="CSI285"/>
      <c r="CSJ285"/>
      <c r="CSK285"/>
      <c r="CSL285"/>
      <c r="CSM285"/>
      <c r="CSN285"/>
      <c r="CSO285"/>
      <c r="CSP285"/>
      <c r="CSQ285"/>
      <c r="CSR285"/>
      <c r="CSS285"/>
      <c r="CST285"/>
      <c r="CSU285"/>
      <c r="CSV285"/>
      <c r="CSW285"/>
      <c r="CSX285"/>
      <c r="CSY285"/>
      <c r="CSZ285"/>
      <c r="CTA285"/>
      <c r="CTB285"/>
      <c r="CTC285"/>
      <c r="CTD285"/>
      <c r="CTE285"/>
      <c r="CTF285"/>
      <c r="CTG285"/>
      <c r="CTH285"/>
      <c r="CTI285"/>
      <c r="CTJ285"/>
      <c r="CTK285"/>
      <c r="CTL285"/>
      <c r="CTM285"/>
      <c r="CTN285"/>
      <c r="CTO285"/>
      <c r="CTP285"/>
      <c r="CTQ285"/>
      <c r="CTR285"/>
      <c r="CTS285"/>
      <c r="CTT285"/>
      <c r="CTU285"/>
      <c r="CTV285"/>
      <c r="CTW285"/>
      <c r="CTX285"/>
      <c r="CTY285"/>
      <c r="CTZ285"/>
      <c r="CUA285"/>
      <c r="CUB285"/>
      <c r="CUC285"/>
      <c r="CUD285"/>
      <c r="CUE285"/>
      <c r="CUF285"/>
      <c r="CUG285"/>
      <c r="CUH285"/>
      <c r="CUI285"/>
      <c r="CUJ285"/>
      <c r="CUK285"/>
      <c r="CUL285"/>
      <c r="CUM285"/>
      <c r="CUN285"/>
      <c r="CUO285"/>
      <c r="CUP285"/>
      <c r="CUQ285"/>
      <c r="CUR285"/>
      <c r="CUS285"/>
      <c r="CUT285"/>
      <c r="CUU285"/>
      <c r="CUV285"/>
      <c r="CUW285"/>
      <c r="CUX285"/>
      <c r="CUY285"/>
      <c r="CUZ285"/>
      <c r="CVA285"/>
      <c r="CVB285"/>
      <c r="CVC285"/>
      <c r="CVD285"/>
      <c r="CVE285"/>
      <c r="CVF285"/>
      <c r="CVG285"/>
      <c r="CVH285"/>
      <c r="CVI285"/>
      <c r="CVJ285"/>
      <c r="CVK285"/>
      <c r="CVL285"/>
      <c r="CVM285"/>
      <c r="CVN285"/>
      <c r="CVO285"/>
      <c r="CVP285"/>
      <c r="CVQ285"/>
      <c r="CVR285"/>
      <c r="CVS285"/>
      <c r="CVT285"/>
      <c r="CVU285"/>
      <c r="CVV285"/>
      <c r="CVW285"/>
      <c r="CVX285"/>
      <c r="CVY285"/>
      <c r="CVZ285"/>
      <c r="CWA285"/>
      <c r="CWB285"/>
      <c r="CWC285"/>
      <c r="CWD285"/>
      <c r="CWE285"/>
      <c r="CWF285"/>
      <c r="CWG285"/>
      <c r="CWH285"/>
      <c r="CWI285"/>
      <c r="CWJ285"/>
      <c r="CWK285"/>
      <c r="CWL285"/>
      <c r="CWM285"/>
      <c r="CWN285"/>
      <c r="CWO285"/>
      <c r="CWP285"/>
      <c r="CWQ285"/>
      <c r="CWR285"/>
      <c r="CWS285"/>
      <c r="CWT285"/>
      <c r="CWU285"/>
      <c r="CWV285"/>
      <c r="CWW285"/>
      <c r="CWX285"/>
      <c r="CWY285"/>
      <c r="CWZ285"/>
      <c r="CXA285"/>
      <c r="CXB285"/>
      <c r="CXC285"/>
      <c r="CXD285"/>
      <c r="CXE285"/>
      <c r="CXF285"/>
      <c r="CXG285"/>
      <c r="CXH285"/>
      <c r="CXI285"/>
      <c r="CXJ285"/>
      <c r="CXK285"/>
      <c r="CXL285"/>
      <c r="CXM285"/>
      <c r="CXN285"/>
      <c r="CXO285"/>
      <c r="CXP285"/>
      <c r="CXQ285"/>
      <c r="CXR285"/>
      <c r="CXS285"/>
      <c r="CXT285"/>
      <c r="CXU285"/>
      <c r="CXV285"/>
      <c r="CXW285"/>
      <c r="CXX285"/>
      <c r="CXY285"/>
      <c r="CXZ285"/>
      <c r="CYA285"/>
      <c r="CYB285"/>
      <c r="CYC285"/>
      <c r="CYD285"/>
      <c r="CYE285"/>
      <c r="CYF285"/>
      <c r="CYG285"/>
      <c r="CYH285"/>
      <c r="CYI285"/>
      <c r="CYJ285"/>
      <c r="CYK285"/>
      <c r="CYL285"/>
      <c r="CYM285"/>
      <c r="CYN285"/>
      <c r="CYO285"/>
      <c r="CYP285"/>
      <c r="CYQ285"/>
      <c r="CYR285"/>
      <c r="CYS285"/>
      <c r="CYT285"/>
      <c r="CYU285"/>
      <c r="CYV285"/>
      <c r="CYW285"/>
      <c r="CYX285"/>
      <c r="CYY285"/>
      <c r="CYZ285"/>
      <c r="CZA285"/>
      <c r="CZB285"/>
      <c r="CZC285"/>
      <c r="CZD285"/>
      <c r="CZE285"/>
      <c r="CZF285"/>
      <c r="CZG285"/>
      <c r="CZH285"/>
      <c r="CZI285"/>
      <c r="CZJ285"/>
      <c r="CZK285"/>
      <c r="CZL285"/>
      <c r="CZM285"/>
      <c r="CZN285"/>
      <c r="CZO285"/>
      <c r="CZP285"/>
      <c r="CZQ285"/>
      <c r="CZR285"/>
      <c r="CZS285"/>
      <c r="CZT285"/>
      <c r="CZU285"/>
      <c r="CZV285"/>
      <c r="CZW285"/>
      <c r="CZX285"/>
      <c r="CZY285"/>
      <c r="CZZ285"/>
      <c r="DAA285"/>
      <c r="DAB285"/>
      <c r="DAC285"/>
      <c r="DAD285"/>
      <c r="DAE285"/>
      <c r="DAF285"/>
      <c r="DAG285"/>
      <c r="DAH285"/>
      <c r="DAI285"/>
      <c r="DAJ285"/>
      <c r="DAK285"/>
      <c r="DAL285"/>
      <c r="DAM285"/>
      <c r="DAN285"/>
      <c r="DAO285"/>
      <c r="DAP285"/>
      <c r="DAQ285"/>
      <c r="DAR285"/>
      <c r="DAS285"/>
      <c r="DAT285"/>
      <c r="DAU285"/>
      <c r="DAV285"/>
      <c r="DAW285"/>
      <c r="DAX285"/>
      <c r="DAY285"/>
      <c r="DAZ285"/>
      <c r="DBA285"/>
      <c r="DBB285"/>
      <c r="DBC285"/>
      <c r="DBD285"/>
      <c r="DBE285"/>
      <c r="DBF285"/>
      <c r="DBG285"/>
      <c r="DBH285"/>
      <c r="DBI285"/>
      <c r="DBJ285"/>
      <c r="DBK285"/>
      <c r="DBL285"/>
      <c r="DBM285"/>
      <c r="DBN285"/>
      <c r="DBO285"/>
      <c r="DBP285"/>
      <c r="DBQ285"/>
      <c r="DBR285"/>
      <c r="DBS285"/>
      <c r="DBT285"/>
      <c r="DBU285"/>
      <c r="DBV285"/>
      <c r="DBW285"/>
      <c r="DBX285"/>
      <c r="DBY285"/>
      <c r="DBZ285"/>
      <c r="DCA285"/>
      <c r="DCB285"/>
      <c r="DCC285"/>
      <c r="DCD285"/>
      <c r="DCE285"/>
      <c r="DCF285"/>
      <c r="DCG285"/>
      <c r="DCH285"/>
      <c r="DCI285"/>
      <c r="DCJ285"/>
      <c r="DCK285"/>
      <c r="DCL285"/>
      <c r="DCM285"/>
      <c r="DCN285"/>
      <c r="DCO285"/>
      <c r="DCP285"/>
      <c r="DCQ285"/>
      <c r="DCR285"/>
      <c r="DCS285"/>
      <c r="DCT285"/>
      <c r="DCU285"/>
      <c r="DCV285"/>
      <c r="DCW285"/>
      <c r="DCX285"/>
      <c r="DCY285"/>
      <c r="DCZ285"/>
      <c r="DDA285"/>
      <c r="DDB285"/>
      <c r="DDC285"/>
      <c r="DDD285"/>
      <c r="DDE285"/>
      <c r="DDF285"/>
      <c r="DDG285"/>
      <c r="DDH285"/>
      <c r="DDI285"/>
      <c r="DDJ285"/>
      <c r="DDK285"/>
      <c r="DDL285"/>
      <c r="DDM285"/>
      <c r="DDN285"/>
      <c r="DDO285"/>
      <c r="DDP285"/>
      <c r="DDQ285"/>
      <c r="DDR285"/>
      <c r="DDS285"/>
      <c r="DDT285"/>
      <c r="DDU285"/>
      <c r="DDV285"/>
      <c r="DDW285"/>
      <c r="DDX285"/>
      <c r="DDY285"/>
      <c r="DDZ285"/>
      <c r="DEA285"/>
      <c r="DEB285"/>
      <c r="DEC285"/>
      <c r="DED285"/>
      <c r="DEE285"/>
      <c r="DEF285"/>
      <c r="DEG285"/>
      <c r="DEH285"/>
      <c r="DEI285"/>
      <c r="DEJ285"/>
      <c r="DEK285"/>
      <c r="DEL285"/>
      <c r="DEM285"/>
      <c r="DEN285"/>
      <c r="DEO285"/>
      <c r="DEP285"/>
      <c r="DEQ285"/>
      <c r="DER285"/>
      <c r="DES285"/>
      <c r="DET285"/>
      <c r="DEU285"/>
      <c r="DEV285"/>
      <c r="DEW285"/>
      <c r="DEX285"/>
      <c r="DEY285"/>
      <c r="DEZ285"/>
      <c r="DFA285"/>
      <c r="DFB285"/>
      <c r="DFC285"/>
      <c r="DFD285"/>
      <c r="DFE285"/>
      <c r="DFF285"/>
      <c r="DFG285"/>
      <c r="DFH285"/>
      <c r="DFI285"/>
      <c r="DFJ285"/>
      <c r="DFK285"/>
      <c r="DFL285"/>
      <c r="DFM285"/>
      <c r="DFN285"/>
      <c r="DFO285"/>
      <c r="DFP285"/>
      <c r="DFQ285"/>
      <c r="DFR285"/>
      <c r="DFS285"/>
      <c r="DFT285"/>
      <c r="DFU285"/>
      <c r="DFV285"/>
      <c r="DFW285"/>
      <c r="DFX285"/>
      <c r="DFY285"/>
      <c r="DFZ285"/>
      <c r="DGA285"/>
      <c r="DGB285"/>
      <c r="DGC285"/>
      <c r="DGD285"/>
      <c r="DGE285"/>
      <c r="DGF285"/>
      <c r="DGG285"/>
      <c r="DGH285"/>
      <c r="DGI285"/>
      <c r="DGJ285"/>
      <c r="DGK285"/>
      <c r="DGL285"/>
      <c r="DGM285"/>
      <c r="DGN285"/>
      <c r="DGO285"/>
      <c r="DGP285"/>
      <c r="DGQ285"/>
      <c r="DGR285"/>
      <c r="DGS285"/>
      <c r="DGT285"/>
      <c r="DGU285"/>
      <c r="DGV285"/>
      <c r="DGW285"/>
      <c r="DGX285"/>
      <c r="DGY285"/>
      <c r="DGZ285"/>
      <c r="DHA285"/>
      <c r="DHB285"/>
      <c r="DHC285"/>
      <c r="DHD285"/>
      <c r="DHE285"/>
      <c r="DHF285"/>
      <c r="DHG285"/>
      <c r="DHH285"/>
      <c r="DHI285"/>
      <c r="DHJ285"/>
      <c r="DHK285"/>
      <c r="DHL285"/>
      <c r="DHM285"/>
      <c r="DHN285"/>
      <c r="DHO285"/>
      <c r="DHP285"/>
      <c r="DHQ285"/>
      <c r="DHR285"/>
      <c r="DHS285"/>
      <c r="DHT285"/>
      <c r="DHU285"/>
      <c r="DHV285"/>
      <c r="DHW285"/>
      <c r="DHX285"/>
      <c r="DHY285"/>
      <c r="DHZ285"/>
      <c r="DIA285"/>
      <c r="DIB285"/>
      <c r="DIC285"/>
      <c r="DID285"/>
      <c r="DIE285"/>
      <c r="DIF285"/>
      <c r="DIG285"/>
      <c r="DIH285"/>
      <c r="DII285"/>
      <c r="DIJ285"/>
      <c r="DIK285"/>
      <c r="DIL285"/>
      <c r="DIM285"/>
      <c r="DIN285"/>
      <c r="DIO285"/>
      <c r="DIP285"/>
      <c r="DIQ285"/>
      <c r="DIR285"/>
      <c r="DIS285"/>
      <c r="DIT285"/>
      <c r="DIU285"/>
      <c r="DIV285"/>
      <c r="DIW285"/>
      <c r="DIX285"/>
      <c r="DIY285"/>
      <c r="DIZ285"/>
      <c r="DJA285"/>
      <c r="DJB285"/>
      <c r="DJC285"/>
      <c r="DJD285"/>
      <c r="DJE285"/>
      <c r="DJF285"/>
      <c r="DJG285"/>
      <c r="DJH285"/>
      <c r="DJI285"/>
      <c r="DJJ285"/>
      <c r="DJK285"/>
      <c r="DJL285"/>
      <c r="DJM285"/>
      <c r="DJN285"/>
      <c r="DJO285"/>
      <c r="DJP285"/>
      <c r="DJQ285"/>
      <c r="DJR285"/>
      <c r="DJS285"/>
      <c r="DJT285"/>
      <c r="DJU285"/>
      <c r="DJV285"/>
      <c r="DJW285"/>
      <c r="DJX285"/>
      <c r="DJY285"/>
      <c r="DJZ285"/>
      <c r="DKA285"/>
      <c r="DKB285"/>
      <c r="DKC285"/>
      <c r="DKD285"/>
      <c r="DKE285"/>
      <c r="DKF285"/>
      <c r="DKG285"/>
      <c r="DKH285"/>
      <c r="DKI285"/>
      <c r="DKJ285"/>
      <c r="DKK285"/>
      <c r="DKL285"/>
      <c r="DKM285"/>
      <c r="DKN285"/>
      <c r="DKO285"/>
      <c r="DKP285"/>
      <c r="DKQ285"/>
      <c r="DKR285"/>
      <c r="DKS285"/>
      <c r="DKT285"/>
      <c r="DKU285"/>
      <c r="DKV285"/>
      <c r="DKW285"/>
      <c r="DKX285"/>
      <c r="DKY285"/>
      <c r="DKZ285"/>
      <c r="DLA285"/>
      <c r="DLB285"/>
      <c r="DLC285"/>
      <c r="DLD285"/>
      <c r="DLE285"/>
      <c r="DLF285"/>
      <c r="DLG285"/>
      <c r="DLH285"/>
      <c r="DLI285"/>
      <c r="DLJ285"/>
      <c r="DLK285"/>
      <c r="DLL285"/>
      <c r="DLM285"/>
      <c r="DLN285"/>
      <c r="DLO285"/>
      <c r="DLP285"/>
      <c r="DLQ285"/>
      <c r="DLR285"/>
      <c r="DLS285"/>
      <c r="DLT285"/>
      <c r="DLU285"/>
      <c r="DLV285"/>
      <c r="DLW285"/>
      <c r="DLX285"/>
      <c r="DLY285"/>
      <c r="DLZ285"/>
      <c r="DMA285"/>
      <c r="DMB285"/>
      <c r="DMC285"/>
      <c r="DMD285"/>
      <c r="DME285"/>
      <c r="DMF285"/>
      <c r="DMG285"/>
      <c r="DMH285"/>
      <c r="DMI285"/>
      <c r="DMJ285"/>
      <c r="DMK285"/>
      <c r="DML285"/>
      <c r="DMM285"/>
      <c r="DMN285"/>
      <c r="DMO285"/>
      <c r="DMP285"/>
      <c r="DMQ285"/>
      <c r="DMR285"/>
      <c r="DMS285"/>
      <c r="DMT285"/>
      <c r="DMU285"/>
      <c r="DMV285"/>
      <c r="DMW285"/>
      <c r="DMX285"/>
      <c r="DMY285"/>
      <c r="DMZ285"/>
      <c r="DNA285"/>
      <c r="DNB285"/>
      <c r="DNC285"/>
      <c r="DND285"/>
      <c r="DNE285"/>
      <c r="DNF285"/>
      <c r="DNG285"/>
      <c r="DNH285"/>
      <c r="DNI285"/>
      <c r="DNJ285"/>
      <c r="DNK285"/>
      <c r="DNL285"/>
      <c r="DNM285"/>
      <c r="DNN285"/>
      <c r="DNO285"/>
      <c r="DNP285"/>
      <c r="DNQ285"/>
      <c r="DNR285"/>
      <c r="DNS285"/>
      <c r="DNT285"/>
      <c r="DNU285"/>
      <c r="DNV285"/>
      <c r="DNW285"/>
      <c r="DNX285"/>
      <c r="DNY285"/>
      <c r="DNZ285"/>
      <c r="DOA285"/>
      <c r="DOB285"/>
      <c r="DOC285"/>
      <c r="DOD285"/>
      <c r="DOE285"/>
      <c r="DOF285"/>
      <c r="DOG285"/>
      <c r="DOH285"/>
      <c r="DOI285"/>
      <c r="DOJ285"/>
      <c r="DOK285"/>
      <c r="DOL285"/>
      <c r="DOM285"/>
      <c r="DON285"/>
      <c r="DOO285"/>
      <c r="DOP285"/>
      <c r="DOQ285"/>
      <c r="DOR285"/>
      <c r="DOS285"/>
      <c r="DOT285"/>
      <c r="DOU285"/>
      <c r="DOV285"/>
      <c r="DOW285"/>
      <c r="DOX285"/>
      <c r="DOY285"/>
      <c r="DOZ285"/>
      <c r="DPA285"/>
      <c r="DPB285"/>
      <c r="DPC285"/>
      <c r="DPD285"/>
      <c r="DPE285"/>
      <c r="DPF285"/>
      <c r="DPG285"/>
      <c r="DPH285"/>
      <c r="DPI285"/>
      <c r="DPJ285"/>
      <c r="DPK285"/>
      <c r="DPL285"/>
      <c r="DPM285"/>
      <c r="DPN285"/>
      <c r="DPO285"/>
      <c r="DPP285"/>
      <c r="DPQ285"/>
      <c r="DPR285"/>
      <c r="DPS285"/>
      <c r="DPT285"/>
      <c r="DPU285"/>
      <c r="DPV285"/>
      <c r="DPW285"/>
      <c r="DPX285"/>
      <c r="DPY285"/>
      <c r="DPZ285"/>
      <c r="DQA285"/>
      <c r="DQB285"/>
      <c r="DQC285"/>
      <c r="DQD285"/>
      <c r="DQE285"/>
      <c r="DQF285"/>
      <c r="DQG285"/>
      <c r="DQH285"/>
      <c r="DQI285"/>
      <c r="DQJ285"/>
      <c r="DQK285"/>
      <c r="DQL285"/>
      <c r="DQM285"/>
      <c r="DQN285"/>
      <c r="DQO285"/>
      <c r="DQP285"/>
      <c r="DQQ285"/>
      <c r="DQR285"/>
      <c r="DQS285"/>
      <c r="DQT285"/>
      <c r="DQU285"/>
      <c r="DQV285"/>
      <c r="DQW285"/>
      <c r="DQX285"/>
      <c r="DQY285"/>
      <c r="DQZ285"/>
      <c r="DRA285"/>
      <c r="DRB285"/>
      <c r="DRC285"/>
      <c r="DRD285"/>
      <c r="DRE285"/>
      <c r="DRF285"/>
      <c r="DRG285"/>
      <c r="DRH285"/>
      <c r="DRI285"/>
      <c r="DRJ285"/>
      <c r="DRK285"/>
      <c r="DRL285"/>
      <c r="DRM285"/>
      <c r="DRN285"/>
      <c r="DRO285"/>
      <c r="DRP285"/>
      <c r="DRQ285"/>
      <c r="DRR285"/>
      <c r="DRS285"/>
      <c r="DRT285"/>
      <c r="DRU285"/>
      <c r="DRV285"/>
      <c r="DRW285"/>
      <c r="DRX285"/>
      <c r="DRY285"/>
      <c r="DRZ285"/>
      <c r="DSA285"/>
      <c r="DSB285"/>
      <c r="DSC285"/>
      <c r="DSD285"/>
      <c r="DSE285"/>
      <c r="DSF285"/>
      <c r="DSG285"/>
      <c r="DSH285"/>
      <c r="DSI285"/>
      <c r="DSJ285"/>
      <c r="DSK285"/>
      <c r="DSL285"/>
      <c r="DSM285"/>
      <c r="DSN285"/>
      <c r="DSO285"/>
      <c r="DSP285"/>
      <c r="DSQ285"/>
      <c r="DSR285"/>
      <c r="DSS285"/>
      <c r="DST285"/>
      <c r="DSU285"/>
      <c r="DSV285"/>
      <c r="DSW285"/>
      <c r="DSX285"/>
      <c r="DSY285"/>
      <c r="DSZ285"/>
      <c r="DTA285"/>
      <c r="DTB285"/>
      <c r="DTC285"/>
      <c r="DTD285"/>
      <c r="DTE285"/>
      <c r="DTF285"/>
      <c r="DTG285"/>
      <c r="DTH285"/>
      <c r="DTI285"/>
      <c r="DTJ285"/>
      <c r="DTK285"/>
      <c r="DTL285"/>
      <c r="DTM285"/>
      <c r="DTN285"/>
      <c r="DTO285"/>
      <c r="DTP285"/>
      <c r="DTQ285"/>
      <c r="DTR285"/>
      <c r="DTS285"/>
      <c r="DTT285"/>
      <c r="DTU285"/>
      <c r="DTV285"/>
      <c r="DTW285"/>
      <c r="DTX285"/>
      <c r="DTY285"/>
      <c r="DTZ285"/>
      <c r="DUA285"/>
      <c r="DUB285"/>
      <c r="DUC285"/>
      <c r="DUD285"/>
      <c r="DUE285"/>
      <c r="DUF285"/>
      <c r="DUG285"/>
      <c r="DUH285"/>
      <c r="DUI285"/>
      <c r="DUJ285"/>
      <c r="DUK285"/>
      <c r="DUL285"/>
      <c r="DUM285"/>
      <c r="DUN285"/>
      <c r="DUO285"/>
      <c r="DUP285"/>
      <c r="DUQ285"/>
      <c r="DUR285"/>
      <c r="DUS285"/>
      <c r="DUT285"/>
      <c r="DUU285"/>
      <c r="DUV285"/>
      <c r="DUW285"/>
      <c r="DUX285"/>
      <c r="DUY285"/>
      <c r="DUZ285"/>
      <c r="DVA285"/>
      <c r="DVB285"/>
      <c r="DVC285"/>
      <c r="DVD285"/>
      <c r="DVE285"/>
      <c r="DVF285"/>
      <c r="DVG285"/>
      <c r="DVH285"/>
      <c r="DVI285"/>
      <c r="DVJ285"/>
      <c r="DVK285"/>
      <c r="DVL285"/>
      <c r="DVM285"/>
      <c r="DVN285"/>
      <c r="DVO285"/>
      <c r="DVP285"/>
      <c r="DVQ285"/>
      <c r="DVR285"/>
      <c r="DVS285"/>
      <c r="DVT285"/>
      <c r="DVU285"/>
      <c r="DVV285"/>
      <c r="DVW285"/>
      <c r="DVX285"/>
      <c r="DVY285"/>
      <c r="DVZ285"/>
      <c r="DWA285"/>
      <c r="DWB285"/>
      <c r="DWC285"/>
      <c r="DWD285"/>
      <c r="DWE285"/>
      <c r="DWF285"/>
      <c r="DWG285"/>
      <c r="DWH285"/>
      <c r="DWI285"/>
      <c r="DWJ285"/>
      <c r="DWK285"/>
      <c r="DWL285"/>
      <c r="DWM285"/>
      <c r="DWN285"/>
      <c r="DWO285"/>
      <c r="DWP285"/>
      <c r="DWQ285"/>
      <c r="DWR285"/>
      <c r="DWS285"/>
      <c r="DWT285"/>
      <c r="DWU285"/>
      <c r="DWV285"/>
      <c r="DWW285"/>
      <c r="DWX285"/>
      <c r="DWY285"/>
      <c r="DWZ285"/>
      <c r="DXA285"/>
      <c r="DXB285"/>
      <c r="DXC285"/>
      <c r="DXD285"/>
      <c r="DXE285"/>
      <c r="DXF285"/>
      <c r="DXG285"/>
      <c r="DXH285"/>
      <c r="DXI285"/>
      <c r="DXJ285"/>
      <c r="DXK285"/>
      <c r="DXL285"/>
      <c r="DXM285"/>
      <c r="DXN285"/>
      <c r="DXO285"/>
      <c r="DXP285"/>
      <c r="DXQ285"/>
      <c r="DXR285"/>
      <c r="DXS285"/>
      <c r="DXT285"/>
      <c r="DXU285"/>
      <c r="DXV285"/>
      <c r="DXW285"/>
      <c r="DXX285"/>
      <c r="DXY285"/>
      <c r="DXZ285"/>
      <c r="DYA285"/>
      <c r="DYB285"/>
      <c r="DYC285"/>
      <c r="DYD285"/>
      <c r="DYE285"/>
      <c r="DYF285"/>
      <c r="DYG285"/>
      <c r="DYH285"/>
      <c r="DYI285"/>
      <c r="DYJ285"/>
      <c r="DYK285"/>
      <c r="DYL285"/>
      <c r="DYM285"/>
      <c r="DYN285"/>
      <c r="DYO285"/>
      <c r="DYP285"/>
      <c r="DYQ285"/>
      <c r="DYR285"/>
      <c r="DYS285"/>
      <c r="DYT285"/>
      <c r="DYU285"/>
      <c r="DYV285"/>
      <c r="DYW285"/>
      <c r="DYX285"/>
      <c r="DYY285"/>
      <c r="DYZ285"/>
      <c r="DZA285"/>
      <c r="DZB285"/>
      <c r="DZC285"/>
      <c r="DZD285"/>
      <c r="DZE285"/>
      <c r="DZF285"/>
      <c r="DZG285"/>
      <c r="DZH285"/>
      <c r="DZI285"/>
      <c r="DZJ285"/>
      <c r="DZK285"/>
      <c r="DZL285"/>
      <c r="DZM285"/>
      <c r="DZN285"/>
      <c r="DZO285"/>
      <c r="DZP285"/>
      <c r="DZQ285"/>
      <c r="DZR285"/>
      <c r="DZS285"/>
      <c r="DZT285"/>
      <c r="DZU285"/>
      <c r="DZV285"/>
      <c r="DZW285"/>
      <c r="DZX285"/>
      <c r="DZY285"/>
      <c r="DZZ285"/>
      <c r="EAA285"/>
      <c r="EAB285"/>
      <c r="EAC285"/>
      <c r="EAD285"/>
      <c r="EAE285"/>
      <c r="EAF285"/>
      <c r="EAG285"/>
      <c r="EAH285"/>
      <c r="EAI285"/>
      <c r="EAJ285"/>
      <c r="EAK285"/>
      <c r="EAL285"/>
      <c r="EAM285"/>
      <c r="EAN285"/>
      <c r="EAO285"/>
      <c r="EAP285"/>
      <c r="EAQ285"/>
      <c r="EAR285"/>
      <c r="EAS285"/>
      <c r="EAT285"/>
      <c r="EAU285"/>
      <c r="EAV285"/>
      <c r="EAW285"/>
      <c r="EAX285"/>
      <c r="EAY285"/>
      <c r="EAZ285"/>
      <c r="EBA285"/>
      <c r="EBB285"/>
      <c r="EBC285"/>
      <c r="EBD285"/>
      <c r="EBE285"/>
      <c r="EBF285"/>
      <c r="EBG285"/>
      <c r="EBH285"/>
      <c r="EBI285"/>
      <c r="EBJ285"/>
      <c r="EBK285"/>
      <c r="EBL285"/>
      <c r="EBM285"/>
      <c r="EBN285"/>
      <c r="EBO285"/>
      <c r="EBP285"/>
      <c r="EBQ285"/>
      <c r="EBR285"/>
      <c r="EBS285"/>
      <c r="EBT285"/>
      <c r="EBU285"/>
      <c r="EBV285"/>
      <c r="EBW285"/>
      <c r="EBX285"/>
      <c r="EBY285"/>
      <c r="EBZ285"/>
      <c r="ECA285"/>
      <c r="ECB285"/>
      <c r="ECC285"/>
      <c r="ECD285"/>
      <c r="ECE285"/>
      <c r="ECF285"/>
      <c r="ECG285"/>
      <c r="ECH285"/>
      <c r="ECI285"/>
      <c r="ECJ285"/>
      <c r="ECK285"/>
      <c r="ECL285"/>
      <c r="ECM285"/>
      <c r="ECN285"/>
      <c r="ECO285"/>
      <c r="ECP285"/>
      <c r="ECQ285"/>
      <c r="ECR285"/>
      <c r="ECS285"/>
      <c r="ECT285"/>
      <c r="ECU285"/>
      <c r="ECV285"/>
      <c r="ECW285"/>
      <c r="ECX285"/>
      <c r="ECY285"/>
      <c r="ECZ285"/>
      <c r="EDA285"/>
      <c r="EDB285"/>
      <c r="EDC285"/>
      <c r="EDD285"/>
      <c r="EDE285"/>
      <c r="EDF285"/>
      <c r="EDG285"/>
      <c r="EDH285"/>
      <c r="EDI285"/>
      <c r="EDJ285"/>
      <c r="EDK285"/>
      <c r="EDL285"/>
      <c r="EDM285"/>
      <c r="EDN285"/>
      <c r="EDO285"/>
      <c r="EDP285"/>
      <c r="EDQ285"/>
      <c r="EDR285"/>
      <c r="EDS285"/>
      <c r="EDT285"/>
      <c r="EDU285"/>
      <c r="EDV285"/>
      <c r="EDW285"/>
      <c r="EDX285"/>
      <c r="EDY285"/>
      <c r="EDZ285"/>
      <c r="EEA285"/>
      <c r="EEB285"/>
      <c r="EEC285"/>
      <c r="EED285"/>
      <c r="EEE285"/>
      <c r="EEF285"/>
      <c r="EEG285"/>
      <c r="EEH285"/>
      <c r="EEI285"/>
      <c r="EEJ285"/>
      <c r="EEK285"/>
      <c r="EEL285"/>
      <c r="EEM285"/>
      <c r="EEN285"/>
      <c r="EEO285"/>
      <c r="EEP285"/>
      <c r="EEQ285"/>
      <c r="EER285"/>
      <c r="EES285"/>
      <c r="EET285"/>
      <c r="EEU285"/>
      <c r="EEV285"/>
      <c r="EEW285"/>
      <c r="EEX285"/>
      <c r="EEY285"/>
      <c r="EEZ285"/>
      <c r="EFA285"/>
      <c r="EFB285"/>
      <c r="EFC285"/>
      <c r="EFD285"/>
      <c r="EFE285"/>
      <c r="EFF285"/>
      <c r="EFG285"/>
      <c r="EFH285"/>
      <c r="EFI285"/>
      <c r="EFJ285"/>
      <c r="EFK285"/>
      <c r="EFL285"/>
      <c r="EFM285"/>
      <c r="EFN285"/>
      <c r="EFO285"/>
      <c r="EFP285"/>
      <c r="EFQ285"/>
      <c r="EFR285"/>
      <c r="EFS285"/>
      <c r="EFT285"/>
      <c r="EFU285"/>
      <c r="EFV285"/>
      <c r="EFW285"/>
      <c r="EFX285"/>
      <c r="EFY285"/>
      <c r="EFZ285"/>
      <c r="EGA285"/>
      <c r="EGB285"/>
      <c r="EGC285"/>
      <c r="EGD285"/>
      <c r="EGE285"/>
      <c r="EGF285"/>
      <c r="EGG285"/>
      <c r="EGH285"/>
      <c r="EGI285"/>
      <c r="EGJ285"/>
      <c r="EGK285"/>
      <c r="EGL285"/>
      <c r="EGM285"/>
      <c r="EGN285"/>
      <c r="EGO285"/>
      <c r="EGP285"/>
      <c r="EGQ285"/>
      <c r="EGR285"/>
      <c r="EGS285"/>
      <c r="EGT285"/>
      <c r="EGU285"/>
      <c r="EGV285"/>
      <c r="EGW285"/>
      <c r="EGX285"/>
      <c r="EGY285"/>
      <c r="EGZ285"/>
      <c r="EHA285"/>
      <c r="EHB285"/>
      <c r="EHC285"/>
      <c r="EHD285"/>
      <c r="EHE285"/>
      <c r="EHF285"/>
      <c r="EHG285"/>
      <c r="EHH285"/>
      <c r="EHI285"/>
      <c r="EHJ285"/>
      <c r="EHK285"/>
      <c r="EHL285"/>
      <c r="EHM285"/>
      <c r="EHN285"/>
      <c r="EHO285"/>
      <c r="EHP285"/>
      <c r="EHQ285"/>
      <c r="EHR285"/>
      <c r="EHS285"/>
      <c r="EHT285"/>
      <c r="EHU285"/>
      <c r="EHV285"/>
      <c r="EHW285"/>
      <c r="EHX285"/>
      <c r="EHY285"/>
      <c r="EHZ285"/>
      <c r="EIA285"/>
      <c r="EIB285"/>
      <c r="EIC285"/>
      <c r="EID285"/>
      <c r="EIE285"/>
      <c r="EIF285"/>
      <c r="EIG285"/>
      <c r="EIH285"/>
      <c r="EII285"/>
      <c r="EIJ285"/>
      <c r="EIK285"/>
      <c r="EIL285"/>
      <c r="EIM285"/>
      <c r="EIN285"/>
      <c r="EIO285"/>
      <c r="EIP285"/>
      <c r="EIQ285"/>
      <c r="EIR285"/>
      <c r="EIS285"/>
      <c r="EIT285"/>
      <c r="EIU285"/>
      <c r="EIV285"/>
      <c r="EIW285"/>
      <c r="EIX285"/>
      <c r="EIY285"/>
      <c r="EIZ285"/>
      <c r="EJA285"/>
      <c r="EJB285"/>
      <c r="EJC285"/>
      <c r="EJD285"/>
      <c r="EJE285"/>
      <c r="EJF285"/>
      <c r="EJG285"/>
      <c r="EJH285"/>
      <c r="EJI285"/>
      <c r="EJJ285"/>
      <c r="EJK285"/>
      <c r="EJL285"/>
      <c r="EJM285"/>
      <c r="EJN285"/>
      <c r="EJO285"/>
      <c r="EJP285"/>
      <c r="EJQ285"/>
      <c r="EJR285"/>
      <c r="EJS285"/>
      <c r="EJT285"/>
      <c r="EJU285"/>
      <c r="EJV285"/>
      <c r="EJW285"/>
      <c r="EJX285"/>
      <c r="EJY285"/>
      <c r="EJZ285"/>
      <c r="EKA285"/>
      <c r="EKB285"/>
      <c r="EKC285"/>
      <c r="EKD285"/>
      <c r="EKE285"/>
      <c r="EKF285"/>
      <c r="EKG285"/>
      <c r="EKH285"/>
      <c r="EKI285"/>
      <c r="EKJ285"/>
      <c r="EKK285"/>
      <c r="EKL285"/>
      <c r="EKM285"/>
      <c r="EKN285"/>
      <c r="EKO285"/>
      <c r="EKP285"/>
      <c r="EKQ285"/>
      <c r="EKR285"/>
      <c r="EKS285"/>
      <c r="EKT285"/>
      <c r="EKU285"/>
      <c r="EKV285"/>
      <c r="EKW285"/>
      <c r="EKX285"/>
      <c r="EKY285"/>
      <c r="EKZ285"/>
      <c r="ELA285"/>
      <c r="ELB285"/>
      <c r="ELC285"/>
      <c r="ELD285"/>
      <c r="ELE285"/>
      <c r="ELF285"/>
      <c r="ELG285"/>
      <c r="ELH285"/>
      <c r="ELI285"/>
      <c r="ELJ285"/>
      <c r="ELK285"/>
      <c r="ELL285"/>
      <c r="ELM285"/>
      <c r="ELN285"/>
      <c r="ELO285"/>
      <c r="ELP285"/>
      <c r="ELQ285"/>
      <c r="ELR285"/>
      <c r="ELS285"/>
      <c r="ELT285"/>
      <c r="ELU285"/>
      <c r="ELV285"/>
      <c r="ELW285"/>
      <c r="ELX285"/>
      <c r="ELY285"/>
      <c r="ELZ285"/>
      <c r="EMA285"/>
      <c r="EMB285"/>
      <c r="EMC285"/>
      <c r="EMD285"/>
      <c r="EME285"/>
      <c r="EMF285"/>
      <c r="EMG285"/>
      <c r="EMH285"/>
      <c r="EMI285"/>
      <c r="EMJ285"/>
      <c r="EMK285"/>
      <c r="EML285"/>
      <c r="EMM285"/>
      <c r="EMN285"/>
      <c r="EMO285"/>
      <c r="EMP285"/>
      <c r="EMQ285"/>
      <c r="EMR285"/>
      <c r="EMS285"/>
      <c r="EMT285"/>
      <c r="EMU285"/>
      <c r="EMV285"/>
      <c r="EMW285"/>
      <c r="EMX285"/>
      <c r="EMY285"/>
      <c r="EMZ285"/>
      <c r="ENA285"/>
      <c r="ENB285"/>
      <c r="ENC285"/>
      <c r="END285"/>
      <c r="ENE285"/>
      <c r="ENF285"/>
      <c r="ENG285"/>
      <c r="ENH285"/>
      <c r="ENI285"/>
      <c r="ENJ285"/>
      <c r="ENK285"/>
      <c r="ENL285"/>
      <c r="ENM285"/>
      <c r="ENN285"/>
      <c r="ENO285"/>
      <c r="ENP285"/>
      <c r="ENQ285"/>
      <c r="ENR285"/>
      <c r="ENS285"/>
      <c r="ENT285"/>
      <c r="ENU285"/>
      <c r="ENV285"/>
      <c r="ENW285"/>
      <c r="ENX285"/>
      <c r="ENY285"/>
      <c r="ENZ285"/>
      <c r="EOA285"/>
      <c r="EOB285"/>
      <c r="EOC285"/>
      <c r="EOD285"/>
      <c r="EOE285"/>
      <c r="EOF285"/>
      <c r="EOG285"/>
      <c r="EOH285"/>
      <c r="EOI285"/>
      <c r="EOJ285"/>
      <c r="EOK285"/>
      <c r="EOL285"/>
      <c r="EOM285"/>
      <c r="EON285"/>
      <c r="EOO285"/>
      <c r="EOP285"/>
      <c r="EOQ285"/>
      <c r="EOR285"/>
      <c r="EOS285"/>
      <c r="EOT285"/>
      <c r="EOU285"/>
      <c r="EOV285"/>
      <c r="EOW285"/>
      <c r="EOX285"/>
      <c r="EOY285"/>
      <c r="EOZ285"/>
      <c r="EPA285"/>
      <c r="EPB285"/>
      <c r="EPC285"/>
      <c r="EPD285"/>
      <c r="EPE285"/>
      <c r="EPF285"/>
      <c r="EPG285"/>
      <c r="EPH285"/>
      <c r="EPI285"/>
      <c r="EPJ285"/>
      <c r="EPK285"/>
      <c r="EPL285"/>
      <c r="EPM285"/>
      <c r="EPN285"/>
      <c r="EPO285"/>
      <c r="EPP285"/>
      <c r="EPQ285"/>
      <c r="EPR285"/>
      <c r="EPS285"/>
      <c r="EPT285"/>
      <c r="EPU285"/>
      <c r="EPV285"/>
      <c r="EPW285"/>
      <c r="EPX285"/>
      <c r="EPY285"/>
      <c r="EPZ285"/>
      <c r="EQA285"/>
      <c r="EQB285"/>
      <c r="EQC285"/>
      <c r="EQD285"/>
      <c r="EQE285"/>
      <c r="EQF285"/>
      <c r="EQG285"/>
      <c r="EQH285"/>
      <c r="EQI285"/>
      <c r="EQJ285"/>
      <c r="EQK285"/>
      <c r="EQL285"/>
      <c r="EQM285"/>
      <c r="EQN285"/>
      <c r="EQO285"/>
      <c r="EQP285"/>
      <c r="EQQ285"/>
      <c r="EQR285"/>
      <c r="EQS285"/>
      <c r="EQT285"/>
      <c r="EQU285"/>
      <c r="EQV285"/>
      <c r="EQW285"/>
      <c r="EQX285"/>
      <c r="EQY285"/>
      <c r="EQZ285"/>
      <c r="ERA285"/>
      <c r="ERB285"/>
      <c r="ERC285"/>
      <c r="ERD285"/>
      <c r="ERE285"/>
      <c r="ERF285"/>
      <c r="ERG285"/>
      <c r="ERH285"/>
      <c r="ERI285"/>
      <c r="ERJ285"/>
      <c r="ERK285"/>
      <c r="ERL285"/>
      <c r="ERM285"/>
      <c r="ERN285"/>
      <c r="ERO285"/>
      <c r="ERP285"/>
      <c r="ERQ285"/>
      <c r="ERR285"/>
      <c r="ERS285"/>
      <c r="ERT285"/>
      <c r="ERU285"/>
      <c r="ERV285"/>
      <c r="ERW285"/>
      <c r="ERX285"/>
      <c r="ERY285"/>
      <c r="ERZ285"/>
      <c r="ESA285"/>
      <c r="ESB285"/>
      <c r="ESC285"/>
      <c r="ESD285"/>
      <c r="ESE285"/>
      <c r="ESF285"/>
      <c r="ESG285"/>
      <c r="ESH285"/>
      <c r="ESI285"/>
      <c r="ESJ285"/>
      <c r="ESK285"/>
      <c r="ESL285"/>
      <c r="ESM285"/>
      <c r="ESN285"/>
      <c r="ESO285"/>
      <c r="ESP285"/>
      <c r="ESQ285"/>
      <c r="ESR285"/>
      <c r="ESS285"/>
      <c r="EST285"/>
      <c r="ESU285"/>
      <c r="ESV285"/>
      <c r="ESW285"/>
      <c r="ESX285"/>
      <c r="ESY285"/>
      <c r="ESZ285"/>
      <c r="ETA285"/>
      <c r="ETB285"/>
      <c r="ETC285"/>
      <c r="ETD285"/>
      <c r="ETE285"/>
      <c r="ETF285"/>
      <c r="ETG285"/>
      <c r="ETH285"/>
      <c r="ETI285"/>
      <c r="ETJ285"/>
      <c r="ETK285"/>
      <c r="ETL285"/>
      <c r="ETM285"/>
      <c r="ETN285"/>
      <c r="ETO285"/>
      <c r="ETP285"/>
      <c r="ETQ285"/>
      <c r="ETR285"/>
      <c r="ETS285"/>
      <c r="ETT285"/>
      <c r="ETU285"/>
      <c r="ETV285"/>
      <c r="ETW285"/>
      <c r="ETX285"/>
      <c r="ETY285"/>
      <c r="ETZ285"/>
      <c r="EUA285"/>
      <c r="EUB285"/>
      <c r="EUC285"/>
      <c r="EUD285"/>
      <c r="EUE285"/>
      <c r="EUF285"/>
      <c r="EUG285"/>
      <c r="EUH285"/>
      <c r="EUI285"/>
      <c r="EUJ285"/>
      <c r="EUK285"/>
      <c r="EUL285"/>
      <c r="EUM285"/>
      <c r="EUN285"/>
      <c r="EUO285"/>
      <c r="EUP285"/>
      <c r="EUQ285"/>
      <c r="EUR285"/>
      <c r="EUS285"/>
      <c r="EUT285"/>
      <c r="EUU285"/>
      <c r="EUV285"/>
      <c r="EUW285"/>
      <c r="EUX285"/>
      <c r="EUY285"/>
      <c r="EUZ285"/>
      <c r="EVA285"/>
      <c r="EVB285"/>
      <c r="EVC285"/>
      <c r="EVD285"/>
      <c r="EVE285"/>
      <c r="EVF285"/>
      <c r="EVG285"/>
      <c r="EVH285"/>
      <c r="EVI285"/>
      <c r="EVJ285"/>
      <c r="EVK285"/>
      <c r="EVL285"/>
      <c r="EVM285"/>
      <c r="EVN285"/>
      <c r="EVO285"/>
      <c r="EVP285"/>
      <c r="EVQ285"/>
      <c r="EVR285"/>
      <c r="EVS285"/>
      <c r="EVT285"/>
      <c r="EVU285"/>
      <c r="EVV285"/>
      <c r="EVW285"/>
      <c r="EVX285"/>
      <c r="EVY285"/>
      <c r="EVZ285"/>
      <c r="EWA285"/>
      <c r="EWB285"/>
      <c r="EWC285"/>
      <c r="EWD285"/>
      <c r="EWE285"/>
      <c r="EWF285"/>
      <c r="EWG285"/>
      <c r="EWH285"/>
      <c r="EWI285"/>
      <c r="EWJ285"/>
      <c r="EWK285"/>
      <c r="EWL285"/>
      <c r="EWM285"/>
      <c r="EWN285"/>
      <c r="EWO285"/>
      <c r="EWP285"/>
      <c r="EWQ285"/>
      <c r="EWR285"/>
      <c r="EWS285"/>
      <c r="EWT285"/>
      <c r="EWU285"/>
      <c r="EWV285"/>
      <c r="EWW285"/>
      <c r="EWX285"/>
      <c r="EWY285"/>
      <c r="EWZ285"/>
      <c r="EXA285"/>
      <c r="EXB285"/>
      <c r="EXC285"/>
      <c r="EXD285"/>
      <c r="EXE285"/>
      <c r="EXF285"/>
      <c r="EXG285"/>
      <c r="EXH285"/>
      <c r="EXI285"/>
      <c r="EXJ285"/>
      <c r="EXK285"/>
      <c r="EXL285"/>
      <c r="EXM285"/>
      <c r="EXN285"/>
      <c r="EXO285"/>
      <c r="EXP285"/>
      <c r="EXQ285"/>
      <c r="EXR285"/>
      <c r="EXS285"/>
      <c r="EXT285"/>
      <c r="EXU285"/>
      <c r="EXV285"/>
      <c r="EXW285"/>
      <c r="EXX285"/>
      <c r="EXY285"/>
      <c r="EXZ285"/>
      <c r="EYA285"/>
      <c r="EYB285"/>
      <c r="EYC285"/>
      <c r="EYD285"/>
      <c r="EYE285"/>
      <c r="EYF285"/>
      <c r="EYG285"/>
      <c r="EYH285"/>
      <c r="EYI285"/>
      <c r="EYJ285"/>
      <c r="EYK285"/>
      <c r="EYL285"/>
      <c r="EYM285"/>
      <c r="EYN285"/>
      <c r="EYO285"/>
      <c r="EYP285"/>
      <c r="EYQ285"/>
      <c r="EYR285"/>
      <c r="EYS285"/>
      <c r="EYT285"/>
      <c r="EYU285"/>
      <c r="EYV285"/>
      <c r="EYW285"/>
      <c r="EYX285"/>
      <c r="EYY285"/>
      <c r="EYZ285"/>
      <c r="EZA285"/>
      <c r="EZB285"/>
      <c r="EZC285"/>
      <c r="EZD285"/>
      <c r="EZE285"/>
      <c r="EZF285"/>
      <c r="EZG285"/>
      <c r="EZH285"/>
      <c r="EZI285"/>
      <c r="EZJ285"/>
      <c r="EZK285"/>
      <c r="EZL285"/>
      <c r="EZM285"/>
      <c r="EZN285"/>
      <c r="EZO285"/>
      <c r="EZP285"/>
      <c r="EZQ285"/>
      <c r="EZR285"/>
      <c r="EZS285"/>
      <c r="EZT285"/>
      <c r="EZU285"/>
      <c r="EZV285"/>
      <c r="EZW285"/>
      <c r="EZX285"/>
      <c r="EZY285"/>
      <c r="EZZ285"/>
      <c r="FAA285"/>
      <c r="FAB285"/>
      <c r="FAC285"/>
      <c r="FAD285"/>
      <c r="FAE285"/>
      <c r="FAF285"/>
      <c r="FAG285"/>
      <c r="FAH285"/>
      <c r="FAI285"/>
      <c r="FAJ285"/>
      <c r="FAK285"/>
      <c r="FAL285"/>
      <c r="FAM285"/>
      <c r="FAN285"/>
      <c r="FAO285"/>
      <c r="FAP285"/>
      <c r="FAQ285"/>
      <c r="FAR285"/>
      <c r="FAS285"/>
      <c r="FAT285"/>
      <c r="FAU285"/>
      <c r="FAV285"/>
      <c r="FAW285"/>
      <c r="FAX285"/>
      <c r="FAY285"/>
      <c r="FAZ285"/>
      <c r="FBA285"/>
      <c r="FBB285"/>
      <c r="FBC285"/>
      <c r="FBD285"/>
      <c r="FBE285"/>
      <c r="FBF285"/>
      <c r="FBG285"/>
      <c r="FBH285"/>
      <c r="FBI285"/>
      <c r="FBJ285"/>
      <c r="FBK285"/>
      <c r="FBL285"/>
      <c r="FBM285"/>
      <c r="FBN285"/>
      <c r="FBO285"/>
      <c r="FBP285"/>
      <c r="FBQ285"/>
      <c r="FBR285"/>
      <c r="FBS285"/>
      <c r="FBT285"/>
      <c r="FBU285"/>
      <c r="FBV285"/>
      <c r="FBW285"/>
      <c r="FBX285"/>
      <c r="FBY285"/>
      <c r="FBZ285"/>
      <c r="FCA285"/>
      <c r="FCB285"/>
      <c r="FCC285"/>
      <c r="FCD285"/>
      <c r="FCE285"/>
      <c r="FCF285"/>
      <c r="FCG285"/>
      <c r="FCH285"/>
      <c r="FCI285"/>
      <c r="FCJ285"/>
      <c r="FCK285"/>
      <c r="FCL285"/>
      <c r="FCM285"/>
      <c r="FCN285"/>
      <c r="FCO285"/>
      <c r="FCP285"/>
      <c r="FCQ285"/>
      <c r="FCR285"/>
      <c r="FCS285"/>
      <c r="FCT285"/>
      <c r="FCU285"/>
      <c r="FCV285"/>
      <c r="FCW285"/>
      <c r="FCX285"/>
      <c r="FCY285"/>
      <c r="FCZ285"/>
      <c r="FDA285"/>
      <c r="FDB285"/>
      <c r="FDC285"/>
      <c r="FDD285"/>
      <c r="FDE285"/>
      <c r="FDF285"/>
      <c r="FDG285"/>
      <c r="FDH285"/>
      <c r="FDI285"/>
      <c r="FDJ285"/>
      <c r="FDK285"/>
      <c r="FDL285"/>
      <c r="FDM285"/>
      <c r="FDN285"/>
      <c r="FDO285"/>
      <c r="FDP285"/>
      <c r="FDQ285"/>
      <c r="FDR285"/>
      <c r="FDS285"/>
      <c r="FDT285"/>
      <c r="FDU285"/>
      <c r="FDV285"/>
      <c r="FDW285"/>
      <c r="FDX285"/>
      <c r="FDY285"/>
      <c r="FDZ285"/>
      <c r="FEA285"/>
      <c r="FEB285"/>
      <c r="FEC285"/>
      <c r="FED285"/>
      <c r="FEE285"/>
      <c r="FEF285"/>
      <c r="FEG285"/>
      <c r="FEH285"/>
      <c r="FEI285"/>
      <c r="FEJ285"/>
      <c r="FEK285"/>
      <c r="FEL285"/>
      <c r="FEM285"/>
      <c r="FEN285"/>
      <c r="FEO285"/>
      <c r="FEP285"/>
      <c r="FEQ285"/>
      <c r="FER285"/>
      <c r="FES285"/>
      <c r="FET285"/>
      <c r="FEU285"/>
      <c r="FEV285"/>
      <c r="FEW285"/>
      <c r="FEX285"/>
      <c r="FEY285"/>
      <c r="FEZ285"/>
      <c r="FFA285"/>
      <c r="FFB285"/>
      <c r="FFC285"/>
      <c r="FFD285"/>
      <c r="FFE285"/>
      <c r="FFF285"/>
      <c r="FFG285"/>
      <c r="FFH285"/>
      <c r="FFI285"/>
      <c r="FFJ285"/>
      <c r="FFK285"/>
      <c r="FFL285"/>
      <c r="FFM285"/>
      <c r="FFN285"/>
      <c r="FFO285"/>
      <c r="FFP285"/>
      <c r="FFQ285"/>
      <c r="FFR285"/>
      <c r="FFS285"/>
      <c r="FFT285"/>
      <c r="FFU285"/>
      <c r="FFV285"/>
      <c r="FFW285"/>
      <c r="FFX285"/>
      <c r="FFY285"/>
      <c r="FFZ285"/>
      <c r="FGA285"/>
      <c r="FGB285"/>
      <c r="FGC285"/>
      <c r="FGD285"/>
      <c r="FGE285"/>
      <c r="FGF285"/>
      <c r="FGG285"/>
      <c r="FGH285"/>
      <c r="FGI285"/>
      <c r="FGJ285"/>
      <c r="FGK285"/>
      <c r="FGL285"/>
      <c r="FGM285"/>
      <c r="FGN285"/>
      <c r="FGO285"/>
      <c r="FGP285"/>
      <c r="FGQ285"/>
      <c r="FGR285"/>
      <c r="FGS285"/>
      <c r="FGT285"/>
      <c r="FGU285"/>
      <c r="FGV285"/>
      <c r="FGW285"/>
      <c r="FGX285"/>
      <c r="FGY285"/>
      <c r="FGZ285"/>
      <c r="FHA285"/>
      <c r="FHB285"/>
      <c r="FHC285"/>
      <c r="FHD285"/>
      <c r="FHE285"/>
      <c r="FHF285"/>
      <c r="FHG285"/>
      <c r="FHH285"/>
      <c r="FHI285"/>
      <c r="FHJ285"/>
      <c r="FHK285"/>
      <c r="FHL285"/>
      <c r="FHM285"/>
      <c r="FHN285"/>
      <c r="FHO285"/>
      <c r="FHP285"/>
      <c r="FHQ285"/>
      <c r="FHR285"/>
      <c r="FHS285"/>
      <c r="FHT285"/>
      <c r="FHU285"/>
      <c r="FHV285"/>
      <c r="FHW285"/>
      <c r="FHX285"/>
      <c r="FHY285"/>
      <c r="FHZ285"/>
      <c r="FIA285"/>
      <c r="FIB285"/>
      <c r="FIC285"/>
      <c r="FID285"/>
      <c r="FIE285"/>
      <c r="FIF285"/>
      <c r="FIG285"/>
      <c r="FIH285"/>
      <c r="FII285"/>
      <c r="FIJ285"/>
      <c r="FIK285"/>
      <c r="FIL285"/>
      <c r="FIM285"/>
      <c r="FIN285"/>
      <c r="FIO285"/>
      <c r="FIP285"/>
      <c r="FIQ285"/>
      <c r="FIR285"/>
      <c r="FIS285"/>
      <c r="FIT285"/>
      <c r="FIU285"/>
      <c r="FIV285"/>
      <c r="FIW285"/>
      <c r="FIX285"/>
      <c r="FIY285"/>
      <c r="FIZ285"/>
      <c r="FJA285"/>
      <c r="FJB285"/>
      <c r="FJC285"/>
      <c r="FJD285"/>
      <c r="FJE285"/>
      <c r="FJF285"/>
      <c r="FJG285"/>
      <c r="FJH285"/>
      <c r="FJI285"/>
      <c r="FJJ285"/>
      <c r="FJK285"/>
      <c r="FJL285"/>
      <c r="FJM285"/>
      <c r="FJN285"/>
      <c r="FJO285"/>
      <c r="FJP285"/>
      <c r="FJQ285"/>
      <c r="FJR285"/>
      <c r="FJS285"/>
      <c r="FJT285"/>
      <c r="FJU285"/>
      <c r="FJV285"/>
      <c r="FJW285"/>
      <c r="FJX285"/>
      <c r="FJY285"/>
      <c r="FJZ285"/>
      <c r="FKA285"/>
      <c r="FKB285"/>
      <c r="FKC285"/>
      <c r="FKD285"/>
      <c r="FKE285"/>
      <c r="FKF285"/>
      <c r="FKG285"/>
      <c r="FKH285"/>
      <c r="FKI285"/>
      <c r="FKJ285"/>
      <c r="FKK285"/>
      <c r="FKL285"/>
      <c r="FKM285"/>
      <c r="FKN285"/>
      <c r="FKO285"/>
      <c r="FKP285"/>
      <c r="FKQ285"/>
      <c r="FKR285"/>
      <c r="FKS285"/>
      <c r="FKT285"/>
      <c r="FKU285"/>
      <c r="FKV285"/>
      <c r="FKW285"/>
      <c r="FKX285"/>
      <c r="FKY285"/>
      <c r="FKZ285"/>
      <c r="FLA285"/>
      <c r="FLB285"/>
      <c r="FLC285"/>
      <c r="FLD285"/>
      <c r="FLE285"/>
      <c r="FLF285"/>
      <c r="FLG285"/>
      <c r="FLH285"/>
      <c r="FLI285"/>
      <c r="FLJ285"/>
      <c r="FLK285"/>
      <c r="FLL285"/>
      <c r="FLM285"/>
      <c r="FLN285"/>
      <c r="FLO285"/>
      <c r="FLP285"/>
      <c r="FLQ285"/>
      <c r="FLR285"/>
      <c r="FLS285"/>
      <c r="FLT285"/>
      <c r="FLU285"/>
      <c r="FLV285"/>
      <c r="FLW285"/>
      <c r="FLX285"/>
      <c r="FLY285"/>
      <c r="FLZ285"/>
      <c r="FMA285"/>
      <c r="FMB285"/>
      <c r="FMC285"/>
      <c r="FMD285"/>
      <c r="FME285"/>
      <c r="FMF285"/>
      <c r="FMG285"/>
      <c r="FMH285"/>
      <c r="FMI285"/>
      <c r="FMJ285"/>
      <c r="FMK285"/>
      <c r="FML285"/>
      <c r="FMM285"/>
      <c r="FMN285"/>
      <c r="FMO285"/>
      <c r="FMP285"/>
      <c r="FMQ285"/>
      <c r="FMR285"/>
      <c r="FMS285"/>
      <c r="FMT285"/>
      <c r="FMU285"/>
      <c r="FMV285"/>
      <c r="FMW285"/>
      <c r="FMX285"/>
      <c r="FMY285"/>
      <c r="FMZ285"/>
      <c r="FNA285"/>
      <c r="FNB285"/>
      <c r="FNC285"/>
      <c r="FND285"/>
      <c r="FNE285"/>
      <c r="FNF285"/>
      <c r="FNG285"/>
      <c r="FNH285"/>
      <c r="FNI285"/>
      <c r="FNJ285"/>
      <c r="FNK285"/>
      <c r="FNL285"/>
      <c r="FNM285"/>
      <c r="FNN285"/>
      <c r="FNO285"/>
      <c r="FNP285"/>
      <c r="FNQ285"/>
      <c r="FNR285"/>
      <c r="FNS285"/>
      <c r="FNT285"/>
      <c r="FNU285"/>
      <c r="FNV285"/>
      <c r="FNW285"/>
      <c r="FNX285"/>
      <c r="FNY285"/>
      <c r="FNZ285"/>
      <c r="FOA285"/>
      <c r="FOB285"/>
      <c r="FOC285"/>
      <c r="FOD285"/>
      <c r="FOE285"/>
      <c r="FOF285"/>
      <c r="FOG285"/>
      <c r="FOH285"/>
      <c r="FOI285"/>
      <c r="FOJ285"/>
      <c r="FOK285"/>
      <c r="FOL285"/>
      <c r="FOM285"/>
      <c r="FON285"/>
      <c r="FOO285"/>
      <c r="FOP285"/>
      <c r="FOQ285"/>
      <c r="FOR285"/>
      <c r="FOS285"/>
      <c r="FOT285"/>
      <c r="FOU285"/>
      <c r="FOV285"/>
      <c r="FOW285"/>
      <c r="FOX285"/>
      <c r="FOY285"/>
      <c r="FOZ285"/>
      <c r="FPA285"/>
      <c r="FPB285"/>
      <c r="FPC285"/>
      <c r="FPD285"/>
      <c r="FPE285"/>
      <c r="FPF285"/>
      <c r="FPG285"/>
      <c r="FPH285"/>
      <c r="FPI285"/>
      <c r="FPJ285"/>
      <c r="FPK285"/>
      <c r="FPL285"/>
      <c r="FPM285"/>
      <c r="FPN285"/>
      <c r="FPO285"/>
      <c r="FPP285"/>
      <c r="FPQ285"/>
      <c r="FPR285"/>
      <c r="FPS285"/>
      <c r="FPT285"/>
      <c r="FPU285"/>
      <c r="FPV285"/>
      <c r="FPW285"/>
      <c r="FPX285"/>
      <c r="FPY285"/>
      <c r="FPZ285"/>
      <c r="FQA285"/>
      <c r="FQB285"/>
      <c r="FQC285"/>
      <c r="FQD285"/>
      <c r="FQE285"/>
      <c r="FQF285"/>
      <c r="FQG285"/>
      <c r="FQH285"/>
      <c r="FQI285"/>
      <c r="FQJ285"/>
      <c r="FQK285"/>
      <c r="FQL285"/>
      <c r="FQM285"/>
      <c r="FQN285"/>
      <c r="FQO285"/>
      <c r="FQP285"/>
      <c r="FQQ285"/>
      <c r="FQR285"/>
      <c r="FQS285"/>
      <c r="FQT285"/>
      <c r="FQU285"/>
      <c r="FQV285"/>
      <c r="FQW285"/>
      <c r="FQX285"/>
      <c r="FQY285"/>
      <c r="FQZ285"/>
      <c r="FRA285"/>
      <c r="FRB285"/>
      <c r="FRC285"/>
      <c r="FRD285"/>
      <c r="FRE285"/>
      <c r="FRF285"/>
      <c r="FRG285"/>
      <c r="FRH285"/>
      <c r="FRI285"/>
      <c r="FRJ285"/>
      <c r="FRK285"/>
      <c r="FRL285"/>
      <c r="FRM285"/>
      <c r="FRN285"/>
      <c r="FRO285"/>
      <c r="FRP285"/>
      <c r="FRQ285"/>
      <c r="FRR285"/>
      <c r="FRS285"/>
      <c r="FRT285"/>
      <c r="FRU285"/>
      <c r="FRV285"/>
      <c r="FRW285"/>
      <c r="FRX285"/>
      <c r="FRY285"/>
      <c r="FRZ285"/>
      <c r="FSA285"/>
      <c r="FSB285"/>
      <c r="FSC285"/>
      <c r="FSD285"/>
      <c r="FSE285"/>
      <c r="FSF285"/>
      <c r="FSG285"/>
      <c r="FSH285"/>
      <c r="FSI285"/>
      <c r="FSJ285"/>
      <c r="FSK285"/>
      <c r="FSL285"/>
      <c r="FSM285"/>
      <c r="FSN285"/>
      <c r="FSO285"/>
      <c r="FSP285"/>
      <c r="FSQ285"/>
      <c r="FSR285"/>
      <c r="FSS285"/>
      <c r="FST285"/>
      <c r="FSU285"/>
      <c r="FSV285"/>
      <c r="FSW285"/>
      <c r="FSX285"/>
      <c r="FSY285"/>
      <c r="FSZ285"/>
      <c r="FTA285"/>
      <c r="FTB285"/>
      <c r="FTC285"/>
      <c r="FTD285"/>
      <c r="FTE285"/>
      <c r="FTF285"/>
      <c r="FTG285"/>
      <c r="FTH285"/>
      <c r="FTI285"/>
      <c r="FTJ285"/>
      <c r="FTK285"/>
      <c r="FTL285"/>
      <c r="FTM285"/>
      <c r="FTN285"/>
      <c r="FTO285"/>
      <c r="FTP285"/>
      <c r="FTQ285"/>
      <c r="FTR285"/>
      <c r="FTS285"/>
      <c r="FTT285"/>
      <c r="FTU285"/>
      <c r="FTV285"/>
      <c r="FTW285"/>
      <c r="FTX285"/>
      <c r="FTY285"/>
      <c r="FTZ285"/>
      <c r="FUA285"/>
      <c r="FUB285"/>
      <c r="FUC285"/>
      <c r="FUD285"/>
      <c r="FUE285"/>
      <c r="FUF285"/>
      <c r="FUG285"/>
      <c r="FUH285"/>
      <c r="FUI285"/>
      <c r="FUJ285"/>
      <c r="FUK285"/>
      <c r="FUL285"/>
      <c r="FUM285"/>
      <c r="FUN285"/>
      <c r="FUO285"/>
      <c r="FUP285"/>
      <c r="FUQ285"/>
      <c r="FUR285"/>
      <c r="FUS285"/>
      <c r="FUT285"/>
      <c r="FUU285"/>
      <c r="FUV285"/>
      <c r="FUW285"/>
      <c r="FUX285"/>
      <c r="FUY285"/>
      <c r="FUZ285"/>
      <c r="FVA285"/>
      <c r="FVB285"/>
      <c r="FVC285"/>
      <c r="FVD285"/>
      <c r="FVE285"/>
      <c r="FVF285"/>
      <c r="FVG285"/>
      <c r="FVH285"/>
      <c r="FVI285"/>
      <c r="FVJ285"/>
      <c r="FVK285"/>
      <c r="FVL285"/>
      <c r="FVM285"/>
      <c r="FVN285"/>
      <c r="FVO285"/>
      <c r="FVP285"/>
      <c r="FVQ285"/>
      <c r="FVR285"/>
      <c r="FVS285"/>
      <c r="FVT285"/>
      <c r="FVU285"/>
      <c r="FVV285"/>
      <c r="FVW285"/>
      <c r="FVX285"/>
      <c r="FVY285"/>
      <c r="FVZ285"/>
      <c r="FWA285"/>
      <c r="FWB285"/>
      <c r="FWC285"/>
      <c r="FWD285"/>
      <c r="FWE285"/>
      <c r="FWF285"/>
      <c r="FWG285"/>
      <c r="FWH285"/>
      <c r="FWI285"/>
      <c r="FWJ285"/>
      <c r="FWK285"/>
      <c r="FWL285"/>
      <c r="FWM285"/>
      <c r="FWN285"/>
      <c r="FWO285"/>
      <c r="FWP285"/>
      <c r="FWQ285"/>
      <c r="FWR285"/>
      <c r="FWS285"/>
      <c r="FWT285"/>
      <c r="FWU285"/>
      <c r="FWV285"/>
      <c r="FWW285"/>
      <c r="FWX285"/>
      <c r="FWY285"/>
      <c r="FWZ285"/>
      <c r="FXA285"/>
      <c r="FXB285"/>
      <c r="FXC285"/>
      <c r="FXD285"/>
      <c r="FXE285"/>
      <c r="FXF285"/>
      <c r="FXG285"/>
      <c r="FXH285"/>
      <c r="FXI285"/>
      <c r="FXJ285"/>
      <c r="FXK285"/>
      <c r="FXL285"/>
      <c r="FXM285"/>
      <c r="FXN285"/>
      <c r="FXO285"/>
      <c r="FXP285"/>
      <c r="FXQ285"/>
      <c r="FXR285"/>
      <c r="FXS285"/>
      <c r="FXT285"/>
      <c r="FXU285"/>
      <c r="FXV285"/>
      <c r="FXW285"/>
      <c r="FXX285"/>
      <c r="FXY285"/>
      <c r="FXZ285"/>
      <c r="FYA285"/>
      <c r="FYB285"/>
      <c r="FYC285"/>
      <c r="FYD285"/>
      <c r="FYE285"/>
      <c r="FYF285"/>
      <c r="FYG285"/>
      <c r="FYH285"/>
      <c r="FYI285"/>
      <c r="FYJ285"/>
      <c r="FYK285"/>
      <c r="FYL285"/>
      <c r="FYM285"/>
      <c r="FYN285"/>
      <c r="FYO285"/>
      <c r="FYP285"/>
      <c r="FYQ285"/>
      <c r="FYR285"/>
      <c r="FYS285"/>
      <c r="FYT285"/>
      <c r="FYU285"/>
      <c r="FYV285"/>
      <c r="FYW285"/>
      <c r="FYX285"/>
      <c r="FYY285"/>
      <c r="FYZ285"/>
      <c r="FZA285"/>
      <c r="FZB285"/>
      <c r="FZC285"/>
      <c r="FZD285"/>
      <c r="FZE285"/>
      <c r="FZF285"/>
      <c r="FZG285"/>
      <c r="FZH285"/>
      <c r="FZI285"/>
      <c r="FZJ285"/>
      <c r="FZK285"/>
      <c r="FZL285"/>
      <c r="FZM285"/>
      <c r="FZN285"/>
      <c r="FZO285"/>
      <c r="FZP285"/>
      <c r="FZQ285"/>
      <c r="FZR285"/>
      <c r="FZS285"/>
      <c r="FZT285"/>
      <c r="FZU285"/>
      <c r="FZV285"/>
      <c r="FZW285"/>
      <c r="FZX285"/>
      <c r="FZY285"/>
      <c r="FZZ285"/>
      <c r="GAA285"/>
      <c r="GAB285"/>
      <c r="GAC285"/>
      <c r="GAD285"/>
      <c r="GAE285"/>
      <c r="GAF285"/>
      <c r="GAG285"/>
      <c r="GAH285"/>
      <c r="GAI285"/>
      <c r="GAJ285"/>
      <c r="GAK285"/>
      <c r="GAL285"/>
      <c r="GAM285"/>
      <c r="GAN285"/>
      <c r="GAO285"/>
      <c r="GAP285"/>
      <c r="GAQ285"/>
      <c r="GAR285"/>
      <c r="GAS285"/>
      <c r="GAT285"/>
      <c r="GAU285"/>
      <c r="GAV285"/>
      <c r="GAW285"/>
      <c r="GAX285"/>
      <c r="GAY285"/>
      <c r="GAZ285"/>
      <c r="GBA285"/>
      <c r="GBB285"/>
      <c r="GBC285"/>
      <c r="GBD285"/>
      <c r="GBE285"/>
      <c r="GBF285"/>
      <c r="GBG285"/>
      <c r="GBH285"/>
      <c r="GBI285"/>
      <c r="GBJ285"/>
      <c r="GBK285"/>
      <c r="GBL285"/>
      <c r="GBM285"/>
      <c r="GBN285"/>
      <c r="GBO285"/>
      <c r="GBP285"/>
      <c r="GBQ285"/>
      <c r="GBR285"/>
      <c r="GBS285"/>
      <c r="GBT285"/>
      <c r="GBU285"/>
      <c r="GBV285"/>
      <c r="GBW285"/>
      <c r="GBX285"/>
      <c r="GBY285"/>
      <c r="GBZ285"/>
      <c r="GCA285"/>
      <c r="GCB285"/>
      <c r="GCC285"/>
      <c r="GCD285"/>
      <c r="GCE285"/>
      <c r="GCF285"/>
      <c r="GCG285"/>
      <c r="GCH285"/>
      <c r="GCI285"/>
      <c r="GCJ285"/>
      <c r="GCK285"/>
      <c r="GCL285"/>
      <c r="GCM285"/>
      <c r="GCN285"/>
      <c r="GCO285"/>
      <c r="GCP285"/>
      <c r="GCQ285"/>
      <c r="GCR285"/>
      <c r="GCS285"/>
      <c r="GCT285"/>
      <c r="GCU285"/>
      <c r="GCV285"/>
      <c r="GCW285"/>
      <c r="GCX285"/>
      <c r="GCY285"/>
      <c r="GCZ285"/>
      <c r="GDA285"/>
      <c r="GDB285"/>
      <c r="GDC285"/>
      <c r="GDD285"/>
      <c r="GDE285"/>
      <c r="GDF285"/>
      <c r="GDG285"/>
      <c r="GDH285"/>
      <c r="GDI285"/>
      <c r="GDJ285"/>
      <c r="GDK285"/>
      <c r="GDL285"/>
      <c r="GDM285"/>
      <c r="GDN285"/>
      <c r="GDO285"/>
      <c r="GDP285"/>
      <c r="GDQ285"/>
      <c r="GDR285"/>
      <c r="GDS285"/>
      <c r="GDT285"/>
      <c r="GDU285"/>
      <c r="GDV285"/>
      <c r="GDW285"/>
      <c r="GDX285"/>
      <c r="GDY285"/>
      <c r="GDZ285"/>
      <c r="GEA285"/>
      <c r="GEB285"/>
      <c r="GEC285"/>
      <c r="GED285"/>
      <c r="GEE285"/>
      <c r="GEF285"/>
      <c r="GEG285"/>
      <c r="GEH285"/>
      <c r="GEI285"/>
      <c r="GEJ285"/>
      <c r="GEK285"/>
      <c r="GEL285"/>
      <c r="GEM285"/>
      <c r="GEN285"/>
      <c r="GEO285"/>
      <c r="GEP285"/>
      <c r="GEQ285"/>
      <c r="GER285"/>
      <c r="GES285"/>
      <c r="GET285"/>
      <c r="GEU285"/>
      <c r="GEV285"/>
      <c r="GEW285"/>
      <c r="GEX285"/>
      <c r="GEY285"/>
      <c r="GEZ285"/>
      <c r="GFA285"/>
      <c r="GFB285"/>
      <c r="GFC285"/>
      <c r="GFD285"/>
      <c r="GFE285"/>
      <c r="GFF285"/>
      <c r="GFG285"/>
      <c r="GFH285"/>
      <c r="GFI285"/>
      <c r="GFJ285"/>
      <c r="GFK285"/>
      <c r="GFL285"/>
      <c r="GFM285"/>
      <c r="GFN285"/>
      <c r="GFO285"/>
      <c r="GFP285"/>
      <c r="GFQ285"/>
      <c r="GFR285"/>
      <c r="GFS285"/>
      <c r="GFT285"/>
      <c r="GFU285"/>
      <c r="GFV285"/>
      <c r="GFW285"/>
      <c r="GFX285"/>
      <c r="GFY285"/>
      <c r="GFZ285"/>
      <c r="GGA285"/>
      <c r="GGB285"/>
      <c r="GGC285"/>
      <c r="GGD285"/>
      <c r="GGE285"/>
      <c r="GGF285"/>
      <c r="GGG285"/>
      <c r="GGH285"/>
      <c r="GGI285"/>
      <c r="GGJ285"/>
      <c r="GGK285"/>
      <c r="GGL285"/>
      <c r="GGM285"/>
      <c r="GGN285"/>
      <c r="GGO285"/>
      <c r="GGP285"/>
      <c r="GGQ285"/>
      <c r="GGR285"/>
      <c r="GGS285"/>
      <c r="GGT285"/>
      <c r="GGU285"/>
      <c r="GGV285"/>
      <c r="GGW285"/>
      <c r="GGX285"/>
      <c r="GGY285"/>
      <c r="GGZ285"/>
      <c r="GHA285"/>
      <c r="GHB285"/>
      <c r="GHC285"/>
      <c r="GHD285"/>
      <c r="GHE285"/>
      <c r="GHF285"/>
      <c r="GHG285"/>
      <c r="GHH285"/>
      <c r="GHI285"/>
      <c r="GHJ285"/>
      <c r="GHK285"/>
      <c r="GHL285"/>
      <c r="GHM285"/>
      <c r="GHN285"/>
      <c r="GHO285"/>
      <c r="GHP285"/>
      <c r="GHQ285"/>
      <c r="GHR285"/>
      <c r="GHS285"/>
      <c r="GHT285"/>
      <c r="GHU285"/>
      <c r="GHV285"/>
      <c r="GHW285"/>
      <c r="GHX285"/>
      <c r="GHY285"/>
      <c r="GHZ285"/>
      <c r="GIA285"/>
      <c r="GIB285"/>
      <c r="GIC285"/>
      <c r="GID285"/>
      <c r="GIE285"/>
      <c r="GIF285"/>
      <c r="GIG285"/>
      <c r="GIH285"/>
      <c r="GII285"/>
      <c r="GIJ285"/>
      <c r="GIK285"/>
      <c r="GIL285"/>
      <c r="GIM285"/>
      <c r="GIN285"/>
      <c r="GIO285"/>
      <c r="GIP285"/>
      <c r="GIQ285"/>
      <c r="GIR285"/>
      <c r="GIS285"/>
      <c r="GIT285"/>
      <c r="GIU285"/>
      <c r="GIV285"/>
      <c r="GIW285"/>
      <c r="GIX285"/>
      <c r="GIY285"/>
      <c r="GIZ285"/>
      <c r="GJA285"/>
      <c r="GJB285"/>
      <c r="GJC285"/>
      <c r="GJD285"/>
      <c r="GJE285"/>
      <c r="GJF285"/>
      <c r="GJG285"/>
      <c r="GJH285"/>
      <c r="GJI285"/>
      <c r="GJJ285"/>
      <c r="GJK285"/>
      <c r="GJL285"/>
      <c r="GJM285"/>
      <c r="GJN285"/>
      <c r="GJO285"/>
      <c r="GJP285"/>
      <c r="GJQ285"/>
      <c r="GJR285"/>
      <c r="GJS285"/>
      <c r="GJT285"/>
      <c r="GJU285"/>
      <c r="GJV285"/>
      <c r="GJW285"/>
      <c r="GJX285"/>
      <c r="GJY285"/>
      <c r="GJZ285"/>
      <c r="GKA285"/>
      <c r="GKB285"/>
      <c r="GKC285"/>
      <c r="GKD285"/>
      <c r="GKE285"/>
      <c r="GKF285"/>
      <c r="GKG285"/>
      <c r="GKH285"/>
      <c r="GKI285"/>
      <c r="GKJ285"/>
      <c r="GKK285"/>
      <c r="GKL285"/>
      <c r="GKM285"/>
      <c r="GKN285"/>
      <c r="GKO285"/>
      <c r="GKP285"/>
      <c r="GKQ285"/>
      <c r="GKR285"/>
      <c r="GKS285"/>
      <c r="GKT285"/>
      <c r="GKU285"/>
      <c r="GKV285"/>
      <c r="GKW285"/>
      <c r="GKX285"/>
      <c r="GKY285"/>
      <c r="GKZ285"/>
      <c r="GLA285"/>
      <c r="GLB285"/>
      <c r="GLC285"/>
      <c r="GLD285"/>
      <c r="GLE285"/>
      <c r="GLF285"/>
      <c r="GLG285"/>
      <c r="GLH285"/>
      <c r="GLI285"/>
      <c r="GLJ285"/>
      <c r="GLK285"/>
      <c r="GLL285"/>
      <c r="GLM285"/>
      <c r="GLN285"/>
      <c r="GLO285"/>
      <c r="GLP285"/>
      <c r="GLQ285"/>
      <c r="GLR285"/>
      <c r="GLS285"/>
      <c r="GLT285"/>
      <c r="GLU285"/>
      <c r="GLV285"/>
      <c r="GLW285"/>
      <c r="GLX285"/>
      <c r="GLY285"/>
      <c r="GLZ285"/>
      <c r="GMA285"/>
      <c r="GMB285"/>
      <c r="GMC285"/>
      <c r="GMD285"/>
      <c r="GME285"/>
      <c r="GMF285"/>
      <c r="GMG285"/>
      <c r="GMH285"/>
      <c r="GMI285"/>
      <c r="GMJ285"/>
      <c r="GMK285"/>
      <c r="GML285"/>
      <c r="GMM285"/>
      <c r="GMN285"/>
      <c r="GMO285"/>
      <c r="GMP285"/>
      <c r="GMQ285"/>
      <c r="GMR285"/>
      <c r="GMS285"/>
      <c r="GMT285"/>
      <c r="GMU285"/>
      <c r="GMV285"/>
      <c r="GMW285"/>
      <c r="GMX285"/>
      <c r="GMY285"/>
      <c r="GMZ285"/>
      <c r="GNA285"/>
      <c r="GNB285"/>
      <c r="GNC285"/>
      <c r="GND285"/>
      <c r="GNE285"/>
      <c r="GNF285"/>
      <c r="GNG285"/>
      <c r="GNH285"/>
      <c r="GNI285"/>
      <c r="GNJ285"/>
      <c r="GNK285"/>
      <c r="GNL285"/>
      <c r="GNM285"/>
      <c r="GNN285"/>
      <c r="GNO285"/>
      <c r="GNP285"/>
      <c r="GNQ285"/>
      <c r="GNR285"/>
      <c r="GNS285"/>
      <c r="GNT285"/>
      <c r="GNU285"/>
      <c r="GNV285"/>
      <c r="GNW285"/>
      <c r="GNX285"/>
      <c r="GNY285"/>
      <c r="GNZ285"/>
      <c r="GOA285"/>
      <c r="GOB285"/>
      <c r="GOC285"/>
      <c r="GOD285"/>
      <c r="GOE285"/>
      <c r="GOF285"/>
      <c r="GOG285"/>
      <c r="GOH285"/>
      <c r="GOI285"/>
      <c r="GOJ285"/>
      <c r="GOK285"/>
      <c r="GOL285"/>
      <c r="GOM285"/>
      <c r="GON285"/>
      <c r="GOO285"/>
      <c r="GOP285"/>
      <c r="GOQ285"/>
      <c r="GOR285"/>
      <c r="GOS285"/>
      <c r="GOT285"/>
      <c r="GOU285"/>
      <c r="GOV285"/>
      <c r="GOW285"/>
      <c r="GOX285"/>
      <c r="GOY285"/>
      <c r="GOZ285"/>
      <c r="GPA285"/>
      <c r="GPB285"/>
      <c r="GPC285"/>
      <c r="GPD285"/>
      <c r="GPE285"/>
      <c r="GPF285"/>
      <c r="GPG285"/>
      <c r="GPH285"/>
      <c r="GPI285"/>
      <c r="GPJ285"/>
      <c r="GPK285"/>
      <c r="GPL285"/>
      <c r="GPM285"/>
      <c r="GPN285"/>
      <c r="GPO285"/>
      <c r="GPP285"/>
      <c r="GPQ285"/>
      <c r="GPR285"/>
      <c r="GPS285"/>
      <c r="GPT285"/>
      <c r="GPU285"/>
      <c r="GPV285"/>
      <c r="GPW285"/>
      <c r="GPX285"/>
      <c r="GPY285"/>
      <c r="GPZ285"/>
      <c r="GQA285"/>
      <c r="GQB285"/>
      <c r="GQC285"/>
      <c r="GQD285"/>
      <c r="GQE285"/>
      <c r="GQF285"/>
      <c r="GQG285"/>
      <c r="GQH285"/>
      <c r="GQI285"/>
      <c r="GQJ285"/>
      <c r="GQK285"/>
      <c r="GQL285"/>
      <c r="GQM285"/>
      <c r="GQN285"/>
      <c r="GQO285"/>
      <c r="GQP285"/>
      <c r="GQQ285"/>
      <c r="GQR285"/>
      <c r="GQS285"/>
      <c r="GQT285"/>
      <c r="GQU285"/>
      <c r="GQV285"/>
      <c r="GQW285"/>
      <c r="GQX285"/>
      <c r="GQY285"/>
      <c r="GQZ285"/>
      <c r="GRA285"/>
      <c r="GRB285"/>
      <c r="GRC285"/>
      <c r="GRD285"/>
      <c r="GRE285"/>
      <c r="GRF285"/>
      <c r="GRG285"/>
      <c r="GRH285"/>
      <c r="GRI285"/>
      <c r="GRJ285"/>
      <c r="GRK285"/>
      <c r="GRL285"/>
      <c r="GRM285"/>
      <c r="GRN285"/>
      <c r="GRO285"/>
      <c r="GRP285"/>
      <c r="GRQ285"/>
      <c r="GRR285"/>
      <c r="GRS285"/>
      <c r="GRT285"/>
      <c r="GRU285"/>
      <c r="GRV285"/>
      <c r="GRW285"/>
      <c r="GRX285"/>
      <c r="GRY285"/>
      <c r="GRZ285"/>
      <c r="GSA285"/>
      <c r="GSB285"/>
      <c r="GSC285"/>
      <c r="GSD285"/>
      <c r="GSE285"/>
      <c r="GSF285"/>
      <c r="GSG285"/>
      <c r="GSH285"/>
      <c r="GSI285"/>
      <c r="GSJ285"/>
      <c r="GSK285"/>
      <c r="GSL285"/>
      <c r="GSM285"/>
      <c r="GSN285"/>
      <c r="GSO285"/>
      <c r="GSP285"/>
      <c r="GSQ285"/>
      <c r="GSR285"/>
      <c r="GSS285"/>
      <c r="GST285"/>
      <c r="GSU285"/>
      <c r="GSV285"/>
      <c r="GSW285"/>
      <c r="GSX285"/>
      <c r="GSY285"/>
      <c r="GSZ285"/>
      <c r="GTA285"/>
      <c r="GTB285"/>
      <c r="GTC285"/>
      <c r="GTD285"/>
      <c r="GTE285"/>
      <c r="GTF285"/>
      <c r="GTG285"/>
      <c r="GTH285"/>
      <c r="GTI285"/>
      <c r="GTJ285"/>
      <c r="GTK285"/>
      <c r="GTL285"/>
      <c r="GTM285"/>
      <c r="GTN285"/>
      <c r="GTO285"/>
      <c r="GTP285"/>
      <c r="GTQ285"/>
      <c r="GTR285"/>
      <c r="GTS285"/>
      <c r="GTT285"/>
      <c r="GTU285"/>
      <c r="GTV285"/>
      <c r="GTW285"/>
      <c r="GTX285"/>
      <c r="GTY285"/>
      <c r="GTZ285"/>
      <c r="GUA285"/>
      <c r="GUB285"/>
      <c r="GUC285"/>
      <c r="GUD285"/>
      <c r="GUE285"/>
      <c r="GUF285"/>
      <c r="GUG285"/>
      <c r="GUH285"/>
      <c r="GUI285"/>
      <c r="GUJ285"/>
      <c r="GUK285"/>
      <c r="GUL285"/>
      <c r="GUM285"/>
      <c r="GUN285"/>
      <c r="GUO285"/>
      <c r="GUP285"/>
      <c r="GUQ285"/>
      <c r="GUR285"/>
      <c r="GUS285"/>
      <c r="GUT285"/>
      <c r="GUU285"/>
      <c r="GUV285"/>
      <c r="GUW285"/>
      <c r="GUX285"/>
      <c r="GUY285"/>
      <c r="GUZ285"/>
      <c r="GVA285"/>
      <c r="GVB285"/>
      <c r="GVC285"/>
      <c r="GVD285"/>
      <c r="GVE285"/>
      <c r="GVF285"/>
      <c r="GVG285"/>
      <c r="GVH285"/>
      <c r="GVI285"/>
      <c r="GVJ285"/>
      <c r="GVK285"/>
      <c r="GVL285"/>
      <c r="GVM285"/>
      <c r="GVN285"/>
      <c r="GVO285"/>
      <c r="GVP285"/>
      <c r="GVQ285"/>
      <c r="GVR285"/>
      <c r="GVS285"/>
      <c r="GVT285"/>
      <c r="GVU285"/>
      <c r="GVV285"/>
      <c r="GVW285"/>
      <c r="GVX285"/>
      <c r="GVY285"/>
      <c r="GVZ285"/>
      <c r="GWA285"/>
      <c r="GWB285"/>
      <c r="GWC285"/>
      <c r="GWD285"/>
      <c r="GWE285"/>
      <c r="GWF285"/>
      <c r="GWG285"/>
      <c r="GWH285"/>
      <c r="GWI285"/>
      <c r="GWJ285"/>
      <c r="GWK285"/>
      <c r="GWL285"/>
      <c r="GWM285"/>
      <c r="GWN285"/>
      <c r="GWO285"/>
      <c r="GWP285"/>
      <c r="GWQ285"/>
      <c r="GWR285"/>
      <c r="GWS285"/>
      <c r="GWT285"/>
      <c r="GWU285"/>
      <c r="GWV285"/>
      <c r="GWW285"/>
      <c r="GWX285"/>
      <c r="GWY285"/>
      <c r="GWZ285"/>
      <c r="GXA285"/>
      <c r="GXB285"/>
      <c r="GXC285"/>
      <c r="GXD285"/>
      <c r="GXE285"/>
      <c r="GXF285"/>
      <c r="GXG285"/>
      <c r="GXH285"/>
      <c r="GXI285"/>
      <c r="GXJ285"/>
      <c r="GXK285"/>
      <c r="GXL285"/>
      <c r="GXM285"/>
      <c r="GXN285"/>
      <c r="GXO285"/>
      <c r="GXP285"/>
      <c r="GXQ285"/>
      <c r="GXR285"/>
      <c r="GXS285"/>
      <c r="GXT285"/>
      <c r="GXU285"/>
      <c r="GXV285"/>
      <c r="GXW285"/>
      <c r="GXX285"/>
      <c r="GXY285"/>
      <c r="GXZ285"/>
      <c r="GYA285"/>
      <c r="GYB285"/>
      <c r="GYC285"/>
      <c r="GYD285"/>
      <c r="GYE285"/>
      <c r="GYF285"/>
      <c r="GYG285"/>
      <c r="GYH285"/>
      <c r="GYI285"/>
      <c r="GYJ285"/>
      <c r="GYK285"/>
      <c r="GYL285"/>
      <c r="GYM285"/>
      <c r="GYN285"/>
      <c r="GYO285"/>
      <c r="GYP285"/>
      <c r="GYQ285"/>
      <c r="GYR285"/>
      <c r="GYS285"/>
      <c r="GYT285"/>
      <c r="GYU285"/>
      <c r="GYV285"/>
      <c r="GYW285"/>
      <c r="GYX285"/>
      <c r="GYY285"/>
      <c r="GYZ285"/>
      <c r="GZA285"/>
      <c r="GZB285"/>
      <c r="GZC285"/>
      <c r="GZD285"/>
      <c r="GZE285"/>
      <c r="GZF285"/>
      <c r="GZG285"/>
      <c r="GZH285"/>
      <c r="GZI285"/>
      <c r="GZJ285"/>
      <c r="GZK285"/>
      <c r="GZL285"/>
      <c r="GZM285"/>
      <c r="GZN285"/>
      <c r="GZO285"/>
      <c r="GZP285"/>
      <c r="GZQ285"/>
      <c r="GZR285"/>
      <c r="GZS285"/>
      <c r="GZT285"/>
      <c r="GZU285"/>
      <c r="GZV285"/>
      <c r="GZW285"/>
      <c r="GZX285"/>
      <c r="GZY285"/>
      <c r="GZZ285"/>
      <c r="HAA285"/>
      <c r="HAB285"/>
      <c r="HAC285"/>
      <c r="HAD285"/>
      <c r="HAE285"/>
      <c r="HAF285"/>
      <c r="HAG285"/>
      <c r="HAH285"/>
      <c r="HAI285"/>
      <c r="HAJ285"/>
      <c r="HAK285"/>
      <c r="HAL285"/>
      <c r="HAM285"/>
      <c r="HAN285"/>
      <c r="HAO285"/>
      <c r="HAP285"/>
      <c r="HAQ285"/>
      <c r="HAR285"/>
      <c r="HAS285"/>
      <c r="HAT285"/>
      <c r="HAU285"/>
      <c r="HAV285"/>
      <c r="HAW285"/>
      <c r="HAX285"/>
      <c r="HAY285"/>
      <c r="HAZ285"/>
      <c r="HBA285"/>
      <c r="HBB285"/>
      <c r="HBC285"/>
      <c r="HBD285"/>
      <c r="HBE285"/>
      <c r="HBF285"/>
      <c r="HBG285"/>
      <c r="HBH285"/>
      <c r="HBI285"/>
      <c r="HBJ285"/>
      <c r="HBK285"/>
      <c r="HBL285"/>
      <c r="HBM285"/>
      <c r="HBN285"/>
      <c r="HBO285"/>
      <c r="HBP285"/>
      <c r="HBQ285"/>
      <c r="HBR285"/>
      <c r="HBS285"/>
      <c r="HBT285"/>
      <c r="HBU285"/>
      <c r="HBV285"/>
      <c r="HBW285"/>
      <c r="HBX285"/>
      <c r="HBY285"/>
      <c r="HBZ285"/>
      <c r="HCA285"/>
      <c r="HCB285"/>
      <c r="HCC285"/>
      <c r="HCD285"/>
      <c r="HCE285"/>
      <c r="HCF285"/>
      <c r="HCG285"/>
      <c r="HCH285"/>
      <c r="HCI285"/>
      <c r="HCJ285"/>
      <c r="HCK285"/>
      <c r="HCL285"/>
      <c r="HCM285"/>
      <c r="HCN285"/>
      <c r="HCO285"/>
      <c r="HCP285"/>
      <c r="HCQ285"/>
      <c r="HCR285"/>
      <c r="HCS285"/>
      <c r="HCT285"/>
      <c r="HCU285"/>
      <c r="HCV285"/>
      <c r="HCW285"/>
      <c r="HCX285"/>
      <c r="HCY285"/>
      <c r="HCZ285"/>
      <c r="HDA285"/>
      <c r="HDB285"/>
      <c r="HDC285"/>
      <c r="HDD285"/>
      <c r="HDE285"/>
      <c r="HDF285"/>
      <c r="HDG285"/>
      <c r="HDH285"/>
      <c r="HDI285"/>
      <c r="HDJ285"/>
      <c r="HDK285"/>
      <c r="HDL285"/>
      <c r="HDM285"/>
      <c r="HDN285"/>
      <c r="HDO285"/>
      <c r="HDP285"/>
      <c r="HDQ285"/>
      <c r="HDR285"/>
      <c r="HDS285"/>
      <c r="HDT285"/>
      <c r="HDU285"/>
      <c r="HDV285"/>
      <c r="HDW285"/>
      <c r="HDX285"/>
      <c r="HDY285"/>
      <c r="HDZ285"/>
      <c r="HEA285"/>
      <c r="HEB285"/>
      <c r="HEC285"/>
      <c r="HED285"/>
      <c r="HEE285"/>
      <c r="HEF285"/>
      <c r="HEG285"/>
      <c r="HEH285"/>
      <c r="HEI285"/>
      <c r="HEJ285"/>
      <c r="HEK285"/>
      <c r="HEL285"/>
      <c r="HEM285"/>
      <c r="HEN285"/>
      <c r="HEO285"/>
      <c r="HEP285"/>
      <c r="HEQ285"/>
      <c r="HER285"/>
      <c r="HES285"/>
      <c r="HET285"/>
      <c r="HEU285"/>
      <c r="HEV285"/>
      <c r="HEW285"/>
      <c r="HEX285"/>
      <c r="HEY285"/>
      <c r="HEZ285"/>
      <c r="HFA285"/>
      <c r="HFB285"/>
      <c r="HFC285"/>
      <c r="HFD285"/>
      <c r="HFE285"/>
      <c r="HFF285"/>
      <c r="HFG285"/>
      <c r="HFH285"/>
      <c r="HFI285"/>
      <c r="HFJ285"/>
      <c r="HFK285"/>
      <c r="HFL285"/>
      <c r="HFM285"/>
      <c r="HFN285"/>
      <c r="HFO285"/>
      <c r="HFP285"/>
      <c r="HFQ285"/>
      <c r="HFR285"/>
      <c r="HFS285"/>
      <c r="HFT285"/>
      <c r="HFU285"/>
      <c r="HFV285"/>
      <c r="HFW285"/>
      <c r="HFX285"/>
      <c r="HFY285"/>
      <c r="HFZ285"/>
      <c r="HGA285"/>
      <c r="HGB285"/>
      <c r="HGC285"/>
      <c r="HGD285"/>
      <c r="HGE285"/>
      <c r="HGF285"/>
      <c r="HGG285"/>
      <c r="HGH285"/>
      <c r="HGI285"/>
      <c r="HGJ285"/>
      <c r="HGK285"/>
      <c r="HGL285"/>
      <c r="HGM285"/>
      <c r="HGN285"/>
      <c r="HGO285"/>
      <c r="HGP285"/>
      <c r="HGQ285"/>
      <c r="HGR285"/>
      <c r="HGS285"/>
      <c r="HGT285"/>
      <c r="HGU285"/>
      <c r="HGV285"/>
      <c r="HGW285"/>
      <c r="HGX285"/>
      <c r="HGY285"/>
      <c r="HGZ285"/>
      <c r="HHA285"/>
      <c r="HHB285"/>
      <c r="HHC285"/>
      <c r="HHD285"/>
      <c r="HHE285"/>
      <c r="HHF285"/>
      <c r="HHG285"/>
      <c r="HHH285"/>
      <c r="HHI285"/>
      <c r="HHJ285"/>
      <c r="HHK285"/>
      <c r="HHL285"/>
      <c r="HHM285"/>
      <c r="HHN285"/>
      <c r="HHO285"/>
      <c r="HHP285"/>
      <c r="HHQ285"/>
      <c r="HHR285"/>
      <c r="HHS285"/>
      <c r="HHT285"/>
      <c r="HHU285"/>
      <c r="HHV285"/>
      <c r="HHW285"/>
      <c r="HHX285"/>
      <c r="HHY285"/>
      <c r="HHZ285"/>
      <c r="HIA285"/>
      <c r="HIB285"/>
      <c r="HIC285"/>
      <c r="HID285"/>
      <c r="HIE285"/>
      <c r="HIF285"/>
      <c r="HIG285"/>
      <c r="HIH285"/>
      <c r="HII285"/>
      <c r="HIJ285"/>
      <c r="HIK285"/>
      <c r="HIL285"/>
      <c r="HIM285"/>
      <c r="HIN285"/>
      <c r="HIO285"/>
      <c r="HIP285"/>
      <c r="HIQ285"/>
      <c r="HIR285"/>
      <c r="HIS285"/>
      <c r="HIT285"/>
      <c r="HIU285"/>
      <c r="HIV285"/>
      <c r="HIW285"/>
      <c r="HIX285"/>
      <c r="HIY285"/>
      <c r="HIZ285"/>
      <c r="HJA285"/>
      <c r="HJB285"/>
      <c r="HJC285"/>
      <c r="HJD285"/>
      <c r="HJE285"/>
      <c r="HJF285"/>
      <c r="HJG285"/>
      <c r="HJH285"/>
      <c r="HJI285"/>
      <c r="HJJ285"/>
      <c r="HJK285"/>
      <c r="HJL285"/>
      <c r="HJM285"/>
      <c r="HJN285"/>
      <c r="HJO285"/>
      <c r="HJP285"/>
      <c r="HJQ285"/>
      <c r="HJR285"/>
      <c r="HJS285"/>
      <c r="HJT285"/>
      <c r="HJU285"/>
      <c r="HJV285"/>
      <c r="HJW285"/>
      <c r="HJX285"/>
      <c r="HJY285"/>
      <c r="HJZ285"/>
      <c r="HKA285"/>
      <c r="HKB285"/>
      <c r="HKC285"/>
      <c r="HKD285"/>
      <c r="HKE285"/>
      <c r="HKF285"/>
      <c r="HKG285"/>
      <c r="HKH285"/>
      <c r="HKI285"/>
      <c r="HKJ285"/>
      <c r="HKK285"/>
      <c r="HKL285"/>
      <c r="HKM285"/>
      <c r="HKN285"/>
      <c r="HKO285"/>
      <c r="HKP285"/>
      <c r="HKQ285"/>
      <c r="HKR285"/>
      <c r="HKS285"/>
      <c r="HKT285"/>
      <c r="HKU285"/>
      <c r="HKV285"/>
      <c r="HKW285"/>
      <c r="HKX285"/>
      <c r="HKY285"/>
      <c r="HKZ285"/>
      <c r="HLA285"/>
      <c r="HLB285"/>
      <c r="HLC285"/>
      <c r="HLD285"/>
      <c r="HLE285"/>
      <c r="HLF285"/>
      <c r="HLG285"/>
      <c r="HLH285"/>
      <c r="HLI285"/>
      <c r="HLJ285"/>
      <c r="HLK285"/>
      <c r="HLL285"/>
      <c r="HLM285"/>
      <c r="HLN285"/>
      <c r="HLO285"/>
      <c r="HLP285"/>
      <c r="HLQ285"/>
      <c r="HLR285"/>
      <c r="HLS285"/>
      <c r="HLT285"/>
      <c r="HLU285"/>
      <c r="HLV285"/>
      <c r="HLW285"/>
      <c r="HLX285"/>
      <c r="HLY285"/>
      <c r="HLZ285"/>
      <c r="HMA285"/>
      <c r="HMB285"/>
      <c r="HMC285"/>
      <c r="HMD285"/>
      <c r="HME285"/>
      <c r="HMF285"/>
      <c r="HMG285"/>
      <c r="HMH285"/>
      <c r="HMI285"/>
      <c r="HMJ285"/>
      <c r="HMK285"/>
      <c r="HML285"/>
      <c r="HMM285"/>
      <c r="HMN285"/>
      <c r="HMO285"/>
      <c r="HMP285"/>
      <c r="HMQ285"/>
      <c r="HMR285"/>
      <c r="HMS285"/>
      <c r="HMT285"/>
      <c r="HMU285"/>
      <c r="HMV285"/>
      <c r="HMW285"/>
      <c r="HMX285"/>
      <c r="HMY285"/>
      <c r="HMZ285"/>
      <c r="HNA285"/>
      <c r="HNB285"/>
      <c r="HNC285"/>
      <c r="HND285"/>
      <c r="HNE285"/>
      <c r="HNF285"/>
      <c r="HNG285"/>
      <c r="HNH285"/>
      <c r="HNI285"/>
      <c r="HNJ285"/>
      <c r="HNK285"/>
      <c r="HNL285"/>
      <c r="HNM285"/>
      <c r="HNN285"/>
      <c r="HNO285"/>
      <c r="HNP285"/>
      <c r="HNQ285"/>
      <c r="HNR285"/>
      <c r="HNS285"/>
      <c r="HNT285"/>
      <c r="HNU285"/>
      <c r="HNV285"/>
      <c r="HNW285"/>
      <c r="HNX285"/>
      <c r="HNY285"/>
      <c r="HNZ285"/>
      <c r="HOA285"/>
      <c r="HOB285"/>
      <c r="HOC285"/>
      <c r="HOD285"/>
      <c r="HOE285"/>
      <c r="HOF285"/>
      <c r="HOG285"/>
      <c r="HOH285"/>
      <c r="HOI285"/>
      <c r="HOJ285"/>
      <c r="HOK285"/>
      <c r="HOL285"/>
      <c r="HOM285"/>
      <c r="HON285"/>
      <c r="HOO285"/>
      <c r="HOP285"/>
      <c r="HOQ285"/>
      <c r="HOR285"/>
      <c r="HOS285"/>
      <c r="HOT285"/>
      <c r="HOU285"/>
      <c r="HOV285"/>
      <c r="HOW285"/>
      <c r="HOX285"/>
      <c r="HOY285"/>
      <c r="HOZ285"/>
      <c r="HPA285"/>
      <c r="HPB285"/>
      <c r="HPC285"/>
      <c r="HPD285"/>
      <c r="HPE285"/>
      <c r="HPF285"/>
      <c r="HPG285"/>
      <c r="HPH285"/>
      <c r="HPI285"/>
      <c r="HPJ285"/>
      <c r="HPK285"/>
      <c r="HPL285"/>
      <c r="HPM285"/>
      <c r="HPN285"/>
      <c r="HPO285"/>
      <c r="HPP285"/>
      <c r="HPQ285"/>
      <c r="HPR285"/>
      <c r="HPS285"/>
      <c r="HPT285"/>
      <c r="HPU285"/>
      <c r="HPV285"/>
      <c r="HPW285"/>
      <c r="HPX285"/>
      <c r="HPY285"/>
      <c r="HPZ285"/>
      <c r="HQA285"/>
      <c r="HQB285"/>
      <c r="HQC285"/>
      <c r="HQD285"/>
      <c r="HQE285"/>
      <c r="HQF285"/>
      <c r="HQG285"/>
      <c r="HQH285"/>
      <c r="HQI285"/>
      <c r="HQJ285"/>
      <c r="HQK285"/>
      <c r="HQL285"/>
      <c r="HQM285"/>
      <c r="HQN285"/>
      <c r="HQO285"/>
      <c r="HQP285"/>
      <c r="HQQ285"/>
      <c r="HQR285"/>
      <c r="HQS285"/>
      <c r="HQT285"/>
      <c r="HQU285"/>
      <c r="HQV285"/>
      <c r="HQW285"/>
      <c r="HQX285"/>
      <c r="HQY285"/>
      <c r="HQZ285"/>
      <c r="HRA285"/>
      <c r="HRB285"/>
      <c r="HRC285"/>
      <c r="HRD285"/>
      <c r="HRE285"/>
      <c r="HRF285"/>
      <c r="HRG285"/>
      <c r="HRH285"/>
      <c r="HRI285"/>
      <c r="HRJ285"/>
      <c r="HRK285"/>
      <c r="HRL285"/>
      <c r="HRM285"/>
      <c r="HRN285"/>
      <c r="HRO285"/>
      <c r="HRP285"/>
      <c r="HRQ285"/>
      <c r="HRR285"/>
      <c r="HRS285"/>
      <c r="HRT285"/>
      <c r="HRU285"/>
      <c r="HRV285"/>
      <c r="HRW285"/>
      <c r="HRX285"/>
      <c r="HRY285"/>
      <c r="HRZ285"/>
      <c r="HSA285"/>
      <c r="HSB285"/>
      <c r="HSC285"/>
      <c r="HSD285"/>
      <c r="HSE285"/>
      <c r="HSF285"/>
      <c r="HSG285"/>
      <c r="HSH285"/>
      <c r="HSI285"/>
      <c r="HSJ285"/>
      <c r="HSK285"/>
      <c r="HSL285"/>
      <c r="HSM285"/>
      <c r="HSN285"/>
      <c r="HSO285"/>
      <c r="HSP285"/>
      <c r="HSQ285"/>
      <c r="HSR285"/>
      <c r="HSS285"/>
      <c r="HST285"/>
      <c r="HSU285"/>
      <c r="HSV285"/>
      <c r="HSW285"/>
      <c r="HSX285"/>
      <c r="HSY285"/>
      <c r="HSZ285"/>
      <c r="HTA285"/>
      <c r="HTB285"/>
      <c r="HTC285"/>
      <c r="HTD285"/>
      <c r="HTE285"/>
      <c r="HTF285"/>
      <c r="HTG285"/>
      <c r="HTH285"/>
      <c r="HTI285"/>
      <c r="HTJ285"/>
      <c r="HTK285"/>
      <c r="HTL285"/>
      <c r="HTM285"/>
      <c r="HTN285"/>
      <c r="HTO285"/>
      <c r="HTP285"/>
      <c r="HTQ285"/>
      <c r="HTR285"/>
      <c r="HTS285"/>
      <c r="HTT285"/>
      <c r="HTU285"/>
      <c r="HTV285"/>
      <c r="HTW285"/>
      <c r="HTX285"/>
      <c r="HTY285"/>
      <c r="HTZ285"/>
      <c r="HUA285"/>
      <c r="HUB285"/>
      <c r="HUC285"/>
      <c r="HUD285"/>
      <c r="HUE285"/>
      <c r="HUF285"/>
      <c r="HUG285"/>
      <c r="HUH285"/>
      <c r="HUI285"/>
      <c r="HUJ285"/>
      <c r="HUK285"/>
      <c r="HUL285"/>
      <c r="HUM285"/>
      <c r="HUN285"/>
      <c r="HUO285"/>
      <c r="HUP285"/>
      <c r="HUQ285"/>
      <c r="HUR285"/>
      <c r="HUS285"/>
      <c r="HUT285"/>
      <c r="HUU285"/>
      <c r="HUV285"/>
      <c r="HUW285"/>
      <c r="HUX285"/>
      <c r="HUY285"/>
      <c r="HUZ285"/>
      <c r="HVA285"/>
      <c r="HVB285"/>
      <c r="HVC285"/>
      <c r="HVD285"/>
      <c r="HVE285"/>
      <c r="HVF285"/>
      <c r="HVG285"/>
      <c r="HVH285"/>
      <c r="HVI285"/>
      <c r="HVJ285"/>
      <c r="HVK285"/>
      <c r="HVL285"/>
      <c r="HVM285"/>
      <c r="HVN285"/>
      <c r="HVO285"/>
      <c r="HVP285"/>
      <c r="HVQ285"/>
      <c r="HVR285"/>
      <c r="HVS285"/>
      <c r="HVT285"/>
      <c r="HVU285"/>
      <c r="HVV285"/>
      <c r="HVW285"/>
      <c r="HVX285"/>
      <c r="HVY285"/>
      <c r="HVZ285"/>
      <c r="HWA285"/>
      <c r="HWB285"/>
      <c r="HWC285"/>
      <c r="HWD285"/>
      <c r="HWE285"/>
      <c r="HWF285"/>
      <c r="HWG285"/>
      <c r="HWH285"/>
      <c r="HWI285"/>
      <c r="HWJ285"/>
      <c r="HWK285"/>
      <c r="HWL285"/>
      <c r="HWM285"/>
      <c r="HWN285"/>
      <c r="HWO285"/>
      <c r="HWP285"/>
      <c r="HWQ285"/>
      <c r="HWR285"/>
      <c r="HWS285"/>
      <c r="HWT285"/>
      <c r="HWU285"/>
      <c r="HWV285"/>
      <c r="HWW285"/>
      <c r="HWX285"/>
      <c r="HWY285"/>
      <c r="HWZ285"/>
      <c r="HXA285"/>
      <c r="HXB285"/>
      <c r="HXC285"/>
      <c r="HXD285"/>
      <c r="HXE285"/>
      <c r="HXF285"/>
      <c r="HXG285"/>
      <c r="HXH285"/>
      <c r="HXI285"/>
      <c r="HXJ285"/>
      <c r="HXK285"/>
      <c r="HXL285"/>
      <c r="HXM285"/>
      <c r="HXN285"/>
      <c r="HXO285"/>
      <c r="HXP285"/>
      <c r="HXQ285"/>
      <c r="HXR285"/>
      <c r="HXS285"/>
      <c r="HXT285"/>
      <c r="HXU285"/>
      <c r="HXV285"/>
      <c r="HXW285"/>
      <c r="HXX285"/>
      <c r="HXY285"/>
      <c r="HXZ285"/>
      <c r="HYA285"/>
      <c r="HYB285"/>
      <c r="HYC285"/>
      <c r="HYD285"/>
      <c r="HYE285"/>
      <c r="HYF285"/>
      <c r="HYG285"/>
      <c r="HYH285"/>
      <c r="HYI285"/>
      <c r="HYJ285"/>
      <c r="HYK285"/>
      <c r="HYL285"/>
      <c r="HYM285"/>
      <c r="HYN285"/>
      <c r="HYO285"/>
      <c r="HYP285"/>
      <c r="HYQ285"/>
      <c r="HYR285"/>
      <c r="HYS285"/>
      <c r="HYT285"/>
      <c r="HYU285"/>
      <c r="HYV285"/>
      <c r="HYW285"/>
      <c r="HYX285"/>
      <c r="HYY285"/>
      <c r="HYZ285"/>
      <c r="HZA285"/>
      <c r="HZB285"/>
      <c r="HZC285"/>
      <c r="HZD285"/>
      <c r="HZE285"/>
      <c r="HZF285"/>
      <c r="HZG285"/>
      <c r="HZH285"/>
      <c r="HZI285"/>
      <c r="HZJ285"/>
      <c r="HZK285"/>
      <c r="HZL285"/>
      <c r="HZM285"/>
      <c r="HZN285"/>
      <c r="HZO285"/>
      <c r="HZP285"/>
      <c r="HZQ285"/>
      <c r="HZR285"/>
      <c r="HZS285"/>
      <c r="HZT285"/>
      <c r="HZU285"/>
      <c r="HZV285"/>
      <c r="HZW285"/>
      <c r="HZX285"/>
      <c r="HZY285"/>
      <c r="HZZ285"/>
      <c r="IAA285"/>
      <c r="IAB285"/>
      <c r="IAC285"/>
      <c r="IAD285"/>
      <c r="IAE285"/>
      <c r="IAF285"/>
      <c r="IAG285"/>
      <c r="IAH285"/>
      <c r="IAI285"/>
      <c r="IAJ285"/>
      <c r="IAK285"/>
      <c r="IAL285"/>
      <c r="IAM285"/>
      <c r="IAN285"/>
      <c r="IAO285"/>
      <c r="IAP285"/>
      <c r="IAQ285"/>
      <c r="IAR285"/>
      <c r="IAS285"/>
      <c r="IAT285"/>
      <c r="IAU285"/>
      <c r="IAV285"/>
      <c r="IAW285"/>
      <c r="IAX285"/>
      <c r="IAY285"/>
      <c r="IAZ285"/>
      <c r="IBA285"/>
      <c r="IBB285"/>
      <c r="IBC285"/>
      <c r="IBD285"/>
      <c r="IBE285"/>
      <c r="IBF285"/>
      <c r="IBG285"/>
      <c r="IBH285"/>
      <c r="IBI285"/>
      <c r="IBJ285"/>
      <c r="IBK285"/>
      <c r="IBL285"/>
      <c r="IBM285"/>
      <c r="IBN285"/>
      <c r="IBO285"/>
      <c r="IBP285"/>
      <c r="IBQ285"/>
      <c r="IBR285"/>
      <c r="IBS285"/>
      <c r="IBT285"/>
      <c r="IBU285"/>
      <c r="IBV285"/>
      <c r="IBW285"/>
      <c r="IBX285"/>
      <c r="IBY285"/>
      <c r="IBZ285"/>
      <c r="ICA285"/>
      <c r="ICB285"/>
      <c r="ICC285"/>
      <c r="ICD285"/>
      <c r="ICE285"/>
      <c r="ICF285"/>
      <c r="ICG285"/>
      <c r="ICH285"/>
      <c r="ICI285"/>
      <c r="ICJ285"/>
      <c r="ICK285"/>
      <c r="ICL285"/>
      <c r="ICM285"/>
      <c r="ICN285"/>
      <c r="ICO285"/>
      <c r="ICP285"/>
      <c r="ICQ285"/>
      <c r="ICR285"/>
      <c r="ICS285"/>
      <c r="ICT285"/>
      <c r="ICU285"/>
      <c r="ICV285"/>
      <c r="ICW285"/>
      <c r="ICX285"/>
      <c r="ICY285"/>
      <c r="ICZ285"/>
      <c r="IDA285"/>
      <c r="IDB285"/>
      <c r="IDC285"/>
      <c r="IDD285"/>
      <c r="IDE285"/>
      <c r="IDF285"/>
      <c r="IDG285"/>
      <c r="IDH285"/>
      <c r="IDI285"/>
      <c r="IDJ285"/>
      <c r="IDK285"/>
      <c r="IDL285"/>
      <c r="IDM285"/>
      <c r="IDN285"/>
      <c r="IDO285"/>
      <c r="IDP285"/>
      <c r="IDQ285"/>
      <c r="IDR285"/>
      <c r="IDS285"/>
      <c r="IDT285"/>
      <c r="IDU285"/>
      <c r="IDV285"/>
      <c r="IDW285"/>
      <c r="IDX285"/>
      <c r="IDY285"/>
      <c r="IDZ285"/>
      <c r="IEA285"/>
      <c r="IEB285"/>
      <c r="IEC285"/>
      <c r="IED285"/>
      <c r="IEE285"/>
      <c r="IEF285"/>
      <c r="IEG285"/>
      <c r="IEH285"/>
      <c r="IEI285"/>
      <c r="IEJ285"/>
      <c r="IEK285"/>
      <c r="IEL285"/>
      <c r="IEM285"/>
      <c r="IEN285"/>
      <c r="IEO285"/>
      <c r="IEP285"/>
      <c r="IEQ285"/>
      <c r="IER285"/>
      <c r="IES285"/>
      <c r="IET285"/>
      <c r="IEU285"/>
      <c r="IEV285"/>
      <c r="IEW285"/>
      <c r="IEX285"/>
      <c r="IEY285"/>
      <c r="IEZ285"/>
      <c r="IFA285"/>
      <c r="IFB285"/>
      <c r="IFC285"/>
      <c r="IFD285"/>
      <c r="IFE285"/>
      <c r="IFF285"/>
      <c r="IFG285"/>
      <c r="IFH285"/>
      <c r="IFI285"/>
      <c r="IFJ285"/>
      <c r="IFK285"/>
      <c r="IFL285"/>
      <c r="IFM285"/>
      <c r="IFN285"/>
      <c r="IFO285"/>
      <c r="IFP285"/>
      <c r="IFQ285"/>
      <c r="IFR285"/>
      <c r="IFS285"/>
      <c r="IFT285"/>
      <c r="IFU285"/>
      <c r="IFV285"/>
      <c r="IFW285"/>
      <c r="IFX285"/>
      <c r="IFY285"/>
      <c r="IFZ285"/>
      <c r="IGA285"/>
      <c r="IGB285"/>
      <c r="IGC285"/>
      <c r="IGD285"/>
      <c r="IGE285"/>
      <c r="IGF285"/>
      <c r="IGG285"/>
      <c r="IGH285"/>
      <c r="IGI285"/>
      <c r="IGJ285"/>
      <c r="IGK285"/>
      <c r="IGL285"/>
      <c r="IGM285"/>
      <c r="IGN285"/>
      <c r="IGO285"/>
      <c r="IGP285"/>
      <c r="IGQ285"/>
      <c r="IGR285"/>
      <c r="IGS285"/>
      <c r="IGT285"/>
      <c r="IGU285"/>
      <c r="IGV285"/>
      <c r="IGW285"/>
      <c r="IGX285"/>
      <c r="IGY285"/>
      <c r="IGZ285"/>
      <c r="IHA285"/>
      <c r="IHB285"/>
      <c r="IHC285"/>
      <c r="IHD285"/>
      <c r="IHE285"/>
      <c r="IHF285"/>
      <c r="IHG285"/>
      <c r="IHH285"/>
      <c r="IHI285"/>
      <c r="IHJ285"/>
      <c r="IHK285"/>
      <c r="IHL285"/>
      <c r="IHM285"/>
      <c r="IHN285"/>
      <c r="IHO285"/>
      <c r="IHP285"/>
      <c r="IHQ285"/>
      <c r="IHR285"/>
      <c r="IHS285"/>
      <c r="IHT285"/>
      <c r="IHU285"/>
      <c r="IHV285"/>
      <c r="IHW285"/>
      <c r="IHX285"/>
      <c r="IHY285"/>
      <c r="IHZ285"/>
      <c r="IIA285"/>
      <c r="IIB285"/>
      <c r="IIC285"/>
      <c r="IID285"/>
      <c r="IIE285"/>
      <c r="IIF285"/>
      <c r="IIG285"/>
      <c r="IIH285"/>
      <c r="III285"/>
      <c r="IIJ285"/>
      <c r="IIK285"/>
      <c r="IIL285"/>
      <c r="IIM285"/>
      <c r="IIN285"/>
      <c r="IIO285"/>
      <c r="IIP285"/>
      <c r="IIQ285"/>
      <c r="IIR285"/>
      <c r="IIS285"/>
      <c r="IIT285"/>
      <c r="IIU285"/>
      <c r="IIV285"/>
      <c r="IIW285"/>
      <c r="IIX285"/>
      <c r="IIY285"/>
      <c r="IIZ285"/>
      <c r="IJA285"/>
      <c r="IJB285"/>
      <c r="IJC285"/>
      <c r="IJD285"/>
      <c r="IJE285"/>
      <c r="IJF285"/>
      <c r="IJG285"/>
      <c r="IJH285"/>
      <c r="IJI285"/>
      <c r="IJJ285"/>
      <c r="IJK285"/>
      <c r="IJL285"/>
      <c r="IJM285"/>
      <c r="IJN285"/>
      <c r="IJO285"/>
      <c r="IJP285"/>
      <c r="IJQ285"/>
      <c r="IJR285"/>
      <c r="IJS285"/>
      <c r="IJT285"/>
      <c r="IJU285"/>
      <c r="IJV285"/>
      <c r="IJW285"/>
      <c r="IJX285"/>
      <c r="IJY285"/>
      <c r="IJZ285"/>
      <c r="IKA285"/>
      <c r="IKB285"/>
      <c r="IKC285"/>
      <c r="IKD285"/>
      <c r="IKE285"/>
      <c r="IKF285"/>
      <c r="IKG285"/>
      <c r="IKH285"/>
      <c r="IKI285"/>
      <c r="IKJ285"/>
      <c r="IKK285"/>
      <c r="IKL285"/>
      <c r="IKM285"/>
      <c r="IKN285"/>
      <c r="IKO285"/>
      <c r="IKP285"/>
      <c r="IKQ285"/>
      <c r="IKR285"/>
      <c r="IKS285"/>
      <c r="IKT285"/>
      <c r="IKU285"/>
      <c r="IKV285"/>
      <c r="IKW285"/>
      <c r="IKX285"/>
      <c r="IKY285"/>
      <c r="IKZ285"/>
      <c r="ILA285"/>
      <c r="ILB285"/>
      <c r="ILC285"/>
      <c r="ILD285"/>
      <c r="ILE285"/>
      <c r="ILF285"/>
      <c r="ILG285"/>
      <c r="ILH285"/>
      <c r="ILI285"/>
      <c r="ILJ285"/>
      <c r="ILK285"/>
      <c r="ILL285"/>
      <c r="ILM285"/>
      <c r="ILN285"/>
      <c r="ILO285"/>
      <c r="ILP285"/>
      <c r="ILQ285"/>
      <c r="ILR285"/>
      <c r="ILS285"/>
      <c r="ILT285"/>
      <c r="ILU285"/>
      <c r="ILV285"/>
      <c r="ILW285"/>
      <c r="ILX285"/>
      <c r="ILY285"/>
      <c r="ILZ285"/>
      <c r="IMA285"/>
      <c r="IMB285"/>
      <c r="IMC285"/>
      <c r="IMD285"/>
      <c r="IME285"/>
      <c r="IMF285"/>
      <c r="IMG285"/>
      <c r="IMH285"/>
      <c r="IMI285"/>
      <c r="IMJ285"/>
      <c r="IMK285"/>
      <c r="IML285"/>
      <c r="IMM285"/>
      <c r="IMN285"/>
      <c r="IMO285"/>
      <c r="IMP285"/>
      <c r="IMQ285"/>
      <c r="IMR285"/>
      <c r="IMS285"/>
      <c r="IMT285"/>
      <c r="IMU285"/>
      <c r="IMV285"/>
      <c r="IMW285"/>
      <c r="IMX285"/>
      <c r="IMY285"/>
      <c r="IMZ285"/>
      <c r="INA285"/>
      <c r="INB285"/>
      <c r="INC285"/>
      <c r="IND285"/>
      <c r="INE285"/>
      <c r="INF285"/>
      <c r="ING285"/>
      <c r="INH285"/>
      <c r="INI285"/>
      <c r="INJ285"/>
      <c r="INK285"/>
      <c r="INL285"/>
      <c r="INM285"/>
      <c r="INN285"/>
      <c r="INO285"/>
      <c r="INP285"/>
      <c r="INQ285"/>
      <c r="INR285"/>
      <c r="INS285"/>
      <c r="INT285"/>
      <c r="INU285"/>
      <c r="INV285"/>
      <c r="INW285"/>
      <c r="INX285"/>
      <c r="INY285"/>
      <c r="INZ285"/>
      <c r="IOA285"/>
      <c r="IOB285"/>
      <c r="IOC285"/>
      <c r="IOD285"/>
      <c r="IOE285"/>
      <c r="IOF285"/>
      <c r="IOG285"/>
      <c r="IOH285"/>
      <c r="IOI285"/>
      <c r="IOJ285"/>
      <c r="IOK285"/>
      <c r="IOL285"/>
      <c r="IOM285"/>
      <c r="ION285"/>
      <c r="IOO285"/>
      <c r="IOP285"/>
      <c r="IOQ285"/>
      <c r="IOR285"/>
      <c r="IOS285"/>
      <c r="IOT285"/>
      <c r="IOU285"/>
      <c r="IOV285"/>
      <c r="IOW285"/>
      <c r="IOX285"/>
      <c r="IOY285"/>
      <c r="IOZ285"/>
      <c r="IPA285"/>
      <c r="IPB285"/>
      <c r="IPC285"/>
      <c r="IPD285"/>
      <c r="IPE285"/>
      <c r="IPF285"/>
      <c r="IPG285"/>
      <c r="IPH285"/>
      <c r="IPI285"/>
      <c r="IPJ285"/>
      <c r="IPK285"/>
      <c r="IPL285"/>
      <c r="IPM285"/>
      <c r="IPN285"/>
      <c r="IPO285"/>
      <c r="IPP285"/>
      <c r="IPQ285"/>
      <c r="IPR285"/>
      <c r="IPS285"/>
      <c r="IPT285"/>
      <c r="IPU285"/>
      <c r="IPV285"/>
      <c r="IPW285"/>
      <c r="IPX285"/>
      <c r="IPY285"/>
      <c r="IPZ285"/>
      <c r="IQA285"/>
      <c r="IQB285"/>
      <c r="IQC285"/>
      <c r="IQD285"/>
      <c r="IQE285"/>
      <c r="IQF285"/>
      <c r="IQG285"/>
      <c r="IQH285"/>
      <c r="IQI285"/>
      <c r="IQJ285"/>
      <c r="IQK285"/>
      <c r="IQL285"/>
      <c r="IQM285"/>
      <c r="IQN285"/>
      <c r="IQO285"/>
      <c r="IQP285"/>
      <c r="IQQ285"/>
      <c r="IQR285"/>
      <c r="IQS285"/>
      <c r="IQT285"/>
      <c r="IQU285"/>
      <c r="IQV285"/>
      <c r="IQW285"/>
      <c r="IQX285"/>
      <c r="IQY285"/>
      <c r="IQZ285"/>
      <c r="IRA285"/>
      <c r="IRB285"/>
      <c r="IRC285"/>
      <c r="IRD285"/>
      <c r="IRE285"/>
      <c r="IRF285"/>
      <c r="IRG285"/>
      <c r="IRH285"/>
      <c r="IRI285"/>
      <c r="IRJ285"/>
      <c r="IRK285"/>
      <c r="IRL285"/>
      <c r="IRM285"/>
      <c r="IRN285"/>
      <c r="IRO285"/>
      <c r="IRP285"/>
      <c r="IRQ285"/>
      <c r="IRR285"/>
      <c r="IRS285"/>
      <c r="IRT285"/>
      <c r="IRU285"/>
      <c r="IRV285"/>
      <c r="IRW285"/>
      <c r="IRX285"/>
      <c r="IRY285"/>
      <c r="IRZ285"/>
      <c r="ISA285"/>
      <c r="ISB285"/>
      <c r="ISC285"/>
      <c r="ISD285"/>
      <c r="ISE285"/>
      <c r="ISF285"/>
      <c r="ISG285"/>
      <c r="ISH285"/>
      <c r="ISI285"/>
      <c r="ISJ285"/>
      <c r="ISK285"/>
      <c r="ISL285"/>
      <c r="ISM285"/>
      <c r="ISN285"/>
      <c r="ISO285"/>
      <c r="ISP285"/>
      <c r="ISQ285"/>
      <c r="ISR285"/>
      <c r="ISS285"/>
      <c r="IST285"/>
      <c r="ISU285"/>
      <c r="ISV285"/>
      <c r="ISW285"/>
      <c r="ISX285"/>
      <c r="ISY285"/>
      <c r="ISZ285"/>
      <c r="ITA285"/>
      <c r="ITB285"/>
      <c r="ITC285"/>
      <c r="ITD285"/>
      <c r="ITE285"/>
      <c r="ITF285"/>
      <c r="ITG285"/>
      <c r="ITH285"/>
      <c r="ITI285"/>
      <c r="ITJ285"/>
      <c r="ITK285"/>
      <c r="ITL285"/>
      <c r="ITM285"/>
      <c r="ITN285"/>
      <c r="ITO285"/>
      <c r="ITP285"/>
      <c r="ITQ285"/>
      <c r="ITR285"/>
      <c r="ITS285"/>
      <c r="ITT285"/>
      <c r="ITU285"/>
      <c r="ITV285"/>
      <c r="ITW285"/>
      <c r="ITX285"/>
      <c r="ITY285"/>
      <c r="ITZ285"/>
      <c r="IUA285"/>
      <c r="IUB285"/>
      <c r="IUC285"/>
      <c r="IUD285"/>
      <c r="IUE285"/>
      <c r="IUF285"/>
      <c r="IUG285"/>
      <c r="IUH285"/>
      <c r="IUI285"/>
      <c r="IUJ285"/>
      <c r="IUK285"/>
      <c r="IUL285"/>
      <c r="IUM285"/>
      <c r="IUN285"/>
      <c r="IUO285"/>
      <c r="IUP285"/>
      <c r="IUQ285"/>
      <c r="IUR285"/>
      <c r="IUS285"/>
      <c r="IUT285"/>
      <c r="IUU285"/>
      <c r="IUV285"/>
      <c r="IUW285"/>
      <c r="IUX285"/>
      <c r="IUY285"/>
      <c r="IUZ285"/>
      <c r="IVA285"/>
      <c r="IVB285"/>
      <c r="IVC285"/>
      <c r="IVD285"/>
      <c r="IVE285"/>
      <c r="IVF285"/>
      <c r="IVG285"/>
      <c r="IVH285"/>
      <c r="IVI285"/>
      <c r="IVJ285"/>
      <c r="IVK285"/>
      <c r="IVL285"/>
      <c r="IVM285"/>
      <c r="IVN285"/>
      <c r="IVO285"/>
      <c r="IVP285"/>
      <c r="IVQ285"/>
      <c r="IVR285"/>
      <c r="IVS285"/>
      <c r="IVT285"/>
      <c r="IVU285"/>
      <c r="IVV285"/>
      <c r="IVW285"/>
      <c r="IVX285"/>
      <c r="IVY285"/>
      <c r="IVZ285"/>
      <c r="IWA285"/>
      <c r="IWB285"/>
      <c r="IWC285"/>
      <c r="IWD285"/>
      <c r="IWE285"/>
      <c r="IWF285"/>
      <c r="IWG285"/>
      <c r="IWH285"/>
      <c r="IWI285"/>
      <c r="IWJ285"/>
      <c r="IWK285"/>
      <c r="IWL285"/>
      <c r="IWM285"/>
      <c r="IWN285"/>
      <c r="IWO285"/>
      <c r="IWP285"/>
      <c r="IWQ285"/>
      <c r="IWR285"/>
      <c r="IWS285"/>
      <c r="IWT285"/>
      <c r="IWU285"/>
      <c r="IWV285"/>
      <c r="IWW285"/>
      <c r="IWX285"/>
      <c r="IWY285"/>
      <c r="IWZ285"/>
      <c r="IXA285"/>
      <c r="IXB285"/>
      <c r="IXC285"/>
      <c r="IXD285"/>
      <c r="IXE285"/>
      <c r="IXF285"/>
      <c r="IXG285"/>
      <c r="IXH285"/>
      <c r="IXI285"/>
      <c r="IXJ285"/>
      <c r="IXK285"/>
      <c r="IXL285"/>
      <c r="IXM285"/>
      <c r="IXN285"/>
      <c r="IXO285"/>
      <c r="IXP285"/>
      <c r="IXQ285"/>
      <c r="IXR285"/>
      <c r="IXS285"/>
      <c r="IXT285"/>
      <c r="IXU285"/>
      <c r="IXV285"/>
      <c r="IXW285"/>
      <c r="IXX285"/>
      <c r="IXY285"/>
      <c r="IXZ285"/>
      <c r="IYA285"/>
      <c r="IYB285"/>
      <c r="IYC285"/>
      <c r="IYD285"/>
      <c r="IYE285"/>
      <c r="IYF285"/>
      <c r="IYG285"/>
      <c r="IYH285"/>
      <c r="IYI285"/>
      <c r="IYJ285"/>
      <c r="IYK285"/>
      <c r="IYL285"/>
      <c r="IYM285"/>
      <c r="IYN285"/>
      <c r="IYO285"/>
      <c r="IYP285"/>
      <c r="IYQ285"/>
      <c r="IYR285"/>
      <c r="IYS285"/>
      <c r="IYT285"/>
      <c r="IYU285"/>
      <c r="IYV285"/>
      <c r="IYW285"/>
      <c r="IYX285"/>
      <c r="IYY285"/>
      <c r="IYZ285"/>
      <c r="IZA285"/>
      <c r="IZB285"/>
      <c r="IZC285"/>
      <c r="IZD285"/>
      <c r="IZE285"/>
      <c r="IZF285"/>
      <c r="IZG285"/>
      <c r="IZH285"/>
      <c r="IZI285"/>
      <c r="IZJ285"/>
      <c r="IZK285"/>
      <c r="IZL285"/>
      <c r="IZM285"/>
      <c r="IZN285"/>
      <c r="IZO285"/>
      <c r="IZP285"/>
      <c r="IZQ285"/>
      <c r="IZR285"/>
      <c r="IZS285"/>
      <c r="IZT285"/>
      <c r="IZU285"/>
      <c r="IZV285"/>
      <c r="IZW285"/>
      <c r="IZX285"/>
      <c r="IZY285"/>
      <c r="IZZ285"/>
      <c r="JAA285"/>
      <c r="JAB285"/>
      <c r="JAC285"/>
      <c r="JAD285"/>
      <c r="JAE285"/>
      <c r="JAF285"/>
      <c r="JAG285"/>
      <c r="JAH285"/>
      <c r="JAI285"/>
      <c r="JAJ285"/>
      <c r="JAK285"/>
      <c r="JAL285"/>
      <c r="JAM285"/>
      <c r="JAN285"/>
      <c r="JAO285"/>
      <c r="JAP285"/>
      <c r="JAQ285"/>
      <c r="JAR285"/>
      <c r="JAS285"/>
      <c r="JAT285"/>
      <c r="JAU285"/>
      <c r="JAV285"/>
      <c r="JAW285"/>
      <c r="JAX285"/>
      <c r="JAY285"/>
      <c r="JAZ285"/>
      <c r="JBA285"/>
      <c r="JBB285"/>
      <c r="JBC285"/>
      <c r="JBD285"/>
      <c r="JBE285"/>
      <c r="JBF285"/>
      <c r="JBG285"/>
      <c r="JBH285"/>
      <c r="JBI285"/>
      <c r="JBJ285"/>
      <c r="JBK285"/>
      <c r="JBL285"/>
      <c r="JBM285"/>
      <c r="JBN285"/>
      <c r="JBO285"/>
      <c r="JBP285"/>
      <c r="JBQ285"/>
      <c r="JBR285"/>
      <c r="JBS285"/>
      <c r="JBT285"/>
      <c r="JBU285"/>
      <c r="JBV285"/>
      <c r="JBW285"/>
      <c r="JBX285"/>
      <c r="JBY285"/>
      <c r="JBZ285"/>
      <c r="JCA285"/>
      <c r="JCB285"/>
      <c r="JCC285"/>
      <c r="JCD285"/>
      <c r="JCE285"/>
      <c r="JCF285"/>
      <c r="JCG285"/>
      <c r="JCH285"/>
      <c r="JCI285"/>
      <c r="JCJ285"/>
      <c r="JCK285"/>
      <c r="JCL285"/>
      <c r="JCM285"/>
      <c r="JCN285"/>
      <c r="JCO285"/>
      <c r="JCP285"/>
      <c r="JCQ285"/>
      <c r="JCR285"/>
      <c r="JCS285"/>
      <c r="JCT285"/>
      <c r="JCU285"/>
      <c r="JCV285"/>
      <c r="JCW285"/>
      <c r="JCX285"/>
      <c r="JCY285"/>
      <c r="JCZ285"/>
      <c r="JDA285"/>
      <c r="JDB285"/>
      <c r="JDC285"/>
      <c r="JDD285"/>
      <c r="JDE285"/>
      <c r="JDF285"/>
      <c r="JDG285"/>
      <c r="JDH285"/>
      <c r="JDI285"/>
      <c r="JDJ285"/>
      <c r="JDK285"/>
      <c r="JDL285"/>
      <c r="JDM285"/>
      <c r="JDN285"/>
      <c r="JDO285"/>
      <c r="JDP285"/>
      <c r="JDQ285"/>
      <c r="JDR285"/>
      <c r="JDS285"/>
      <c r="JDT285"/>
      <c r="JDU285"/>
      <c r="JDV285"/>
      <c r="JDW285"/>
      <c r="JDX285"/>
      <c r="JDY285"/>
      <c r="JDZ285"/>
      <c r="JEA285"/>
      <c r="JEB285"/>
      <c r="JEC285"/>
      <c r="JED285"/>
      <c r="JEE285"/>
      <c r="JEF285"/>
      <c r="JEG285"/>
      <c r="JEH285"/>
      <c r="JEI285"/>
      <c r="JEJ285"/>
      <c r="JEK285"/>
      <c r="JEL285"/>
      <c r="JEM285"/>
      <c r="JEN285"/>
      <c r="JEO285"/>
      <c r="JEP285"/>
      <c r="JEQ285"/>
      <c r="JER285"/>
      <c r="JES285"/>
      <c r="JET285"/>
      <c r="JEU285"/>
      <c r="JEV285"/>
      <c r="JEW285"/>
      <c r="JEX285"/>
      <c r="JEY285"/>
      <c r="JEZ285"/>
      <c r="JFA285"/>
      <c r="JFB285"/>
      <c r="JFC285"/>
      <c r="JFD285"/>
      <c r="JFE285"/>
      <c r="JFF285"/>
      <c r="JFG285"/>
      <c r="JFH285"/>
      <c r="JFI285"/>
      <c r="JFJ285"/>
      <c r="JFK285"/>
      <c r="JFL285"/>
      <c r="JFM285"/>
      <c r="JFN285"/>
      <c r="JFO285"/>
      <c r="JFP285"/>
      <c r="JFQ285"/>
      <c r="JFR285"/>
      <c r="JFS285"/>
      <c r="JFT285"/>
      <c r="JFU285"/>
      <c r="JFV285"/>
      <c r="JFW285"/>
      <c r="JFX285"/>
      <c r="JFY285"/>
      <c r="JFZ285"/>
      <c r="JGA285"/>
      <c r="JGB285"/>
      <c r="JGC285"/>
      <c r="JGD285"/>
      <c r="JGE285"/>
      <c r="JGF285"/>
      <c r="JGG285"/>
      <c r="JGH285"/>
      <c r="JGI285"/>
      <c r="JGJ285"/>
      <c r="JGK285"/>
      <c r="JGL285"/>
      <c r="JGM285"/>
      <c r="JGN285"/>
      <c r="JGO285"/>
      <c r="JGP285"/>
      <c r="JGQ285"/>
      <c r="JGR285"/>
      <c r="JGS285"/>
      <c r="JGT285"/>
      <c r="JGU285"/>
      <c r="JGV285"/>
      <c r="JGW285"/>
      <c r="JGX285"/>
      <c r="JGY285"/>
      <c r="JGZ285"/>
      <c r="JHA285"/>
      <c r="JHB285"/>
      <c r="JHC285"/>
      <c r="JHD285"/>
      <c r="JHE285"/>
      <c r="JHF285"/>
      <c r="JHG285"/>
      <c r="JHH285"/>
      <c r="JHI285"/>
      <c r="JHJ285"/>
      <c r="JHK285"/>
      <c r="JHL285"/>
      <c r="JHM285"/>
      <c r="JHN285"/>
      <c r="JHO285"/>
      <c r="JHP285"/>
      <c r="JHQ285"/>
      <c r="JHR285"/>
      <c r="JHS285"/>
      <c r="JHT285"/>
      <c r="JHU285"/>
      <c r="JHV285"/>
      <c r="JHW285"/>
      <c r="JHX285"/>
      <c r="JHY285"/>
      <c r="JHZ285"/>
      <c r="JIA285"/>
      <c r="JIB285"/>
      <c r="JIC285"/>
      <c r="JID285"/>
      <c r="JIE285"/>
      <c r="JIF285"/>
      <c r="JIG285"/>
      <c r="JIH285"/>
      <c r="JII285"/>
      <c r="JIJ285"/>
      <c r="JIK285"/>
      <c r="JIL285"/>
      <c r="JIM285"/>
      <c r="JIN285"/>
      <c r="JIO285"/>
      <c r="JIP285"/>
      <c r="JIQ285"/>
      <c r="JIR285"/>
      <c r="JIS285"/>
      <c r="JIT285"/>
      <c r="JIU285"/>
      <c r="JIV285"/>
      <c r="JIW285"/>
      <c r="JIX285"/>
      <c r="JIY285"/>
      <c r="JIZ285"/>
      <c r="JJA285"/>
      <c r="JJB285"/>
      <c r="JJC285"/>
      <c r="JJD285"/>
      <c r="JJE285"/>
      <c r="JJF285"/>
      <c r="JJG285"/>
      <c r="JJH285"/>
      <c r="JJI285"/>
      <c r="JJJ285"/>
      <c r="JJK285"/>
      <c r="JJL285"/>
      <c r="JJM285"/>
      <c r="JJN285"/>
      <c r="JJO285"/>
      <c r="JJP285"/>
      <c r="JJQ285"/>
      <c r="JJR285"/>
      <c r="JJS285"/>
      <c r="JJT285"/>
      <c r="JJU285"/>
      <c r="JJV285"/>
      <c r="JJW285"/>
      <c r="JJX285"/>
      <c r="JJY285"/>
      <c r="JJZ285"/>
      <c r="JKA285"/>
      <c r="JKB285"/>
      <c r="JKC285"/>
      <c r="JKD285"/>
      <c r="JKE285"/>
      <c r="JKF285"/>
      <c r="JKG285"/>
      <c r="JKH285"/>
      <c r="JKI285"/>
      <c r="JKJ285"/>
      <c r="JKK285"/>
      <c r="JKL285"/>
      <c r="JKM285"/>
      <c r="JKN285"/>
      <c r="JKO285"/>
      <c r="JKP285"/>
      <c r="JKQ285"/>
      <c r="JKR285"/>
      <c r="JKS285"/>
      <c r="JKT285"/>
      <c r="JKU285"/>
      <c r="JKV285"/>
      <c r="JKW285"/>
      <c r="JKX285"/>
      <c r="JKY285"/>
      <c r="JKZ285"/>
      <c r="JLA285"/>
      <c r="JLB285"/>
      <c r="JLC285"/>
      <c r="JLD285"/>
      <c r="JLE285"/>
      <c r="JLF285"/>
      <c r="JLG285"/>
      <c r="JLH285"/>
      <c r="JLI285"/>
      <c r="JLJ285"/>
      <c r="JLK285"/>
      <c r="JLL285"/>
      <c r="JLM285"/>
      <c r="JLN285"/>
      <c r="JLO285"/>
      <c r="JLP285"/>
      <c r="JLQ285"/>
      <c r="JLR285"/>
      <c r="JLS285"/>
      <c r="JLT285"/>
      <c r="JLU285"/>
      <c r="JLV285"/>
      <c r="JLW285"/>
      <c r="JLX285"/>
      <c r="JLY285"/>
      <c r="JLZ285"/>
      <c r="JMA285"/>
      <c r="JMB285"/>
      <c r="JMC285"/>
      <c r="JMD285"/>
      <c r="JME285"/>
      <c r="JMF285"/>
      <c r="JMG285"/>
      <c r="JMH285"/>
      <c r="JMI285"/>
      <c r="JMJ285"/>
      <c r="JMK285"/>
      <c r="JML285"/>
      <c r="JMM285"/>
      <c r="JMN285"/>
      <c r="JMO285"/>
      <c r="JMP285"/>
      <c r="JMQ285"/>
      <c r="JMR285"/>
      <c r="JMS285"/>
      <c r="JMT285"/>
      <c r="JMU285"/>
      <c r="JMV285"/>
      <c r="JMW285"/>
      <c r="JMX285"/>
      <c r="JMY285"/>
      <c r="JMZ285"/>
      <c r="JNA285"/>
      <c r="JNB285"/>
      <c r="JNC285"/>
      <c r="JND285"/>
      <c r="JNE285"/>
      <c r="JNF285"/>
      <c r="JNG285"/>
      <c r="JNH285"/>
      <c r="JNI285"/>
      <c r="JNJ285"/>
      <c r="JNK285"/>
      <c r="JNL285"/>
      <c r="JNM285"/>
      <c r="JNN285"/>
      <c r="JNO285"/>
      <c r="JNP285"/>
      <c r="JNQ285"/>
      <c r="JNR285"/>
      <c r="JNS285"/>
      <c r="JNT285"/>
      <c r="JNU285"/>
      <c r="JNV285"/>
      <c r="JNW285"/>
      <c r="JNX285"/>
      <c r="JNY285"/>
      <c r="JNZ285"/>
      <c r="JOA285"/>
      <c r="JOB285"/>
      <c r="JOC285"/>
      <c r="JOD285"/>
      <c r="JOE285"/>
      <c r="JOF285"/>
      <c r="JOG285"/>
      <c r="JOH285"/>
      <c r="JOI285"/>
      <c r="JOJ285"/>
      <c r="JOK285"/>
      <c r="JOL285"/>
      <c r="JOM285"/>
      <c r="JON285"/>
      <c r="JOO285"/>
      <c r="JOP285"/>
      <c r="JOQ285"/>
      <c r="JOR285"/>
      <c r="JOS285"/>
      <c r="JOT285"/>
      <c r="JOU285"/>
      <c r="JOV285"/>
      <c r="JOW285"/>
      <c r="JOX285"/>
      <c r="JOY285"/>
      <c r="JOZ285"/>
      <c r="JPA285"/>
      <c r="JPB285"/>
      <c r="JPC285"/>
      <c r="JPD285"/>
      <c r="JPE285"/>
      <c r="JPF285"/>
      <c r="JPG285"/>
      <c r="JPH285"/>
      <c r="JPI285"/>
      <c r="JPJ285"/>
      <c r="JPK285"/>
      <c r="JPL285"/>
      <c r="JPM285"/>
      <c r="JPN285"/>
      <c r="JPO285"/>
      <c r="JPP285"/>
      <c r="JPQ285"/>
      <c r="JPR285"/>
      <c r="JPS285"/>
      <c r="JPT285"/>
      <c r="JPU285"/>
      <c r="JPV285"/>
      <c r="JPW285"/>
      <c r="JPX285"/>
      <c r="JPY285"/>
      <c r="JPZ285"/>
      <c r="JQA285"/>
      <c r="JQB285"/>
      <c r="JQC285"/>
      <c r="JQD285"/>
      <c r="JQE285"/>
      <c r="JQF285"/>
      <c r="JQG285"/>
      <c r="JQH285"/>
      <c r="JQI285"/>
      <c r="JQJ285"/>
      <c r="JQK285"/>
      <c r="JQL285"/>
      <c r="JQM285"/>
      <c r="JQN285"/>
      <c r="JQO285"/>
      <c r="JQP285"/>
      <c r="JQQ285"/>
      <c r="JQR285"/>
      <c r="JQS285"/>
      <c r="JQT285"/>
      <c r="JQU285"/>
      <c r="JQV285"/>
      <c r="JQW285"/>
      <c r="JQX285"/>
      <c r="JQY285"/>
      <c r="JQZ285"/>
      <c r="JRA285"/>
      <c r="JRB285"/>
      <c r="JRC285"/>
      <c r="JRD285"/>
      <c r="JRE285"/>
      <c r="JRF285"/>
      <c r="JRG285"/>
      <c r="JRH285"/>
      <c r="JRI285"/>
      <c r="JRJ285"/>
      <c r="JRK285"/>
      <c r="JRL285"/>
      <c r="JRM285"/>
      <c r="JRN285"/>
      <c r="JRO285"/>
      <c r="JRP285"/>
      <c r="JRQ285"/>
      <c r="JRR285"/>
      <c r="JRS285"/>
      <c r="JRT285"/>
      <c r="JRU285"/>
      <c r="JRV285"/>
      <c r="JRW285"/>
      <c r="JRX285"/>
      <c r="JRY285"/>
      <c r="JRZ285"/>
      <c r="JSA285"/>
      <c r="JSB285"/>
      <c r="JSC285"/>
      <c r="JSD285"/>
      <c r="JSE285"/>
      <c r="JSF285"/>
      <c r="JSG285"/>
      <c r="JSH285"/>
      <c r="JSI285"/>
      <c r="JSJ285"/>
      <c r="JSK285"/>
      <c r="JSL285"/>
      <c r="JSM285"/>
      <c r="JSN285"/>
      <c r="JSO285"/>
      <c r="JSP285"/>
      <c r="JSQ285"/>
      <c r="JSR285"/>
      <c r="JSS285"/>
      <c r="JST285"/>
      <c r="JSU285"/>
      <c r="JSV285"/>
      <c r="JSW285"/>
      <c r="JSX285"/>
      <c r="JSY285"/>
      <c r="JSZ285"/>
      <c r="JTA285"/>
      <c r="JTB285"/>
      <c r="JTC285"/>
      <c r="JTD285"/>
      <c r="JTE285"/>
      <c r="JTF285"/>
      <c r="JTG285"/>
      <c r="JTH285"/>
      <c r="JTI285"/>
      <c r="JTJ285"/>
      <c r="JTK285"/>
      <c r="JTL285"/>
      <c r="JTM285"/>
      <c r="JTN285"/>
      <c r="JTO285"/>
      <c r="JTP285"/>
      <c r="JTQ285"/>
      <c r="JTR285"/>
      <c r="JTS285"/>
      <c r="JTT285"/>
      <c r="JTU285"/>
      <c r="JTV285"/>
      <c r="JTW285"/>
      <c r="JTX285"/>
      <c r="JTY285"/>
      <c r="JTZ285"/>
      <c r="JUA285"/>
      <c r="JUB285"/>
      <c r="JUC285"/>
      <c r="JUD285"/>
      <c r="JUE285"/>
      <c r="JUF285"/>
      <c r="JUG285"/>
      <c r="JUH285"/>
      <c r="JUI285"/>
      <c r="JUJ285"/>
      <c r="JUK285"/>
      <c r="JUL285"/>
      <c r="JUM285"/>
      <c r="JUN285"/>
      <c r="JUO285"/>
      <c r="JUP285"/>
      <c r="JUQ285"/>
      <c r="JUR285"/>
      <c r="JUS285"/>
      <c r="JUT285"/>
      <c r="JUU285"/>
      <c r="JUV285"/>
      <c r="JUW285"/>
      <c r="JUX285"/>
      <c r="JUY285"/>
      <c r="JUZ285"/>
      <c r="JVA285"/>
      <c r="JVB285"/>
      <c r="JVC285"/>
      <c r="JVD285"/>
      <c r="JVE285"/>
      <c r="JVF285"/>
      <c r="JVG285"/>
      <c r="JVH285"/>
      <c r="JVI285"/>
      <c r="JVJ285"/>
      <c r="JVK285"/>
      <c r="JVL285"/>
      <c r="JVM285"/>
      <c r="JVN285"/>
      <c r="JVO285"/>
      <c r="JVP285"/>
      <c r="JVQ285"/>
      <c r="JVR285"/>
      <c r="JVS285"/>
      <c r="JVT285"/>
      <c r="JVU285"/>
      <c r="JVV285"/>
      <c r="JVW285"/>
      <c r="JVX285"/>
      <c r="JVY285"/>
      <c r="JVZ285"/>
      <c r="JWA285"/>
      <c r="JWB285"/>
      <c r="JWC285"/>
      <c r="JWD285"/>
      <c r="JWE285"/>
      <c r="JWF285"/>
      <c r="JWG285"/>
      <c r="JWH285"/>
      <c r="JWI285"/>
      <c r="JWJ285"/>
      <c r="JWK285"/>
      <c r="JWL285"/>
      <c r="JWM285"/>
      <c r="JWN285"/>
      <c r="JWO285"/>
      <c r="JWP285"/>
      <c r="JWQ285"/>
      <c r="JWR285"/>
      <c r="JWS285"/>
      <c r="JWT285"/>
      <c r="JWU285"/>
      <c r="JWV285"/>
      <c r="JWW285"/>
      <c r="JWX285"/>
      <c r="JWY285"/>
      <c r="JWZ285"/>
      <c r="JXA285"/>
      <c r="JXB285"/>
      <c r="JXC285"/>
      <c r="JXD285"/>
      <c r="JXE285"/>
      <c r="JXF285"/>
      <c r="JXG285"/>
      <c r="JXH285"/>
      <c r="JXI285"/>
      <c r="JXJ285"/>
      <c r="JXK285"/>
      <c r="JXL285"/>
      <c r="JXM285"/>
      <c r="JXN285"/>
      <c r="JXO285"/>
      <c r="JXP285"/>
      <c r="JXQ285"/>
      <c r="JXR285"/>
      <c r="JXS285"/>
      <c r="JXT285"/>
      <c r="JXU285"/>
      <c r="JXV285"/>
      <c r="JXW285"/>
      <c r="JXX285"/>
      <c r="JXY285"/>
      <c r="JXZ285"/>
      <c r="JYA285"/>
      <c r="JYB285"/>
      <c r="JYC285"/>
      <c r="JYD285"/>
      <c r="JYE285"/>
      <c r="JYF285"/>
      <c r="JYG285"/>
      <c r="JYH285"/>
      <c r="JYI285"/>
      <c r="JYJ285"/>
      <c r="JYK285"/>
      <c r="JYL285"/>
      <c r="JYM285"/>
      <c r="JYN285"/>
      <c r="JYO285"/>
      <c r="JYP285"/>
      <c r="JYQ285"/>
      <c r="JYR285"/>
      <c r="JYS285"/>
      <c r="JYT285"/>
      <c r="JYU285"/>
      <c r="JYV285"/>
      <c r="JYW285"/>
      <c r="JYX285"/>
      <c r="JYY285"/>
      <c r="JYZ285"/>
      <c r="JZA285"/>
      <c r="JZB285"/>
      <c r="JZC285"/>
      <c r="JZD285"/>
      <c r="JZE285"/>
      <c r="JZF285"/>
      <c r="JZG285"/>
      <c r="JZH285"/>
      <c r="JZI285"/>
      <c r="JZJ285"/>
      <c r="JZK285"/>
      <c r="JZL285"/>
      <c r="JZM285"/>
      <c r="JZN285"/>
      <c r="JZO285"/>
      <c r="JZP285"/>
      <c r="JZQ285"/>
      <c r="JZR285"/>
      <c r="JZS285"/>
      <c r="JZT285"/>
      <c r="JZU285"/>
      <c r="JZV285"/>
      <c r="JZW285"/>
      <c r="JZX285"/>
      <c r="JZY285"/>
      <c r="JZZ285"/>
      <c r="KAA285"/>
      <c r="KAB285"/>
      <c r="KAC285"/>
      <c r="KAD285"/>
      <c r="KAE285"/>
      <c r="KAF285"/>
      <c r="KAG285"/>
      <c r="KAH285"/>
      <c r="KAI285"/>
      <c r="KAJ285"/>
      <c r="KAK285"/>
      <c r="KAL285"/>
      <c r="KAM285"/>
      <c r="KAN285"/>
      <c r="KAO285"/>
      <c r="KAP285"/>
      <c r="KAQ285"/>
      <c r="KAR285"/>
      <c r="KAS285"/>
      <c r="KAT285"/>
      <c r="KAU285"/>
      <c r="KAV285"/>
      <c r="KAW285"/>
      <c r="KAX285"/>
      <c r="KAY285"/>
      <c r="KAZ285"/>
      <c r="KBA285"/>
      <c r="KBB285"/>
      <c r="KBC285"/>
      <c r="KBD285"/>
      <c r="KBE285"/>
      <c r="KBF285"/>
      <c r="KBG285"/>
      <c r="KBH285"/>
      <c r="KBI285"/>
      <c r="KBJ285"/>
      <c r="KBK285"/>
      <c r="KBL285"/>
      <c r="KBM285"/>
      <c r="KBN285"/>
      <c r="KBO285"/>
      <c r="KBP285"/>
      <c r="KBQ285"/>
      <c r="KBR285"/>
      <c r="KBS285"/>
      <c r="KBT285"/>
      <c r="KBU285"/>
      <c r="KBV285"/>
      <c r="KBW285"/>
      <c r="KBX285"/>
      <c r="KBY285"/>
      <c r="KBZ285"/>
      <c r="KCA285"/>
      <c r="KCB285"/>
      <c r="KCC285"/>
      <c r="KCD285"/>
      <c r="KCE285"/>
      <c r="KCF285"/>
      <c r="KCG285"/>
      <c r="KCH285"/>
      <c r="KCI285"/>
      <c r="KCJ285"/>
      <c r="KCK285"/>
      <c r="KCL285"/>
      <c r="KCM285"/>
      <c r="KCN285"/>
      <c r="KCO285"/>
      <c r="KCP285"/>
      <c r="KCQ285"/>
      <c r="KCR285"/>
      <c r="KCS285"/>
      <c r="KCT285"/>
      <c r="KCU285"/>
      <c r="KCV285"/>
      <c r="KCW285"/>
      <c r="KCX285"/>
      <c r="KCY285"/>
      <c r="KCZ285"/>
      <c r="KDA285"/>
      <c r="KDB285"/>
      <c r="KDC285"/>
      <c r="KDD285"/>
      <c r="KDE285"/>
      <c r="KDF285"/>
      <c r="KDG285"/>
      <c r="KDH285"/>
      <c r="KDI285"/>
      <c r="KDJ285"/>
      <c r="KDK285"/>
      <c r="KDL285"/>
      <c r="KDM285"/>
      <c r="KDN285"/>
      <c r="KDO285"/>
      <c r="KDP285"/>
      <c r="KDQ285"/>
      <c r="KDR285"/>
      <c r="KDS285"/>
      <c r="KDT285"/>
      <c r="KDU285"/>
      <c r="KDV285"/>
      <c r="KDW285"/>
      <c r="KDX285"/>
      <c r="KDY285"/>
      <c r="KDZ285"/>
      <c r="KEA285"/>
      <c r="KEB285"/>
      <c r="KEC285"/>
      <c r="KED285"/>
      <c r="KEE285"/>
      <c r="KEF285"/>
      <c r="KEG285"/>
      <c r="KEH285"/>
      <c r="KEI285"/>
      <c r="KEJ285"/>
      <c r="KEK285"/>
      <c r="KEL285"/>
      <c r="KEM285"/>
      <c r="KEN285"/>
      <c r="KEO285"/>
      <c r="KEP285"/>
      <c r="KEQ285"/>
      <c r="KER285"/>
      <c r="KES285"/>
      <c r="KET285"/>
      <c r="KEU285"/>
      <c r="KEV285"/>
      <c r="KEW285"/>
      <c r="KEX285"/>
      <c r="KEY285"/>
      <c r="KEZ285"/>
      <c r="KFA285"/>
      <c r="KFB285"/>
      <c r="KFC285"/>
      <c r="KFD285"/>
      <c r="KFE285"/>
      <c r="KFF285"/>
      <c r="KFG285"/>
      <c r="KFH285"/>
      <c r="KFI285"/>
      <c r="KFJ285"/>
      <c r="KFK285"/>
      <c r="KFL285"/>
      <c r="KFM285"/>
      <c r="KFN285"/>
      <c r="KFO285"/>
      <c r="KFP285"/>
      <c r="KFQ285"/>
      <c r="KFR285"/>
      <c r="KFS285"/>
      <c r="KFT285"/>
      <c r="KFU285"/>
      <c r="KFV285"/>
      <c r="KFW285"/>
      <c r="KFX285"/>
      <c r="KFY285"/>
      <c r="KFZ285"/>
      <c r="KGA285"/>
      <c r="KGB285"/>
      <c r="KGC285"/>
      <c r="KGD285"/>
      <c r="KGE285"/>
      <c r="KGF285"/>
      <c r="KGG285"/>
      <c r="KGH285"/>
      <c r="KGI285"/>
      <c r="KGJ285"/>
      <c r="KGK285"/>
      <c r="KGL285"/>
      <c r="KGM285"/>
      <c r="KGN285"/>
      <c r="KGO285"/>
      <c r="KGP285"/>
      <c r="KGQ285"/>
      <c r="KGR285"/>
      <c r="KGS285"/>
      <c r="KGT285"/>
      <c r="KGU285"/>
      <c r="KGV285"/>
      <c r="KGW285"/>
      <c r="KGX285"/>
      <c r="KGY285"/>
      <c r="KGZ285"/>
      <c r="KHA285"/>
      <c r="KHB285"/>
      <c r="KHC285"/>
      <c r="KHD285"/>
      <c r="KHE285"/>
      <c r="KHF285"/>
      <c r="KHG285"/>
      <c r="KHH285"/>
      <c r="KHI285"/>
      <c r="KHJ285"/>
      <c r="KHK285"/>
      <c r="KHL285"/>
      <c r="KHM285"/>
      <c r="KHN285"/>
      <c r="KHO285"/>
      <c r="KHP285"/>
      <c r="KHQ285"/>
      <c r="KHR285"/>
      <c r="KHS285"/>
      <c r="KHT285"/>
      <c r="KHU285"/>
      <c r="KHV285"/>
      <c r="KHW285"/>
      <c r="KHX285"/>
      <c r="KHY285"/>
      <c r="KHZ285"/>
      <c r="KIA285"/>
      <c r="KIB285"/>
      <c r="KIC285"/>
      <c r="KID285"/>
      <c r="KIE285"/>
      <c r="KIF285"/>
      <c r="KIG285"/>
      <c r="KIH285"/>
      <c r="KII285"/>
      <c r="KIJ285"/>
      <c r="KIK285"/>
      <c r="KIL285"/>
      <c r="KIM285"/>
      <c r="KIN285"/>
      <c r="KIO285"/>
      <c r="KIP285"/>
      <c r="KIQ285"/>
      <c r="KIR285"/>
      <c r="KIS285"/>
      <c r="KIT285"/>
      <c r="KIU285"/>
      <c r="KIV285"/>
      <c r="KIW285"/>
      <c r="KIX285"/>
      <c r="KIY285"/>
      <c r="KIZ285"/>
      <c r="KJA285"/>
      <c r="KJB285"/>
      <c r="KJC285"/>
      <c r="KJD285"/>
      <c r="KJE285"/>
      <c r="KJF285"/>
      <c r="KJG285"/>
      <c r="KJH285"/>
      <c r="KJI285"/>
      <c r="KJJ285"/>
      <c r="KJK285"/>
      <c r="KJL285"/>
      <c r="KJM285"/>
      <c r="KJN285"/>
      <c r="KJO285"/>
      <c r="KJP285"/>
      <c r="KJQ285"/>
      <c r="KJR285"/>
      <c r="KJS285"/>
      <c r="KJT285"/>
      <c r="KJU285"/>
      <c r="KJV285"/>
      <c r="KJW285"/>
      <c r="KJX285"/>
      <c r="KJY285"/>
      <c r="KJZ285"/>
      <c r="KKA285"/>
      <c r="KKB285"/>
      <c r="KKC285"/>
      <c r="KKD285"/>
      <c r="KKE285"/>
      <c r="KKF285"/>
      <c r="KKG285"/>
      <c r="KKH285"/>
      <c r="KKI285"/>
      <c r="KKJ285"/>
      <c r="KKK285"/>
      <c r="KKL285"/>
      <c r="KKM285"/>
      <c r="KKN285"/>
      <c r="KKO285"/>
      <c r="KKP285"/>
      <c r="KKQ285"/>
      <c r="KKR285"/>
      <c r="KKS285"/>
      <c r="KKT285"/>
      <c r="KKU285"/>
      <c r="KKV285"/>
      <c r="KKW285"/>
      <c r="KKX285"/>
      <c r="KKY285"/>
      <c r="KKZ285"/>
      <c r="KLA285"/>
      <c r="KLB285"/>
      <c r="KLC285"/>
      <c r="KLD285"/>
      <c r="KLE285"/>
      <c r="KLF285"/>
      <c r="KLG285"/>
      <c r="KLH285"/>
      <c r="KLI285"/>
      <c r="KLJ285"/>
      <c r="KLK285"/>
      <c r="KLL285"/>
      <c r="KLM285"/>
      <c r="KLN285"/>
      <c r="KLO285"/>
      <c r="KLP285"/>
      <c r="KLQ285"/>
      <c r="KLR285"/>
      <c r="KLS285"/>
      <c r="KLT285"/>
      <c r="KLU285"/>
      <c r="KLV285"/>
      <c r="KLW285"/>
      <c r="KLX285"/>
      <c r="KLY285"/>
      <c r="KLZ285"/>
      <c r="KMA285"/>
      <c r="KMB285"/>
      <c r="KMC285"/>
      <c r="KMD285"/>
      <c r="KME285"/>
      <c r="KMF285"/>
      <c r="KMG285"/>
      <c r="KMH285"/>
      <c r="KMI285"/>
      <c r="KMJ285"/>
      <c r="KMK285"/>
      <c r="KML285"/>
      <c r="KMM285"/>
      <c r="KMN285"/>
      <c r="KMO285"/>
      <c r="KMP285"/>
      <c r="KMQ285"/>
      <c r="KMR285"/>
      <c r="KMS285"/>
      <c r="KMT285"/>
      <c r="KMU285"/>
      <c r="KMV285"/>
      <c r="KMW285"/>
      <c r="KMX285"/>
      <c r="KMY285"/>
      <c r="KMZ285"/>
      <c r="KNA285"/>
      <c r="KNB285"/>
      <c r="KNC285"/>
      <c r="KND285"/>
      <c r="KNE285"/>
      <c r="KNF285"/>
      <c r="KNG285"/>
      <c r="KNH285"/>
      <c r="KNI285"/>
      <c r="KNJ285"/>
      <c r="KNK285"/>
      <c r="KNL285"/>
      <c r="KNM285"/>
      <c r="KNN285"/>
      <c r="KNO285"/>
      <c r="KNP285"/>
      <c r="KNQ285"/>
      <c r="KNR285"/>
      <c r="KNS285"/>
      <c r="KNT285"/>
      <c r="KNU285"/>
      <c r="KNV285"/>
      <c r="KNW285"/>
      <c r="KNX285"/>
      <c r="KNY285"/>
      <c r="KNZ285"/>
      <c r="KOA285"/>
      <c r="KOB285"/>
      <c r="KOC285"/>
      <c r="KOD285"/>
      <c r="KOE285"/>
      <c r="KOF285"/>
      <c r="KOG285"/>
      <c r="KOH285"/>
      <c r="KOI285"/>
      <c r="KOJ285"/>
      <c r="KOK285"/>
      <c r="KOL285"/>
      <c r="KOM285"/>
      <c r="KON285"/>
      <c r="KOO285"/>
      <c r="KOP285"/>
      <c r="KOQ285"/>
      <c r="KOR285"/>
      <c r="KOS285"/>
      <c r="KOT285"/>
      <c r="KOU285"/>
      <c r="KOV285"/>
      <c r="KOW285"/>
      <c r="KOX285"/>
      <c r="KOY285"/>
      <c r="KOZ285"/>
      <c r="KPA285"/>
      <c r="KPB285"/>
      <c r="KPC285"/>
      <c r="KPD285"/>
      <c r="KPE285"/>
      <c r="KPF285"/>
      <c r="KPG285"/>
      <c r="KPH285"/>
      <c r="KPI285"/>
      <c r="KPJ285"/>
      <c r="KPK285"/>
      <c r="KPL285"/>
      <c r="KPM285"/>
      <c r="KPN285"/>
      <c r="KPO285"/>
      <c r="KPP285"/>
      <c r="KPQ285"/>
      <c r="KPR285"/>
      <c r="KPS285"/>
      <c r="KPT285"/>
      <c r="KPU285"/>
      <c r="KPV285"/>
      <c r="KPW285"/>
      <c r="KPX285"/>
      <c r="KPY285"/>
      <c r="KPZ285"/>
      <c r="KQA285"/>
      <c r="KQB285"/>
      <c r="KQC285"/>
      <c r="KQD285"/>
      <c r="KQE285"/>
      <c r="KQF285"/>
      <c r="KQG285"/>
      <c r="KQH285"/>
      <c r="KQI285"/>
      <c r="KQJ285"/>
      <c r="KQK285"/>
      <c r="KQL285"/>
      <c r="KQM285"/>
      <c r="KQN285"/>
      <c r="KQO285"/>
      <c r="KQP285"/>
      <c r="KQQ285"/>
      <c r="KQR285"/>
      <c r="KQS285"/>
      <c r="KQT285"/>
      <c r="KQU285"/>
      <c r="KQV285"/>
      <c r="KQW285"/>
      <c r="KQX285"/>
      <c r="KQY285"/>
      <c r="KQZ285"/>
      <c r="KRA285"/>
      <c r="KRB285"/>
      <c r="KRC285"/>
      <c r="KRD285"/>
      <c r="KRE285"/>
      <c r="KRF285"/>
      <c r="KRG285"/>
      <c r="KRH285"/>
      <c r="KRI285"/>
      <c r="KRJ285"/>
      <c r="KRK285"/>
      <c r="KRL285"/>
      <c r="KRM285"/>
      <c r="KRN285"/>
      <c r="KRO285"/>
      <c r="KRP285"/>
      <c r="KRQ285"/>
      <c r="KRR285"/>
      <c r="KRS285"/>
      <c r="KRT285"/>
      <c r="KRU285"/>
      <c r="KRV285"/>
      <c r="KRW285"/>
      <c r="KRX285"/>
      <c r="KRY285"/>
      <c r="KRZ285"/>
      <c r="KSA285"/>
      <c r="KSB285"/>
      <c r="KSC285"/>
      <c r="KSD285"/>
      <c r="KSE285"/>
      <c r="KSF285"/>
      <c r="KSG285"/>
      <c r="KSH285"/>
      <c r="KSI285"/>
      <c r="KSJ285"/>
      <c r="KSK285"/>
      <c r="KSL285"/>
      <c r="KSM285"/>
      <c r="KSN285"/>
      <c r="KSO285"/>
      <c r="KSP285"/>
      <c r="KSQ285"/>
      <c r="KSR285"/>
      <c r="KSS285"/>
      <c r="KST285"/>
      <c r="KSU285"/>
      <c r="KSV285"/>
      <c r="KSW285"/>
      <c r="KSX285"/>
      <c r="KSY285"/>
      <c r="KSZ285"/>
      <c r="KTA285"/>
      <c r="KTB285"/>
      <c r="KTC285"/>
      <c r="KTD285"/>
      <c r="KTE285"/>
      <c r="KTF285"/>
      <c r="KTG285"/>
      <c r="KTH285"/>
      <c r="KTI285"/>
      <c r="KTJ285"/>
      <c r="KTK285"/>
      <c r="KTL285"/>
      <c r="KTM285"/>
      <c r="KTN285"/>
      <c r="KTO285"/>
      <c r="KTP285"/>
      <c r="KTQ285"/>
      <c r="KTR285"/>
      <c r="KTS285"/>
      <c r="KTT285"/>
      <c r="KTU285"/>
      <c r="KTV285"/>
      <c r="KTW285"/>
      <c r="KTX285"/>
      <c r="KTY285"/>
      <c r="KTZ285"/>
      <c r="KUA285"/>
      <c r="KUB285"/>
      <c r="KUC285"/>
      <c r="KUD285"/>
      <c r="KUE285"/>
      <c r="KUF285"/>
      <c r="KUG285"/>
      <c r="KUH285"/>
      <c r="KUI285"/>
      <c r="KUJ285"/>
      <c r="KUK285"/>
      <c r="KUL285"/>
      <c r="KUM285"/>
      <c r="KUN285"/>
      <c r="KUO285"/>
      <c r="KUP285"/>
      <c r="KUQ285"/>
      <c r="KUR285"/>
      <c r="KUS285"/>
      <c r="KUT285"/>
      <c r="KUU285"/>
      <c r="KUV285"/>
      <c r="KUW285"/>
      <c r="KUX285"/>
      <c r="KUY285"/>
      <c r="KUZ285"/>
      <c r="KVA285"/>
      <c r="KVB285"/>
      <c r="KVC285"/>
      <c r="KVD285"/>
      <c r="KVE285"/>
      <c r="KVF285"/>
      <c r="KVG285"/>
      <c r="KVH285"/>
      <c r="KVI285"/>
      <c r="KVJ285"/>
      <c r="KVK285"/>
      <c r="KVL285"/>
      <c r="KVM285"/>
      <c r="KVN285"/>
      <c r="KVO285"/>
      <c r="KVP285"/>
      <c r="KVQ285"/>
      <c r="KVR285"/>
      <c r="KVS285"/>
      <c r="KVT285"/>
      <c r="KVU285"/>
      <c r="KVV285"/>
      <c r="KVW285"/>
      <c r="KVX285"/>
      <c r="KVY285"/>
      <c r="KVZ285"/>
      <c r="KWA285"/>
      <c r="KWB285"/>
      <c r="KWC285"/>
      <c r="KWD285"/>
      <c r="KWE285"/>
      <c r="KWF285"/>
      <c r="KWG285"/>
      <c r="KWH285"/>
      <c r="KWI285"/>
      <c r="KWJ285"/>
      <c r="KWK285"/>
      <c r="KWL285"/>
      <c r="KWM285"/>
      <c r="KWN285"/>
      <c r="KWO285"/>
      <c r="KWP285"/>
      <c r="KWQ285"/>
      <c r="KWR285"/>
      <c r="KWS285"/>
      <c r="KWT285"/>
      <c r="KWU285"/>
      <c r="KWV285"/>
      <c r="KWW285"/>
      <c r="KWX285"/>
      <c r="KWY285"/>
      <c r="KWZ285"/>
      <c r="KXA285"/>
      <c r="KXB285"/>
      <c r="KXC285"/>
      <c r="KXD285"/>
      <c r="KXE285"/>
      <c r="KXF285"/>
      <c r="KXG285"/>
      <c r="KXH285"/>
      <c r="KXI285"/>
      <c r="KXJ285"/>
      <c r="KXK285"/>
      <c r="KXL285"/>
      <c r="KXM285"/>
      <c r="KXN285"/>
      <c r="KXO285"/>
      <c r="KXP285"/>
      <c r="KXQ285"/>
      <c r="KXR285"/>
      <c r="KXS285"/>
      <c r="KXT285"/>
      <c r="KXU285"/>
      <c r="KXV285"/>
      <c r="KXW285"/>
      <c r="KXX285"/>
      <c r="KXY285"/>
      <c r="KXZ285"/>
      <c r="KYA285"/>
      <c r="KYB285"/>
      <c r="KYC285"/>
      <c r="KYD285"/>
      <c r="KYE285"/>
      <c r="KYF285"/>
      <c r="KYG285"/>
      <c r="KYH285"/>
      <c r="KYI285"/>
      <c r="KYJ285"/>
      <c r="KYK285"/>
      <c r="KYL285"/>
      <c r="KYM285"/>
      <c r="KYN285"/>
      <c r="KYO285"/>
      <c r="KYP285"/>
      <c r="KYQ285"/>
      <c r="KYR285"/>
      <c r="KYS285"/>
      <c r="KYT285"/>
      <c r="KYU285"/>
      <c r="KYV285"/>
      <c r="KYW285"/>
      <c r="KYX285"/>
      <c r="KYY285"/>
      <c r="KYZ285"/>
      <c r="KZA285"/>
      <c r="KZB285"/>
      <c r="KZC285"/>
      <c r="KZD285"/>
      <c r="KZE285"/>
      <c r="KZF285"/>
      <c r="KZG285"/>
      <c r="KZH285"/>
      <c r="KZI285"/>
      <c r="KZJ285"/>
      <c r="KZK285"/>
      <c r="KZL285"/>
      <c r="KZM285"/>
      <c r="KZN285"/>
      <c r="KZO285"/>
      <c r="KZP285"/>
      <c r="KZQ285"/>
      <c r="KZR285"/>
      <c r="KZS285"/>
      <c r="KZT285"/>
      <c r="KZU285"/>
      <c r="KZV285"/>
      <c r="KZW285"/>
      <c r="KZX285"/>
      <c r="KZY285"/>
      <c r="KZZ285"/>
      <c r="LAA285"/>
      <c r="LAB285"/>
      <c r="LAC285"/>
      <c r="LAD285"/>
      <c r="LAE285"/>
      <c r="LAF285"/>
      <c r="LAG285"/>
      <c r="LAH285"/>
      <c r="LAI285"/>
      <c r="LAJ285"/>
      <c r="LAK285"/>
      <c r="LAL285"/>
      <c r="LAM285"/>
      <c r="LAN285"/>
      <c r="LAO285"/>
      <c r="LAP285"/>
      <c r="LAQ285"/>
      <c r="LAR285"/>
      <c r="LAS285"/>
      <c r="LAT285"/>
      <c r="LAU285"/>
      <c r="LAV285"/>
      <c r="LAW285"/>
      <c r="LAX285"/>
      <c r="LAY285"/>
      <c r="LAZ285"/>
      <c r="LBA285"/>
      <c r="LBB285"/>
      <c r="LBC285"/>
      <c r="LBD285"/>
      <c r="LBE285"/>
      <c r="LBF285"/>
      <c r="LBG285"/>
      <c r="LBH285"/>
      <c r="LBI285"/>
      <c r="LBJ285"/>
      <c r="LBK285"/>
      <c r="LBL285"/>
      <c r="LBM285"/>
      <c r="LBN285"/>
      <c r="LBO285"/>
      <c r="LBP285"/>
      <c r="LBQ285"/>
      <c r="LBR285"/>
      <c r="LBS285"/>
      <c r="LBT285"/>
      <c r="LBU285"/>
      <c r="LBV285"/>
      <c r="LBW285"/>
      <c r="LBX285"/>
      <c r="LBY285"/>
      <c r="LBZ285"/>
      <c r="LCA285"/>
      <c r="LCB285"/>
      <c r="LCC285"/>
      <c r="LCD285"/>
      <c r="LCE285"/>
      <c r="LCF285"/>
      <c r="LCG285"/>
      <c r="LCH285"/>
      <c r="LCI285"/>
      <c r="LCJ285"/>
      <c r="LCK285"/>
      <c r="LCL285"/>
      <c r="LCM285"/>
      <c r="LCN285"/>
      <c r="LCO285"/>
      <c r="LCP285"/>
      <c r="LCQ285"/>
      <c r="LCR285"/>
      <c r="LCS285"/>
      <c r="LCT285"/>
      <c r="LCU285"/>
      <c r="LCV285"/>
      <c r="LCW285"/>
      <c r="LCX285"/>
      <c r="LCY285"/>
      <c r="LCZ285"/>
      <c r="LDA285"/>
      <c r="LDB285"/>
      <c r="LDC285"/>
      <c r="LDD285"/>
      <c r="LDE285"/>
      <c r="LDF285"/>
      <c r="LDG285"/>
      <c r="LDH285"/>
      <c r="LDI285"/>
      <c r="LDJ285"/>
      <c r="LDK285"/>
      <c r="LDL285"/>
      <c r="LDM285"/>
      <c r="LDN285"/>
      <c r="LDO285"/>
      <c r="LDP285"/>
      <c r="LDQ285"/>
      <c r="LDR285"/>
      <c r="LDS285"/>
      <c r="LDT285"/>
      <c r="LDU285"/>
      <c r="LDV285"/>
      <c r="LDW285"/>
      <c r="LDX285"/>
      <c r="LDY285"/>
      <c r="LDZ285"/>
      <c r="LEA285"/>
      <c r="LEB285"/>
      <c r="LEC285"/>
      <c r="LED285"/>
      <c r="LEE285"/>
      <c r="LEF285"/>
      <c r="LEG285"/>
      <c r="LEH285"/>
      <c r="LEI285"/>
      <c r="LEJ285"/>
      <c r="LEK285"/>
      <c r="LEL285"/>
      <c r="LEM285"/>
      <c r="LEN285"/>
      <c r="LEO285"/>
      <c r="LEP285"/>
      <c r="LEQ285"/>
      <c r="LER285"/>
      <c r="LES285"/>
      <c r="LET285"/>
      <c r="LEU285"/>
      <c r="LEV285"/>
      <c r="LEW285"/>
      <c r="LEX285"/>
      <c r="LEY285"/>
      <c r="LEZ285"/>
      <c r="LFA285"/>
      <c r="LFB285"/>
      <c r="LFC285"/>
      <c r="LFD285"/>
      <c r="LFE285"/>
      <c r="LFF285"/>
      <c r="LFG285"/>
      <c r="LFH285"/>
      <c r="LFI285"/>
      <c r="LFJ285"/>
      <c r="LFK285"/>
      <c r="LFL285"/>
      <c r="LFM285"/>
      <c r="LFN285"/>
      <c r="LFO285"/>
      <c r="LFP285"/>
      <c r="LFQ285"/>
      <c r="LFR285"/>
      <c r="LFS285"/>
      <c r="LFT285"/>
      <c r="LFU285"/>
      <c r="LFV285"/>
      <c r="LFW285"/>
      <c r="LFX285"/>
      <c r="LFY285"/>
      <c r="LFZ285"/>
      <c r="LGA285"/>
      <c r="LGB285"/>
      <c r="LGC285"/>
      <c r="LGD285"/>
      <c r="LGE285"/>
      <c r="LGF285"/>
      <c r="LGG285"/>
      <c r="LGH285"/>
      <c r="LGI285"/>
      <c r="LGJ285"/>
      <c r="LGK285"/>
      <c r="LGL285"/>
      <c r="LGM285"/>
      <c r="LGN285"/>
      <c r="LGO285"/>
      <c r="LGP285"/>
      <c r="LGQ285"/>
      <c r="LGR285"/>
      <c r="LGS285"/>
      <c r="LGT285"/>
      <c r="LGU285"/>
      <c r="LGV285"/>
      <c r="LGW285"/>
      <c r="LGX285"/>
      <c r="LGY285"/>
      <c r="LGZ285"/>
      <c r="LHA285"/>
      <c r="LHB285"/>
      <c r="LHC285"/>
      <c r="LHD285"/>
      <c r="LHE285"/>
      <c r="LHF285"/>
      <c r="LHG285"/>
      <c r="LHH285"/>
      <c r="LHI285"/>
      <c r="LHJ285"/>
      <c r="LHK285"/>
      <c r="LHL285"/>
      <c r="LHM285"/>
      <c r="LHN285"/>
      <c r="LHO285"/>
      <c r="LHP285"/>
      <c r="LHQ285"/>
      <c r="LHR285"/>
      <c r="LHS285"/>
      <c r="LHT285"/>
      <c r="LHU285"/>
      <c r="LHV285"/>
      <c r="LHW285"/>
      <c r="LHX285"/>
      <c r="LHY285"/>
      <c r="LHZ285"/>
      <c r="LIA285"/>
      <c r="LIB285"/>
      <c r="LIC285"/>
      <c r="LID285"/>
      <c r="LIE285"/>
      <c r="LIF285"/>
      <c r="LIG285"/>
      <c r="LIH285"/>
      <c r="LII285"/>
      <c r="LIJ285"/>
      <c r="LIK285"/>
      <c r="LIL285"/>
      <c r="LIM285"/>
      <c r="LIN285"/>
      <c r="LIO285"/>
      <c r="LIP285"/>
      <c r="LIQ285"/>
      <c r="LIR285"/>
      <c r="LIS285"/>
      <c r="LIT285"/>
      <c r="LIU285"/>
      <c r="LIV285"/>
      <c r="LIW285"/>
      <c r="LIX285"/>
      <c r="LIY285"/>
      <c r="LIZ285"/>
      <c r="LJA285"/>
      <c r="LJB285"/>
      <c r="LJC285"/>
      <c r="LJD285"/>
      <c r="LJE285"/>
      <c r="LJF285"/>
      <c r="LJG285"/>
      <c r="LJH285"/>
      <c r="LJI285"/>
      <c r="LJJ285"/>
      <c r="LJK285"/>
      <c r="LJL285"/>
      <c r="LJM285"/>
      <c r="LJN285"/>
      <c r="LJO285"/>
      <c r="LJP285"/>
      <c r="LJQ285"/>
      <c r="LJR285"/>
      <c r="LJS285"/>
      <c r="LJT285"/>
      <c r="LJU285"/>
      <c r="LJV285"/>
      <c r="LJW285"/>
      <c r="LJX285"/>
      <c r="LJY285"/>
      <c r="LJZ285"/>
      <c r="LKA285"/>
      <c r="LKB285"/>
      <c r="LKC285"/>
      <c r="LKD285"/>
      <c r="LKE285"/>
      <c r="LKF285"/>
      <c r="LKG285"/>
      <c r="LKH285"/>
      <c r="LKI285"/>
      <c r="LKJ285"/>
      <c r="LKK285"/>
      <c r="LKL285"/>
      <c r="LKM285"/>
      <c r="LKN285"/>
      <c r="LKO285"/>
      <c r="LKP285"/>
      <c r="LKQ285"/>
      <c r="LKR285"/>
      <c r="LKS285"/>
      <c r="LKT285"/>
      <c r="LKU285"/>
      <c r="LKV285"/>
      <c r="LKW285"/>
      <c r="LKX285"/>
      <c r="LKY285"/>
      <c r="LKZ285"/>
      <c r="LLA285"/>
      <c r="LLB285"/>
      <c r="LLC285"/>
      <c r="LLD285"/>
      <c r="LLE285"/>
      <c r="LLF285"/>
      <c r="LLG285"/>
      <c r="LLH285"/>
      <c r="LLI285"/>
      <c r="LLJ285"/>
      <c r="LLK285"/>
      <c r="LLL285"/>
      <c r="LLM285"/>
      <c r="LLN285"/>
      <c r="LLO285"/>
      <c r="LLP285"/>
      <c r="LLQ285"/>
      <c r="LLR285"/>
      <c r="LLS285"/>
      <c r="LLT285"/>
      <c r="LLU285"/>
      <c r="LLV285"/>
      <c r="LLW285"/>
      <c r="LLX285"/>
      <c r="LLY285"/>
      <c r="LLZ285"/>
      <c r="LMA285"/>
      <c r="LMB285"/>
      <c r="LMC285"/>
      <c r="LMD285"/>
      <c r="LME285"/>
      <c r="LMF285"/>
      <c r="LMG285"/>
      <c r="LMH285"/>
      <c r="LMI285"/>
      <c r="LMJ285"/>
      <c r="LMK285"/>
      <c r="LML285"/>
      <c r="LMM285"/>
      <c r="LMN285"/>
      <c r="LMO285"/>
      <c r="LMP285"/>
      <c r="LMQ285"/>
      <c r="LMR285"/>
      <c r="LMS285"/>
      <c r="LMT285"/>
      <c r="LMU285"/>
      <c r="LMV285"/>
      <c r="LMW285"/>
      <c r="LMX285"/>
      <c r="LMY285"/>
      <c r="LMZ285"/>
      <c r="LNA285"/>
      <c r="LNB285"/>
      <c r="LNC285"/>
      <c r="LND285"/>
      <c r="LNE285"/>
      <c r="LNF285"/>
      <c r="LNG285"/>
      <c r="LNH285"/>
      <c r="LNI285"/>
      <c r="LNJ285"/>
      <c r="LNK285"/>
      <c r="LNL285"/>
      <c r="LNM285"/>
      <c r="LNN285"/>
      <c r="LNO285"/>
      <c r="LNP285"/>
      <c r="LNQ285"/>
      <c r="LNR285"/>
      <c r="LNS285"/>
      <c r="LNT285"/>
      <c r="LNU285"/>
      <c r="LNV285"/>
      <c r="LNW285"/>
      <c r="LNX285"/>
      <c r="LNY285"/>
      <c r="LNZ285"/>
      <c r="LOA285"/>
      <c r="LOB285"/>
      <c r="LOC285"/>
      <c r="LOD285"/>
      <c r="LOE285"/>
      <c r="LOF285"/>
      <c r="LOG285"/>
      <c r="LOH285"/>
      <c r="LOI285"/>
      <c r="LOJ285"/>
      <c r="LOK285"/>
      <c r="LOL285"/>
      <c r="LOM285"/>
      <c r="LON285"/>
      <c r="LOO285"/>
      <c r="LOP285"/>
      <c r="LOQ285"/>
      <c r="LOR285"/>
      <c r="LOS285"/>
      <c r="LOT285"/>
      <c r="LOU285"/>
      <c r="LOV285"/>
      <c r="LOW285"/>
      <c r="LOX285"/>
      <c r="LOY285"/>
      <c r="LOZ285"/>
      <c r="LPA285"/>
      <c r="LPB285"/>
      <c r="LPC285"/>
      <c r="LPD285"/>
      <c r="LPE285"/>
      <c r="LPF285"/>
      <c r="LPG285"/>
      <c r="LPH285"/>
      <c r="LPI285"/>
      <c r="LPJ285"/>
      <c r="LPK285"/>
      <c r="LPL285"/>
      <c r="LPM285"/>
      <c r="LPN285"/>
      <c r="LPO285"/>
      <c r="LPP285"/>
      <c r="LPQ285"/>
      <c r="LPR285"/>
      <c r="LPS285"/>
      <c r="LPT285"/>
      <c r="LPU285"/>
      <c r="LPV285"/>
      <c r="LPW285"/>
      <c r="LPX285"/>
      <c r="LPY285"/>
      <c r="LPZ285"/>
      <c r="LQA285"/>
      <c r="LQB285"/>
      <c r="LQC285"/>
      <c r="LQD285"/>
      <c r="LQE285"/>
      <c r="LQF285"/>
      <c r="LQG285"/>
      <c r="LQH285"/>
      <c r="LQI285"/>
      <c r="LQJ285"/>
      <c r="LQK285"/>
      <c r="LQL285"/>
      <c r="LQM285"/>
      <c r="LQN285"/>
      <c r="LQO285"/>
      <c r="LQP285"/>
      <c r="LQQ285"/>
      <c r="LQR285"/>
      <c r="LQS285"/>
      <c r="LQT285"/>
      <c r="LQU285"/>
      <c r="LQV285"/>
      <c r="LQW285"/>
      <c r="LQX285"/>
      <c r="LQY285"/>
      <c r="LQZ285"/>
      <c r="LRA285"/>
      <c r="LRB285"/>
      <c r="LRC285"/>
      <c r="LRD285"/>
      <c r="LRE285"/>
      <c r="LRF285"/>
      <c r="LRG285"/>
      <c r="LRH285"/>
      <c r="LRI285"/>
      <c r="LRJ285"/>
      <c r="LRK285"/>
      <c r="LRL285"/>
      <c r="LRM285"/>
      <c r="LRN285"/>
      <c r="LRO285"/>
      <c r="LRP285"/>
      <c r="LRQ285"/>
      <c r="LRR285"/>
      <c r="LRS285"/>
      <c r="LRT285"/>
      <c r="LRU285"/>
      <c r="LRV285"/>
      <c r="LRW285"/>
      <c r="LRX285"/>
      <c r="LRY285"/>
      <c r="LRZ285"/>
      <c r="LSA285"/>
      <c r="LSB285"/>
      <c r="LSC285"/>
      <c r="LSD285"/>
      <c r="LSE285"/>
      <c r="LSF285"/>
      <c r="LSG285"/>
      <c r="LSH285"/>
      <c r="LSI285"/>
      <c r="LSJ285"/>
      <c r="LSK285"/>
      <c r="LSL285"/>
      <c r="LSM285"/>
      <c r="LSN285"/>
      <c r="LSO285"/>
      <c r="LSP285"/>
      <c r="LSQ285"/>
      <c r="LSR285"/>
      <c r="LSS285"/>
      <c r="LST285"/>
      <c r="LSU285"/>
      <c r="LSV285"/>
      <c r="LSW285"/>
      <c r="LSX285"/>
      <c r="LSY285"/>
      <c r="LSZ285"/>
      <c r="LTA285"/>
      <c r="LTB285"/>
      <c r="LTC285"/>
      <c r="LTD285"/>
      <c r="LTE285"/>
      <c r="LTF285"/>
      <c r="LTG285"/>
      <c r="LTH285"/>
      <c r="LTI285"/>
      <c r="LTJ285"/>
      <c r="LTK285"/>
      <c r="LTL285"/>
      <c r="LTM285"/>
      <c r="LTN285"/>
      <c r="LTO285"/>
      <c r="LTP285"/>
      <c r="LTQ285"/>
      <c r="LTR285"/>
      <c r="LTS285"/>
      <c r="LTT285"/>
      <c r="LTU285"/>
      <c r="LTV285"/>
      <c r="LTW285"/>
      <c r="LTX285"/>
      <c r="LTY285"/>
      <c r="LTZ285"/>
      <c r="LUA285"/>
      <c r="LUB285"/>
      <c r="LUC285"/>
      <c r="LUD285"/>
      <c r="LUE285"/>
      <c r="LUF285"/>
      <c r="LUG285"/>
      <c r="LUH285"/>
      <c r="LUI285"/>
      <c r="LUJ285"/>
      <c r="LUK285"/>
      <c r="LUL285"/>
      <c r="LUM285"/>
      <c r="LUN285"/>
      <c r="LUO285"/>
      <c r="LUP285"/>
      <c r="LUQ285"/>
      <c r="LUR285"/>
      <c r="LUS285"/>
      <c r="LUT285"/>
      <c r="LUU285"/>
      <c r="LUV285"/>
      <c r="LUW285"/>
      <c r="LUX285"/>
      <c r="LUY285"/>
      <c r="LUZ285"/>
      <c r="LVA285"/>
      <c r="LVB285"/>
      <c r="LVC285"/>
      <c r="LVD285"/>
      <c r="LVE285"/>
      <c r="LVF285"/>
      <c r="LVG285"/>
      <c r="LVH285"/>
      <c r="LVI285"/>
      <c r="LVJ285"/>
      <c r="LVK285"/>
      <c r="LVL285"/>
      <c r="LVM285"/>
      <c r="LVN285"/>
      <c r="LVO285"/>
      <c r="LVP285"/>
      <c r="LVQ285"/>
      <c r="LVR285"/>
      <c r="LVS285"/>
      <c r="LVT285"/>
      <c r="LVU285"/>
      <c r="LVV285"/>
      <c r="LVW285"/>
      <c r="LVX285"/>
      <c r="LVY285"/>
      <c r="LVZ285"/>
      <c r="LWA285"/>
      <c r="LWB285"/>
      <c r="LWC285"/>
      <c r="LWD285"/>
      <c r="LWE285"/>
      <c r="LWF285"/>
      <c r="LWG285"/>
      <c r="LWH285"/>
      <c r="LWI285"/>
      <c r="LWJ285"/>
      <c r="LWK285"/>
      <c r="LWL285"/>
      <c r="LWM285"/>
      <c r="LWN285"/>
      <c r="LWO285"/>
      <c r="LWP285"/>
      <c r="LWQ285"/>
      <c r="LWR285"/>
      <c r="LWS285"/>
      <c r="LWT285"/>
      <c r="LWU285"/>
      <c r="LWV285"/>
      <c r="LWW285"/>
      <c r="LWX285"/>
      <c r="LWY285"/>
      <c r="LWZ285"/>
      <c r="LXA285"/>
      <c r="LXB285"/>
      <c r="LXC285"/>
      <c r="LXD285"/>
      <c r="LXE285"/>
      <c r="LXF285"/>
      <c r="LXG285"/>
      <c r="LXH285"/>
      <c r="LXI285"/>
      <c r="LXJ285"/>
      <c r="LXK285"/>
      <c r="LXL285"/>
      <c r="LXM285"/>
      <c r="LXN285"/>
      <c r="LXO285"/>
      <c r="LXP285"/>
      <c r="LXQ285"/>
      <c r="LXR285"/>
      <c r="LXS285"/>
      <c r="LXT285"/>
      <c r="LXU285"/>
      <c r="LXV285"/>
      <c r="LXW285"/>
      <c r="LXX285"/>
      <c r="LXY285"/>
      <c r="LXZ285"/>
      <c r="LYA285"/>
      <c r="LYB285"/>
      <c r="LYC285"/>
      <c r="LYD285"/>
      <c r="LYE285"/>
      <c r="LYF285"/>
      <c r="LYG285"/>
      <c r="LYH285"/>
      <c r="LYI285"/>
      <c r="LYJ285"/>
      <c r="LYK285"/>
      <c r="LYL285"/>
      <c r="LYM285"/>
      <c r="LYN285"/>
      <c r="LYO285"/>
      <c r="LYP285"/>
      <c r="LYQ285"/>
      <c r="LYR285"/>
      <c r="LYS285"/>
      <c r="LYT285"/>
      <c r="LYU285"/>
      <c r="LYV285"/>
      <c r="LYW285"/>
      <c r="LYX285"/>
      <c r="LYY285"/>
      <c r="LYZ285"/>
      <c r="LZA285"/>
      <c r="LZB285"/>
      <c r="LZC285"/>
      <c r="LZD285"/>
      <c r="LZE285"/>
      <c r="LZF285"/>
      <c r="LZG285"/>
      <c r="LZH285"/>
      <c r="LZI285"/>
      <c r="LZJ285"/>
      <c r="LZK285"/>
      <c r="LZL285"/>
      <c r="LZM285"/>
      <c r="LZN285"/>
      <c r="LZO285"/>
      <c r="LZP285"/>
      <c r="LZQ285"/>
      <c r="LZR285"/>
      <c r="LZS285"/>
      <c r="LZT285"/>
      <c r="LZU285"/>
      <c r="LZV285"/>
      <c r="LZW285"/>
      <c r="LZX285"/>
      <c r="LZY285"/>
      <c r="LZZ285"/>
      <c r="MAA285"/>
      <c r="MAB285"/>
      <c r="MAC285"/>
      <c r="MAD285"/>
      <c r="MAE285"/>
      <c r="MAF285"/>
      <c r="MAG285"/>
      <c r="MAH285"/>
      <c r="MAI285"/>
      <c r="MAJ285"/>
      <c r="MAK285"/>
      <c r="MAL285"/>
      <c r="MAM285"/>
      <c r="MAN285"/>
      <c r="MAO285"/>
      <c r="MAP285"/>
      <c r="MAQ285"/>
      <c r="MAR285"/>
      <c r="MAS285"/>
      <c r="MAT285"/>
      <c r="MAU285"/>
      <c r="MAV285"/>
      <c r="MAW285"/>
      <c r="MAX285"/>
      <c r="MAY285"/>
      <c r="MAZ285"/>
      <c r="MBA285"/>
      <c r="MBB285"/>
      <c r="MBC285"/>
      <c r="MBD285"/>
      <c r="MBE285"/>
      <c r="MBF285"/>
      <c r="MBG285"/>
      <c r="MBH285"/>
      <c r="MBI285"/>
      <c r="MBJ285"/>
      <c r="MBK285"/>
      <c r="MBL285"/>
      <c r="MBM285"/>
      <c r="MBN285"/>
      <c r="MBO285"/>
      <c r="MBP285"/>
      <c r="MBQ285"/>
      <c r="MBR285"/>
      <c r="MBS285"/>
      <c r="MBT285"/>
      <c r="MBU285"/>
      <c r="MBV285"/>
      <c r="MBW285"/>
      <c r="MBX285"/>
      <c r="MBY285"/>
      <c r="MBZ285"/>
      <c r="MCA285"/>
      <c r="MCB285"/>
      <c r="MCC285"/>
      <c r="MCD285"/>
      <c r="MCE285"/>
      <c r="MCF285"/>
      <c r="MCG285"/>
      <c r="MCH285"/>
      <c r="MCI285"/>
      <c r="MCJ285"/>
      <c r="MCK285"/>
      <c r="MCL285"/>
      <c r="MCM285"/>
      <c r="MCN285"/>
      <c r="MCO285"/>
      <c r="MCP285"/>
      <c r="MCQ285"/>
      <c r="MCR285"/>
      <c r="MCS285"/>
      <c r="MCT285"/>
      <c r="MCU285"/>
      <c r="MCV285"/>
      <c r="MCW285"/>
      <c r="MCX285"/>
      <c r="MCY285"/>
      <c r="MCZ285"/>
      <c r="MDA285"/>
      <c r="MDB285"/>
      <c r="MDC285"/>
      <c r="MDD285"/>
      <c r="MDE285"/>
      <c r="MDF285"/>
      <c r="MDG285"/>
      <c r="MDH285"/>
      <c r="MDI285"/>
      <c r="MDJ285"/>
      <c r="MDK285"/>
      <c r="MDL285"/>
      <c r="MDM285"/>
      <c r="MDN285"/>
      <c r="MDO285"/>
      <c r="MDP285"/>
      <c r="MDQ285"/>
      <c r="MDR285"/>
      <c r="MDS285"/>
      <c r="MDT285"/>
      <c r="MDU285"/>
      <c r="MDV285"/>
      <c r="MDW285"/>
      <c r="MDX285"/>
      <c r="MDY285"/>
      <c r="MDZ285"/>
      <c r="MEA285"/>
      <c r="MEB285"/>
      <c r="MEC285"/>
      <c r="MED285"/>
      <c r="MEE285"/>
      <c r="MEF285"/>
      <c r="MEG285"/>
      <c r="MEH285"/>
      <c r="MEI285"/>
      <c r="MEJ285"/>
      <c r="MEK285"/>
      <c r="MEL285"/>
      <c r="MEM285"/>
      <c r="MEN285"/>
      <c r="MEO285"/>
      <c r="MEP285"/>
      <c r="MEQ285"/>
      <c r="MER285"/>
      <c r="MES285"/>
      <c r="MET285"/>
      <c r="MEU285"/>
      <c r="MEV285"/>
      <c r="MEW285"/>
      <c r="MEX285"/>
      <c r="MEY285"/>
      <c r="MEZ285"/>
      <c r="MFA285"/>
      <c r="MFB285"/>
      <c r="MFC285"/>
      <c r="MFD285"/>
      <c r="MFE285"/>
      <c r="MFF285"/>
      <c r="MFG285"/>
      <c r="MFH285"/>
      <c r="MFI285"/>
      <c r="MFJ285"/>
      <c r="MFK285"/>
      <c r="MFL285"/>
      <c r="MFM285"/>
      <c r="MFN285"/>
      <c r="MFO285"/>
      <c r="MFP285"/>
      <c r="MFQ285"/>
      <c r="MFR285"/>
      <c r="MFS285"/>
      <c r="MFT285"/>
      <c r="MFU285"/>
      <c r="MFV285"/>
      <c r="MFW285"/>
      <c r="MFX285"/>
      <c r="MFY285"/>
      <c r="MFZ285"/>
      <c r="MGA285"/>
      <c r="MGB285"/>
      <c r="MGC285"/>
      <c r="MGD285"/>
      <c r="MGE285"/>
      <c r="MGF285"/>
      <c r="MGG285"/>
      <c r="MGH285"/>
      <c r="MGI285"/>
      <c r="MGJ285"/>
      <c r="MGK285"/>
      <c r="MGL285"/>
      <c r="MGM285"/>
      <c r="MGN285"/>
      <c r="MGO285"/>
      <c r="MGP285"/>
      <c r="MGQ285"/>
      <c r="MGR285"/>
      <c r="MGS285"/>
      <c r="MGT285"/>
      <c r="MGU285"/>
      <c r="MGV285"/>
      <c r="MGW285"/>
      <c r="MGX285"/>
      <c r="MGY285"/>
      <c r="MGZ285"/>
      <c r="MHA285"/>
      <c r="MHB285"/>
      <c r="MHC285"/>
      <c r="MHD285"/>
      <c r="MHE285"/>
      <c r="MHF285"/>
      <c r="MHG285"/>
      <c r="MHH285"/>
      <c r="MHI285"/>
      <c r="MHJ285"/>
      <c r="MHK285"/>
      <c r="MHL285"/>
      <c r="MHM285"/>
      <c r="MHN285"/>
      <c r="MHO285"/>
      <c r="MHP285"/>
      <c r="MHQ285"/>
      <c r="MHR285"/>
      <c r="MHS285"/>
      <c r="MHT285"/>
      <c r="MHU285"/>
      <c r="MHV285"/>
      <c r="MHW285"/>
      <c r="MHX285"/>
      <c r="MHY285"/>
      <c r="MHZ285"/>
      <c r="MIA285"/>
      <c r="MIB285"/>
      <c r="MIC285"/>
      <c r="MID285"/>
      <c r="MIE285"/>
      <c r="MIF285"/>
      <c r="MIG285"/>
      <c r="MIH285"/>
      <c r="MII285"/>
      <c r="MIJ285"/>
      <c r="MIK285"/>
      <c r="MIL285"/>
      <c r="MIM285"/>
      <c r="MIN285"/>
      <c r="MIO285"/>
      <c r="MIP285"/>
      <c r="MIQ285"/>
      <c r="MIR285"/>
      <c r="MIS285"/>
      <c r="MIT285"/>
      <c r="MIU285"/>
      <c r="MIV285"/>
      <c r="MIW285"/>
      <c r="MIX285"/>
      <c r="MIY285"/>
      <c r="MIZ285"/>
      <c r="MJA285"/>
      <c r="MJB285"/>
      <c r="MJC285"/>
      <c r="MJD285"/>
      <c r="MJE285"/>
      <c r="MJF285"/>
      <c r="MJG285"/>
      <c r="MJH285"/>
      <c r="MJI285"/>
      <c r="MJJ285"/>
      <c r="MJK285"/>
      <c r="MJL285"/>
      <c r="MJM285"/>
      <c r="MJN285"/>
      <c r="MJO285"/>
      <c r="MJP285"/>
      <c r="MJQ285"/>
      <c r="MJR285"/>
      <c r="MJS285"/>
      <c r="MJT285"/>
      <c r="MJU285"/>
      <c r="MJV285"/>
      <c r="MJW285"/>
      <c r="MJX285"/>
      <c r="MJY285"/>
      <c r="MJZ285"/>
      <c r="MKA285"/>
      <c r="MKB285"/>
      <c r="MKC285"/>
      <c r="MKD285"/>
      <c r="MKE285"/>
      <c r="MKF285"/>
      <c r="MKG285"/>
      <c r="MKH285"/>
      <c r="MKI285"/>
      <c r="MKJ285"/>
      <c r="MKK285"/>
      <c r="MKL285"/>
      <c r="MKM285"/>
      <c r="MKN285"/>
      <c r="MKO285"/>
      <c r="MKP285"/>
      <c r="MKQ285"/>
      <c r="MKR285"/>
      <c r="MKS285"/>
      <c r="MKT285"/>
      <c r="MKU285"/>
      <c r="MKV285"/>
      <c r="MKW285"/>
      <c r="MKX285"/>
      <c r="MKY285"/>
      <c r="MKZ285"/>
      <c r="MLA285"/>
      <c r="MLB285"/>
      <c r="MLC285"/>
      <c r="MLD285"/>
      <c r="MLE285"/>
      <c r="MLF285"/>
      <c r="MLG285"/>
      <c r="MLH285"/>
      <c r="MLI285"/>
      <c r="MLJ285"/>
      <c r="MLK285"/>
      <c r="MLL285"/>
      <c r="MLM285"/>
      <c r="MLN285"/>
      <c r="MLO285"/>
      <c r="MLP285"/>
      <c r="MLQ285"/>
      <c r="MLR285"/>
      <c r="MLS285"/>
      <c r="MLT285"/>
      <c r="MLU285"/>
      <c r="MLV285"/>
      <c r="MLW285"/>
      <c r="MLX285"/>
      <c r="MLY285"/>
      <c r="MLZ285"/>
      <c r="MMA285"/>
      <c r="MMB285"/>
      <c r="MMC285"/>
      <c r="MMD285"/>
      <c r="MME285"/>
      <c r="MMF285"/>
      <c r="MMG285"/>
      <c r="MMH285"/>
      <c r="MMI285"/>
      <c r="MMJ285"/>
      <c r="MMK285"/>
      <c r="MML285"/>
      <c r="MMM285"/>
      <c r="MMN285"/>
      <c r="MMO285"/>
      <c r="MMP285"/>
      <c r="MMQ285"/>
      <c r="MMR285"/>
      <c r="MMS285"/>
      <c r="MMT285"/>
      <c r="MMU285"/>
      <c r="MMV285"/>
      <c r="MMW285"/>
      <c r="MMX285"/>
      <c r="MMY285"/>
      <c r="MMZ285"/>
      <c r="MNA285"/>
      <c r="MNB285"/>
      <c r="MNC285"/>
      <c r="MND285"/>
      <c r="MNE285"/>
      <c r="MNF285"/>
      <c r="MNG285"/>
      <c r="MNH285"/>
      <c r="MNI285"/>
      <c r="MNJ285"/>
      <c r="MNK285"/>
      <c r="MNL285"/>
      <c r="MNM285"/>
      <c r="MNN285"/>
      <c r="MNO285"/>
      <c r="MNP285"/>
      <c r="MNQ285"/>
      <c r="MNR285"/>
      <c r="MNS285"/>
      <c r="MNT285"/>
      <c r="MNU285"/>
      <c r="MNV285"/>
      <c r="MNW285"/>
      <c r="MNX285"/>
      <c r="MNY285"/>
      <c r="MNZ285"/>
      <c r="MOA285"/>
      <c r="MOB285"/>
      <c r="MOC285"/>
      <c r="MOD285"/>
      <c r="MOE285"/>
      <c r="MOF285"/>
      <c r="MOG285"/>
      <c r="MOH285"/>
      <c r="MOI285"/>
      <c r="MOJ285"/>
      <c r="MOK285"/>
      <c r="MOL285"/>
      <c r="MOM285"/>
      <c r="MON285"/>
      <c r="MOO285"/>
      <c r="MOP285"/>
      <c r="MOQ285"/>
      <c r="MOR285"/>
      <c r="MOS285"/>
      <c r="MOT285"/>
      <c r="MOU285"/>
      <c r="MOV285"/>
      <c r="MOW285"/>
      <c r="MOX285"/>
      <c r="MOY285"/>
      <c r="MOZ285"/>
      <c r="MPA285"/>
      <c r="MPB285"/>
      <c r="MPC285"/>
      <c r="MPD285"/>
      <c r="MPE285"/>
      <c r="MPF285"/>
      <c r="MPG285"/>
      <c r="MPH285"/>
      <c r="MPI285"/>
      <c r="MPJ285"/>
      <c r="MPK285"/>
      <c r="MPL285"/>
      <c r="MPM285"/>
      <c r="MPN285"/>
      <c r="MPO285"/>
      <c r="MPP285"/>
      <c r="MPQ285"/>
      <c r="MPR285"/>
      <c r="MPS285"/>
      <c r="MPT285"/>
      <c r="MPU285"/>
      <c r="MPV285"/>
      <c r="MPW285"/>
      <c r="MPX285"/>
      <c r="MPY285"/>
      <c r="MPZ285"/>
      <c r="MQA285"/>
      <c r="MQB285"/>
      <c r="MQC285"/>
      <c r="MQD285"/>
      <c r="MQE285"/>
      <c r="MQF285"/>
      <c r="MQG285"/>
      <c r="MQH285"/>
      <c r="MQI285"/>
      <c r="MQJ285"/>
      <c r="MQK285"/>
      <c r="MQL285"/>
      <c r="MQM285"/>
      <c r="MQN285"/>
      <c r="MQO285"/>
      <c r="MQP285"/>
      <c r="MQQ285"/>
      <c r="MQR285"/>
      <c r="MQS285"/>
      <c r="MQT285"/>
      <c r="MQU285"/>
      <c r="MQV285"/>
      <c r="MQW285"/>
      <c r="MQX285"/>
      <c r="MQY285"/>
      <c r="MQZ285"/>
      <c r="MRA285"/>
      <c r="MRB285"/>
      <c r="MRC285"/>
      <c r="MRD285"/>
      <c r="MRE285"/>
      <c r="MRF285"/>
      <c r="MRG285"/>
      <c r="MRH285"/>
      <c r="MRI285"/>
      <c r="MRJ285"/>
      <c r="MRK285"/>
      <c r="MRL285"/>
      <c r="MRM285"/>
      <c r="MRN285"/>
      <c r="MRO285"/>
      <c r="MRP285"/>
      <c r="MRQ285"/>
      <c r="MRR285"/>
      <c r="MRS285"/>
      <c r="MRT285"/>
      <c r="MRU285"/>
      <c r="MRV285"/>
      <c r="MRW285"/>
      <c r="MRX285"/>
      <c r="MRY285"/>
      <c r="MRZ285"/>
      <c r="MSA285"/>
      <c r="MSB285"/>
      <c r="MSC285"/>
      <c r="MSD285"/>
      <c r="MSE285"/>
      <c r="MSF285"/>
      <c r="MSG285"/>
      <c r="MSH285"/>
      <c r="MSI285"/>
      <c r="MSJ285"/>
      <c r="MSK285"/>
      <c r="MSL285"/>
      <c r="MSM285"/>
      <c r="MSN285"/>
      <c r="MSO285"/>
      <c r="MSP285"/>
      <c r="MSQ285"/>
      <c r="MSR285"/>
      <c r="MSS285"/>
      <c r="MST285"/>
      <c r="MSU285"/>
      <c r="MSV285"/>
      <c r="MSW285"/>
      <c r="MSX285"/>
      <c r="MSY285"/>
      <c r="MSZ285"/>
      <c r="MTA285"/>
      <c r="MTB285"/>
      <c r="MTC285"/>
      <c r="MTD285"/>
      <c r="MTE285"/>
      <c r="MTF285"/>
      <c r="MTG285"/>
      <c r="MTH285"/>
      <c r="MTI285"/>
      <c r="MTJ285"/>
      <c r="MTK285"/>
      <c r="MTL285"/>
      <c r="MTM285"/>
      <c r="MTN285"/>
      <c r="MTO285"/>
      <c r="MTP285"/>
      <c r="MTQ285"/>
      <c r="MTR285"/>
      <c r="MTS285"/>
      <c r="MTT285"/>
      <c r="MTU285"/>
      <c r="MTV285"/>
      <c r="MTW285"/>
      <c r="MTX285"/>
      <c r="MTY285"/>
      <c r="MTZ285"/>
      <c r="MUA285"/>
      <c r="MUB285"/>
      <c r="MUC285"/>
      <c r="MUD285"/>
      <c r="MUE285"/>
      <c r="MUF285"/>
      <c r="MUG285"/>
      <c r="MUH285"/>
      <c r="MUI285"/>
      <c r="MUJ285"/>
      <c r="MUK285"/>
      <c r="MUL285"/>
      <c r="MUM285"/>
      <c r="MUN285"/>
      <c r="MUO285"/>
      <c r="MUP285"/>
      <c r="MUQ285"/>
      <c r="MUR285"/>
      <c r="MUS285"/>
      <c r="MUT285"/>
      <c r="MUU285"/>
      <c r="MUV285"/>
      <c r="MUW285"/>
      <c r="MUX285"/>
      <c r="MUY285"/>
      <c r="MUZ285"/>
      <c r="MVA285"/>
      <c r="MVB285"/>
      <c r="MVC285"/>
      <c r="MVD285"/>
      <c r="MVE285"/>
      <c r="MVF285"/>
      <c r="MVG285"/>
      <c r="MVH285"/>
      <c r="MVI285"/>
      <c r="MVJ285"/>
      <c r="MVK285"/>
      <c r="MVL285"/>
      <c r="MVM285"/>
      <c r="MVN285"/>
      <c r="MVO285"/>
      <c r="MVP285"/>
      <c r="MVQ285"/>
      <c r="MVR285"/>
      <c r="MVS285"/>
      <c r="MVT285"/>
      <c r="MVU285"/>
      <c r="MVV285"/>
      <c r="MVW285"/>
      <c r="MVX285"/>
      <c r="MVY285"/>
      <c r="MVZ285"/>
      <c r="MWA285"/>
      <c r="MWB285"/>
      <c r="MWC285"/>
      <c r="MWD285"/>
      <c r="MWE285"/>
      <c r="MWF285"/>
      <c r="MWG285"/>
      <c r="MWH285"/>
      <c r="MWI285"/>
      <c r="MWJ285"/>
      <c r="MWK285"/>
      <c r="MWL285"/>
      <c r="MWM285"/>
      <c r="MWN285"/>
      <c r="MWO285"/>
      <c r="MWP285"/>
      <c r="MWQ285"/>
      <c r="MWR285"/>
      <c r="MWS285"/>
      <c r="MWT285"/>
      <c r="MWU285"/>
      <c r="MWV285"/>
      <c r="MWW285"/>
      <c r="MWX285"/>
      <c r="MWY285"/>
      <c r="MWZ285"/>
      <c r="MXA285"/>
      <c r="MXB285"/>
      <c r="MXC285"/>
      <c r="MXD285"/>
      <c r="MXE285"/>
      <c r="MXF285"/>
      <c r="MXG285"/>
      <c r="MXH285"/>
      <c r="MXI285"/>
      <c r="MXJ285"/>
      <c r="MXK285"/>
      <c r="MXL285"/>
      <c r="MXM285"/>
      <c r="MXN285"/>
      <c r="MXO285"/>
      <c r="MXP285"/>
      <c r="MXQ285"/>
      <c r="MXR285"/>
      <c r="MXS285"/>
      <c r="MXT285"/>
      <c r="MXU285"/>
      <c r="MXV285"/>
      <c r="MXW285"/>
      <c r="MXX285"/>
      <c r="MXY285"/>
      <c r="MXZ285"/>
      <c r="MYA285"/>
      <c r="MYB285"/>
      <c r="MYC285"/>
      <c r="MYD285"/>
      <c r="MYE285"/>
      <c r="MYF285"/>
      <c r="MYG285"/>
      <c r="MYH285"/>
      <c r="MYI285"/>
      <c r="MYJ285"/>
      <c r="MYK285"/>
      <c r="MYL285"/>
      <c r="MYM285"/>
      <c r="MYN285"/>
      <c r="MYO285"/>
      <c r="MYP285"/>
      <c r="MYQ285"/>
      <c r="MYR285"/>
      <c r="MYS285"/>
      <c r="MYT285"/>
      <c r="MYU285"/>
      <c r="MYV285"/>
      <c r="MYW285"/>
      <c r="MYX285"/>
      <c r="MYY285"/>
      <c r="MYZ285"/>
      <c r="MZA285"/>
      <c r="MZB285"/>
      <c r="MZC285"/>
      <c r="MZD285"/>
      <c r="MZE285"/>
      <c r="MZF285"/>
      <c r="MZG285"/>
      <c r="MZH285"/>
      <c r="MZI285"/>
      <c r="MZJ285"/>
      <c r="MZK285"/>
      <c r="MZL285"/>
      <c r="MZM285"/>
      <c r="MZN285"/>
      <c r="MZO285"/>
      <c r="MZP285"/>
      <c r="MZQ285"/>
      <c r="MZR285"/>
      <c r="MZS285"/>
      <c r="MZT285"/>
      <c r="MZU285"/>
      <c r="MZV285"/>
      <c r="MZW285"/>
      <c r="MZX285"/>
      <c r="MZY285"/>
      <c r="MZZ285"/>
      <c r="NAA285"/>
      <c r="NAB285"/>
      <c r="NAC285"/>
      <c r="NAD285"/>
      <c r="NAE285"/>
      <c r="NAF285"/>
      <c r="NAG285"/>
      <c r="NAH285"/>
      <c r="NAI285"/>
      <c r="NAJ285"/>
      <c r="NAK285"/>
      <c r="NAL285"/>
      <c r="NAM285"/>
      <c r="NAN285"/>
      <c r="NAO285"/>
      <c r="NAP285"/>
      <c r="NAQ285"/>
      <c r="NAR285"/>
      <c r="NAS285"/>
      <c r="NAT285"/>
      <c r="NAU285"/>
      <c r="NAV285"/>
      <c r="NAW285"/>
      <c r="NAX285"/>
      <c r="NAY285"/>
      <c r="NAZ285"/>
      <c r="NBA285"/>
      <c r="NBB285"/>
      <c r="NBC285"/>
      <c r="NBD285"/>
      <c r="NBE285"/>
      <c r="NBF285"/>
      <c r="NBG285"/>
      <c r="NBH285"/>
      <c r="NBI285"/>
      <c r="NBJ285"/>
      <c r="NBK285"/>
      <c r="NBL285"/>
      <c r="NBM285"/>
      <c r="NBN285"/>
      <c r="NBO285"/>
      <c r="NBP285"/>
      <c r="NBQ285"/>
      <c r="NBR285"/>
      <c r="NBS285"/>
      <c r="NBT285"/>
      <c r="NBU285"/>
      <c r="NBV285"/>
      <c r="NBW285"/>
      <c r="NBX285"/>
      <c r="NBY285"/>
      <c r="NBZ285"/>
      <c r="NCA285"/>
      <c r="NCB285"/>
      <c r="NCC285"/>
      <c r="NCD285"/>
      <c r="NCE285"/>
      <c r="NCF285"/>
      <c r="NCG285"/>
      <c r="NCH285"/>
      <c r="NCI285"/>
      <c r="NCJ285"/>
      <c r="NCK285"/>
      <c r="NCL285"/>
      <c r="NCM285"/>
      <c r="NCN285"/>
      <c r="NCO285"/>
      <c r="NCP285"/>
      <c r="NCQ285"/>
      <c r="NCR285"/>
      <c r="NCS285"/>
      <c r="NCT285"/>
      <c r="NCU285"/>
      <c r="NCV285"/>
      <c r="NCW285"/>
      <c r="NCX285"/>
      <c r="NCY285"/>
      <c r="NCZ285"/>
      <c r="NDA285"/>
      <c r="NDB285"/>
      <c r="NDC285"/>
      <c r="NDD285"/>
      <c r="NDE285"/>
      <c r="NDF285"/>
      <c r="NDG285"/>
      <c r="NDH285"/>
      <c r="NDI285"/>
      <c r="NDJ285"/>
      <c r="NDK285"/>
      <c r="NDL285"/>
      <c r="NDM285"/>
      <c r="NDN285"/>
      <c r="NDO285"/>
      <c r="NDP285"/>
      <c r="NDQ285"/>
      <c r="NDR285"/>
      <c r="NDS285"/>
      <c r="NDT285"/>
      <c r="NDU285"/>
      <c r="NDV285"/>
      <c r="NDW285"/>
      <c r="NDX285"/>
      <c r="NDY285"/>
      <c r="NDZ285"/>
      <c r="NEA285"/>
      <c r="NEB285"/>
      <c r="NEC285"/>
      <c r="NED285"/>
      <c r="NEE285"/>
      <c r="NEF285"/>
      <c r="NEG285"/>
      <c r="NEH285"/>
      <c r="NEI285"/>
      <c r="NEJ285"/>
      <c r="NEK285"/>
      <c r="NEL285"/>
      <c r="NEM285"/>
      <c r="NEN285"/>
      <c r="NEO285"/>
      <c r="NEP285"/>
      <c r="NEQ285"/>
      <c r="NER285"/>
      <c r="NES285"/>
      <c r="NET285"/>
      <c r="NEU285"/>
      <c r="NEV285"/>
      <c r="NEW285"/>
      <c r="NEX285"/>
      <c r="NEY285"/>
      <c r="NEZ285"/>
      <c r="NFA285"/>
      <c r="NFB285"/>
      <c r="NFC285"/>
      <c r="NFD285"/>
      <c r="NFE285"/>
      <c r="NFF285"/>
      <c r="NFG285"/>
      <c r="NFH285"/>
      <c r="NFI285"/>
      <c r="NFJ285"/>
      <c r="NFK285"/>
      <c r="NFL285"/>
      <c r="NFM285"/>
      <c r="NFN285"/>
      <c r="NFO285"/>
      <c r="NFP285"/>
      <c r="NFQ285"/>
      <c r="NFR285"/>
      <c r="NFS285"/>
      <c r="NFT285"/>
      <c r="NFU285"/>
      <c r="NFV285"/>
      <c r="NFW285"/>
      <c r="NFX285"/>
      <c r="NFY285"/>
      <c r="NFZ285"/>
      <c r="NGA285"/>
      <c r="NGB285"/>
      <c r="NGC285"/>
      <c r="NGD285"/>
      <c r="NGE285"/>
      <c r="NGF285"/>
      <c r="NGG285"/>
      <c r="NGH285"/>
      <c r="NGI285"/>
      <c r="NGJ285"/>
      <c r="NGK285"/>
      <c r="NGL285"/>
      <c r="NGM285"/>
      <c r="NGN285"/>
      <c r="NGO285"/>
      <c r="NGP285"/>
      <c r="NGQ285"/>
      <c r="NGR285"/>
      <c r="NGS285"/>
      <c r="NGT285"/>
      <c r="NGU285"/>
      <c r="NGV285"/>
      <c r="NGW285"/>
      <c r="NGX285"/>
      <c r="NGY285"/>
      <c r="NGZ285"/>
      <c r="NHA285"/>
      <c r="NHB285"/>
      <c r="NHC285"/>
      <c r="NHD285"/>
      <c r="NHE285"/>
      <c r="NHF285"/>
      <c r="NHG285"/>
      <c r="NHH285"/>
      <c r="NHI285"/>
      <c r="NHJ285"/>
      <c r="NHK285"/>
      <c r="NHL285"/>
      <c r="NHM285"/>
      <c r="NHN285"/>
      <c r="NHO285"/>
      <c r="NHP285"/>
      <c r="NHQ285"/>
      <c r="NHR285"/>
      <c r="NHS285"/>
      <c r="NHT285"/>
      <c r="NHU285"/>
      <c r="NHV285"/>
      <c r="NHW285"/>
      <c r="NHX285"/>
      <c r="NHY285"/>
      <c r="NHZ285"/>
      <c r="NIA285"/>
      <c r="NIB285"/>
      <c r="NIC285"/>
      <c r="NID285"/>
      <c r="NIE285"/>
      <c r="NIF285"/>
      <c r="NIG285"/>
      <c r="NIH285"/>
      <c r="NII285"/>
      <c r="NIJ285"/>
      <c r="NIK285"/>
      <c r="NIL285"/>
      <c r="NIM285"/>
      <c r="NIN285"/>
      <c r="NIO285"/>
      <c r="NIP285"/>
      <c r="NIQ285"/>
      <c r="NIR285"/>
      <c r="NIS285"/>
      <c r="NIT285"/>
      <c r="NIU285"/>
      <c r="NIV285"/>
      <c r="NIW285"/>
      <c r="NIX285"/>
      <c r="NIY285"/>
      <c r="NIZ285"/>
      <c r="NJA285"/>
      <c r="NJB285"/>
      <c r="NJC285"/>
      <c r="NJD285"/>
      <c r="NJE285"/>
      <c r="NJF285"/>
      <c r="NJG285"/>
      <c r="NJH285"/>
      <c r="NJI285"/>
      <c r="NJJ285"/>
      <c r="NJK285"/>
      <c r="NJL285"/>
      <c r="NJM285"/>
      <c r="NJN285"/>
      <c r="NJO285"/>
      <c r="NJP285"/>
      <c r="NJQ285"/>
      <c r="NJR285"/>
      <c r="NJS285"/>
      <c r="NJT285"/>
      <c r="NJU285"/>
      <c r="NJV285"/>
      <c r="NJW285"/>
      <c r="NJX285"/>
      <c r="NJY285"/>
      <c r="NJZ285"/>
      <c r="NKA285"/>
      <c r="NKB285"/>
      <c r="NKC285"/>
      <c r="NKD285"/>
      <c r="NKE285"/>
      <c r="NKF285"/>
      <c r="NKG285"/>
      <c r="NKH285"/>
      <c r="NKI285"/>
      <c r="NKJ285"/>
      <c r="NKK285"/>
      <c r="NKL285"/>
      <c r="NKM285"/>
      <c r="NKN285"/>
      <c r="NKO285"/>
      <c r="NKP285"/>
      <c r="NKQ285"/>
      <c r="NKR285"/>
      <c r="NKS285"/>
      <c r="NKT285"/>
      <c r="NKU285"/>
      <c r="NKV285"/>
      <c r="NKW285"/>
      <c r="NKX285"/>
      <c r="NKY285"/>
      <c r="NKZ285"/>
      <c r="NLA285"/>
      <c r="NLB285"/>
      <c r="NLC285"/>
      <c r="NLD285"/>
      <c r="NLE285"/>
      <c r="NLF285"/>
      <c r="NLG285"/>
      <c r="NLH285"/>
      <c r="NLI285"/>
      <c r="NLJ285"/>
      <c r="NLK285"/>
      <c r="NLL285"/>
      <c r="NLM285"/>
      <c r="NLN285"/>
      <c r="NLO285"/>
      <c r="NLP285"/>
      <c r="NLQ285"/>
      <c r="NLR285"/>
      <c r="NLS285"/>
      <c r="NLT285"/>
      <c r="NLU285"/>
      <c r="NLV285"/>
      <c r="NLW285"/>
      <c r="NLX285"/>
      <c r="NLY285"/>
      <c r="NLZ285"/>
      <c r="NMA285"/>
      <c r="NMB285"/>
      <c r="NMC285"/>
      <c r="NMD285"/>
      <c r="NME285"/>
      <c r="NMF285"/>
      <c r="NMG285"/>
      <c r="NMH285"/>
      <c r="NMI285"/>
      <c r="NMJ285"/>
      <c r="NMK285"/>
      <c r="NML285"/>
      <c r="NMM285"/>
      <c r="NMN285"/>
      <c r="NMO285"/>
      <c r="NMP285"/>
      <c r="NMQ285"/>
      <c r="NMR285"/>
      <c r="NMS285"/>
      <c r="NMT285"/>
      <c r="NMU285"/>
      <c r="NMV285"/>
      <c r="NMW285"/>
      <c r="NMX285"/>
      <c r="NMY285"/>
      <c r="NMZ285"/>
      <c r="NNA285"/>
      <c r="NNB285"/>
      <c r="NNC285"/>
      <c r="NND285"/>
      <c r="NNE285"/>
      <c r="NNF285"/>
      <c r="NNG285"/>
      <c r="NNH285"/>
      <c r="NNI285"/>
      <c r="NNJ285"/>
      <c r="NNK285"/>
      <c r="NNL285"/>
      <c r="NNM285"/>
      <c r="NNN285"/>
      <c r="NNO285"/>
      <c r="NNP285"/>
      <c r="NNQ285"/>
      <c r="NNR285"/>
      <c r="NNS285"/>
      <c r="NNT285"/>
      <c r="NNU285"/>
      <c r="NNV285"/>
      <c r="NNW285"/>
      <c r="NNX285"/>
      <c r="NNY285"/>
      <c r="NNZ285"/>
      <c r="NOA285"/>
      <c r="NOB285"/>
      <c r="NOC285"/>
      <c r="NOD285"/>
      <c r="NOE285"/>
      <c r="NOF285"/>
      <c r="NOG285"/>
      <c r="NOH285"/>
      <c r="NOI285"/>
      <c r="NOJ285"/>
      <c r="NOK285"/>
      <c r="NOL285"/>
      <c r="NOM285"/>
      <c r="NON285"/>
      <c r="NOO285"/>
      <c r="NOP285"/>
      <c r="NOQ285"/>
      <c r="NOR285"/>
      <c r="NOS285"/>
      <c r="NOT285"/>
      <c r="NOU285"/>
      <c r="NOV285"/>
      <c r="NOW285"/>
      <c r="NOX285"/>
      <c r="NOY285"/>
      <c r="NOZ285"/>
      <c r="NPA285"/>
      <c r="NPB285"/>
      <c r="NPC285"/>
      <c r="NPD285"/>
      <c r="NPE285"/>
      <c r="NPF285"/>
      <c r="NPG285"/>
      <c r="NPH285"/>
      <c r="NPI285"/>
      <c r="NPJ285"/>
      <c r="NPK285"/>
      <c r="NPL285"/>
      <c r="NPM285"/>
      <c r="NPN285"/>
      <c r="NPO285"/>
      <c r="NPP285"/>
      <c r="NPQ285"/>
      <c r="NPR285"/>
      <c r="NPS285"/>
      <c r="NPT285"/>
      <c r="NPU285"/>
      <c r="NPV285"/>
      <c r="NPW285"/>
      <c r="NPX285"/>
      <c r="NPY285"/>
      <c r="NPZ285"/>
      <c r="NQA285"/>
      <c r="NQB285"/>
      <c r="NQC285"/>
      <c r="NQD285"/>
      <c r="NQE285"/>
      <c r="NQF285"/>
      <c r="NQG285"/>
      <c r="NQH285"/>
      <c r="NQI285"/>
      <c r="NQJ285"/>
      <c r="NQK285"/>
      <c r="NQL285"/>
      <c r="NQM285"/>
      <c r="NQN285"/>
      <c r="NQO285"/>
      <c r="NQP285"/>
      <c r="NQQ285"/>
      <c r="NQR285"/>
      <c r="NQS285"/>
      <c r="NQT285"/>
      <c r="NQU285"/>
      <c r="NQV285"/>
      <c r="NQW285"/>
      <c r="NQX285"/>
      <c r="NQY285"/>
      <c r="NQZ285"/>
      <c r="NRA285"/>
      <c r="NRB285"/>
      <c r="NRC285"/>
      <c r="NRD285"/>
      <c r="NRE285"/>
      <c r="NRF285"/>
      <c r="NRG285"/>
      <c r="NRH285"/>
      <c r="NRI285"/>
      <c r="NRJ285"/>
      <c r="NRK285"/>
      <c r="NRL285"/>
      <c r="NRM285"/>
      <c r="NRN285"/>
      <c r="NRO285"/>
      <c r="NRP285"/>
      <c r="NRQ285"/>
      <c r="NRR285"/>
      <c r="NRS285"/>
      <c r="NRT285"/>
      <c r="NRU285"/>
      <c r="NRV285"/>
      <c r="NRW285"/>
      <c r="NRX285"/>
      <c r="NRY285"/>
      <c r="NRZ285"/>
      <c r="NSA285"/>
      <c r="NSB285"/>
      <c r="NSC285"/>
      <c r="NSD285"/>
      <c r="NSE285"/>
      <c r="NSF285"/>
      <c r="NSG285"/>
      <c r="NSH285"/>
      <c r="NSI285"/>
      <c r="NSJ285"/>
      <c r="NSK285"/>
      <c r="NSL285"/>
      <c r="NSM285"/>
      <c r="NSN285"/>
      <c r="NSO285"/>
      <c r="NSP285"/>
      <c r="NSQ285"/>
      <c r="NSR285"/>
      <c r="NSS285"/>
      <c r="NST285"/>
      <c r="NSU285"/>
      <c r="NSV285"/>
      <c r="NSW285"/>
      <c r="NSX285"/>
      <c r="NSY285"/>
      <c r="NSZ285"/>
      <c r="NTA285"/>
      <c r="NTB285"/>
      <c r="NTC285"/>
      <c r="NTD285"/>
      <c r="NTE285"/>
      <c r="NTF285"/>
      <c r="NTG285"/>
      <c r="NTH285"/>
      <c r="NTI285"/>
      <c r="NTJ285"/>
      <c r="NTK285"/>
      <c r="NTL285"/>
      <c r="NTM285"/>
      <c r="NTN285"/>
      <c r="NTO285"/>
      <c r="NTP285"/>
      <c r="NTQ285"/>
      <c r="NTR285"/>
      <c r="NTS285"/>
      <c r="NTT285"/>
      <c r="NTU285"/>
      <c r="NTV285"/>
      <c r="NTW285"/>
      <c r="NTX285"/>
      <c r="NTY285"/>
      <c r="NTZ285"/>
      <c r="NUA285"/>
      <c r="NUB285"/>
      <c r="NUC285"/>
      <c r="NUD285"/>
      <c r="NUE285"/>
      <c r="NUF285"/>
      <c r="NUG285"/>
      <c r="NUH285"/>
      <c r="NUI285"/>
      <c r="NUJ285"/>
      <c r="NUK285"/>
      <c r="NUL285"/>
      <c r="NUM285"/>
      <c r="NUN285"/>
      <c r="NUO285"/>
      <c r="NUP285"/>
      <c r="NUQ285"/>
      <c r="NUR285"/>
      <c r="NUS285"/>
      <c r="NUT285"/>
      <c r="NUU285"/>
      <c r="NUV285"/>
      <c r="NUW285"/>
      <c r="NUX285"/>
      <c r="NUY285"/>
      <c r="NUZ285"/>
      <c r="NVA285"/>
      <c r="NVB285"/>
      <c r="NVC285"/>
      <c r="NVD285"/>
      <c r="NVE285"/>
      <c r="NVF285"/>
      <c r="NVG285"/>
      <c r="NVH285"/>
      <c r="NVI285"/>
      <c r="NVJ285"/>
      <c r="NVK285"/>
      <c r="NVL285"/>
      <c r="NVM285"/>
      <c r="NVN285"/>
      <c r="NVO285"/>
      <c r="NVP285"/>
      <c r="NVQ285"/>
      <c r="NVR285"/>
      <c r="NVS285"/>
      <c r="NVT285"/>
      <c r="NVU285"/>
      <c r="NVV285"/>
      <c r="NVW285"/>
      <c r="NVX285"/>
      <c r="NVY285"/>
      <c r="NVZ285"/>
      <c r="NWA285"/>
      <c r="NWB285"/>
      <c r="NWC285"/>
      <c r="NWD285"/>
      <c r="NWE285"/>
      <c r="NWF285"/>
      <c r="NWG285"/>
      <c r="NWH285"/>
      <c r="NWI285"/>
      <c r="NWJ285"/>
      <c r="NWK285"/>
      <c r="NWL285"/>
      <c r="NWM285"/>
      <c r="NWN285"/>
      <c r="NWO285"/>
      <c r="NWP285"/>
      <c r="NWQ285"/>
      <c r="NWR285"/>
      <c r="NWS285"/>
      <c r="NWT285"/>
      <c r="NWU285"/>
      <c r="NWV285"/>
      <c r="NWW285"/>
      <c r="NWX285"/>
      <c r="NWY285"/>
      <c r="NWZ285"/>
      <c r="NXA285"/>
      <c r="NXB285"/>
      <c r="NXC285"/>
      <c r="NXD285"/>
      <c r="NXE285"/>
      <c r="NXF285"/>
      <c r="NXG285"/>
      <c r="NXH285"/>
      <c r="NXI285"/>
      <c r="NXJ285"/>
      <c r="NXK285"/>
      <c r="NXL285"/>
      <c r="NXM285"/>
      <c r="NXN285"/>
      <c r="NXO285"/>
      <c r="NXP285"/>
      <c r="NXQ285"/>
      <c r="NXR285"/>
      <c r="NXS285"/>
      <c r="NXT285"/>
      <c r="NXU285"/>
      <c r="NXV285"/>
      <c r="NXW285"/>
      <c r="NXX285"/>
      <c r="NXY285"/>
      <c r="NXZ285"/>
      <c r="NYA285"/>
      <c r="NYB285"/>
      <c r="NYC285"/>
      <c r="NYD285"/>
      <c r="NYE285"/>
      <c r="NYF285"/>
      <c r="NYG285"/>
      <c r="NYH285"/>
      <c r="NYI285"/>
      <c r="NYJ285"/>
      <c r="NYK285"/>
      <c r="NYL285"/>
      <c r="NYM285"/>
      <c r="NYN285"/>
      <c r="NYO285"/>
      <c r="NYP285"/>
      <c r="NYQ285"/>
      <c r="NYR285"/>
      <c r="NYS285"/>
      <c r="NYT285"/>
      <c r="NYU285"/>
      <c r="NYV285"/>
      <c r="NYW285"/>
      <c r="NYX285"/>
      <c r="NYY285"/>
      <c r="NYZ285"/>
      <c r="NZA285"/>
      <c r="NZB285"/>
      <c r="NZC285"/>
      <c r="NZD285"/>
      <c r="NZE285"/>
      <c r="NZF285"/>
      <c r="NZG285"/>
      <c r="NZH285"/>
      <c r="NZI285"/>
      <c r="NZJ285"/>
      <c r="NZK285"/>
      <c r="NZL285"/>
      <c r="NZM285"/>
      <c r="NZN285"/>
      <c r="NZO285"/>
      <c r="NZP285"/>
      <c r="NZQ285"/>
      <c r="NZR285"/>
      <c r="NZS285"/>
      <c r="NZT285"/>
      <c r="NZU285"/>
      <c r="NZV285"/>
      <c r="NZW285"/>
      <c r="NZX285"/>
      <c r="NZY285"/>
      <c r="NZZ285"/>
      <c r="OAA285"/>
      <c r="OAB285"/>
      <c r="OAC285"/>
      <c r="OAD285"/>
      <c r="OAE285"/>
      <c r="OAF285"/>
      <c r="OAG285"/>
      <c r="OAH285"/>
      <c r="OAI285"/>
      <c r="OAJ285"/>
      <c r="OAK285"/>
      <c r="OAL285"/>
      <c r="OAM285"/>
      <c r="OAN285"/>
      <c r="OAO285"/>
      <c r="OAP285"/>
      <c r="OAQ285"/>
      <c r="OAR285"/>
      <c r="OAS285"/>
      <c r="OAT285"/>
      <c r="OAU285"/>
      <c r="OAV285"/>
      <c r="OAW285"/>
      <c r="OAX285"/>
      <c r="OAY285"/>
      <c r="OAZ285"/>
      <c r="OBA285"/>
      <c r="OBB285"/>
      <c r="OBC285"/>
      <c r="OBD285"/>
      <c r="OBE285"/>
      <c r="OBF285"/>
      <c r="OBG285"/>
      <c r="OBH285"/>
      <c r="OBI285"/>
      <c r="OBJ285"/>
      <c r="OBK285"/>
      <c r="OBL285"/>
      <c r="OBM285"/>
      <c r="OBN285"/>
      <c r="OBO285"/>
      <c r="OBP285"/>
      <c r="OBQ285"/>
      <c r="OBR285"/>
      <c r="OBS285"/>
      <c r="OBT285"/>
      <c r="OBU285"/>
      <c r="OBV285"/>
      <c r="OBW285"/>
      <c r="OBX285"/>
      <c r="OBY285"/>
      <c r="OBZ285"/>
      <c r="OCA285"/>
      <c r="OCB285"/>
      <c r="OCC285"/>
      <c r="OCD285"/>
      <c r="OCE285"/>
      <c r="OCF285"/>
      <c r="OCG285"/>
      <c r="OCH285"/>
      <c r="OCI285"/>
      <c r="OCJ285"/>
      <c r="OCK285"/>
      <c r="OCL285"/>
      <c r="OCM285"/>
      <c r="OCN285"/>
      <c r="OCO285"/>
      <c r="OCP285"/>
      <c r="OCQ285"/>
      <c r="OCR285"/>
      <c r="OCS285"/>
      <c r="OCT285"/>
      <c r="OCU285"/>
      <c r="OCV285"/>
      <c r="OCW285"/>
      <c r="OCX285"/>
      <c r="OCY285"/>
      <c r="OCZ285"/>
      <c r="ODA285"/>
      <c r="ODB285"/>
      <c r="ODC285"/>
      <c r="ODD285"/>
      <c r="ODE285"/>
      <c r="ODF285"/>
      <c r="ODG285"/>
      <c r="ODH285"/>
      <c r="ODI285"/>
      <c r="ODJ285"/>
      <c r="ODK285"/>
      <c r="ODL285"/>
      <c r="ODM285"/>
      <c r="ODN285"/>
      <c r="ODO285"/>
      <c r="ODP285"/>
      <c r="ODQ285"/>
      <c r="ODR285"/>
      <c r="ODS285"/>
      <c r="ODT285"/>
      <c r="ODU285"/>
      <c r="ODV285"/>
      <c r="ODW285"/>
      <c r="ODX285"/>
      <c r="ODY285"/>
      <c r="ODZ285"/>
      <c r="OEA285"/>
      <c r="OEB285"/>
      <c r="OEC285"/>
      <c r="OED285"/>
      <c r="OEE285"/>
      <c r="OEF285"/>
      <c r="OEG285"/>
      <c r="OEH285"/>
      <c r="OEI285"/>
      <c r="OEJ285"/>
      <c r="OEK285"/>
      <c r="OEL285"/>
      <c r="OEM285"/>
      <c r="OEN285"/>
      <c r="OEO285"/>
      <c r="OEP285"/>
      <c r="OEQ285"/>
      <c r="OER285"/>
      <c r="OES285"/>
      <c r="OET285"/>
      <c r="OEU285"/>
      <c r="OEV285"/>
      <c r="OEW285"/>
      <c r="OEX285"/>
      <c r="OEY285"/>
      <c r="OEZ285"/>
      <c r="OFA285"/>
      <c r="OFB285"/>
      <c r="OFC285"/>
      <c r="OFD285"/>
      <c r="OFE285"/>
      <c r="OFF285"/>
      <c r="OFG285"/>
      <c r="OFH285"/>
      <c r="OFI285"/>
      <c r="OFJ285"/>
      <c r="OFK285"/>
      <c r="OFL285"/>
      <c r="OFM285"/>
      <c r="OFN285"/>
      <c r="OFO285"/>
      <c r="OFP285"/>
      <c r="OFQ285"/>
      <c r="OFR285"/>
      <c r="OFS285"/>
      <c r="OFT285"/>
      <c r="OFU285"/>
      <c r="OFV285"/>
      <c r="OFW285"/>
      <c r="OFX285"/>
      <c r="OFY285"/>
      <c r="OFZ285"/>
      <c r="OGA285"/>
      <c r="OGB285"/>
      <c r="OGC285"/>
      <c r="OGD285"/>
      <c r="OGE285"/>
      <c r="OGF285"/>
      <c r="OGG285"/>
      <c r="OGH285"/>
      <c r="OGI285"/>
      <c r="OGJ285"/>
      <c r="OGK285"/>
      <c r="OGL285"/>
      <c r="OGM285"/>
      <c r="OGN285"/>
      <c r="OGO285"/>
      <c r="OGP285"/>
      <c r="OGQ285"/>
      <c r="OGR285"/>
      <c r="OGS285"/>
      <c r="OGT285"/>
      <c r="OGU285"/>
      <c r="OGV285"/>
      <c r="OGW285"/>
      <c r="OGX285"/>
      <c r="OGY285"/>
      <c r="OGZ285"/>
      <c r="OHA285"/>
      <c r="OHB285"/>
      <c r="OHC285"/>
      <c r="OHD285"/>
      <c r="OHE285"/>
      <c r="OHF285"/>
      <c r="OHG285"/>
      <c r="OHH285"/>
      <c r="OHI285"/>
      <c r="OHJ285"/>
      <c r="OHK285"/>
      <c r="OHL285"/>
      <c r="OHM285"/>
      <c r="OHN285"/>
      <c r="OHO285"/>
      <c r="OHP285"/>
      <c r="OHQ285"/>
      <c r="OHR285"/>
      <c r="OHS285"/>
      <c r="OHT285"/>
      <c r="OHU285"/>
      <c r="OHV285"/>
      <c r="OHW285"/>
      <c r="OHX285"/>
      <c r="OHY285"/>
      <c r="OHZ285"/>
      <c r="OIA285"/>
      <c r="OIB285"/>
      <c r="OIC285"/>
      <c r="OID285"/>
      <c r="OIE285"/>
      <c r="OIF285"/>
      <c r="OIG285"/>
      <c r="OIH285"/>
      <c r="OII285"/>
      <c r="OIJ285"/>
      <c r="OIK285"/>
      <c r="OIL285"/>
      <c r="OIM285"/>
      <c r="OIN285"/>
      <c r="OIO285"/>
      <c r="OIP285"/>
      <c r="OIQ285"/>
      <c r="OIR285"/>
      <c r="OIS285"/>
      <c r="OIT285"/>
      <c r="OIU285"/>
      <c r="OIV285"/>
      <c r="OIW285"/>
      <c r="OIX285"/>
      <c r="OIY285"/>
      <c r="OIZ285"/>
      <c r="OJA285"/>
      <c r="OJB285"/>
      <c r="OJC285"/>
      <c r="OJD285"/>
      <c r="OJE285"/>
      <c r="OJF285"/>
      <c r="OJG285"/>
      <c r="OJH285"/>
      <c r="OJI285"/>
      <c r="OJJ285"/>
      <c r="OJK285"/>
      <c r="OJL285"/>
      <c r="OJM285"/>
      <c r="OJN285"/>
      <c r="OJO285"/>
      <c r="OJP285"/>
      <c r="OJQ285"/>
      <c r="OJR285"/>
      <c r="OJS285"/>
      <c r="OJT285"/>
      <c r="OJU285"/>
      <c r="OJV285"/>
      <c r="OJW285"/>
      <c r="OJX285"/>
      <c r="OJY285"/>
      <c r="OJZ285"/>
      <c r="OKA285"/>
      <c r="OKB285"/>
      <c r="OKC285"/>
      <c r="OKD285"/>
      <c r="OKE285"/>
      <c r="OKF285"/>
      <c r="OKG285"/>
      <c r="OKH285"/>
      <c r="OKI285"/>
      <c r="OKJ285"/>
      <c r="OKK285"/>
      <c r="OKL285"/>
      <c r="OKM285"/>
      <c r="OKN285"/>
      <c r="OKO285"/>
      <c r="OKP285"/>
      <c r="OKQ285"/>
      <c r="OKR285"/>
      <c r="OKS285"/>
      <c r="OKT285"/>
      <c r="OKU285"/>
      <c r="OKV285"/>
      <c r="OKW285"/>
      <c r="OKX285"/>
      <c r="OKY285"/>
      <c r="OKZ285"/>
      <c r="OLA285"/>
      <c r="OLB285"/>
      <c r="OLC285"/>
      <c r="OLD285"/>
      <c r="OLE285"/>
      <c r="OLF285"/>
      <c r="OLG285"/>
      <c r="OLH285"/>
      <c r="OLI285"/>
      <c r="OLJ285"/>
      <c r="OLK285"/>
      <c r="OLL285"/>
      <c r="OLM285"/>
      <c r="OLN285"/>
      <c r="OLO285"/>
      <c r="OLP285"/>
      <c r="OLQ285"/>
      <c r="OLR285"/>
      <c r="OLS285"/>
      <c r="OLT285"/>
      <c r="OLU285"/>
      <c r="OLV285"/>
      <c r="OLW285"/>
      <c r="OLX285"/>
      <c r="OLY285"/>
      <c r="OLZ285"/>
      <c r="OMA285"/>
      <c r="OMB285"/>
      <c r="OMC285"/>
      <c r="OMD285"/>
      <c r="OME285"/>
      <c r="OMF285"/>
      <c r="OMG285"/>
      <c r="OMH285"/>
      <c r="OMI285"/>
      <c r="OMJ285"/>
      <c r="OMK285"/>
      <c r="OML285"/>
      <c r="OMM285"/>
      <c r="OMN285"/>
      <c r="OMO285"/>
      <c r="OMP285"/>
      <c r="OMQ285"/>
      <c r="OMR285"/>
      <c r="OMS285"/>
      <c r="OMT285"/>
      <c r="OMU285"/>
      <c r="OMV285"/>
      <c r="OMW285"/>
      <c r="OMX285"/>
      <c r="OMY285"/>
      <c r="OMZ285"/>
      <c r="ONA285"/>
      <c r="ONB285"/>
      <c r="ONC285"/>
      <c r="OND285"/>
      <c r="ONE285"/>
      <c r="ONF285"/>
      <c r="ONG285"/>
      <c r="ONH285"/>
      <c r="ONI285"/>
      <c r="ONJ285"/>
      <c r="ONK285"/>
      <c r="ONL285"/>
      <c r="ONM285"/>
      <c r="ONN285"/>
      <c r="ONO285"/>
      <c r="ONP285"/>
      <c r="ONQ285"/>
      <c r="ONR285"/>
      <c r="ONS285"/>
      <c r="ONT285"/>
      <c r="ONU285"/>
      <c r="ONV285"/>
      <c r="ONW285"/>
      <c r="ONX285"/>
      <c r="ONY285"/>
      <c r="ONZ285"/>
      <c r="OOA285"/>
      <c r="OOB285"/>
      <c r="OOC285"/>
      <c r="OOD285"/>
      <c r="OOE285"/>
      <c r="OOF285"/>
      <c r="OOG285"/>
      <c r="OOH285"/>
      <c r="OOI285"/>
      <c r="OOJ285"/>
      <c r="OOK285"/>
      <c r="OOL285"/>
      <c r="OOM285"/>
      <c r="OON285"/>
      <c r="OOO285"/>
      <c r="OOP285"/>
      <c r="OOQ285"/>
      <c r="OOR285"/>
      <c r="OOS285"/>
      <c r="OOT285"/>
      <c r="OOU285"/>
      <c r="OOV285"/>
      <c r="OOW285"/>
      <c r="OOX285"/>
      <c r="OOY285"/>
      <c r="OOZ285"/>
      <c r="OPA285"/>
      <c r="OPB285"/>
      <c r="OPC285"/>
      <c r="OPD285"/>
      <c r="OPE285"/>
      <c r="OPF285"/>
      <c r="OPG285"/>
      <c r="OPH285"/>
      <c r="OPI285"/>
      <c r="OPJ285"/>
      <c r="OPK285"/>
      <c r="OPL285"/>
      <c r="OPM285"/>
      <c r="OPN285"/>
      <c r="OPO285"/>
      <c r="OPP285"/>
      <c r="OPQ285"/>
      <c r="OPR285"/>
      <c r="OPS285"/>
      <c r="OPT285"/>
      <c r="OPU285"/>
      <c r="OPV285"/>
      <c r="OPW285"/>
      <c r="OPX285"/>
      <c r="OPY285"/>
      <c r="OPZ285"/>
      <c r="OQA285"/>
      <c r="OQB285"/>
      <c r="OQC285"/>
      <c r="OQD285"/>
      <c r="OQE285"/>
      <c r="OQF285"/>
      <c r="OQG285"/>
      <c r="OQH285"/>
      <c r="OQI285"/>
      <c r="OQJ285"/>
      <c r="OQK285"/>
      <c r="OQL285"/>
      <c r="OQM285"/>
      <c r="OQN285"/>
      <c r="OQO285"/>
      <c r="OQP285"/>
      <c r="OQQ285"/>
      <c r="OQR285"/>
      <c r="OQS285"/>
      <c r="OQT285"/>
      <c r="OQU285"/>
      <c r="OQV285"/>
      <c r="OQW285"/>
      <c r="OQX285"/>
      <c r="OQY285"/>
      <c r="OQZ285"/>
      <c r="ORA285"/>
      <c r="ORB285"/>
      <c r="ORC285"/>
      <c r="ORD285"/>
      <c r="ORE285"/>
      <c r="ORF285"/>
      <c r="ORG285"/>
      <c r="ORH285"/>
      <c r="ORI285"/>
      <c r="ORJ285"/>
      <c r="ORK285"/>
      <c r="ORL285"/>
      <c r="ORM285"/>
      <c r="ORN285"/>
      <c r="ORO285"/>
      <c r="ORP285"/>
      <c r="ORQ285"/>
      <c r="ORR285"/>
      <c r="ORS285"/>
      <c r="ORT285"/>
      <c r="ORU285"/>
      <c r="ORV285"/>
      <c r="ORW285"/>
      <c r="ORX285"/>
      <c r="ORY285"/>
      <c r="ORZ285"/>
      <c r="OSA285"/>
      <c r="OSB285"/>
      <c r="OSC285"/>
      <c r="OSD285"/>
      <c r="OSE285"/>
      <c r="OSF285"/>
      <c r="OSG285"/>
      <c r="OSH285"/>
      <c r="OSI285"/>
      <c r="OSJ285"/>
      <c r="OSK285"/>
      <c r="OSL285"/>
      <c r="OSM285"/>
      <c r="OSN285"/>
      <c r="OSO285"/>
      <c r="OSP285"/>
      <c r="OSQ285"/>
      <c r="OSR285"/>
      <c r="OSS285"/>
      <c r="OST285"/>
      <c r="OSU285"/>
      <c r="OSV285"/>
      <c r="OSW285"/>
      <c r="OSX285"/>
      <c r="OSY285"/>
      <c r="OSZ285"/>
      <c r="OTA285"/>
      <c r="OTB285"/>
      <c r="OTC285"/>
      <c r="OTD285"/>
      <c r="OTE285"/>
      <c r="OTF285"/>
      <c r="OTG285"/>
      <c r="OTH285"/>
      <c r="OTI285"/>
      <c r="OTJ285"/>
      <c r="OTK285"/>
      <c r="OTL285"/>
      <c r="OTM285"/>
      <c r="OTN285"/>
      <c r="OTO285"/>
      <c r="OTP285"/>
      <c r="OTQ285"/>
      <c r="OTR285"/>
      <c r="OTS285"/>
      <c r="OTT285"/>
      <c r="OTU285"/>
      <c r="OTV285"/>
      <c r="OTW285"/>
      <c r="OTX285"/>
      <c r="OTY285"/>
      <c r="OTZ285"/>
      <c r="OUA285"/>
      <c r="OUB285"/>
      <c r="OUC285"/>
      <c r="OUD285"/>
      <c r="OUE285"/>
      <c r="OUF285"/>
      <c r="OUG285"/>
      <c r="OUH285"/>
      <c r="OUI285"/>
      <c r="OUJ285"/>
      <c r="OUK285"/>
      <c r="OUL285"/>
      <c r="OUM285"/>
      <c r="OUN285"/>
      <c r="OUO285"/>
      <c r="OUP285"/>
      <c r="OUQ285"/>
      <c r="OUR285"/>
      <c r="OUS285"/>
      <c r="OUT285"/>
      <c r="OUU285"/>
      <c r="OUV285"/>
      <c r="OUW285"/>
      <c r="OUX285"/>
      <c r="OUY285"/>
      <c r="OUZ285"/>
      <c r="OVA285"/>
      <c r="OVB285"/>
      <c r="OVC285"/>
      <c r="OVD285"/>
      <c r="OVE285"/>
      <c r="OVF285"/>
      <c r="OVG285"/>
      <c r="OVH285"/>
      <c r="OVI285"/>
      <c r="OVJ285"/>
      <c r="OVK285"/>
      <c r="OVL285"/>
      <c r="OVM285"/>
      <c r="OVN285"/>
      <c r="OVO285"/>
      <c r="OVP285"/>
      <c r="OVQ285"/>
      <c r="OVR285"/>
      <c r="OVS285"/>
      <c r="OVT285"/>
      <c r="OVU285"/>
      <c r="OVV285"/>
      <c r="OVW285"/>
      <c r="OVX285"/>
      <c r="OVY285"/>
      <c r="OVZ285"/>
      <c r="OWA285"/>
      <c r="OWB285"/>
      <c r="OWC285"/>
      <c r="OWD285"/>
      <c r="OWE285"/>
      <c r="OWF285"/>
      <c r="OWG285"/>
      <c r="OWH285"/>
      <c r="OWI285"/>
      <c r="OWJ285"/>
      <c r="OWK285"/>
      <c r="OWL285"/>
      <c r="OWM285"/>
      <c r="OWN285"/>
      <c r="OWO285"/>
      <c r="OWP285"/>
      <c r="OWQ285"/>
      <c r="OWR285"/>
      <c r="OWS285"/>
      <c r="OWT285"/>
      <c r="OWU285"/>
      <c r="OWV285"/>
      <c r="OWW285"/>
      <c r="OWX285"/>
      <c r="OWY285"/>
      <c r="OWZ285"/>
      <c r="OXA285"/>
      <c r="OXB285"/>
      <c r="OXC285"/>
      <c r="OXD285"/>
      <c r="OXE285"/>
      <c r="OXF285"/>
      <c r="OXG285"/>
      <c r="OXH285"/>
      <c r="OXI285"/>
      <c r="OXJ285"/>
      <c r="OXK285"/>
      <c r="OXL285"/>
      <c r="OXM285"/>
      <c r="OXN285"/>
      <c r="OXO285"/>
      <c r="OXP285"/>
      <c r="OXQ285"/>
      <c r="OXR285"/>
      <c r="OXS285"/>
      <c r="OXT285"/>
      <c r="OXU285"/>
      <c r="OXV285"/>
      <c r="OXW285"/>
      <c r="OXX285"/>
      <c r="OXY285"/>
      <c r="OXZ285"/>
      <c r="OYA285"/>
      <c r="OYB285"/>
      <c r="OYC285"/>
      <c r="OYD285"/>
      <c r="OYE285"/>
      <c r="OYF285"/>
      <c r="OYG285"/>
      <c r="OYH285"/>
      <c r="OYI285"/>
      <c r="OYJ285"/>
      <c r="OYK285"/>
      <c r="OYL285"/>
      <c r="OYM285"/>
      <c r="OYN285"/>
      <c r="OYO285"/>
      <c r="OYP285"/>
      <c r="OYQ285"/>
      <c r="OYR285"/>
      <c r="OYS285"/>
      <c r="OYT285"/>
      <c r="OYU285"/>
      <c r="OYV285"/>
      <c r="OYW285"/>
      <c r="OYX285"/>
      <c r="OYY285"/>
      <c r="OYZ285"/>
      <c r="OZA285"/>
      <c r="OZB285"/>
      <c r="OZC285"/>
      <c r="OZD285"/>
      <c r="OZE285"/>
      <c r="OZF285"/>
      <c r="OZG285"/>
      <c r="OZH285"/>
      <c r="OZI285"/>
      <c r="OZJ285"/>
      <c r="OZK285"/>
      <c r="OZL285"/>
      <c r="OZM285"/>
      <c r="OZN285"/>
      <c r="OZO285"/>
      <c r="OZP285"/>
      <c r="OZQ285"/>
      <c r="OZR285"/>
      <c r="OZS285"/>
      <c r="OZT285"/>
      <c r="OZU285"/>
      <c r="OZV285"/>
      <c r="OZW285"/>
      <c r="OZX285"/>
      <c r="OZY285"/>
      <c r="OZZ285"/>
      <c r="PAA285"/>
      <c r="PAB285"/>
      <c r="PAC285"/>
      <c r="PAD285"/>
      <c r="PAE285"/>
      <c r="PAF285"/>
      <c r="PAG285"/>
      <c r="PAH285"/>
      <c r="PAI285"/>
      <c r="PAJ285"/>
      <c r="PAK285"/>
      <c r="PAL285"/>
      <c r="PAM285"/>
      <c r="PAN285"/>
      <c r="PAO285"/>
      <c r="PAP285"/>
      <c r="PAQ285"/>
      <c r="PAR285"/>
      <c r="PAS285"/>
      <c r="PAT285"/>
      <c r="PAU285"/>
      <c r="PAV285"/>
      <c r="PAW285"/>
      <c r="PAX285"/>
      <c r="PAY285"/>
      <c r="PAZ285"/>
      <c r="PBA285"/>
      <c r="PBB285"/>
      <c r="PBC285"/>
      <c r="PBD285"/>
      <c r="PBE285"/>
      <c r="PBF285"/>
      <c r="PBG285"/>
      <c r="PBH285"/>
      <c r="PBI285"/>
      <c r="PBJ285"/>
      <c r="PBK285"/>
      <c r="PBL285"/>
      <c r="PBM285"/>
      <c r="PBN285"/>
      <c r="PBO285"/>
      <c r="PBP285"/>
      <c r="PBQ285"/>
      <c r="PBR285"/>
      <c r="PBS285"/>
      <c r="PBT285"/>
      <c r="PBU285"/>
      <c r="PBV285"/>
      <c r="PBW285"/>
      <c r="PBX285"/>
      <c r="PBY285"/>
      <c r="PBZ285"/>
      <c r="PCA285"/>
      <c r="PCB285"/>
      <c r="PCC285"/>
      <c r="PCD285"/>
      <c r="PCE285"/>
      <c r="PCF285"/>
      <c r="PCG285"/>
      <c r="PCH285"/>
      <c r="PCI285"/>
      <c r="PCJ285"/>
      <c r="PCK285"/>
      <c r="PCL285"/>
      <c r="PCM285"/>
      <c r="PCN285"/>
      <c r="PCO285"/>
      <c r="PCP285"/>
      <c r="PCQ285"/>
      <c r="PCR285"/>
      <c r="PCS285"/>
      <c r="PCT285"/>
      <c r="PCU285"/>
      <c r="PCV285"/>
      <c r="PCW285"/>
      <c r="PCX285"/>
      <c r="PCY285"/>
      <c r="PCZ285"/>
      <c r="PDA285"/>
      <c r="PDB285"/>
      <c r="PDC285"/>
      <c r="PDD285"/>
      <c r="PDE285"/>
      <c r="PDF285"/>
      <c r="PDG285"/>
      <c r="PDH285"/>
      <c r="PDI285"/>
      <c r="PDJ285"/>
      <c r="PDK285"/>
      <c r="PDL285"/>
      <c r="PDM285"/>
      <c r="PDN285"/>
      <c r="PDO285"/>
      <c r="PDP285"/>
      <c r="PDQ285"/>
      <c r="PDR285"/>
      <c r="PDS285"/>
      <c r="PDT285"/>
      <c r="PDU285"/>
      <c r="PDV285"/>
      <c r="PDW285"/>
      <c r="PDX285"/>
      <c r="PDY285"/>
      <c r="PDZ285"/>
      <c r="PEA285"/>
      <c r="PEB285"/>
      <c r="PEC285"/>
      <c r="PED285"/>
      <c r="PEE285"/>
      <c r="PEF285"/>
      <c r="PEG285"/>
      <c r="PEH285"/>
      <c r="PEI285"/>
      <c r="PEJ285"/>
      <c r="PEK285"/>
      <c r="PEL285"/>
      <c r="PEM285"/>
      <c r="PEN285"/>
      <c r="PEO285"/>
      <c r="PEP285"/>
      <c r="PEQ285"/>
      <c r="PER285"/>
      <c r="PES285"/>
      <c r="PET285"/>
      <c r="PEU285"/>
      <c r="PEV285"/>
      <c r="PEW285"/>
      <c r="PEX285"/>
      <c r="PEY285"/>
      <c r="PEZ285"/>
      <c r="PFA285"/>
      <c r="PFB285"/>
      <c r="PFC285"/>
      <c r="PFD285"/>
      <c r="PFE285"/>
      <c r="PFF285"/>
      <c r="PFG285"/>
      <c r="PFH285"/>
      <c r="PFI285"/>
      <c r="PFJ285"/>
      <c r="PFK285"/>
      <c r="PFL285"/>
      <c r="PFM285"/>
      <c r="PFN285"/>
      <c r="PFO285"/>
      <c r="PFP285"/>
      <c r="PFQ285"/>
      <c r="PFR285"/>
      <c r="PFS285"/>
      <c r="PFT285"/>
      <c r="PFU285"/>
      <c r="PFV285"/>
      <c r="PFW285"/>
      <c r="PFX285"/>
      <c r="PFY285"/>
      <c r="PFZ285"/>
      <c r="PGA285"/>
      <c r="PGB285"/>
      <c r="PGC285"/>
      <c r="PGD285"/>
      <c r="PGE285"/>
      <c r="PGF285"/>
      <c r="PGG285"/>
      <c r="PGH285"/>
      <c r="PGI285"/>
      <c r="PGJ285"/>
      <c r="PGK285"/>
      <c r="PGL285"/>
      <c r="PGM285"/>
      <c r="PGN285"/>
      <c r="PGO285"/>
      <c r="PGP285"/>
      <c r="PGQ285"/>
      <c r="PGR285"/>
      <c r="PGS285"/>
      <c r="PGT285"/>
      <c r="PGU285"/>
      <c r="PGV285"/>
      <c r="PGW285"/>
      <c r="PGX285"/>
      <c r="PGY285"/>
      <c r="PGZ285"/>
      <c r="PHA285"/>
      <c r="PHB285"/>
      <c r="PHC285"/>
      <c r="PHD285"/>
      <c r="PHE285"/>
      <c r="PHF285"/>
      <c r="PHG285"/>
      <c r="PHH285"/>
      <c r="PHI285"/>
      <c r="PHJ285"/>
      <c r="PHK285"/>
      <c r="PHL285"/>
      <c r="PHM285"/>
      <c r="PHN285"/>
      <c r="PHO285"/>
      <c r="PHP285"/>
      <c r="PHQ285"/>
      <c r="PHR285"/>
      <c r="PHS285"/>
      <c r="PHT285"/>
      <c r="PHU285"/>
      <c r="PHV285"/>
      <c r="PHW285"/>
      <c r="PHX285"/>
      <c r="PHY285"/>
      <c r="PHZ285"/>
      <c r="PIA285"/>
      <c r="PIB285"/>
      <c r="PIC285"/>
      <c r="PID285"/>
      <c r="PIE285"/>
      <c r="PIF285"/>
      <c r="PIG285"/>
      <c r="PIH285"/>
      <c r="PII285"/>
      <c r="PIJ285"/>
      <c r="PIK285"/>
      <c r="PIL285"/>
      <c r="PIM285"/>
      <c r="PIN285"/>
      <c r="PIO285"/>
      <c r="PIP285"/>
      <c r="PIQ285"/>
      <c r="PIR285"/>
      <c r="PIS285"/>
      <c r="PIT285"/>
      <c r="PIU285"/>
      <c r="PIV285"/>
      <c r="PIW285"/>
      <c r="PIX285"/>
      <c r="PIY285"/>
      <c r="PIZ285"/>
      <c r="PJA285"/>
      <c r="PJB285"/>
      <c r="PJC285"/>
      <c r="PJD285"/>
      <c r="PJE285"/>
      <c r="PJF285"/>
      <c r="PJG285"/>
      <c r="PJH285"/>
      <c r="PJI285"/>
      <c r="PJJ285"/>
      <c r="PJK285"/>
      <c r="PJL285"/>
      <c r="PJM285"/>
      <c r="PJN285"/>
      <c r="PJO285"/>
      <c r="PJP285"/>
      <c r="PJQ285"/>
      <c r="PJR285"/>
      <c r="PJS285"/>
      <c r="PJT285"/>
      <c r="PJU285"/>
      <c r="PJV285"/>
      <c r="PJW285"/>
      <c r="PJX285"/>
      <c r="PJY285"/>
      <c r="PJZ285"/>
      <c r="PKA285"/>
      <c r="PKB285"/>
      <c r="PKC285"/>
      <c r="PKD285"/>
      <c r="PKE285"/>
      <c r="PKF285"/>
      <c r="PKG285"/>
      <c r="PKH285"/>
      <c r="PKI285"/>
      <c r="PKJ285"/>
      <c r="PKK285"/>
      <c r="PKL285"/>
      <c r="PKM285"/>
      <c r="PKN285"/>
      <c r="PKO285"/>
      <c r="PKP285"/>
      <c r="PKQ285"/>
      <c r="PKR285"/>
      <c r="PKS285"/>
      <c r="PKT285"/>
      <c r="PKU285"/>
      <c r="PKV285"/>
      <c r="PKW285"/>
      <c r="PKX285"/>
      <c r="PKY285"/>
      <c r="PKZ285"/>
      <c r="PLA285"/>
      <c r="PLB285"/>
      <c r="PLC285"/>
      <c r="PLD285"/>
      <c r="PLE285"/>
      <c r="PLF285"/>
      <c r="PLG285"/>
      <c r="PLH285"/>
      <c r="PLI285"/>
      <c r="PLJ285"/>
      <c r="PLK285"/>
      <c r="PLL285"/>
      <c r="PLM285"/>
      <c r="PLN285"/>
      <c r="PLO285"/>
      <c r="PLP285"/>
      <c r="PLQ285"/>
      <c r="PLR285"/>
      <c r="PLS285"/>
      <c r="PLT285"/>
      <c r="PLU285"/>
      <c r="PLV285"/>
      <c r="PLW285"/>
      <c r="PLX285"/>
      <c r="PLY285"/>
      <c r="PLZ285"/>
      <c r="PMA285"/>
      <c r="PMB285"/>
      <c r="PMC285"/>
      <c r="PMD285"/>
      <c r="PME285"/>
      <c r="PMF285"/>
      <c r="PMG285"/>
      <c r="PMH285"/>
      <c r="PMI285"/>
      <c r="PMJ285"/>
      <c r="PMK285"/>
      <c r="PML285"/>
      <c r="PMM285"/>
      <c r="PMN285"/>
      <c r="PMO285"/>
      <c r="PMP285"/>
      <c r="PMQ285"/>
      <c r="PMR285"/>
      <c r="PMS285"/>
      <c r="PMT285"/>
      <c r="PMU285"/>
      <c r="PMV285"/>
      <c r="PMW285"/>
      <c r="PMX285"/>
      <c r="PMY285"/>
      <c r="PMZ285"/>
      <c r="PNA285"/>
      <c r="PNB285"/>
      <c r="PNC285"/>
      <c r="PND285"/>
      <c r="PNE285"/>
      <c r="PNF285"/>
      <c r="PNG285"/>
      <c r="PNH285"/>
      <c r="PNI285"/>
      <c r="PNJ285"/>
      <c r="PNK285"/>
      <c r="PNL285"/>
      <c r="PNM285"/>
      <c r="PNN285"/>
      <c r="PNO285"/>
      <c r="PNP285"/>
      <c r="PNQ285"/>
      <c r="PNR285"/>
      <c r="PNS285"/>
      <c r="PNT285"/>
      <c r="PNU285"/>
      <c r="PNV285"/>
      <c r="PNW285"/>
      <c r="PNX285"/>
      <c r="PNY285"/>
      <c r="PNZ285"/>
      <c r="POA285"/>
      <c r="POB285"/>
      <c r="POC285"/>
      <c r="POD285"/>
      <c r="POE285"/>
      <c r="POF285"/>
      <c r="POG285"/>
      <c r="POH285"/>
      <c r="POI285"/>
      <c r="POJ285"/>
      <c r="POK285"/>
      <c r="POL285"/>
      <c r="POM285"/>
      <c r="PON285"/>
      <c r="POO285"/>
      <c r="POP285"/>
      <c r="POQ285"/>
      <c r="POR285"/>
      <c r="POS285"/>
      <c r="POT285"/>
      <c r="POU285"/>
      <c r="POV285"/>
      <c r="POW285"/>
      <c r="POX285"/>
      <c r="POY285"/>
      <c r="POZ285"/>
      <c r="PPA285"/>
      <c r="PPB285"/>
      <c r="PPC285"/>
      <c r="PPD285"/>
      <c r="PPE285"/>
      <c r="PPF285"/>
      <c r="PPG285"/>
      <c r="PPH285"/>
      <c r="PPI285"/>
      <c r="PPJ285"/>
      <c r="PPK285"/>
      <c r="PPL285"/>
      <c r="PPM285"/>
      <c r="PPN285"/>
      <c r="PPO285"/>
      <c r="PPP285"/>
      <c r="PPQ285"/>
      <c r="PPR285"/>
      <c r="PPS285"/>
      <c r="PPT285"/>
      <c r="PPU285"/>
      <c r="PPV285"/>
      <c r="PPW285"/>
      <c r="PPX285"/>
      <c r="PPY285"/>
      <c r="PPZ285"/>
      <c r="PQA285"/>
      <c r="PQB285"/>
      <c r="PQC285"/>
      <c r="PQD285"/>
      <c r="PQE285"/>
      <c r="PQF285"/>
      <c r="PQG285"/>
      <c r="PQH285"/>
      <c r="PQI285"/>
      <c r="PQJ285"/>
      <c r="PQK285"/>
      <c r="PQL285"/>
      <c r="PQM285"/>
      <c r="PQN285"/>
      <c r="PQO285"/>
      <c r="PQP285"/>
      <c r="PQQ285"/>
      <c r="PQR285"/>
      <c r="PQS285"/>
      <c r="PQT285"/>
      <c r="PQU285"/>
      <c r="PQV285"/>
      <c r="PQW285"/>
      <c r="PQX285"/>
      <c r="PQY285"/>
      <c r="PQZ285"/>
      <c r="PRA285"/>
      <c r="PRB285"/>
      <c r="PRC285"/>
      <c r="PRD285"/>
      <c r="PRE285"/>
      <c r="PRF285"/>
      <c r="PRG285"/>
      <c r="PRH285"/>
      <c r="PRI285"/>
      <c r="PRJ285"/>
      <c r="PRK285"/>
      <c r="PRL285"/>
      <c r="PRM285"/>
      <c r="PRN285"/>
      <c r="PRO285"/>
      <c r="PRP285"/>
      <c r="PRQ285"/>
      <c r="PRR285"/>
      <c r="PRS285"/>
      <c r="PRT285"/>
      <c r="PRU285"/>
      <c r="PRV285"/>
      <c r="PRW285"/>
      <c r="PRX285"/>
      <c r="PRY285"/>
      <c r="PRZ285"/>
      <c r="PSA285"/>
      <c r="PSB285"/>
      <c r="PSC285"/>
      <c r="PSD285"/>
      <c r="PSE285"/>
      <c r="PSF285"/>
      <c r="PSG285"/>
      <c r="PSH285"/>
      <c r="PSI285"/>
      <c r="PSJ285"/>
      <c r="PSK285"/>
      <c r="PSL285"/>
      <c r="PSM285"/>
      <c r="PSN285"/>
      <c r="PSO285"/>
      <c r="PSP285"/>
      <c r="PSQ285"/>
      <c r="PSR285"/>
      <c r="PSS285"/>
      <c r="PST285"/>
      <c r="PSU285"/>
      <c r="PSV285"/>
      <c r="PSW285"/>
      <c r="PSX285"/>
      <c r="PSY285"/>
      <c r="PSZ285"/>
      <c r="PTA285"/>
      <c r="PTB285"/>
      <c r="PTC285"/>
      <c r="PTD285"/>
      <c r="PTE285"/>
      <c r="PTF285"/>
      <c r="PTG285"/>
      <c r="PTH285"/>
      <c r="PTI285"/>
      <c r="PTJ285"/>
      <c r="PTK285"/>
      <c r="PTL285"/>
      <c r="PTM285"/>
      <c r="PTN285"/>
      <c r="PTO285"/>
      <c r="PTP285"/>
      <c r="PTQ285"/>
      <c r="PTR285"/>
      <c r="PTS285"/>
      <c r="PTT285"/>
      <c r="PTU285"/>
      <c r="PTV285"/>
      <c r="PTW285"/>
      <c r="PTX285"/>
      <c r="PTY285"/>
      <c r="PTZ285"/>
      <c r="PUA285"/>
      <c r="PUB285"/>
      <c r="PUC285"/>
      <c r="PUD285"/>
      <c r="PUE285"/>
      <c r="PUF285"/>
      <c r="PUG285"/>
      <c r="PUH285"/>
      <c r="PUI285"/>
      <c r="PUJ285"/>
      <c r="PUK285"/>
      <c r="PUL285"/>
      <c r="PUM285"/>
      <c r="PUN285"/>
      <c r="PUO285"/>
      <c r="PUP285"/>
      <c r="PUQ285"/>
      <c r="PUR285"/>
      <c r="PUS285"/>
      <c r="PUT285"/>
      <c r="PUU285"/>
      <c r="PUV285"/>
      <c r="PUW285"/>
      <c r="PUX285"/>
      <c r="PUY285"/>
      <c r="PUZ285"/>
      <c r="PVA285"/>
      <c r="PVB285"/>
      <c r="PVC285"/>
      <c r="PVD285"/>
      <c r="PVE285"/>
      <c r="PVF285"/>
      <c r="PVG285"/>
      <c r="PVH285"/>
      <c r="PVI285"/>
      <c r="PVJ285"/>
      <c r="PVK285"/>
      <c r="PVL285"/>
      <c r="PVM285"/>
      <c r="PVN285"/>
      <c r="PVO285"/>
      <c r="PVP285"/>
      <c r="PVQ285"/>
      <c r="PVR285"/>
      <c r="PVS285"/>
      <c r="PVT285"/>
      <c r="PVU285"/>
      <c r="PVV285"/>
      <c r="PVW285"/>
      <c r="PVX285"/>
      <c r="PVY285"/>
      <c r="PVZ285"/>
      <c r="PWA285"/>
      <c r="PWB285"/>
      <c r="PWC285"/>
      <c r="PWD285"/>
      <c r="PWE285"/>
      <c r="PWF285"/>
      <c r="PWG285"/>
      <c r="PWH285"/>
      <c r="PWI285"/>
      <c r="PWJ285"/>
      <c r="PWK285"/>
      <c r="PWL285"/>
      <c r="PWM285"/>
      <c r="PWN285"/>
      <c r="PWO285"/>
      <c r="PWP285"/>
      <c r="PWQ285"/>
      <c r="PWR285"/>
      <c r="PWS285"/>
      <c r="PWT285"/>
      <c r="PWU285"/>
      <c r="PWV285"/>
      <c r="PWW285"/>
      <c r="PWX285"/>
      <c r="PWY285"/>
      <c r="PWZ285"/>
      <c r="PXA285"/>
      <c r="PXB285"/>
      <c r="PXC285"/>
      <c r="PXD285"/>
      <c r="PXE285"/>
      <c r="PXF285"/>
      <c r="PXG285"/>
      <c r="PXH285"/>
      <c r="PXI285"/>
      <c r="PXJ285"/>
      <c r="PXK285"/>
      <c r="PXL285"/>
      <c r="PXM285"/>
      <c r="PXN285"/>
      <c r="PXO285"/>
      <c r="PXP285"/>
      <c r="PXQ285"/>
      <c r="PXR285"/>
      <c r="PXS285"/>
      <c r="PXT285"/>
      <c r="PXU285"/>
      <c r="PXV285"/>
      <c r="PXW285"/>
      <c r="PXX285"/>
      <c r="PXY285"/>
      <c r="PXZ285"/>
      <c r="PYA285"/>
      <c r="PYB285"/>
      <c r="PYC285"/>
      <c r="PYD285"/>
      <c r="PYE285"/>
      <c r="PYF285"/>
      <c r="PYG285"/>
      <c r="PYH285"/>
      <c r="PYI285"/>
      <c r="PYJ285"/>
      <c r="PYK285"/>
      <c r="PYL285"/>
      <c r="PYM285"/>
      <c r="PYN285"/>
      <c r="PYO285"/>
      <c r="PYP285"/>
      <c r="PYQ285"/>
      <c r="PYR285"/>
      <c r="PYS285"/>
      <c r="PYT285"/>
      <c r="PYU285"/>
      <c r="PYV285"/>
      <c r="PYW285"/>
      <c r="PYX285"/>
      <c r="PYY285"/>
      <c r="PYZ285"/>
      <c r="PZA285"/>
      <c r="PZB285"/>
      <c r="PZC285"/>
      <c r="PZD285"/>
      <c r="PZE285"/>
      <c r="PZF285"/>
      <c r="PZG285"/>
      <c r="PZH285"/>
      <c r="PZI285"/>
      <c r="PZJ285"/>
      <c r="PZK285"/>
      <c r="PZL285"/>
      <c r="PZM285"/>
      <c r="PZN285"/>
      <c r="PZO285"/>
      <c r="PZP285"/>
      <c r="PZQ285"/>
      <c r="PZR285"/>
      <c r="PZS285"/>
      <c r="PZT285"/>
      <c r="PZU285"/>
      <c r="PZV285"/>
      <c r="PZW285"/>
      <c r="PZX285"/>
      <c r="PZY285"/>
      <c r="PZZ285"/>
      <c r="QAA285"/>
      <c r="QAB285"/>
      <c r="QAC285"/>
      <c r="QAD285"/>
      <c r="QAE285"/>
      <c r="QAF285"/>
      <c r="QAG285"/>
      <c r="QAH285"/>
      <c r="QAI285"/>
      <c r="QAJ285"/>
      <c r="QAK285"/>
      <c r="QAL285"/>
      <c r="QAM285"/>
      <c r="QAN285"/>
      <c r="QAO285"/>
      <c r="QAP285"/>
      <c r="QAQ285"/>
      <c r="QAR285"/>
      <c r="QAS285"/>
      <c r="QAT285"/>
      <c r="QAU285"/>
      <c r="QAV285"/>
      <c r="QAW285"/>
      <c r="QAX285"/>
      <c r="QAY285"/>
      <c r="QAZ285"/>
      <c r="QBA285"/>
      <c r="QBB285"/>
      <c r="QBC285"/>
      <c r="QBD285"/>
      <c r="QBE285"/>
      <c r="QBF285"/>
      <c r="QBG285"/>
      <c r="QBH285"/>
      <c r="QBI285"/>
      <c r="QBJ285"/>
      <c r="QBK285"/>
      <c r="QBL285"/>
      <c r="QBM285"/>
      <c r="QBN285"/>
      <c r="QBO285"/>
      <c r="QBP285"/>
      <c r="QBQ285"/>
      <c r="QBR285"/>
      <c r="QBS285"/>
      <c r="QBT285"/>
      <c r="QBU285"/>
      <c r="QBV285"/>
      <c r="QBW285"/>
      <c r="QBX285"/>
      <c r="QBY285"/>
      <c r="QBZ285"/>
      <c r="QCA285"/>
      <c r="QCB285"/>
      <c r="QCC285"/>
      <c r="QCD285"/>
      <c r="QCE285"/>
      <c r="QCF285"/>
      <c r="QCG285"/>
      <c r="QCH285"/>
      <c r="QCI285"/>
      <c r="QCJ285"/>
      <c r="QCK285"/>
      <c r="QCL285"/>
      <c r="QCM285"/>
      <c r="QCN285"/>
      <c r="QCO285"/>
      <c r="QCP285"/>
      <c r="QCQ285"/>
      <c r="QCR285"/>
      <c r="QCS285"/>
      <c r="QCT285"/>
      <c r="QCU285"/>
      <c r="QCV285"/>
      <c r="QCW285"/>
      <c r="QCX285"/>
      <c r="QCY285"/>
      <c r="QCZ285"/>
      <c r="QDA285"/>
      <c r="QDB285"/>
      <c r="QDC285"/>
      <c r="QDD285"/>
      <c r="QDE285"/>
      <c r="QDF285"/>
      <c r="QDG285"/>
      <c r="QDH285"/>
      <c r="QDI285"/>
      <c r="QDJ285"/>
      <c r="QDK285"/>
      <c r="QDL285"/>
      <c r="QDM285"/>
      <c r="QDN285"/>
      <c r="QDO285"/>
      <c r="QDP285"/>
      <c r="QDQ285"/>
      <c r="QDR285"/>
      <c r="QDS285"/>
      <c r="QDT285"/>
      <c r="QDU285"/>
      <c r="QDV285"/>
      <c r="QDW285"/>
      <c r="QDX285"/>
      <c r="QDY285"/>
      <c r="QDZ285"/>
      <c r="QEA285"/>
      <c r="QEB285"/>
      <c r="QEC285"/>
      <c r="QED285"/>
      <c r="QEE285"/>
      <c r="QEF285"/>
      <c r="QEG285"/>
      <c r="QEH285"/>
      <c r="QEI285"/>
      <c r="QEJ285"/>
      <c r="QEK285"/>
      <c r="QEL285"/>
      <c r="QEM285"/>
      <c r="QEN285"/>
      <c r="QEO285"/>
      <c r="QEP285"/>
      <c r="QEQ285"/>
      <c r="QER285"/>
      <c r="QES285"/>
      <c r="QET285"/>
      <c r="QEU285"/>
      <c r="QEV285"/>
      <c r="QEW285"/>
      <c r="QEX285"/>
      <c r="QEY285"/>
      <c r="QEZ285"/>
      <c r="QFA285"/>
      <c r="QFB285"/>
      <c r="QFC285"/>
      <c r="QFD285"/>
      <c r="QFE285"/>
      <c r="QFF285"/>
      <c r="QFG285"/>
      <c r="QFH285"/>
      <c r="QFI285"/>
      <c r="QFJ285"/>
      <c r="QFK285"/>
      <c r="QFL285"/>
      <c r="QFM285"/>
      <c r="QFN285"/>
      <c r="QFO285"/>
      <c r="QFP285"/>
      <c r="QFQ285"/>
      <c r="QFR285"/>
      <c r="QFS285"/>
      <c r="QFT285"/>
      <c r="QFU285"/>
      <c r="QFV285"/>
      <c r="QFW285"/>
      <c r="QFX285"/>
      <c r="QFY285"/>
      <c r="QFZ285"/>
      <c r="QGA285"/>
      <c r="QGB285"/>
      <c r="QGC285"/>
      <c r="QGD285"/>
      <c r="QGE285"/>
      <c r="QGF285"/>
      <c r="QGG285"/>
      <c r="QGH285"/>
      <c r="QGI285"/>
      <c r="QGJ285"/>
      <c r="QGK285"/>
      <c r="QGL285"/>
      <c r="QGM285"/>
      <c r="QGN285"/>
      <c r="QGO285"/>
      <c r="QGP285"/>
      <c r="QGQ285"/>
      <c r="QGR285"/>
      <c r="QGS285"/>
      <c r="QGT285"/>
      <c r="QGU285"/>
      <c r="QGV285"/>
      <c r="QGW285"/>
      <c r="QGX285"/>
      <c r="QGY285"/>
      <c r="QGZ285"/>
      <c r="QHA285"/>
      <c r="QHB285"/>
      <c r="QHC285"/>
      <c r="QHD285"/>
      <c r="QHE285"/>
      <c r="QHF285"/>
      <c r="QHG285"/>
      <c r="QHH285"/>
      <c r="QHI285"/>
      <c r="QHJ285"/>
      <c r="QHK285"/>
      <c r="QHL285"/>
      <c r="QHM285"/>
      <c r="QHN285"/>
      <c r="QHO285"/>
      <c r="QHP285"/>
      <c r="QHQ285"/>
      <c r="QHR285"/>
      <c r="QHS285"/>
      <c r="QHT285"/>
      <c r="QHU285"/>
      <c r="QHV285"/>
      <c r="QHW285"/>
      <c r="QHX285"/>
      <c r="QHY285"/>
      <c r="QHZ285"/>
      <c r="QIA285"/>
      <c r="QIB285"/>
      <c r="QIC285"/>
      <c r="QID285"/>
      <c r="QIE285"/>
      <c r="QIF285"/>
      <c r="QIG285"/>
      <c r="QIH285"/>
      <c r="QII285"/>
      <c r="QIJ285"/>
      <c r="QIK285"/>
      <c r="QIL285"/>
      <c r="QIM285"/>
      <c r="QIN285"/>
      <c r="QIO285"/>
      <c r="QIP285"/>
      <c r="QIQ285"/>
      <c r="QIR285"/>
      <c r="QIS285"/>
      <c r="QIT285"/>
      <c r="QIU285"/>
      <c r="QIV285"/>
      <c r="QIW285"/>
      <c r="QIX285"/>
      <c r="QIY285"/>
      <c r="QIZ285"/>
      <c r="QJA285"/>
      <c r="QJB285"/>
      <c r="QJC285"/>
      <c r="QJD285"/>
      <c r="QJE285"/>
      <c r="QJF285"/>
      <c r="QJG285"/>
      <c r="QJH285"/>
      <c r="QJI285"/>
      <c r="QJJ285"/>
      <c r="QJK285"/>
      <c r="QJL285"/>
      <c r="QJM285"/>
      <c r="QJN285"/>
      <c r="QJO285"/>
      <c r="QJP285"/>
      <c r="QJQ285"/>
      <c r="QJR285"/>
      <c r="QJS285"/>
      <c r="QJT285"/>
      <c r="QJU285"/>
      <c r="QJV285"/>
      <c r="QJW285"/>
      <c r="QJX285"/>
      <c r="QJY285"/>
      <c r="QJZ285"/>
      <c r="QKA285"/>
      <c r="QKB285"/>
      <c r="QKC285"/>
      <c r="QKD285"/>
      <c r="QKE285"/>
      <c r="QKF285"/>
      <c r="QKG285"/>
      <c r="QKH285"/>
      <c r="QKI285"/>
      <c r="QKJ285"/>
      <c r="QKK285"/>
      <c r="QKL285"/>
      <c r="QKM285"/>
      <c r="QKN285"/>
      <c r="QKO285"/>
      <c r="QKP285"/>
      <c r="QKQ285"/>
      <c r="QKR285"/>
      <c r="QKS285"/>
      <c r="QKT285"/>
      <c r="QKU285"/>
      <c r="QKV285"/>
      <c r="QKW285"/>
      <c r="QKX285"/>
      <c r="QKY285"/>
      <c r="QKZ285"/>
      <c r="QLA285"/>
      <c r="QLB285"/>
      <c r="QLC285"/>
      <c r="QLD285"/>
      <c r="QLE285"/>
      <c r="QLF285"/>
      <c r="QLG285"/>
      <c r="QLH285"/>
      <c r="QLI285"/>
      <c r="QLJ285"/>
      <c r="QLK285"/>
      <c r="QLL285"/>
      <c r="QLM285"/>
      <c r="QLN285"/>
      <c r="QLO285"/>
      <c r="QLP285"/>
      <c r="QLQ285"/>
      <c r="QLR285"/>
      <c r="QLS285"/>
      <c r="QLT285"/>
      <c r="QLU285"/>
      <c r="QLV285"/>
      <c r="QLW285"/>
      <c r="QLX285"/>
      <c r="QLY285"/>
      <c r="QLZ285"/>
      <c r="QMA285"/>
      <c r="QMB285"/>
      <c r="QMC285"/>
      <c r="QMD285"/>
      <c r="QME285"/>
      <c r="QMF285"/>
      <c r="QMG285"/>
      <c r="QMH285"/>
      <c r="QMI285"/>
      <c r="QMJ285"/>
      <c r="QMK285"/>
      <c r="QML285"/>
      <c r="QMM285"/>
      <c r="QMN285"/>
      <c r="QMO285"/>
      <c r="QMP285"/>
      <c r="QMQ285"/>
      <c r="QMR285"/>
      <c r="QMS285"/>
      <c r="QMT285"/>
      <c r="QMU285"/>
      <c r="QMV285"/>
      <c r="QMW285"/>
      <c r="QMX285"/>
      <c r="QMY285"/>
      <c r="QMZ285"/>
      <c r="QNA285"/>
      <c r="QNB285"/>
      <c r="QNC285"/>
      <c r="QND285"/>
      <c r="QNE285"/>
      <c r="QNF285"/>
      <c r="QNG285"/>
      <c r="QNH285"/>
      <c r="QNI285"/>
      <c r="QNJ285"/>
      <c r="QNK285"/>
      <c r="QNL285"/>
      <c r="QNM285"/>
      <c r="QNN285"/>
      <c r="QNO285"/>
      <c r="QNP285"/>
      <c r="QNQ285"/>
      <c r="QNR285"/>
      <c r="QNS285"/>
      <c r="QNT285"/>
      <c r="QNU285"/>
      <c r="QNV285"/>
      <c r="QNW285"/>
      <c r="QNX285"/>
      <c r="QNY285"/>
      <c r="QNZ285"/>
      <c r="QOA285"/>
      <c r="QOB285"/>
      <c r="QOC285"/>
      <c r="QOD285"/>
      <c r="QOE285"/>
      <c r="QOF285"/>
      <c r="QOG285"/>
      <c r="QOH285"/>
      <c r="QOI285"/>
      <c r="QOJ285"/>
      <c r="QOK285"/>
      <c r="QOL285"/>
      <c r="QOM285"/>
      <c r="QON285"/>
      <c r="QOO285"/>
      <c r="QOP285"/>
      <c r="QOQ285"/>
      <c r="QOR285"/>
      <c r="QOS285"/>
      <c r="QOT285"/>
      <c r="QOU285"/>
      <c r="QOV285"/>
      <c r="QOW285"/>
      <c r="QOX285"/>
      <c r="QOY285"/>
      <c r="QOZ285"/>
      <c r="QPA285"/>
      <c r="QPB285"/>
      <c r="QPC285"/>
      <c r="QPD285"/>
      <c r="QPE285"/>
      <c r="QPF285"/>
      <c r="QPG285"/>
      <c r="QPH285"/>
      <c r="QPI285"/>
      <c r="QPJ285"/>
      <c r="QPK285"/>
      <c r="QPL285"/>
      <c r="QPM285"/>
      <c r="QPN285"/>
      <c r="QPO285"/>
      <c r="QPP285"/>
      <c r="QPQ285"/>
      <c r="QPR285"/>
      <c r="QPS285"/>
      <c r="QPT285"/>
      <c r="QPU285"/>
      <c r="QPV285"/>
      <c r="QPW285"/>
      <c r="QPX285"/>
      <c r="QPY285"/>
      <c r="QPZ285"/>
      <c r="QQA285"/>
      <c r="QQB285"/>
      <c r="QQC285"/>
      <c r="QQD285"/>
      <c r="QQE285"/>
      <c r="QQF285"/>
      <c r="QQG285"/>
      <c r="QQH285"/>
      <c r="QQI285"/>
      <c r="QQJ285"/>
      <c r="QQK285"/>
      <c r="QQL285"/>
      <c r="QQM285"/>
      <c r="QQN285"/>
      <c r="QQO285"/>
      <c r="QQP285"/>
      <c r="QQQ285"/>
      <c r="QQR285"/>
      <c r="QQS285"/>
      <c r="QQT285"/>
      <c r="QQU285"/>
      <c r="QQV285"/>
      <c r="QQW285"/>
      <c r="QQX285"/>
      <c r="QQY285"/>
      <c r="QQZ285"/>
      <c r="QRA285"/>
      <c r="QRB285"/>
      <c r="QRC285"/>
      <c r="QRD285"/>
      <c r="QRE285"/>
      <c r="QRF285"/>
      <c r="QRG285"/>
      <c r="QRH285"/>
      <c r="QRI285"/>
      <c r="QRJ285"/>
      <c r="QRK285"/>
      <c r="QRL285"/>
      <c r="QRM285"/>
      <c r="QRN285"/>
      <c r="QRO285"/>
      <c r="QRP285"/>
      <c r="QRQ285"/>
      <c r="QRR285"/>
      <c r="QRS285"/>
      <c r="QRT285"/>
      <c r="QRU285"/>
      <c r="QRV285"/>
      <c r="QRW285"/>
      <c r="QRX285"/>
      <c r="QRY285"/>
      <c r="QRZ285"/>
      <c r="QSA285"/>
      <c r="QSB285"/>
      <c r="QSC285"/>
      <c r="QSD285"/>
      <c r="QSE285"/>
      <c r="QSF285"/>
      <c r="QSG285"/>
      <c r="QSH285"/>
      <c r="QSI285"/>
      <c r="QSJ285"/>
      <c r="QSK285"/>
      <c r="QSL285"/>
      <c r="QSM285"/>
      <c r="QSN285"/>
      <c r="QSO285"/>
      <c r="QSP285"/>
      <c r="QSQ285"/>
      <c r="QSR285"/>
      <c r="QSS285"/>
      <c r="QST285"/>
      <c r="QSU285"/>
      <c r="QSV285"/>
      <c r="QSW285"/>
      <c r="QSX285"/>
      <c r="QSY285"/>
      <c r="QSZ285"/>
      <c r="QTA285"/>
      <c r="QTB285"/>
      <c r="QTC285"/>
      <c r="QTD285"/>
      <c r="QTE285"/>
      <c r="QTF285"/>
      <c r="QTG285"/>
      <c r="QTH285"/>
      <c r="QTI285"/>
      <c r="QTJ285"/>
      <c r="QTK285"/>
      <c r="QTL285"/>
      <c r="QTM285"/>
      <c r="QTN285"/>
      <c r="QTO285"/>
      <c r="QTP285"/>
      <c r="QTQ285"/>
      <c r="QTR285"/>
      <c r="QTS285"/>
      <c r="QTT285"/>
      <c r="QTU285"/>
      <c r="QTV285"/>
      <c r="QTW285"/>
      <c r="QTX285"/>
      <c r="QTY285"/>
      <c r="QTZ285"/>
      <c r="QUA285"/>
      <c r="QUB285"/>
      <c r="QUC285"/>
      <c r="QUD285"/>
      <c r="QUE285"/>
      <c r="QUF285"/>
      <c r="QUG285"/>
      <c r="QUH285"/>
      <c r="QUI285"/>
      <c r="QUJ285"/>
      <c r="QUK285"/>
      <c r="QUL285"/>
      <c r="QUM285"/>
      <c r="QUN285"/>
      <c r="QUO285"/>
      <c r="QUP285"/>
      <c r="QUQ285"/>
      <c r="QUR285"/>
      <c r="QUS285"/>
      <c r="QUT285"/>
      <c r="QUU285"/>
      <c r="QUV285"/>
      <c r="QUW285"/>
      <c r="QUX285"/>
      <c r="QUY285"/>
      <c r="QUZ285"/>
      <c r="QVA285"/>
      <c r="QVB285"/>
      <c r="QVC285"/>
      <c r="QVD285"/>
      <c r="QVE285"/>
      <c r="QVF285"/>
      <c r="QVG285"/>
      <c r="QVH285"/>
      <c r="QVI285"/>
      <c r="QVJ285"/>
      <c r="QVK285"/>
      <c r="QVL285"/>
      <c r="QVM285"/>
      <c r="QVN285"/>
      <c r="QVO285"/>
      <c r="QVP285"/>
      <c r="QVQ285"/>
      <c r="QVR285"/>
      <c r="QVS285"/>
      <c r="QVT285"/>
      <c r="QVU285"/>
      <c r="QVV285"/>
      <c r="QVW285"/>
      <c r="QVX285"/>
      <c r="QVY285"/>
      <c r="QVZ285"/>
      <c r="QWA285"/>
      <c r="QWB285"/>
      <c r="QWC285"/>
      <c r="QWD285"/>
      <c r="QWE285"/>
      <c r="QWF285"/>
      <c r="QWG285"/>
      <c r="QWH285"/>
      <c r="QWI285"/>
      <c r="QWJ285"/>
      <c r="QWK285"/>
      <c r="QWL285"/>
      <c r="QWM285"/>
      <c r="QWN285"/>
      <c r="QWO285"/>
      <c r="QWP285"/>
      <c r="QWQ285"/>
      <c r="QWR285"/>
      <c r="QWS285"/>
      <c r="QWT285"/>
      <c r="QWU285"/>
      <c r="QWV285"/>
      <c r="QWW285"/>
      <c r="QWX285"/>
      <c r="QWY285"/>
      <c r="QWZ285"/>
      <c r="QXA285"/>
      <c r="QXB285"/>
      <c r="QXC285"/>
      <c r="QXD285"/>
      <c r="QXE285"/>
      <c r="QXF285"/>
      <c r="QXG285"/>
      <c r="QXH285"/>
      <c r="QXI285"/>
      <c r="QXJ285"/>
      <c r="QXK285"/>
      <c r="QXL285"/>
      <c r="QXM285"/>
      <c r="QXN285"/>
      <c r="QXO285"/>
      <c r="QXP285"/>
      <c r="QXQ285"/>
      <c r="QXR285"/>
      <c r="QXS285"/>
      <c r="QXT285"/>
      <c r="QXU285"/>
      <c r="QXV285"/>
      <c r="QXW285"/>
      <c r="QXX285"/>
      <c r="QXY285"/>
      <c r="QXZ285"/>
      <c r="QYA285"/>
      <c r="QYB285"/>
      <c r="QYC285"/>
      <c r="QYD285"/>
      <c r="QYE285"/>
      <c r="QYF285"/>
      <c r="QYG285"/>
      <c r="QYH285"/>
      <c r="QYI285"/>
      <c r="QYJ285"/>
      <c r="QYK285"/>
      <c r="QYL285"/>
      <c r="QYM285"/>
      <c r="QYN285"/>
      <c r="QYO285"/>
      <c r="QYP285"/>
      <c r="QYQ285"/>
      <c r="QYR285"/>
      <c r="QYS285"/>
      <c r="QYT285"/>
      <c r="QYU285"/>
      <c r="QYV285"/>
      <c r="QYW285"/>
      <c r="QYX285"/>
      <c r="QYY285"/>
      <c r="QYZ285"/>
      <c r="QZA285"/>
      <c r="QZB285"/>
      <c r="QZC285"/>
      <c r="QZD285"/>
      <c r="QZE285"/>
      <c r="QZF285"/>
      <c r="QZG285"/>
      <c r="QZH285"/>
      <c r="QZI285"/>
      <c r="QZJ285"/>
      <c r="QZK285"/>
      <c r="QZL285"/>
      <c r="QZM285"/>
      <c r="QZN285"/>
      <c r="QZO285"/>
      <c r="QZP285"/>
      <c r="QZQ285"/>
      <c r="QZR285"/>
      <c r="QZS285"/>
      <c r="QZT285"/>
      <c r="QZU285"/>
      <c r="QZV285"/>
      <c r="QZW285"/>
      <c r="QZX285"/>
      <c r="QZY285"/>
      <c r="QZZ285"/>
      <c r="RAA285"/>
      <c r="RAB285"/>
      <c r="RAC285"/>
      <c r="RAD285"/>
      <c r="RAE285"/>
      <c r="RAF285"/>
      <c r="RAG285"/>
      <c r="RAH285"/>
      <c r="RAI285"/>
      <c r="RAJ285"/>
      <c r="RAK285"/>
      <c r="RAL285"/>
      <c r="RAM285"/>
      <c r="RAN285"/>
      <c r="RAO285"/>
      <c r="RAP285"/>
      <c r="RAQ285"/>
      <c r="RAR285"/>
      <c r="RAS285"/>
      <c r="RAT285"/>
      <c r="RAU285"/>
      <c r="RAV285"/>
      <c r="RAW285"/>
      <c r="RAX285"/>
      <c r="RAY285"/>
      <c r="RAZ285"/>
      <c r="RBA285"/>
      <c r="RBB285"/>
      <c r="RBC285"/>
      <c r="RBD285"/>
      <c r="RBE285"/>
      <c r="RBF285"/>
      <c r="RBG285"/>
      <c r="RBH285"/>
      <c r="RBI285"/>
      <c r="RBJ285"/>
      <c r="RBK285"/>
      <c r="RBL285"/>
      <c r="RBM285"/>
      <c r="RBN285"/>
      <c r="RBO285"/>
      <c r="RBP285"/>
      <c r="RBQ285"/>
      <c r="RBR285"/>
      <c r="RBS285"/>
      <c r="RBT285"/>
      <c r="RBU285"/>
      <c r="RBV285"/>
      <c r="RBW285"/>
      <c r="RBX285"/>
      <c r="RBY285"/>
      <c r="RBZ285"/>
      <c r="RCA285"/>
      <c r="RCB285"/>
      <c r="RCC285"/>
      <c r="RCD285"/>
      <c r="RCE285"/>
      <c r="RCF285"/>
      <c r="RCG285"/>
      <c r="RCH285"/>
      <c r="RCI285"/>
      <c r="RCJ285"/>
      <c r="RCK285"/>
      <c r="RCL285"/>
      <c r="RCM285"/>
      <c r="RCN285"/>
      <c r="RCO285"/>
      <c r="RCP285"/>
      <c r="RCQ285"/>
      <c r="RCR285"/>
      <c r="RCS285"/>
      <c r="RCT285"/>
      <c r="RCU285"/>
      <c r="RCV285"/>
      <c r="RCW285"/>
      <c r="RCX285"/>
      <c r="RCY285"/>
      <c r="RCZ285"/>
      <c r="RDA285"/>
      <c r="RDB285"/>
      <c r="RDC285"/>
      <c r="RDD285"/>
      <c r="RDE285"/>
      <c r="RDF285"/>
      <c r="RDG285"/>
      <c r="RDH285"/>
      <c r="RDI285"/>
      <c r="RDJ285"/>
      <c r="RDK285"/>
      <c r="RDL285"/>
      <c r="RDM285"/>
      <c r="RDN285"/>
      <c r="RDO285"/>
      <c r="RDP285"/>
      <c r="RDQ285"/>
      <c r="RDR285"/>
      <c r="RDS285"/>
      <c r="RDT285"/>
      <c r="RDU285"/>
      <c r="RDV285"/>
      <c r="RDW285"/>
      <c r="RDX285"/>
      <c r="RDY285"/>
      <c r="RDZ285"/>
      <c r="REA285"/>
      <c r="REB285"/>
      <c r="REC285"/>
      <c r="RED285"/>
      <c r="REE285"/>
      <c r="REF285"/>
      <c r="REG285"/>
      <c r="REH285"/>
      <c r="REI285"/>
      <c r="REJ285"/>
      <c r="REK285"/>
      <c r="REL285"/>
      <c r="REM285"/>
      <c r="REN285"/>
      <c r="REO285"/>
      <c r="REP285"/>
      <c r="REQ285"/>
      <c r="RER285"/>
      <c r="RES285"/>
      <c r="RET285"/>
      <c r="REU285"/>
      <c r="REV285"/>
      <c r="REW285"/>
      <c r="REX285"/>
      <c r="REY285"/>
      <c r="REZ285"/>
      <c r="RFA285"/>
      <c r="RFB285"/>
      <c r="RFC285"/>
      <c r="RFD285"/>
      <c r="RFE285"/>
      <c r="RFF285"/>
      <c r="RFG285"/>
      <c r="RFH285"/>
      <c r="RFI285"/>
      <c r="RFJ285"/>
      <c r="RFK285"/>
      <c r="RFL285"/>
      <c r="RFM285"/>
      <c r="RFN285"/>
      <c r="RFO285"/>
      <c r="RFP285"/>
      <c r="RFQ285"/>
      <c r="RFR285"/>
      <c r="RFS285"/>
      <c r="RFT285"/>
      <c r="RFU285"/>
      <c r="RFV285"/>
      <c r="RFW285"/>
      <c r="RFX285"/>
      <c r="RFY285"/>
      <c r="RFZ285"/>
      <c r="RGA285"/>
      <c r="RGB285"/>
      <c r="RGC285"/>
      <c r="RGD285"/>
      <c r="RGE285"/>
      <c r="RGF285"/>
      <c r="RGG285"/>
      <c r="RGH285"/>
      <c r="RGI285"/>
      <c r="RGJ285"/>
      <c r="RGK285"/>
      <c r="RGL285"/>
      <c r="RGM285"/>
      <c r="RGN285"/>
      <c r="RGO285"/>
      <c r="RGP285"/>
      <c r="RGQ285"/>
      <c r="RGR285"/>
      <c r="RGS285"/>
      <c r="RGT285"/>
      <c r="RGU285"/>
      <c r="RGV285"/>
      <c r="RGW285"/>
      <c r="RGX285"/>
      <c r="RGY285"/>
      <c r="RGZ285"/>
      <c r="RHA285"/>
      <c r="RHB285"/>
      <c r="RHC285"/>
      <c r="RHD285"/>
      <c r="RHE285"/>
      <c r="RHF285"/>
      <c r="RHG285"/>
      <c r="RHH285"/>
      <c r="RHI285"/>
      <c r="RHJ285"/>
      <c r="RHK285"/>
      <c r="RHL285"/>
      <c r="RHM285"/>
      <c r="RHN285"/>
      <c r="RHO285"/>
      <c r="RHP285"/>
      <c r="RHQ285"/>
      <c r="RHR285"/>
      <c r="RHS285"/>
      <c r="RHT285"/>
      <c r="RHU285"/>
      <c r="RHV285"/>
      <c r="RHW285"/>
      <c r="RHX285"/>
      <c r="RHY285"/>
      <c r="RHZ285"/>
      <c r="RIA285"/>
      <c r="RIB285"/>
      <c r="RIC285"/>
      <c r="RID285"/>
      <c r="RIE285"/>
      <c r="RIF285"/>
      <c r="RIG285"/>
      <c r="RIH285"/>
      <c r="RII285"/>
      <c r="RIJ285"/>
      <c r="RIK285"/>
      <c r="RIL285"/>
      <c r="RIM285"/>
      <c r="RIN285"/>
      <c r="RIO285"/>
      <c r="RIP285"/>
      <c r="RIQ285"/>
      <c r="RIR285"/>
      <c r="RIS285"/>
      <c r="RIT285"/>
      <c r="RIU285"/>
      <c r="RIV285"/>
      <c r="RIW285"/>
      <c r="RIX285"/>
      <c r="RIY285"/>
      <c r="RIZ285"/>
      <c r="RJA285"/>
      <c r="RJB285"/>
      <c r="RJC285"/>
      <c r="RJD285"/>
      <c r="RJE285"/>
      <c r="RJF285"/>
      <c r="RJG285"/>
      <c r="RJH285"/>
      <c r="RJI285"/>
      <c r="RJJ285"/>
      <c r="RJK285"/>
      <c r="RJL285"/>
      <c r="RJM285"/>
      <c r="RJN285"/>
      <c r="RJO285"/>
      <c r="RJP285"/>
      <c r="RJQ285"/>
      <c r="RJR285"/>
      <c r="RJS285"/>
      <c r="RJT285"/>
      <c r="RJU285"/>
      <c r="RJV285"/>
      <c r="RJW285"/>
      <c r="RJX285"/>
      <c r="RJY285"/>
      <c r="RJZ285"/>
      <c r="RKA285"/>
      <c r="RKB285"/>
      <c r="RKC285"/>
      <c r="RKD285"/>
      <c r="RKE285"/>
      <c r="RKF285"/>
      <c r="RKG285"/>
      <c r="RKH285"/>
      <c r="RKI285"/>
      <c r="RKJ285"/>
      <c r="RKK285"/>
      <c r="RKL285"/>
      <c r="RKM285"/>
      <c r="RKN285"/>
      <c r="RKO285"/>
      <c r="RKP285"/>
      <c r="RKQ285"/>
      <c r="RKR285"/>
      <c r="RKS285"/>
      <c r="RKT285"/>
      <c r="RKU285"/>
      <c r="RKV285"/>
      <c r="RKW285"/>
      <c r="RKX285"/>
      <c r="RKY285"/>
      <c r="RKZ285"/>
      <c r="RLA285"/>
      <c r="RLB285"/>
      <c r="RLC285"/>
      <c r="RLD285"/>
      <c r="RLE285"/>
      <c r="RLF285"/>
      <c r="RLG285"/>
      <c r="RLH285"/>
      <c r="RLI285"/>
      <c r="RLJ285"/>
      <c r="RLK285"/>
      <c r="RLL285"/>
      <c r="RLM285"/>
      <c r="RLN285"/>
      <c r="RLO285"/>
      <c r="RLP285"/>
      <c r="RLQ285"/>
      <c r="RLR285"/>
      <c r="RLS285"/>
      <c r="RLT285"/>
      <c r="RLU285"/>
      <c r="RLV285"/>
      <c r="RLW285"/>
      <c r="RLX285"/>
      <c r="RLY285"/>
      <c r="RLZ285"/>
      <c r="RMA285"/>
      <c r="RMB285"/>
      <c r="RMC285"/>
      <c r="RMD285"/>
      <c r="RME285"/>
      <c r="RMF285"/>
      <c r="RMG285"/>
      <c r="RMH285"/>
      <c r="RMI285"/>
      <c r="RMJ285"/>
      <c r="RMK285"/>
      <c r="RML285"/>
      <c r="RMM285"/>
      <c r="RMN285"/>
      <c r="RMO285"/>
      <c r="RMP285"/>
      <c r="RMQ285"/>
      <c r="RMR285"/>
      <c r="RMS285"/>
      <c r="RMT285"/>
      <c r="RMU285"/>
      <c r="RMV285"/>
      <c r="RMW285"/>
      <c r="RMX285"/>
      <c r="RMY285"/>
      <c r="RMZ285"/>
      <c r="RNA285"/>
      <c r="RNB285"/>
      <c r="RNC285"/>
      <c r="RND285"/>
      <c r="RNE285"/>
      <c r="RNF285"/>
      <c r="RNG285"/>
      <c r="RNH285"/>
      <c r="RNI285"/>
      <c r="RNJ285"/>
      <c r="RNK285"/>
      <c r="RNL285"/>
      <c r="RNM285"/>
      <c r="RNN285"/>
      <c r="RNO285"/>
      <c r="RNP285"/>
      <c r="RNQ285"/>
      <c r="RNR285"/>
      <c r="RNS285"/>
      <c r="RNT285"/>
      <c r="RNU285"/>
      <c r="RNV285"/>
      <c r="RNW285"/>
      <c r="RNX285"/>
      <c r="RNY285"/>
      <c r="RNZ285"/>
      <c r="ROA285"/>
      <c r="ROB285"/>
      <c r="ROC285"/>
      <c r="ROD285"/>
      <c r="ROE285"/>
      <c r="ROF285"/>
      <c r="ROG285"/>
      <c r="ROH285"/>
      <c r="ROI285"/>
      <c r="ROJ285"/>
      <c r="ROK285"/>
      <c r="ROL285"/>
      <c r="ROM285"/>
      <c r="RON285"/>
      <c r="ROO285"/>
      <c r="ROP285"/>
      <c r="ROQ285"/>
      <c r="ROR285"/>
      <c r="ROS285"/>
      <c r="ROT285"/>
      <c r="ROU285"/>
      <c r="ROV285"/>
      <c r="ROW285"/>
      <c r="ROX285"/>
      <c r="ROY285"/>
      <c r="ROZ285"/>
      <c r="RPA285"/>
      <c r="RPB285"/>
      <c r="RPC285"/>
      <c r="RPD285"/>
      <c r="RPE285"/>
      <c r="RPF285"/>
      <c r="RPG285"/>
      <c r="RPH285"/>
      <c r="RPI285"/>
      <c r="RPJ285"/>
      <c r="RPK285"/>
      <c r="RPL285"/>
      <c r="RPM285"/>
      <c r="RPN285"/>
      <c r="RPO285"/>
      <c r="RPP285"/>
      <c r="RPQ285"/>
      <c r="RPR285"/>
      <c r="RPS285"/>
      <c r="RPT285"/>
      <c r="RPU285"/>
      <c r="RPV285"/>
      <c r="RPW285"/>
      <c r="RPX285"/>
      <c r="RPY285"/>
      <c r="RPZ285"/>
      <c r="RQA285"/>
      <c r="RQB285"/>
      <c r="RQC285"/>
      <c r="RQD285"/>
      <c r="RQE285"/>
      <c r="RQF285"/>
      <c r="RQG285"/>
      <c r="RQH285"/>
      <c r="RQI285"/>
      <c r="RQJ285"/>
      <c r="RQK285"/>
      <c r="RQL285"/>
      <c r="RQM285"/>
      <c r="RQN285"/>
      <c r="RQO285"/>
      <c r="RQP285"/>
      <c r="RQQ285"/>
      <c r="RQR285"/>
      <c r="RQS285"/>
      <c r="RQT285"/>
      <c r="RQU285"/>
      <c r="RQV285"/>
      <c r="RQW285"/>
      <c r="RQX285"/>
      <c r="RQY285"/>
      <c r="RQZ285"/>
      <c r="RRA285"/>
      <c r="RRB285"/>
      <c r="RRC285"/>
      <c r="RRD285"/>
      <c r="RRE285"/>
      <c r="RRF285"/>
      <c r="RRG285"/>
      <c r="RRH285"/>
      <c r="RRI285"/>
      <c r="RRJ285"/>
      <c r="RRK285"/>
      <c r="RRL285"/>
      <c r="RRM285"/>
      <c r="RRN285"/>
      <c r="RRO285"/>
      <c r="RRP285"/>
      <c r="RRQ285"/>
      <c r="RRR285"/>
      <c r="RRS285"/>
      <c r="RRT285"/>
      <c r="RRU285"/>
      <c r="RRV285"/>
      <c r="RRW285"/>
      <c r="RRX285"/>
      <c r="RRY285"/>
      <c r="RRZ285"/>
      <c r="RSA285"/>
      <c r="RSB285"/>
      <c r="RSC285"/>
      <c r="RSD285"/>
      <c r="RSE285"/>
      <c r="RSF285"/>
      <c r="RSG285"/>
      <c r="RSH285"/>
      <c r="RSI285"/>
      <c r="RSJ285"/>
      <c r="RSK285"/>
      <c r="RSL285"/>
      <c r="RSM285"/>
      <c r="RSN285"/>
      <c r="RSO285"/>
      <c r="RSP285"/>
      <c r="RSQ285"/>
      <c r="RSR285"/>
      <c r="RSS285"/>
      <c r="RST285"/>
      <c r="RSU285"/>
      <c r="RSV285"/>
      <c r="RSW285"/>
      <c r="RSX285"/>
      <c r="RSY285"/>
      <c r="RSZ285"/>
      <c r="RTA285"/>
      <c r="RTB285"/>
      <c r="RTC285"/>
      <c r="RTD285"/>
      <c r="RTE285"/>
      <c r="RTF285"/>
      <c r="RTG285"/>
      <c r="RTH285"/>
      <c r="RTI285"/>
      <c r="RTJ285"/>
      <c r="RTK285"/>
      <c r="RTL285"/>
      <c r="RTM285"/>
      <c r="RTN285"/>
      <c r="RTO285"/>
      <c r="RTP285"/>
      <c r="RTQ285"/>
      <c r="RTR285"/>
      <c r="RTS285"/>
      <c r="RTT285"/>
      <c r="RTU285"/>
      <c r="RTV285"/>
      <c r="RTW285"/>
      <c r="RTX285"/>
      <c r="RTY285"/>
      <c r="RTZ285"/>
      <c r="RUA285"/>
      <c r="RUB285"/>
      <c r="RUC285"/>
      <c r="RUD285"/>
      <c r="RUE285"/>
      <c r="RUF285"/>
      <c r="RUG285"/>
      <c r="RUH285"/>
      <c r="RUI285"/>
      <c r="RUJ285"/>
      <c r="RUK285"/>
      <c r="RUL285"/>
      <c r="RUM285"/>
      <c r="RUN285"/>
      <c r="RUO285"/>
      <c r="RUP285"/>
      <c r="RUQ285"/>
      <c r="RUR285"/>
      <c r="RUS285"/>
      <c r="RUT285"/>
      <c r="RUU285"/>
      <c r="RUV285"/>
      <c r="RUW285"/>
      <c r="RUX285"/>
      <c r="RUY285"/>
      <c r="RUZ285"/>
      <c r="RVA285"/>
      <c r="RVB285"/>
      <c r="RVC285"/>
      <c r="RVD285"/>
      <c r="RVE285"/>
      <c r="RVF285"/>
      <c r="RVG285"/>
      <c r="RVH285"/>
      <c r="RVI285"/>
      <c r="RVJ285"/>
      <c r="RVK285"/>
      <c r="RVL285"/>
      <c r="RVM285"/>
      <c r="RVN285"/>
      <c r="RVO285"/>
      <c r="RVP285"/>
      <c r="RVQ285"/>
      <c r="RVR285"/>
      <c r="RVS285"/>
      <c r="RVT285"/>
      <c r="RVU285"/>
      <c r="RVV285"/>
      <c r="RVW285"/>
      <c r="RVX285"/>
      <c r="RVY285"/>
      <c r="RVZ285"/>
      <c r="RWA285"/>
      <c r="RWB285"/>
      <c r="RWC285"/>
      <c r="RWD285"/>
      <c r="RWE285"/>
      <c r="RWF285"/>
      <c r="RWG285"/>
      <c r="RWH285"/>
      <c r="RWI285"/>
      <c r="RWJ285"/>
      <c r="RWK285"/>
      <c r="RWL285"/>
      <c r="RWM285"/>
      <c r="RWN285"/>
      <c r="RWO285"/>
      <c r="RWP285"/>
      <c r="RWQ285"/>
      <c r="RWR285"/>
      <c r="RWS285"/>
      <c r="RWT285"/>
      <c r="RWU285"/>
      <c r="RWV285"/>
      <c r="RWW285"/>
      <c r="RWX285"/>
      <c r="RWY285"/>
      <c r="RWZ285"/>
      <c r="RXA285"/>
      <c r="RXB285"/>
      <c r="RXC285"/>
      <c r="RXD285"/>
      <c r="RXE285"/>
      <c r="RXF285"/>
      <c r="RXG285"/>
      <c r="RXH285"/>
      <c r="RXI285"/>
      <c r="RXJ285"/>
      <c r="RXK285"/>
      <c r="RXL285"/>
      <c r="RXM285"/>
      <c r="RXN285"/>
      <c r="RXO285"/>
      <c r="RXP285"/>
      <c r="RXQ285"/>
      <c r="RXR285"/>
      <c r="RXS285"/>
      <c r="RXT285"/>
      <c r="RXU285"/>
      <c r="RXV285"/>
      <c r="RXW285"/>
      <c r="RXX285"/>
      <c r="RXY285"/>
      <c r="RXZ285"/>
      <c r="RYA285"/>
      <c r="RYB285"/>
      <c r="RYC285"/>
      <c r="RYD285"/>
      <c r="RYE285"/>
      <c r="RYF285"/>
      <c r="RYG285"/>
      <c r="RYH285"/>
      <c r="RYI285"/>
      <c r="RYJ285"/>
      <c r="RYK285"/>
      <c r="RYL285"/>
      <c r="RYM285"/>
      <c r="RYN285"/>
      <c r="RYO285"/>
      <c r="RYP285"/>
      <c r="RYQ285"/>
      <c r="RYR285"/>
      <c r="RYS285"/>
      <c r="RYT285"/>
      <c r="RYU285"/>
      <c r="RYV285"/>
      <c r="RYW285"/>
      <c r="RYX285"/>
      <c r="RYY285"/>
      <c r="RYZ285"/>
      <c r="RZA285"/>
      <c r="RZB285"/>
      <c r="RZC285"/>
      <c r="RZD285"/>
      <c r="RZE285"/>
      <c r="RZF285"/>
      <c r="RZG285"/>
      <c r="RZH285"/>
      <c r="RZI285"/>
      <c r="RZJ285"/>
      <c r="RZK285"/>
      <c r="RZL285"/>
      <c r="RZM285"/>
      <c r="RZN285"/>
      <c r="RZO285"/>
      <c r="RZP285"/>
      <c r="RZQ285"/>
      <c r="RZR285"/>
      <c r="RZS285"/>
      <c r="RZT285"/>
      <c r="RZU285"/>
      <c r="RZV285"/>
      <c r="RZW285"/>
      <c r="RZX285"/>
      <c r="RZY285"/>
      <c r="RZZ285"/>
      <c r="SAA285"/>
      <c r="SAB285"/>
      <c r="SAC285"/>
      <c r="SAD285"/>
      <c r="SAE285"/>
      <c r="SAF285"/>
      <c r="SAG285"/>
      <c r="SAH285"/>
      <c r="SAI285"/>
      <c r="SAJ285"/>
      <c r="SAK285"/>
      <c r="SAL285"/>
      <c r="SAM285"/>
      <c r="SAN285"/>
      <c r="SAO285"/>
      <c r="SAP285"/>
      <c r="SAQ285"/>
      <c r="SAR285"/>
      <c r="SAS285"/>
      <c r="SAT285"/>
      <c r="SAU285"/>
      <c r="SAV285"/>
      <c r="SAW285"/>
      <c r="SAX285"/>
      <c r="SAY285"/>
      <c r="SAZ285"/>
      <c r="SBA285"/>
      <c r="SBB285"/>
      <c r="SBC285"/>
      <c r="SBD285"/>
      <c r="SBE285"/>
      <c r="SBF285"/>
      <c r="SBG285"/>
      <c r="SBH285"/>
      <c r="SBI285"/>
      <c r="SBJ285"/>
      <c r="SBK285"/>
      <c r="SBL285"/>
      <c r="SBM285"/>
      <c r="SBN285"/>
      <c r="SBO285"/>
      <c r="SBP285"/>
      <c r="SBQ285"/>
      <c r="SBR285"/>
      <c r="SBS285"/>
      <c r="SBT285"/>
      <c r="SBU285"/>
      <c r="SBV285"/>
      <c r="SBW285"/>
      <c r="SBX285"/>
      <c r="SBY285"/>
      <c r="SBZ285"/>
      <c r="SCA285"/>
      <c r="SCB285"/>
      <c r="SCC285"/>
      <c r="SCD285"/>
      <c r="SCE285"/>
      <c r="SCF285"/>
      <c r="SCG285"/>
      <c r="SCH285"/>
      <c r="SCI285"/>
      <c r="SCJ285"/>
      <c r="SCK285"/>
      <c r="SCL285"/>
      <c r="SCM285"/>
      <c r="SCN285"/>
      <c r="SCO285"/>
      <c r="SCP285"/>
      <c r="SCQ285"/>
      <c r="SCR285"/>
      <c r="SCS285"/>
      <c r="SCT285"/>
      <c r="SCU285"/>
      <c r="SCV285"/>
      <c r="SCW285"/>
      <c r="SCX285"/>
      <c r="SCY285"/>
      <c r="SCZ285"/>
      <c r="SDA285"/>
      <c r="SDB285"/>
      <c r="SDC285"/>
      <c r="SDD285"/>
      <c r="SDE285"/>
      <c r="SDF285"/>
      <c r="SDG285"/>
      <c r="SDH285"/>
      <c r="SDI285"/>
      <c r="SDJ285"/>
      <c r="SDK285"/>
      <c r="SDL285"/>
      <c r="SDM285"/>
      <c r="SDN285"/>
      <c r="SDO285"/>
      <c r="SDP285"/>
      <c r="SDQ285"/>
      <c r="SDR285"/>
      <c r="SDS285"/>
      <c r="SDT285"/>
      <c r="SDU285"/>
      <c r="SDV285"/>
      <c r="SDW285"/>
      <c r="SDX285"/>
      <c r="SDY285"/>
      <c r="SDZ285"/>
      <c r="SEA285"/>
      <c r="SEB285"/>
      <c r="SEC285"/>
      <c r="SED285"/>
      <c r="SEE285"/>
      <c r="SEF285"/>
      <c r="SEG285"/>
      <c r="SEH285"/>
      <c r="SEI285"/>
      <c r="SEJ285"/>
      <c r="SEK285"/>
      <c r="SEL285"/>
      <c r="SEM285"/>
      <c r="SEN285"/>
      <c r="SEO285"/>
      <c r="SEP285"/>
      <c r="SEQ285"/>
      <c r="SER285"/>
      <c r="SES285"/>
      <c r="SET285"/>
      <c r="SEU285"/>
      <c r="SEV285"/>
      <c r="SEW285"/>
      <c r="SEX285"/>
      <c r="SEY285"/>
      <c r="SEZ285"/>
      <c r="SFA285"/>
      <c r="SFB285"/>
      <c r="SFC285"/>
      <c r="SFD285"/>
      <c r="SFE285"/>
      <c r="SFF285"/>
      <c r="SFG285"/>
      <c r="SFH285"/>
      <c r="SFI285"/>
      <c r="SFJ285"/>
      <c r="SFK285"/>
      <c r="SFL285"/>
      <c r="SFM285"/>
      <c r="SFN285"/>
      <c r="SFO285"/>
      <c r="SFP285"/>
      <c r="SFQ285"/>
      <c r="SFR285"/>
      <c r="SFS285"/>
      <c r="SFT285"/>
      <c r="SFU285"/>
      <c r="SFV285"/>
      <c r="SFW285"/>
      <c r="SFX285"/>
      <c r="SFY285"/>
      <c r="SFZ285"/>
      <c r="SGA285"/>
      <c r="SGB285"/>
      <c r="SGC285"/>
      <c r="SGD285"/>
      <c r="SGE285"/>
      <c r="SGF285"/>
      <c r="SGG285"/>
      <c r="SGH285"/>
      <c r="SGI285"/>
      <c r="SGJ285"/>
      <c r="SGK285"/>
      <c r="SGL285"/>
      <c r="SGM285"/>
      <c r="SGN285"/>
      <c r="SGO285"/>
      <c r="SGP285"/>
      <c r="SGQ285"/>
      <c r="SGR285"/>
      <c r="SGS285"/>
      <c r="SGT285"/>
      <c r="SGU285"/>
      <c r="SGV285"/>
      <c r="SGW285"/>
      <c r="SGX285"/>
      <c r="SGY285"/>
      <c r="SGZ285"/>
      <c r="SHA285"/>
      <c r="SHB285"/>
      <c r="SHC285"/>
      <c r="SHD285"/>
      <c r="SHE285"/>
      <c r="SHF285"/>
      <c r="SHG285"/>
      <c r="SHH285"/>
      <c r="SHI285"/>
      <c r="SHJ285"/>
      <c r="SHK285"/>
      <c r="SHL285"/>
      <c r="SHM285"/>
      <c r="SHN285"/>
      <c r="SHO285"/>
      <c r="SHP285"/>
      <c r="SHQ285"/>
      <c r="SHR285"/>
      <c r="SHS285"/>
      <c r="SHT285"/>
      <c r="SHU285"/>
      <c r="SHV285"/>
      <c r="SHW285"/>
      <c r="SHX285"/>
      <c r="SHY285"/>
      <c r="SHZ285"/>
      <c r="SIA285"/>
      <c r="SIB285"/>
      <c r="SIC285"/>
      <c r="SID285"/>
      <c r="SIE285"/>
      <c r="SIF285"/>
      <c r="SIG285"/>
      <c r="SIH285"/>
      <c r="SII285"/>
      <c r="SIJ285"/>
      <c r="SIK285"/>
      <c r="SIL285"/>
      <c r="SIM285"/>
      <c r="SIN285"/>
      <c r="SIO285"/>
      <c r="SIP285"/>
      <c r="SIQ285"/>
      <c r="SIR285"/>
      <c r="SIS285"/>
      <c r="SIT285"/>
      <c r="SIU285"/>
      <c r="SIV285"/>
      <c r="SIW285"/>
      <c r="SIX285"/>
      <c r="SIY285"/>
      <c r="SIZ285"/>
      <c r="SJA285"/>
      <c r="SJB285"/>
      <c r="SJC285"/>
      <c r="SJD285"/>
      <c r="SJE285"/>
      <c r="SJF285"/>
      <c r="SJG285"/>
      <c r="SJH285"/>
      <c r="SJI285"/>
      <c r="SJJ285"/>
      <c r="SJK285"/>
      <c r="SJL285"/>
      <c r="SJM285"/>
      <c r="SJN285"/>
      <c r="SJO285"/>
      <c r="SJP285"/>
      <c r="SJQ285"/>
      <c r="SJR285"/>
      <c r="SJS285"/>
      <c r="SJT285"/>
      <c r="SJU285"/>
      <c r="SJV285"/>
      <c r="SJW285"/>
      <c r="SJX285"/>
      <c r="SJY285"/>
      <c r="SJZ285"/>
      <c r="SKA285"/>
      <c r="SKB285"/>
      <c r="SKC285"/>
      <c r="SKD285"/>
      <c r="SKE285"/>
      <c r="SKF285"/>
      <c r="SKG285"/>
      <c r="SKH285"/>
      <c r="SKI285"/>
      <c r="SKJ285"/>
      <c r="SKK285"/>
      <c r="SKL285"/>
      <c r="SKM285"/>
      <c r="SKN285"/>
      <c r="SKO285"/>
      <c r="SKP285"/>
      <c r="SKQ285"/>
      <c r="SKR285"/>
      <c r="SKS285"/>
      <c r="SKT285"/>
      <c r="SKU285"/>
      <c r="SKV285"/>
      <c r="SKW285"/>
      <c r="SKX285"/>
      <c r="SKY285"/>
      <c r="SKZ285"/>
      <c r="SLA285"/>
      <c r="SLB285"/>
      <c r="SLC285"/>
      <c r="SLD285"/>
      <c r="SLE285"/>
      <c r="SLF285"/>
      <c r="SLG285"/>
      <c r="SLH285"/>
      <c r="SLI285"/>
      <c r="SLJ285"/>
      <c r="SLK285"/>
      <c r="SLL285"/>
      <c r="SLM285"/>
      <c r="SLN285"/>
      <c r="SLO285"/>
      <c r="SLP285"/>
      <c r="SLQ285"/>
      <c r="SLR285"/>
      <c r="SLS285"/>
      <c r="SLT285"/>
      <c r="SLU285"/>
      <c r="SLV285"/>
      <c r="SLW285"/>
      <c r="SLX285"/>
      <c r="SLY285"/>
      <c r="SLZ285"/>
      <c r="SMA285"/>
      <c r="SMB285"/>
      <c r="SMC285"/>
      <c r="SMD285"/>
      <c r="SME285"/>
      <c r="SMF285"/>
      <c r="SMG285"/>
      <c r="SMH285"/>
      <c r="SMI285"/>
      <c r="SMJ285"/>
      <c r="SMK285"/>
      <c r="SML285"/>
      <c r="SMM285"/>
      <c r="SMN285"/>
      <c r="SMO285"/>
      <c r="SMP285"/>
      <c r="SMQ285"/>
      <c r="SMR285"/>
      <c r="SMS285"/>
      <c r="SMT285"/>
      <c r="SMU285"/>
      <c r="SMV285"/>
      <c r="SMW285"/>
      <c r="SMX285"/>
      <c r="SMY285"/>
      <c r="SMZ285"/>
      <c r="SNA285"/>
      <c r="SNB285"/>
      <c r="SNC285"/>
      <c r="SND285"/>
      <c r="SNE285"/>
      <c r="SNF285"/>
      <c r="SNG285"/>
      <c r="SNH285"/>
      <c r="SNI285"/>
      <c r="SNJ285"/>
      <c r="SNK285"/>
      <c r="SNL285"/>
      <c r="SNM285"/>
      <c r="SNN285"/>
      <c r="SNO285"/>
      <c r="SNP285"/>
      <c r="SNQ285"/>
      <c r="SNR285"/>
      <c r="SNS285"/>
      <c r="SNT285"/>
      <c r="SNU285"/>
      <c r="SNV285"/>
      <c r="SNW285"/>
      <c r="SNX285"/>
      <c r="SNY285"/>
      <c r="SNZ285"/>
      <c r="SOA285"/>
      <c r="SOB285"/>
      <c r="SOC285"/>
      <c r="SOD285"/>
      <c r="SOE285"/>
      <c r="SOF285"/>
      <c r="SOG285"/>
      <c r="SOH285"/>
      <c r="SOI285"/>
      <c r="SOJ285"/>
      <c r="SOK285"/>
      <c r="SOL285"/>
      <c r="SOM285"/>
      <c r="SON285"/>
      <c r="SOO285"/>
      <c r="SOP285"/>
      <c r="SOQ285"/>
      <c r="SOR285"/>
      <c r="SOS285"/>
      <c r="SOT285"/>
      <c r="SOU285"/>
      <c r="SOV285"/>
      <c r="SOW285"/>
      <c r="SOX285"/>
      <c r="SOY285"/>
      <c r="SOZ285"/>
      <c r="SPA285"/>
      <c r="SPB285"/>
      <c r="SPC285"/>
      <c r="SPD285"/>
      <c r="SPE285"/>
      <c r="SPF285"/>
      <c r="SPG285"/>
      <c r="SPH285"/>
      <c r="SPI285"/>
      <c r="SPJ285"/>
      <c r="SPK285"/>
      <c r="SPL285"/>
      <c r="SPM285"/>
      <c r="SPN285"/>
      <c r="SPO285"/>
      <c r="SPP285"/>
      <c r="SPQ285"/>
      <c r="SPR285"/>
      <c r="SPS285"/>
      <c r="SPT285"/>
      <c r="SPU285"/>
      <c r="SPV285"/>
      <c r="SPW285"/>
      <c r="SPX285"/>
      <c r="SPY285"/>
      <c r="SPZ285"/>
      <c r="SQA285"/>
      <c r="SQB285"/>
      <c r="SQC285"/>
      <c r="SQD285"/>
      <c r="SQE285"/>
      <c r="SQF285"/>
      <c r="SQG285"/>
      <c r="SQH285"/>
      <c r="SQI285"/>
      <c r="SQJ285"/>
      <c r="SQK285"/>
      <c r="SQL285"/>
      <c r="SQM285"/>
      <c r="SQN285"/>
      <c r="SQO285"/>
      <c r="SQP285"/>
      <c r="SQQ285"/>
      <c r="SQR285"/>
      <c r="SQS285"/>
      <c r="SQT285"/>
      <c r="SQU285"/>
      <c r="SQV285"/>
      <c r="SQW285"/>
      <c r="SQX285"/>
      <c r="SQY285"/>
      <c r="SQZ285"/>
      <c r="SRA285"/>
      <c r="SRB285"/>
      <c r="SRC285"/>
      <c r="SRD285"/>
      <c r="SRE285"/>
      <c r="SRF285"/>
      <c r="SRG285"/>
      <c r="SRH285"/>
      <c r="SRI285"/>
      <c r="SRJ285"/>
      <c r="SRK285"/>
      <c r="SRL285"/>
      <c r="SRM285"/>
      <c r="SRN285"/>
      <c r="SRO285"/>
      <c r="SRP285"/>
      <c r="SRQ285"/>
      <c r="SRR285"/>
      <c r="SRS285"/>
      <c r="SRT285"/>
      <c r="SRU285"/>
      <c r="SRV285"/>
      <c r="SRW285"/>
      <c r="SRX285"/>
      <c r="SRY285"/>
      <c r="SRZ285"/>
      <c r="SSA285"/>
      <c r="SSB285"/>
      <c r="SSC285"/>
      <c r="SSD285"/>
      <c r="SSE285"/>
      <c r="SSF285"/>
      <c r="SSG285"/>
      <c r="SSH285"/>
      <c r="SSI285"/>
      <c r="SSJ285"/>
      <c r="SSK285"/>
      <c r="SSL285"/>
      <c r="SSM285"/>
      <c r="SSN285"/>
      <c r="SSO285"/>
      <c r="SSP285"/>
      <c r="SSQ285"/>
      <c r="SSR285"/>
      <c r="SSS285"/>
      <c r="SST285"/>
      <c r="SSU285"/>
      <c r="SSV285"/>
      <c r="SSW285"/>
      <c r="SSX285"/>
      <c r="SSY285"/>
      <c r="SSZ285"/>
      <c r="STA285"/>
      <c r="STB285"/>
      <c r="STC285"/>
      <c r="STD285"/>
      <c r="STE285"/>
      <c r="STF285"/>
      <c r="STG285"/>
      <c r="STH285"/>
      <c r="STI285"/>
      <c r="STJ285"/>
      <c r="STK285"/>
      <c r="STL285"/>
      <c r="STM285"/>
      <c r="STN285"/>
      <c r="STO285"/>
      <c r="STP285"/>
      <c r="STQ285"/>
      <c r="STR285"/>
      <c r="STS285"/>
      <c r="STT285"/>
      <c r="STU285"/>
      <c r="STV285"/>
      <c r="STW285"/>
      <c r="STX285"/>
      <c r="STY285"/>
      <c r="STZ285"/>
      <c r="SUA285"/>
      <c r="SUB285"/>
      <c r="SUC285"/>
      <c r="SUD285"/>
      <c r="SUE285"/>
      <c r="SUF285"/>
      <c r="SUG285"/>
      <c r="SUH285"/>
      <c r="SUI285"/>
      <c r="SUJ285"/>
      <c r="SUK285"/>
      <c r="SUL285"/>
      <c r="SUM285"/>
      <c r="SUN285"/>
      <c r="SUO285"/>
      <c r="SUP285"/>
      <c r="SUQ285"/>
      <c r="SUR285"/>
      <c r="SUS285"/>
      <c r="SUT285"/>
      <c r="SUU285"/>
      <c r="SUV285"/>
      <c r="SUW285"/>
      <c r="SUX285"/>
      <c r="SUY285"/>
      <c r="SUZ285"/>
      <c r="SVA285"/>
      <c r="SVB285"/>
      <c r="SVC285"/>
      <c r="SVD285"/>
      <c r="SVE285"/>
      <c r="SVF285"/>
      <c r="SVG285"/>
      <c r="SVH285"/>
      <c r="SVI285"/>
      <c r="SVJ285"/>
      <c r="SVK285"/>
      <c r="SVL285"/>
      <c r="SVM285"/>
      <c r="SVN285"/>
      <c r="SVO285"/>
      <c r="SVP285"/>
      <c r="SVQ285"/>
      <c r="SVR285"/>
      <c r="SVS285"/>
      <c r="SVT285"/>
      <c r="SVU285"/>
      <c r="SVV285"/>
      <c r="SVW285"/>
      <c r="SVX285"/>
      <c r="SVY285"/>
      <c r="SVZ285"/>
      <c r="SWA285"/>
      <c r="SWB285"/>
      <c r="SWC285"/>
      <c r="SWD285"/>
      <c r="SWE285"/>
      <c r="SWF285"/>
      <c r="SWG285"/>
      <c r="SWH285"/>
      <c r="SWI285"/>
      <c r="SWJ285"/>
      <c r="SWK285"/>
      <c r="SWL285"/>
      <c r="SWM285"/>
      <c r="SWN285"/>
      <c r="SWO285"/>
      <c r="SWP285"/>
      <c r="SWQ285"/>
      <c r="SWR285"/>
      <c r="SWS285"/>
      <c r="SWT285"/>
      <c r="SWU285"/>
      <c r="SWV285"/>
      <c r="SWW285"/>
      <c r="SWX285"/>
      <c r="SWY285"/>
      <c r="SWZ285"/>
      <c r="SXA285"/>
      <c r="SXB285"/>
      <c r="SXC285"/>
      <c r="SXD285"/>
      <c r="SXE285"/>
      <c r="SXF285"/>
      <c r="SXG285"/>
      <c r="SXH285"/>
      <c r="SXI285"/>
      <c r="SXJ285"/>
      <c r="SXK285"/>
      <c r="SXL285"/>
      <c r="SXM285"/>
      <c r="SXN285"/>
      <c r="SXO285"/>
      <c r="SXP285"/>
      <c r="SXQ285"/>
      <c r="SXR285"/>
      <c r="SXS285"/>
      <c r="SXT285"/>
      <c r="SXU285"/>
      <c r="SXV285"/>
      <c r="SXW285"/>
      <c r="SXX285"/>
      <c r="SXY285"/>
      <c r="SXZ285"/>
      <c r="SYA285"/>
      <c r="SYB285"/>
      <c r="SYC285"/>
      <c r="SYD285"/>
      <c r="SYE285"/>
      <c r="SYF285"/>
      <c r="SYG285"/>
      <c r="SYH285"/>
      <c r="SYI285"/>
      <c r="SYJ285"/>
      <c r="SYK285"/>
      <c r="SYL285"/>
      <c r="SYM285"/>
      <c r="SYN285"/>
      <c r="SYO285"/>
      <c r="SYP285"/>
      <c r="SYQ285"/>
      <c r="SYR285"/>
      <c r="SYS285"/>
      <c r="SYT285"/>
      <c r="SYU285"/>
      <c r="SYV285"/>
      <c r="SYW285"/>
      <c r="SYX285"/>
      <c r="SYY285"/>
      <c r="SYZ285"/>
      <c r="SZA285"/>
      <c r="SZB285"/>
      <c r="SZC285"/>
      <c r="SZD285"/>
      <c r="SZE285"/>
      <c r="SZF285"/>
      <c r="SZG285"/>
      <c r="SZH285"/>
      <c r="SZI285"/>
      <c r="SZJ285"/>
      <c r="SZK285"/>
      <c r="SZL285"/>
      <c r="SZM285"/>
      <c r="SZN285"/>
      <c r="SZO285"/>
      <c r="SZP285"/>
      <c r="SZQ285"/>
      <c r="SZR285"/>
      <c r="SZS285"/>
      <c r="SZT285"/>
      <c r="SZU285"/>
      <c r="SZV285"/>
      <c r="SZW285"/>
      <c r="SZX285"/>
      <c r="SZY285"/>
      <c r="SZZ285"/>
      <c r="TAA285"/>
      <c r="TAB285"/>
      <c r="TAC285"/>
      <c r="TAD285"/>
      <c r="TAE285"/>
      <c r="TAF285"/>
      <c r="TAG285"/>
      <c r="TAH285"/>
      <c r="TAI285"/>
      <c r="TAJ285"/>
      <c r="TAK285"/>
      <c r="TAL285"/>
      <c r="TAM285"/>
      <c r="TAN285"/>
      <c r="TAO285"/>
      <c r="TAP285"/>
      <c r="TAQ285"/>
      <c r="TAR285"/>
      <c r="TAS285"/>
      <c r="TAT285"/>
      <c r="TAU285"/>
      <c r="TAV285"/>
      <c r="TAW285"/>
      <c r="TAX285"/>
      <c r="TAY285"/>
      <c r="TAZ285"/>
      <c r="TBA285"/>
      <c r="TBB285"/>
      <c r="TBC285"/>
      <c r="TBD285"/>
      <c r="TBE285"/>
      <c r="TBF285"/>
      <c r="TBG285"/>
      <c r="TBH285"/>
      <c r="TBI285"/>
      <c r="TBJ285"/>
      <c r="TBK285"/>
      <c r="TBL285"/>
      <c r="TBM285"/>
      <c r="TBN285"/>
      <c r="TBO285"/>
      <c r="TBP285"/>
      <c r="TBQ285"/>
      <c r="TBR285"/>
      <c r="TBS285"/>
      <c r="TBT285"/>
      <c r="TBU285"/>
      <c r="TBV285"/>
      <c r="TBW285"/>
      <c r="TBX285"/>
      <c r="TBY285"/>
      <c r="TBZ285"/>
      <c r="TCA285"/>
      <c r="TCB285"/>
      <c r="TCC285"/>
      <c r="TCD285"/>
      <c r="TCE285"/>
      <c r="TCF285"/>
      <c r="TCG285"/>
      <c r="TCH285"/>
      <c r="TCI285"/>
      <c r="TCJ285"/>
      <c r="TCK285"/>
      <c r="TCL285"/>
      <c r="TCM285"/>
      <c r="TCN285"/>
      <c r="TCO285"/>
      <c r="TCP285"/>
      <c r="TCQ285"/>
      <c r="TCR285"/>
      <c r="TCS285"/>
      <c r="TCT285"/>
      <c r="TCU285"/>
      <c r="TCV285"/>
      <c r="TCW285"/>
      <c r="TCX285"/>
      <c r="TCY285"/>
      <c r="TCZ285"/>
      <c r="TDA285"/>
      <c r="TDB285"/>
      <c r="TDC285"/>
      <c r="TDD285"/>
      <c r="TDE285"/>
      <c r="TDF285"/>
      <c r="TDG285"/>
      <c r="TDH285"/>
      <c r="TDI285"/>
      <c r="TDJ285"/>
      <c r="TDK285"/>
      <c r="TDL285"/>
      <c r="TDM285"/>
      <c r="TDN285"/>
      <c r="TDO285"/>
      <c r="TDP285"/>
      <c r="TDQ285"/>
      <c r="TDR285"/>
      <c r="TDS285"/>
      <c r="TDT285"/>
      <c r="TDU285"/>
      <c r="TDV285"/>
      <c r="TDW285"/>
      <c r="TDX285"/>
      <c r="TDY285"/>
      <c r="TDZ285"/>
      <c r="TEA285"/>
      <c r="TEB285"/>
      <c r="TEC285"/>
      <c r="TED285"/>
      <c r="TEE285"/>
      <c r="TEF285"/>
      <c r="TEG285"/>
      <c r="TEH285"/>
      <c r="TEI285"/>
      <c r="TEJ285"/>
      <c r="TEK285"/>
      <c r="TEL285"/>
      <c r="TEM285"/>
      <c r="TEN285"/>
      <c r="TEO285"/>
      <c r="TEP285"/>
      <c r="TEQ285"/>
      <c r="TER285"/>
      <c r="TES285"/>
      <c r="TET285"/>
      <c r="TEU285"/>
      <c r="TEV285"/>
      <c r="TEW285"/>
      <c r="TEX285"/>
      <c r="TEY285"/>
      <c r="TEZ285"/>
      <c r="TFA285"/>
      <c r="TFB285"/>
      <c r="TFC285"/>
      <c r="TFD285"/>
      <c r="TFE285"/>
      <c r="TFF285"/>
      <c r="TFG285"/>
      <c r="TFH285"/>
      <c r="TFI285"/>
      <c r="TFJ285"/>
      <c r="TFK285"/>
      <c r="TFL285"/>
      <c r="TFM285"/>
      <c r="TFN285"/>
      <c r="TFO285"/>
      <c r="TFP285"/>
      <c r="TFQ285"/>
      <c r="TFR285"/>
      <c r="TFS285"/>
      <c r="TFT285"/>
      <c r="TFU285"/>
      <c r="TFV285"/>
      <c r="TFW285"/>
      <c r="TFX285"/>
      <c r="TFY285"/>
      <c r="TFZ285"/>
      <c r="TGA285"/>
      <c r="TGB285"/>
      <c r="TGC285"/>
      <c r="TGD285"/>
      <c r="TGE285"/>
      <c r="TGF285"/>
      <c r="TGG285"/>
      <c r="TGH285"/>
      <c r="TGI285"/>
      <c r="TGJ285"/>
      <c r="TGK285"/>
      <c r="TGL285"/>
      <c r="TGM285"/>
      <c r="TGN285"/>
      <c r="TGO285"/>
      <c r="TGP285"/>
      <c r="TGQ285"/>
      <c r="TGR285"/>
      <c r="TGS285"/>
      <c r="TGT285"/>
      <c r="TGU285"/>
      <c r="TGV285"/>
      <c r="TGW285"/>
      <c r="TGX285"/>
      <c r="TGY285"/>
      <c r="TGZ285"/>
      <c r="THA285"/>
      <c r="THB285"/>
      <c r="THC285"/>
      <c r="THD285"/>
      <c r="THE285"/>
      <c r="THF285"/>
      <c r="THG285"/>
      <c r="THH285"/>
      <c r="THI285"/>
      <c r="THJ285"/>
      <c r="THK285"/>
      <c r="THL285"/>
      <c r="THM285"/>
      <c r="THN285"/>
      <c r="THO285"/>
      <c r="THP285"/>
      <c r="THQ285"/>
      <c r="THR285"/>
      <c r="THS285"/>
      <c r="THT285"/>
      <c r="THU285"/>
      <c r="THV285"/>
      <c r="THW285"/>
      <c r="THX285"/>
      <c r="THY285"/>
      <c r="THZ285"/>
      <c r="TIA285"/>
      <c r="TIB285"/>
      <c r="TIC285"/>
      <c r="TID285"/>
      <c r="TIE285"/>
      <c r="TIF285"/>
      <c r="TIG285"/>
      <c r="TIH285"/>
      <c r="TII285"/>
      <c r="TIJ285"/>
      <c r="TIK285"/>
      <c r="TIL285"/>
      <c r="TIM285"/>
      <c r="TIN285"/>
      <c r="TIO285"/>
      <c r="TIP285"/>
      <c r="TIQ285"/>
      <c r="TIR285"/>
      <c r="TIS285"/>
      <c r="TIT285"/>
      <c r="TIU285"/>
      <c r="TIV285"/>
      <c r="TIW285"/>
      <c r="TIX285"/>
      <c r="TIY285"/>
      <c r="TIZ285"/>
      <c r="TJA285"/>
      <c r="TJB285"/>
      <c r="TJC285"/>
      <c r="TJD285"/>
      <c r="TJE285"/>
      <c r="TJF285"/>
      <c r="TJG285"/>
      <c r="TJH285"/>
      <c r="TJI285"/>
      <c r="TJJ285"/>
      <c r="TJK285"/>
      <c r="TJL285"/>
      <c r="TJM285"/>
      <c r="TJN285"/>
      <c r="TJO285"/>
      <c r="TJP285"/>
      <c r="TJQ285"/>
      <c r="TJR285"/>
      <c r="TJS285"/>
      <c r="TJT285"/>
      <c r="TJU285"/>
      <c r="TJV285"/>
      <c r="TJW285"/>
      <c r="TJX285"/>
      <c r="TJY285"/>
      <c r="TJZ285"/>
      <c r="TKA285"/>
      <c r="TKB285"/>
      <c r="TKC285"/>
      <c r="TKD285"/>
      <c r="TKE285"/>
      <c r="TKF285"/>
      <c r="TKG285"/>
      <c r="TKH285"/>
      <c r="TKI285"/>
      <c r="TKJ285"/>
      <c r="TKK285"/>
      <c r="TKL285"/>
      <c r="TKM285"/>
      <c r="TKN285"/>
      <c r="TKO285"/>
      <c r="TKP285"/>
      <c r="TKQ285"/>
      <c r="TKR285"/>
      <c r="TKS285"/>
      <c r="TKT285"/>
      <c r="TKU285"/>
      <c r="TKV285"/>
      <c r="TKW285"/>
      <c r="TKX285"/>
      <c r="TKY285"/>
      <c r="TKZ285"/>
      <c r="TLA285"/>
      <c r="TLB285"/>
      <c r="TLC285"/>
      <c r="TLD285"/>
      <c r="TLE285"/>
      <c r="TLF285"/>
      <c r="TLG285"/>
      <c r="TLH285"/>
      <c r="TLI285"/>
      <c r="TLJ285"/>
      <c r="TLK285"/>
      <c r="TLL285"/>
      <c r="TLM285"/>
      <c r="TLN285"/>
      <c r="TLO285"/>
      <c r="TLP285"/>
      <c r="TLQ285"/>
      <c r="TLR285"/>
      <c r="TLS285"/>
      <c r="TLT285"/>
      <c r="TLU285"/>
      <c r="TLV285"/>
      <c r="TLW285"/>
      <c r="TLX285"/>
      <c r="TLY285"/>
      <c r="TLZ285"/>
      <c r="TMA285"/>
      <c r="TMB285"/>
      <c r="TMC285"/>
      <c r="TMD285"/>
      <c r="TME285"/>
      <c r="TMF285"/>
      <c r="TMG285"/>
      <c r="TMH285"/>
      <c r="TMI285"/>
      <c r="TMJ285"/>
      <c r="TMK285"/>
      <c r="TML285"/>
      <c r="TMM285"/>
      <c r="TMN285"/>
      <c r="TMO285"/>
      <c r="TMP285"/>
      <c r="TMQ285"/>
      <c r="TMR285"/>
      <c r="TMS285"/>
      <c r="TMT285"/>
      <c r="TMU285"/>
      <c r="TMV285"/>
      <c r="TMW285"/>
      <c r="TMX285"/>
      <c r="TMY285"/>
      <c r="TMZ285"/>
      <c r="TNA285"/>
      <c r="TNB285"/>
      <c r="TNC285"/>
      <c r="TND285"/>
      <c r="TNE285"/>
      <c r="TNF285"/>
      <c r="TNG285"/>
      <c r="TNH285"/>
      <c r="TNI285"/>
      <c r="TNJ285"/>
      <c r="TNK285"/>
      <c r="TNL285"/>
      <c r="TNM285"/>
      <c r="TNN285"/>
      <c r="TNO285"/>
      <c r="TNP285"/>
      <c r="TNQ285"/>
      <c r="TNR285"/>
      <c r="TNS285"/>
      <c r="TNT285"/>
      <c r="TNU285"/>
      <c r="TNV285"/>
      <c r="TNW285"/>
      <c r="TNX285"/>
      <c r="TNY285"/>
      <c r="TNZ285"/>
      <c r="TOA285"/>
      <c r="TOB285"/>
      <c r="TOC285"/>
      <c r="TOD285"/>
      <c r="TOE285"/>
      <c r="TOF285"/>
      <c r="TOG285"/>
      <c r="TOH285"/>
      <c r="TOI285"/>
      <c r="TOJ285"/>
      <c r="TOK285"/>
      <c r="TOL285"/>
      <c r="TOM285"/>
      <c r="TON285"/>
      <c r="TOO285"/>
      <c r="TOP285"/>
      <c r="TOQ285"/>
      <c r="TOR285"/>
      <c r="TOS285"/>
      <c r="TOT285"/>
      <c r="TOU285"/>
      <c r="TOV285"/>
      <c r="TOW285"/>
      <c r="TOX285"/>
      <c r="TOY285"/>
      <c r="TOZ285"/>
      <c r="TPA285"/>
      <c r="TPB285"/>
      <c r="TPC285"/>
      <c r="TPD285"/>
      <c r="TPE285"/>
      <c r="TPF285"/>
      <c r="TPG285"/>
      <c r="TPH285"/>
      <c r="TPI285"/>
      <c r="TPJ285"/>
      <c r="TPK285"/>
      <c r="TPL285"/>
      <c r="TPM285"/>
      <c r="TPN285"/>
      <c r="TPO285"/>
      <c r="TPP285"/>
      <c r="TPQ285"/>
      <c r="TPR285"/>
      <c r="TPS285"/>
      <c r="TPT285"/>
      <c r="TPU285"/>
      <c r="TPV285"/>
      <c r="TPW285"/>
      <c r="TPX285"/>
      <c r="TPY285"/>
      <c r="TPZ285"/>
      <c r="TQA285"/>
      <c r="TQB285"/>
      <c r="TQC285"/>
      <c r="TQD285"/>
      <c r="TQE285"/>
      <c r="TQF285"/>
      <c r="TQG285"/>
      <c r="TQH285"/>
      <c r="TQI285"/>
      <c r="TQJ285"/>
      <c r="TQK285"/>
      <c r="TQL285"/>
      <c r="TQM285"/>
      <c r="TQN285"/>
      <c r="TQO285"/>
      <c r="TQP285"/>
      <c r="TQQ285"/>
      <c r="TQR285"/>
      <c r="TQS285"/>
      <c r="TQT285"/>
      <c r="TQU285"/>
      <c r="TQV285"/>
      <c r="TQW285"/>
      <c r="TQX285"/>
      <c r="TQY285"/>
      <c r="TQZ285"/>
      <c r="TRA285"/>
      <c r="TRB285"/>
      <c r="TRC285"/>
      <c r="TRD285"/>
      <c r="TRE285"/>
      <c r="TRF285"/>
      <c r="TRG285"/>
      <c r="TRH285"/>
      <c r="TRI285"/>
      <c r="TRJ285"/>
      <c r="TRK285"/>
      <c r="TRL285"/>
      <c r="TRM285"/>
      <c r="TRN285"/>
      <c r="TRO285"/>
      <c r="TRP285"/>
      <c r="TRQ285"/>
      <c r="TRR285"/>
      <c r="TRS285"/>
      <c r="TRT285"/>
      <c r="TRU285"/>
      <c r="TRV285"/>
      <c r="TRW285"/>
      <c r="TRX285"/>
      <c r="TRY285"/>
      <c r="TRZ285"/>
      <c r="TSA285"/>
      <c r="TSB285"/>
      <c r="TSC285"/>
      <c r="TSD285"/>
      <c r="TSE285"/>
      <c r="TSF285"/>
      <c r="TSG285"/>
      <c r="TSH285"/>
      <c r="TSI285"/>
      <c r="TSJ285"/>
      <c r="TSK285"/>
      <c r="TSL285"/>
      <c r="TSM285"/>
      <c r="TSN285"/>
      <c r="TSO285"/>
      <c r="TSP285"/>
      <c r="TSQ285"/>
      <c r="TSR285"/>
      <c r="TSS285"/>
      <c r="TST285"/>
      <c r="TSU285"/>
      <c r="TSV285"/>
      <c r="TSW285"/>
      <c r="TSX285"/>
      <c r="TSY285"/>
      <c r="TSZ285"/>
      <c r="TTA285"/>
      <c r="TTB285"/>
      <c r="TTC285"/>
      <c r="TTD285"/>
      <c r="TTE285"/>
      <c r="TTF285"/>
      <c r="TTG285"/>
      <c r="TTH285"/>
      <c r="TTI285"/>
      <c r="TTJ285"/>
      <c r="TTK285"/>
      <c r="TTL285"/>
      <c r="TTM285"/>
      <c r="TTN285"/>
      <c r="TTO285"/>
      <c r="TTP285"/>
      <c r="TTQ285"/>
      <c r="TTR285"/>
      <c r="TTS285"/>
      <c r="TTT285"/>
      <c r="TTU285"/>
      <c r="TTV285"/>
      <c r="TTW285"/>
      <c r="TTX285"/>
      <c r="TTY285"/>
      <c r="TTZ285"/>
      <c r="TUA285"/>
      <c r="TUB285"/>
      <c r="TUC285"/>
      <c r="TUD285"/>
      <c r="TUE285"/>
      <c r="TUF285"/>
      <c r="TUG285"/>
      <c r="TUH285"/>
      <c r="TUI285"/>
      <c r="TUJ285"/>
      <c r="TUK285"/>
      <c r="TUL285"/>
      <c r="TUM285"/>
      <c r="TUN285"/>
      <c r="TUO285"/>
      <c r="TUP285"/>
      <c r="TUQ285"/>
      <c r="TUR285"/>
      <c r="TUS285"/>
      <c r="TUT285"/>
      <c r="TUU285"/>
      <c r="TUV285"/>
      <c r="TUW285"/>
      <c r="TUX285"/>
      <c r="TUY285"/>
      <c r="TUZ285"/>
      <c r="TVA285"/>
      <c r="TVB285"/>
      <c r="TVC285"/>
      <c r="TVD285"/>
      <c r="TVE285"/>
      <c r="TVF285"/>
      <c r="TVG285"/>
      <c r="TVH285"/>
      <c r="TVI285"/>
      <c r="TVJ285"/>
      <c r="TVK285"/>
      <c r="TVL285"/>
      <c r="TVM285"/>
      <c r="TVN285"/>
      <c r="TVO285"/>
      <c r="TVP285"/>
      <c r="TVQ285"/>
      <c r="TVR285"/>
      <c r="TVS285"/>
      <c r="TVT285"/>
      <c r="TVU285"/>
      <c r="TVV285"/>
      <c r="TVW285"/>
      <c r="TVX285"/>
      <c r="TVY285"/>
      <c r="TVZ285"/>
      <c r="TWA285"/>
      <c r="TWB285"/>
      <c r="TWC285"/>
      <c r="TWD285"/>
      <c r="TWE285"/>
      <c r="TWF285"/>
      <c r="TWG285"/>
      <c r="TWH285"/>
      <c r="TWI285"/>
      <c r="TWJ285"/>
      <c r="TWK285"/>
      <c r="TWL285"/>
      <c r="TWM285"/>
      <c r="TWN285"/>
      <c r="TWO285"/>
      <c r="TWP285"/>
      <c r="TWQ285"/>
      <c r="TWR285"/>
      <c r="TWS285"/>
      <c r="TWT285"/>
      <c r="TWU285"/>
      <c r="TWV285"/>
      <c r="TWW285"/>
      <c r="TWX285"/>
      <c r="TWY285"/>
      <c r="TWZ285"/>
      <c r="TXA285"/>
      <c r="TXB285"/>
      <c r="TXC285"/>
      <c r="TXD285"/>
      <c r="TXE285"/>
      <c r="TXF285"/>
      <c r="TXG285"/>
      <c r="TXH285"/>
      <c r="TXI285"/>
      <c r="TXJ285"/>
      <c r="TXK285"/>
      <c r="TXL285"/>
      <c r="TXM285"/>
      <c r="TXN285"/>
      <c r="TXO285"/>
      <c r="TXP285"/>
      <c r="TXQ285"/>
      <c r="TXR285"/>
      <c r="TXS285"/>
      <c r="TXT285"/>
      <c r="TXU285"/>
      <c r="TXV285"/>
      <c r="TXW285"/>
      <c r="TXX285"/>
      <c r="TXY285"/>
      <c r="TXZ285"/>
      <c r="TYA285"/>
      <c r="TYB285"/>
      <c r="TYC285"/>
      <c r="TYD285"/>
      <c r="TYE285"/>
      <c r="TYF285"/>
      <c r="TYG285"/>
      <c r="TYH285"/>
      <c r="TYI285"/>
      <c r="TYJ285"/>
      <c r="TYK285"/>
      <c r="TYL285"/>
      <c r="TYM285"/>
      <c r="TYN285"/>
      <c r="TYO285"/>
      <c r="TYP285"/>
      <c r="TYQ285"/>
      <c r="TYR285"/>
      <c r="TYS285"/>
      <c r="TYT285"/>
      <c r="TYU285"/>
      <c r="TYV285"/>
      <c r="TYW285"/>
      <c r="TYX285"/>
      <c r="TYY285"/>
      <c r="TYZ285"/>
      <c r="TZA285"/>
      <c r="TZB285"/>
      <c r="TZC285"/>
      <c r="TZD285"/>
      <c r="TZE285"/>
      <c r="TZF285"/>
      <c r="TZG285"/>
      <c r="TZH285"/>
      <c r="TZI285"/>
      <c r="TZJ285"/>
      <c r="TZK285"/>
      <c r="TZL285"/>
      <c r="TZM285"/>
      <c r="TZN285"/>
      <c r="TZO285"/>
      <c r="TZP285"/>
      <c r="TZQ285"/>
      <c r="TZR285"/>
      <c r="TZS285"/>
      <c r="TZT285"/>
      <c r="TZU285"/>
      <c r="TZV285"/>
      <c r="TZW285"/>
      <c r="TZX285"/>
      <c r="TZY285"/>
      <c r="TZZ285"/>
      <c r="UAA285"/>
      <c r="UAB285"/>
      <c r="UAC285"/>
      <c r="UAD285"/>
      <c r="UAE285"/>
      <c r="UAF285"/>
      <c r="UAG285"/>
      <c r="UAH285"/>
      <c r="UAI285"/>
      <c r="UAJ285"/>
      <c r="UAK285"/>
      <c r="UAL285"/>
      <c r="UAM285"/>
      <c r="UAN285"/>
      <c r="UAO285"/>
      <c r="UAP285"/>
      <c r="UAQ285"/>
      <c r="UAR285"/>
      <c r="UAS285"/>
      <c r="UAT285"/>
      <c r="UAU285"/>
      <c r="UAV285"/>
      <c r="UAW285"/>
      <c r="UAX285"/>
      <c r="UAY285"/>
      <c r="UAZ285"/>
      <c r="UBA285"/>
      <c r="UBB285"/>
      <c r="UBC285"/>
      <c r="UBD285"/>
      <c r="UBE285"/>
      <c r="UBF285"/>
      <c r="UBG285"/>
      <c r="UBH285"/>
      <c r="UBI285"/>
      <c r="UBJ285"/>
      <c r="UBK285"/>
      <c r="UBL285"/>
      <c r="UBM285"/>
      <c r="UBN285"/>
      <c r="UBO285"/>
      <c r="UBP285"/>
      <c r="UBQ285"/>
      <c r="UBR285"/>
      <c r="UBS285"/>
      <c r="UBT285"/>
      <c r="UBU285"/>
      <c r="UBV285"/>
      <c r="UBW285"/>
      <c r="UBX285"/>
      <c r="UBY285"/>
      <c r="UBZ285"/>
      <c r="UCA285"/>
      <c r="UCB285"/>
      <c r="UCC285"/>
      <c r="UCD285"/>
      <c r="UCE285"/>
      <c r="UCF285"/>
      <c r="UCG285"/>
      <c r="UCH285"/>
      <c r="UCI285"/>
      <c r="UCJ285"/>
      <c r="UCK285"/>
      <c r="UCL285"/>
      <c r="UCM285"/>
      <c r="UCN285"/>
      <c r="UCO285"/>
      <c r="UCP285"/>
      <c r="UCQ285"/>
      <c r="UCR285"/>
      <c r="UCS285"/>
      <c r="UCT285"/>
      <c r="UCU285"/>
      <c r="UCV285"/>
      <c r="UCW285"/>
      <c r="UCX285"/>
      <c r="UCY285"/>
      <c r="UCZ285"/>
      <c r="UDA285"/>
      <c r="UDB285"/>
      <c r="UDC285"/>
      <c r="UDD285"/>
      <c r="UDE285"/>
      <c r="UDF285"/>
      <c r="UDG285"/>
      <c r="UDH285"/>
      <c r="UDI285"/>
      <c r="UDJ285"/>
      <c r="UDK285"/>
      <c r="UDL285"/>
      <c r="UDM285"/>
      <c r="UDN285"/>
      <c r="UDO285"/>
      <c r="UDP285"/>
      <c r="UDQ285"/>
      <c r="UDR285"/>
      <c r="UDS285"/>
      <c r="UDT285"/>
      <c r="UDU285"/>
      <c r="UDV285"/>
      <c r="UDW285"/>
      <c r="UDX285"/>
      <c r="UDY285"/>
      <c r="UDZ285"/>
      <c r="UEA285"/>
      <c r="UEB285"/>
      <c r="UEC285"/>
      <c r="UED285"/>
      <c r="UEE285"/>
      <c r="UEF285"/>
      <c r="UEG285"/>
      <c r="UEH285"/>
      <c r="UEI285"/>
      <c r="UEJ285"/>
      <c r="UEK285"/>
      <c r="UEL285"/>
      <c r="UEM285"/>
      <c r="UEN285"/>
      <c r="UEO285"/>
      <c r="UEP285"/>
      <c r="UEQ285"/>
      <c r="UER285"/>
      <c r="UES285"/>
      <c r="UET285"/>
      <c r="UEU285"/>
      <c r="UEV285"/>
      <c r="UEW285"/>
      <c r="UEX285"/>
      <c r="UEY285"/>
      <c r="UEZ285"/>
      <c r="UFA285"/>
      <c r="UFB285"/>
      <c r="UFC285"/>
      <c r="UFD285"/>
      <c r="UFE285"/>
      <c r="UFF285"/>
      <c r="UFG285"/>
      <c r="UFH285"/>
      <c r="UFI285"/>
      <c r="UFJ285"/>
      <c r="UFK285"/>
      <c r="UFL285"/>
      <c r="UFM285"/>
      <c r="UFN285"/>
      <c r="UFO285"/>
      <c r="UFP285"/>
      <c r="UFQ285"/>
      <c r="UFR285"/>
      <c r="UFS285"/>
      <c r="UFT285"/>
      <c r="UFU285"/>
      <c r="UFV285"/>
      <c r="UFW285"/>
      <c r="UFX285"/>
      <c r="UFY285"/>
      <c r="UFZ285"/>
      <c r="UGA285"/>
      <c r="UGB285"/>
      <c r="UGC285"/>
      <c r="UGD285"/>
      <c r="UGE285"/>
      <c r="UGF285"/>
      <c r="UGG285"/>
      <c r="UGH285"/>
      <c r="UGI285"/>
      <c r="UGJ285"/>
      <c r="UGK285"/>
      <c r="UGL285"/>
      <c r="UGM285"/>
      <c r="UGN285"/>
      <c r="UGO285"/>
      <c r="UGP285"/>
      <c r="UGQ285"/>
      <c r="UGR285"/>
      <c r="UGS285"/>
      <c r="UGT285"/>
      <c r="UGU285"/>
      <c r="UGV285"/>
      <c r="UGW285"/>
      <c r="UGX285"/>
      <c r="UGY285"/>
      <c r="UGZ285"/>
      <c r="UHA285"/>
      <c r="UHB285"/>
      <c r="UHC285"/>
      <c r="UHD285"/>
      <c r="UHE285"/>
      <c r="UHF285"/>
      <c r="UHG285"/>
      <c r="UHH285"/>
      <c r="UHI285"/>
      <c r="UHJ285"/>
      <c r="UHK285"/>
      <c r="UHL285"/>
      <c r="UHM285"/>
      <c r="UHN285"/>
      <c r="UHO285"/>
      <c r="UHP285"/>
      <c r="UHQ285"/>
      <c r="UHR285"/>
      <c r="UHS285"/>
      <c r="UHT285"/>
      <c r="UHU285"/>
      <c r="UHV285"/>
      <c r="UHW285"/>
      <c r="UHX285"/>
      <c r="UHY285"/>
      <c r="UHZ285"/>
      <c r="UIA285"/>
      <c r="UIB285"/>
      <c r="UIC285"/>
      <c r="UID285"/>
      <c r="UIE285"/>
      <c r="UIF285"/>
      <c r="UIG285"/>
      <c r="UIH285"/>
      <c r="UII285"/>
      <c r="UIJ285"/>
      <c r="UIK285"/>
      <c r="UIL285"/>
      <c r="UIM285"/>
      <c r="UIN285"/>
      <c r="UIO285"/>
      <c r="UIP285"/>
      <c r="UIQ285"/>
      <c r="UIR285"/>
      <c r="UIS285"/>
      <c r="UIT285"/>
      <c r="UIU285"/>
      <c r="UIV285"/>
      <c r="UIW285"/>
      <c r="UIX285"/>
      <c r="UIY285"/>
      <c r="UIZ285"/>
      <c r="UJA285"/>
      <c r="UJB285"/>
      <c r="UJC285"/>
      <c r="UJD285"/>
      <c r="UJE285"/>
      <c r="UJF285"/>
      <c r="UJG285"/>
      <c r="UJH285"/>
      <c r="UJI285"/>
      <c r="UJJ285"/>
      <c r="UJK285"/>
      <c r="UJL285"/>
      <c r="UJM285"/>
      <c r="UJN285"/>
      <c r="UJO285"/>
      <c r="UJP285"/>
      <c r="UJQ285"/>
      <c r="UJR285"/>
      <c r="UJS285"/>
      <c r="UJT285"/>
      <c r="UJU285"/>
      <c r="UJV285"/>
      <c r="UJW285"/>
      <c r="UJX285"/>
      <c r="UJY285"/>
      <c r="UJZ285"/>
      <c r="UKA285"/>
      <c r="UKB285"/>
      <c r="UKC285"/>
      <c r="UKD285"/>
      <c r="UKE285"/>
      <c r="UKF285"/>
      <c r="UKG285"/>
      <c r="UKH285"/>
      <c r="UKI285"/>
      <c r="UKJ285"/>
      <c r="UKK285"/>
      <c r="UKL285"/>
      <c r="UKM285"/>
      <c r="UKN285"/>
      <c r="UKO285"/>
      <c r="UKP285"/>
      <c r="UKQ285"/>
      <c r="UKR285"/>
      <c r="UKS285"/>
      <c r="UKT285"/>
      <c r="UKU285"/>
      <c r="UKV285"/>
      <c r="UKW285"/>
      <c r="UKX285"/>
      <c r="UKY285"/>
      <c r="UKZ285"/>
      <c r="ULA285"/>
      <c r="ULB285"/>
      <c r="ULC285"/>
      <c r="ULD285"/>
      <c r="ULE285"/>
      <c r="ULF285"/>
      <c r="ULG285"/>
      <c r="ULH285"/>
      <c r="ULI285"/>
      <c r="ULJ285"/>
      <c r="ULK285"/>
      <c r="ULL285"/>
      <c r="ULM285"/>
      <c r="ULN285"/>
      <c r="ULO285"/>
      <c r="ULP285"/>
      <c r="ULQ285"/>
      <c r="ULR285"/>
      <c r="ULS285"/>
      <c r="ULT285"/>
      <c r="ULU285"/>
      <c r="ULV285"/>
      <c r="ULW285"/>
      <c r="ULX285"/>
      <c r="ULY285"/>
      <c r="ULZ285"/>
      <c r="UMA285"/>
      <c r="UMB285"/>
      <c r="UMC285"/>
      <c r="UMD285"/>
      <c r="UME285"/>
      <c r="UMF285"/>
      <c r="UMG285"/>
      <c r="UMH285"/>
      <c r="UMI285"/>
      <c r="UMJ285"/>
      <c r="UMK285"/>
      <c r="UML285"/>
      <c r="UMM285"/>
      <c r="UMN285"/>
      <c r="UMO285"/>
      <c r="UMP285"/>
      <c r="UMQ285"/>
      <c r="UMR285"/>
      <c r="UMS285"/>
      <c r="UMT285"/>
      <c r="UMU285"/>
      <c r="UMV285"/>
      <c r="UMW285"/>
      <c r="UMX285"/>
      <c r="UMY285"/>
      <c r="UMZ285"/>
      <c r="UNA285"/>
      <c r="UNB285"/>
      <c r="UNC285"/>
      <c r="UND285"/>
      <c r="UNE285"/>
      <c r="UNF285"/>
      <c r="UNG285"/>
      <c r="UNH285"/>
      <c r="UNI285"/>
      <c r="UNJ285"/>
      <c r="UNK285"/>
      <c r="UNL285"/>
      <c r="UNM285"/>
      <c r="UNN285"/>
      <c r="UNO285"/>
      <c r="UNP285"/>
      <c r="UNQ285"/>
      <c r="UNR285"/>
      <c r="UNS285"/>
      <c r="UNT285"/>
      <c r="UNU285"/>
      <c r="UNV285"/>
      <c r="UNW285"/>
      <c r="UNX285"/>
      <c r="UNY285"/>
      <c r="UNZ285"/>
      <c r="UOA285"/>
      <c r="UOB285"/>
      <c r="UOC285"/>
      <c r="UOD285"/>
      <c r="UOE285"/>
      <c r="UOF285"/>
      <c r="UOG285"/>
      <c r="UOH285"/>
      <c r="UOI285"/>
      <c r="UOJ285"/>
      <c r="UOK285"/>
      <c r="UOL285"/>
      <c r="UOM285"/>
      <c r="UON285"/>
      <c r="UOO285"/>
      <c r="UOP285"/>
      <c r="UOQ285"/>
      <c r="UOR285"/>
      <c r="UOS285"/>
      <c r="UOT285"/>
      <c r="UOU285"/>
      <c r="UOV285"/>
      <c r="UOW285"/>
      <c r="UOX285"/>
      <c r="UOY285"/>
      <c r="UOZ285"/>
      <c r="UPA285"/>
      <c r="UPB285"/>
      <c r="UPC285"/>
      <c r="UPD285"/>
      <c r="UPE285"/>
      <c r="UPF285"/>
      <c r="UPG285"/>
      <c r="UPH285"/>
      <c r="UPI285"/>
      <c r="UPJ285"/>
      <c r="UPK285"/>
      <c r="UPL285"/>
      <c r="UPM285"/>
      <c r="UPN285"/>
      <c r="UPO285"/>
      <c r="UPP285"/>
      <c r="UPQ285"/>
      <c r="UPR285"/>
      <c r="UPS285"/>
      <c r="UPT285"/>
      <c r="UPU285"/>
      <c r="UPV285"/>
      <c r="UPW285"/>
      <c r="UPX285"/>
      <c r="UPY285"/>
      <c r="UPZ285"/>
      <c r="UQA285"/>
      <c r="UQB285"/>
      <c r="UQC285"/>
      <c r="UQD285"/>
      <c r="UQE285"/>
      <c r="UQF285"/>
      <c r="UQG285"/>
      <c r="UQH285"/>
      <c r="UQI285"/>
      <c r="UQJ285"/>
      <c r="UQK285"/>
      <c r="UQL285"/>
      <c r="UQM285"/>
      <c r="UQN285"/>
      <c r="UQO285"/>
      <c r="UQP285"/>
      <c r="UQQ285"/>
      <c r="UQR285"/>
      <c r="UQS285"/>
      <c r="UQT285"/>
      <c r="UQU285"/>
      <c r="UQV285"/>
      <c r="UQW285"/>
      <c r="UQX285"/>
      <c r="UQY285"/>
      <c r="UQZ285"/>
      <c r="URA285"/>
      <c r="URB285"/>
      <c r="URC285"/>
      <c r="URD285"/>
      <c r="URE285"/>
      <c r="URF285"/>
      <c r="URG285"/>
      <c r="URH285"/>
      <c r="URI285"/>
      <c r="URJ285"/>
      <c r="URK285"/>
      <c r="URL285"/>
      <c r="URM285"/>
      <c r="URN285"/>
      <c r="URO285"/>
      <c r="URP285"/>
      <c r="URQ285"/>
      <c r="URR285"/>
      <c r="URS285"/>
      <c r="URT285"/>
      <c r="URU285"/>
      <c r="URV285"/>
      <c r="URW285"/>
      <c r="URX285"/>
      <c r="URY285"/>
      <c r="URZ285"/>
      <c r="USA285"/>
      <c r="USB285"/>
      <c r="USC285"/>
      <c r="USD285"/>
      <c r="USE285"/>
      <c r="USF285"/>
      <c r="USG285"/>
      <c r="USH285"/>
      <c r="USI285"/>
      <c r="USJ285"/>
      <c r="USK285"/>
      <c r="USL285"/>
      <c r="USM285"/>
      <c r="USN285"/>
      <c r="USO285"/>
      <c r="USP285"/>
      <c r="USQ285"/>
      <c r="USR285"/>
      <c r="USS285"/>
      <c r="UST285"/>
      <c r="USU285"/>
      <c r="USV285"/>
      <c r="USW285"/>
      <c r="USX285"/>
      <c r="USY285"/>
      <c r="USZ285"/>
      <c r="UTA285"/>
      <c r="UTB285"/>
      <c r="UTC285"/>
      <c r="UTD285"/>
      <c r="UTE285"/>
      <c r="UTF285"/>
      <c r="UTG285"/>
      <c r="UTH285"/>
      <c r="UTI285"/>
      <c r="UTJ285"/>
      <c r="UTK285"/>
      <c r="UTL285"/>
      <c r="UTM285"/>
      <c r="UTN285"/>
      <c r="UTO285"/>
      <c r="UTP285"/>
      <c r="UTQ285"/>
      <c r="UTR285"/>
      <c r="UTS285"/>
      <c r="UTT285"/>
      <c r="UTU285"/>
      <c r="UTV285"/>
      <c r="UTW285"/>
      <c r="UTX285"/>
      <c r="UTY285"/>
      <c r="UTZ285"/>
      <c r="UUA285"/>
      <c r="UUB285"/>
      <c r="UUC285"/>
      <c r="UUD285"/>
      <c r="UUE285"/>
      <c r="UUF285"/>
      <c r="UUG285"/>
      <c r="UUH285"/>
      <c r="UUI285"/>
      <c r="UUJ285"/>
      <c r="UUK285"/>
      <c r="UUL285"/>
      <c r="UUM285"/>
      <c r="UUN285"/>
      <c r="UUO285"/>
      <c r="UUP285"/>
      <c r="UUQ285"/>
      <c r="UUR285"/>
      <c r="UUS285"/>
      <c r="UUT285"/>
      <c r="UUU285"/>
      <c r="UUV285"/>
      <c r="UUW285"/>
      <c r="UUX285"/>
      <c r="UUY285"/>
      <c r="UUZ285"/>
      <c r="UVA285"/>
      <c r="UVB285"/>
      <c r="UVC285"/>
      <c r="UVD285"/>
      <c r="UVE285"/>
      <c r="UVF285"/>
      <c r="UVG285"/>
      <c r="UVH285"/>
      <c r="UVI285"/>
      <c r="UVJ285"/>
      <c r="UVK285"/>
      <c r="UVL285"/>
      <c r="UVM285"/>
      <c r="UVN285"/>
      <c r="UVO285"/>
      <c r="UVP285"/>
      <c r="UVQ285"/>
      <c r="UVR285"/>
      <c r="UVS285"/>
      <c r="UVT285"/>
      <c r="UVU285"/>
      <c r="UVV285"/>
      <c r="UVW285"/>
      <c r="UVX285"/>
      <c r="UVY285"/>
      <c r="UVZ285"/>
      <c r="UWA285"/>
      <c r="UWB285"/>
      <c r="UWC285"/>
      <c r="UWD285"/>
      <c r="UWE285"/>
      <c r="UWF285"/>
      <c r="UWG285"/>
      <c r="UWH285"/>
      <c r="UWI285"/>
      <c r="UWJ285"/>
      <c r="UWK285"/>
      <c r="UWL285"/>
      <c r="UWM285"/>
      <c r="UWN285"/>
      <c r="UWO285"/>
      <c r="UWP285"/>
      <c r="UWQ285"/>
      <c r="UWR285"/>
      <c r="UWS285"/>
      <c r="UWT285"/>
      <c r="UWU285"/>
      <c r="UWV285"/>
      <c r="UWW285"/>
      <c r="UWX285"/>
      <c r="UWY285"/>
      <c r="UWZ285"/>
      <c r="UXA285"/>
      <c r="UXB285"/>
      <c r="UXC285"/>
      <c r="UXD285"/>
      <c r="UXE285"/>
      <c r="UXF285"/>
      <c r="UXG285"/>
      <c r="UXH285"/>
      <c r="UXI285"/>
      <c r="UXJ285"/>
      <c r="UXK285"/>
      <c r="UXL285"/>
      <c r="UXM285"/>
      <c r="UXN285"/>
      <c r="UXO285"/>
      <c r="UXP285"/>
      <c r="UXQ285"/>
      <c r="UXR285"/>
      <c r="UXS285"/>
      <c r="UXT285"/>
      <c r="UXU285"/>
      <c r="UXV285"/>
      <c r="UXW285"/>
      <c r="UXX285"/>
      <c r="UXY285"/>
      <c r="UXZ285"/>
      <c r="UYA285"/>
      <c r="UYB285"/>
      <c r="UYC285"/>
      <c r="UYD285"/>
      <c r="UYE285"/>
      <c r="UYF285"/>
      <c r="UYG285"/>
      <c r="UYH285"/>
      <c r="UYI285"/>
      <c r="UYJ285"/>
      <c r="UYK285"/>
      <c r="UYL285"/>
      <c r="UYM285"/>
      <c r="UYN285"/>
      <c r="UYO285"/>
      <c r="UYP285"/>
      <c r="UYQ285"/>
      <c r="UYR285"/>
      <c r="UYS285"/>
      <c r="UYT285"/>
      <c r="UYU285"/>
      <c r="UYV285"/>
      <c r="UYW285"/>
      <c r="UYX285"/>
      <c r="UYY285"/>
      <c r="UYZ285"/>
      <c r="UZA285"/>
      <c r="UZB285"/>
      <c r="UZC285"/>
      <c r="UZD285"/>
      <c r="UZE285"/>
      <c r="UZF285"/>
      <c r="UZG285"/>
      <c r="UZH285"/>
      <c r="UZI285"/>
      <c r="UZJ285"/>
      <c r="UZK285"/>
      <c r="UZL285"/>
      <c r="UZM285"/>
      <c r="UZN285"/>
      <c r="UZO285"/>
      <c r="UZP285"/>
      <c r="UZQ285"/>
      <c r="UZR285"/>
      <c r="UZS285"/>
      <c r="UZT285"/>
      <c r="UZU285"/>
      <c r="UZV285"/>
      <c r="UZW285"/>
      <c r="UZX285"/>
      <c r="UZY285"/>
      <c r="UZZ285"/>
      <c r="VAA285"/>
      <c r="VAB285"/>
      <c r="VAC285"/>
      <c r="VAD285"/>
      <c r="VAE285"/>
      <c r="VAF285"/>
      <c r="VAG285"/>
      <c r="VAH285"/>
      <c r="VAI285"/>
      <c r="VAJ285"/>
      <c r="VAK285"/>
      <c r="VAL285"/>
      <c r="VAM285"/>
      <c r="VAN285"/>
      <c r="VAO285"/>
      <c r="VAP285"/>
      <c r="VAQ285"/>
      <c r="VAR285"/>
      <c r="VAS285"/>
      <c r="VAT285"/>
      <c r="VAU285"/>
      <c r="VAV285"/>
      <c r="VAW285"/>
      <c r="VAX285"/>
      <c r="VAY285"/>
      <c r="VAZ285"/>
      <c r="VBA285"/>
      <c r="VBB285"/>
      <c r="VBC285"/>
      <c r="VBD285"/>
      <c r="VBE285"/>
      <c r="VBF285"/>
      <c r="VBG285"/>
      <c r="VBH285"/>
      <c r="VBI285"/>
      <c r="VBJ285"/>
      <c r="VBK285"/>
      <c r="VBL285"/>
      <c r="VBM285"/>
      <c r="VBN285"/>
      <c r="VBO285"/>
      <c r="VBP285"/>
      <c r="VBQ285"/>
      <c r="VBR285"/>
      <c r="VBS285"/>
      <c r="VBT285"/>
      <c r="VBU285"/>
      <c r="VBV285"/>
      <c r="VBW285"/>
      <c r="VBX285"/>
      <c r="VBY285"/>
      <c r="VBZ285"/>
      <c r="VCA285"/>
      <c r="VCB285"/>
      <c r="VCC285"/>
      <c r="VCD285"/>
      <c r="VCE285"/>
      <c r="VCF285"/>
      <c r="VCG285"/>
      <c r="VCH285"/>
      <c r="VCI285"/>
      <c r="VCJ285"/>
      <c r="VCK285"/>
      <c r="VCL285"/>
      <c r="VCM285"/>
      <c r="VCN285"/>
      <c r="VCO285"/>
      <c r="VCP285"/>
      <c r="VCQ285"/>
      <c r="VCR285"/>
      <c r="VCS285"/>
      <c r="VCT285"/>
      <c r="VCU285"/>
      <c r="VCV285"/>
      <c r="VCW285"/>
      <c r="VCX285"/>
      <c r="VCY285"/>
      <c r="VCZ285"/>
      <c r="VDA285"/>
      <c r="VDB285"/>
      <c r="VDC285"/>
      <c r="VDD285"/>
      <c r="VDE285"/>
      <c r="VDF285"/>
      <c r="VDG285"/>
      <c r="VDH285"/>
      <c r="VDI285"/>
      <c r="VDJ285"/>
      <c r="VDK285"/>
      <c r="VDL285"/>
      <c r="VDM285"/>
      <c r="VDN285"/>
      <c r="VDO285"/>
      <c r="VDP285"/>
      <c r="VDQ285"/>
      <c r="VDR285"/>
      <c r="VDS285"/>
      <c r="VDT285"/>
      <c r="VDU285"/>
      <c r="VDV285"/>
      <c r="VDW285"/>
      <c r="VDX285"/>
      <c r="VDY285"/>
      <c r="VDZ285"/>
      <c r="VEA285"/>
      <c r="VEB285"/>
      <c r="VEC285"/>
      <c r="VED285"/>
      <c r="VEE285"/>
      <c r="VEF285"/>
      <c r="VEG285"/>
      <c r="VEH285"/>
      <c r="VEI285"/>
      <c r="VEJ285"/>
      <c r="VEK285"/>
      <c r="VEL285"/>
      <c r="VEM285"/>
      <c r="VEN285"/>
      <c r="VEO285"/>
      <c r="VEP285"/>
      <c r="VEQ285"/>
      <c r="VER285"/>
      <c r="VES285"/>
      <c r="VET285"/>
      <c r="VEU285"/>
      <c r="VEV285"/>
      <c r="VEW285"/>
      <c r="VEX285"/>
      <c r="VEY285"/>
      <c r="VEZ285"/>
      <c r="VFA285"/>
      <c r="VFB285"/>
      <c r="VFC285"/>
      <c r="VFD285"/>
      <c r="VFE285"/>
      <c r="VFF285"/>
      <c r="VFG285"/>
      <c r="VFH285"/>
      <c r="VFI285"/>
      <c r="VFJ285"/>
      <c r="VFK285"/>
      <c r="VFL285"/>
      <c r="VFM285"/>
      <c r="VFN285"/>
      <c r="VFO285"/>
      <c r="VFP285"/>
      <c r="VFQ285"/>
      <c r="VFR285"/>
      <c r="VFS285"/>
      <c r="VFT285"/>
      <c r="VFU285"/>
      <c r="VFV285"/>
      <c r="VFW285"/>
      <c r="VFX285"/>
      <c r="VFY285"/>
      <c r="VFZ285"/>
      <c r="VGA285"/>
      <c r="VGB285"/>
      <c r="VGC285"/>
      <c r="VGD285"/>
      <c r="VGE285"/>
      <c r="VGF285"/>
      <c r="VGG285"/>
      <c r="VGH285"/>
      <c r="VGI285"/>
      <c r="VGJ285"/>
      <c r="VGK285"/>
      <c r="VGL285"/>
      <c r="VGM285"/>
      <c r="VGN285"/>
      <c r="VGO285"/>
      <c r="VGP285"/>
      <c r="VGQ285"/>
      <c r="VGR285"/>
      <c r="VGS285"/>
      <c r="VGT285"/>
      <c r="VGU285"/>
      <c r="VGV285"/>
      <c r="VGW285"/>
      <c r="VGX285"/>
      <c r="VGY285"/>
      <c r="VGZ285"/>
      <c r="VHA285"/>
      <c r="VHB285"/>
      <c r="VHC285"/>
      <c r="VHD285"/>
      <c r="VHE285"/>
      <c r="VHF285"/>
      <c r="VHG285"/>
      <c r="VHH285"/>
      <c r="VHI285"/>
      <c r="VHJ285"/>
      <c r="VHK285"/>
      <c r="VHL285"/>
      <c r="VHM285"/>
      <c r="VHN285"/>
      <c r="VHO285"/>
      <c r="VHP285"/>
      <c r="VHQ285"/>
      <c r="VHR285"/>
      <c r="VHS285"/>
      <c r="VHT285"/>
      <c r="VHU285"/>
      <c r="VHV285"/>
      <c r="VHW285"/>
      <c r="VHX285"/>
      <c r="VHY285"/>
      <c r="VHZ285"/>
      <c r="VIA285"/>
      <c r="VIB285"/>
      <c r="VIC285"/>
      <c r="VID285"/>
      <c r="VIE285"/>
      <c r="VIF285"/>
      <c r="VIG285"/>
      <c r="VIH285"/>
      <c r="VII285"/>
      <c r="VIJ285"/>
      <c r="VIK285"/>
      <c r="VIL285"/>
      <c r="VIM285"/>
      <c r="VIN285"/>
      <c r="VIO285"/>
      <c r="VIP285"/>
      <c r="VIQ285"/>
      <c r="VIR285"/>
      <c r="VIS285"/>
      <c r="VIT285"/>
      <c r="VIU285"/>
      <c r="VIV285"/>
      <c r="VIW285"/>
      <c r="VIX285"/>
      <c r="VIY285"/>
      <c r="VIZ285"/>
      <c r="VJA285"/>
      <c r="VJB285"/>
      <c r="VJC285"/>
      <c r="VJD285"/>
      <c r="VJE285"/>
      <c r="VJF285"/>
      <c r="VJG285"/>
      <c r="VJH285"/>
      <c r="VJI285"/>
      <c r="VJJ285"/>
      <c r="VJK285"/>
      <c r="VJL285"/>
      <c r="VJM285"/>
      <c r="VJN285"/>
      <c r="VJO285"/>
      <c r="VJP285"/>
      <c r="VJQ285"/>
      <c r="VJR285"/>
      <c r="VJS285"/>
      <c r="VJT285"/>
      <c r="VJU285"/>
      <c r="VJV285"/>
      <c r="VJW285"/>
      <c r="VJX285"/>
      <c r="VJY285"/>
      <c r="VJZ285"/>
      <c r="VKA285"/>
      <c r="VKB285"/>
      <c r="VKC285"/>
      <c r="VKD285"/>
      <c r="VKE285"/>
      <c r="VKF285"/>
      <c r="VKG285"/>
      <c r="VKH285"/>
      <c r="VKI285"/>
      <c r="VKJ285"/>
      <c r="VKK285"/>
      <c r="VKL285"/>
      <c r="VKM285"/>
      <c r="VKN285"/>
      <c r="VKO285"/>
      <c r="VKP285"/>
      <c r="VKQ285"/>
      <c r="VKR285"/>
      <c r="VKS285"/>
      <c r="VKT285"/>
      <c r="VKU285"/>
      <c r="VKV285"/>
      <c r="VKW285"/>
      <c r="VKX285"/>
      <c r="VKY285"/>
      <c r="VKZ285"/>
      <c r="VLA285"/>
      <c r="VLB285"/>
      <c r="VLC285"/>
      <c r="VLD285"/>
      <c r="VLE285"/>
      <c r="VLF285"/>
      <c r="VLG285"/>
      <c r="VLH285"/>
      <c r="VLI285"/>
      <c r="VLJ285"/>
      <c r="VLK285"/>
      <c r="VLL285"/>
      <c r="VLM285"/>
      <c r="VLN285"/>
      <c r="VLO285"/>
      <c r="VLP285"/>
      <c r="VLQ285"/>
      <c r="VLR285"/>
      <c r="VLS285"/>
      <c r="VLT285"/>
      <c r="VLU285"/>
      <c r="VLV285"/>
      <c r="VLW285"/>
      <c r="VLX285"/>
      <c r="VLY285"/>
      <c r="VLZ285"/>
      <c r="VMA285"/>
      <c r="VMB285"/>
      <c r="VMC285"/>
      <c r="VMD285"/>
      <c r="VME285"/>
      <c r="VMF285"/>
      <c r="VMG285"/>
      <c r="VMH285"/>
      <c r="VMI285"/>
      <c r="VMJ285"/>
      <c r="VMK285"/>
      <c r="VML285"/>
      <c r="VMM285"/>
      <c r="VMN285"/>
      <c r="VMO285"/>
      <c r="VMP285"/>
      <c r="VMQ285"/>
      <c r="VMR285"/>
      <c r="VMS285"/>
      <c r="VMT285"/>
      <c r="VMU285"/>
      <c r="VMV285"/>
      <c r="VMW285"/>
      <c r="VMX285"/>
      <c r="VMY285"/>
      <c r="VMZ285"/>
      <c r="VNA285"/>
      <c r="VNB285"/>
      <c r="VNC285"/>
      <c r="VND285"/>
      <c r="VNE285"/>
      <c r="VNF285"/>
      <c r="VNG285"/>
      <c r="VNH285"/>
      <c r="VNI285"/>
      <c r="VNJ285"/>
      <c r="VNK285"/>
      <c r="VNL285"/>
      <c r="VNM285"/>
      <c r="VNN285"/>
      <c r="VNO285"/>
      <c r="VNP285"/>
      <c r="VNQ285"/>
      <c r="VNR285"/>
      <c r="VNS285"/>
      <c r="VNT285"/>
      <c r="VNU285"/>
      <c r="VNV285"/>
      <c r="VNW285"/>
      <c r="VNX285"/>
      <c r="VNY285"/>
      <c r="VNZ285"/>
      <c r="VOA285"/>
      <c r="VOB285"/>
      <c r="VOC285"/>
      <c r="VOD285"/>
      <c r="VOE285"/>
      <c r="VOF285"/>
      <c r="VOG285"/>
      <c r="VOH285"/>
      <c r="VOI285"/>
      <c r="VOJ285"/>
      <c r="VOK285"/>
      <c r="VOL285"/>
      <c r="VOM285"/>
      <c r="VON285"/>
      <c r="VOO285"/>
      <c r="VOP285"/>
      <c r="VOQ285"/>
      <c r="VOR285"/>
      <c r="VOS285"/>
      <c r="VOT285"/>
      <c r="VOU285"/>
      <c r="VOV285"/>
      <c r="VOW285"/>
      <c r="VOX285"/>
      <c r="VOY285"/>
      <c r="VOZ285"/>
      <c r="VPA285"/>
      <c r="VPB285"/>
      <c r="VPC285"/>
      <c r="VPD285"/>
      <c r="VPE285"/>
      <c r="VPF285"/>
      <c r="VPG285"/>
      <c r="VPH285"/>
      <c r="VPI285"/>
      <c r="VPJ285"/>
      <c r="VPK285"/>
      <c r="VPL285"/>
      <c r="VPM285"/>
      <c r="VPN285"/>
      <c r="VPO285"/>
      <c r="VPP285"/>
      <c r="VPQ285"/>
      <c r="VPR285"/>
      <c r="VPS285"/>
      <c r="VPT285"/>
      <c r="VPU285"/>
      <c r="VPV285"/>
      <c r="VPW285"/>
      <c r="VPX285"/>
      <c r="VPY285"/>
      <c r="VPZ285"/>
      <c r="VQA285"/>
      <c r="VQB285"/>
      <c r="VQC285"/>
      <c r="VQD285"/>
      <c r="VQE285"/>
      <c r="VQF285"/>
      <c r="VQG285"/>
      <c r="VQH285"/>
      <c r="VQI285"/>
      <c r="VQJ285"/>
      <c r="VQK285"/>
      <c r="VQL285"/>
      <c r="VQM285"/>
      <c r="VQN285"/>
      <c r="VQO285"/>
      <c r="VQP285"/>
      <c r="VQQ285"/>
      <c r="VQR285"/>
      <c r="VQS285"/>
      <c r="VQT285"/>
      <c r="VQU285"/>
      <c r="VQV285"/>
      <c r="VQW285"/>
      <c r="VQX285"/>
      <c r="VQY285"/>
      <c r="VQZ285"/>
      <c r="VRA285"/>
      <c r="VRB285"/>
      <c r="VRC285"/>
      <c r="VRD285"/>
      <c r="VRE285"/>
      <c r="VRF285"/>
      <c r="VRG285"/>
      <c r="VRH285"/>
      <c r="VRI285"/>
      <c r="VRJ285"/>
      <c r="VRK285"/>
      <c r="VRL285"/>
      <c r="VRM285"/>
      <c r="VRN285"/>
      <c r="VRO285"/>
      <c r="VRP285"/>
      <c r="VRQ285"/>
      <c r="VRR285"/>
      <c r="VRS285"/>
      <c r="VRT285"/>
      <c r="VRU285"/>
      <c r="VRV285"/>
      <c r="VRW285"/>
      <c r="VRX285"/>
      <c r="VRY285"/>
      <c r="VRZ285"/>
      <c r="VSA285"/>
      <c r="VSB285"/>
      <c r="VSC285"/>
      <c r="VSD285"/>
      <c r="VSE285"/>
      <c r="VSF285"/>
      <c r="VSG285"/>
      <c r="VSH285"/>
      <c r="VSI285"/>
      <c r="VSJ285"/>
      <c r="VSK285"/>
      <c r="VSL285"/>
      <c r="VSM285"/>
      <c r="VSN285"/>
      <c r="VSO285"/>
      <c r="VSP285"/>
      <c r="VSQ285"/>
      <c r="VSR285"/>
      <c r="VSS285"/>
      <c r="VST285"/>
      <c r="VSU285"/>
      <c r="VSV285"/>
      <c r="VSW285"/>
      <c r="VSX285"/>
      <c r="VSY285"/>
      <c r="VSZ285"/>
      <c r="VTA285"/>
      <c r="VTB285"/>
      <c r="VTC285"/>
      <c r="VTD285"/>
      <c r="VTE285"/>
      <c r="VTF285"/>
      <c r="VTG285"/>
      <c r="VTH285"/>
      <c r="VTI285"/>
      <c r="VTJ285"/>
      <c r="VTK285"/>
      <c r="VTL285"/>
      <c r="VTM285"/>
      <c r="VTN285"/>
      <c r="VTO285"/>
      <c r="VTP285"/>
      <c r="VTQ285"/>
      <c r="VTR285"/>
      <c r="VTS285"/>
      <c r="VTT285"/>
      <c r="VTU285"/>
      <c r="VTV285"/>
      <c r="VTW285"/>
      <c r="VTX285"/>
      <c r="VTY285"/>
      <c r="VTZ285"/>
      <c r="VUA285"/>
      <c r="VUB285"/>
      <c r="VUC285"/>
      <c r="VUD285"/>
      <c r="VUE285"/>
      <c r="VUF285"/>
      <c r="VUG285"/>
      <c r="VUH285"/>
      <c r="VUI285"/>
      <c r="VUJ285"/>
      <c r="VUK285"/>
      <c r="VUL285"/>
      <c r="VUM285"/>
      <c r="VUN285"/>
      <c r="VUO285"/>
      <c r="VUP285"/>
      <c r="VUQ285"/>
      <c r="VUR285"/>
      <c r="VUS285"/>
      <c r="VUT285"/>
      <c r="VUU285"/>
      <c r="VUV285"/>
      <c r="VUW285"/>
      <c r="VUX285"/>
      <c r="VUY285"/>
      <c r="VUZ285"/>
      <c r="VVA285"/>
      <c r="VVB285"/>
      <c r="VVC285"/>
      <c r="VVD285"/>
      <c r="VVE285"/>
      <c r="VVF285"/>
      <c r="VVG285"/>
      <c r="VVH285"/>
      <c r="VVI285"/>
      <c r="VVJ285"/>
      <c r="VVK285"/>
      <c r="VVL285"/>
      <c r="VVM285"/>
      <c r="VVN285"/>
      <c r="VVO285"/>
      <c r="VVP285"/>
      <c r="VVQ285"/>
      <c r="VVR285"/>
      <c r="VVS285"/>
      <c r="VVT285"/>
      <c r="VVU285"/>
      <c r="VVV285"/>
      <c r="VVW285"/>
      <c r="VVX285"/>
      <c r="VVY285"/>
      <c r="VVZ285"/>
      <c r="VWA285"/>
      <c r="VWB285"/>
      <c r="VWC285"/>
      <c r="VWD285"/>
      <c r="VWE285"/>
      <c r="VWF285"/>
      <c r="VWG285"/>
      <c r="VWH285"/>
      <c r="VWI285"/>
      <c r="VWJ285"/>
      <c r="VWK285"/>
      <c r="VWL285"/>
      <c r="VWM285"/>
      <c r="VWN285"/>
      <c r="VWO285"/>
      <c r="VWP285"/>
      <c r="VWQ285"/>
      <c r="VWR285"/>
      <c r="VWS285"/>
      <c r="VWT285"/>
      <c r="VWU285"/>
      <c r="VWV285"/>
      <c r="VWW285"/>
      <c r="VWX285"/>
      <c r="VWY285"/>
      <c r="VWZ285"/>
      <c r="VXA285"/>
      <c r="VXB285"/>
      <c r="VXC285"/>
      <c r="VXD285"/>
      <c r="VXE285"/>
      <c r="VXF285"/>
      <c r="VXG285"/>
      <c r="VXH285"/>
      <c r="VXI285"/>
      <c r="VXJ285"/>
      <c r="VXK285"/>
      <c r="VXL285"/>
      <c r="VXM285"/>
      <c r="VXN285"/>
      <c r="VXO285"/>
      <c r="VXP285"/>
      <c r="VXQ285"/>
      <c r="VXR285"/>
      <c r="VXS285"/>
      <c r="VXT285"/>
      <c r="VXU285"/>
      <c r="VXV285"/>
      <c r="VXW285"/>
      <c r="VXX285"/>
      <c r="VXY285"/>
      <c r="VXZ285"/>
      <c r="VYA285"/>
      <c r="VYB285"/>
      <c r="VYC285"/>
      <c r="VYD285"/>
      <c r="VYE285"/>
      <c r="VYF285"/>
      <c r="VYG285"/>
      <c r="VYH285"/>
      <c r="VYI285"/>
      <c r="VYJ285"/>
      <c r="VYK285"/>
      <c r="VYL285"/>
      <c r="VYM285"/>
      <c r="VYN285"/>
      <c r="VYO285"/>
      <c r="VYP285"/>
      <c r="VYQ285"/>
      <c r="VYR285"/>
      <c r="VYS285"/>
      <c r="VYT285"/>
      <c r="VYU285"/>
      <c r="VYV285"/>
      <c r="VYW285"/>
      <c r="VYX285"/>
      <c r="VYY285"/>
      <c r="VYZ285"/>
      <c r="VZA285"/>
      <c r="VZB285"/>
      <c r="VZC285"/>
      <c r="VZD285"/>
      <c r="VZE285"/>
      <c r="VZF285"/>
      <c r="VZG285"/>
      <c r="VZH285"/>
      <c r="VZI285"/>
      <c r="VZJ285"/>
      <c r="VZK285"/>
      <c r="VZL285"/>
      <c r="VZM285"/>
      <c r="VZN285"/>
      <c r="VZO285"/>
      <c r="VZP285"/>
      <c r="VZQ285"/>
      <c r="VZR285"/>
      <c r="VZS285"/>
      <c r="VZT285"/>
      <c r="VZU285"/>
      <c r="VZV285"/>
      <c r="VZW285"/>
      <c r="VZX285"/>
      <c r="VZY285"/>
      <c r="VZZ285"/>
      <c r="WAA285"/>
      <c r="WAB285"/>
      <c r="WAC285"/>
      <c r="WAD285"/>
      <c r="WAE285"/>
      <c r="WAF285"/>
      <c r="WAG285"/>
      <c r="WAH285"/>
      <c r="WAI285"/>
      <c r="WAJ285"/>
      <c r="WAK285"/>
      <c r="WAL285"/>
      <c r="WAM285"/>
      <c r="WAN285"/>
      <c r="WAO285"/>
      <c r="WAP285"/>
      <c r="WAQ285"/>
      <c r="WAR285"/>
      <c r="WAS285"/>
      <c r="WAT285"/>
      <c r="WAU285"/>
      <c r="WAV285"/>
      <c r="WAW285"/>
      <c r="WAX285"/>
      <c r="WAY285"/>
      <c r="WAZ285"/>
      <c r="WBA285"/>
      <c r="WBB285"/>
      <c r="WBC285"/>
      <c r="WBD285"/>
      <c r="WBE285"/>
      <c r="WBF285"/>
      <c r="WBG285"/>
      <c r="WBH285"/>
      <c r="WBI285"/>
      <c r="WBJ285"/>
      <c r="WBK285"/>
      <c r="WBL285"/>
      <c r="WBM285"/>
      <c r="WBN285"/>
      <c r="WBO285"/>
      <c r="WBP285"/>
      <c r="WBQ285"/>
      <c r="WBR285"/>
      <c r="WBS285"/>
      <c r="WBT285"/>
      <c r="WBU285"/>
      <c r="WBV285"/>
      <c r="WBW285"/>
      <c r="WBX285"/>
      <c r="WBY285"/>
      <c r="WBZ285"/>
      <c r="WCA285"/>
      <c r="WCB285"/>
      <c r="WCC285"/>
      <c r="WCD285"/>
      <c r="WCE285"/>
      <c r="WCF285"/>
      <c r="WCG285"/>
      <c r="WCH285"/>
      <c r="WCI285"/>
      <c r="WCJ285"/>
      <c r="WCK285"/>
      <c r="WCL285"/>
      <c r="WCM285"/>
      <c r="WCN285"/>
      <c r="WCO285"/>
      <c r="WCP285"/>
      <c r="WCQ285"/>
      <c r="WCR285"/>
      <c r="WCS285"/>
      <c r="WCT285"/>
      <c r="WCU285"/>
      <c r="WCV285"/>
      <c r="WCW285"/>
      <c r="WCX285"/>
      <c r="WCY285"/>
      <c r="WCZ285"/>
      <c r="WDA285"/>
      <c r="WDB285"/>
      <c r="WDC285"/>
      <c r="WDD285"/>
      <c r="WDE285"/>
      <c r="WDF285"/>
      <c r="WDG285"/>
      <c r="WDH285"/>
      <c r="WDI285"/>
      <c r="WDJ285"/>
      <c r="WDK285"/>
      <c r="WDL285"/>
      <c r="WDM285"/>
      <c r="WDN285"/>
      <c r="WDO285"/>
      <c r="WDP285"/>
      <c r="WDQ285"/>
      <c r="WDR285"/>
      <c r="WDS285"/>
      <c r="WDT285"/>
      <c r="WDU285"/>
      <c r="WDV285"/>
      <c r="WDW285"/>
      <c r="WDX285"/>
      <c r="WDY285"/>
      <c r="WDZ285"/>
      <c r="WEA285"/>
      <c r="WEB285"/>
      <c r="WEC285"/>
      <c r="WED285"/>
      <c r="WEE285"/>
      <c r="WEF285"/>
      <c r="WEG285"/>
      <c r="WEH285"/>
      <c r="WEI285"/>
      <c r="WEJ285"/>
      <c r="WEK285"/>
      <c r="WEL285"/>
      <c r="WEM285"/>
      <c r="WEN285"/>
      <c r="WEO285"/>
      <c r="WEP285"/>
      <c r="WEQ285"/>
      <c r="WER285"/>
      <c r="WES285"/>
      <c r="WET285"/>
      <c r="WEU285"/>
      <c r="WEV285"/>
      <c r="WEW285"/>
      <c r="WEX285"/>
      <c r="WEY285"/>
      <c r="WEZ285"/>
      <c r="WFA285"/>
      <c r="WFB285"/>
      <c r="WFC285"/>
      <c r="WFD285"/>
      <c r="WFE285"/>
      <c r="WFF285"/>
      <c r="WFG285"/>
      <c r="WFH285"/>
      <c r="WFI285"/>
      <c r="WFJ285"/>
      <c r="WFK285"/>
      <c r="WFL285"/>
      <c r="WFM285"/>
      <c r="WFN285"/>
      <c r="WFO285"/>
      <c r="WFP285"/>
      <c r="WFQ285"/>
      <c r="WFR285"/>
      <c r="WFS285"/>
      <c r="WFT285"/>
      <c r="WFU285"/>
      <c r="WFV285"/>
      <c r="WFW285"/>
      <c r="WFX285"/>
      <c r="WFY285"/>
      <c r="WFZ285"/>
      <c r="WGA285"/>
      <c r="WGB285"/>
      <c r="WGC285"/>
      <c r="WGD285"/>
      <c r="WGE285"/>
      <c r="WGF285"/>
      <c r="WGG285"/>
      <c r="WGH285"/>
      <c r="WGI285"/>
      <c r="WGJ285"/>
      <c r="WGK285"/>
      <c r="WGL285"/>
      <c r="WGM285"/>
      <c r="WGN285"/>
      <c r="WGO285"/>
      <c r="WGP285"/>
      <c r="WGQ285"/>
      <c r="WGR285"/>
      <c r="WGS285"/>
      <c r="WGT285"/>
      <c r="WGU285"/>
      <c r="WGV285"/>
      <c r="WGW285"/>
      <c r="WGX285"/>
      <c r="WGY285"/>
      <c r="WGZ285"/>
      <c r="WHA285"/>
      <c r="WHB285"/>
      <c r="WHC285"/>
      <c r="WHD285"/>
      <c r="WHE285"/>
      <c r="WHF285"/>
      <c r="WHG285"/>
      <c r="WHH285"/>
      <c r="WHI285"/>
      <c r="WHJ285"/>
      <c r="WHK285"/>
      <c r="WHL285"/>
      <c r="WHM285"/>
      <c r="WHN285"/>
      <c r="WHO285"/>
      <c r="WHP285"/>
      <c r="WHQ285"/>
      <c r="WHR285"/>
      <c r="WHS285"/>
      <c r="WHT285"/>
      <c r="WHU285"/>
      <c r="WHV285"/>
      <c r="WHW285"/>
      <c r="WHX285"/>
      <c r="WHY285"/>
      <c r="WHZ285"/>
      <c r="WIA285"/>
      <c r="WIB285"/>
      <c r="WIC285"/>
      <c r="WID285"/>
      <c r="WIE285"/>
      <c r="WIF285"/>
      <c r="WIG285"/>
      <c r="WIH285"/>
      <c r="WII285"/>
      <c r="WIJ285"/>
      <c r="WIK285"/>
      <c r="WIL285"/>
      <c r="WIM285"/>
      <c r="WIN285"/>
      <c r="WIO285"/>
      <c r="WIP285"/>
      <c r="WIQ285"/>
      <c r="WIR285"/>
      <c r="WIS285"/>
      <c r="WIT285"/>
      <c r="WIU285"/>
      <c r="WIV285"/>
      <c r="WIW285"/>
      <c r="WIX285"/>
      <c r="WIY285"/>
      <c r="WIZ285"/>
      <c r="WJA285"/>
      <c r="WJB285"/>
      <c r="WJC285"/>
      <c r="WJD285"/>
      <c r="WJE285"/>
      <c r="WJF285"/>
      <c r="WJG285"/>
      <c r="WJH285"/>
      <c r="WJI285"/>
      <c r="WJJ285"/>
      <c r="WJK285"/>
      <c r="WJL285"/>
      <c r="WJM285"/>
      <c r="WJN285"/>
      <c r="WJO285"/>
      <c r="WJP285"/>
      <c r="WJQ285"/>
      <c r="WJR285"/>
      <c r="WJS285"/>
      <c r="WJT285"/>
      <c r="WJU285"/>
      <c r="WJV285"/>
      <c r="WJW285"/>
      <c r="WJX285"/>
      <c r="WJY285"/>
      <c r="WJZ285"/>
      <c r="WKA285"/>
      <c r="WKB285"/>
      <c r="WKC285"/>
      <c r="WKD285"/>
      <c r="WKE285"/>
      <c r="WKF285"/>
      <c r="WKG285"/>
      <c r="WKH285"/>
      <c r="WKI285"/>
      <c r="WKJ285"/>
      <c r="WKK285"/>
      <c r="WKL285"/>
      <c r="WKM285"/>
      <c r="WKN285"/>
      <c r="WKO285"/>
      <c r="WKP285"/>
      <c r="WKQ285"/>
      <c r="WKR285"/>
      <c r="WKS285"/>
      <c r="WKT285"/>
      <c r="WKU285"/>
      <c r="WKV285"/>
      <c r="WKW285"/>
      <c r="WKX285"/>
      <c r="WKY285"/>
      <c r="WKZ285"/>
      <c r="WLA285"/>
      <c r="WLB285"/>
      <c r="WLC285"/>
      <c r="WLD285"/>
      <c r="WLE285"/>
      <c r="WLF285"/>
      <c r="WLG285"/>
      <c r="WLH285"/>
      <c r="WLI285"/>
      <c r="WLJ285"/>
      <c r="WLK285"/>
      <c r="WLL285"/>
      <c r="WLM285"/>
      <c r="WLN285"/>
      <c r="WLO285"/>
      <c r="WLP285"/>
      <c r="WLQ285"/>
      <c r="WLR285"/>
      <c r="WLS285"/>
      <c r="WLT285"/>
      <c r="WLU285"/>
      <c r="WLV285"/>
      <c r="WLW285"/>
      <c r="WLX285"/>
      <c r="WLY285"/>
      <c r="WLZ285"/>
      <c r="WMA285"/>
      <c r="WMB285"/>
      <c r="WMC285"/>
      <c r="WMD285"/>
      <c r="WME285"/>
      <c r="WMF285"/>
      <c r="WMG285"/>
      <c r="WMH285"/>
      <c r="WMI285"/>
      <c r="WMJ285"/>
      <c r="WMK285"/>
      <c r="WML285"/>
      <c r="WMM285"/>
      <c r="WMN285"/>
      <c r="WMO285"/>
      <c r="WMP285"/>
      <c r="WMQ285"/>
      <c r="WMR285"/>
      <c r="WMS285"/>
      <c r="WMT285"/>
      <c r="WMU285"/>
      <c r="WMV285"/>
      <c r="WMW285"/>
      <c r="WMX285"/>
      <c r="WMY285"/>
      <c r="WMZ285"/>
      <c r="WNA285"/>
      <c r="WNB285"/>
      <c r="WNC285"/>
      <c r="WND285"/>
      <c r="WNE285"/>
      <c r="WNF285"/>
      <c r="WNG285"/>
      <c r="WNH285"/>
      <c r="WNI285"/>
      <c r="WNJ285"/>
      <c r="WNK285"/>
      <c r="WNL285"/>
      <c r="WNM285"/>
      <c r="WNN285"/>
      <c r="WNO285"/>
      <c r="WNP285"/>
      <c r="WNQ285"/>
      <c r="WNR285"/>
      <c r="WNS285"/>
      <c r="WNT285"/>
      <c r="WNU285"/>
      <c r="WNV285"/>
      <c r="WNW285"/>
      <c r="WNX285"/>
      <c r="WNY285"/>
      <c r="WNZ285"/>
      <c r="WOA285"/>
      <c r="WOB285"/>
      <c r="WOC285"/>
      <c r="WOD285"/>
      <c r="WOE285"/>
      <c r="WOF285"/>
      <c r="WOG285"/>
      <c r="WOH285"/>
      <c r="WOI285"/>
      <c r="WOJ285"/>
      <c r="WOK285"/>
      <c r="WOL285"/>
      <c r="WOM285"/>
      <c r="WON285"/>
      <c r="WOO285"/>
      <c r="WOP285"/>
      <c r="WOQ285"/>
      <c r="WOR285"/>
      <c r="WOS285"/>
      <c r="WOT285"/>
      <c r="WOU285"/>
      <c r="WOV285"/>
      <c r="WOW285"/>
      <c r="WOX285"/>
      <c r="WOY285"/>
      <c r="WOZ285"/>
      <c r="WPA285"/>
      <c r="WPB285"/>
      <c r="WPC285"/>
      <c r="WPD285"/>
      <c r="WPE285"/>
      <c r="WPF285"/>
      <c r="WPG285"/>
      <c r="WPH285"/>
      <c r="WPI285"/>
      <c r="WPJ285"/>
      <c r="WPK285"/>
      <c r="WPL285"/>
      <c r="WPM285"/>
      <c r="WPN285"/>
      <c r="WPO285"/>
      <c r="WPP285"/>
      <c r="WPQ285"/>
      <c r="WPR285"/>
      <c r="WPS285"/>
      <c r="WPT285"/>
      <c r="WPU285"/>
      <c r="WPV285"/>
      <c r="WPW285"/>
      <c r="WPX285"/>
      <c r="WPY285"/>
      <c r="WPZ285"/>
      <c r="WQA285"/>
      <c r="WQB285"/>
      <c r="WQC285"/>
      <c r="WQD285"/>
      <c r="WQE285"/>
      <c r="WQF285"/>
      <c r="WQG285"/>
      <c r="WQH285"/>
      <c r="WQI285"/>
      <c r="WQJ285"/>
      <c r="WQK285"/>
      <c r="WQL285"/>
      <c r="WQM285"/>
      <c r="WQN285"/>
      <c r="WQO285"/>
      <c r="WQP285"/>
      <c r="WQQ285"/>
      <c r="WQR285"/>
      <c r="WQS285"/>
      <c r="WQT285"/>
      <c r="WQU285"/>
      <c r="WQV285"/>
      <c r="WQW285"/>
      <c r="WQX285"/>
      <c r="WQY285"/>
      <c r="WQZ285"/>
      <c r="WRA285"/>
      <c r="WRB285"/>
      <c r="WRC285"/>
      <c r="WRD285"/>
      <c r="WRE285"/>
      <c r="WRF285"/>
      <c r="WRG285"/>
      <c r="WRH285"/>
      <c r="WRI285"/>
      <c r="WRJ285"/>
      <c r="WRK285"/>
      <c r="WRL285"/>
      <c r="WRM285"/>
      <c r="WRN285"/>
      <c r="WRO285"/>
      <c r="WRP285"/>
      <c r="WRQ285"/>
      <c r="WRR285"/>
      <c r="WRS285"/>
      <c r="WRT285"/>
      <c r="WRU285"/>
      <c r="WRV285"/>
      <c r="WRW285"/>
      <c r="WRX285"/>
      <c r="WRY285"/>
      <c r="WRZ285"/>
      <c r="WSA285"/>
      <c r="WSB285"/>
      <c r="WSC285"/>
      <c r="WSD285"/>
      <c r="WSE285"/>
      <c r="WSF285"/>
      <c r="WSG285"/>
      <c r="WSH285"/>
      <c r="WSI285"/>
      <c r="WSJ285"/>
      <c r="WSK285"/>
      <c r="WSL285"/>
      <c r="WSM285"/>
      <c r="WSN285"/>
      <c r="WSO285"/>
      <c r="WSP285"/>
      <c r="WSQ285"/>
      <c r="WSR285"/>
      <c r="WSS285"/>
      <c r="WST285"/>
      <c r="WSU285"/>
      <c r="WSV285"/>
      <c r="WSW285"/>
      <c r="WSX285"/>
      <c r="WSY285"/>
      <c r="WSZ285"/>
      <c r="WTA285"/>
      <c r="WTB285"/>
      <c r="WTC285"/>
      <c r="WTD285"/>
      <c r="WTE285"/>
      <c r="WTF285"/>
      <c r="WTG285"/>
      <c r="WTH285"/>
      <c r="WTI285"/>
      <c r="WTJ285"/>
      <c r="WTK285"/>
      <c r="WTL285"/>
      <c r="WTM285"/>
      <c r="WTN285"/>
      <c r="WTO285"/>
      <c r="WTP285"/>
      <c r="WTQ285"/>
      <c r="WTR285"/>
      <c r="WTS285"/>
      <c r="WTT285"/>
      <c r="WTU285"/>
      <c r="WTV285"/>
      <c r="WTW285"/>
      <c r="WTX285"/>
      <c r="WTY285"/>
      <c r="WTZ285"/>
      <c r="WUA285"/>
      <c r="WUB285"/>
      <c r="WUC285"/>
      <c r="WUD285"/>
      <c r="WUE285"/>
      <c r="WUF285"/>
      <c r="WUG285"/>
      <c r="WUH285"/>
      <c r="WUI285"/>
      <c r="WUJ285"/>
      <c r="WUK285"/>
      <c r="WUL285"/>
      <c r="WUM285"/>
      <c r="WUN285"/>
      <c r="WUO285"/>
      <c r="WUP285"/>
      <c r="WUQ285"/>
      <c r="WUR285"/>
      <c r="WUS285"/>
      <c r="WUT285"/>
      <c r="WUU285"/>
      <c r="WUV285"/>
      <c r="WUW285"/>
      <c r="WUX285"/>
      <c r="WUY285"/>
      <c r="WUZ285"/>
      <c r="WVA285"/>
      <c r="WVB285"/>
      <c r="WVC285"/>
      <c r="WVD285"/>
      <c r="WVE285"/>
      <c r="WVF285"/>
      <c r="WVG285"/>
      <c r="WVH285"/>
      <c r="WVI285"/>
      <c r="WVJ285"/>
      <c r="WVK285"/>
      <c r="WVL285"/>
      <c r="WVM285"/>
      <c r="WVN285"/>
      <c r="WVO285"/>
      <c r="WVP285"/>
      <c r="WVQ285"/>
      <c r="WVR285"/>
      <c r="WVS285"/>
      <c r="WVT285"/>
      <c r="WVU285"/>
      <c r="WVV285"/>
      <c r="WVW285"/>
      <c r="WVX285"/>
      <c r="WVY285"/>
      <c r="WVZ285"/>
      <c r="WWA285"/>
      <c r="WWB285"/>
      <c r="WWC285"/>
      <c r="WWD285"/>
      <c r="WWE285"/>
      <c r="WWF285"/>
      <c r="WWG285"/>
      <c r="WWH285"/>
      <c r="WWI285"/>
      <c r="WWJ285"/>
      <c r="WWK285"/>
      <c r="WWL285"/>
      <c r="WWM285"/>
      <c r="WWN285"/>
      <c r="WWO285"/>
      <c r="WWP285"/>
      <c r="WWQ285"/>
      <c r="WWR285"/>
      <c r="WWS285"/>
      <c r="WWT285"/>
      <c r="WWU285"/>
      <c r="WWV285"/>
      <c r="WWW285"/>
      <c r="WWX285"/>
      <c r="WWY285"/>
      <c r="WWZ285"/>
      <c r="WXA285"/>
      <c r="WXB285"/>
      <c r="WXC285"/>
      <c r="WXD285"/>
      <c r="WXE285"/>
      <c r="WXF285"/>
      <c r="WXG285"/>
      <c r="WXH285"/>
      <c r="WXI285"/>
      <c r="WXJ285"/>
      <c r="WXK285"/>
      <c r="WXL285"/>
      <c r="WXM285"/>
      <c r="WXN285"/>
      <c r="WXO285"/>
      <c r="WXP285"/>
      <c r="WXQ285"/>
      <c r="WXR285"/>
      <c r="WXS285"/>
      <c r="WXT285"/>
      <c r="WXU285"/>
      <c r="WXV285"/>
      <c r="WXW285"/>
      <c r="WXX285"/>
      <c r="WXY285"/>
      <c r="WXZ285"/>
      <c r="WYA285"/>
      <c r="WYB285"/>
      <c r="WYC285"/>
      <c r="WYD285"/>
      <c r="WYE285"/>
      <c r="WYF285"/>
      <c r="WYG285"/>
      <c r="WYH285"/>
      <c r="WYI285"/>
      <c r="WYJ285"/>
      <c r="WYK285"/>
      <c r="WYL285"/>
      <c r="WYM285"/>
      <c r="WYN285"/>
      <c r="WYO285"/>
      <c r="WYP285"/>
      <c r="WYQ285"/>
      <c r="WYR285"/>
      <c r="WYS285"/>
      <c r="WYT285"/>
      <c r="WYU285"/>
      <c r="WYV285"/>
      <c r="WYW285"/>
      <c r="WYX285"/>
      <c r="WYY285"/>
      <c r="WYZ285"/>
      <c r="WZA285"/>
      <c r="WZB285"/>
      <c r="WZC285"/>
      <c r="WZD285"/>
      <c r="WZE285"/>
      <c r="WZF285"/>
      <c r="WZG285"/>
      <c r="WZH285"/>
      <c r="WZI285"/>
      <c r="WZJ285"/>
      <c r="WZK285"/>
      <c r="WZL285"/>
      <c r="WZM285"/>
      <c r="WZN285"/>
      <c r="WZO285"/>
      <c r="WZP285"/>
      <c r="WZQ285"/>
      <c r="WZR285"/>
      <c r="WZS285"/>
      <c r="WZT285"/>
      <c r="WZU285"/>
      <c r="WZV285"/>
      <c r="WZW285"/>
      <c r="WZX285"/>
      <c r="WZY285"/>
      <c r="WZZ285"/>
      <c r="XAA285"/>
      <c r="XAB285"/>
      <c r="XAC285"/>
      <c r="XAD285"/>
      <c r="XAE285"/>
      <c r="XAF285"/>
      <c r="XAG285"/>
      <c r="XAH285"/>
      <c r="XAI285"/>
      <c r="XAJ285"/>
      <c r="XAK285"/>
      <c r="XAL285"/>
      <c r="XAM285"/>
      <c r="XAN285"/>
      <c r="XAO285"/>
      <c r="XAP285"/>
      <c r="XAQ285"/>
      <c r="XAR285"/>
      <c r="XAS285"/>
      <c r="XAT285"/>
      <c r="XAU285"/>
      <c r="XAV285"/>
      <c r="XAW285"/>
      <c r="XAX285"/>
      <c r="XAY285"/>
      <c r="XAZ285"/>
      <c r="XBA285"/>
      <c r="XBB285"/>
      <c r="XBC285"/>
      <c r="XBD285"/>
      <c r="XBE285"/>
      <c r="XBF285"/>
      <c r="XBG285"/>
      <c r="XBH285"/>
      <c r="XBI285"/>
      <c r="XBJ285"/>
      <c r="XBK285"/>
      <c r="XBL285"/>
      <c r="XBM285"/>
      <c r="XBN285"/>
      <c r="XBO285"/>
      <c r="XBP285"/>
      <c r="XBQ285"/>
      <c r="XBR285"/>
      <c r="XBS285"/>
      <c r="XBT285"/>
      <c r="XBU285"/>
      <c r="XBV285"/>
      <c r="XBW285"/>
      <c r="XBX285"/>
      <c r="XBY285"/>
      <c r="XBZ285"/>
      <c r="XCA285"/>
      <c r="XCB285"/>
      <c r="XCC285"/>
      <c r="XCD285"/>
      <c r="XCE285"/>
      <c r="XCF285"/>
      <c r="XCG285"/>
      <c r="XCH285"/>
      <c r="XCI285"/>
      <c r="XCJ285"/>
      <c r="XCK285"/>
      <c r="XCL285"/>
      <c r="XCM285"/>
      <c r="XCN285"/>
      <c r="XCO285"/>
      <c r="XCP285"/>
      <c r="XCQ285"/>
      <c r="XCR285"/>
      <c r="XCS285"/>
      <c r="XCT285"/>
      <c r="XCU285"/>
      <c r="XCV285"/>
      <c r="XCW285"/>
      <c r="XCX285"/>
      <c r="XCY285"/>
      <c r="XCZ285"/>
      <c r="XDA285"/>
      <c r="XDB285"/>
      <c r="XDC285"/>
      <c r="XDD285"/>
      <c r="XDE285"/>
      <c r="XDF285"/>
      <c r="XDG285"/>
      <c r="XDH285"/>
      <c r="XDI285"/>
      <c r="XDJ285"/>
      <c r="XDK285"/>
      <c r="XDL285"/>
      <c r="XDM285"/>
      <c r="XDN285"/>
      <c r="XDO285"/>
      <c r="XDP285"/>
      <c r="XDQ285"/>
      <c r="XDR285"/>
      <c r="XDS285"/>
      <c r="XDT285"/>
      <c r="XDU285"/>
      <c r="XDV285"/>
      <c r="XDW285"/>
      <c r="XDX285"/>
      <c r="XDY285"/>
      <c r="XDZ285"/>
      <c r="XEA285"/>
      <c r="XEB285"/>
      <c r="XEC285"/>
      <c r="XED285"/>
      <c r="XEE285"/>
      <c r="XEF285"/>
      <c r="XEG285"/>
      <c r="XEH285"/>
      <c r="XEI285"/>
      <c r="XEJ285"/>
      <c r="XEK285"/>
      <c r="XEL285"/>
      <c r="XEM285"/>
      <c r="XEN285"/>
      <c r="XEO285"/>
      <c r="XEP285"/>
      <c r="XEQ285"/>
      <c r="XER285"/>
      <c r="XES285"/>
      <c r="XET285"/>
      <c r="XEU285"/>
      <c r="XEV285"/>
      <c r="XEW285"/>
      <c r="XEX285"/>
      <c r="XEY285"/>
      <c r="XEZ285"/>
      <c r="XFA285"/>
      <c r="XFB285"/>
      <c r="XFC285"/>
      <c r="XFD285"/>
    </row>
    <row r="286" s="31" customFormat="1" spans="1:16384">
      <c r="A286"/>
      <c r="B286" t="s">
        <v>251</v>
      </c>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s="28"/>
      <c r="AN286" s="30"/>
      <c r="AO286" s="134"/>
      <c r="AP286"/>
      <c r="AQ286"/>
      <c r="AR286" s="33"/>
      <c r="AS286" s="28"/>
      <c r="AT286" s="28"/>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c r="AMK286"/>
      <c r="AML286"/>
      <c r="AMM286"/>
      <c r="AMN286"/>
      <c r="AMO286"/>
      <c r="AMP286"/>
      <c r="AMQ286"/>
      <c r="AMR286"/>
      <c r="AMS286"/>
      <c r="AMT286"/>
      <c r="AMU286"/>
      <c r="AMV286"/>
      <c r="AMW286"/>
      <c r="AMX286"/>
      <c r="AMY286"/>
      <c r="AMZ286"/>
      <c r="ANA286"/>
      <c r="ANB286"/>
      <c r="ANC286"/>
      <c r="AND286"/>
      <c r="ANE286"/>
      <c r="ANF286"/>
      <c r="ANG286"/>
      <c r="ANH286"/>
      <c r="ANI286"/>
      <c r="ANJ286"/>
      <c r="ANK286"/>
      <c r="ANL286"/>
      <c r="ANM286"/>
      <c r="ANN286"/>
      <c r="ANO286"/>
      <c r="ANP286"/>
      <c r="ANQ286"/>
      <c r="ANR286"/>
      <c r="ANS286"/>
      <c r="ANT286"/>
      <c r="ANU286"/>
      <c r="ANV286"/>
      <c r="ANW286"/>
      <c r="ANX286"/>
      <c r="ANY286"/>
      <c r="ANZ286"/>
      <c r="AOA286"/>
      <c r="AOB286"/>
      <c r="AOC286"/>
      <c r="AOD286"/>
      <c r="AOE286"/>
      <c r="AOF286"/>
      <c r="AOG286"/>
      <c r="AOH286"/>
      <c r="AOI286"/>
      <c r="AOJ286"/>
      <c r="AOK286"/>
      <c r="AOL286"/>
      <c r="AOM286"/>
      <c r="AON286"/>
      <c r="AOO286"/>
      <c r="AOP286"/>
      <c r="AOQ286"/>
      <c r="AOR286"/>
      <c r="AOS286"/>
      <c r="AOT286"/>
      <c r="AOU286"/>
      <c r="AOV286"/>
      <c r="AOW286"/>
      <c r="AOX286"/>
      <c r="AOY286"/>
      <c r="AOZ286"/>
      <c r="APA286"/>
      <c r="APB286"/>
      <c r="APC286"/>
      <c r="APD286"/>
      <c r="APE286"/>
      <c r="APF286"/>
      <c r="APG286"/>
      <c r="APH286"/>
      <c r="API286"/>
      <c r="APJ286"/>
      <c r="APK286"/>
      <c r="APL286"/>
      <c r="APM286"/>
      <c r="APN286"/>
      <c r="APO286"/>
      <c r="APP286"/>
      <c r="APQ286"/>
      <c r="APR286"/>
      <c r="APS286"/>
      <c r="APT286"/>
      <c r="APU286"/>
      <c r="APV286"/>
      <c r="APW286"/>
      <c r="APX286"/>
      <c r="APY286"/>
      <c r="APZ286"/>
      <c r="AQA286"/>
      <c r="AQB286"/>
      <c r="AQC286"/>
      <c r="AQD286"/>
      <c r="AQE286"/>
      <c r="AQF286"/>
      <c r="AQG286"/>
      <c r="AQH286"/>
      <c r="AQI286"/>
      <c r="AQJ286"/>
      <c r="AQK286"/>
      <c r="AQL286"/>
      <c r="AQM286"/>
      <c r="AQN286"/>
      <c r="AQO286"/>
      <c r="AQP286"/>
      <c r="AQQ286"/>
      <c r="AQR286"/>
      <c r="AQS286"/>
      <c r="AQT286"/>
      <c r="AQU286"/>
      <c r="AQV286"/>
      <c r="AQW286"/>
      <c r="AQX286"/>
      <c r="AQY286"/>
      <c r="AQZ286"/>
      <c r="ARA286"/>
      <c r="ARB286"/>
      <c r="ARC286"/>
      <c r="ARD286"/>
      <c r="ARE286"/>
      <c r="ARF286"/>
      <c r="ARG286"/>
      <c r="ARH286"/>
      <c r="ARI286"/>
      <c r="ARJ286"/>
      <c r="ARK286"/>
      <c r="ARL286"/>
      <c r="ARM286"/>
      <c r="ARN286"/>
      <c r="ARO286"/>
      <c r="ARP286"/>
      <c r="ARQ286"/>
      <c r="ARR286"/>
      <c r="ARS286"/>
      <c r="ART286"/>
      <c r="ARU286"/>
      <c r="ARV286"/>
      <c r="ARW286"/>
      <c r="ARX286"/>
      <c r="ARY286"/>
      <c r="ARZ286"/>
      <c r="ASA286"/>
      <c r="ASB286"/>
      <c r="ASC286"/>
      <c r="ASD286"/>
      <c r="ASE286"/>
      <c r="ASF286"/>
      <c r="ASG286"/>
      <c r="ASH286"/>
      <c r="ASI286"/>
      <c r="ASJ286"/>
      <c r="ASK286"/>
      <c r="ASL286"/>
      <c r="ASM286"/>
      <c r="ASN286"/>
      <c r="ASO286"/>
      <c r="ASP286"/>
      <c r="ASQ286"/>
      <c r="ASR286"/>
      <c r="ASS286"/>
      <c r="AST286"/>
      <c r="ASU286"/>
      <c r="ASV286"/>
      <c r="ASW286"/>
      <c r="ASX286"/>
      <c r="ASY286"/>
      <c r="ASZ286"/>
      <c r="ATA286"/>
      <c r="ATB286"/>
      <c r="ATC286"/>
      <c r="ATD286"/>
      <c r="ATE286"/>
      <c r="ATF286"/>
      <c r="ATG286"/>
      <c r="ATH286"/>
      <c r="ATI286"/>
      <c r="ATJ286"/>
      <c r="ATK286"/>
      <c r="ATL286"/>
      <c r="ATM286"/>
      <c r="ATN286"/>
      <c r="ATO286"/>
      <c r="ATP286"/>
      <c r="ATQ286"/>
      <c r="ATR286"/>
      <c r="ATS286"/>
      <c r="ATT286"/>
      <c r="ATU286"/>
      <c r="ATV286"/>
      <c r="ATW286"/>
      <c r="ATX286"/>
      <c r="ATY286"/>
      <c r="ATZ286"/>
      <c r="AUA286"/>
      <c r="AUB286"/>
      <c r="AUC286"/>
      <c r="AUD286"/>
      <c r="AUE286"/>
      <c r="AUF286"/>
      <c r="AUG286"/>
      <c r="AUH286"/>
      <c r="AUI286"/>
      <c r="AUJ286"/>
      <c r="AUK286"/>
      <c r="AUL286"/>
      <c r="AUM286"/>
      <c r="AUN286"/>
      <c r="AUO286"/>
      <c r="AUP286"/>
      <c r="AUQ286"/>
      <c r="AUR286"/>
      <c r="AUS286"/>
      <c r="AUT286"/>
      <c r="AUU286"/>
      <c r="AUV286"/>
      <c r="AUW286"/>
      <c r="AUX286"/>
      <c r="AUY286"/>
      <c r="AUZ286"/>
      <c r="AVA286"/>
      <c r="AVB286"/>
      <c r="AVC286"/>
      <c r="AVD286"/>
      <c r="AVE286"/>
      <c r="AVF286"/>
      <c r="AVG286"/>
      <c r="AVH286"/>
      <c r="AVI286"/>
      <c r="AVJ286"/>
      <c r="AVK286"/>
      <c r="AVL286"/>
      <c r="AVM286"/>
      <c r="AVN286"/>
      <c r="AVO286"/>
      <c r="AVP286"/>
      <c r="AVQ286"/>
      <c r="AVR286"/>
      <c r="AVS286"/>
      <c r="AVT286"/>
      <c r="AVU286"/>
      <c r="AVV286"/>
      <c r="AVW286"/>
      <c r="AVX286"/>
      <c r="AVY286"/>
      <c r="AVZ286"/>
      <c r="AWA286"/>
      <c r="AWB286"/>
      <c r="AWC286"/>
      <c r="AWD286"/>
      <c r="AWE286"/>
      <c r="AWF286"/>
      <c r="AWG286"/>
      <c r="AWH286"/>
      <c r="AWI286"/>
      <c r="AWJ286"/>
      <c r="AWK286"/>
      <c r="AWL286"/>
      <c r="AWM286"/>
      <c r="AWN286"/>
      <c r="AWO286"/>
      <c r="AWP286"/>
      <c r="AWQ286"/>
      <c r="AWR286"/>
      <c r="AWS286"/>
      <c r="AWT286"/>
      <c r="AWU286"/>
      <c r="AWV286"/>
      <c r="AWW286"/>
      <c r="AWX286"/>
      <c r="AWY286"/>
      <c r="AWZ286"/>
      <c r="AXA286"/>
      <c r="AXB286"/>
      <c r="AXC286"/>
      <c r="AXD286"/>
      <c r="AXE286"/>
      <c r="AXF286"/>
      <c r="AXG286"/>
      <c r="AXH286"/>
      <c r="AXI286"/>
      <c r="AXJ286"/>
      <c r="AXK286"/>
      <c r="AXL286"/>
      <c r="AXM286"/>
      <c r="AXN286"/>
      <c r="AXO286"/>
      <c r="AXP286"/>
      <c r="AXQ286"/>
      <c r="AXR286"/>
      <c r="AXS286"/>
      <c r="AXT286"/>
      <c r="AXU286"/>
      <c r="AXV286"/>
      <c r="AXW286"/>
      <c r="AXX286"/>
      <c r="AXY286"/>
      <c r="AXZ286"/>
      <c r="AYA286"/>
      <c r="AYB286"/>
      <c r="AYC286"/>
      <c r="AYD286"/>
      <c r="AYE286"/>
      <c r="AYF286"/>
      <c r="AYG286"/>
      <c r="AYH286"/>
      <c r="AYI286"/>
      <c r="AYJ286"/>
      <c r="AYK286"/>
      <c r="AYL286"/>
      <c r="AYM286"/>
      <c r="AYN286"/>
      <c r="AYO286"/>
      <c r="AYP286"/>
      <c r="AYQ286"/>
      <c r="AYR286"/>
      <c r="AYS286"/>
      <c r="AYT286"/>
      <c r="AYU286"/>
      <c r="AYV286"/>
      <c r="AYW286"/>
      <c r="AYX286"/>
      <c r="AYY286"/>
      <c r="AYZ286"/>
      <c r="AZA286"/>
      <c r="AZB286"/>
      <c r="AZC286"/>
      <c r="AZD286"/>
      <c r="AZE286"/>
      <c r="AZF286"/>
      <c r="AZG286"/>
      <c r="AZH286"/>
      <c r="AZI286"/>
      <c r="AZJ286"/>
      <c r="AZK286"/>
      <c r="AZL286"/>
      <c r="AZM286"/>
      <c r="AZN286"/>
      <c r="AZO286"/>
      <c r="AZP286"/>
      <c r="AZQ286"/>
      <c r="AZR286"/>
      <c r="AZS286"/>
      <c r="AZT286"/>
      <c r="AZU286"/>
      <c r="AZV286"/>
      <c r="AZW286"/>
      <c r="AZX286"/>
      <c r="AZY286"/>
      <c r="AZZ286"/>
      <c r="BAA286"/>
      <c r="BAB286"/>
      <c r="BAC286"/>
      <c r="BAD286"/>
      <c r="BAE286"/>
      <c r="BAF286"/>
      <c r="BAG286"/>
      <c r="BAH286"/>
      <c r="BAI286"/>
      <c r="BAJ286"/>
      <c r="BAK286"/>
      <c r="BAL286"/>
      <c r="BAM286"/>
      <c r="BAN286"/>
      <c r="BAO286"/>
      <c r="BAP286"/>
      <c r="BAQ286"/>
      <c r="BAR286"/>
      <c r="BAS286"/>
      <c r="BAT286"/>
      <c r="BAU286"/>
      <c r="BAV286"/>
      <c r="BAW286"/>
      <c r="BAX286"/>
      <c r="BAY286"/>
      <c r="BAZ286"/>
      <c r="BBA286"/>
      <c r="BBB286"/>
      <c r="BBC286"/>
      <c r="BBD286"/>
      <c r="BBE286"/>
      <c r="BBF286"/>
      <c r="BBG286"/>
      <c r="BBH286"/>
      <c r="BBI286"/>
      <c r="BBJ286"/>
      <c r="BBK286"/>
      <c r="BBL286"/>
      <c r="BBM286"/>
      <c r="BBN286"/>
      <c r="BBO286"/>
      <c r="BBP286"/>
      <c r="BBQ286"/>
      <c r="BBR286"/>
      <c r="BBS286"/>
      <c r="BBT286"/>
      <c r="BBU286"/>
      <c r="BBV286"/>
      <c r="BBW286"/>
      <c r="BBX286"/>
      <c r="BBY286"/>
      <c r="BBZ286"/>
      <c r="BCA286"/>
      <c r="BCB286"/>
      <c r="BCC286"/>
      <c r="BCD286"/>
      <c r="BCE286"/>
      <c r="BCF286"/>
      <c r="BCG286"/>
      <c r="BCH286"/>
      <c r="BCI286"/>
      <c r="BCJ286"/>
      <c r="BCK286"/>
      <c r="BCL286"/>
      <c r="BCM286"/>
      <c r="BCN286"/>
      <c r="BCO286"/>
      <c r="BCP286"/>
      <c r="BCQ286"/>
      <c r="BCR286"/>
      <c r="BCS286"/>
      <c r="BCT286"/>
      <c r="BCU286"/>
      <c r="BCV286"/>
      <c r="BCW286"/>
      <c r="BCX286"/>
      <c r="BCY286"/>
      <c r="BCZ286"/>
      <c r="BDA286"/>
      <c r="BDB286"/>
      <c r="BDC286"/>
      <c r="BDD286"/>
      <c r="BDE286"/>
      <c r="BDF286"/>
      <c r="BDG286"/>
      <c r="BDH286"/>
      <c r="BDI286"/>
      <c r="BDJ286"/>
      <c r="BDK286"/>
      <c r="BDL286"/>
      <c r="BDM286"/>
      <c r="BDN286"/>
      <c r="BDO286"/>
      <c r="BDP286"/>
      <c r="BDQ286"/>
      <c r="BDR286"/>
      <c r="BDS286"/>
      <c r="BDT286"/>
      <c r="BDU286"/>
      <c r="BDV286"/>
      <c r="BDW286"/>
      <c r="BDX286"/>
      <c r="BDY286"/>
      <c r="BDZ286"/>
      <c r="BEA286"/>
      <c r="BEB286"/>
      <c r="BEC286"/>
      <c r="BED286"/>
      <c r="BEE286"/>
      <c r="BEF286"/>
      <c r="BEG286"/>
      <c r="BEH286"/>
      <c r="BEI286"/>
      <c r="BEJ286"/>
      <c r="BEK286"/>
      <c r="BEL286"/>
      <c r="BEM286"/>
      <c r="BEN286"/>
      <c r="BEO286"/>
      <c r="BEP286"/>
      <c r="BEQ286"/>
      <c r="BER286"/>
      <c r="BES286"/>
      <c r="BET286"/>
      <c r="BEU286"/>
      <c r="BEV286"/>
      <c r="BEW286"/>
      <c r="BEX286"/>
      <c r="BEY286"/>
      <c r="BEZ286"/>
      <c r="BFA286"/>
      <c r="BFB286"/>
      <c r="BFC286"/>
      <c r="BFD286"/>
      <c r="BFE286"/>
      <c r="BFF286"/>
      <c r="BFG286"/>
      <c r="BFH286"/>
      <c r="BFI286"/>
      <c r="BFJ286"/>
      <c r="BFK286"/>
      <c r="BFL286"/>
      <c r="BFM286"/>
      <c r="BFN286"/>
      <c r="BFO286"/>
      <c r="BFP286"/>
      <c r="BFQ286"/>
      <c r="BFR286"/>
      <c r="BFS286"/>
      <c r="BFT286"/>
      <c r="BFU286"/>
      <c r="BFV286"/>
      <c r="BFW286"/>
      <c r="BFX286"/>
      <c r="BFY286"/>
      <c r="BFZ286"/>
      <c r="BGA286"/>
      <c r="BGB286"/>
      <c r="BGC286"/>
      <c r="BGD286"/>
      <c r="BGE286"/>
      <c r="BGF286"/>
      <c r="BGG286"/>
      <c r="BGH286"/>
      <c r="BGI286"/>
      <c r="BGJ286"/>
      <c r="BGK286"/>
      <c r="BGL286"/>
      <c r="BGM286"/>
      <c r="BGN286"/>
      <c r="BGO286"/>
      <c r="BGP286"/>
      <c r="BGQ286"/>
      <c r="BGR286"/>
      <c r="BGS286"/>
      <c r="BGT286"/>
      <c r="BGU286"/>
      <c r="BGV286"/>
      <c r="BGW286"/>
      <c r="BGX286"/>
      <c r="BGY286"/>
      <c r="BGZ286"/>
      <c r="BHA286"/>
      <c r="BHB286"/>
      <c r="BHC286"/>
      <c r="BHD286"/>
      <c r="BHE286"/>
      <c r="BHF286"/>
      <c r="BHG286"/>
      <c r="BHH286"/>
      <c r="BHI286"/>
      <c r="BHJ286"/>
      <c r="BHK286"/>
      <c r="BHL286"/>
      <c r="BHM286"/>
      <c r="BHN286"/>
      <c r="BHO286"/>
      <c r="BHP286"/>
      <c r="BHQ286"/>
      <c r="BHR286"/>
      <c r="BHS286"/>
      <c r="BHT286"/>
      <c r="BHU286"/>
      <c r="BHV286"/>
      <c r="BHW286"/>
      <c r="BHX286"/>
      <c r="BHY286"/>
      <c r="BHZ286"/>
      <c r="BIA286"/>
      <c r="BIB286"/>
      <c r="BIC286"/>
      <c r="BID286"/>
      <c r="BIE286"/>
      <c r="BIF286"/>
      <c r="BIG286"/>
      <c r="BIH286"/>
      <c r="BII286"/>
      <c r="BIJ286"/>
      <c r="BIK286"/>
      <c r="BIL286"/>
      <c r="BIM286"/>
      <c r="BIN286"/>
      <c r="BIO286"/>
      <c r="BIP286"/>
      <c r="BIQ286"/>
      <c r="BIR286"/>
      <c r="BIS286"/>
      <c r="BIT286"/>
      <c r="BIU286"/>
      <c r="BIV286"/>
      <c r="BIW286"/>
      <c r="BIX286"/>
      <c r="BIY286"/>
      <c r="BIZ286"/>
      <c r="BJA286"/>
      <c r="BJB286"/>
      <c r="BJC286"/>
      <c r="BJD286"/>
      <c r="BJE286"/>
      <c r="BJF286"/>
      <c r="BJG286"/>
      <c r="BJH286"/>
      <c r="BJI286"/>
      <c r="BJJ286"/>
      <c r="BJK286"/>
      <c r="BJL286"/>
      <c r="BJM286"/>
      <c r="BJN286"/>
      <c r="BJO286"/>
      <c r="BJP286"/>
      <c r="BJQ286"/>
      <c r="BJR286"/>
      <c r="BJS286"/>
      <c r="BJT286"/>
      <c r="BJU286"/>
      <c r="BJV286"/>
      <c r="BJW286"/>
      <c r="BJX286"/>
      <c r="BJY286"/>
      <c r="BJZ286"/>
      <c r="BKA286"/>
      <c r="BKB286"/>
      <c r="BKC286"/>
      <c r="BKD286"/>
      <c r="BKE286"/>
      <c r="BKF286"/>
      <c r="BKG286"/>
      <c r="BKH286"/>
      <c r="BKI286"/>
      <c r="BKJ286"/>
      <c r="BKK286"/>
      <c r="BKL286"/>
      <c r="BKM286"/>
      <c r="BKN286"/>
      <c r="BKO286"/>
      <c r="BKP286"/>
      <c r="BKQ286"/>
      <c r="BKR286"/>
      <c r="BKS286"/>
      <c r="BKT286"/>
      <c r="BKU286"/>
      <c r="BKV286"/>
      <c r="BKW286"/>
      <c r="BKX286"/>
      <c r="BKY286"/>
      <c r="BKZ286"/>
      <c r="BLA286"/>
      <c r="BLB286"/>
      <c r="BLC286"/>
      <c r="BLD286"/>
      <c r="BLE286"/>
      <c r="BLF286"/>
      <c r="BLG286"/>
      <c r="BLH286"/>
      <c r="BLI286"/>
      <c r="BLJ286"/>
      <c r="BLK286"/>
      <c r="BLL286"/>
      <c r="BLM286"/>
      <c r="BLN286"/>
      <c r="BLO286"/>
      <c r="BLP286"/>
      <c r="BLQ286"/>
      <c r="BLR286"/>
      <c r="BLS286"/>
      <c r="BLT286"/>
      <c r="BLU286"/>
      <c r="BLV286"/>
      <c r="BLW286"/>
      <c r="BLX286"/>
      <c r="BLY286"/>
      <c r="BLZ286"/>
      <c r="BMA286"/>
      <c r="BMB286"/>
      <c r="BMC286"/>
      <c r="BMD286"/>
      <c r="BME286"/>
      <c r="BMF286"/>
      <c r="BMG286"/>
      <c r="BMH286"/>
      <c r="BMI286"/>
      <c r="BMJ286"/>
      <c r="BMK286"/>
      <c r="BML286"/>
      <c r="BMM286"/>
      <c r="BMN286"/>
      <c r="BMO286"/>
      <c r="BMP286"/>
      <c r="BMQ286"/>
      <c r="BMR286"/>
      <c r="BMS286"/>
      <c r="BMT286"/>
      <c r="BMU286"/>
      <c r="BMV286"/>
      <c r="BMW286"/>
      <c r="BMX286"/>
      <c r="BMY286"/>
      <c r="BMZ286"/>
      <c r="BNA286"/>
      <c r="BNB286"/>
      <c r="BNC286"/>
      <c r="BND286"/>
      <c r="BNE286"/>
      <c r="BNF286"/>
      <c r="BNG286"/>
      <c r="BNH286"/>
      <c r="BNI286"/>
      <c r="BNJ286"/>
      <c r="BNK286"/>
      <c r="BNL286"/>
      <c r="BNM286"/>
      <c r="BNN286"/>
      <c r="BNO286"/>
      <c r="BNP286"/>
      <c r="BNQ286"/>
      <c r="BNR286"/>
      <c r="BNS286"/>
      <c r="BNT286"/>
      <c r="BNU286"/>
      <c r="BNV286"/>
      <c r="BNW286"/>
      <c r="BNX286"/>
      <c r="BNY286"/>
      <c r="BNZ286"/>
      <c r="BOA286"/>
      <c r="BOB286"/>
      <c r="BOC286"/>
      <c r="BOD286"/>
      <c r="BOE286"/>
      <c r="BOF286"/>
      <c r="BOG286"/>
      <c r="BOH286"/>
      <c r="BOI286"/>
      <c r="BOJ286"/>
      <c r="BOK286"/>
      <c r="BOL286"/>
      <c r="BOM286"/>
      <c r="BON286"/>
      <c r="BOO286"/>
      <c r="BOP286"/>
      <c r="BOQ286"/>
      <c r="BOR286"/>
      <c r="BOS286"/>
      <c r="BOT286"/>
      <c r="BOU286"/>
      <c r="BOV286"/>
      <c r="BOW286"/>
      <c r="BOX286"/>
      <c r="BOY286"/>
      <c r="BOZ286"/>
      <c r="BPA286"/>
      <c r="BPB286"/>
      <c r="BPC286"/>
      <c r="BPD286"/>
      <c r="BPE286"/>
      <c r="BPF286"/>
      <c r="BPG286"/>
      <c r="BPH286"/>
      <c r="BPI286"/>
      <c r="BPJ286"/>
      <c r="BPK286"/>
      <c r="BPL286"/>
      <c r="BPM286"/>
      <c r="BPN286"/>
      <c r="BPO286"/>
      <c r="BPP286"/>
      <c r="BPQ286"/>
      <c r="BPR286"/>
      <c r="BPS286"/>
      <c r="BPT286"/>
      <c r="BPU286"/>
      <c r="BPV286"/>
      <c r="BPW286"/>
      <c r="BPX286"/>
      <c r="BPY286"/>
      <c r="BPZ286"/>
      <c r="BQA286"/>
      <c r="BQB286"/>
      <c r="BQC286"/>
      <c r="BQD286"/>
      <c r="BQE286"/>
      <c r="BQF286"/>
      <c r="BQG286"/>
      <c r="BQH286"/>
      <c r="BQI286"/>
      <c r="BQJ286"/>
      <c r="BQK286"/>
      <c r="BQL286"/>
      <c r="BQM286"/>
      <c r="BQN286"/>
      <c r="BQO286"/>
      <c r="BQP286"/>
      <c r="BQQ286"/>
      <c r="BQR286"/>
      <c r="BQS286"/>
      <c r="BQT286"/>
      <c r="BQU286"/>
      <c r="BQV286"/>
      <c r="BQW286"/>
      <c r="BQX286"/>
      <c r="BQY286"/>
      <c r="BQZ286"/>
      <c r="BRA286"/>
      <c r="BRB286"/>
      <c r="BRC286"/>
      <c r="BRD286"/>
      <c r="BRE286"/>
      <c r="BRF286"/>
      <c r="BRG286"/>
      <c r="BRH286"/>
      <c r="BRI286"/>
      <c r="BRJ286"/>
      <c r="BRK286"/>
      <c r="BRL286"/>
      <c r="BRM286"/>
      <c r="BRN286"/>
      <c r="BRO286"/>
      <c r="BRP286"/>
      <c r="BRQ286"/>
      <c r="BRR286"/>
      <c r="BRS286"/>
      <c r="BRT286"/>
      <c r="BRU286"/>
      <c r="BRV286"/>
      <c r="BRW286"/>
      <c r="BRX286"/>
      <c r="BRY286"/>
      <c r="BRZ286"/>
      <c r="BSA286"/>
      <c r="BSB286"/>
      <c r="BSC286"/>
      <c r="BSD286"/>
      <c r="BSE286"/>
      <c r="BSF286"/>
      <c r="BSG286"/>
      <c r="BSH286"/>
      <c r="BSI286"/>
      <c r="BSJ286"/>
      <c r="BSK286"/>
      <c r="BSL286"/>
      <c r="BSM286"/>
      <c r="BSN286"/>
      <c r="BSO286"/>
      <c r="BSP286"/>
      <c r="BSQ286"/>
      <c r="BSR286"/>
      <c r="BSS286"/>
      <c r="BST286"/>
      <c r="BSU286"/>
      <c r="BSV286"/>
      <c r="BSW286"/>
      <c r="BSX286"/>
      <c r="BSY286"/>
      <c r="BSZ286"/>
      <c r="BTA286"/>
      <c r="BTB286"/>
      <c r="BTC286"/>
      <c r="BTD286"/>
      <c r="BTE286"/>
      <c r="BTF286"/>
      <c r="BTG286"/>
      <c r="BTH286"/>
      <c r="BTI286"/>
      <c r="BTJ286"/>
      <c r="BTK286"/>
      <c r="BTL286"/>
      <c r="BTM286"/>
      <c r="BTN286"/>
      <c r="BTO286"/>
      <c r="BTP286"/>
      <c r="BTQ286"/>
      <c r="BTR286"/>
      <c r="BTS286"/>
      <c r="BTT286"/>
      <c r="BTU286"/>
      <c r="BTV286"/>
      <c r="BTW286"/>
      <c r="BTX286"/>
      <c r="BTY286"/>
      <c r="BTZ286"/>
      <c r="BUA286"/>
      <c r="BUB286"/>
      <c r="BUC286"/>
      <c r="BUD286"/>
      <c r="BUE286"/>
      <c r="BUF286"/>
      <c r="BUG286"/>
      <c r="BUH286"/>
      <c r="BUI286"/>
      <c r="BUJ286"/>
      <c r="BUK286"/>
      <c r="BUL286"/>
      <c r="BUM286"/>
      <c r="BUN286"/>
      <c r="BUO286"/>
      <c r="BUP286"/>
      <c r="BUQ286"/>
      <c r="BUR286"/>
      <c r="BUS286"/>
      <c r="BUT286"/>
      <c r="BUU286"/>
      <c r="BUV286"/>
      <c r="BUW286"/>
      <c r="BUX286"/>
      <c r="BUY286"/>
      <c r="BUZ286"/>
      <c r="BVA286"/>
      <c r="BVB286"/>
      <c r="BVC286"/>
      <c r="BVD286"/>
      <c r="BVE286"/>
      <c r="BVF286"/>
      <c r="BVG286"/>
      <c r="BVH286"/>
      <c r="BVI286"/>
      <c r="BVJ286"/>
      <c r="BVK286"/>
      <c r="BVL286"/>
      <c r="BVM286"/>
      <c r="BVN286"/>
      <c r="BVO286"/>
      <c r="BVP286"/>
      <c r="BVQ286"/>
      <c r="BVR286"/>
      <c r="BVS286"/>
      <c r="BVT286"/>
      <c r="BVU286"/>
      <c r="BVV286"/>
      <c r="BVW286"/>
      <c r="BVX286"/>
      <c r="BVY286"/>
      <c r="BVZ286"/>
      <c r="BWA286"/>
      <c r="BWB286"/>
      <c r="BWC286"/>
      <c r="BWD286"/>
      <c r="BWE286"/>
      <c r="BWF286"/>
      <c r="BWG286"/>
      <c r="BWH286"/>
      <c r="BWI286"/>
      <c r="BWJ286"/>
      <c r="BWK286"/>
      <c r="BWL286"/>
      <c r="BWM286"/>
      <c r="BWN286"/>
      <c r="BWO286"/>
      <c r="BWP286"/>
      <c r="BWQ286"/>
      <c r="BWR286"/>
      <c r="BWS286"/>
      <c r="BWT286"/>
      <c r="BWU286"/>
      <c r="BWV286"/>
      <c r="BWW286"/>
      <c r="BWX286"/>
      <c r="BWY286"/>
      <c r="BWZ286"/>
      <c r="BXA286"/>
      <c r="BXB286"/>
      <c r="BXC286"/>
      <c r="BXD286"/>
      <c r="BXE286"/>
      <c r="BXF286"/>
      <c r="BXG286"/>
      <c r="BXH286"/>
      <c r="BXI286"/>
      <c r="BXJ286"/>
      <c r="BXK286"/>
      <c r="BXL286"/>
      <c r="BXM286"/>
      <c r="BXN286"/>
      <c r="BXO286"/>
      <c r="BXP286"/>
      <c r="BXQ286"/>
      <c r="BXR286"/>
      <c r="BXS286"/>
      <c r="BXT286"/>
      <c r="BXU286"/>
      <c r="BXV286"/>
      <c r="BXW286"/>
      <c r="BXX286"/>
      <c r="BXY286"/>
      <c r="BXZ286"/>
      <c r="BYA286"/>
      <c r="BYB286"/>
      <c r="BYC286"/>
      <c r="BYD286"/>
      <c r="BYE286"/>
      <c r="BYF286"/>
      <c r="BYG286"/>
      <c r="BYH286"/>
      <c r="BYI286"/>
      <c r="BYJ286"/>
      <c r="BYK286"/>
      <c r="BYL286"/>
      <c r="BYM286"/>
      <c r="BYN286"/>
      <c r="BYO286"/>
      <c r="BYP286"/>
      <c r="BYQ286"/>
      <c r="BYR286"/>
      <c r="BYS286"/>
      <c r="BYT286"/>
      <c r="BYU286"/>
      <c r="BYV286"/>
      <c r="BYW286"/>
      <c r="BYX286"/>
      <c r="BYY286"/>
      <c r="BYZ286"/>
      <c r="BZA286"/>
      <c r="BZB286"/>
      <c r="BZC286"/>
      <c r="BZD286"/>
      <c r="BZE286"/>
      <c r="BZF286"/>
      <c r="BZG286"/>
      <c r="BZH286"/>
      <c r="BZI286"/>
      <c r="BZJ286"/>
      <c r="BZK286"/>
      <c r="BZL286"/>
      <c r="BZM286"/>
      <c r="BZN286"/>
      <c r="BZO286"/>
      <c r="BZP286"/>
      <c r="BZQ286"/>
      <c r="BZR286"/>
      <c r="BZS286"/>
      <c r="BZT286"/>
      <c r="BZU286"/>
      <c r="BZV286"/>
      <c r="BZW286"/>
      <c r="BZX286"/>
      <c r="BZY286"/>
      <c r="BZZ286"/>
      <c r="CAA286"/>
      <c r="CAB286"/>
      <c r="CAC286"/>
      <c r="CAD286"/>
      <c r="CAE286"/>
      <c r="CAF286"/>
      <c r="CAG286"/>
      <c r="CAH286"/>
      <c r="CAI286"/>
      <c r="CAJ286"/>
      <c r="CAK286"/>
      <c r="CAL286"/>
      <c r="CAM286"/>
      <c r="CAN286"/>
      <c r="CAO286"/>
      <c r="CAP286"/>
      <c r="CAQ286"/>
      <c r="CAR286"/>
      <c r="CAS286"/>
      <c r="CAT286"/>
      <c r="CAU286"/>
      <c r="CAV286"/>
      <c r="CAW286"/>
      <c r="CAX286"/>
      <c r="CAY286"/>
      <c r="CAZ286"/>
      <c r="CBA286"/>
      <c r="CBB286"/>
      <c r="CBC286"/>
      <c r="CBD286"/>
      <c r="CBE286"/>
      <c r="CBF286"/>
      <c r="CBG286"/>
      <c r="CBH286"/>
      <c r="CBI286"/>
      <c r="CBJ286"/>
      <c r="CBK286"/>
      <c r="CBL286"/>
      <c r="CBM286"/>
      <c r="CBN286"/>
      <c r="CBO286"/>
      <c r="CBP286"/>
      <c r="CBQ286"/>
      <c r="CBR286"/>
      <c r="CBS286"/>
      <c r="CBT286"/>
      <c r="CBU286"/>
      <c r="CBV286"/>
      <c r="CBW286"/>
      <c r="CBX286"/>
      <c r="CBY286"/>
      <c r="CBZ286"/>
      <c r="CCA286"/>
      <c r="CCB286"/>
      <c r="CCC286"/>
      <c r="CCD286"/>
      <c r="CCE286"/>
      <c r="CCF286"/>
      <c r="CCG286"/>
      <c r="CCH286"/>
      <c r="CCI286"/>
      <c r="CCJ286"/>
      <c r="CCK286"/>
      <c r="CCL286"/>
      <c r="CCM286"/>
      <c r="CCN286"/>
      <c r="CCO286"/>
      <c r="CCP286"/>
      <c r="CCQ286"/>
      <c r="CCR286"/>
      <c r="CCS286"/>
      <c r="CCT286"/>
      <c r="CCU286"/>
      <c r="CCV286"/>
      <c r="CCW286"/>
      <c r="CCX286"/>
      <c r="CCY286"/>
      <c r="CCZ286"/>
      <c r="CDA286"/>
      <c r="CDB286"/>
      <c r="CDC286"/>
      <c r="CDD286"/>
      <c r="CDE286"/>
      <c r="CDF286"/>
      <c r="CDG286"/>
      <c r="CDH286"/>
      <c r="CDI286"/>
      <c r="CDJ286"/>
      <c r="CDK286"/>
      <c r="CDL286"/>
      <c r="CDM286"/>
      <c r="CDN286"/>
      <c r="CDO286"/>
      <c r="CDP286"/>
      <c r="CDQ286"/>
      <c r="CDR286"/>
      <c r="CDS286"/>
      <c r="CDT286"/>
      <c r="CDU286"/>
      <c r="CDV286"/>
      <c r="CDW286"/>
      <c r="CDX286"/>
      <c r="CDY286"/>
      <c r="CDZ286"/>
      <c r="CEA286"/>
      <c r="CEB286"/>
      <c r="CEC286"/>
      <c r="CED286"/>
      <c r="CEE286"/>
      <c r="CEF286"/>
      <c r="CEG286"/>
      <c r="CEH286"/>
      <c r="CEI286"/>
      <c r="CEJ286"/>
      <c r="CEK286"/>
      <c r="CEL286"/>
      <c r="CEM286"/>
      <c r="CEN286"/>
      <c r="CEO286"/>
      <c r="CEP286"/>
      <c r="CEQ286"/>
      <c r="CER286"/>
      <c r="CES286"/>
      <c r="CET286"/>
      <c r="CEU286"/>
      <c r="CEV286"/>
      <c r="CEW286"/>
      <c r="CEX286"/>
      <c r="CEY286"/>
      <c r="CEZ286"/>
      <c r="CFA286"/>
      <c r="CFB286"/>
      <c r="CFC286"/>
      <c r="CFD286"/>
      <c r="CFE286"/>
      <c r="CFF286"/>
      <c r="CFG286"/>
      <c r="CFH286"/>
      <c r="CFI286"/>
      <c r="CFJ286"/>
      <c r="CFK286"/>
      <c r="CFL286"/>
      <c r="CFM286"/>
      <c r="CFN286"/>
      <c r="CFO286"/>
      <c r="CFP286"/>
      <c r="CFQ286"/>
      <c r="CFR286"/>
      <c r="CFS286"/>
      <c r="CFT286"/>
      <c r="CFU286"/>
      <c r="CFV286"/>
      <c r="CFW286"/>
      <c r="CFX286"/>
      <c r="CFY286"/>
      <c r="CFZ286"/>
      <c r="CGA286"/>
      <c r="CGB286"/>
      <c r="CGC286"/>
      <c r="CGD286"/>
      <c r="CGE286"/>
      <c r="CGF286"/>
      <c r="CGG286"/>
      <c r="CGH286"/>
      <c r="CGI286"/>
      <c r="CGJ286"/>
      <c r="CGK286"/>
      <c r="CGL286"/>
      <c r="CGM286"/>
      <c r="CGN286"/>
      <c r="CGO286"/>
      <c r="CGP286"/>
      <c r="CGQ286"/>
      <c r="CGR286"/>
      <c r="CGS286"/>
      <c r="CGT286"/>
      <c r="CGU286"/>
      <c r="CGV286"/>
      <c r="CGW286"/>
      <c r="CGX286"/>
      <c r="CGY286"/>
      <c r="CGZ286"/>
      <c r="CHA286"/>
      <c r="CHB286"/>
      <c r="CHC286"/>
      <c r="CHD286"/>
      <c r="CHE286"/>
      <c r="CHF286"/>
      <c r="CHG286"/>
      <c r="CHH286"/>
      <c r="CHI286"/>
      <c r="CHJ286"/>
      <c r="CHK286"/>
      <c r="CHL286"/>
      <c r="CHM286"/>
      <c r="CHN286"/>
      <c r="CHO286"/>
      <c r="CHP286"/>
      <c r="CHQ286"/>
      <c r="CHR286"/>
      <c r="CHS286"/>
      <c r="CHT286"/>
      <c r="CHU286"/>
      <c r="CHV286"/>
      <c r="CHW286"/>
      <c r="CHX286"/>
      <c r="CHY286"/>
      <c r="CHZ286"/>
      <c r="CIA286"/>
      <c r="CIB286"/>
      <c r="CIC286"/>
      <c r="CID286"/>
      <c r="CIE286"/>
      <c r="CIF286"/>
      <c r="CIG286"/>
      <c r="CIH286"/>
      <c r="CII286"/>
      <c r="CIJ286"/>
      <c r="CIK286"/>
      <c r="CIL286"/>
      <c r="CIM286"/>
      <c r="CIN286"/>
      <c r="CIO286"/>
      <c r="CIP286"/>
      <c r="CIQ286"/>
      <c r="CIR286"/>
      <c r="CIS286"/>
      <c r="CIT286"/>
      <c r="CIU286"/>
      <c r="CIV286"/>
      <c r="CIW286"/>
      <c r="CIX286"/>
      <c r="CIY286"/>
      <c r="CIZ286"/>
      <c r="CJA286"/>
      <c r="CJB286"/>
      <c r="CJC286"/>
      <c r="CJD286"/>
      <c r="CJE286"/>
      <c r="CJF286"/>
      <c r="CJG286"/>
      <c r="CJH286"/>
      <c r="CJI286"/>
      <c r="CJJ286"/>
      <c r="CJK286"/>
      <c r="CJL286"/>
      <c r="CJM286"/>
      <c r="CJN286"/>
      <c r="CJO286"/>
      <c r="CJP286"/>
      <c r="CJQ286"/>
      <c r="CJR286"/>
      <c r="CJS286"/>
      <c r="CJT286"/>
      <c r="CJU286"/>
      <c r="CJV286"/>
      <c r="CJW286"/>
      <c r="CJX286"/>
      <c r="CJY286"/>
      <c r="CJZ286"/>
      <c r="CKA286"/>
      <c r="CKB286"/>
      <c r="CKC286"/>
      <c r="CKD286"/>
      <c r="CKE286"/>
      <c r="CKF286"/>
      <c r="CKG286"/>
      <c r="CKH286"/>
      <c r="CKI286"/>
      <c r="CKJ286"/>
      <c r="CKK286"/>
      <c r="CKL286"/>
      <c r="CKM286"/>
      <c r="CKN286"/>
      <c r="CKO286"/>
      <c r="CKP286"/>
      <c r="CKQ286"/>
      <c r="CKR286"/>
      <c r="CKS286"/>
      <c r="CKT286"/>
      <c r="CKU286"/>
      <c r="CKV286"/>
      <c r="CKW286"/>
      <c r="CKX286"/>
      <c r="CKY286"/>
      <c r="CKZ286"/>
      <c r="CLA286"/>
      <c r="CLB286"/>
      <c r="CLC286"/>
      <c r="CLD286"/>
      <c r="CLE286"/>
      <c r="CLF286"/>
      <c r="CLG286"/>
      <c r="CLH286"/>
      <c r="CLI286"/>
      <c r="CLJ286"/>
      <c r="CLK286"/>
      <c r="CLL286"/>
      <c r="CLM286"/>
      <c r="CLN286"/>
      <c r="CLO286"/>
      <c r="CLP286"/>
      <c r="CLQ286"/>
      <c r="CLR286"/>
      <c r="CLS286"/>
      <c r="CLT286"/>
      <c r="CLU286"/>
      <c r="CLV286"/>
      <c r="CLW286"/>
      <c r="CLX286"/>
      <c r="CLY286"/>
      <c r="CLZ286"/>
      <c r="CMA286"/>
      <c r="CMB286"/>
      <c r="CMC286"/>
      <c r="CMD286"/>
      <c r="CME286"/>
      <c r="CMF286"/>
      <c r="CMG286"/>
      <c r="CMH286"/>
      <c r="CMI286"/>
      <c r="CMJ286"/>
      <c r="CMK286"/>
      <c r="CML286"/>
      <c r="CMM286"/>
      <c r="CMN286"/>
      <c r="CMO286"/>
      <c r="CMP286"/>
      <c r="CMQ286"/>
      <c r="CMR286"/>
      <c r="CMS286"/>
      <c r="CMT286"/>
      <c r="CMU286"/>
      <c r="CMV286"/>
      <c r="CMW286"/>
      <c r="CMX286"/>
      <c r="CMY286"/>
      <c r="CMZ286"/>
      <c r="CNA286"/>
      <c r="CNB286"/>
      <c r="CNC286"/>
      <c r="CND286"/>
      <c r="CNE286"/>
      <c r="CNF286"/>
      <c r="CNG286"/>
      <c r="CNH286"/>
      <c r="CNI286"/>
      <c r="CNJ286"/>
      <c r="CNK286"/>
      <c r="CNL286"/>
      <c r="CNM286"/>
      <c r="CNN286"/>
      <c r="CNO286"/>
      <c r="CNP286"/>
      <c r="CNQ286"/>
      <c r="CNR286"/>
      <c r="CNS286"/>
      <c r="CNT286"/>
      <c r="CNU286"/>
      <c r="CNV286"/>
      <c r="CNW286"/>
      <c r="CNX286"/>
      <c r="CNY286"/>
      <c r="CNZ286"/>
      <c r="COA286"/>
      <c r="COB286"/>
      <c r="COC286"/>
      <c r="COD286"/>
      <c r="COE286"/>
      <c r="COF286"/>
      <c r="COG286"/>
      <c r="COH286"/>
      <c r="COI286"/>
      <c r="COJ286"/>
      <c r="COK286"/>
      <c r="COL286"/>
      <c r="COM286"/>
      <c r="CON286"/>
      <c r="COO286"/>
      <c r="COP286"/>
      <c r="COQ286"/>
      <c r="COR286"/>
      <c r="COS286"/>
      <c r="COT286"/>
      <c r="COU286"/>
      <c r="COV286"/>
      <c r="COW286"/>
      <c r="COX286"/>
      <c r="COY286"/>
      <c r="COZ286"/>
      <c r="CPA286"/>
      <c r="CPB286"/>
      <c r="CPC286"/>
      <c r="CPD286"/>
      <c r="CPE286"/>
      <c r="CPF286"/>
      <c r="CPG286"/>
      <c r="CPH286"/>
      <c r="CPI286"/>
      <c r="CPJ286"/>
      <c r="CPK286"/>
      <c r="CPL286"/>
      <c r="CPM286"/>
      <c r="CPN286"/>
      <c r="CPO286"/>
      <c r="CPP286"/>
      <c r="CPQ286"/>
      <c r="CPR286"/>
      <c r="CPS286"/>
      <c r="CPT286"/>
      <c r="CPU286"/>
      <c r="CPV286"/>
      <c r="CPW286"/>
      <c r="CPX286"/>
      <c r="CPY286"/>
      <c r="CPZ286"/>
      <c r="CQA286"/>
      <c r="CQB286"/>
      <c r="CQC286"/>
      <c r="CQD286"/>
      <c r="CQE286"/>
      <c r="CQF286"/>
      <c r="CQG286"/>
      <c r="CQH286"/>
      <c r="CQI286"/>
      <c r="CQJ286"/>
      <c r="CQK286"/>
      <c r="CQL286"/>
      <c r="CQM286"/>
      <c r="CQN286"/>
      <c r="CQO286"/>
      <c r="CQP286"/>
      <c r="CQQ286"/>
      <c r="CQR286"/>
      <c r="CQS286"/>
      <c r="CQT286"/>
      <c r="CQU286"/>
      <c r="CQV286"/>
      <c r="CQW286"/>
      <c r="CQX286"/>
      <c r="CQY286"/>
      <c r="CQZ286"/>
      <c r="CRA286"/>
      <c r="CRB286"/>
      <c r="CRC286"/>
      <c r="CRD286"/>
      <c r="CRE286"/>
      <c r="CRF286"/>
      <c r="CRG286"/>
      <c r="CRH286"/>
      <c r="CRI286"/>
      <c r="CRJ286"/>
      <c r="CRK286"/>
      <c r="CRL286"/>
      <c r="CRM286"/>
      <c r="CRN286"/>
      <c r="CRO286"/>
      <c r="CRP286"/>
      <c r="CRQ286"/>
      <c r="CRR286"/>
      <c r="CRS286"/>
      <c r="CRT286"/>
      <c r="CRU286"/>
      <c r="CRV286"/>
      <c r="CRW286"/>
      <c r="CRX286"/>
      <c r="CRY286"/>
      <c r="CRZ286"/>
      <c r="CSA286"/>
      <c r="CSB286"/>
      <c r="CSC286"/>
      <c r="CSD286"/>
      <c r="CSE286"/>
      <c r="CSF286"/>
      <c r="CSG286"/>
      <c r="CSH286"/>
      <c r="CSI286"/>
      <c r="CSJ286"/>
      <c r="CSK286"/>
      <c r="CSL286"/>
      <c r="CSM286"/>
      <c r="CSN286"/>
      <c r="CSO286"/>
      <c r="CSP286"/>
      <c r="CSQ286"/>
      <c r="CSR286"/>
      <c r="CSS286"/>
      <c r="CST286"/>
      <c r="CSU286"/>
      <c r="CSV286"/>
      <c r="CSW286"/>
      <c r="CSX286"/>
      <c r="CSY286"/>
      <c r="CSZ286"/>
      <c r="CTA286"/>
      <c r="CTB286"/>
      <c r="CTC286"/>
      <c r="CTD286"/>
      <c r="CTE286"/>
      <c r="CTF286"/>
      <c r="CTG286"/>
      <c r="CTH286"/>
      <c r="CTI286"/>
      <c r="CTJ286"/>
      <c r="CTK286"/>
      <c r="CTL286"/>
      <c r="CTM286"/>
      <c r="CTN286"/>
      <c r="CTO286"/>
      <c r="CTP286"/>
      <c r="CTQ286"/>
      <c r="CTR286"/>
      <c r="CTS286"/>
      <c r="CTT286"/>
      <c r="CTU286"/>
      <c r="CTV286"/>
      <c r="CTW286"/>
      <c r="CTX286"/>
      <c r="CTY286"/>
      <c r="CTZ286"/>
      <c r="CUA286"/>
      <c r="CUB286"/>
      <c r="CUC286"/>
      <c r="CUD286"/>
      <c r="CUE286"/>
      <c r="CUF286"/>
      <c r="CUG286"/>
      <c r="CUH286"/>
      <c r="CUI286"/>
      <c r="CUJ286"/>
      <c r="CUK286"/>
      <c r="CUL286"/>
      <c r="CUM286"/>
      <c r="CUN286"/>
      <c r="CUO286"/>
      <c r="CUP286"/>
      <c r="CUQ286"/>
      <c r="CUR286"/>
      <c r="CUS286"/>
      <c r="CUT286"/>
      <c r="CUU286"/>
      <c r="CUV286"/>
      <c r="CUW286"/>
      <c r="CUX286"/>
      <c r="CUY286"/>
      <c r="CUZ286"/>
      <c r="CVA286"/>
      <c r="CVB286"/>
      <c r="CVC286"/>
      <c r="CVD286"/>
      <c r="CVE286"/>
      <c r="CVF286"/>
      <c r="CVG286"/>
      <c r="CVH286"/>
      <c r="CVI286"/>
      <c r="CVJ286"/>
      <c r="CVK286"/>
      <c r="CVL286"/>
      <c r="CVM286"/>
      <c r="CVN286"/>
      <c r="CVO286"/>
      <c r="CVP286"/>
      <c r="CVQ286"/>
      <c r="CVR286"/>
      <c r="CVS286"/>
      <c r="CVT286"/>
      <c r="CVU286"/>
      <c r="CVV286"/>
      <c r="CVW286"/>
      <c r="CVX286"/>
      <c r="CVY286"/>
      <c r="CVZ286"/>
      <c r="CWA286"/>
      <c r="CWB286"/>
      <c r="CWC286"/>
      <c r="CWD286"/>
      <c r="CWE286"/>
      <c r="CWF286"/>
      <c r="CWG286"/>
      <c r="CWH286"/>
      <c r="CWI286"/>
      <c r="CWJ286"/>
      <c r="CWK286"/>
      <c r="CWL286"/>
      <c r="CWM286"/>
      <c r="CWN286"/>
      <c r="CWO286"/>
      <c r="CWP286"/>
      <c r="CWQ286"/>
      <c r="CWR286"/>
      <c r="CWS286"/>
      <c r="CWT286"/>
      <c r="CWU286"/>
      <c r="CWV286"/>
      <c r="CWW286"/>
      <c r="CWX286"/>
      <c r="CWY286"/>
      <c r="CWZ286"/>
      <c r="CXA286"/>
      <c r="CXB286"/>
      <c r="CXC286"/>
      <c r="CXD286"/>
      <c r="CXE286"/>
      <c r="CXF286"/>
      <c r="CXG286"/>
      <c r="CXH286"/>
      <c r="CXI286"/>
      <c r="CXJ286"/>
      <c r="CXK286"/>
      <c r="CXL286"/>
      <c r="CXM286"/>
      <c r="CXN286"/>
      <c r="CXO286"/>
      <c r="CXP286"/>
      <c r="CXQ286"/>
      <c r="CXR286"/>
      <c r="CXS286"/>
      <c r="CXT286"/>
      <c r="CXU286"/>
      <c r="CXV286"/>
      <c r="CXW286"/>
      <c r="CXX286"/>
      <c r="CXY286"/>
      <c r="CXZ286"/>
      <c r="CYA286"/>
      <c r="CYB286"/>
      <c r="CYC286"/>
      <c r="CYD286"/>
      <c r="CYE286"/>
      <c r="CYF286"/>
      <c r="CYG286"/>
      <c r="CYH286"/>
      <c r="CYI286"/>
      <c r="CYJ286"/>
      <c r="CYK286"/>
      <c r="CYL286"/>
      <c r="CYM286"/>
      <c r="CYN286"/>
      <c r="CYO286"/>
      <c r="CYP286"/>
      <c r="CYQ286"/>
      <c r="CYR286"/>
      <c r="CYS286"/>
      <c r="CYT286"/>
      <c r="CYU286"/>
      <c r="CYV286"/>
      <c r="CYW286"/>
      <c r="CYX286"/>
      <c r="CYY286"/>
      <c r="CYZ286"/>
      <c r="CZA286"/>
      <c r="CZB286"/>
      <c r="CZC286"/>
      <c r="CZD286"/>
      <c r="CZE286"/>
      <c r="CZF286"/>
      <c r="CZG286"/>
      <c r="CZH286"/>
      <c r="CZI286"/>
      <c r="CZJ286"/>
      <c r="CZK286"/>
      <c r="CZL286"/>
      <c r="CZM286"/>
      <c r="CZN286"/>
      <c r="CZO286"/>
      <c r="CZP286"/>
      <c r="CZQ286"/>
      <c r="CZR286"/>
      <c r="CZS286"/>
      <c r="CZT286"/>
      <c r="CZU286"/>
      <c r="CZV286"/>
      <c r="CZW286"/>
      <c r="CZX286"/>
      <c r="CZY286"/>
      <c r="CZZ286"/>
      <c r="DAA286"/>
      <c r="DAB286"/>
      <c r="DAC286"/>
      <c r="DAD286"/>
      <c r="DAE286"/>
      <c r="DAF286"/>
      <c r="DAG286"/>
      <c r="DAH286"/>
      <c r="DAI286"/>
      <c r="DAJ286"/>
      <c r="DAK286"/>
      <c r="DAL286"/>
      <c r="DAM286"/>
      <c r="DAN286"/>
      <c r="DAO286"/>
      <c r="DAP286"/>
      <c r="DAQ286"/>
      <c r="DAR286"/>
      <c r="DAS286"/>
      <c r="DAT286"/>
      <c r="DAU286"/>
      <c r="DAV286"/>
      <c r="DAW286"/>
      <c r="DAX286"/>
      <c r="DAY286"/>
      <c r="DAZ286"/>
      <c r="DBA286"/>
      <c r="DBB286"/>
      <c r="DBC286"/>
      <c r="DBD286"/>
      <c r="DBE286"/>
      <c r="DBF286"/>
      <c r="DBG286"/>
      <c r="DBH286"/>
      <c r="DBI286"/>
      <c r="DBJ286"/>
      <c r="DBK286"/>
      <c r="DBL286"/>
      <c r="DBM286"/>
      <c r="DBN286"/>
      <c r="DBO286"/>
      <c r="DBP286"/>
      <c r="DBQ286"/>
      <c r="DBR286"/>
      <c r="DBS286"/>
      <c r="DBT286"/>
      <c r="DBU286"/>
      <c r="DBV286"/>
      <c r="DBW286"/>
      <c r="DBX286"/>
      <c r="DBY286"/>
      <c r="DBZ286"/>
      <c r="DCA286"/>
      <c r="DCB286"/>
      <c r="DCC286"/>
      <c r="DCD286"/>
      <c r="DCE286"/>
      <c r="DCF286"/>
      <c r="DCG286"/>
      <c r="DCH286"/>
      <c r="DCI286"/>
      <c r="DCJ286"/>
      <c r="DCK286"/>
      <c r="DCL286"/>
      <c r="DCM286"/>
      <c r="DCN286"/>
      <c r="DCO286"/>
      <c r="DCP286"/>
      <c r="DCQ286"/>
      <c r="DCR286"/>
      <c r="DCS286"/>
      <c r="DCT286"/>
      <c r="DCU286"/>
      <c r="DCV286"/>
      <c r="DCW286"/>
      <c r="DCX286"/>
      <c r="DCY286"/>
      <c r="DCZ286"/>
      <c r="DDA286"/>
      <c r="DDB286"/>
      <c r="DDC286"/>
      <c r="DDD286"/>
      <c r="DDE286"/>
      <c r="DDF286"/>
      <c r="DDG286"/>
      <c r="DDH286"/>
      <c r="DDI286"/>
      <c r="DDJ286"/>
      <c r="DDK286"/>
      <c r="DDL286"/>
      <c r="DDM286"/>
      <c r="DDN286"/>
      <c r="DDO286"/>
      <c r="DDP286"/>
      <c r="DDQ286"/>
      <c r="DDR286"/>
      <c r="DDS286"/>
      <c r="DDT286"/>
      <c r="DDU286"/>
      <c r="DDV286"/>
      <c r="DDW286"/>
      <c r="DDX286"/>
      <c r="DDY286"/>
      <c r="DDZ286"/>
      <c r="DEA286"/>
      <c r="DEB286"/>
      <c r="DEC286"/>
      <c r="DED286"/>
      <c r="DEE286"/>
      <c r="DEF286"/>
      <c r="DEG286"/>
      <c r="DEH286"/>
      <c r="DEI286"/>
      <c r="DEJ286"/>
      <c r="DEK286"/>
      <c r="DEL286"/>
      <c r="DEM286"/>
      <c r="DEN286"/>
      <c r="DEO286"/>
      <c r="DEP286"/>
      <c r="DEQ286"/>
      <c r="DER286"/>
      <c r="DES286"/>
      <c r="DET286"/>
      <c r="DEU286"/>
      <c r="DEV286"/>
      <c r="DEW286"/>
      <c r="DEX286"/>
      <c r="DEY286"/>
      <c r="DEZ286"/>
      <c r="DFA286"/>
      <c r="DFB286"/>
      <c r="DFC286"/>
      <c r="DFD286"/>
      <c r="DFE286"/>
      <c r="DFF286"/>
      <c r="DFG286"/>
      <c r="DFH286"/>
      <c r="DFI286"/>
      <c r="DFJ286"/>
      <c r="DFK286"/>
      <c r="DFL286"/>
      <c r="DFM286"/>
      <c r="DFN286"/>
      <c r="DFO286"/>
      <c r="DFP286"/>
      <c r="DFQ286"/>
      <c r="DFR286"/>
      <c r="DFS286"/>
      <c r="DFT286"/>
      <c r="DFU286"/>
      <c r="DFV286"/>
      <c r="DFW286"/>
      <c r="DFX286"/>
      <c r="DFY286"/>
      <c r="DFZ286"/>
      <c r="DGA286"/>
      <c r="DGB286"/>
      <c r="DGC286"/>
      <c r="DGD286"/>
      <c r="DGE286"/>
      <c r="DGF286"/>
      <c r="DGG286"/>
      <c r="DGH286"/>
      <c r="DGI286"/>
      <c r="DGJ286"/>
      <c r="DGK286"/>
      <c r="DGL286"/>
      <c r="DGM286"/>
      <c r="DGN286"/>
      <c r="DGO286"/>
      <c r="DGP286"/>
      <c r="DGQ286"/>
      <c r="DGR286"/>
      <c r="DGS286"/>
      <c r="DGT286"/>
      <c r="DGU286"/>
      <c r="DGV286"/>
      <c r="DGW286"/>
      <c r="DGX286"/>
      <c r="DGY286"/>
      <c r="DGZ286"/>
      <c r="DHA286"/>
      <c r="DHB286"/>
      <c r="DHC286"/>
      <c r="DHD286"/>
      <c r="DHE286"/>
      <c r="DHF286"/>
      <c r="DHG286"/>
      <c r="DHH286"/>
      <c r="DHI286"/>
      <c r="DHJ286"/>
      <c r="DHK286"/>
      <c r="DHL286"/>
      <c r="DHM286"/>
      <c r="DHN286"/>
      <c r="DHO286"/>
      <c r="DHP286"/>
      <c r="DHQ286"/>
      <c r="DHR286"/>
      <c r="DHS286"/>
      <c r="DHT286"/>
      <c r="DHU286"/>
      <c r="DHV286"/>
      <c r="DHW286"/>
      <c r="DHX286"/>
      <c r="DHY286"/>
      <c r="DHZ286"/>
      <c r="DIA286"/>
      <c r="DIB286"/>
      <c r="DIC286"/>
      <c r="DID286"/>
      <c r="DIE286"/>
      <c r="DIF286"/>
      <c r="DIG286"/>
      <c r="DIH286"/>
      <c r="DII286"/>
      <c r="DIJ286"/>
      <c r="DIK286"/>
      <c r="DIL286"/>
      <c r="DIM286"/>
      <c r="DIN286"/>
      <c r="DIO286"/>
      <c r="DIP286"/>
      <c r="DIQ286"/>
      <c r="DIR286"/>
      <c r="DIS286"/>
      <c r="DIT286"/>
      <c r="DIU286"/>
      <c r="DIV286"/>
      <c r="DIW286"/>
      <c r="DIX286"/>
      <c r="DIY286"/>
      <c r="DIZ286"/>
      <c r="DJA286"/>
      <c r="DJB286"/>
      <c r="DJC286"/>
      <c r="DJD286"/>
      <c r="DJE286"/>
      <c r="DJF286"/>
      <c r="DJG286"/>
      <c r="DJH286"/>
      <c r="DJI286"/>
      <c r="DJJ286"/>
      <c r="DJK286"/>
      <c r="DJL286"/>
      <c r="DJM286"/>
      <c r="DJN286"/>
      <c r="DJO286"/>
      <c r="DJP286"/>
      <c r="DJQ286"/>
      <c r="DJR286"/>
      <c r="DJS286"/>
      <c r="DJT286"/>
      <c r="DJU286"/>
      <c r="DJV286"/>
      <c r="DJW286"/>
      <c r="DJX286"/>
      <c r="DJY286"/>
      <c r="DJZ286"/>
      <c r="DKA286"/>
      <c r="DKB286"/>
      <c r="DKC286"/>
      <c r="DKD286"/>
      <c r="DKE286"/>
      <c r="DKF286"/>
      <c r="DKG286"/>
      <c r="DKH286"/>
      <c r="DKI286"/>
      <c r="DKJ286"/>
      <c r="DKK286"/>
      <c r="DKL286"/>
      <c r="DKM286"/>
      <c r="DKN286"/>
      <c r="DKO286"/>
      <c r="DKP286"/>
      <c r="DKQ286"/>
      <c r="DKR286"/>
      <c r="DKS286"/>
      <c r="DKT286"/>
      <c r="DKU286"/>
      <c r="DKV286"/>
      <c r="DKW286"/>
      <c r="DKX286"/>
      <c r="DKY286"/>
      <c r="DKZ286"/>
      <c r="DLA286"/>
      <c r="DLB286"/>
      <c r="DLC286"/>
      <c r="DLD286"/>
      <c r="DLE286"/>
      <c r="DLF286"/>
      <c r="DLG286"/>
      <c r="DLH286"/>
      <c r="DLI286"/>
      <c r="DLJ286"/>
      <c r="DLK286"/>
      <c r="DLL286"/>
      <c r="DLM286"/>
      <c r="DLN286"/>
      <c r="DLO286"/>
      <c r="DLP286"/>
      <c r="DLQ286"/>
      <c r="DLR286"/>
      <c r="DLS286"/>
      <c r="DLT286"/>
      <c r="DLU286"/>
      <c r="DLV286"/>
      <c r="DLW286"/>
      <c r="DLX286"/>
      <c r="DLY286"/>
      <c r="DLZ286"/>
      <c r="DMA286"/>
      <c r="DMB286"/>
      <c r="DMC286"/>
      <c r="DMD286"/>
      <c r="DME286"/>
      <c r="DMF286"/>
      <c r="DMG286"/>
      <c r="DMH286"/>
      <c r="DMI286"/>
      <c r="DMJ286"/>
      <c r="DMK286"/>
      <c r="DML286"/>
      <c r="DMM286"/>
      <c r="DMN286"/>
      <c r="DMO286"/>
      <c r="DMP286"/>
      <c r="DMQ286"/>
      <c r="DMR286"/>
      <c r="DMS286"/>
      <c r="DMT286"/>
      <c r="DMU286"/>
      <c r="DMV286"/>
      <c r="DMW286"/>
      <c r="DMX286"/>
      <c r="DMY286"/>
      <c r="DMZ286"/>
      <c r="DNA286"/>
      <c r="DNB286"/>
      <c r="DNC286"/>
      <c r="DND286"/>
      <c r="DNE286"/>
      <c r="DNF286"/>
      <c r="DNG286"/>
      <c r="DNH286"/>
      <c r="DNI286"/>
      <c r="DNJ286"/>
      <c r="DNK286"/>
      <c r="DNL286"/>
      <c r="DNM286"/>
      <c r="DNN286"/>
      <c r="DNO286"/>
      <c r="DNP286"/>
      <c r="DNQ286"/>
      <c r="DNR286"/>
      <c r="DNS286"/>
      <c r="DNT286"/>
      <c r="DNU286"/>
      <c r="DNV286"/>
      <c r="DNW286"/>
      <c r="DNX286"/>
      <c r="DNY286"/>
      <c r="DNZ286"/>
      <c r="DOA286"/>
      <c r="DOB286"/>
      <c r="DOC286"/>
      <c r="DOD286"/>
      <c r="DOE286"/>
      <c r="DOF286"/>
      <c r="DOG286"/>
      <c r="DOH286"/>
      <c r="DOI286"/>
      <c r="DOJ286"/>
      <c r="DOK286"/>
      <c r="DOL286"/>
      <c r="DOM286"/>
      <c r="DON286"/>
      <c r="DOO286"/>
      <c r="DOP286"/>
      <c r="DOQ286"/>
      <c r="DOR286"/>
      <c r="DOS286"/>
      <c r="DOT286"/>
      <c r="DOU286"/>
      <c r="DOV286"/>
      <c r="DOW286"/>
      <c r="DOX286"/>
      <c r="DOY286"/>
      <c r="DOZ286"/>
      <c r="DPA286"/>
      <c r="DPB286"/>
      <c r="DPC286"/>
      <c r="DPD286"/>
      <c r="DPE286"/>
      <c r="DPF286"/>
      <c r="DPG286"/>
      <c r="DPH286"/>
      <c r="DPI286"/>
      <c r="DPJ286"/>
      <c r="DPK286"/>
      <c r="DPL286"/>
      <c r="DPM286"/>
      <c r="DPN286"/>
      <c r="DPO286"/>
      <c r="DPP286"/>
      <c r="DPQ286"/>
      <c r="DPR286"/>
      <c r="DPS286"/>
      <c r="DPT286"/>
      <c r="DPU286"/>
      <c r="DPV286"/>
      <c r="DPW286"/>
      <c r="DPX286"/>
      <c r="DPY286"/>
      <c r="DPZ286"/>
      <c r="DQA286"/>
      <c r="DQB286"/>
      <c r="DQC286"/>
      <c r="DQD286"/>
      <c r="DQE286"/>
      <c r="DQF286"/>
      <c r="DQG286"/>
      <c r="DQH286"/>
      <c r="DQI286"/>
      <c r="DQJ286"/>
      <c r="DQK286"/>
      <c r="DQL286"/>
      <c r="DQM286"/>
      <c r="DQN286"/>
      <c r="DQO286"/>
      <c r="DQP286"/>
      <c r="DQQ286"/>
      <c r="DQR286"/>
      <c r="DQS286"/>
      <c r="DQT286"/>
      <c r="DQU286"/>
      <c r="DQV286"/>
      <c r="DQW286"/>
      <c r="DQX286"/>
      <c r="DQY286"/>
      <c r="DQZ286"/>
      <c r="DRA286"/>
      <c r="DRB286"/>
      <c r="DRC286"/>
      <c r="DRD286"/>
      <c r="DRE286"/>
      <c r="DRF286"/>
      <c r="DRG286"/>
      <c r="DRH286"/>
      <c r="DRI286"/>
      <c r="DRJ286"/>
      <c r="DRK286"/>
      <c r="DRL286"/>
      <c r="DRM286"/>
      <c r="DRN286"/>
      <c r="DRO286"/>
      <c r="DRP286"/>
      <c r="DRQ286"/>
      <c r="DRR286"/>
      <c r="DRS286"/>
      <c r="DRT286"/>
      <c r="DRU286"/>
      <c r="DRV286"/>
      <c r="DRW286"/>
      <c r="DRX286"/>
      <c r="DRY286"/>
      <c r="DRZ286"/>
      <c r="DSA286"/>
      <c r="DSB286"/>
      <c r="DSC286"/>
      <c r="DSD286"/>
      <c r="DSE286"/>
      <c r="DSF286"/>
      <c r="DSG286"/>
      <c r="DSH286"/>
      <c r="DSI286"/>
      <c r="DSJ286"/>
      <c r="DSK286"/>
      <c r="DSL286"/>
      <c r="DSM286"/>
      <c r="DSN286"/>
      <c r="DSO286"/>
      <c r="DSP286"/>
      <c r="DSQ286"/>
      <c r="DSR286"/>
      <c r="DSS286"/>
      <c r="DST286"/>
      <c r="DSU286"/>
      <c r="DSV286"/>
      <c r="DSW286"/>
      <c r="DSX286"/>
      <c r="DSY286"/>
      <c r="DSZ286"/>
      <c r="DTA286"/>
      <c r="DTB286"/>
      <c r="DTC286"/>
      <c r="DTD286"/>
      <c r="DTE286"/>
      <c r="DTF286"/>
      <c r="DTG286"/>
      <c r="DTH286"/>
      <c r="DTI286"/>
      <c r="DTJ286"/>
      <c r="DTK286"/>
      <c r="DTL286"/>
      <c r="DTM286"/>
      <c r="DTN286"/>
      <c r="DTO286"/>
      <c r="DTP286"/>
      <c r="DTQ286"/>
      <c r="DTR286"/>
      <c r="DTS286"/>
      <c r="DTT286"/>
      <c r="DTU286"/>
      <c r="DTV286"/>
      <c r="DTW286"/>
      <c r="DTX286"/>
      <c r="DTY286"/>
      <c r="DTZ286"/>
      <c r="DUA286"/>
      <c r="DUB286"/>
      <c r="DUC286"/>
      <c r="DUD286"/>
      <c r="DUE286"/>
      <c r="DUF286"/>
      <c r="DUG286"/>
      <c r="DUH286"/>
      <c r="DUI286"/>
      <c r="DUJ286"/>
      <c r="DUK286"/>
      <c r="DUL286"/>
      <c r="DUM286"/>
      <c r="DUN286"/>
      <c r="DUO286"/>
      <c r="DUP286"/>
      <c r="DUQ286"/>
      <c r="DUR286"/>
      <c r="DUS286"/>
      <c r="DUT286"/>
      <c r="DUU286"/>
      <c r="DUV286"/>
      <c r="DUW286"/>
      <c r="DUX286"/>
      <c r="DUY286"/>
      <c r="DUZ286"/>
      <c r="DVA286"/>
      <c r="DVB286"/>
      <c r="DVC286"/>
      <c r="DVD286"/>
      <c r="DVE286"/>
      <c r="DVF286"/>
      <c r="DVG286"/>
      <c r="DVH286"/>
      <c r="DVI286"/>
      <c r="DVJ286"/>
      <c r="DVK286"/>
      <c r="DVL286"/>
      <c r="DVM286"/>
      <c r="DVN286"/>
      <c r="DVO286"/>
      <c r="DVP286"/>
      <c r="DVQ286"/>
      <c r="DVR286"/>
      <c r="DVS286"/>
      <c r="DVT286"/>
      <c r="DVU286"/>
      <c r="DVV286"/>
      <c r="DVW286"/>
      <c r="DVX286"/>
      <c r="DVY286"/>
      <c r="DVZ286"/>
      <c r="DWA286"/>
      <c r="DWB286"/>
      <c r="DWC286"/>
      <c r="DWD286"/>
      <c r="DWE286"/>
      <c r="DWF286"/>
      <c r="DWG286"/>
      <c r="DWH286"/>
      <c r="DWI286"/>
      <c r="DWJ286"/>
      <c r="DWK286"/>
      <c r="DWL286"/>
      <c r="DWM286"/>
      <c r="DWN286"/>
      <c r="DWO286"/>
      <c r="DWP286"/>
      <c r="DWQ286"/>
      <c r="DWR286"/>
      <c r="DWS286"/>
      <c r="DWT286"/>
      <c r="DWU286"/>
      <c r="DWV286"/>
      <c r="DWW286"/>
      <c r="DWX286"/>
      <c r="DWY286"/>
      <c r="DWZ286"/>
      <c r="DXA286"/>
      <c r="DXB286"/>
      <c r="DXC286"/>
      <c r="DXD286"/>
      <c r="DXE286"/>
      <c r="DXF286"/>
      <c r="DXG286"/>
      <c r="DXH286"/>
      <c r="DXI286"/>
      <c r="DXJ286"/>
      <c r="DXK286"/>
      <c r="DXL286"/>
      <c r="DXM286"/>
      <c r="DXN286"/>
      <c r="DXO286"/>
      <c r="DXP286"/>
      <c r="DXQ286"/>
      <c r="DXR286"/>
      <c r="DXS286"/>
      <c r="DXT286"/>
      <c r="DXU286"/>
      <c r="DXV286"/>
      <c r="DXW286"/>
      <c r="DXX286"/>
      <c r="DXY286"/>
      <c r="DXZ286"/>
      <c r="DYA286"/>
      <c r="DYB286"/>
      <c r="DYC286"/>
      <c r="DYD286"/>
      <c r="DYE286"/>
      <c r="DYF286"/>
      <c r="DYG286"/>
      <c r="DYH286"/>
      <c r="DYI286"/>
      <c r="DYJ286"/>
      <c r="DYK286"/>
      <c r="DYL286"/>
      <c r="DYM286"/>
      <c r="DYN286"/>
      <c r="DYO286"/>
      <c r="DYP286"/>
      <c r="DYQ286"/>
      <c r="DYR286"/>
      <c r="DYS286"/>
      <c r="DYT286"/>
      <c r="DYU286"/>
      <c r="DYV286"/>
      <c r="DYW286"/>
      <c r="DYX286"/>
      <c r="DYY286"/>
      <c r="DYZ286"/>
      <c r="DZA286"/>
      <c r="DZB286"/>
      <c r="DZC286"/>
      <c r="DZD286"/>
      <c r="DZE286"/>
      <c r="DZF286"/>
      <c r="DZG286"/>
      <c r="DZH286"/>
      <c r="DZI286"/>
      <c r="DZJ286"/>
      <c r="DZK286"/>
      <c r="DZL286"/>
      <c r="DZM286"/>
      <c r="DZN286"/>
      <c r="DZO286"/>
      <c r="DZP286"/>
      <c r="DZQ286"/>
      <c r="DZR286"/>
      <c r="DZS286"/>
      <c r="DZT286"/>
      <c r="DZU286"/>
      <c r="DZV286"/>
      <c r="DZW286"/>
      <c r="DZX286"/>
      <c r="DZY286"/>
      <c r="DZZ286"/>
      <c r="EAA286"/>
      <c r="EAB286"/>
      <c r="EAC286"/>
      <c r="EAD286"/>
      <c r="EAE286"/>
      <c r="EAF286"/>
      <c r="EAG286"/>
      <c r="EAH286"/>
      <c r="EAI286"/>
      <c r="EAJ286"/>
      <c r="EAK286"/>
      <c r="EAL286"/>
      <c r="EAM286"/>
      <c r="EAN286"/>
      <c r="EAO286"/>
      <c r="EAP286"/>
      <c r="EAQ286"/>
      <c r="EAR286"/>
      <c r="EAS286"/>
      <c r="EAT286"/>
      <c r="EAU286"/>
      <c r="EAV286"/>
      <c r="EAW286"/>
      <c r="EAX286"/>
      <c r="EAY286"/>
      <c r="EAZ286"/>
      <c r="EBA286"/>
      <c r="EBB286"/>
      <c r="EBC286"/>
      <c r="EBD286"/>
      <c r="EBE286"/>
      <c r="EBF286"/>
      <c r="EBG286"/>
      <c r="EBH286"/>
      <c r="EBI286"/>
      <c r="EBJ286"/>
      <c r="EBK286"/>
      <c r="EBL286"/>
      <c r="EBM286"/>
      <c r="EBN286"/>
      <c r="EBO286"/>
      <c r="EBP286"/>
      <c r="EBQ286"/>
      <c r="EBR286"/>
      <c r="EBS286"/>
      <c r="EBT286"/>
      <c r="EBU286"/>
      <c r="EBV286"/>
      <c r="EBW286"/>
      <c r="EBX286"/>
      <c r="EBY286"/>
      <c r="EBZ286"/>
      <c r="ECA286"/>
      <c r="ECB286"/>
      <c r="ECC286"/>
      <c r="ECD286"/>
      <c r="ECE286"/>
      <c r="ECF286"/>
      <c r="ECG286"/>
      <c r="ECH286"/>
      <c r="ECI286"/>
      <c r="ECJ286"/>
      <c r="ECK286"/>
      <c r="ECL286"/>
      <c r="ECM286"/>
      <c r="ECN286"/>
      <c r="ECO286"/>
      <c r="ECP286"/>
      <c r="ECQ286"/>
      <c r="ECR286"/>
      <c r="ECS286"/>
      <c r="ECT286"/>
      <c r="ECU286"/>
      <c r="ECV286"/>
      <c r="ECW286"/>
      <c r="ECX286"/>
      <c r="ECY286"/>
      <c r="ECZ286"/>
      <c r="EDA286"/>
      <c r="EDB286"/>
      <c r="EDC286"/>
      <c r="EDD286"/>
      <c r="EDE286"/>
      <c r="EDF286"/>
      <c r="EDG286"/>
      <c r="EDH286"/>
      <c r="EDI286"/>
      <c r="EDJ286"/>
      <c r="EDK286"/>
      <c r="EDL286"/>
      <c r="EDM286"/>
      <c r="EDN286"/>
      <c r="EDO286"/>
      <c r="EDP286"/>
      <c r="EDQ286"/>
      <c r="EDR286"/>
      <c r="EDS286"/>
      <c r="EDT286"/>
      <c r="EDU286"/>
      <c r="EDV286"/>
      <c r="EDW286"/>
      <c r="EDX286"/>
      <c r="EDY286"/>
      <c r="EDZ286"/>
      <c r="EEA286"/>
      <c r="EEB286"/>
      <c r="EEC286"/>
      <c r="EED286"/>
      <c r="EEE286"/>
      <c r="EEF286"/>
      <c r="EEG286"/>
      <c r="EEH286"/>
      <c r="EEI286"/>
      <c r="EEJ286"/>
      <c r="EEK286"/>
      <c r="EEL286"/>
      <c r="EEM286"/>
      <c r="EEN286"/>
      <c r="EEO286"/>
      <c r="EEP286"/>
      <c r="EEQ286"/>
      <c r="EER286"/>
      <c r="EES286"/>
      <c r="EET286"/>
      <c r="EEU286"/>
      <c r="EEV286"/>
      <c r="EEW286"/>
      <c r="EEX286"/>
      <c r="EEY286"/>
      <c r="EEZ286"/>
      <c r="EFA286"/>
      <c r="EFB286"/>
      <c r="EFC286"/>
      <c r="EFD286"/>
      <c r="EFE286"/>
      <c r="EFF286"/>
      <c r="EFG286"/>
      <c r="EFH286"/>
      <c r="EFI286"/>
      <c r="EFJ286"/>
      <c r="EFK286"/>
      <c r="EFL286"/>
      <c r="EFM286"/>
      <c r="EFN286"/>
      <c r="EFO286"/>
      <c r="EFP286"/>
      <c r="EFQ286"/>
      <c r="EFR286"/>
      <c r="EFS286"/>
      <c r="EFT286"/>
      <c r="EFU286"/>
      <c r="EFV286"/>
      <c r="EFW286"/>
      <c r="EFX286"/>
      <c r="EFY286"/>
      <c r="EFZ286"/>
      <c r="EGA286"/>
      <c r="EGB286"/>
      <c r="EGC286"/>
      <c r="EGD286"/>
      <c r="EGE286"/>
      <c r="EGF286"/>
      <c r="EGG286"/>
      <c r="EGH286"/>
      <c r="EGI286"/>
      <c r="EGJ286"/>
      <c r="EGK286"/>
      <c r="EGL286"/>
      <c r="EGM286"/>
      <c r="EGN286"/>
      <c r="EGO286"/>
      <c r="EGP286"/>
      <c r="EGQ286"/>
      <c r="EGR286"/>
      <c r="EGS286"/>
      <c r="EGT286"/>
      <c r="EGU286"/>
      <c r="EGV286"/>
      <c r="EGW286"/>
      <c r="EGX286"/>
      <c r="EGY286"/>
      <c r="EGZ286"/>
      <c r="EHA286"/>
      <c r="EHB286"/>
      <c r="EHC286"/>
      <c r="EHD286"/>
      <c r="EHE286"/>
      <c r="EHF286"/>
      <c r="EHG286"/>
      <c r="EHH286"/>
      <c r="EHI286"/>
      <c r="EHJ286"/>
      <c r="EHK286"/>
      <c r="EHL286"/>
      <c r="EHM286"/>
      <c r="EHN286"/>
      <c r="EHO286"/>
      <c r="EHP286"/>
      <c r="EHQ286"/>
      <c r="EHR286"/>
      <c r="EHS286"/>
      <c r="EHT286"/>
      <c r="EHU286"/>
      <c r="EHV286"/>
      <c r="EHW286"/>
      <c r="EHX286"/>
      <c r="EHY286"/>
      <c r="EHZ286"/>
      <c r="EIA286"/>
      <c r="EIB286"/>
      <c r="EIC286"/>
      <c r="EID286"/>
      <c r="EIE286"/>
      <c r="EIF286"/>
      <c r="EIG286"/>
      <c r="EIH286"/>
      <c r="EII286"/>
      <c r="EIJ286"/>
      <c r="EIK286"/>
      <c r="EIL286"/>
      <c r="EIM286"/>
      <c r="EIN286"/>
      <c r="EIO286"/>
      <c r="EIP286"/>
      <c r="EIQ286"/>
      <c r="EIR286"/>
      <c r="EIS286"/>
      <c r="EIT286"/>
      <c r="EIU286"/>
      <c r="EIV286"/>
      <c r="EIW286"/>
      <c r="EIX286"/>
      <c r="EIY286"/>
      <c r="EIZ286"/>
      <c r="EJA286"/>
      <c r="EJB286"/>
      <c r="EJC286"/>
      <c r="EJD286"/>
      <c r="EJE286"/>
      <c r="EJF286"/>
      <c r="EJG286"/>
      <c r="EJH286"/>
      <c r="EJI286"/>
      <c r="EJJ286"/>
      <c r="EJK286"/>
      <c r="EJL286"/>
      <c r="EJM286"/>
      <c r="EJN286"/>
      <c r="EJO286"/>
      <c r="EJP286"/>
      <c r="EJQ286"/>
      <c r="EJR286"/>
      <c r="EJS286"/>
      <c r="EJT286"/>
      <c r="EJU286"/>
      <c r="EJV286"/>
      <c r="EJW286"/>
      <c r="EJX286"/>
      <c r="EJY286"/>
      <c r="EJZ286"/>
      <c r="EKA286"/>
      <c r="EKB286"/>
      <c r="EKC286"/>
      <c r="EKD286"/>
      <c r="EKE286"/>
      <c r="EKF286"/>
      <c r="EKG286"/>
      <c r="EKH286"/>
      <c r="EKI286"/>
      <c r="EKJ286"/>
      <c r="EKK286"/>
      <c r="EKL286"/>
      <c r="EKM286"/>
      <c r="EKN286"/>
      <c r="EKO286"/>
      <c r="EKP286"/>
      <c r="EKQ286"/>
      <c r="EKR286"/>
      <c r="EKS286"/>
      <c r="EKT286"/>
      <c r="EKU286"/>
      <c r="EKV286"/>
      <c r="EKW286"/>
      <c r="EKX286"/>
      <c r="EKY286"/>
      <c r="EKZ286"/>
      <c r="ELA286"/>
      <c r="ELB286"/>
      <c r="ELC286"/>
      <c r="ELD286"/>
      <c r="ELE286"/>
      <c r="ELF286"/>
      <c r="ELG286"/>
      <c r="ELH286"/>
      <c r="ELI286"/>
      <c r="ELJ286"/>
      <c r="ELK286"/>
      <c r="ELL286"/>
      <c r="ELM286"/>
      <c r="ELN286"/>
      <c r="ELO286"/>
      <c r="ELP286"/>
      <c r="ELQ286"/>
      <c r="ELR286"/>
      <c r="ELS286"/>
      <c r="ELT286"/>
      <c r="ELU286"/>
      <c r="ELV286"/>
      <c r="ELW286"/>
      <c r="ELX286"/>
      <c r="ELY286"/>
      <c r="ELZ286"/>
      <c r="EMA286"/>
      <c r="EMB286"/>
      <c r="EMC286"/>
      <c r="EMD286"/>
      <c r="EME286"/>
      <c r="EMF286"/>
      <c r="EMG286"/>
      <c r="EMH286"/>
      <c r="EMI286"/>
      <c r="EMJ286"/>
      <c r="EMK286"/>
      <c r="EML286"/>
      <c r="EMM286"/>
      <c r="EMN286"/>
      <c r="EMO286"/>
      <c r="EMP286"/>
      <c r="EMQ286"/>
      <c r="EMR286"/>
      <c r="EMS286"/>
      <c r="EMT286"/>
      <c r="EMU286"/>
      <c r="EMV286"/>
      <c r="EMW286"/>
      <c r="EMX286"/>
      <c r="EMY286"/>
      <c r="EMZ286"/>
      <c r="ENA286"/>
      <c r="ENB286"/>
      <c r="ENC286"/>
      <c r="END286"/>
      <c r="ENE286"/>
      <c r="ENF286"/>
      <c r="ENG286"/>
      <c r="ENH286"/>
      <c r="ENI286"/>
      <c r="ENJ286"/>
      <c r="ENK286"/>
      <c r="ENL286"/>
      <c r="ENM286"/>
      <c r="ENN286"/>
      <c r="ENO286"/>
      <c r="ENP286"/>
      <c r="ENQ286"/>
      <c r="ENR286"/>
      <c r="ENS286"/>
      <c r="ENT286"/>
      <c r="ENU286"/>
      <c r="ENV286"/>
      <c r="ENW286"/>
      <c r="ENX286"/>
      <c r="ENY286"/>
      <c r="ENZ286"/>
      <c r="EOA286"/>
      <c r="EOB286"/>
      <c r="EOC286"/>
      <c r="EOD286"/>
      <c r="EOE286"/>
      <c r="EOF286"/>
      <c r="EOG286"/>
      <c r="EOH286"/>
      <c r="EOI286"/>
      <c r="EOJ286"/>
      <c r="EOK286"/>
      <c r="EOL286"/>
      <c r="EOM286"/>
      <c r="EON286"/>
      <c r="EOO286"/>
      <c r="EOP286"/>
      <c r="EOQ286"/>
      <c r="EOR286"/>
      <c r="EOS286"/>
      <c r="EOT286"/>
      <c r="EOU286"/>
      <c r="EOV286"/>
      <c r="EOW286"/>
      <c r="EOX286"/>
      <c r="EOY286"/>
      <c r="EOZ286"/>
      <c r="EPA286"/>
      <c r="EPB286"/>
      <c r="EPC286"/>
      <c r="EPD286"/>
      <c r="EPE286"/>
      <c r="EPF286"/>
      <c r="EPG286"/>
      <c r="EPH286"/>
      <c r="EPI286"/>
      <c r="EPJ286"/>
      <c r="EPK286"/>
      <c r="EPL286"/>
      <c r="EPM286"/>
      <c r="EPN286"/>
      <c r="EPO286"/>
      <c r="EPP286"/>
      <c r="EPQ286"/>
      <c r="EPR286"/>
      <c r="EPS286"/>
      <c r="EPT286"/>
      <c r="EPU286"/>
      <c r="EPV286"/>
      <c r="EPW286"/>
      <c r="EPX286"/>
      <c r="EPY286"/>
      <c r="EPZ286"/>
      <c r="EQA286"/>
      <c r="EQB286"/>
      <c r="EQC286"/>
      <c r="EQD286"/>
      <c r="EQE286"/>
      <c r="EQF286"/>
      <c r="EQG286"/>
      <c r="EQH286"/>
      <c r="EQI286"/>
      <c r="EQJ286"/>
      <c r="EQK286"/>
      <c r="EQL286"/>
      <c r="EQM286"/>
      <c r="EQN286"/>
      <c r="EQO286"/>
      <c r="EQP286"/>
      <c r="EQQ286"/>
      <c r="EQR286"/>
      <c r="EQS286"/>
      <c r="EQT286"/>
      <c r="EQU286"/>
      <c r="EQV286"/>
      <c r="EQW286"/>
      <c r="EQX286"/>
      <c r="EQY286"/>
      <c r="EQZ286"/>
      <c r="ERA286"/>
      <c r="ERB286"/>
      <c r="ERC286"/>
      <c r="ERD286"/>
      <c r="ERE286"/>
      <c r="ERF286"/>
      <c r="ERG286"/>
      <c r="ERH286"/>
      <c r="ERI286"/>
      <c r="ERJ286"/>
      <c r="ERK286"/>
      <c r="ERL286"/>
      <c r="ERM286"/>
      <c r="ERN286"/>
      <c r="ERO286"/>
      <c r="ERP286"/>
      <c r="ERQ286"/>
      <c r="ERR286"/>
      <c r="ERS286"/>
      <c r="ERT286"/>
      <c r="ERU286"/>
      <c r="ERV286"/>
      <c r="ERW286"/>
      <c r="ERX286"/>
      <c r="ERY286"/>
      <c r="ERZ286"/>
      <c r="ESA286"/>
      <c r="ESB286"/>
      <c r="ESC286"/>
      <c r="ESD286"/>
      <c r="ESE286"/>
      <c r="ESF286"/>
      <c r="ESG286"/>
      <c r="ESH286"/>
      <c r="ESI286"/>
      <c r="ESJ286"/>
      <c r="ESK286"/>
      <c r="ESL286"/>
      <c r="ESM286"/>
      <c r="ESN286"/>
      <c r="ESO286"/>
      <c r="ESP286"/>
      <c r="ESQ286"/>
      <c r="ESR286"/>
      <c r="ESS286"/>
      <c r="EST286"/>
      <c r="ESU286"/>
      <c r="ESV286"/>
      <c r="ESW286"/>
      <c r="ESX286"/>
      <c r="ESY286"/>
      <c r="ESZ286"/>
      <c r="ETA286"/>
      <c r="ETB286"/>
      <c r="ETC286"/>
      <c r="ETD286"/>
      <c r="ETE286"/>
      <c r="ETF286"/>
      <c r="ETG286"/>
      <c r="ETH286"/>
      <c r="ETI286"/>
      <c r="ETJ286"/>
      <c r="ETK286"/>
      <c r="ETL286"/>
      <c r="ETM286"/>
      <c r="ETN286"/>
      <c r="ETO286"/>
      <c r="ETP286"/>
      <c r="ETQ286"/>
      <c r="ETR286"/>
      <c r="ETS286"/>
      <c r="ETT286"/>
      <c r="ETU286"/>
      <c r="ETV286"/>
      <c r="ETW286"/>
      <c r="ETX286"/>
      <c r="ETY286"/>
      <c r="ETZ286"/>
      <c r="EUA286"/>
      <c r="EUB286"/>
      <c r="EUC286"/>
      <c r="EUD286"/>
      <c r="EUE286"/>
      <c r="EUF286"/>
      <c r="EUG286"/>
      <c r="EUH286"/>
      <c r="EUI286"/>
      <c r="EUJ286"/>
      <c r="EUK286"/>
      <c r="EUL286"/>
      <c r="EUM286"/>
      <c r="EUN286"/>
      <c r="EUO286"/>
      <c r="EUP286"/>
      <c r="EUQ286"/>
      <c r="EUR286"/>
      <c r="EUS286"/>
      <c r="EUT286"/>
      <c r="EUU286"/>
      <c r="EUV286"/>
      <c r="EUW286"/>
      <c r="EUX286"/>
      <c r="EUY286"/>
      <c r="EUZ286"/>
      <c r="EVA286"/>
      <c r="EVB286"/>
      <c r="EVC286"/>
      <c r="EVD286"/>
      <c r="EVE286"/>
      <c r="EVF286"/>
      <c r="EVG286"/>
      <c r="EVH286"/>
      <c r="EVI286"/>
      <c r="EVJ286"/>
      <c r="EVK286"/>
      <c r="EVL286"/>
      <c r="EVM286"/>
      <c r="EVN286"/>
      <c r="EVO286"/>
      <c r="EVP286"/>
      <c r="EVQ286"/>
      <c r="EVR286"/>
      <c r="EVS286"/>
      <c r="EVT286"/>
      <c r="EVU286"/>
      <c r="EVV286"/>
      <c r="EVW286"/>
      <c r="EVX286"/>
      <c r="EVY286"/>
      <c r="EVZ286"/>
      <c r="EWA286"/>
      <c r="EWB286"/>
      <c r="EWC286"/>
      <c r="EWD286"/>
      <c r="EWE286"/>
      <c r="EWF286"/>
      <c r="EWG286"/>
      <c r="EWH286"/>
      <c r="EWI286"/>
      <c r="EWJ286"/>
      <c r="EWK286"/>
      <c r="EWL286"/>
      <c r="EWM286"/>
      <c r="EWN286"/>
      <c r="EWO286"/>
      <c r="EWP286"/>
      <c r="EWQ286"/>
      <c r="EWR286"/>
      <c r="EWS286"/>
      <c r="EWT286"/>
      <c r="EWU286"/>
      <c r="EWV286"/>
      <c r="EWW286"/>
      <c r="EWX286"/>
      <c r="EWY286"/>
      <c r="EWZ286"/>
      <c r="EXA286"/>
      <c r="EXB286"/>
      <c r="EXC286"/>
      <c r="EXD286"/>
      <c r="EXE286"/>
      <c r="EXF286"/>
      <c r="EXG286"/>
      <c r="EXH286"/>
      <c r="EXI286"/>
      <c r="EXJ286"/>
      <c r="EXK286"/>
      <c r="EXL286"/>
      <c r="EXM286"/>
      <c r="EXN286"/>
      <c r="EXO286"/>
      <c r="EXP286"/>
      <c r="EXQ286"/>
      <c r="EXR286"/>
      <c r="EXS286"/>
      <c r="EXT286"/>
      <c r="EXU286"/>
      <c r="EXV286"/>
      <c r="EXW286"/>
      <c r="EXX286"/>
      <c r="EXY286"/>
      <c r="EXZ286"/>
      <c r="EYA286"/>
      <c r="EYB286"/>
      <c r="EYC286"/>
      <c r="EYD286"/>
      <c r="EYE286"/>
      <c r="EYF286"/>
      <c r="EYG286"/>
      <c r="EYH286"/>
      <c r="EYI286"/>
      <c r="EYJ286"/>
      <c r="EYK286"/>
      <c r="EYL286"/>
      <c r="EYM286"/>
      <c r="EYN286"/>
      <c r="EYO286"/>
      <c r="EYP286"/>
      <c r="EYQ286"/>
      <c r="EYR286"/>
      <c r="EYS286"/>
      <c r="EYT286"/>
      <c r="EYU286"/>
      <c r="EYV286"/>
      <c r="EYW286"/>
      <c r="EYX286"/>
      <c r="EYY286"/>
      <c r="EYZ286"/>
      <c r="EZA286"/>
      <c r="EZB286"/>
      <c r="EZC286"/>
      <c r="EZD286"/>
      <c r="EZE286"/>
      <c r="EZF286"/>
      <c r="EZG286"/>
      <c r="EZH286"/>
      <c r="EZI286"/>
      <c r="EZJ286"/>
      <c r="EZK286"/>
      <c r="EZL286"/>
      <c r="EZM286"/>
      <c r="EZN286"/>
      <c r="EZO286"/>
      <c r="EZP286"/>
      <c r="EZQ286"/>
      <c r="EZR286"/>
      <c r="EZS286"/>
      <c r="EZT286"/>
      <c r="EZU286"/>
      <c r="EZV286"/>
      <c r="EZW286"/>
      <c r="EZX286"/>
      <c r="EZY286"/>
      <c r="EZZ286"/>
      <c r="FAA286"/>
      <c r="FAB286"/>
      <c r="FAC286"/>
      <c r="FAD286"/>
      <c r="FAE286"/>
      <c r="FAF286"/>
      <c r="FAG286"/>
      <c r="FAH286"/>
      <c r="FAI286"/>
      <c r="FAJ286"/>
      <c r="FAK286"/>
      <c r="FAL286"/>
      <c r="FAM286"/>
      <c r="FAN286"/>
      <c r="FAO286"/>
      <c r="FAP286"/>
      <c r="FAQ286"/>
      <c r="FAR286"/>
      <c r="FAS286"/>
      <c r="FAT286"/>
      <c r="FAU286"/>
      <c r="FAV286"/>
      <c r="FAW286"/>
      <c r="FAX286"/>
      <c r="FAY286"/>
      <c r="FAZ286"/>
      <c r="FBA286"/>
      <c r="FBB286"/>
      <c r="FBC286"/>
      <c r="FBD286"/>
      <c r="FBE286"/>
      <c r="FBF286"/>
      <c r="FBG286"/>
      <c r="FBH286"/>
      <c r="FBI286"/>
      <c r="FBJ286"/>
      <c r="FBK286"/>
      <c r="FBL286"/>
      <c r="FBM286"/>
      <c r="FBN286"/>
      <c r="FBO286"/>
      <c r="FBP286"/>
      <c r="FBQ286"/>
      <c r="FBR286"/>
      <c r="FBS286"/>
      <c r="FBT286"/>
      <c r="FBU286"/>
      <c r="FBV286"/>
      <c r="FBW286"/>
      <c r="FBX286"/>
      <c r="FBY286"/>
      <c r="FBZ286"/>
      <c r="FCA286"/>
      <c r="FCB286"/>
      <c r="FCC286"/>
      <c r="FCD286"/>
      <c r="FCE286"/>
      <c r="FCF286"/>
      <c r="FCG286"/>
      <c r="FCH286"/>
      <c r="FCI286"/>
      <c r="FCJ286"/>
      <c r="FCK286"/>
      <c r="FCL286"/>
      <c r="FCM286"/>
      <c r="FCN286"/>
      <c r="FCO286"/>
      <c r="FCP286"/>
      <c r="FCQ286"/>
      <c r="FCR286"/>
      <c r="FCS286"/>
      <c r="FCT286"/>
      <c r="FCU286"/>
      <c r="FCV286"/>
      <c r="FCW286"/>
      <c r="FCX286"/>
      <c r="FCY286"/>
      <c r="FCZ286"/>
      <c r="FDA286"/>
      <c r="FDB286"/>
      <c r="FDC286"/>
      <c r="FDD286"/>
      <c r="FDE286"/>
      <c r="FDF286"/>
      <c r="FDG286"/>
      <c r="FDH286"/>
      <c r="FDI286"/>
      <c r="FDJ286"/>
      <c r="FDK286"/>
      <c r="FDL286"/>
      <c r="FDM286"/>
      <c r="FDN286"/>
      <c r="FDO286"/>
      <c r="FDP286"/>
      <c r="FDQ286"/>
      <c r="FDR286"/>
      <c r="FDS286"/>
      <c r="FDT286"/>
      <c r="FDU286"/>
      <c r="FDV286"/>
      <c r="FDW286"/>
      <c r="FDX286"/>
      <c r="FDY286"/>
      <c r="FDZ286"/>
      <c r="FEA286"/>
      <c r="FEB286"/>
      <c r="FEC286"/>
      <c r="FED286"/>
      <c r="FEE286"/>
      <c r="FEF286"/>
      <c r="FEG286"/>
      <c r="FEH286"/>
      <c r="FEI286"/>
      <c r="FEJ286"/>
      <c r="FEK286"/>
      <c r="FEL286"/>
      <c r="FEM286"/>
      <c r="FEN286"/>
      <c r="FEO286"/>
      <c r="FEP286"/>
      <c r="FEQ286"/>
      <c r="FER286"/>
      <c r="FES286"/>
      <c r="FET286"/>
      <c r="FEU286"/>
      <c r="FEV286"/>
      <c r="FEW286"/>
      <c r="FEX286"/>
      <c r="FEY286"/>
      <c r="FEZ286"/>
      <c r="FFA286"/>
      <c r="FFB286"/>
      <c r="FFC286"/>
      <c r="FFD286"/>
      <c r="FFE286"/>
      <c r="FFF286"/>
      <c r="FFG286"/>
      <c r="FFH286"/>
      <c r="FFI286"/>
      <c r="FFJ286"/>
      <c r="FFK286"/>
      <c r="FFL286"/>
      <c r="FFM286"/>
      <c r="FFN286"/>
      <c r="FFO286"/>
      <c r="FFP286"/>
      <c r="FFQ286"/>
      <c r="FFR286"/>
      <c r="FFS286"/>
      <c r="FFT286"/>
      <c r="FFU286"/>
      <c r="FFV286"/>
      <c r="FFW286"/>
      <c r="FFX286"/>
      <c r="FFY286"/>
      <c r="FFZ286"/>
      <c r="FGA286"/>
      <c r="FGB286"/>
      <c r="FGC286"/>
      <c r="FGD286"/>
      <c r="FGE286"/>
      <c r="FGF286"/>
      <c r="FGG286"/>
      <c r="FGH286"/>
      <c r="FGI286"/>
      <c r="FGJ286"/>
      <c r="FGK286"/>
      <c r="FGL286"/>
      <c r="FGM286"/>
      <c r="FGN286"/>
      <c r="FGO286"/>
      <c r="FGP286"/>
      <c r="FGQ286"/>
      <c r="FGR286"/>
      <c r="FGS286"/>
      <c r="FGT286"/>
      <c r="FGU286"/>
      <c r="FGV286"/>
      <c r="FGW286"/>
      <c r="FGX286"/>
      <c r="FGY286"/>
      <c r="FGZ286"/>
      <c r="FHA286"/>
      <c r="FHB286"/>
      <c r="FHC286"/>
      <c r="FHD286"/>
      <c r="FHE286"/>
      <c r="FHF286"/>
      <c r="FHG286"/>
      <c r="FHH286"/>
      <c r="FHI286"/>
      <c r="FHJ286"/>
      <c r="FHK286"/>
      <c r="FHL286"/>
      <c r="FHM286"/>
      <c r="FHN286"/>
      <c r="FHO286"/>
      <c r="FHP286"/>
      <c r="FHQ286"/>
      <c r="FHR286"/>
      <c r="FHS286"/>
      <c r="FHT286"/>
      <c r="FHU286"/>
      <c r="FHV286"/>
      <c r="FHW286"/>
      <c r="FHX286"/>
      <c r="FHY286"/>
      <c r="FHZ286"/>
      <c r="FIA286"/>
      <c r="FIB286"/>
      <c r="FIC286"/>
      <c r="FID286"/>
      <c r="FIE286"/>
      <c r="FIF286"/>
      <c r="FIG286"/>
      <c r="FIH286"/>
      <c r="FII286"/>
      <c r="FIJ286"/>
      <c r="FIK286"/>
      <c r="FIL286"/>
      <c r="FIM286"/>
      <c r="FIN286"/>
      <c r="FIO286"/>
      <c r="FIP286"/>
      <c r="FIQ286"/>
      <c r="FIR286"/>
      <c r="FIS286"/>
      <c r="FIT286"/>
      <c r="FIU286"/>
      <c r="FIV286"/>
      <c r="FIW286"/>
      <c r="FIX286"/>
      <c r="FIY286"/>
      <c r="FIZ286"/>
      <c r="FJA286"/>
      <c r="FJB286"/>
      <c r="FJC286"/>
      <c r="FJD286"/>
      <c r="FJE286"/>
      <c r="FJF286"/>
      <c r="FJG286"/>
      <c r="FJH286"/>
      <c r="FJI286"/>
      <c r="FJJ286"/>
      <c r="FJK286"/>
      <c r="FJL286"/>
      <c r="FJM286"/>
      <c r="FJN286"/>
      <c r="FJO286"/>
      <c r="FJP286"/>
      <c r="FJQ286"/>
      <c r="FJR286"/>
      <c r="FJS286"/>
      <c r="FJT286"/>
      <c r="FJU286"/>
      <c r="FJV286"/>
      <c r="FJW286"/>
      <c r="FJX286"/>
      <c r="FJY286"/>
      <c r="FJZ286"/>
      <c r="FKA286"/>
      <c r="FKB286"/>
      <c r="FKC286"/>
      <c r="FKD286"/>
      <c r="FKE286"/>
      <c r="FKF286"/>
      <c r="FKG286"/>
      <c r="FKH286"/>
      <c r="FKI286"/>
      <c r="FKJ286"/>
      <c r="FKK286"/>
      <c r="FKL286"/>
      <c r="FKM286"/>
      <c r="FKN286"/>
      <c r="FKO286"/>
      <c r="FKP286"/>
      <c r="FKQ286"/>
      <c r="FKR286"/>
      <c r="FKS286"/>
      <c r="FKT286"/>
      <c r="FKU286"/>
      <c r="FKV286"/>
      <c r="FKW286"/>
      <c r="FKX286"/>
      <c r="FKY286"/>
      <c r="FKZ286"/>
      <c r="FLA286"/>
      <c r="FLB286"/>
      <c r="FLC286"/>
      <c r="FLD286"/>
      <c r="FLE286"/>
      <c r="FLF286"/>
      <c r="FLG286"/>
      <c r="FLH286"/>
      <c r="FLI286"/>
      <c r="FLJ286"/>
      <c r="FLK286"/>
      <c r="FLL286"/>
      <c r="FLM286"/>
      <c r="FLN286"/>
      <c r="FLO286"/>
      <c r="FLP286"/>
      <c r="FLQ286"/>
      <c r="FLR286"/>
      <c r="FLS286"/>
      <c r="FLT286"/>
      <c r="FLU286"/>
      <c r="FLV286"/>
      <c r="FLW286"/>
      <c r="FLX286"/>
      <c r="FLY286"/>
      <c r="FLZ286"/>
      <c r="FMA286"/>
      <c r="FMB286"/>
      <c r="FMC286"/>
      <c r="FMD286"/>
      <c r="FME286"/>
      <c r="FMF286"/>
      <c r="FMG286"/>
      <c r="FMH286"/>
      <c r="FMI286"/>
      <c r="FMJ286"/>
      <c r="FMK286"/>
      <c r="FML286"/>
      <c r="FMM286"/>
      <c r="FMN286"/>
      <c r="FMO286"/>
      <c r="FMP286"/>
      <c r="FMQ286"/>
      <c r="FMR286"/>
      <c r="FMS286"/>
      <c r="FMT286"/>
      <c r="FMU286"/>
      <c r="FMV286"/>
      <c r="FMW286"/>
      <c r="FMX286"/>
      <c r="FMY286"/>
      <c r="FMZ286"/>
      <c r="FNA286"/>
      <c r="FNB286"/>
      <c r="FNC286"/>
      <c r="FND286"/>
      <c r="FNE286"/>
      <c r="FNF286"/>
      <c r="FNG286"/>
      <c r="FNH286"/>
      <c r="FNI286"/>
      <c r="FNJ286"/>
      <c r="FNK286"/>
      <c r="FNL286"/>
      <c r="FNM286"/>
      <c r="FNN286"/>
      <c r="FNO286"/>
      <c r="FNP286"/>
      <c r="FNQ286"/>
      <c r="FNR286"/>
      <c r="FNS286"/>
      <c r="FNT286"/>
      <c r="FNU286"/>
      <c r="FNV286"/>
      <c r="FNW286"/>
      <c r="FNX286"/>
      <c r="FNY286"/>
      <c r="FNZ286"/>
      <c r="FOA286"/>
      <c r="FOB286"/>
      <c r="FOC286"/>
      <c r="FOD286"/>
      <c r="FOE286"/>
      <c r="FOF286"/>
      <c r="FOG286"/>
      <c r="FOH286"/>
      <c r="FOI286"/>
      <c r="FOJ286"/>
      <c r="FOK286"/>
      <c r="FOL286"/>
      <c r="FOM286"/>
      <c r="FON286"/>
      <c r="FOO286"/>
      <c r="FOP286"/>
      <c r="FOQ286"/>
      <c r="FOR286"/>
      <c r="FOS286"/>
      <c r="FOT286"/>
      <c r="FOU286"/>
      <c r="FOV286"/>
      <c r="FOW286"/>
      <c r="FOX286"/>
      <c r="FOY286"/>
      <c r="FOZ286"/>
      <c r="FPA286"/>
      <c r="FPB286"/>
      <c r="FPC286"/>
      <c r="FPD286"/>
      <c r="FPE286"/>
      <c r="FPF286"/>
      <c r="FPG286"/>
      <c r="FPH286"/>
      <c r="FPI286"/>
      <c r="FPJ286"/>
      <c r="FPK286"/>
      <c r="FPL286"/>
      <c r="FPM286"/>
      <c r="FPN286"/>
      <c r="FPO286"/>
      <c r="FPP286"/>
      <c r="FPQ286"/>
      <c r="FPR286"/>
      <c r="FPS286"/>
      <c r="FPT286"/>
      <c r="FPU286"/>
      <c r="FPV286"/>
      <c r="FPW286"/>
      <c r="FPX286"/>
      <c r="FPY286"/>
      <c r="FPZ286"/>
      <c r="FQA286"/>
      <c r="FQB286"/>
      <c r="FQC286"/>
      <c r="FQD286"/>
      <c r="FQE286"/>
      <c r="FQF286"/>
      <c r="FQG286"/>
      <c r="FQH286"/>
      <c r="FQI286"/>
      <c r="FQJ286"/>
      <c r="FQK286"/>
      <c r="FQL286"/>
      <c r="FQM286"/>
      <c r="FQN286"/>
      <c r="FQO286"/>
      <c r="FQP286"/>
      <c r="FQQ286"/>
      <c r="FQR286"/>
      <c r="FQS286"/>
      <c r="FQT286"/>
      <c r="FQU286"/>
      <c r="FQV286"/>
      <c r="FQW286"/>
      <c r="FQX286"/>
      <c r="FQY286"/>
      <c r="FQZ286"/>
      <c r="FRA286"/>
      <c r="FRB286"/>
      <c r="FRC286"/>
      <c r="FRD286"/>
      <c r="FRE286"/>
      <c r="FRF286"/>
      <c r="FRG286"/>
      <c r="FRH286"/>
      <c r="FRI286"/>
      <c r="FRJ286"/>
      <c r="FRK286"/>
      <c r="FRL286"/>
      <c r="FRM286"/>
      <c r="FRN286"/>
      <c r="FRO286"/>
      <c r="FRP286"/>
      <c r="FRQ286"/>
      <c r="FRR286"/>
      <c r="FRS286"/>
      <c r="FRT286"/>
      <c r="FRU286"/>
      <c r="FRV286"/>
      <c r="FRW286"/>
      <c r="FRX286"/>
      <c r="FRY286"/>
      <c r="FRZ286"/>
      <c r="FSA286"/>
      <c r="FSB286"/>
      <c r="FSC286"/>
      <c r="FSD286"/>
      <c r="FSE286"/>
      <c r="FSF286"/>
      <c r="FSG286"/>
      <c r="FSH286"/>
      <c r="FSI286"/>
      <c r="FSJ286"/>
      <c r="FSK286"/>
      <c r="FSL286"/>
      <c r="FSM286"/>
      <c r="FSN286"/>
      <c r="FSO286"/>
      <c r="FSP286"/>
      <c r="FSQ286"/>
      <c r="FSR286"/>
      <c r="FSS286"/>
      <c r="FST286"/>
      <c r="FSU286"/>
      <c r="FSV286"/>
      <c r="FSW286"/>
      <c r="FSX286"/>
      <c r="FSY286"/>
      <c r="FSZ286"/>
      <c r="FTA286"/>
      <c r="FTB286"/>
      <c r="FTC286"/>
      <c r="FTD286"/>
      <c r="FTE286"/>
      <c r="FTF286"/>
      <c r="FTG286"/>
      <c r="FTH286"/>
      <c r="FTI286"/>
      <c r="FTJ286"/>
      <c r="FTK286"/>
      <c r="FTL286"/>
      <c r="FTM286"/>
      <c r="FTN286"/>
      <c r="FTO286"/>
      <c r="FTP286"/>
      <c r="FTQ286"/>
      <c r="FTR286"/>
      <c r="FTS286"/>
      <c r="FTT286"/>
      <c r="FTU286"/>
      <c r="FTV286"/>
      <c r="FTW286"/>
      <c r="FTX286"/>
      <c r="FTY286"/>
      <c r="FTZ286"/>
      <c r="FUA286"/>
      <c r="FUB286"/>
      <c r="FUC286"/>
      <c r="FUD286"/>
      <c r="FUE286"/>
      <c r="FUF286"/>
      <c r="FUG286"/>
      <c r="FUH286"/>
      <c r="FUI286"/>
      <c r="FUJ286"/>
      <c r="FUK286"/>
      <c r="FUL286"/>
      <c r="FUM286"/>
      <c r="FUN286"/>
      <c r="FUO286"/>
      <c r="FUP286"/>
      <c r="FUQ286"/>
      <c r="FUR286"/>
      <c r="FUS286"/>
      <c r="FUT286"/>
      <c r="FUU286"/>
      <c r="FUV286"/>
      <c r="FUW286"/>
      <c r="FUX286"/>
      <c r="FUY286"/>
      <c r="FUZ286"/>
      <c r="FVA286"/>
      <c r="FVB286"/>
      <c r="FVC286"/>
      <c r="FVD286"/>
      <c r="FVE286"/>
      <c r="FVF286"/>
      <c r="FVG286"/>
      <c r="FVH286"/>
      <c r="FVI286"/>
      <c r="FVJ286"/>
      <c r="FVK286"/>
      <c r="FVL286"/>
      <c r="FVM286"/>
      <c r="FVN286"/>
      <c r="FVO286"/>
      <c r="FVP286"/>
      <c r="FVQ286"/>
      <c r="FVR286"/>
      <c r="FVS286"/>
      <c r="FVT286"/>
      <c r="FVU286"/>
      <c r="FVV286"/>
      <c r="FVW286"/>
      <c r="FVX286"/>
      <c r="FVY286"/>
      <c r="FVZ286"/>
      <c r="FWA286"/>
      <c r="FWB286"/>
      <c r="FWC286"/>
      <c r="FWD286"/>
      <c r="FWE286"/>
      <c r="FWF286"/>
      <c r="FWG286"/>
      <c r="FWH286"/>
      <c r="FWI286"/>
      <c r="FWJ286"/>
      <c r="FWK286"/>
      <c r="FWL286"/>
      <c r="FWM286"/>
      <c r="FWN286"/>
      <c r="FWO286"/>
      <c r="FWP286"/>
      <c r="FWQ286"/>
      <c r="FWR286"/>
      <c r="FWS286"/>
      <c r="FWT286"/>
      <c r="FWU286"/>
      <c r="FWV286"/>
      <c r="FWW286"/>
      <c r="FWX286"/>
      <c r="FWY286"/>
      <c r="FWZ286"/>
      <c r="FXA286"/>
      <c r="FXB286"/>
      <c r="FXC286"/>
      <c r="FXD286"/>
      <c r="FXE286"/>
      <c r="FXF286"/>
      <c r="FXG286"/>
      <c r="FXH286"/>
      <c r="FXI286"/>
      <c r="FXJ286"/>
      <c r="FXK286"/>
      <c r="FXL286"/>
      <c r="FXM286"/>
      <c r="FXN286"/>
      <c r="FXO286"/>
      <c r="FXP286"/>
      <c r="FXQ286"/>
      <c r="FXR286"/>
      <c r="FXS286"/>
      <c r="FXT286"/>
      <c r="FXU286"/>
      <c r="FXV286"/>
      <c r="FXW286"/>
      <c r="FXX286"/>
      <c r="FXY286"/>
      <c r="FXZ286"/>
      <c r="FYA286"/>
      <c r="FYB286"/>
      <c r="FYC286"/>
      <c r="FYD286"/>
      <c r="FYE286"/>
      <c r="FYF286"/>
      <c r="FYG286"/>
      <c r="FYH286"/>
      <c r="FYI286"/>
      <c r="FYJ286"/>
      <c r="FYK286"/>
      <c r="FYL286"/>
      <c r="FYM286"/>
      <c r="FYN286"/>
      <c r="FYO286"/>
      <c r="FYP286"/>
      <c r="FYQ286"/>
      <c r="FYR286"/>
      <c r="FYS286"/>
      <c r="FYT286"/>
      <c r="FYU286"/>
      <c r="FYV286"/>
      <c r="FYW286"/>
      <c r="FYX286"/>
      <c r="FYY286"/>
      <c r="FYZ286"/>
      <c r="FZA286"/>
      <c r="FZB286"/>
      <c r="FZC286"/>
      <c r="FZD286"/>
      <c r="FZE286"/>
      <c r="FZF286"/>
      <c r="FZG286"/>
      <c r="FZH286"/>
      <c r="FZI286"/>
      <c r="FZJ286"/>
      <c r="FZK286"/>
      <c r="FZL286"/>
      <c r="FZM286"/>
      <c r="FZN286"/>
      <c r="FZO286"/>
      <c r="FZP286"/>
      <c r="FZQ286"/>
      <c r="FZR286"/>
      <c r="FZS286"/>
      <c r="FZT286"/>
      <c r="FZU286"/>
      <c r="FZV286"/>
      <c r="FZW286"/>
      <c r="FZX286"/>
      <c r="FZY286"/>
      <c r="FZZ286"/>
      <c r="GAA286"/>
      <c r="GAB286"/>
      <c r="GAC286"/>
      <c r="GAD286"/>
      <c r="GAE286"/>
      <c r="GAF286"/>
      <c r="GAG286"/>
      <c r="GAH286"/>
      <c r="GAI286"/>
      <c r="GAJ286"/>
      <c r="GAK286"/>
      <c r="GAL286"/>
      <c r="GAM286"/>
      <c r="GAN286"/>
      <c r="GAO286"/>
      <c r="GAP286"/>
      <c r="GAQ286"/>
      <c r="GAR286"/>
      <c r="GAS286"/>
      <c r="GAT286"/>
      <c r="GAU286"/>
      <c r="GAV286"/>
      <c r="GAW286"/>
      <c r="GAX286"/>
      <c r="GAY286"/>
      <c r="GAZ286"/>
      <c r="GBA286"/>
      <c r="GBB286"/>
      <c r="GBC286"/>
      <c r="GBD286"/>
      <c r="GBE286"/>
      <c r="GBF286"/>
      <c r="GBG286"/>
      <c r="GBH286"/>
      <c r="GBI286"/>
      <c r="GBJ286"/>
      <c r="GBK286"/>
      <c r="GBL286"/>
      <c r="GBM286"/>
      <c r="GBN286"/>
      <c r="GBO286"/>
      <c r="GBP286"/>
      <c r="GBQ286"/>
      <c r="GBR286"/>
      <c r="GBS286"/>
      <c r="GBT286"/>
      <c r="GBU286"/>
      <c r="GBV286"/>
      <c r="GBW286"/>
      <c r="GBX286"/>
      <c r="GBY286"/>
      <c r="GBZ286"/>
      <c r="GCA286"/>
      <c r="GCB286"/>
      <c r="GCC286"/>
      <c r="GCD286"/>
      <c r="GCE286"/>
      <c r="GCF286"/>
      <c r="GCG286"/>
      <c r="GCH286"/>
      <c r="GCI286"/>
      <c r="GCJ286"/>
      <c r="GCK286"/>
      <c r="GCL286"/>
      <c r="GCM286"/>
      <c r="GCN286"/>
      <c r="GCO286"/>
      <c r="GCP286"/>
      <c r="GCQ286"/>
      <c r="GCR286"/>
      <c r="GCS286"/>
      <c r="GCT286"/>
      <c r="GCU286"/>
      <c r="GCV286"/>
      <c r="GCW286"/>
      <c r="GCX286"/>
      <c r="GCY286"/>
      <c r="GCZ286"/>
      <c r="GDA286"/>
      <c r="GDB286"/>
      <c r="GDC286"/>
      <c r="GDD286"/>
      <c r="GDE286"/>
      <c r="GDF286"/>
      <c r="GDG286"/>
      <c r="GDH286"/>
      <c r="GDI286"/>
      <c r="GDJ286"/>
      <c r="GDK286"/>
      <c r="GDL286"/>
      <c r="GDM286"/>
      <c r="GDN286"/>
      <c r="GDO286"/>
      <c r="GDP286"/>
      <c r="GDQ286"/>
      <c r="GDR286"/>
      <c r="GDS286"/>
      <c r="GDT286"/>
      <c r="GDU286"/>
      <c r="GDV286"/>
      <c r="GDW286"/>
      <c r="GDX286"/>
      <c r="GDY286"/>
      <c r="GDZ286"/>
      <c r="GEA286"/>
      <c r="GEB286"/>
      <c r="GEC286"/>
      <c r="GED286"/>
      <c r="GEE286"/>
      <c r="GEF286"/>
      <c r="GEG286"/>
      <c r="GEH286"/>
      <c r="GEI286"/>
      <c r="GEJ286"/>
      <c r="GEK286"/>
      <c r="GEL286"/>
      <c r="GEM286"/>
      <c r="GEN286"/>
      <c r="GEO286"/>
      <c r="GEP286"/>
      <c r="GEQ286"/>
      <c r="GER286"/>
      <c r="GES286"/>
      <c r="GET286"/>
      <c r="GEU286"/>
      <c r="GEV286"/>
      <c r="GEW286"/>
      <c r="GEX286"/>
      <c r="GEY286"/>
      <c r="GEZ286"/>
      <c r="GFA286"/>
      <c r="GFB286"/>
      <c r="GFC286"/>
      <c r="GFD286"/>
      <c r="GFE286"/>
      <c r="GFF286"/>
      <c r="GFG286"/>
      <c r="GFH286"/>
      <c r="GFI286"/>
      <c r="GFJ286"/>
      <c r="GFK286"/>
      <c r="GFL286"/>
      <c r="GFM286"/>
      <c r="GFN286"/>
      <c r="GFO286"/>
      <c r="GFP286"/>
      <c r="GFQ286"/>
      <c r="GFR286"/>
      <c r="GFS286"/>
      <c r="GFT286"/>
      <c r="GFU286"/>
      <c r="GFV286"/>
      <c r="GFW286"/>
      <c r="GFX286"/>
      <c r="GFY286"/>
      <c r="GFZ286"/>
      <c r="GGA286"/>
      <c r="GGB286"/>
      <c r="GGC286"/>
      <c r="GGD286"/>
      <c r="GGE286"/>
      <c r="GGF286"/>
      <c r="GGG286"/>
      <c r="GGH286"/>
      <c r="GGI286"/>
      <c r="GGJ286"/>
      <c r="GGK286"/>
      <c r="GGL286"/>
      <c r="GGM286"/>
      <c r="GGN286"/>
      <c r="GGO286"/>
      <c r="GGP286"/>
      <c r="GGQ286"/>
      <c r="GGR286"/>
      <c r="GGS286"/>
      <c r="GGT286"/>
      <c r="GGU286"/>
      <c r="GGV286"/>
      <c r="GGW286"/>
      <c r="GGX286"/>
      <c r="GGY286"/>
      <c r="GGZ286"/>
      <c r="GHA286"/>
      <c r="GHB286"/>
      <c r="GHC286"/>
      <c r="GHD286"/>
      <c r="GHE286"/>
      <c r="GHF286"/>
      <c r="GHG286"/>
      <c r="GHH286"/>
      <c r="GHI286"/>
      <c r="GHJ286"/>
      <c r="GHK286"/>
      <c r="GHL286"/>
      <c r="GHM286"/>
      <c r="GHN286"/>
      <c r="GHO286"/>
      <c r="GHP286"/>
      <c r="GHQ286"/>
      <c r="GHR286"/>
      <c r="GHS286"/>
      <c r="GHT286"/>
      <c r="GHU286"/>
      <c r="GHV286"/>
      <c r="GHW286"/>
      <c r="GHX286"/>
      <c r="GHY286"/>
      <c r="GHZ286"/>
      <c r="GIA286"/>
      <c r="GIB286"/>
      <c r="GIC286"/>
      <c r="GID286"/>
      <c r="GIE286"/>
      <c r="GIF286"/>
      <c r="GIG286"/>
      <c r="GIH286"/>
      <c r="GII286"/>
      <c r="GIJ286"/>
      <c r="GIK286"/>
      <c r="GIL286"/>
      <c r="GIM286"/>
      <c r="GIN286"/>
      <c r="GIO286"/>
      <c r="GIP286"/>
      <c r="GIQ286"/>
      <c r="GIR286"/>
      <c r="GIS286"/>
      <c r="GIT286"/>
      <c r="GIU286"/>
      <c r="GIV286"/>
      <c r="GIW286"/>
      <c r="GIX286"/>
      <c r="GIY286"/>
      <c r="GIZ286"/>
      <c r="GJA286"/>
      <c r="GJB286"/>
      <c r="GJC286"/>
      <c r="GJD286"/>
      <c r="GJE286"/>
      <c r="GJF286"/>
      <c r="GJG286"/>
      <c r="GJH286"/>
      <c r="GJI286"/>
      <c r="GJJ286"/>
      <c r="GJK286"/>
      <c r="GJL286"/>
      <c r="GJM286"/>
      <c r="GJN286"/>
      <c r="GJO286"/>
      <c r="GJP286"/>
      <c r="GJQ286"/>
      <c r="GJR286"/>
      <c r="GJS286"/>
      <c r="GJT286"/>
      <c r="GJU286"/>
      <c r="GJV286"/>
      <c r="GJW286"/>
      <c r="GJX286"/>
      <c r="GJY286"/>
      <c r="GJZ286"/>
      <c r="GKA286"/>
      <c r="GKB286"/>
      <c r="GKC286"/>
      <c r="GKD286"/>
      <c r="GKE286"/>
      <c r="GKF286"/>
      <c r="GKG286"/>
      <c r="GKH286"/>
      <c r="GKI286"/>
      <c r="GKJ286"/>
      <c r="GKK286"/>
      <c r="GKL286"/>
      <c r="GKM286"/>
      <c r="GKN286"/>
      <c r="GKO286"/>
      <c r="GKP286"/>
      <c r="GKQ286"/>
      <c r="GKR286"/>
      <c r="GKS286"/>
      <c r="GKT286"/>
      <c r="GKU286"/>
      <c r="GKV286"/>
      <c r="GKW286"/>
      <c r="GKX286"/>
      <c r="GKY286"/>
      <c r="GKZ286"/>
      <c r="GLA286"/>
      <c r="GLB286"/>
      <c r="GLC286"/>
      <c r="GLD286"/>
      <c r="GLE286"/>
      <c r="GLF286"/>
      <c r="GLG286"/>
      <c r="GLH286"/>
      <c r="GLI286"/>
      <c r="GLJ286"/>
      <c r="GLK286"/>
      <c r="GLL286"/>
      <c r="GLM286"/>
      <c r="GLN286"/>
      <c r="GLO286"/>
      <c r="GLP286"/>
      <c r="GLQ286"/>
      <c r="GLR286"/>
      <c r="GLS286"/>
      <c r="GLT286"/>
      <c r="GLU286"/>
      <c r="GLV286"/>
      <c r="GLW286"/>
      <c r="GLX286"/>
      <c r="GLY286"/>
      <c r="GLZ286"/>
      <c r="GMA286"/>
      <c r="GMB286"/>
      <c r="GMC286"/>
      <c r="GMD286"/>
      <c r="GME286"/>
      <c r="GMF286"/>
      <c r="GMG286"/>
      <c r="GMH286"/>
      <c r="GMI286"/>
      <c r="GMJ286"/>
      <c r="GMK286"/>
      <c r="GML286"/>
      <c r="GMM286"/>
      <c r="GMN286"/>
      <c r="GMO286"/>
      <c r="GMP286"/>
      <c r="GMQ286"/>
      <c r="GMR286"/>
      <c r="GMS286"/>
      <c r="GMT286"/>
      <c r="GMU286"/>
      <c r="GMV286"/>
      <c r="GMW286"/>
      <c r="GMX286"/>
      <c r="GMY286"/>
      <c r="GMZ286"/>
      <c r="GNA286"/>
      <c r="GNB286"/>
      <c r="GNC286"/>
      <c r="GND286"/>
      <c r="GNE286"/>
      <c r="GNF286"/>
      <c r="GNG286"/>
      <c r="GNH286"/>
      <c r="GNI286"/>
      <c r="GNJ286"/>
      <c r="GNK286"/>
      <c r="GNL286"/>
      <c r="GNM286"/>
      <c r="GNN286"/>
      <c r="GNO286"/>
      <c r="GNP286"/>
      <c r="GNQ286"/>
      <c r="GNR286"/>
      <c r="GNS286"/>
      <c r="GNT286"/>
      <c r="GNU286"/>
      <c r="GNV286"/>
      <c r="GNW286"/>
      <c r="GNX286"/>
      <c r="GNY286"/>
      <c r="GNZ286"/>
      <c r="GOA286"/>
      <c r="GOB286"/>
      <c r="GOC286"/>
      <c r="GOD286"/>
      <c r="GOE286"/>
      <c r="GOF286"/>
      <c r="GOG286"/>
      <c r="GOH286"/>
      <c r="GOI286"/>
      <c r="GOJ286"/>
      <c r="GOK286"/>
      <c r="GOL286"/>
      <c r="GOM286"/>
      <c r="GON286"/>
      <c r="GOO286"/>
      <c r="GOP286"/>
      <c r="GOQ286"/>
      <c r="GOR286"/>
      <c r="GOS286"/>
      <c r="GOT286"/>
      <c r="GOU286"/>
      <c r="GOV286"/>
      <c r="GOW286"/>
      <c r="GOX286"/>
      <c r="GOY286"/>
      <c r="GOZ286"/>
      <c r="GPA286"/>
      <c r="GPB286"/>
      <c r="GPC286"/>
      <c r="GPD286"/>
      <c r="GPE286"/>
      <c r="GPF286"/>
      <c r="GPG286"/>
      <c r="GPH286"/>
      <c r="GPI286"/>
      <c r="GPJ286"/>
      <c r="GPK286"/>
      <c r="GPL286"/>
      <c r="GPM286"/>
      <c r="GPN286"/>
      <c r="GPO286"/>
      <c r="GPP286"/>
      <c r="GPQ286"/>
      <c r="GPR286"/>
      <c r="GPS286"/>
      <c r="GPT286"/>
      <c r="GPU286"/>
      <c r="GPV286"/>
      <c r="GPW286"/>
      <c r="GPX286"/>
      <c r="GPY286"/>
      <c r="GPZ286"/>
      <c r="GQA286"/>
      <c r="GQB286"/>
      <c r="GQC286"/>
      <c r="GQD286"/>
      <c r="GQE286"/>
      <c r="GQF286"/>
      <c r="GQG286"/>
      <c r="GQH286"/>
      <c r="GQI286"/>
      <c r="GQJ286"/>
      <c r="GQK286"/>
      <c r="GQL286"/>
      <c r="GQM286"/>
      <c r="GQN286"/>
      <c r="GQO286"/>
      <c r="GQP286"/>
      <c r="GQQ286"/>
      <c r="GQR286"/>
      <c r="GQS286"/>
      <c r="GQT286"/>
      <c r="GQU286"/>
      <c r="GQV286"/>
      <c r="GQW286"/>
      <c r="GQX286"/>
      <c r="GQY286"/>
      <c r="GQZ286"/>
      <c r="GRA286"/>
      <c r="GRB286"/>
      <c r="GRC286"/>
      <c r="GRD286"/>
      <c r="GRE286"/>
      <c r="GRF286"/>
      <c r="GRG286"/>
      <c r="GRH286"/>
      <c r="GRI286"/>
      <c r="GRJ286"/>
      <c r="GRK286"/>
      <c r="GRL286"/>
      <c r="GRM286"/>
      <c r="GRN286"/>
      <c r="GRO286"/>
      <c r="GRP286"/>
      <c r="GRQ286"/>
      <c r="GRR286"/>
      <c r="GRS286"/>
      <c r="GRT286"/>
      <c r="GRU286"/>
      <c r="GRV286"/>
      <c r="GRW286"/>
      <c r="GRX286"/>
      <c r="GRY286"/>
      <c r="GRZ286"/>
      <c r="GSA286"/>
      <c r="GSB286"/>
      <c r="GSC286"/>
      <c r="GSD286"/>
      <c r="GSE286"/>
      <c r="GSF286"/>
      <c r="GSG286"/>
      <c r="GSH286"/>
      <c r="GSI286"/>
      <c r="GSJ286"/>
      <c r="GSK286"/>
      <c r="GSL286"/>
      <c r="GSM286"/>
      <c r="GSN286"/>
      <c r="GSO286"/>
      <c r="GSP286"/>
      <c r="GSQ286"/>
      <c r="GSR286"/>
      <c r="GSS286"/>
      <c r="GST286"/>
      <c r="GSU286"/>
      <c r="GSV286"/>
      <c r="GSW286"/>
      <c r="GSX286"/>
      <c r="GSY286"/>
      <c r="GSZ286"/>
      <c r="GTA286"/>
      <c r="GTB286"/>
      <c r="GTC286"/>
      <c r="GTD286"/>
      <c r="GTE286"/>
      <c r="GTF286"/>
      <c r="GTG286"/>
      <c r="GTH286"/>
      <c r="GTI286"/>
      <c r="GTJ286"/>
      <c r="GTK286"/>
      <c r="GTL286"/>
      <c r="GTM286"/>
      <c r="GTN286"/>
      <c r="GTO286"/>
      <c r="GTP286"/>
      <c r="GTQ286"/>
      <c r="GTR286"/>
      <c r="GTS286"/>
      <c r="GTT286"/>
      <c r="GTU286"/>
      <c r="GTV286"/>
      <c r="GTW286"/>
      <c r="GTX286"/>
      <c r="GTY286"/>
      <c r="GTZ286"/>
      <c r="GUA286"/>
      <c r="GUB286"/>
      <c r="GUC286"/>
      <c r="GUD286"/>
      <c r="GUE286"/>
      <c r="GUF286"/>
      <c r="GUG286"/>
      <c r="GUH286"/>
      <c r="GUI286"/>
      <c r="GUJ286"/>
      <c r="GUK286"/>
      <c r="GUL286"/>
      <c r="GUM286"/>
      <c r="GUN286"/>
      <c r="GUO286"/>
      <c r="GUP286"/>
      <c r="GUQ286"/>
      <c r="GUR286"/>
      <c r="GUS286"/>
      <c r="GUT286"/>
      <c r="GUU286"/>
      <c r="GUV286"/>
      <c r="GUW286"/>
      <c r="GUX286"/>
      <c r="GUY286"/>
      <c r="GUZ286"/>
      <c r="GVA286"/>
      <c r="GVB286"/>
      <c r="GVC286"/>
      <c r="GVD286"/>
      <c r="GVE286"/>
      <c r="GVF286"/>
      <c r="GVG286"/>
      <c r="GVH286"/>
      <c r="GVI286"/>
      <c r="GVJ286"/>
      <c r="GVK286"/>
      <c r="GVL286"/>
      <c r="GVM286"/>
      <c r="GVN286"/>
      <c r="GVO286"/>
      <c r="GVP286"/>
      <c r="GVQ286"/>
      <c r="GVR286"/>
      <c r="GVS286"/>
      <c r="GVT286"/>
      <c r="GVU286"/>
      <c r="GVV286"/>
      <c r="GVW286"/>
      <c r="GVX286"/>
      <c r="GVY286"/>
      <c r="GVZ286"/>
      <c r="GWA286"/>
      <c r="GWB286"/>
      <c r="GWC286"/>
      <c r="GWD286"/>
      <c r="GWE286"/>
      <c r="GWF286"/>
      <c r="GWG286"/>
      <c r="GWH286"/>
      <c r="GWI286"/>
      <c r="GWJ286"/>
      <c r="GWK286"/>
      <c r="GWL286"/>
      <c r="GWM286"/>
      <c r="GWN286"/>
      <c r="GWO286"/>
      <c r="GWP286"/>
      <c r="GWQ286"/>
      <c r="GWR286"/>
      <c r="GWS286"/>
      <c r="GWT286"/>
      <c r="GWU286"/>
      <c r="GWV286"/>
      <c r="GWW286"/>
      <c r="GWX286"/>
      <c r="GWY286"/>
      <c r="GWZ286"/>
      <c r="GXA286"/>
      <c r="GXB286"/>
      <c r="GXC286"/>
      <c r="GXD286"/>
      <c r="GXE286"/>
      <c r="GXF286"/>
      <c r="GXG286"/>
      <c r="GXH286"/>
      <c r="GXI286"/>
      <c r="GXJ286"/>
      <c r="GXK286"/>
      <c r="GXL286"/>
      <c r="GXM286"/>
      <c r="GXN286"/>
      <c r="GXO286"/>
      <c r="GXP286"/>
      <c r="GXQ286"/>
      <c r="GXR286"/>
      <c r="GXS286"/>
      <c r="GXT286"/>
      <c r="GXU286"/>
      <c r="GXV286"/>
      <c r="GXW286"/>
      <c r="GXX286"/>
      <c r="GXY286"/>
      <c r="GXZ286"/>
      <c r="GYA286"/>
      <c r="GYB286"/>
      <c r="GYC286"/>
      <c r="GYD286"/>
      <c r="GYE286"/>
      <c r="GYF286"/>
      <c r="GYG286"/>
      <c r="GYH286"/>
      <c r="GYI286"/>
      <c r="GYJ286"/>
      <c r="GYK286"/>
      <c r="GYL286"/>
      <c r="GYM286"/>
      <c r="GYN286"/>
      <c r="GYO286"/>
      <c r="GYP286"/>
      <c r="GYQ286"/>
      <c r="GYR286"/>
      <c r="GYS286"/>
      <c r="GYT286"/>
      <c r="GYU286"/>
      <c r="GYV286"/>
      <c r="GYW286"/>
      <c r="GYX286"/>
      <c r="GYY286"/>
      <c r="GYZ286"/>
      <c r="GZA286"/>
      <c r="GZB286"/>
      <c r="GZC286"/>
      <c r="GZD286"/>
      <c r="GZE286"/>
      <c r="GZF286"/>
      <c r="GZG286"/>
      <c r="GZH286"/>
      <c r="GZI286"/>
      <c r="GZJ286"/>
      <c r="GZK286"/>
      <c r="GZL286"/>
      <c r="GZM286"/>
      <c r="GZN286"/>
      <c r="GZO286"/>
      <c r="GZP286"/>
      <c r="GZQ286"/>
      <c r="GZR286"/>
      <c r="GZS286"/>
      <c r="GZT286"/>
      <c r="GZU286"/>
      <c r="GZV286"/>
      <c r="GZW286"/>
      <c r="GZX286"/>
      <c r="GZY286"/>
      <c r="GZZ286"/>
      <c r="HAA286"/>
      <c r="HAB286"/>
      <c r="HAC286"/>
      <c r="HAD286"/>
      <c r="HAE286"/>
      <c r="HAF286"/>
      <c r="HAG286"/>
      <c r="HAH286"/>
      <c r="HAI286"/>
      <c r="HAJ286"/>
      <c r="HAK286"/>
      <c r="HAL286"/>
      <c r="HAM286"/>
      <c r="HAN286"/>
      <c r="HAO286"/>
      <c r="HAP286"/>
      <c r="HAQ286"/>
      <c r="HAR286"/>
      <c r="HAS286"/>
      <c r="HAT286"/>
      <c r="HAU286"/>
      <c r="HAV286"/>
      <c r="HAW286"/>
      <c r="HAX286"/>
      <c r="HAY286"/>
      <c r="HAZ286"/>
      <c r="HBA286"/>
      <c r="HBB286"/>
      <c r="HBC286"/>
      <c r="HBD286"/>
      <c r="HBE286"/>
      <c r="HBF286"/>
      <c r="HBG286"/>
      <c r="HBH286"/>
      <c r="HBI286"/>
      <c r="HBJ286"/>
      <c r="HBK286"/>
      <c r="HBL286"/>
      <c r="HBM286"/>
      <c r="HBN286"/>
      <c r="HBO286"/>
      <c r="HBP286"/>
      <c r="HBQ286"/>
      <c r="HBR286"/>
      <c r="HBS286"/>
      <c r="HBT286"/>
      <c r="HBU286"/>
      <c r="HBV286"/>
      <c r="HBW286"/>
      <c r="HBX286"/>
      <c r="HBY286"/>
      <c r="HBZ286"/>
      <c r="HCA286"/>
      <c r="HCB286"/>
      <c r="HCC286"/>
      <c r="HCD286"/>
      <c r="HCE286"/>
      <c r="HCF286"/>
      <c r="HCG286"/>
      <c r="HCH286"/>
      <c r="HCI286"/>
      <c r="HCJ286"/>
      <c r="HCK286"/>
      <c r="HCL286"/>
      <c r="HCM286"/>
      <c r="HCN286"/>
      <c r="HCO286"/>
      <c r="HCP286"/>
      <c r="HCQ286"/>
      <c r="HCR286"/>
      <c r="HCS286"/>
      <c r="HCT286"/>
      <c r="HCU286"/>
      <c r="HCV286"/>
      <c r="HCW286"/>
      <c r="HCX286"/>
      <c r="HCY286"/>
      <c r="HCZ286"/>
      <c r="HDA286"/>
      <c r="HDB286"/>
      <c r="HDC286"/>
      <c r="HDD286"/>
      <c r="HDE286"/>
      <c r="HDF286"/>
      <c r="HDG286"/>
      <c r="HDH286"/>
      <c r="HDI286"/>
      <c r="HDJ286"/>
      <c r="HDK286"/>
      <c r="HDL286"/>
      <c r="HDM286"/>
      <c r="HDN286"/>
      <c r="HDO286"/>
      <c r="HDP286"/>
      <c r="HDQ286"/>
      <c r="HDR286"/>
      <c r="HDS286"/>
      <c r="HDT286"/>
      <c r="HDU286"/>
      <c r="HDV286"/>
      <c r="HDW286"/>
      <c r="HDX286"/>
      <c r="HDY286"/>
      <c r="HDZ286"/>
      <c r="HEA286"/>
      <c r="HEB286"/>
      <c r="HEC286"/>
      <c r="HED286"/>
      <c r="HEE286"/>
      <c r="HEF286"/>
      <c r="HEG286"/>
      <c r="HEH286"/>
      <c r="HEI286"/>
      <c r="HEJ286"/>
      <c r="HEK286"/>
      <c r="HEL286"/>
      <c r="HEM286"/>
      <c r="HEN286"/>
      <c r="HEO286"/>
      <c r="HEP286"/>
      <c r="HEQ286"/>
      <c r="HER286"/>
      <c r="HES286"/>
      <c r="HET286"/>
      <c r="HEU286"/>
      <c r="HEV286"/>
      <c r="HEW286"/>
      <c r="HEX286"/>
      <c r="HEY286"/>
      <c r="HEZ286"/>
      <c r="HFA286"/>
      <c r="HFB286"/>
      <c r="HFC286"/>
      <c r="HFD286"/>
      <c r="HFE286"/>
      <c r="HFF286"/>
      <c r="HFG286"/>
      <c r="HFH286"/>
      <c r="HFI286"/>
      <c r="HFJ286"/>
      <c r="HFK286"/>
      <c r="HFL286"/>
      <c r="HFM286"/>
      <c r="HFN286"/>
      <c r="HFO286"/>
      <c r="HFP286"/>
      <c r="HFQ286"/>
      <c r="HFR286"/>
      <c r="HFS286"/>
      <c r="HFT286"/>
      <c r="HFU286"/>
      <c r="HFV286"/>
      <c r="HFW286"/>
      <c r="HFX286"/>
      <c r="HFY286"/>
      <c r="HFZ286"/>
      <c r="HGA286"/>
      <c r="HGB286"/>
      <c r="HGC286"/>
      <c r="HGD286"/>
      <c r="HGE286"/>
      <c r="HGF286"/>
      <c r="HGG286"/>
      <c r="HGH286"/>
      <c r="HGI286"/>
      <c r="HGJ286"/>
      <c r="HGK286"/>
      <c r="HGL286"/>
      <c r="HGM286"/>
      <c r="HGN286"/>
      <c r="HGO286"/>
      <c r="HGP286"/>
      <c r="HGQ286"/>
      <c r="HGR286"/>
      <c r="HGS286"/>
      <c r="HGT286"/>
      <c r="HGU286"/>
      <c r="HGV286"/>
      <c r="HGW286"/>
      <c r="HGX286"/>
      <c r="HGY286"/>
      <c r="HGZ286"/>
      <c r="HHA286"/>
      <c r="HHB286"/>
      <c r="HHC286"/>
      <c r="HHD286"/>
      <c r="HHE286"/>
      <c r="HHF286"/>
      <c r="HHG286"/>
      <c r="HHH286"/>
      <c r="HHI286"/>
      <c r="HHJ286"/>
      <c r="HHK286"/>
      <c r="HHL286"/>
      <c r="HHM286"/>
      <c r="HHN286"/>
      <c r="HHO286"/>
      <c r="HHP286"/>
      <c r="HHQ286"/>
      <c r="HHR286"/>
      <c r="HHS286"/>
      <c r="HHT286"/>
      <c r="HHU286"/>
      <c r="HHV286"/>
      <c r="HHW286"/>
      <c r="HHX286"/>
      <c r="HHY286"/>
      <c r="HHZ286"/>
      <c r="HIA286"/>
      <c r="HIB286"/>
      <c r="HIC286"/>
      <c r="HID286"/>
      <c r="HIE286"/>
      <c r="HIF286"/>
      <c r="HIG286"/>
      <c r="HIH286"/>
      <c r="HII286"/>
      <c r="HIJ286"/>
      <c r="HIK286"/>
      <c r="HIL286"/>
      <c r="HIM286"/>
      <c r="HIN286"/>
      <c r="HIO286"/>
      <c r="HIP286"/>
      <c r="HIQ286"/>
      <c r="HIR286"/>
      <c r="HIS286"/>
      <c r="HIT286"/>
      <c r="HIU286"/>
      <c r="HIV286"/>
      <c r="HIW286"/>
      <c r="HIX286"/>
      <c r="HIY286"/>
      <c r="HIZ286"/>
      <c r="HJA286"/>
      <c r="HJB286"/>
      <c r="HJC286"/>
      <c r="HJD286"/>
      <c r="HJE286"/>
      <c r="HJF286"/>
      <c r="HJG286"/>
      <c r="HJH286"/>
      <c r="HJI286"/>
      <c r="HJJ286"/>
      <c r="HJK286"/>
      <c r="HJL286"/>
      <c r="HJM286"/>
      <c r="HJN286"/>
      <c r="HJO286"/>
      <c r="HJP286"/>
      <c r="HJQ286"/>
      <c r="HJR286"/>
      <c r="HJS286"/>
      <c r="HJT286"/>
      <c r="HJU286"/>
      <c r="HJV286"/>
      <c r="HJW286"/>
      <c r="HJX286"/>
      <c r="HJY286"/>
      <c r="HJZ286"/>
      <c r="HKA286"/>
      <c r="HKB286"/>
      <c r="HKC286"/>
      <c r="HKD286"/>
      <c r="HKE286"/>
      <c r="HKF286"/>
      <c r="HKG286"/>
      <c r="HKH286"/>
      <c r="HKI286"/>
      <c r="HKJ286"/>
      <c r="HKK286"/>
      <c r="HKL286"/>
      <c r="HKM286"/>
      <c r="HKN286"/>
      <c r="HKO286"/>
      <c r="HKP286"/>
      <c r="HKQ286"/>
      <c r="HKR286"/>
      <c r="HKS286"/>
      <c r="HKT286"/>
      <c r="HKU286"/>
      <c r="HKV286"/>
      <c r="HKW286"/>
      <c r="HKX286"/>
      <c r="HKY286"/>
      <c r="HKZ286"/>
      <c r="HLA286"/>
      <c r="HLB286"/>
      <c r="HLC286"/>
      <c r="HLD286"/>
      <c r="HLE286"/>
      <c r="HLF286"/>
      <c r="HLG286"/>
      <c r="HLH286"/>
      <c r="HLI286"/>
      <c r="HLJ286"/>
      <c r="HLK286"/>
      <c r="HLL286"/>
      <c r="HLM286"/>
      <c r="HLN286"/>
      <c r="HLO286"/>
      <c r="HLP286"/>
      <c r="HLQ286"/>
      <c r="HLR286"/>
      <c r="HLS286"/>
      <c r="HLT286"/>
      <c r="HLU286"/>
      <c r="HLV286"/>
      <c r="HLW286"/>
      <c r="HLX286"/>
      <c r="HLY286"/>
      <c r="HLZ286"/>
      <c r="HMA286"/>
      <c r="HMB286"/>
      <c r="HMC286"/>
      <c r="HMD286"/>
      <c r="HME286"/>
      <c r="HMF286"/>
      <c r="HMG286"/>
      <c r="HMH286"/>
      <c r="HMI286"/>
      <c r="HMJ286"/>
      <c r="HMK286"/>
      <c r="HML286"/>
      <c r="HMM286"/>
      <c r="HMN286"/>
      <c r="HMO286"/>
      <c r="HMP286"/>
      <c r="HMQ286"/>
      <c r="HMR286"/>
      <c r="HMS286"/>
      <c r="HMT286"/>
      <c r="HMU286"/>
      <c r="HMV286"/>
      <c r="HMW286"/>
      <c r="HMX286"/>
      <c r="HMY286"/>
      <c r="HMZ286"/>
      <c r="HNA286"/>
      <c r="HNB286"/>
      <c r="HNC286"/>
      <c r="HND286"/>
      <c r="HNE286"/>
      <c r="HNF286"/>
      <c r="HNG286"/>
      <c r="HNH286"/>
      <c r="HNI286"/>
      <c r="HNJ286"/>
      <c r="HNK286"/>
      <c r="HNL286"/>
      <c r="HNM286"/>
      <c r="HNN286"/>
      <c r="HNO286"/>
      <c r="HNP286"/>
      <c r="HNQ286"/>
      <c r="HNR286"/>
      <c r="HNS286"/>
      <c r="HNT286"/>
      <c r="HNU286"/>
      <c r="HNV286"/>
      <c r="HNW286"/>
      <c r="HNX286"/>
      <c r="HNY286"/>
      <c r="HNZ286"/>
      <c r="HOA286"/>
      <c r="HOB286"/>
      <c r="HOC286"/>
      <c r="HOD286"/>
      <c r="HOE286"/>
      <c r="HOF286"/>
      <c r="HOG286"/>
      <c r="HOH286"/>
      <c r="HOI286"/>
      <c r="HOJ286"/>
      <c r="HOK286"/>
      <c r="HOL286"/>
      <c r="HOM286"/>
      <c r="HON286"/>
      <c r="HOO286"/>
      <c r="HOP286"/>
      <c r="HOQ286"/>
      <c r="HOR286"/>
      <c r="HOS286"/>
      <c r="HOT286"/>
      <c r="HOU286"/>
      <c r="HOV286"/>
      <c r="HOW286"/>
      <c r="HOX286"/>
      <c r="HOY286"/>
      <c r="HOZ286"/>
      <c r="HPA286"/>
      <c r="HPB286"/>
      <c r="HPC286"/>
      <c r="HPD286"/>
      <c r="HPE286"/>
      <c r="HPF286"/>
      <c r="HPG286"/>
      <c r="HPH286"/>
      <c r="HPI286"/>
      <c r="HPJ286"/>
      <c r="HPK286"/>
      <c r="HPL286"/>
      <c r="HPM286"/>
      <c r="HPN286"/>
      <c r="HPO286"/>
      <c r="HPP286"/>
      <c r="HPQ286"/>
      <c r="HPR286"/>
      <c r="HPS286"/>
      <c r="HPT286"/>
      <c r="HPU286"/>
      <c r="HPV286"/>
      <c r="HPW286"/>
      <c r="HPX286"/>
      <c r="HPY286"/>
      <c r="HPZ286"/>
      <c r="HQA286"/>
      <c r="HQB286"/>
      <c r="HQC286"/>
      <c r="HQD286"/>
      <c r="HQE286"/>
      <c r="HQF286"/>
      <c r="HQG286"/>
      <c r="HQH286"/>
      <c r="HQI286"/>
      <c r="HQJ286"/>
      <c r="HQK286"/>
      <c r="HQL286"/>
      <c r="HQM286"/>
      <c r="HQN286"/>
      <c r="HQO286"/>
      <c r="HQP286"/>
      <c r="HQQ286"/>
      <c r="HQR286"/>
      <c r="HQS286"/>
      <c r="HQT286"/>
      <c r="HQU286"/>
      <c r="HQV286"/>
      <c r="HQW286"/>
      <c r="HQX286"/>
      <c r="HQY286"/>
      <c r="HQZ286"/>
      <c r="HRA286"/>
      <c r="HRB286"/>
      <c r="HRC286"/>
      <c r="HRD286"/>
      <c r="HRE286"/>
      <c r="HRF286"/>
      <c r="HRG286"/>
      <c r="HRH286"/>
      <c r="HRI286"/>
      <c r="HRJ286"/>
      <c r="HRK286"/>
      <c r="HRL286"/>
      <c r="HRM286"/>
      <c r="HRN286"/>
      <c r="HRO286"/>
      <c r="HRP286"/>
      <c r="HRQ286"/>
      <c r="HRR286"/>
      <c r="HRS286"/>
      <c r="HRT286"/>
      <c r="HRU286"/>
      <c r="HRV286"/>
      <c r="HRW286"/>
      <c r="HRX286"/>
      <c r="HRY286"/>
      <c r="HRZ286"/>
      <c r="HSA286"/>
      <c r="HSB286"/>
      <c r="HSC286"/>
      <c r="HSD286"/>
      <c r="HSE286"/>
      <c r="HSF286"/>
      <c r="HSG286"/>
      <c r="HSH286"/>
      <c r="HSI286"/>
      <c r="HSJ286"/>
      <c r="HSK286"/>
      <c r="HSL286"/>
      <c r="HSM286"/>
      <c r="HSN286"/>
      <c r="HSO286"/>
      <c r="HSP286"/>
      <c r="HSQ286"/>
      <c r="HSR286"/>
      <c r="HSS286"/>
      <c r="HST286"/>
      <c r="HSU286"/>
      <c r="HSV286"/>
      <c r="HSW286"/>
      <c r="HSX286"/>
      <c r="HSY286"/>
      <c r="HSZ286"/>
      <c r="HTA286"/>
      <c r="HTB286"/>
      <c r="HTC286"/>
      <c r="HTD286"/>
      <c r="HTE286"/>
      <c r="HTF286"/>
      <c r="HTG286"/>
      <c r="HTH286"/>
      <c r="HTI286"/>
      <c r="HTJ286"/>
      <c r="HTK286"/>
      <c r="HTL286"/>
      <c r="HTM286"/>
      <c r="HTN286"/>
      <c r="HTO286"/>
      <c r="HTP286"/>
      <c r="HTQ286"/>
      <c r="HTR286"/>
      <c r="HTS286"/>
      <c r="HTT286"/>
      <c r="HTU286"/>
      <c r="HTV286"/>
      <c r="HTW286"/>
      <c r="HTX286"/>
      <c r="HTY286"/>
      <c r="HTZ286"/>
      <c r="HUA286"/>
      <c r="HUB286"/>
      <c r="HUC286"/>
      <c r="HUD286"/>
      <c r="HUE286"/>
      <c r="HUF286"/>
      <c r="HUG286"/>
      <c r="HUH286"/>
      <c r="HUI286"/>
      <c r="HUJ286"/>
      <c r="HUK286"/>
      <c r="HUL286"/>
      <c r="HUM286"/>
      <c r="HUN286"/>
      <c r="HUO286"/>
      <c r="HUP286"/>
      <c r="HUQ286"/>
      <c r="HUR286"/>
      <c r="HUS286"/>
      <c r="HUT286"/>
      <c r="HUU286"/>
      <c r="HUV286"/>
      <c r="HUW286"/>
      <c r="HUX286"/>
      <c r="HUY286"/>
      <c r="HUZ286"/>
      <c r="HVA286"/>
      <c r="HVB286"/>
      <c r="HVC286"/>
      <c r="HVD286"/>
      <c r="HVE286"/>
      <c r="HVF286"/>
      <c r="HVG286"/>
      <c r="HVH286"/>
      <c r="HVI286"/>
      <c r="HVJ286"/>
      <c r="HVK286"/>
      <c r="HVL286"/>
      <c r="HVM286"/>
      <c r="HVN286"/>
      <c r="HVO286"/>
      <c r="HVP286"/>
      <c r="HVQ286"/>
      <c r="HVR286"/>
      <c r="HVS286"/>
      <c r="HVT286"/>
      <c r="HVU286"/>
      <c r="HVV286"/>
      <c r="HVW286"/>
      <c r="HVX286"/>
      <c r="HVY286"/>
      <c r="HVZ286"/>
      <c r="HWA286"/>
      <c r="HWB286"/>
      <c r="HWC286"/>
      <c r="HWD286"/>
      <c r="HWE286"/>
      <c r="HWF286"/>
      <c r="HWG286"/>
      <c r="HWH286"/>
      <c r="HWI286"/>
      <c r="HWJ286"/>
      <c r="HWK286"/>
      <c r="HWL286"/>
      <c r="HWM286"/>
      <c r="HWN286"/>
      <c r="HWO286"/>
      <c r="HWP286"/>
      <c r="HWQ286"/>
      <c r="HWR286"/>
      <c r="HWS286"/>
      <c r="HWT286"/>
      <c r="HWU286"/>
      <c r="HWV286"/>
      <c r="HWW286"/>
      <c r="HWX286"/>
      <c r="HWY286"/>
      <c r="HWZ286"/>
      <c r="HXA286"/>
      <c r="HXB286"/>
      <c r="HXC286"/>
      <c r="HXD286"/>
      <c r="HXE286"/>
      <c r="HXF286"/>
      <c r="HXG286"/>
      <c r="HXH286"/>
      <c r="HXI286"/>
      <c r="HXJ286"/>
      <c r="HXK286"/>
      <c r="HXL286"/>
      <c r="HXM286"/>
      <c r="HXN286"/>
      <c r="HXO286"/>
      <c r="HXP286"/>
      <c r="HXQ286"/>
      <c r="HXR286"/>
      <c r="HXS286"/>
      <c r="HXT286"/>
      <c r="HXU286"/>
      <c r="HXV286"/>
      <c r="HXW286"/>
      <c r="HXX286"/>
      <c r="HXY286"/>
      <c r="HXZ286"/>
      <c r="HYA286"/>
      <c r="HYB286"/>
      <c r="HYC286"/>
      <c r="HYD286"/>
      <c r="HYE286"/>
      <c r="HYF286"/>
      <c r="HYG286"/>
      <c r="HYH286"/>
      <c r="HYI286"/>
      <c r="HYJ286"/>
      <c r="HYK286"/>
      <c r="HYL286"/>
      <c r="HYM286"/>
      <c r="HYN286"/>
      <c r="HYO286"/>
      <c r="HYP286"/>
      <c r="HYQ286"/>
      <c r="HYR286"/>
      <c r="HYS286"/>
      <c r="HYT286"/>
      <c r="HYU286"/>
      <c r="HYV286"/>
      <c r="HYW286"/>
      <c r="HYX286"/>
      <c r="HYY286"/>
      <c r="HYZ286"/>
      <c r="HZA286"/>
      <c r="HZB286"/>
      <c r="HZC286"/>
      <c r="HZD286"/>
      <c r="HZE286"/>
      <c r="HZF286"/>
      <c r="HZG286"/>
      <c r="HZH286"/>
      <c r="HZI286"/>
      <c r="HZJ286"/>
      <c r="HZK286"/>
      <c r="HZL286"/>
      <c r="HZM286"/>
      <c r="HZN286"/>
      <c r="HZO286"/>
      <c r="HZP286"/>
      <c r="HZQ286"/>
      <c r="HZR286"/>
      <c r="HZS286"/>
      <c r="HZT286"/>
      <c r="HZU286"/>
      <c r="HZV286"/>
      <c r="HZW286"/>
      <c r="HZX286"/>
      <c r="HZY286"/>
      <c r="HZZ286"/>
      <c r="IAA286"/>
      <c r="IAB286"/>
      <c r="IAC286"/>
      <c r="IAD286"/>
      <c r="IAE286"/>
      <c r="IAF286"/>
      <c r="IAG286"/>
      <c r="IAH286"/>
      <c r="IAI286"/>
      <c r="IAJ286"/>
      <c r="IAK286"/>
      <c r="IAL286"/>
      <c r="IAM286"/>
      <c r="IAN286"/>
      <c r="IAO286"/>
      <c r="IAP286"/>
      <c r="IAQ286"/>
      <c r="IAR286"/>
      <c r="IAS286"/>
      <c r="IAT286"/>
      <c r="IAU286"/>
      <c r="IAV286"/>
      <c r="IAW286"/>
      <c r="IAX286"/>
      <c r="IAY286"/>
      <c r="IAZ286"/>
      <c r="IBA286"/>
      <c r="IBB286"/>
      <c r="IBC286"/>
      <c r="IBD286"/>
      <c r="IBE286"/>
      <c r="IBF286"/>
      <c r="IBG286"/>
      <c r="IBH286"/>
      <c r="IBI286"/>
      <c r="IBJ286"/>
      <c r="IBK286"/>
      <c r="IBL286"/>
      <c r="IBM286"/>
      <c r="IBN286"/>
      <c r="IBO286"/>
      <c r="IBP286"/>
      <c r="IBQ286"/>
      <c r="IBR286"/>
      <c r="IBS286"/>
      <c r="IBT286"/>
      <c r="IBU286"/>
      <c r="IBV286"/>
      <c r="IBW286"/>
      <c r="IBX286"/>
      <c r="IBY286"/>
      <c r="IBZ286"/>
      <c r="ICA286"/>
      <c r="ICB286"/>
      <c r="ICC286"/>
      <c r="ICD286"/>
      <c r="ICE286"/>
      <c r="ICF286"/>
      <c r="ICG286"/>
      <c r="ICH286"/>
      <c r="ICI286"/>
      <c r="ICJ286"/>
      <c r="ICK286"/>
      <c r="ICL286"/>
      <c r="ICM286"/>
      <c r="ICN286"/>
      <c r="ICO286"/>
      <c r="ICP286"/>
      <c r="ICQ286"/>
      <c r="ICR286"/>
      <c r="ICS286"/>
      <c r="ICT286"/>
      <c r="ICU286"/>
      <c r="ICV286"/>
      <c r="ICW286"/>
      <c r="ICX286"/>
      <c r="ICY286"/>
      <c r="ICZ286"/>
      <c r="IDA286"/>
      <c r="IDB286"/>
      <c r="IDC286"/>
      <c r="IDD286"/>
      <c r="IDE286"/>
      <c r="IDF286"/>
      <c r="IDG286"/>
      <c r="IDH286"/>
      <c r="IDI286"/>
      <c r="IDJ286"/>
      <c r="IDK286"/>
      <c r="IDL286"/>
      <c r="IDM286"/>
      <c r="IDN286"/>
      <c r="IDO286"/>
      <c r="IDP286"/>
      <c r="IDQ286"/>
      <c r="IDR286"/>
      <c r="IDS286"/>
      <c r="IDT286"/>
      <c r="IDU286"/>
      <c r="IDV286"/>
      <c r="IDW286"/>
      <c r="IDX286"/>
      <c r="IDY286"/>
      <c r="IDZ286"/>
      <c r="IEA286"/>
      <c r="IEB286"/>
      <c r="IEC286"/>
      <c r="IED286"/>
      <c r="IEE286"/>
      <c r="IEF286"/>
      <c r="IEG286"/>
      <c r="IEH286"/>
      <c r="IEI286"/>
      <c r="IEJ286"/>
      <c r="IEK286"/>
      <c r="IEL286"/>
      <c r="IEM286"/>
      <c r="IEN286"/>
      <c r="IEO286"/>
      <c r="IEP286"/>
      <c r="IEQ286"/>
      <c r="IER286"/>
      <c r="IES286"/>
      <c r="IET286"/>
      <c r="IEU286"/>
      <c r="IEV286"/>
      <c r="IEW286"/>
      <c r="IEX286"/>
      <c r="IEY286"/>
      <c r="IEZ286"/>
      <c r="IFA286"/>
      <c r="IFB286"/>
      <c r="IFC286"/>
      <c r="IFD286"/>
      <c r="IFE286"/>
      <c r="IFF286"/>
      <c r="IFG286"/>
      <c r="IFH286"/>
      <c r="IFI286"/>
      <c r="IFJ286"/>
      <c r="IFK286"/>
      <c r="IFL286"/>
      <c r="IFM286"/>
      <c r="IFN286"/>
      <c r="IFO286"/>
      <c r="IFP286"/>
      <c r="IFQ286"/>
      <c r="IFR286"/>
      <c r="IFS286"/>
      <c r="IFT286"/>
      <c r="IFU286"/>
      <c r="IFV286"/>
      <c r="IFW286"/>
      <c r="IFX286"/>
      <c r="IFY286"/>
      <c r="IFZ286"/>
      <c r="IGA286"/>
      <c r="IGB286"/>
      <c r="IGC286"/>
      <c r="IGD286"/>
      <c r="IGE286"/>
      <c r="IGF286"/>
      <c r="IGG286"/>
      <c r="IGH286"/>
      <c r="IGI286"/>
      <c r="IGJ286"/>
      <c r="IGK286"/>
      <c r="IGL286"/>
      <c r="IGM286"/>
      <c r="IGN286"/>
      <c r="IGO286"/>
      <c r="IGP286"/>
      <c r="IGQ286"/>
      <c r="IGR286"/>
      <c r="IGS286"/>
      <c r="IGT286"/>
      <c r="IGU286"/>
      <c r="IGV286"/>
      <c r="IGW286"/>
      <c r="IGX286"/>
      <c r="IGY286"/>
      <c r="IGZ286"/>
      <c r="IHA286"/>
      <c r="IHB286"/>
      <c r="IHC286"/>
      <c r="IHD286"/>
      <c r="IHE286"/>
      <c r="IHF286"/>
      <c r="IHG286"/>
      <c r="IHH286"/>
      <c r="IHI286"/>
      <c r="IHJ286"/>
      <c r="IHK286"/>
      <c r="IHL286"/>
      <c r="IHM286"/>
      <c r="IHN286"/>
      <c r="IHO286"/>
      <c r="IHP286"/>
      <c r="IHQ286"/>
      <c r="IHR286"/>
      <c r="IHS286"/>
      <c r="IHT286"/>
      <c r="IHU286"/>
      <c r="IHV286"/>
      <c r="IHW286"/>
      <c r="IHX286"/>
      <c r="IHY286"/>
      <c r="IHZ286"/>
      <c r="IIA286"/>
      <c r="IIB286"/>
      <c r="IIC286"/>
      <c r="IID286"/>
      <c r="IIE286"/>
      <c r="IIF286"/>
      <c r="IIG286"/>
      <c r="IIH286"/>
      <c r="III286"/>
      <c r="IIJ286"/>
      <c r="IIK286"/>
      <c r="IIL286"/>
      <c r="IIM286"/>
      <c r="IIN286"/>
      <c r="IIO286"/>
      <c r="IIP286"/>
      <c r="IIQ286"/>
      <c r="IIR286"/>
      <c r="IIS286"/>
      <c r="IIT286"/>
      <c r="IIU286"/>
      <c r="IIV286"/>
      <c r="IIW286"/>
      <c r="IIX286"/>
      <c r="IIY286"/>
      <c r="IIZ286"/>
      <c r="IJA286"/>
      <c r="IJB286"/>
      <c r="IJC286"/>
      <c r="IJD286"/>
      <c r="IJE286"/>
      <c r="IJF286"/>
      <c r="IJG286"/>
      <c r="IJH286"/>
      <c r="IJI286"/>
      <c r="IJJ286"/>
      <c r="IJK286"/>
      <c r="IJL286"/>
      <c r="IJM286"/>
      <c r="IJN286"/>
      <c r="IJO286"/>
      <c r="IJP286"/>
      <c r="IJQ286"/>
      <c r="IJR286"/>
      <c r="IJS286"/>
      <c r="IJT286"/>
      <c r="IJU286"/>
      <c r="IJV286"/>
      <c r="IJW286"/>
      <c r="IJX286"/>
      <c r="IJY286"/>
      <c r="IJZ286"/>
      <c r="IKA286"/>
      <c r="IKB286"/>
      <c r="IKC286"/>
      <c r="IKD286"/>
      <c r="IKE286"/>
      <c r="IKF286"/>
      <c r="IKG286"/>
      <c r="IKH286"/>
      <c r="IKI286"/>
      <c r="IKJ286"/>
      <c r="IKK286"/>
      <c r="IKL286"/>
      <c r="IKM286"/>
      <c r="IKN286"/>
      <c r="IKO286"/>
      <c r="IKP286"/>
      <c r="IKQ286"/>
      <c r="IKR286"/>
      <c r="IKS286"/>
      <c r="IKT286"/>
      <c r="IKU286"/>
      <c r="IKV286"/>
      <c r="IKW286"/>
      <c r="IKX286"/>
      <c r="IKY286"/>
      <c r="IKZ286"/>
      <c r="ILA286"/>
      <c r="ILB286"/>
      <c r="ILC286"/>
      <c r="ILD286"/>
      <c r="ILE286"/>
      <c r="ILF286"/>
      <c r="ILG286"/>
      <c r="ILH286"/>
      <c r="ILI286"/>
      <c r="ILJ286"/>
      <c r="ILK286"/>
      <c r="ILL286"/>
      <c r="ILM286"/>
      <c r="ILN286"/>
      <c r="ILO286"/>
      <c r="ILP286"/>
      <c r="ILQ286"/>
      <c r="ILR286"/>
      <c r="ILS286"/>
      <c r="ILT286"/>
      <c r="ILU286"/>
      <c r="ILV286"/>
      <c r="ILW286"/>
      <c r="ILX286"/>
      <c r="ILY286"/>
      <c r="ILZ286"/>
      <c r="IMA286"/>
      <c r="IMB286"/>
      <c r="IMC286"/>
      <c r="IMD286"/>
      <c r="IME286"/>
      <c r="IMF286"/>
      <c r="IMG286"/>
      <c r="IMH286"/>
      <c r="IMI286"/>
      <c r="IMJ286"/>
      <c r="IMK286"/>
      <c r="IML286"/>
      <c r="IMM286"/>
      <c r="IMN286"/>
      <c r="IMO286"/>
      <c r="IMP286"/>
      <c r="IMQ286"/>
      <c r="IMR286"/>
      <c r="IMS286"/>
      <c r="IMT286"/>
      <c r="IMU286"/>
      <c r="IMV286"/>
      <c r="IMW286"/>
      <c r="IMX286"/>
      <c r="IMY286"/>
      <c r="IMZ286"/>
      <c r="INA286"/>
      <c r="INB286"/>
      <c r="INC286"/>
      <c r="IND286"/>
      <c r="INE286"/>
      <c r="INF286"/>
      <c r="ING286"/>
      <c r="INH286"/>
      <c r="INI286"/>
      <c r="INJ286"/>
      <c r="INK286"/>
      <c r="INL286"/>
      <c r="INM286"/>
      <c r="INN286"/>
      <c r="INO286"/>
      <c r="INP286"/>
      <c r="INQ286"/>
      <c r="INR286"/>
      <c r="INS286"/>
      <c r="INT286"/>
      <c r="INU286"/>
      <c r="INV286"/>
      <c r="INW286"/>
      <c r="INX286"/>
      <c r="INY286"/>
      <c r="INZ286"/>
      <c r="IOA286"/>
      <c r="IOB286"/>
      <c r="IOC286"/>
      <c r="IOD286"/>
      <c r="IOE286"/>
      <c r="IOF286"/>
      <c r="IOG286"/>
      <c r="IOH286"/>
      <c r="IOI286"/>
      <c r="IOJ286"/>
      <c r="IOK286"/>
      <c r="IOL286"/>
      <c r="IOM286"/>
      <c r="ION286"/>
      <c r="IOO286"/>
      <c r="IOP286"/>
      <c r="IOQ286"/>
      <c r="IOR286"/>
      <c r="IOS286"/>
      <c r="IOT286"/>
      <c r="IOU286"/>
      <c r="IOV286"/>
      <c r="IOW286"/>
      <c r="IOX286"/>
      <c r="IOY286"/>
      <c r="IOZ286"/>
      <c r="IPA286"/>
      <c r="IPB286"/>
      <c r="IPC286"/>
      <c r="IPD286"/>
      <c r="IPE286"/>
      <c r="IPF286"/>
      <c r="IPG286"/>
      <c r="IPH286"/>
      <c r="IPI286"/>
      <c r="IPJ286"/>
      <c r="IPK286"/>
      <c r="IPL286"/>
      <c r="IPM286"/>
      <c r="IPN286"/>
      <c r="IPO286"/>
      <c r="IPP286"/>
      <c r="IPQ286"/>
      <c r="IPR286"/>
      <c r="IPS286"/>
      <c r="IPT286"/>
      <c r="IPU286"/>
      <c r="IPV286"/>
      <c r="IPW286"/>
      <c r="IPX286"/>
      <c r="IPY286"/>
      <c r="IPZ286"/>
      <c r="IQA286"/>
      <c r="IQB286"/>
      <c r="IQC286"/>
      <c r="IQD286"/>
      <c r="IQE286"/>
      <c r="IQF286"/>
      <c r="IQG286"/>
      <c r="IQH286"/>
      <c r="IQI286"/>
      <c r="IQJ286"/>
      <c r="IQK286"/>
      <c r="IQL286"/>
      <c r="IQM286"/>
      <c r="IQN286"/>
      <c r="IQO286"/>
      <c r="IQP286"/>
      <c r="IQQ286"/>
      <c r="IQR286"/>
      <c r="IQS286"/>
      <c r="IQT286"/>
      <c r="IQU286"/>
      <c r="IQV286"/>
      <c r="IQW286"/>
      <c r="IQX286"/>
      <c r="IQY286"/>
      <c r="IQZ286"/>
      <c r="IRA286"/>
      <c r="IRB286"/>
      <c r="IRC286"/>
      <c r="IRD286"/>
      <c r="IRE286"/>
      <c r="IRF286"/>
      <c r="IRG286"/>
      <c r="IRH286"/>
      <c r="IRI286"/>
      <c r="IRJ286"/>
      <c r="IRK286"/>
      <c r="IRL286"/>
      <c r="IRM286"/>
      <c r="IRN286"/>
      <c r="IRO286"/>
      <c r="IRP286"/>
      <c r="IRQ286"/>
      <c r="IRR286"/>
      <c r="IRS286"/>
      <c r="IRT286"/>
      <c r="IRU286"/>
      <c r="IRV286"/>
      <c r="IRW286"/>
      <c r="IRX286"/>
      <c r="IRY286"/>
      <c r="IRZ286"/>
      <c r="ISA286"/>
      <c r="ISB286"/>
      <c r="ISC286"/>
      <c r="ISD286"/>
      <c r="ISE286"/>
      <c r="ISF286"/>
      <c r="ISG286"/>
      <c r="ISH286"/>
      <c r="ISI286"/>
      <c r="ISJ286"/>
      <c r="ISK286"/>
      <c r="ISL286"/>
      <c r="ISM286"/>
      <c r="ISN286"/>
      <c r="ISO286"/>
      <c r="ISP286"/>
      <c r="ISQ286"/>
      <c r="ISR286"/>
      <c r="ISS286"/>
      <c r="IST286"/>
      <c r="ISU286"/>
      <c r="ISV286"/>
      <c r="ISW286"/>
      <c r="ISX286"/>
      <c r="ISY286"/>
      <c r="ISZ286"/>
      <c r="ITA286"/>
      <c r="ITB286"/>
      <c r="ITC286"/>
      <c r="ITD286"/>
      <c r="ITE286"/>
      <c r="ITF286"/>
      <c r="ITG286"/>
      <c r="ITH286"/>
      <c r="ITI286"/>
      <c r="ITJ286"/>
      <c r="ITK286"/>
      <c r="ITL286"/>
      <c r="ITM286"/>
      <c r="ITN286"/>
      <c r="ITO286"/>
      <c r="ITP286"/>
      <c r="ITQ286"/>
      <c r="ITR286"/>
      <c r="ITS286"/>
      <c r="ITT286"/>
      <c r="ITU286"/>
      <c r="ITV286"/>
      <c r="ITW286"/>
      <c r="ITX286"/>
      <c r="ITY286"/>
      <c r="ITZ286"/>
      <c r="IUA286"/>
      <c r="IUB286"/>
      <c r="IUC286"/>
      <c r="IUD286"/>
      <c r="IUE286"/>
      <c r="IUF286"/>
      <c r="IUG286"/>
      <c r="IUH286"/>
      <c r="IUI286"/>
      <c r="IUJ286"/>
      <c r="IUK286"/>
      <c r="IUL286"/>
      <c r="IUM286"/>
      <c r="IUN286"/>
      <c r="IUO286"/>
      <c r="IUP286"/>
      <c r="IUQ286"/>
      <c r="IUR286"/>
      <c r="IUS286"/>
      <c r="IUT286"/>
      <c r="IUU286"/>
      <c r="IUV286"/>
      <c r="IUW286"/>
      <c r="IUX286"/>
      <c r="IUY286"/>
      <c r="IUZ286"/>
      <c r="IVA286"/>
      <c r="IVB286"/>
      <c r="IVC286"/>
      <c r="IVD286"/>
      <c r="IVE286"/>
      <c r="IVF286"/>
      <c r="IVG286"/>
      <c r="IVH286"/>
      <c r="IVI286"/>
      <c r="IVJ286"/>
      <c r="IVK286"/>
      <c r="IVL286"/>
      <c r="IVM286"/>
      <c r="IVN286"/>
      <c r="IVO286"/>
      <c r="IVP286"/>
      <c r="IVQ286"/>
      <c r="IVR286"/>
      <c r="IVS286"/>
      <c r="IVT286"/>
      <c r="IVU286"/>
      <c r="IVV286"/>
      <c r="IVW286"/>
      <c r="IVX286"/>
      <c r="IVY286"/>
      <c r="IVZ286"/>
      <c r="IWA286"/>
      <c r="IWB286"/>
      <c r="IWC286"/>
      <c r="IWD286"/>
      <c r="IWE286"/>
      <c r="IWF286"/>
      <c r="IWG286"/>
      <c r="IWH286"/>
      <c r="IWI286"/>
      <c r="IWJ286"/>
      <c r="IWK286"/>
      <c r="IWL286"/>
      <c r="IWM286"/>
      <c r="IWN286"/>
      <c r="IWO286"/>
      <c r="IWP286"/>
      <c r="IWQ286"/>
      <c r="IWR286"/>
      <c r="IWS286"/>
      <c r="IWT286"/>
      <c r="IWU286"/>
      <c r="IWV286"/>
      <c r="IWW286"/>
      <c r="IWX286"/>
      <c r="IWY286"/>
      <c r="IWZ286"/>
      <c r="IXA286"/>
      <c r="IXB286"/>
      <c r="IXC286"/>
      <c r="IXD286"/>
      <c r="IXE286"/>
      <c r="IXF286"/>
      <c r="IXG286"/>
      <c r="IXH286"/>
      <c r="IXI286"/>
      <c r="IXJ286"/>
      <c r="IXK286"/>
      <c r="IXL286"/>
      <c r="IXM286"/>
      <c r="IXN286"/>
      <c r="IXO286"/>
      <c r="IXP286"/>
      <c r="IXQ286"/>
      <c r="IXR286"/>
      <c r="IXS286"/>
      <c r="IXT286"/>
      <c r="IXU286"/>
      <c r="IXV286"/>
      <c r="IXW286"/>
      <c r="IXX286"/>
      <c r="IXY286"/>
      <c r="IXZ286"/>
      <c r="IYA286"/>
      <c r="IYB286"/>
      <c r="IYC286"/>
      <c r="IYD286"/>
      <c r="IYE286"/>
      <c r="IYF286"/>
      <c r="IYG286"/>
      <c r="IYH286"/>
      <c r="IYI286"/>
      <c r="IYJ286"/>
      <c r="IYK286"/>
      <c r="IYL286"/>
      <c r="IYM286"/>
      <c r="IYN286"/>
      <c r="IYO286"/>
      <c r="IYP286"/>
      <c r="IYQ286"/>
      <c r="IYR286"/>
      <c r="IYS286"/>
      <c r="IYT286"/>
      <c r="IYU286"/>
      <c r="IYV286"/>
      <c r="IYW286"/>
      <c r="IYX286"/>
      <c r="IYY286"/>
      <c r="IYZ286"/>
      <c r="IZA286"/>
      <c r="IZB286"/>
      <c r="IZC286"/>
      <c r="IZD286"/>
      <c r="IZE286"/>
      <c r="IZF286"/>
      <c r="IZG286"/>
      <c r="IZH286"/>
      <c r="IZI286"/>
      <c r="IZJ286"/>
      <c r="IZK286"/>
      <c r="IZL286"/>
      <c r="IZM286"/>
      <c r="IZN286"/>
      <c r="IZO286"/>
      <c r="IZP286"/>
      <c r="IZQ286"/>
      <c r="IZR286"/>
      <c r="IZS286"/>
      <c r="IZT286"/>
      <c r="IZU286"/>
      <c r="IZV286"/>
      <c r="IZW286"/>
      <c r="IZX286"/>
      <c r="IZY286"/>
      <c r="IZZ286"/>
      <c r="JAA286"/>
      <c r="JAB286"/>
      <c r="JAC286"/>
      <c r="JAD286"/>
      <c r="JAE286"/>
      <c r="JAF286"/>
      <c r="JAG286"/>
      <c r="JAH286"/>
      <c r="JAI286"/>
      <c r="JAJ286"/>
      <c r="JAK286"/>
      <c r="JAL286"/>
      <c r="JAM286"/>
      <c r="JAN286"/>
      <c r="JAO286"/>
      <c r="JAP286"/>
      <c r="JAQ286"/>
      <c r="JAR286"/>
      <c r="JAS286"/>
      <c r="JAT286"/>
      <c r="JAU286"/>
      <c r="JAV286"/>
      <c r="JAW286"/>
      <c r="JAX286"/>
      <c r="JAY286"/>
      <c r="JAZ286"/>
      <c r="JBA286"/>
      <c r="JBB286"/>
      <c r="JBC286"/>
      <c r="JBD286"/>
      <c r="JBE286"/>
      <c r="JBF286"/>
      <c r="JBG286"/>
      <c r="JBH286"/>
      <c r="JBI286"/>
      <c r="JBJ286"/>
      <c r="JBK286"/>
      <c r="JBL286"/>
      <c r="JBM286"/>
      <c r="JBN286"/>
      <c r="JBO286"/>
      <c r="JBP286"/>
      <c r="JBQ286"/>
      <c r="JBR286"/>
      <c r="JBS286"/>
      <c r="JBT286"/>
      <c r="JBU286"/>
      <c r="JBV286"/>
      <c r="JBW286"/>
      <c r="JBX286"/>
      <c r="JBY286"/>
      <c r="JBZ286"/>
      <c r="JCA286"/>
      <c r="JCB286"/>
      <c r="JCC286"/>
      <c r="JCD286"/>
      <c r="JCE286"/>
      <c r="JCF286"/>
      <c r="JCG286"/>
      <c r="JCH286"/>
      <c r="JCI286"/>
      <c r="JCJ286"/>
      <c r="JCK286"/>
      <c r="JCL286"/>
      <c r="JCM286"/>
      <c r="JCN286"/>
      <c r="JCO286"/>
      <c r="JCP286"/>
      <c r="JCQ286"/>
      <c r="JCR286"/>
      <c r="JCS286"/>
      <c r="JCT286"/>
      <c r="JCU286"/>
      <c r="JCV286"/>
      <c r="JCW286"/>
      <c r="JCX286"/>
      <c r="JCY286"/>
      <c r="JCZ286"/>
      <c r="JDA286"/>
      <c r="JDB286"/>
      <c r="JDC286"/>
      <c r="JDD286"/>
      <c r="JDE286"/>
      <c r="JDF286"/>
      <c r="JDG286"/>
      <c r="JDH286"/>
      <c r="JDI286"/>
      <c r="JDJ286"/>
      <c r="JDK286"/>
      <c r="JDL286"/>
      <c r="JDM286"/>
      <c r="JDN286"/>
      <c r="JDO286"/>
      <c r="JDP286"/>
      <c r="JDQ286"/>
      <c r="JDR286"/>
      <c r="JDS286"/>
      <c r="JDT286"/>
      <c r="JDU286"/>
      <c r="JDV286"/>
      <c r="JDW286"/>
      <c r="JDX286"/>
      <c r="JDY286"/>
      <c r="JDZ286"/>
      <c r="JEA286"/>
      <c r="JEB286"/>
      <c r="JEC286"/>
      <c r="JED286"/>
      <c r="JEE286"/>
      <c r="JEF286"/>
      <c r="JEG286"/>
      <c r="JEH286"/>
      <c r="JEI286"/>
      <c r="JEJ286"/>
      <c r="JEK286"/>
      <c r="JEL286"/>
      <c r="JEM286"/>
      <c r="JEN286"/>
      <c r="JEO286"/>
      <c r="JEP286"/>
      <c r="JEQ286"/>
      <c r="JER286"/>
      <c r="JES286"/>
      <c r="JET286"/>
      <c r="JEU286"/>
      <c r="JEV286"/>
      <c r="JEW286"/>
      <c r="JEX286"/>
      <c r="JEY286"/>
      <c r="JEZ286"/>
      <c r="JFA286"/>
      <c r="JFB286"/>
      <c r="JFC286"/>
      <c r="JFD286"/>
      <c r="JFE286"/>
      <c r="JFF286"/>
      <c r="JFG286"/>
      <c r="JFH286"/>
      <c r="JFI286"/>
      <c r="JFJ286"/>
      <c r="JFK286"/>
      <c r="JFL286"/>
      <c r="JFM286"/>
      <c r="JFN286"/>
      <c r="JFO286"/>
      <c r="JFP286"/>
      <c r="JFQ286"/>
      <c r="JFR286"/>
      <c r="JFS286"/>
      <c r="JFT286"/>
      <c r="JFU286"/>
      <c r="JFV286"/>
      <c r="JFW286"/>
      <c r="JFX286"/>
      <c r="JFY286"/>
      <c r="JFZ286"/>
      <c r="JGA286"/>
      <c r="JGB286"/>
      <c r="JGC286"/>
      <c r="JGD286"/>
      <c r="JGE286"/>
      <c r="JGF286"/>
      <c r="JGG286"/>
      <c r="JGH286"/>
      <c r="JGI286"/>
      <c r="JGJ286"/>
      <c r="JGK286"/>
      <c r="JGL286"/>
      <c r="JGM286"/>
      <c r="JGN286"/>
      <c r="JGO286"/>
      <c r="JGP286"/>
      <c r="JGQ286"/>
      <c r="JGR286"/>
      <c r="JGS286"/>
      <c r="JGT286"/>
      <c r="JGU286"/>
      <c r="JGV286"/>
      <c r="JGW286"/>
      <c r="JGX286"/>
      <c r="JGY286"/>
      <c r="JGZ286"/>
      <c r="JHA286"/>
      <c r="JHB286"/>
      <c r="JHC286"/>
      <c r="JHD286"/>
      <c r="JHE286"/>
      <c r="JHF286"/>
      <c r="JHG286"/>
      <c r="JHH286"/>
      <c r="JHI286"/>
      <c r="JHJ286"/>
      <c r="JHK286"/>
      <c r="JHL286"/>
      <c r="JHM286"/>
      <c r="JHN286"/>
      <c r="JHO286"/>
      <c r="JHP286"/>
      <c r="JHQ286"/>
      <c r="JHR286"/>
      <c r="JHS286"/>
      <c r="JHT286"/>
      <c r="JHU286"/>
      <c r="JHV286"/>
      <c r="JHW286"/>
      <c r="JHX286"/>
      <c r="JHY286"/>
      <c r="JHZ286"/>
      <c r="JIA286"/>
      <c r="JIB286"/>
      <c r="JIC286"/>
      <c r="JID286"/>
      <c r="JIE286"/>
      <c r="JIF286"/>
      <c r="JIG286"/>
      <c r="JIH286"/>
      <c r="JII286"/>
      <c r="JIJ286"/>
      <c r="JIK286"/>
      <c r="JIL286"/>
      <c r="JIM286"/>
      <c r="JIN286"/>
      <c r="JIO286"/>
      <c r="JIP286"/>
      <c r="JIQ286"/>
      <c r="JIR286"/>
      <c r="JIS286"/>
      <c r="JIT286"/>
      <c r="JIU286"/>
      <c r="JIV286"/>
      <c r="JIW286"/>
      <c r="JIX286"/>
      <c r="JIY286"/>
      <c r="JIZ286"/>
      <c r="JJA286"/>
      <c r="JJB286"/>
      <c r="JJC286"/>
      <c r="JJD286"/>
      <c r="JJE286"/>
      <c r="JJF286"/>
      <c r="JJG286"/>
      <c r="JJH286"/>
      <c r="JJI286"/>
      <c r="JJJ286"/>
      <c r="JJK286"/>
      <c r="JJL286"/>
      <c r="JJM286"/>
      <c r="JJN286"/>
      <c r="JJO286"/>
      <c r="JJP286"/>
      <c r="JJQ286"/>
      <c r="JJR286"/>
      <c r="JJS286"/>
      <c r="JJT286"/>
      <c r="JJU286"/>
      <c r="JJV286"/>
      <c r="JJW286"/>
      <c r="JJX286"/>
      <c r="JJY286"/>
      <c r="JJZ286"/>
      <c r="JKA286"/>
      <c r="JKB286"/>
      <c r="JKC286"/>
      <c r="JKD286"/>
      <c r="JKE286"/>
      <c r="JKF286"/>
      <c r="JKG286"/>
      <c r="JKH286"/>
      <c r="JKI286"/>
      <c r="JKJ286"/>
      <c r="JKK286"/>
      <c r="JKL286"/>
      <c r="JKM286"/>
      <c r="JKN286"/>
      <c r="JKO286"/>
      <c r="JKP286"/>
      <c r="JKQ286"/>
      <c r="JKR286"/>
      <c r="JKS286"/>
      <c r="JKT286"/>
      <c r="JKU286"/>
      <c r="JKV286"/>
      <c r="JKW286"/>
      <c r="JKX286"/>
      <c r="JKY286"/>
      <c r="JKZ286"/>
      <c r="JLA286"/>
      <c r="JLB286"/>
      <c r="JLC286"/>
      <c r="JLD286"/>
      <c r="JLE286"/>
      <c r="JLF286"/>
      <c r="JLG286"/>
      <c r="JLH286"/>
      <c r="JLI286"/>
      <c r="JLJ286"/>
      <c r="JLK286"/>
      <c r="JLL286"/>
      <c r="JLM286"/>
      <c r="JLN286"/>
      <c r="JLO286"/>
      <c r="JLP286"/>
      <c r="JLQ286"/>
      <c r="JLR286"/>
      <c r="JLS286"/>
      <c r="JLT286"/>
      <c r="JLU286"/>
      <c r="JLV286"/>
      <c r="JLW286"/>
      <c r="JLX286"/>
      <c r="JLY286"/>
      <c r="JLZ286"/>
      <c r="JMA286"/>
      <c r="JMB286"/>
      <c r="JMC286"/>
      <c r="JMD286"/>
      <c r="JME286"/>
      <c r="JMF286"/>
      <c r="JMG286"/>
      <c r="JMH286"/>
      <c r="JMI286"/>
      <c r="JMJ286"/>
      <c r="JMK286"/>
      <c r="JML286"/>
      <c r="JMM286"/>
      <c r="JMN286"/>
      <c r="JMO286"/>
      <c r="JMP286"/>
      <c r="JMQ286"/>
      <c r="JMR286"/>
      <c r="JMS286"/>
      <c r="JMT286"/>
      <c r="JMU286"/>
      <c r="JMV286"/>
      <c r="JMW286"/>
      <c r="JMX286"/>
      <c r="JMY286"/>
      <c r="JMZ286"/>
      <c r="JNA286"/>
      <c r="JNB286"/>
      <c r="JNC286"/>
      <c r="JND286"/>
      <c r="JNE286"/>
      <c r="JNF286"/>
      <c r="JNG286"/>
      <c r="JNH286"/>
      <c r="JNI286"/>
      <c r="JNJ286"/>
      <c r="JNK286"/>
      <c r="JNL286"/>
      <c r="JNM286"/>
      <c r="JNN286"/>
      <c r="JNO286"/>
      <c r="JNP286"/>
      <c r="JNQ286"/>
      <c r="JNR286"/>
      <c r="JNS286"/>
      <c r="JNT286"/>
      <c r="JNU286"/>
      <c r="JNV286"/>
      <c r="JNW286"/>
      <c r="JNX286"/>
      <c r="JNY286"/>
      <c r="JNZ286"/>
      <c r="JOA286"/>
      <c r="JOB286"/>
      <c r="JOC286"/>
      <c r="JOD286"/>
      <c r="JOE286"/>
      <c r="JOF286"/>
      <c r="JOG286"/>
      <c r="JOH286"/>
      <c r="JOI286"/>
      <c r="JOJ286"/>
      <c r="JOK286"/>
      <c r="JOL286"/>
      <c r="JOM286"/>
      <c r="JON286"/>
      <c r="JOO286"/>
      <c r="JOP286"/>
      <c r="JOQ286"/>
      <c r="JOR286"/>
      <c r="JOS286"/>
      <c r="JOT286"/>
      <c r="JOU286"/>
      <c r="JOV286"/>
      <c r="JOW286"/>
      <c r="JOX286"/>
      <c r="JOY286"/>
      <c r="JOZ286"/>
      <c r="JPA286"/>
      <c r="JPB286"/>
      <c r="JPC286"/>
      <c r="JPD286"/>
      <c r="JPE286"/>
      <c r="JPF286"/>
      <c r="JPG286"/>
      <c r="JPH286"/>
      <c r="JPI286"/>
      <c r="JPJ286"/>
      <c r="JPK286"/>
      <c r="JPL286"/>
      <c r="JPM286"/>
      <c r="JPN286"/>
      <c r="JPO286"/>
      <c r="JPP286"/>
      <c r="JPQ286"/>
      <c r="JPR286"/>
      <c r="JPS286"/>
      <c r="JPT286"/>
      <c r="JPU286"/>
      <c r="JPV286"/>
      <c r="JPW286"/>
      <c r="JPX286"/>
      <c r="JPY286"/>
      <c r="JPZ286"/>
      <c r="JQA286"/>
      <c r="JQB286"/>
      <c r="JQC286"/>
      <c r="JQD286"/>
      <c r="JQE286"/>
      <c r="JQF286"/>
      <c r="JQG286"/>
      <c r="JQH286"/>
      <c r="JQI286"/>
      <c r="JQJ286"/>
      <c r="JQK286"/>
      <c r="JQL286"/>
      <c r="JQM286"/>
      <c r="JQN286"/>
      <c r="JQO286"/>
      <c r="JQP286"/>
      <c r="JQQ286"/>
      <c r="JQR286"/>
      <c r="JQS286"/>
      <c r="JQT286"/>
      <c r="JQU286"/>
      <c r="JQV286"/>
      <c r="JQW286"/>
      <c r="JQX286"/>
      <c r="JQY286"/>
      <c r="JQZ286"/>
      <c r="JRA286"/>
      <c r="JRB286"/>
      <c r="JRC286"/>
      <c r="JRD286"/>
      <c r="JRE286"/>
      <c r="JRF286"/>
      <c r="JRG286"/>
      <c r="JRH286"/>
      <c r="JRI286"/>
      <c r="JRJ286"/>
      <c r="JRK286"/>
      <c r="JRL286"/>
      <c r="JRM286"/>
      <c r="JRN286"/>
      <c r="JRO286"/>
      <c r="JRP286"/>
      <c r="JRQ286"/>
      <c r="JRR286"/>
      <c r="JRS286"/>
      <c r="JRT286"/>
      <c r="JRU286"/>
      <c r="JRV286"/>
      <c r="JRW286"/>
      <c r="JRX286"/>
      <c r="JRY286"/>
      <c r="JRZ286"/>
      <c r="JSA286"/>
      <c r="JSB286"/>
      <c r="JSC286"/>
      <c r="JSD286"/>
      <c r="JSE286"/>
      <c r="JSF286"/>
      <c r="JSG286"/>
      <c r="JSH286"/>
      <c r="JSI286"/>
      <c r="JSJ286"/>
      <c r="JSK286"/>
      <c r="JSL286"/>
      <c r="JSM286"/>
      <c r="JSN286"/>
      <c r="JSO286"/>
      <c r="JSP286"/>
      <c r="JSQ286"/>
      <c r="JSR286"/>
      <c r="JSS286"/>
      <c r="JST286"/>
      <c r="JSU286"/>
      <c r="JSV286"/>
      <c r="JSW286"/>
      <c r="JSX286"/>
      <c r="JSY286"/>
      <c r="JSZ286"/>
      <c r="JTA286"/>
      <c r="JTB286"/>
      <c r="JTC286"/>
      <c r="JTD286"/>
      <c r="JTE286"/>
      <c r="JTF286"/>
      <c r="JTG286"/>
      <c r="JTH286"/>
      <c r="JTI286"/>
      <c r="JTJ286"/>
      <c r="JTK286"/>
      <c r="JTL286"/>
      <c r="JTM286"/>
      <c r="JTN286"/>
      <c r="JTO286"/>
      <c r="JTP286"/>
      <c r="JTQ286"/>
      <c r="JTR286"/>
      <c r="JTS286"/>
      <c r="JTT286"/>
      <c r="JTU286"/>
      <c r="JTV286"/>
      <c r="JTW286"/>
      <c r="JTX286"/>
      <c r="JTY286"/>
      <c r="JTZ286"/>
      <c r="JUA286"/>
      <c r="JUB286"/>
      <c r="JUC286"/>
      <c r="JUD286"/>
      <c r="JUE286"/>
      <c r="JUF286"/>
      <c r="JUG286"/>
      <c r="JUH286"/>
      <c r="JUI286"/>
      <c r="JUJ286"/>
      <c r="JUK286"/>
      <c r="JUL286"/>
      <c r="JUM286"/>
      <c r="JUN286"/>
      <c r="JUO286"/>
      <c r="JUP286"/>
      <c r="JUQ286"/>
      <c r="JUR286"/>
      <c r="JUS286"/>
      <c r="JUT286"/>
      <c r="JUU286"/>
      <c r="JUV286"/>
      <c r="JUW286"/>
      <c r="JUX286"/>
      <c r="JUY286"/>
      <c r="JUZ286"/>
      <c r="JVA286"/>
      <c r="JVB286"/>
      <c r="JVC286"/>
      <c r="JVD286"/>
      <c r="JVE286"/>
      <c r="JVF286"/>
      <c r="JVG286"/>
      <c r="JVH286"/>
      <c r="JVI286"/>
      <c r="JVJ286"/>
      <c r="JVK286"/>
      <c r="JVL286"/>
      <c r="JVM286"/>
      <c r="JVN286"/>
      <c r="JVO286"/>
      <c r="JVP286"/>
      <c r="JVQ286"/>
      <c r="JVR286"/>
      <c r="JVS286"/>
      <c r="JVT286"/>
      <c r="JVU286"/>
      <c r="JVV286"/>
      <c r="JVW286"/>
      <c r="JVX286"/>
      <c r="JVY286"/>
      <c r="JVZ286"/>
      <c r="JWA286"/>
      <c r="JWB286"/>
      <c r="JWC286"/>
      <c r="JWD286"/>
      <c r="JWE286"/>
      <c r="JWF286"/>
      <c r="JWG286"/>
      <c r="JWH286"/>
      <c r="JWI286"/>
      <c r="JWJ286"/>
      <c r="JWK286"/>
      <c r="JWL286"/>
      <c r="JWM286"/>
      <c r="JWN286"/>
      <c r="JWO286"/>
      <c r="JWP286"/>
      <c r="JWQ286"/>
      <c r="JWR286"/>
      <c r="JWS286"/>
      <c r="JWT286"/>
      <c r="JWU286"/>
      <c r="JWV286"/>
      <c r="JWW286"/>
      <c r="JWX286"/>
      <c r="JWY286"/>
      <c r="JWZ286"/>
      <c r="JXA286"/>
      <c r="JXB286"/>
      <c r="JXC286"/>
      <c r="JXD286"/>
      <c r="JXE286"/>
      <c r="JXF286"/>
      <c r="JXG286"/>
      <c r="JXH286"/>
      <c r="JXI286"/>
      <c r="JXJ286"/>
      <c r="JXK286"/>
      <c r="JXL286"/>
      <c r="JXM286"/>
      <c r="JXN286"/>
      <c r="JXO286"/>
      <c r="JXP286"/>
      <c r="JXQ286"/>
      <c r="JXR286"/>
      <c r="JXS286"/>
      <c r="JXT286"/>
      <c r="JXU286"/>
      <c r="JXV286"/>
      <c r="JXW286"/>
      <c r="JXX286"/>
      <c r="JXY286"/>
      <c r="JXZ286"/>
      <c r="JYA286"/>
      <c r="JYB286"/>
      <c r="JYC286"/>
      <c r="JYD286"/>
      <c r="JYE286"/>
      <c r="JYF286"/>
      <c r="JYG286"/>
      <c r="JYH286"/>
      <c r="JYI286"/>
      <c r="JYJ286"/>
      <c r="JYK286"/>
      <c r="JYL286"/>
      <c r="JYM286"/>
      <c r="JYN286"/>
      <c r="JYO286"/>
      <c r="JYP286"/>
      <c r="JYQ286"/>
      <c r="JYR286"/>
      <c r="JYS286"/>
      <c r="JYT286"/>
      <c r="JYU286"/>
      <c r="JYV286"/>
      <c r="JYW286"/>
      <c r="JYX286"/>
      <c r="JYY286"/>
      <c r="JYZ286"/>
      <c r="JZA286"/>
      <c r="JZB286"/>
      <c r="JZC286"/>
      <c r="JZD286"/>
      <c r="JZE286"/>
      <c r="JZF286"/>
      <c r="JZG286"/>
      <c r="JZH286"/>
      <c r="JZI286"/>
      <c r="JZJ286"/>
      <c r="JZK286"/>
      <c r="JZL286"/>
      <c r="JZM286"/>
      <c r="JZN286"/>
      <c r="JZO286"/>
      <c r="JZP286"/>
      <c r="JZQ286"/>
      <c r="JZR286"/>
      <c r="JZS286"/>
      <c r="JZT286"/>
      <c r="JZU286"/>
      <c r="JZV286"/>
      <c r="JZW286"/>
      <c r="JZX286"/>
      <c r="JZY286"/>
      <c r="JZZ286"/>
      <c r="KAA286"/>
      <c r="KAB286"/>
      <c r="KAC286"/>
      <c r="KAD286"/>
      <c r="KAE286"/>
      <c r="KAF286"/>
      <c r="KAG286"/>
      <c r="KAH286"/>
      <c r="KAI286"/>
      <c r="KAJ286"/>
      <c r="KAK286"/>
      <c r="KAL286"/>
      <c r="KAM286"/>
      <c r="KAN286"/>
      <c r="KAO286"/>
      <c r="KAP286"/>
      <c r="KAQ286"/>
      <c r="KAR286"/>
      <c r="KAS286"/>
      <c r="KAT286"/>
      <c r="KAU286"/>
      <c r="KAV286"/>
      <c r="KAW286"/>
      <c r="KAX286"/>
      <c r="KAY286"/>
      <c r="KAZ286"/>
      <c r="KBA286"/>
      <c r="KBB286"/>
      <c r="KBC286"/>
      <c r="KBD286"/>
      <c r="KBE286"/>
      <c r="KBF286"/>
      <c r="KBG286"/>
      <c r="KBH286"/>
      <c r="KBI286"/>
      <c r="KBJ286"/>
      <c r="KBK286"/>
      <c r="KBL286"/>
      <c r="KBM286"/>
      <c r="KBN286"/>
      <c r="KBO286"/>
      <c r="KBP286"/>
      <c r="KBQ286"/>
      <c r="KBR286"/>
      <c r="KBS286"/>
      <c r="KBT286"/>
      <c r="KBU286"/>
      <c r="KBV286"/>
      <c r="KBW286"/>
      <c r="KBX286"/>
      <c r="KBY286"/>
      <c r="KBZ286"/>
      <c r="KCA286"/>
      <c r="KCB286"/>
      <c r="KCC286"/>
      <c r="KCD286"/>
      <c r="KCE286"/>
      <c r="KCF286"/>
      <c r="KCG286"/>
      <c r="KCH286"/>
      <c r="KCI286"/>
      <c r="KCJ286"/>
      <c r="KCK286"/>
      <c r="KCL286"/>
      <c r="KCM286"/>
      <c r="KCN286"/>
      <c r="KCO286"/>
      <c r="KCP286"/>
      <c r="KCQ286"/>
      <c r="KCR286"/>
      <c r="KCS286"/>
      <c r="KCT286"/>
      <c r="KCU286"/>
      <c r="KCV286"/>
      <c r="KCW286"/>
      <c r="KCX286"/>
      <c r="KCY286"/>
      <c r="KCZ286"/>
      <c r="KDA286"/>
      <c r="KDB286"/>
      <c r="KDC286"/>
      <c r="KDD286"/>
      <c r="KDE286"/>
      <c r="KDF286"/>
      <c r="KDG286"/>
      <c r="KDH286"/>
      <c r="KDI286"/>
      <c r="KDJ286"/>
      <c r="KDK286"/>
      <c r="KDL286"/>
      <c r="KDM286"/>
      <c r="KDN286"/>
      <c r="KDO286"/>
      <c r="KDP286"/>
      <c r="KDQ286"/>
      <c r="KDR286"/>
      <c r="KDS286"/>
      <c r="KDT286"/>
      <c r="KDU286"/>
      <c r="KDV286"/>
      <c r="KDW286"/>
      <c r="KDX286"/>
      <c r="KDY286"/>
      <c r="KDZ286"/>
      <c r="KEA286"/>
      <c r="KEB286"/>
      <c r="KEC286"/>
      <c r="KED286"/>
      <c r="KEE286"/>
      <c r="KEF286"/>
      <c r="KEG286"/>
      <c r="KEH286"/>
      <c r="KEI286"/>
      <c r="KEJ286"/>
      <c r="KEK286"/>
      <c r="KEL286"/>
      <c r="KEM286"/>
      <c r="KEN286"/>
      <c r="KEO286"/>
      <c r="KEP286"/>
      <c r="KEQ286"/>
      <c r="KER286"/>
      <c r="KES286"/>
      <c r="KET286"/>
      <c r="KEU286"/>
      <c r="KEV286"/>
      <c r="KEW286"/>
      <c r="KEX286"/>
      <c r="KEY286"/>
      <c r="KEZ286"/>
      <c r="KFA286"/>
      <c r="KFB286"/>
      <c r="KFC286"/>
      <c r="KFD286"/>
      <c r="KFE286"/>
      <c r="KFF286"/>
      <c r="KFG286"/>
      <c r="KFH286"/>
      <c r="KFI286"/>
      <c r="KFJ286"/>
      <c r="KFK286"/>
      <c r="KFL286"/>
      <c r="KFM286"/>
      <c r="KFN286"/>
      <c r="KFO286"/>
      <c r="KFP286"/>
      <c r="KFQ286"/>
      <c r="KFR286"/>
      <c r="KFS286"/>
      <c r="KFT286"/>
      <c r="KFU286"/>
      <c r="KFV286"/>
      <c r="KFW286"/>
      <c r="KFX286"/>
      <c r="KFY286"/>
      <c r="KFZ286"/>
      <c r="KGA286"/>
      <c r="KGB286"/>
      <c r="KGC286"/>
      <c r="KGD286"/>
      <c r="KGE286"/>
      <c r="KGF286"/>
      <c r="KGG286"/>
      <c r="KGH286"/>
      <c r="KGI286"/>
      <c r="KGJ286"/>
      <c r="KGK286"/>
      <c r="KGL286"/>
      <c r="KGM286"/>
      <c r="KGN286"/>
      <c r="KGO286"/>
      <c r="KGP286"/>
      <c r="KGQ286"/>
      <c r="KGR286"/>
      <c r="KGS286"/>
      <c r="KGT286"/>
      <c r="KGU286"/>
      <c r="KGV286"/>
      <c r="KGW286"/>
      <c r="KGX286"/>
      <c r="KGY286"/>
      <c r="KGZ286"/>
      <c r="KHA286"/>
      <c r="KHB286"/>
      <c r="KHC286"/>
      <c r="KHD286"/>
      <c r="KHE286"/>
      <c r="KHF286"/>
      <c r="KHG286"/>
      <c r="KHH286"/>
      <c r="KHI286"/>
      <c r="KHJ286"/>
      <c r="KHK286"/>
      <c r="KHL286"/>
      <c r="KHM286"/>
      <c r="KHN286"/>
      <c r="KHO286"/>
      <c r="KHP286"/>
      <c r="KHQ286"/>
      <c r="KHR286"/>
      <c r="KHS286"/>
      <c r="KHT286"/>
      <c r="KHU286"/>
      <c r="KHV286"/>
      <c r="KHW286"/>
      <c r="KHX286"/>
      <c r="KHY286"/>
      <c r="KHZ286"/>
      <c r="KIA286"/>
      <c r="KIB286"/>
      <c r="KIC286"/>
      <c r="KID286"/>
      <c r="KIE286"/>
      <c r="KIF286"/>
      <c r="KIG286"/>
      <c r="KIH286"/>
      <c r="KII286"/>
      <c r="KIJ286"/>
      <c r="KIK286"/>
      <c r="KIL286"/>
      <c r="KIM286"/>
      <c r="KIN286"/>
      <c r="KIO286"/>
      <c r="KIP286"/>
      <c r="KIQ286"/>
      <c r="KIR286"/>
      <c r="KIS286"/>
      <c r="KIT286"/>
      <c r="KIU286"/>
      <c r="KIV286"/>
      <c r="KIW286"/>
      <c r="KIX286"/>
      <c r="KIY286"/>
      <c r="KIZ286"/>
      <c r="KJA286"/>
      <c r="KJB286"/>
      <c r="KJC286"/>
      <c r="KJD286"/>
      <c r="KJE286"/>
      <c r="KJF286"/>
      <c r="KJG286"/>
      <c r="KJH286"/>
      <c r="KJI286"/>
      <c r="KJJ286"/>
      <c r="KJK286"/>
      <c r="KJL286"/>
      <c r="KJM286"/>
      <c r="KJN286"/>
      <c r="KJO286"/>
      <c r="KJP286"/>
      <c r="KJQ286"/>
      <c r="KJR286"/>
      <c r="KJS286"/>
      <c r="KJT286"/>
      <c r="KJU286"/>
      <c r="KJV286"/>
      <c r="KJW286"/>
      <c r="KJX286"/>
      <c r="KJY286"/>
      <c r="KJZ286"/>
      <c r="KKA286"/>
      <c r="KKB286"/>
      <c r="KKC286"/>
      <c r="KKD286"/>
      <c r="KKE286"/>
      <c r="KKF286"/>
      <c r="KKG286"/>
      <c r="KKH286"/>
      <c r="KKI286"/>
      <c r="KKJ286"/>
      <c r="KKK286"/>
      <c r="KKL286"/>
      <c r="KKM286"/>
      <c r="KKN286"/>
      <c r="KKO286"/>
      <c r="KKP286"/>
      <c r="KKQ286"/>
      <c r="KKR286"/>
      <c r="KKS286"/>
      <c r="KKT286"/>
      <c r="KKU286"/>
      <c r="KKV286"/>
      <c r="KKW286"/>
      <c r="KKX286"/>
      <c r="KKY286"/>
      <c r="KKZ286"/>
      <c r="KLA286"/>
      <c r="KLB286"/>
      <c r="KLC286"/>
      <c r="KLD286"/>
      <c r="KLE286"/>
      <c r="KLF286"/>
      <c r="KLG286"/>
      <c r="KLH286"/>
      <c r="KLI286"/>
      <c r="KLJ286"/>
      <c r="KLK286"/>
      <c r="KLL286"/>
      <c r="KLM286"/>
      <c r="KLN286"/>
      <c r="KLO286"/>
      <c r="KLP286"/>
      <c r="KLQ286"/>
      <c r="KLR286"/>
      <c r="KLS286"/>
      <c r="KLT286"/>
      <c r="KLU286"/>
      <c r="KLV286"/>
      <c r="KLW286"/>
      <c r="KLX286"/>
      <c r="KLY286"/>
      <c r="KLZ286"/>
      <c r="KMA286"/>
      <c r="KMB286"/>
      <c r="KMC286"/>
      <c r="KMD286"/>
      <c r="KME286"/>
      <c r="KMF286"/>
      <c r="KMG286"/>
      <c r="KMH286"/>
      <c r="KMI286"/>
      <c r="KMJ286"/>
      <c r="KMK286"/>
      <c r="KML286"/>
      <c r="KMM286"/>
      <c r="KMN286"/>
      <c r="KMO286"/>
      <c r="KMP286"/>
      <c r="KMQ286"/>
      <c r="KMR286"/>
      <c r="KMS286"/>
      <c r="KMT286"/>
      <c r="KMU286"/>
      <c r="KMV286"/>
      <c r="KMW286"/>
      <c r="KMX286"/>
      <c r="KMY286"/>
      <c r="KMZ286"/>
      <c r="KNA286"/>
      <c r="KNB286"/>
      <c r="KNC286"/>
      <c r="KND286"/>
      <c r="KNE286"/>
      <c r="KNF286"/>
      <c r="KNG286"/>
      <c r="KNH286"/>
      <c r="KNI286"/>
      <c r="KNJ286"/>
      <c r="KNK286"/>
      <c r="KNL286"/>
      <c r="KNM286"/>
      <c r="KNN286"/>
      <c r="KNO286"/>
      <c r="KNP286"/>
      <c r="KNQ286"/>
      <c r="KNR286"/>
      <c r="KNS286"/>
      <c r="KNT286"/>
      <c r="KNU286"/>
      <c r="KNV286"/>
      <c r="KNW286"/>
      <c r="KNX286"/>
      <c r="KNY286"/>
      <c r="KNZ286"/>
      <c r="KOA286"/>
      <c r="KOB286"/>
      <c r="KOC286"/>
      <c r="KOD286"/>
      <c r="KOE286"/>
      <c r="KOF286"/>
      <c r="KOG286"/>
      <c r="KOH286"/>
      <c r="KOI286"/>
      <c r="KOJ286"/>
      <c r="KOK286"/>
      <c r="KOL286"/>
      <c r="KOM286"/>
      <c r="KON286"/>
      <c r="KOO286"/>
      <c r="KOP286"/>
      <c r="KOQ286"/>
      <c r="KOR286"/>
      <c r="KOS286"/>
      <c r="KOT286"/>
      <c r="KOU286"/>
      <c r="KOV286"/>
      <c r="KOW286"/>
      <c r="KOX286"/>
      <c r="KOY286"/>
      <c r="KOZ286"/>
      <c r="KPA286"/>
      <c r="KPB286"/>
      <c r="KPC286"/>
      <c r="KPD286"/>
      <c r="KPE286"/>
      <c r="KPF286"/>
      <c r="KPG286"/>
      <c r="KPH286"/>
      <c r="KPI286"/>
      <c r="KPJ286"/>
      <c r="KPK286"/>
      <c r="KPL286"/>
      <c r="KPM286"/>
      <c r="KPN286"/>
      <c r="KPO286"/>
      <c r="KPP286"/>
      <c r="KPQ286"/>
      <c r="KPR286"/>
      <c r="KPS286"/>
      <c r="KPT286"/>
      <c r="KPU286"/>
      <c r="KPV286"/>
      <c r="KPW286"/>
      <c r="KPX286"/>
      <c r="KPY286"/>
      <c r="KPZ286"/>
      <c r="KQA286"/>
      <c r="KQB286"/>
      <c r="KQC286"/>
      <c r="KQD286"/>
      <c r="KQE286"/>
      <c r="KQF286"/>
      <c r="KQG286"/>
      <c r="KQH286"/>
      <c r="KQI286"/>
      <c r="KQJ286"/>
      <c r="KQK286"/>
      <c r="KQL286"/>
      <c r="KQM286"/>
      <c r="KQN286"/>
      <c r="KQO286"/>
      <c r="KQP286"/>
      <c r="KQQ286"/>
      <c r="KQR286"/>
      <c r="KQS286"/>
      <c r="KQT286"/>
      <c r="KQU286"/>
      <c r="KQV286"/>
      <c r="KQW286"/>
      <c r="KQX286"/>
      <c r="KQY286"/>
      <c r="KQZ286"/>
      <c r="KRA286"/>
      <c r="KRB286"/>
      <c r="KRC286"/>
      <c r="KRD286"/>
      <c r="KRE286"/>
      <c r="KRF286"/>
      <c r="KRG286"/>
      <c r="KRH286"/>
      <c r="KRI286"/>
      <c r="KRJ286"/>
      <c r="KRK286"/>
      <c r="KRL286"/>
      <c r="KRM286"/>
      <c r="KRN286"/>
      <c r="KRO286"/>
      <c r="KRP286"/>
      <c r="KRQ286"/>
      <c r="KRR286"/>
      <c r="KRS286"/>
      <c r="KRT286"/>
      <c r="KRU286"/>
      <c r="KRV286"/>
      <c r="KRW286"/>
      <c r="KRX286"/>
      <c r="KRY286"/>
      <c r="KRZ286"/>
      <c r="KSA286"/>
      <c r="KSB286"/>
      <c r="KSC286"/>
      <c r="KSD286"/>
      <c r="KSE286"/>
      <c r="KSF286"/>
      <c r="KSG286"/>
      <c r="KSH286"/>
      <c r="KSI286"/>
      <c r="KSJ286"/>
      <c r="KSK286"/>
      <c r="KSL286"/>
      <c r="KSM286"/>
      <c r="KSN286"/>
      <c r="KSO286"/>
      <c r="KSP286"/>
      <c r="KSQ286"/>
      <c r="KSR286"/>
      <c r="KSS286"/>
      <c r="KST286"/>
      <c r="KSU286"/>
      <c r="KSV286"/>
      <c r="KSW286"/>
      <c r="KSX286"/>
      <c r="KSY286"/>
      <c r="KSZ286"/>
      <c r="KTA286"/>
      <c r="KTB286"/>
      <c r="KTC286"/>
      <c r="KTD286"/>
      <c r="KTE286"/>
      <c r="KTF286"/>
      <c r="KTG286"/>
      <c r="KTH286"/>
      <c r="KTI286"/>
      <c r="KTJ286"/>
      <c r="KTK286"/>
      <c r="KTL286"/>
      <c r="KTM286"/>
      <c r="KTN286"/>
      <c r="KTO286"/>
      <c r="KTP286"/>
      <c r="KTQ286"/>
      <c r="KTR286"/>
      <c r="KTS286"/>
      <c r="KTT286"/>
      <c r="KTU286"/>
      <c r="KTV286"/>
      <c r="KTW286"/>
      <c r="KTX286"/>
      <c r="KTY286"/>
      <c r="KTZ286"/>
      <c r="KUA286"/>
      <c r="KUB286"/>
      <c r="KUC286"/>
      <c r="KUD286"/>
      <c r="KUE286"/>
      <c r="KUF286"/>
      <c r="KUG286"/>
      <c r="KUH286"/>
      <c r="KUI286"/>
      <c r="KUJ286"/>
      <c r="KUK286"/>
      <c r="KUL286"/>
      <c r="KUM286"/>
      <c r="KUN286"/>
      <c r="KUO286"/>
      <c r="KUP286"/>
      <c r="KUQ286"/>
      <c r="KUR286"/>
      <c r="KUS286"/>
      <c r="KUT286"/>
      <c r="KUU286"/>
      <c r="KUV286"/>
      <c r="KUW286"/>
      <c r="KUX286"/>
      <c r="KUY286"/>
      <c r="KUZ286"/>
      <c r="KVA286"/>
      <c r="KVB286"/>
      <c r="KVC286"/>
      <c r="KVD286"/>
      <c r="KVE286"/>
      <c r="KVF286"/>
      <c r="KVG286"/>
      <c r="KVH286"/>
      <c r="KVI286"/>
      <c r="KVJ286"/>
      <c r="KVK286"/>
      <c r="KVL286"/>
      <c r="KVM286"/>
      <c r="KVN286"/>
      <c r="KVO286"/>
      <c r="KVP286"/>
      <c r="KVQ286"/>
      <c r="KVR286"/>
      <c r="KVS286"/>
      <c r="KVT286"/>
      <c r="KVU286"/>
      <c r="KVV286"/>
      <c r="KVW286"/>
      <c r="KVX286"/>
      <c r="KVY286"/>
      <c r="KVZ286"/>
      <c r="KWA286"/>
      <c r="KWB286"/>
      <c r="KWC286"/>
      <c r="KWD286"/>
      <c r="KWE286"/>
      <c r="KWF286"/>
      <c r="KWG286"/>
      <c r="KWH286"/>
      <c r="KWI286"/>
      <c r="KWJ286"/>
      <c r="KWK286"/>
      <c r="KWL286"/>
      <c r="KWM286"/>
      <c r="KWN286"/>
      <c r="KWO286"/>
      <c r="KWP286"/>
      <c r="KWQ286"/>
      <c r="KWR286"/>
      <c r="KWS286"/>
      <c r="KWT286"/>
      <c r="KWU286"/>
      <c r="KWV286"/>
      <c r="KWW286"/>
      <c r="KWX286"/>
      <c r="KWY286"/>
      <c r="KWZ286"/>
      <c r="KXA286"/>
      <c r="KXB286"/>
      <c r="KXC286"/>
      <c r="KXD286"/>
      <c r="KXE286"/>
      <c r="KXF286"/>
      <c r="KXG286"/>
      <c r="KXH286"/>
      <c r="KXI286"/>
      <c r="KXJ286"/>
      <c r="KXK286"/>
      <c r="KXL286"/>
      <c r="KXM286"/>
      <c r="KXN286"/>
      <c r="KXO286"/>
      <c r="KXP286"/>
      <c r="KXQ286"/>
      <c r="KXR286"/>
      <c r="KXS286"/>
      <c r="KXT286"/>
      <c r="KXU286"/>
      <c r="KXV286"/>
      <c r="KXW286"/>
      <c r="KXX286"/>
      <c r="KXY286"/>
      <c r="KXZ286"/>
      <c r="KYA286"/>
      <c r="KYB286"/>
      <c r="KYC286"/>
      <c r="KYD286"/>
      <c r="KYE286"/>
      <c r="KYF286"/>
      <c r="KYG286"/>
      <c r="KYH286"/>
      <c r="KYI286"/>
      <c r="KYJ286"/>
      <c r="KYK286"/>
      <c r="KYL286"/>
      <c r="KYM286"/>
      <c r="KYN286"/>
      <c r="KYO286"/>
      <c r="KYP286"/>
      <c r="KYQ286"/>
      <c r="KYR286"/>
      <c r="KYS286"/>
      <c r="KYT286"/>
      <c r="KYU286"/>
      <c r="KYV286"/>
      <c r="KYW286"/>
      <c r="KYX286"/>
      <c r="KYY286"/>
      <c r="KYZ286"/>
      <c r="KZA286"/>
      <c r="KZB286"/>
      <c r="KZC286"/>
      <c r="KZD286"/>
      <c r="KZE286"/>
      <c r="KZF286"/>
      <c r="KZG286"/>
      <c r="KZH286"/>
      <c r="KZI286"/>
      <c r="KZJ286"/>
      <c r="KZK286"/>
      <c r="KZL286"/>
      <c r="KZM286"/>
      <c r="KZN286"/>
      <c r="KZO286"/>
      <c r="KZP286"/>
      <c r="KZQ286"/>
      <c r="KZR286"/>
      <c r="KZS286"/>
      <c r="KZT286"/>
      <c r="KZU286"/>
      <c r="KZV286"/>
      <c r="KZW286"/>
      <c r="KZX286"/>
      <c r="KZY286"/>
      <c r="KZZ286"/>
      <c r="LAA286"/>
      <c r="LAB286"/>
      <c r="LAC286"/>
      <c r="LAD286"/>
      <c r="LAE286"/>
      <c r="LAF286"/>
      <c r="LAG286"/>
      <c r="LAH286"/>
      <c r="LAI286"/>
      <c r="LAJ286"/>
      <c r="LAK286"/>
      <c r="LAL286"/>
      <c r="LAM286"/>
      <c r="LAN286"/>
      <c r="LAO286"/>
      <c r="LAP286"/>
      <c r="LAQ286"/>
      <c r="LAR286"/>
      <c r="LAS286"/>
      <c r="LAT286"/>
      <c r="LAU286"/>
      <c r="LAV286"/>
      <c r="LAW286"/>
      <c r="LAX286"/>
      <c r="LAY286"/>
      <c r="LAZ286"/>
      <c r="LBA286"/>
      <c r="LBB286"/>
      <c r="LBC286"/>
      <c r="LBD286"/>
      <c r="LBE286"/>
      <c r="LBF286"/>
      <c r="LBG286"/>
      <c r="LBH286"/>
      <c r="LBI286"/>
      <c r="LBJ286"/>
      <c r="LBK286"/>
      <c r="LBL286"/>
      <c r="LBM286"/>
      <c r="LBN286"/>
      <c r="LBO286"/>
      <c r="LBP286"/>
      <c r="LBQ286"/>
      <c r="LBR286"/>
      <c r="LBS286"/>
      <c r="LBT286"/>
      <c r="LBU286"/>
      <c r="LBV286"/>
      <c r="LBW286"/>
      <c r="LBX286"/>
      <c r="LBY286"/>
      <c r="LBZ286"/>
      <c r="LCA286"/>
      <c r="LCB286"/>
      <c r="LCC286"/>
      <c r="LCD286"/>
      <c r="LCE286"/>
      <c r="LCF286"/>
      <c r="LCG286"/>
      <c r="LCH286"/>
      <c r="LCI286"/>
      <c r="LCJ286"/>
      <c r="LCK286"/>
      <c r="LCL286"/>
      <c r="LCM286"/>
      <c r="LCN286"/>
      <c r="LCO286"/>
      <c r="LCP286"/>
      <c r="LCQ286"/>
      <c r="LCR286"/>
      <c r="LCS286"/>
      <c r="LCT286"/>
      <c r="LCU286"/>
      <c r="LCV286"/>
      <c r="LCW286"/>
      <c r="LCX286"/>
      <c r="LCY286"/>
      <c r="LCZ286"/>
      <c r="LDA286"/>
      <c r="LDB286"/>
      <c r="LDC286"/>
      <c r="LDD286"/>
      <c r="LDE286"/>
      <c r="LDF286"/>
      <c r="LDG286"/>
      <c r="LDH286"/>
      <c r="LDI286"/>
      <c r="LDJ286"/>
      <c r="LDK286"/>
      <c r="LDL286"/>
      <c r="LDM286"/>
      <c r="LDN286"/>
      <c r="LDO286"/>
      <c r="LDP286"/>
      <c r="LDQ286"/>
      <c r="LDR286"/>
      <c r="LDS286"/>
      <c r="LDT286"/>
      <c r="LDU286"/>
      <c r="LDV286"/>
      <c r="LDW286"/>
      <c r="LDX286"/>
      <c r="LDY286"/>
      <c r="LDZ286"/>
      <c r="LEA286"/>
      <c r="LEB286"/>
      <c r="LEC286"/>
      <c r="LED286"/>
      <c r="LEE286"/>
      <c r="LEF286"/>
      <c r="LEG286"/>
      <c r="LEH286"/>
      <c r="LEI286"/>
      <c r="LEJ286"/>
      <c r="LEK286"/>
      <c r="LEL286"/>
      <c r="LEM286"/>
      <c r="LEN286"/>
      <c r="LEO286"/>
      <c r="LEP286"/>
      <c r="LEQ286"/>
      <c r="LER286"/>
      <c r="LES286"/>
      <c r="LET286"/>
      <c r="LEU286"/>
      <c r="LEV286"/>
      <c r="LEW286"/>
      <c r="LEX286"/>
      <c r="LEY286"/>
      <c r="LEZ286"/>
      <c r="LFA286"/>
      <c r="LFB286"/>
      <c r="LFC286"/>
      <c r="LFD286"/>
      <c r="LFE286"/>
      <c r="LFF286"/>
      <c r="LFG286"/>
      <c r="LFH286"/>
      <c r="LFI286"/>
      <c r="LFJ286"/>
      <c r="LFK286"/>
      <c r="LFL286"/>
      <c r="LFM286"/>
      <c r="LFN286"/>
      <c r="LFO286"/>
      <c r="LFP286"/>
      <c r="LFQ286"/>
      <c r="LFR286"/>
      <c r="LFS286"/>
      <c r="LFT286"/>
      <c r="LFU286"/>
      <c r="LFV286"/>
      <c r="LFW286"/>
      <c r="LFX286"/>
      <c r="LFY286"/>
      <c r="LFZ286"/>
      <c r="LGA286"/>
      <c r="LGB286"/>
      <c r="LGC286"/>
      <c r="LGD286"/>
      <c r="LGE286"/>
      <c r="LGF286"/>
      <c r="LGG286"/>
      <c r="LGH286"/>
      <c r="LGI286"/>
      <c r="LGJ286"/>
      <c r="LGK286"/>
      <c r="LGL286"/>
      <c r="LGM286"/>
      <c r="LGN286"/>
      <c r="LGO286"/>
      <c r="LGP286"/>
      <c r="LGQ286"/>
      <c r="LGR286"/>
      <c r="LGS286"/>
      <c r="LGT286"/>
      <c r="LGU286"/>
      <c r="LGV286"/>
      <c r="LGW286"/>
      <c r="LGX286"/>
      <c r="LGY286"/>
      <c r="LGZ286"/>
      <c r="LHA286"/>
      <c r="LHB286"/>
      <c r="LHC286"/>
      <c r="LHD286"/>
      <c r="LHE286"/>
      <c r="LHF286"/>
      <c r="LHG286"/>
      <c r="LHH286"/>
      <c r="LHI286"/>
      <c r="LHJ286"/>
      <c r="LHK286"/>
      <c r="LHL286"/>
      <c r="LHM286"/>
      <c r="LHN286"/>
      <c r="LHO286"/>
      <c r="LHP286"/>
      <c r="LHQ286"/>
      <c r="LHR286"/>
      <c r="LHS286"/>
      <c r="LHT286"/>
      <c r="LHU286"/>
      <c r="LHV286"/>
      <c r="LHW286"/>
      <c r="LHX286"/>
      <c r="LHY286"/>
      <c r="LHZ286"/>
      <c r="LIA286"/>
      <c r="LIB286"/>
      <c r="LIC286"/>
      <c r="LID286"/>
      <c r="LIE286"/>
      <c r="LIF286"/>
      <c r="LIG286"/>
      <c r="LIH286"/>
      <c r="LII286"/>
      <c r="LIJ286"/>
      <c r="LIK286"/>
      <c r="LIL286"/>
      <c r="LIM286"/>
      <c r="LIN286"/>
      <c r="LIO286"/>
      <c r="LIP286"/>
      <c r="LIQ286"/>
      <c r="LIR286"/>
      <c r="LIS286"/>
      <c r="LIT286"/>
      <c r="LIU286"/>
      <c r="LIV286"/>
      <c r="LIW286"/>
      <c r="LIX286"/>
      <c r="LIY286"/>
      <c r="LIZ286"/>
      <c r="LJA286"/>
      <c r="LJB286"/>
      <c r="LJC286"/>
      <c r="LJD286"/>
      <c r="LJE286"/>
      <c r="LJF286"/>
      <c r="LJG286"/>
      <c r="LJH286"/>
      <c r="LJI286"/>
      <c r="LJJ286"/>
      <c r="LJK286"/>
      <c r="LJL286"/>
      <c r="LJM286"/>
      <c r="LJN286"/>
      <c r="LJO286"/>
      <c r="LJP286"/>
      <c r="LJQ286"/>
      <c r="LJR286"/>
      <c r="LJS286"/>
      <c r="LJT286"/>
      <c r="LJU286"/>
      <c r="LJV286"/>
      <c r="LJW286"/>
      <c r="LJX286"/>
      <c r="LJY286"/>
      <c r="LJZ286"/>
      <c r="LKA286"/>
      <c r="LKB286"/>
      <c r="LKC286"/>
      <c r="LKD286"/>
      <c r="LKE286"/>
      <c r="LKF286"/>
      <c r="LKG286"/>
      <c r="LKH286"/>
      <c r="LKI286"/>
      <c r="LKJ286"/>
      <c r="LKK286"/>
      <c r="LKL286"/>
      <c r="LKM286"/>
      <c r="LKN286"/>
      <c r="LKO286"/>
      <c r="LKP286"/>
      <c r="LKQ286"/>
      <c r="LKR286"/>
      <c r="LKS286"/>
      <c r="LKT286"/>
      <c r="LKU286"/>
      <c r="LKV286"/>
      <c r="LKW286"/>
      <c r="LKX286"/>
      <c r="LKY286"/>
      <c r="LKZ286"/>
      <c r="LLA286"/>
      <c r="LLB286"/>
      <c r="LLC286"/>
      <c r="LLD286"/>
      <c r="LLE286"/>
      <c r="LLF286"/>
      <c r="LLG286"/>
      <c r="LLH286"/>
      <c r="LLI286"/>
      <c r="LLJ286"/>
      <c r="LLK286"/>
      <c r="LLL286"/>
      <c r="LLM286"/>
      <c r="LLN286"/>
      <c r="LLO286"/>
      <c r="LLP286"/>
      <c r="LLQ286"/>
      <c r="LLR286"/>
      <c r="LLS286"/>
      <c r="LLT286"/>
      <c r="LLU286"/>
      <c r="LLV286"/>
      <c r="LLW286"/>
      <c r="LLX286"/>
      <c r="LLY286"/>
      <c r="LLZ286"/>
      <c r="LMA286"/>
      <c r="LMB286"/>
      <c r="LMC286"/>
      <c r="LMD286"/>
      <c r="LME286"/>
      <c r="LMF286"/>
      <c r="LMG286"/>
      <c r="LMH286"/>
      <c r="LMI286"/>
      <c r="LMJ286"/>
      <c r="LMK286"/>
      <c r="LML286"/>
      <c r="LMM286"/>
      <c r="LMN286"/>
      <c r="LMO286"/>
      <c r="LMP286"/>
      <c r="LMQ286"/>
      <c r="LMR286"/>
      <c r="LMS286"/>
      <c r="LMT286"/>
      <c r="LMU286"/>
      <c r="LMV286"/>
      <c r="LMW286"/>
      <c r="LMX286"/>
      <c r="LMY286"/>
      <c r="LMZ286"/>
      <c r="LNA286"/>
      <c r="LNB286"/>
      <c r="LNC286"/>
      <c r="LND286"/>
      <c r="LNE286"/>
      <c r="LNF286"/>
      <c r="LNG286"/>
      <c r="LNH286"/>
      <c r="LNI286"/>
      <c r="LNJ286"/>
      <c r="LNK286"/>
      <c r="LNL286"/>
      <c r="LNM286"/>
      <c r="LNN286"/>
      <c r="LNO286"/>
      <c r="LNP286"/>
      <c r="LNQ286"/>
      <c r="LNR286"/>
      <c r="LNS286"/>
      <c r="LNT286"/>
      <c r="LNU286"/>
      <c r="LNV286"/>
      <c r="LNW286"/>
      <c r="LNX286"/>
      <c r="LNY286"/>
      <c r="LNZ286"/>
      <c r="LOA286"/>
      <c r="LOB286"/>
      <c r="LOC286"/>
      <c r="LOD286"/>
      <c r="LOE286"/>
      <c r="LOF286"/>
      <c r="LOG286"/>
      <c r="LOH286"/>
      <c r="LOI286"/>
      <c r="LOJ286"/>
      <c r="LOK286"/>
      <c r="LOL286"/>
      <c r="LOM286"/>
      <c r="LON286"/>
      <c r="LOO286"/>
      <c r="LOP286"/>
      <c r="LOQ286"/>
      <c r="LOR286"/>
      <c r="LOS286"/>
      <c r="LOT286"/>
      <c r="LOU286"/>
      <c r="LOV286"/>
      <c r="LOW286"/>
      <c r="LOX286"/>
      <c r="LOY286"/>
      <c r="LOZ286"/>
      <c r="LPA286"/>
      <c r="LPB286"/>
      <c r="LPC286"/>
      <c r="LPD286"/>
      <c r="LPE286"/>
      <c r="LPF286"/>
      <c r="LPG286"/>
      <c r="LPH286"/>
      <c r="LPI286"/>
      <c r="LPJ286"/>
      <c r="LPK286"/>
      <c r="LPL286"/>
      <c r="LPM286"/>
      <c r="LPN286"/>
      <c r="LPO286"/>
      <c r="LPP286"/>
      <c r="LPQ286"/>
      <c r="LPR286"/>
      <c r="LPS286"/>
      <c r="LPT286"/>
      <c r="LPU286"/>
      <c r="LPV286"/>
      <c r="LPW286"/>
      <c r="LPX286"/>
      <c r="LPY286"/>
      <c r="LPZ286"/>
      <c r="LQA286"/>
      <c r="LQB286"/>
      <c r="LQC286"/>
      <c r="LQD286"/>
      <c r="LQE286"/>
      <c r="LQF286"/>
      <c r="LQG286"/>
      <c r="LQH286"/>
      <c r="LQI286"/>
      <c r="LQJ286"/>
      <c r="LQK286"/>
      <c r="LQL286"/>
      <c r="LQM286"/>
      <c r="LQN286"/>
      <c r="LQO286"/>
      <c r="LQP286"/>
      <c r="LQQ286"/>
      <c r="LQR286"/>
      <c r="LQS286"/>
      <c r="LQT286"/>
      <c r="LQU286"/>
      <c r="LQV286"/>
      <c r="LQW286"/>
      <c r="LQX286"/>
      <c r="LQY286"/>
      <c r="LQZ286"/>
      <c r="LRA286"/>
      <c r="LRB286"/>
      <c r="LRC286"/>
      <c r="LRD286"/>
      <c r="LRE286"/>
      <c r="LRF286"/>
      <c r="LRG286"/>
      <c r="LRH286"/>
      <c r="LRI286"/>
      <c r="LRJ286"/>
      <c r="LRK286"/>
      <c r="LRL286"/>
      <c r="LRM286"/>
      <c r="LRN286"/>
      <c r="LRO286"/>
      <c r="LRP286"/>
      <c r="LRQ286"/>
      <c r="LRR286"/>
      <c r="LRS286"/>
      <c r="LRT286"/>
      <c r="LRU286"/>
      <c r="LRV286"/>
      <c r="LRW286"/>
      <c r="LRX286"/>
      <c r="LRY286"/>
      <c r="LRZ286"/>
      <c r="LSA286"/>
      <c r="LSB286"/>
      <c r="LSC286"/>
      <c r="LSD286"/>
      <c r="LSE286"/>
      <c r="LSF286"/>
      <c r="LSG286"/>
      <c r="LSH286"/>
      <c r="LSI286"/>
      <c r="LSJ286"/>
      <c r="LSK286"/>
      <c r="LSL286"/>
      <c r="LSM286"/>
      <c r="LSN286"/>
      <c r="LSO286"/>
      <c r="LSP286"/>
      <c r="LSQ286"/>
      <c r="LSR286"/>
      <c r="LSS286"/>
      <c r="LST286"/>
      <c r="LSU286"/>
      <c r="LSV286"/>
      <c r="LSW286"/>
      <c r="LSX286"/>
      <c r="LSY286"/>
      <c r="LSZ286"/>
      <c r="LTA286"/>
      <c r="LTB286"/>
      <c r="LTC286"/>
      <c r="LTD286"/>
      <c r="LTE286"/>
      <c r="LTF286"/>
      <c r="LTG286"/>
      <c r="LTH286"/>
      <c r="LTI286"/>
      <c r="LTJ286"/>
      <c r="LTK286"/>
      <c r="LTL286"/>
      <c r="LTM286"/>
      <c r="LTN286"/>
      <c r="LTO286"/>
      <c r="LTP286"/>
      <c r="LTQ286"/>
      <c r="LTR286"/>
      <c r="LTS286"/>
      <c r="LTT286"/>
      <c r="LTU286"/>
      <c r="LTV286"/>
      <c r="LTW286"/>
      <c r="LTX286"/>
      <c r="LTY286"/>
      <c r="LTZ286"/>
      <c r="LUA286"/>
      <c r="LUB286"/>
      <c r="LUC286"/>
      <c r="LUD286"/>
      <c r="LUE286"/>
      <c r="LUF286"/>
      <c r="LUG286"/>
      <c r="LUH286"/>
      <c r="LUI286"/>
      <c r="LUJ286"/>
      <c r="LUK286"/>
      <c r="LUL286"/>
      <c r="LUM286"/>
      <c r="LUN286"/>
      <c r="LUO286"/>
      <c r="LUP286"/>
      <c r="LUQ286"/>
      <c r="LUR286"/>
      <c r="LUS286"/>
      <c r="LUT286"/>
      <c r="LUU286"/>
      <c r="LUV286"/>
      <c r="LUW286"/>
      <c r="LUX286"/>
      <c r="LUY286"/>
      <c r="LUZ286"/>
      <c r="LVA286"/>
      <c r="LVB286"/>
      <c r="LVC286"/>
      <c r="LVD286"/>
      <c r="LVE286"/>
      <c r="LVF286"/>
      <c r="LVG286"/>
      <c r="LVH286"/>
      <c r="LVI286"/>
      <c r="LVJ286"/>
      <c r="LVK286"/>
      <c r="LVL286"/>
      <c r="LVM286"/>
      <c r="LVN286"/>
      <c r="LVO286"/>
      <c r="LVP286"/>
      <c r="LVQ286"/>
      <c r="LVR286"/>
      <c r="LVS286"/>
      <c r="LVT286"/>
      <c r="LVU286"/>
      <c r="LVV286"/>
      <c r="LVW286"/>
      <c r="LVX286"/>
      <c r="LVY286"/>
      <c r="LVZ286"/>
      <c r="LWA286"/>
      <c r="LWB286"/>
      <c r="LWC286"/>
      <c r="LWD286"/>
      <c r="LWE286"/>
      <c r="LWF286"/>
      <c r="LWG286"/>
      <c r="LWH286"/>
      <c r="LWI286"/>
      <c r="LWJ286"/>
      <c r="LWK286"/>
      <c r="LWL286"/>
      <c r="LWM286"/>
      <c r="LWN286"/>
      <c r="LWO286"/>
      <c r="LWP286"/>
      <c r="LWQ286"/>
      <c r="LWR286"/>
      <c r="LWS286"/>
      <c r="LWT286"/>
      <c r="LWU286"/>
      <c r="LWV286"/>
      <c r="LWW286"/>
      <c r="LWX286"/>
      <c r="LWY286"/>
      <c r="LWZ286"/>
      <c r="LXA286"/>
      <c r="LXB286"/>
      <c r="LXC286"/>
      <c r="LXD286"/>
      <c r="LXE286"/>
      <c r="LXF286"/>
      <c r="LXG286"/>
      <c r="LXH286"/>
      <c r="LXI286"/>
      <c r="LXJ286"/>
      <c r="LXK286"/>
      <c r="LXL286"/>
      <c r="LXM286"/>
      <c r="LXN286"/>
      <c r="LXO286"/>
      <c r="LXP286"/>
      <c r="LXQ286"/>
      <c r="LXR286"/>
      <c r="LXS286"/>
      <c r="LXT286"/>
      <c r="LXU286"/>
      <c r="LXV286"/>
      <c r="LXW286"/>
      <c r="LXX286"/>
      <c r="LXY286"/>
      <c r="LXZ286"/>
      <c r="LYA286"/>
      <c r="LYB286"/>
      <c r="LYC286"/>
      <c r="LYD286"/>
      <c r="LYE286"/>
      <c r="LYF286"/>
      <c r="LYG286"/>
      <c r="LYH286"/>
      <c r="LYI286"/>
      <c r="LYJ286"/>
      <c r="LYK286"/>
      <c r="LYL286"/>
      <c r="LYM286"/>
      <c r="LYN286"/>
      <c r="LYO286"/>
      <c r="LYP286"/>
      <c r="LYQ286"/>
      <c r="LYR286"/>
      <c r="LYS286"/>
      <c r="LYT286"/>
      <c r="LYU286"/>
      <c r="LYV286"/>
      <c r="LYW286"/>
      <c r="LYX286"/>
      <c r="LYY286"/>
      <c r="LYZ286"/>
      <c r="LZA286"/>
      <c r="LZB286"/>
      <c r="LZC286"/>
      <c r="LZD286"/>
      <c r="LZE286"/>
      <c r="LZF286"/>
      <c r="LZG286"/>
      <c r="LZH286"/>
      <c r="LZI286"/>
      <c r="LZJ286"/>
      <c r="LZK286"/>
      <c r="LZL286"/>
      <c r="LZM286"/>
      <c r="LZN286"/>
      <c r="LZO286"/>
      <c r="LZP286"/>
      <c r="LZQ286"/>
      <c r="LZR286"/>
      <c r="LZS286"/>
      <c r="LZT286"/>
      <c r="LZU286"/>
      <c r="LZV286"/>
      <c r="LZW286"/>
      <c r="LZX286"/>
      <c r="LZY286"/>
      <c r="LZZ286"/>
      <c r="MAA286"/>
      <c r="MAB286"/>
      <c r="MAC286"/>
      <c r="MAD286"/>
      <c r="MAE286"/>
      <c r="MAF286"/>
      <c r="MAG286"/>
      <c r="MAH286"/>
      <c r="MAI286"/>
      <c r="MAJ286"/>
      <c r="MAK286"/>
      <c r="MAL286"/>
      <c r="MAM286"/>
      <c r="MAN286"/>
      <c r="MAO286"/>
      <c r="MAP286"/>
      <c r="MAQ286"/>
      <c r="MAR286"/>
      <c r="MAS286"/>
      <c r="MAT286"/>
      <c r="MAU286"/>
      <c r="MAV286"/>
      <c r="MAW286"/>
      <c r="MAX286"/>
      <c r="MAY286"/>
      <c r="MAZ286"/>
      <c r="MBA286"/>
      <c r="MBB286"/>
      <c r="MBC286"/>
      <c r="MBD286"/>
      <c r="MBE286"/>
      <c r="MBF286"/>
      <c r="MBG286"/>
      <c r="MBH286"/>
      <c r="MBI286"/>
      <c r="MBJ286"/>
      <c r="MBK286"/>
      <c r="MBL286"/>
      <c r="MBM286"/>
      <c r="MBN286"/>
      <c r="MBO286"/>
      <c r="MBP286"/>
      <c r="MBQ286"/>
      <c r="MBR286"/>
      <c r="MBS286"/>
      <c r="MBT286"/>
      <c r="MBU286"/>
      <c r="MBV286"/>
      <c r="MBW286"/>
      <c r="MBX286"/>
      <c r="MBY286"/>
      <c r="MBZ286"/>
      <c r="MCA286"/>
      <c r="MCB286"/>
      <c r="MCC286"/>
      <c r="MCD286"/>
      <c r="MCE286"/>
      <c r="MCF286"/>
      <c r="MCG286"/>
      <c r="MCH286"/>
      <c r="MCI286"/>
      <c r="MCJ286"/>
      <c r="MCK286"/>
      <c r="MCL286"/>
      <c r="MCM286"/>
      <c r="MCN286"/>
      <c r="MCO286"/>
      <c r="MCP286"/>
      <c r="MCQ286"/>
      <c r="MCR286"/>
      <c r="MCS286"/>
      <c r="MCT286"/>
      <c r="MCU286"/>
      <c r="MCV286"/>
      <c r="MCW286"/>
      <c r="MCX286"/>
      <c r="MCY286"/>
      <c r="MCZ286"/>
      <c r="MDA286"/>
      <c r="MDB286"/>
      <c r="MDC286"/>
      <c r="MDD286"/>
      <c r="MDE286"/>
      <c r="MDF286"/>
      <c r="MDG286"/>
      <c r="MDH286"/>
      <c r="MDI286"/>
      <c r="MDJ286"/>
      <c r="MDK286"/>
      <c r="MDL286"/>
      <c r="MDM286"/>
      <c r="MDN286"/>
      <c r="MDO286"/>
      <c r="MDP286"/>
      <c r="MDQ286"/>
      <c r="MDR286"/>
      <c r="MDS286"/>
      <c r="MDT286"/>
      <c r="MDU286"/>
      <c r="MDV286"/>
      <c r="MDW286"/>
      <c r="MDX286"/>
      <c r="MDY286"/>
      <c r="MDZ286"/>
      <c r="MEA286"/>
      <c r="MEB286"/>
      <c r="MEC286"/>
      <c r="MED286"/>
      <c r="MEE286"/>
      <c r="MEF286"/>
      <c r="MEG286"/>
      <c r="MEH286"/>
      <c r="MEI286"/>
      <c r="MEJ286"/>
      <c r="MEK286"/>
      <c r="MEL286"/>
      <c r="MEM286"/>
      <c r="MEN286"/>
      <c r="MEO286"/>
      <c r="MEP286"/>
      <c r="MEQ286"/>
      <c r="MER286"/>
      <c r="MES286"/>
      <c r="MET286"/>
      <c r="MEU286"/>
      <c r="MEV286"/>
      <c r="MEW286"/>
      <c r="MEX286"/>
      <c r="MEY286"/>
      <c r="MEZ286"/>
      <c r="MFA286"/>
      <c r="MFB286"/>
      <c r="MFC286"/>
      <c r="MFD286"/>
      <c r="MFE286"/>
      <c r="MFF286"/>
      <c r="MFG286"/>
      <c r="MFH286"/>
      <c r="MFI286"/>
      <c r="MFJ286"/>
      <c r="MFK286"/>
      <c r="MFL286"/>
      <c r="MFM286"/>
      <c r="MFN286"/>
      <c r="MFO286"/>
      <c r="MFP286"/>
      <c r="MFQ286"/>
      <c r="MFR286"/>
      <c r="MFS286"/>
      <c r="MFT286"/>
      <c r="MFU286"/>
      <c r="MFV286"/>
      <c r="MFW286"/>
      <c r="MFX286"/>
      <c r="MFY286"/>
      <c r="MFZ286"/>
      <c r="MGA286"/>
      <c r="MGB286"/>
      <c r="MGC286"/>
      <c r="MGD286"/>
      <c r="MGE286"/>
      <c r="MGF286"/>
      <c r="MGG286"/>
      <c r="MGH286"/>
      <c r="MGI286"/>
      <c r="MGJ286"/>
      <c r="MGK286"/>
      <c r="MGL286"/>
      <c r="MGM286"/>
      <c r="MGN286"/>
      <c r="MGO286"/>
      <c r="MGP286"/>
      <c r="MGQ286"/>
      <c r="MGR286"/>
      <c r="MGS286"/>
      <c r="MGT286"/>
      <c r="MGU286"/>
      <c r="MGV286"/>
      <c r="MGW286"/>
      <c r="MGX286"/>
      <c r="MGY286"/>
      <c r="MGZ286"/>
      <c r="MHA286"/>
      <c r="MHB286"/>
      <c r="MHC286"/>
      <c r="MHD286"/>
      <c r="MHE286"/>
      <c r="MHF286"/>
      <c r="MHG286"/>
      <c r="MHH286"/>
      <c r="MHI286"/>
      <c r="MHJ286"/>
      <c r="MHK286"/>
      <c r="MHL286"/>
      <c r="MHM286"/>
      <c r="MHN286"/>
      <c r="MHO286"/>
      <c r="MHP286"/>
      <c r="MHQ286"/>
      <c r="MHR286"/>
      <c r="MHS286"/>
      <c r="MHT286"/>
      <c r="MHU286"/>
      <c r="MHV286"/>
      <c r="MHW286"/>
      <c r="MHX286"/>
      <c r="MHY286"/>
      <c r="MHZ286"/>
      <c r="MIA286"/>
      <c r="MIB286"/>
      <c r="MIC286"/>
      <c r="MID286"/>
      <c r="MIE286"/>
      <c r="MIF286"/>
      <c r="MIG286"/>
      <c r="MIH286"/>
      <c r="MII286"/>
      <c r="MIJ286"/>
      <c r="MIK286"/>
      <c r="MIL286"/>
      <c r="MIM286"/>
      <c r="MIN286"/>
      <c r="MIO286"/>
      <c r="MIP286"/>
      <c r="MIQ286"/>
      <c r="MIR286"/>
      <c r="MIS286"/>
      <c r="MIT286"/>
      <c r="MIU286"/>
      <c r="MIV286"/>
      <c r="MIW286"/>
      <c r="MIX286"/>
      <c r="MIY286"/>
      <c r="MIZ286"/>
      <c r="MJA286"/>
      <c r="MJB286"/>
      <c r="MJC286"/>
      <c r="MJD286"/>
      <c r="MJE286"/>
      <c r="MJF286"/>
      <c r="MJG286"/>
      <c r="MJH286"/>
      <c r="MJI286"/>
      <c r="MJJ286"/>
      <c r="MJK286"/>
      <c r="MJL286"/>
      <c r="MJM286"/>
      <c r="MJN286"/>
      <c r="MJO286"/>
      <c r="MJP286"/>
      <c r="MJQ286"/>
      <c r="MJR286"/>
      <c r="MJS286"/>
      <c r="MJT286"/>
      <c r="MJU286"/>
      <c r="MJV286"/>
      <c r="MJW286"/>
      <c r="MJX286"/>
      <c r="MJY286"/>
      <c r="MJZ286"/>
      <c r="MKA286"/>
      <c r="MKB286"/>
      <c r="MKC286"/>
      <c r="MKD286"/>
      <c r="MKE286"/>
      <c r="MKF286"/>
      <c r="MKG286"/>
      <c r="MKH286"/>
      <c r="MKI286"/>
      <c r="MKJ286"/>
      <c r="MKK286"/>
      <c r="MKL286"/>
      <c r="MKM286"/>
      <c r="MKN286"/>
      <c r="MKO286"/>
      <c r="MKP286"/>
      <c r="MKQ286"/>
      <c r="MKR286"/>
      <c r="MKS286"/>
      <c r="MKT286"/>
      <c r="MKU286"/>
      <c r="MKV286"/>
      <c r="MKW286"/>
      <c r="MKX286"/>
      <c r="MKY286"/>
      <c r="MKZ286"/>
      <c r="MLA286"/>
      <c r="MLB286"/>
      <c r="MLC286"/>
      <c r="MLD286"/>
      <c r="MLE286"/>
      <c r="MLF286"/>
      <c r="MLG286"/>
      <c r="MLH286"/>
      <c r="MLI286"/>
      <c r="MLJ286"/>
      <c r="MLK286"/>
      <c r="MLL286"/>
      <c r="MLM286"/>
      <c r="MLN286"/>
      <c r="MLO286"/>
      <c r="MLP286"/>
      <c r="MLQ286"/>
      <c r="MLR286"/>
      <c r="MLS286"/>
      <c r="MLT286"/>
      <c r="MLU286"/>
      <c r="MLV286"/>
      <c r="MLW286"/>
      <c r="MLX286"/>
      <c r="MLY286"/>
      <c r="MLZ286"/>
      <c r="MMA286"/>
      <c r="MMB286"/>
      <c r="MMC286"/>
      <c r="MMD286"/>
      <c r="MME286"/>
      <c r="MMF286"/>
      <c r="MMG286"/>
      <c r="MMH286"/>
      <c r="MMI286"/>
      <c r="MMJ286"/>
      <c r="MMK286"/>
      <c r="MML286"/>
      <c r="MMM286"/>
      <c r="MMN286"/>
      <c r="MMO286"/>
      <c r="MMP286"/>
      <c r="MMQ286"/>
      <c r="MMR286"/>
      <c r="MMS286"/>
      <c r="MMT286"/>
      <c r="MMU286"/>
      <c r="MMV286"/>
      <c r="MMW286"/>
      <c r="MMX286"/>
      <c r="MMY286"/>
      <c r="MMZ286"/>
      <c r="MNA286"/>
      <c r="MNB286"/>
      <c r="MNC286"/>
      <c r="MND286"/>
      <c r="MNE286"/>
      <c r="MNF286"/>
      <c r="MNG286"/>
      <c r="MNH286"/>
      <c r="MNI286"/>
      <c r="MNJ286"/>
      <c r="MNK286"/>
      <c r="MNL286"/>
      <c r="MNM286"/>
      <c r="MNN286"/>
      <c r="MNO286"/>
      <c r="MNP286"/>
      <c r="MNQ286"/>
      <c r="MNR286"/>
      <c r="MNS286"/>
      <c r="MNT286"/>
      <c r="MNU286"/>
      <c r="MNV286"/>
      <c r="MNW286"/>
      <c r="MNX286"/>
      <c r="MNY286"/>
      <c r="MNZ286"/>
      <c r="MOA286"/>
      <c r="MOB286"/>
      <c r="MOC286"/>
      <c r="MOD286"/>
      <c r="MOE286"/>
      <c r="MOF286"/>
      <c r="MOG286"/>
      <c r="MOH286"/>
      <c r="MOI286"/>
      <c r="MOJ286"/>
      <c r="MOK286"/>
      <c r="MOL286"/>
      <c r="MOM286"/>
      <c r="MON286"/>
      <c r="MOO286"/>
      <c r="MOP286"/>
      <c r="MOQ286"/>
      <c r="MOR286"/>
      <c r="MOS286"/>
      <c r="MOT286"/>
      <c r="MOU286"/>
      <c r="MOV286"/>
      <c r="MOW286"/>
      <c r="MOX286"/>
      <c r="MOY286"/>
      <c r="MOZ286"/>
      <c r="MPA286"/>
      <c r="MPB286"/>
      <c r="MPC286"/>
      <c r="MPD286"/>
      <c r="MPE286"/>
      <c r="MPF286"/>
      <c r="MPG286"/>
      <c r="MPH286"/>
      <c r="MPI286"/>
      <c r="MPJ286"/>
      <c r="MPK286"/>
      <c r="MPL286"/>
      <c r="MPM286"/>
      <c r="MPN286"/>
      <c r="MPO286"/>
      <c r="MPP286"/>
      <c r="MPQ286"/>
      <c r="MPR286"/>
      <c r="MPS286"/>
      <c r="MPT286"/>
      <c r="MPU286"/>
      <c r="MPV286"/>
      <c r="MPW286"/>
      <c r="MPX286"/>
      <c r="MPY286"/>
      <c r="MPZ286"/>
      <c r="MQA286"/>
      <c r="MQB286"/>
      <c r="MQC286"/>
      <c r="MQD286"/>
      <c r="MQE286"/>
      <c r="MQF286"/>
      <c r="MQG286"/>
      <c r="MQH286"/>
      <c r="MQI286"/>
      <c r="MQJ286"/>
      <c r="MQK286"/>
      <c r="MQL286"/>
      <c r="MQM286"/>
      <c r="MQN286"/>
      <c r="MQO286"/>
      <c r="MQP286"/>
      <c r="MQQ286"/>
      <c r="MQR286"/>
      <c r="MQS286"/>
      <c r="MQT286"/>
      <c r="MQU286"/>
      <c r="MQV286"/>
      <c r="MQW286"/>
      <c r="MQX286"/>
      <c r="MQY286"/>
      <c r="MQZ286"/>
      <c r="MRA286"/>
      <c r="MRB286"/>
      <c r="MRC286"/>
      <c r="MRD286"/>
      <c r="MRE286"/>
      <c r="MRF286"/>
      <c r="MRG286"/>
      <c r="MRH286"/>
      <c r="MRI286"/>
      <c r="MRJ286"/>
      <c r="MRK286"/>
      <c r="MRL286"/>
      <c r="MRM286"/>
      <c r="MRN286"/>
      <c r="MRO286"/>
      <c r="MRP286"/>
      <c r="MRQ286"/>
      <c r="MRR286"/>
      <c r="MRS286"/>
      <c r="MRT286"/>
      <c r="MRU286"/>
      <c r="MRV286"/>
      <c r="MRW286"/>
      <c r="MRX286"/>
      <c r="MRY286"/>
      <c r="MRZ286"/>
      <c r="MSA286"/>
      <c r="MSB286"/>
      <c r="MSC286"/>
      <c r="MSD286"/>
      <c r="MSE286"/>
      <c r="MSF286"/>
      <c r="MSG286"/>
      <c r="MSH286"/>
      <c r="MSI286"/>
      <c r="MSJ286"/>
      <c r="MSK286"/>
      <c r="MSL286"/>
      <c r="MSM286"/>
      <c r="MSN286"/>
      <c r="MSO286"/>
      <c r="MSP286"/>
      <c r="MSQ286"/>
      <c r="MSR286"/>
      <c r="MSS286"/>
      <c r="MST286"/>
      <c r="MSU286"/>
      <c r="MSV286"/>
      <c r="MSW286"/>
      <c r="MSX286"/>
      <c r="MSY286"/>
      <c r="MSZ286"/>
      <c r="MTA286"/>
      <c r="MTB286"/>
      <c r="MTC286"/>
      <c r="MTD286"/>
      <c r="MTE286"/>
      <c r="MTF286"/>
      <c r="MTG286"/>
      <c r="MTH286"/>
      <c r="MTI286"/>
      <c r="MTJ286"/>
      <c r="MTK286"/>
      <c r="MTL286"/>
      <c r="MTM286"/>
      <c r="MTN286"/>
      <c r="MTO286"/>
      <c r="MTP286"/>
      <c r="MTQ286"/>
      <c r="MTR286"/>
      <c r="MTS286"/>
      <c r="MTT286"/>
      <c r="MTU286"/>
      <c r="MTV286"/>
      <c r="MTW286"/>
      <c r="MTX286"/>
      <c r="MTY286"/>
      <c r="MTZ286"/>
      <c r="MUA286"/>
      <c r="MUB286"/>
      <c r="MUC286"/>
      <c r="MUD286"/>
      <c r="MUE286"/>
      <c r="MUF286"/>
      <c r="MUG286"/>
      <c r="MUH286"/>
      <c r="MUI286"/>
      <c r="MUJ286"/>
      <c r="MUK286"/>
      <c r="MUL286"/>
      <c r="MUM286"/>
      <c r="MUN286"/>
      <c r="MUO286"/>
      <c r="MUP286"/>
      <c r="MUQ286"/>
      <c r="MUR286"/>
      <c r="MUS286"/>
      <c r="MUT286"/>
      <c r="MUU286"/>
      <c r="MUV286"/>
      <c r="MUW286"/>
      <c r="MUX286"/>
      <c r="MUY286"/>
      <c r="MUZ286"/>
      <c r="MVA286"/>
      <c r="MVB286"/>
      <c r="MVC286"/>
      <c r="MVD286"/>
      <c r="MVE286"/>
      <c r="MVF286"/>
      <c r="MVG286"/>
      <c r="MVH286"/>
      <c r="MVI286"/>
      <c r="MVJ286"/>
      <c r="MVK286"/>
      <c r="MVL286"/>
      <c r="MVM286"/>
      <c r="MVN286"/>
      <c r="MVO286"/>
      <c r="MVP286"/>
      <c r="MVQ286"/>
      <c r="MVR286"/>
      <c r="MVS286"/>
      <c r="MVT286"/>
      <c r="MVU286"/>
      <c r="MVV286"/>
      <c r="MVW286"/>
      <c r="MVX286"/>
      <c r="MVY286"/>
      <c r="MVZ286"/>
      <c r="MWA286"/>
      <c r="MWB286"/>
      <c r="MWC286"/>
      <c r="MWD286"/>
      <c r="MWE286"/>
      <c r="MWF286"/>
      <c r="MWG286"/>
      <c r="MWH286"/>
      <c r="MWI286"/>
      <c r="MWJ286"/>
      <c r="MWK286"/>
      <c r="MWL286"/>
      <c r="MWM286"/>
      <c r="MWN286"/>
      <c r="MWO286"/>
      <c r="MWP286"/>
      <c r="MWQ286"/>
      <c r="MWR286"/>
      <c r="MWS286"/>
      <c r="MWT286"/>
      <c r="MWU286"/>
      <c r="MWV286"/>
      <c r="MWW286"/>
      <c r="MWX286"/>
      <c r="MWY286"/>
      <c r="MWZ286"/>
      <c r="MXA286"/>
      <c r="MXB286"/>
      <c r="MXC286"/>
      <c r="MXD286"/>
      <c r="MXE286"/>
      <c r="MXF286"/>
      <c r="MXG286"/>
      <c r="MXH286"/>
      <c r="MXI286"/>
      <c r="MXJ286"/>
      <c r="MXK286"/>
      <c r="MXL286"/>
      <c r="MXM286"/>
      <c r="MXN286"/>
      <c r="MXO286"/>
      <c r="MXP286"/>
      <c r="MXQ286"/>
      <c r="MXR286"/>
      <c r="MXS286"/>
      <c r="MXT286"/>
      <c r="MXU286"/>
      <c r="MXV286"/>
      <c r="MXW286"/>
      <c r="MXX286"/>
      <c r="MXY286"/>
      <c r="MXZ286"/>
      <c r="MYA286"/>
      <c r="MYB286"/>
      <c r="MYC286"/>
      <c r="MYD286"/>
      <c r="MYE286"/>
      <c r="MYF286"/>
      <c r="MYG286"/>
      <c r="MYH286"/>
      <c r="MYI286"/>
      <c r="MYJ286"/>
      <c r="MYK286"/>
      <c r="MYL286"/>
      <c r="MYM286"/>
      <c r="MYN286"/>
      <c r="MYO286"/>
      <c r="MYP286"/>
      <c r="MYQ286"/>
      <c r="MYR286"/>
      <c r="MYS286"/>
      <c r="MYT286"/>
      <c r="MYU286"/>
      <c r="MYV286"/>
      <c r="MYW286"/>
      <c r="MYX286"/>
      <c r="MYY286"/>
      <c r="MYZ286"/>
      <c r="MZA286"/>
      <c r="MZB286"/>
      <c r="MZC286"/>
      <c r="MZD286"/>
      <c r="MZE286"/>
      <c r="MZF286"/>
      <c r="MZG286"/>
      <c r="MZH286"/>
      <c r="MZI286"/>
      <c r="MZJ286"/>
      <c r="MZK286"/>
      <c r="MZL286"/>
      <c r="MZM286"/>
      <c r="MZN286"/>
      <c r="MZO286"/>
      <c r="MZP286"/>
      <c r="MZQ286"/>
      <c r="MZR286"/>
      <c r="MZS286"/>
      <c r="MZT286"/>
      <c r="MZU286"/>
      <c r="MZV286"/>
      <c r="MZW286"/>
      <c r="MZX286"/>
      <c r="MZY286"/>
      <c r="MZZ286"/>
      <c r="NAA286"/>
      <c r="NAB286"/>
      <c r="NAC286"/>
      <c r="NAD286"/>
      <c r="NAE286"/>
      <c r="NAF286"/>
      <c r="NAG286"/>
      <c r="NAH286"/>
      <c r="NAI286"/>
      <c r="NAJ286"/>
      <c r="NAK286"/>
      <c r="NAL286"/>
      <c r="NAM286"/>
      <c r="NAN286"/>
      <c r="NAO286"/>
      <c r="NAP286"/>
      <c r="NAQ286"/>
      <c r="NAR286"/>
      <c r="NAS286"/>
      <c r="NAT286"/>
      <c r="NAU286"/>
      <c r="NAV286"/>
      <c r="NAW286"/>
      <c r="NAX286"/>
      <c r="NAY286"/>
      <c r="NAZ286"/>
      <c r="NBA286"/>
      <c r="NBB286"/>
      <c r="NBC286"/>
      <c r="NBD286"/>
      <c r="NBE286"/>
      <c r="NBF286"/>
      <c r="NBG286"/>
      <c r="NBH286"/>
      <c r="NBI286"/>
      <c r="NBJ286"/>
      <c r="NBK286"/>
      <c r="NBL286"/>
      <c r="NBM286"/>
      <c r="NBN286"/>
      <c r="NBO286"/>
      <c r="NBP286"/>
      <c r="NBQ286"/>
      <c r="NBR286"/>
      <c r="NBS286"/>
      <c r="NBT286"/>
      <c r="NBU286"/>
      <c r="NBV286"/>
      <c r="NBW286"/>
      <c r="NBX286"/>
      <c r="NBY286"/>
      <c r="NBZ286"/>
      <c r="NCA286"/>
      <c r="NCB286"/>
      <c r="NCC286"/>
      <c r="NCD286"/>
      <c r="NCE286"/>
      <c r="NCF286"/>
      <c r="NCG286"/>
      <c r="NCH286"/>
      <c r="NCI286"/>
      <c r="NCJ286"/>
      <c r="NCK286"/>
      <c r="NCL286"/>
      <c r="NCM286"/>
      <c r="NCN286"/>
      <c r="NCO286"/>
      <c r="NCP286"/>
      <c r="NCQ286"/>
      <c r="NCR286"/>
      <c r="NCS286"/>
      <c r="NCT286"/>
      <c r="NCU286"/>
      <c r="NCV286"/>
      <c r="NCW286"/>
      <c r="NCX286"/>
      <c r="NCY286"/>
      <c r="NCZ286"/>
      <c r="NDA286"/>
      <c r="NDB286"/>
      <c r="NDC286"/>
      <c r="NDD286"/>
      <c r="NDE286"/>
      <c r="NDF286"/>
      <c r="NDG286"/>
      <c r="NDH286"/>
      <c r="NDI286"/>
      <c r="NDJ286"/>
      <c r="NDK286"/>
      <c r="NDL286"/>
      <c r="NDM286"/>
      <c r="NDN286"/>
      <c r="NDO286"/>
      <c r="NDP286"/>
      <c r="NDQ286"/>
      <c r="NDR286"/>
      <c r="NDS286"/>
      <c r="NDT286"/>
      <c r="NDU286"/>
      <c r="NDV286"/>
      <c r="NDW286"/>
      <c r="NDX286"/>
      <c r="NDY286"/>
      <c r="NDZ286"/>
      <c r="NEA286"/>
      <c r="NEB286"/>
      <c r="NEC286"/>
      <c r="NED286"/>
      <c r="NEE286"/>
      <c r="NEF286"/>
      <c r="NEG286"/>
      <c r="NEH286"/>
      <c r="NEI286"/>
      <c r="NEJ286"/>
      <c r="NEK286"/>
      <c r="NEL286"/>
      <c r="NEM286"/>
      <c r="NEN286"/>
      <c r="NEO286"/>
      <c r="NEP286"/>
      <c r="NEQ286"/>
      <c r="NER286"/>
      <c r="NES286"/>
      <c r="NET286"/>
      <c r="NEU286"/>
      <c r="NEV286"/>
      <c r="NEW286"/>
      <c r="NEX286"/>
      <c r="NEY286"/>
      <c r="NEZ286"/>
      <c r="NFA286"/>
      <c r="NFB286"/>
      <c r="NFC286"/>
      <c r="NFD286"/>
      <c r="NFE286"/>
      <c r="NFF286"/>
      <c r="NFG286"/>
      <c r="NFH286"/>
      <c r="NFI286"/>
      <c r="NFJ286"/>
      <c r="NFK286"/>
      <c r="NFL286"/>
      <c r="NFM286"/>
      <c r="NFN286"/>
      <c r="NFO286"/>
      <c r="NFP286"/>
      <c r="NFQ286"/>
      <c r="NFR286"/>
      <c r="NFS286"/>
      <c r="NFT286"/>
      <c r="NFU286"/>
      <c r="NFV286"/>
      <c r="NFW286"/>
      <c r="NFX286"/>
      <c r="NFY286"/>
      <c r="NFZ286"/>
      <c r="NGA286"/>
      <c r="NGB286"/>
      <c r="NGC286"/>
      <c r="NGD286"/>
      <c r="NGE286"/>
      <c r="NGF286"/>
      <c r="NGG286"/>
      <c r="NGH286"/>
      <c r="NGI286"/>
      <c r="NGJ286"/>
      <c r="NGK286"/>
      <c r="NGL286"/>
      <c r="NGM286"/>
      <c r="NGN286"/>
      <c r="NGO286"/>
      <c r="NGP286"/>
      <c r="NGQ286"/>
      <c r="NGR286"/>
      <c r="NGS286"/>
      <c r="NGT286"/>
      <c r="NGU286"/>
      <c r="NGV286"/>
      <c r="NGW286"/>
      <c r="NGX286"/>
      <c r="NGY286"/>
      <c r="NGZ286"/>
      <c r="NHA286"/>
      <c r="NHB286"/>
      <c r="NHC286"/>
      <c r="NHD286"/>
      <c r="NHE286"/>
      <c r="NHF286"/>
      <c r="NHG286"/>
      <c r="NHH286"/>
      <c r="NHI286"/>
      <c r="NHJ286"/>
      <c r="NHK286"/>
      <c r="NHL286"/>
      <c r="NHM286"/>
      <c r="NHN286"/>
      <c r="NHO286"/>
      <c r="NHP286"/>
      <c r="NHQ286"/>
      <c r="NHR286"/>
      <c r="NHS286"/>
      <c r="NHT286"/>
      <c r="NHU286"/>
      <c r="NHV286"/>
      <c r="NHW286"/>
      <c r="NHX286"/>
      <c r="NHY286"/>
      <c r="NHZ286"/>
      <c r="NIA286"/>
      <c r="NIB286"/>
      <c r="NIC286"/>
      <c r="NID286"/>
      <c r="NIE286"/>
      <c r="NIF286"/>
      <c r="NIG286"/>
      <c r="NIH286"/>
      <c r="NII286"/>
      <c r="NIJ286"/>
      <c r="NIK286"/>
      <c r="NIL286"/>
      <c r="NIM286"/>
      <c r="NIN286"/>
      <c r="NIO286"/>
      <c r="NIP286"/>
      <c r="NIQ286"/>
      <c r="NIR286"/>
      <c r="NIS286"/>
      <c r="NIT286"/>
      <c r="NIU286"/>
      <c r="NIV286"/>
      <c r="NIW286"/>
      <c r="NIX286"/>
      <c r="NIY286"/>
      <c r="NIZ286"/>
      <c r="NJA286"/>
      <c r="NJB286"/>
      <c r="NJC286"/>
      <c r="NJD286"/>
      <c r="NJE286"/>
      <c r="NJF286"/>
      <c r="NJG286"/>
      <c r="NJH286"/>
      <c r="NJI286"/>
      <c r="NJJ286"/>
      <c r="NJK286"/>
      <c r="NJL286"/>
      <c r="NJM286"/>
      <c r="NJN286"/>
      <c r="NJO286"/>
      <c r="NJP286"/>
      <c r="NJQ286"/>
      <c r="NJR286"/>
      <c r="NJS286"/>
      <c r="NJT286"/>
      <c r="NJU286"/>
      <c r="NJV286"/>
      <c r="NJW286"/>
      <c r="NJX286"/>
      <c r="NJY286"/>
      <c r="NJZ286"/>
      <c r="NKA286"/>
      <c r="NKB286"/>
      <c r="NKC286"/>
      <c r="NKD286"/>
      <c r="NKE286"/>
      <c r="NKF286"/>
      <c r="NKG286"/>
      <c r="NKH286"/>
      <c r="NKI286"/>
      <c r="NKJ286"/>
      <c r="NKK286"/>
      <c r="NKL286"/>
      <c r="NKM286"/>
      <c r="NKN286"/>
      <c r="NKO286"/>
      <c r="NKP286"/>
      <c r="NKQ286"/>
      <c r="NKR286"/>
      <c r="NKS286"/>
      <c r="NKT286"/>
      <c r="NKU286"/>
      <c r="NKV286"/>
      <c r="NKW286"/>
      <c r="NKX286"/>
      <c r="NKY286"/>
      <c r="NKZ286"/>
      <c r="NLA286"/>
      <c r="NLB286"/>
      <c r="NLC286"/>
      <c r="NLD286"/>
      <c r="NLE286"/>
      <c r="NLF286"/>
      <c r="NLG286"/>
      <c r="NLH286"/>
      <c r="NLI286"/>
      <c r="NLJ286"/>
      <c r="NLK286"/>
      <c r="NLL286"/>
      <c r="NLM286"/>
      <c r="NLN286"/>
      <c r="NLO286"/>
      <c r="NLP286"/>
      <c r="NLQ286"/>
      <c r="NLR286"/>
      <c r="NLS286"/>
      <c r="NLT286"/>
      <c r="NLU286"/>
      <c r="NLV286"/>
      <c r="NLW286"/>
      <c r="NLX286"/>
      <c r="NLY286"/>
      <c r="NLZ286"/>
      <c r="NMA286"/>
      <c r="NMB286"/>
      <c r="NMC286"/>
      <c r="NMD286"/>
      <c r="NME286"/>
      <c r="NMF286"/>
      <c r="NMG286"/>
      <c r="NMH286"/>
      <c r="NMI286"/>
      <c r="NMJ286"/>
      <c r="NMK286"/>
      <c r="NML286"/>
      <c r="NMM286"/>
      <c r="NMN286"/>
      <c r="NMO286"/>
      <c r="NMP286"/>
      <c r="NMQ286"/>
      <c r="NMR286"/>
      <c r="NMS286"/>
      <c r="NMT286"/>
      <c r="NMU286"/>
      <c r="NMV286"/>
      <c r="NMW286"/>
      <c r="NMX286"/>
      <c r="NMY286"/>
      <c r="NMZ286"/>
      <c r="NNA286"/>
      <c r="NNB286"/>
      <c r="NNC286"/>
      <c r="NND286"/>
      <c r="NNE286"/>
      <c r="NNF286"/>
      <c r="NNG286"/>
      <c r="NNH286"/>
      <c r="NNI286"/>
      <c r="NNJ286"/>
      <c r="NNK286"/>
      <c r="NNL286"/>
      <c r="NNM286"/>
      <c r="NNN286"/>
      <c r="NNO286"/>
      <c r="NNP286"/>
      <c r="NNQ286"/>
      <c r="NNR286"/>
      <c r="NNS286"/>
      <c r="NNT286"/>
      <c r="NNU286"/>
      <c r="NNV286"/>
      <c r="NNW286"/>
      <c r="NNX286"/>
      <c r="NNY286"/>
      <c r="NNZ286"/>
      <c r="NOA286"/>
      <c r="NOB286"/>
      <c r="NOC286"/>
      <c r="NOD286"/>
      <c r="NOE286"/>
      <c r="NOF286"/>
      <c r="NOG286"/>
      <c r="NOH286"/>
      <c r="NOI286"/>
      <c r="NOJ286"/>
      <c r="NOK286"/>
      <c r="NOL286"/>
      <c r="NOM286"/>
      <c r="NON286"/>
      <c r="NOO286"/>
      <c r="NOP286"/>
      <c r="NOQ286"/>
      <c r="NOR286"/>
      <c r="NOS286"/>
      <c r="NOT286"/>
      <c r="NOU286"/>
      <c r="NOV286"/>
      <c r="NOW286"/>
      <c r="NOX286"/>
      <c r="NOY286"/>
      <c r="NOZ286"/>
      <c r="NPA286"/>
      <c r="NPB286"/>
      <c r="NPC286"/>
      <c r="NPD286"/>
      <c r="NPE286"/>
      <c r="NPF286"/>
      <c r="NPG286"/>
      <c r="NPH286"/>
      <c r="NPI286"/>
      <c r="NPJ286"/>
      <c r="NPK286"/>
      <c r="NPL286"/>
      <c r="NPM286"/>
      <c r="NPN286"/>
      <c r="NPO286"/>
      <c r="NPP286"/>
      <c r="NPQ286"/>
      <c r="NPR286"/>
      <c r="NPS286"/>
      <c r="NPT286"/>
      <c r="NPU286"/>
      <c r="NPV286"/>
      <c r="NPW286"/>
      <c r="NPX286"/>
      <c r="NPY286"/>
      <c r="NPZ286"/>
      <c r="NQA286"/>
      <c r="NQB286"/>
      <c r="NQC286"/>
      <c r="NQD286"/>
      <c r="NQE286"/>
      <c r="NQF286"/>
      <c r="NQG286"/>
      <c r="NQH286"/>
      <c r="NQI286"/>
      <c r="NQJ286"/>
      <c r="NQK286"/>
      <c r="NQL286"/>
      <c r="NQM286"/>
      <c r="NQN286"/>
      <c r="NQO286"/>
      <c r="NQP286"/>
      <c r="NQQ286"/>
      <c r="NQR286"/>
      <c r="NQS286"/>
      <c r="NQT286"/>
      <c r="NQU286"/>
      <c r="NQV286"/>
      <c r="NQW286"/>
      <c r="NQX286"/>
      <c r="NQY286"/>
      <c r="NQZ286"/>
      <c r="NRA286"/>
      <c r="NRB286"/>
      <c r="NRC286"/>
      <c r="NRD286"/>
      <c r="NRE286"/>
      <c r="NRF286"/>
      <c r="NRG286"/>
      <c r="NRH286"/>
      <c r="NRI286"/>
      <c r="NRJ286"/>
      <c r="NRK286"/>
      <c r="NRL286"/>
      <c r="NRM286"/>
      <c r="NRN286"/>
      <c r="NRO286"/>
      <c r="NRP286"/>
      <c r="NRQ286"/>
      <c r="NRR286"/>
      <c r="NRS286"/>
      <c r="NRT286"/>
      <c r="NRU286"/>
      <c r="NRV286"/>
      <c r="NRW286"/>
      <c r="NRX286"/>
      <c r="NRY286"/>
      <c r="NRZ286"/>
      <c r="NSA286"/>
      <c r="NSB286"/>
      <c r="NSC286"/>
      <c r="NSD286"/>
      <c r="NSE286"/>
      <c r="NSF286"/>
      <c r="NSG286"/>
      <c r="NSH286"/>
      <c r="NSI286"/>
      <c r="NSJ286"/>
      <c r="NSK286"/>
      <c r="NSL286"/>
      <c r="NSM286"/>
      <c r="NSN286"/>
      <c r="NSO286"/>
      <c r="NSP286"/>
      <c r="NSQ286"/>
      <c r="NSR286"/>
      <c r="NSS286"/>
      <c r="NST286"/>
      <c r="NSU286"/>
      <c r="NSV286"/>
      <c r="NSW286"/>
      <c r="NSX286"/>
      <c r="NSY286"/>
      <c r="NSZ286"/>
      <c r="NTA286"/>
      <c r="NTB286"/>
      <c r="NTC286"/>
      <c r="NTD286"/>
      <c r="NTE286"/>
      <c r="NTF286"/>
      <c r="NTG286"/>
      <c r="NTH286"/>
      <c r="NTI286"/>
      <c r="NTJ286"/>
      <c r="NTK286"/>
      <c r="NTL286"/>
      <c r="NTM286"/>
      <c r="NTN286"/>
      <c r="NTO286"/>
      <c r="NTP286"/>
      <c r="NTQ286"/>
      <c r="NTR286"/>
      <c r="NTS286"/>
      <c r="NTT286"/>
      <c r="NTU286"/>
      <c r="NTV286"/>
      <c r="NTW286"/>
      <c r="NTX286"/>
      <c r="NTY286"/>
      <c r="NTZ286"/>
      <c r="NUA286"/>
      <c r="NUB286"/>
      <c r="NUC286"/>
      <c r="NUD286"/>
      <c r="NUE286"/>
      <c r="NUF286"/>
      <c r="NUG286"/>
      <c r="NUH286"/>
      <c r="NUI286"/>
      <c r="NUJ286"/>
      <c r="NUK286"/>
      <c r="NUL286"/>
      <c r="NUM286"/>
      <c r="NUN286"/>
      <c r="NUO286"/>
      <c r="NUP286"/>
      <c r="NUQ286"/>
      <c r="NUR286"/>
      <c r="NUS286"/>
      <c r="NUT286"/>
      <c r="NUU286"/>
      <c r="NUV286"/>
      <c r="NUW286"/>
      <c r="NUX286"/>
      <c r="NUY286"/>
      <c r="NUZ286"/>
      <c r="NVA286"/>
      <c r="NVB286"/>
      <c r="NVC286"/>
      <c r="NVD286"/>
      <c r="NVE286"/>
      <c r="NVF286"/>
      <c r="NVG286"/>
      <c r="NVH286"/>
      <c r="NVI286"/>
      <c r="NVJ286"/>
      <c r="NVK286"/>
      <c r="NVL286"/>
      <c r="NVM286"/>
      <c r="NVN286"/>
      <c r="NVO286"/>
      <c r="NVP286"/>
      <c r="NVQ286"/>
      <c r="NVR286"/>
      <c r="NVS286"/>
      <c r="NVT286"/>
      <c r="NVU286"/>
      <c r="NVV286"/>
      <c r="NVW286"/>
      <c r="NVX286"/>
      <c r="NVY286"/>
      <c r="NVZ286"/>
      <c r="NWA286"/>
      <c r="NWB286"/>
      <c r="NWC286"/>
      <c r="NWD286"/>
      <c r="NWE286"/>
      <c r="NWF286"/>
      <c r="NWG286"/>
      <c r="NWH286"/>
      <c r="NWI286"/>
      <c r="NWJ286"/>
      <c r="NWK286"/>
      <c r="NWL286"/>
      <c r="NWM286"/>
      <c r="NWN286"/>
      <c r="NWO286"/>
      <c r="NWP286"/>
      <c r="NWQ286"/>
      <c r="NWR286"/>
      <c r="NWS286"/>
      <c r="NWT286"/>
      <c r="NWU286"/>
      <c r="NWV286"/>
      <c r="NWW286"/>
      <c r="NWX286"/>
      <c r="NWY286"/>
      <c r="NWZ286"/>
      <c r="NXA286"/>
      <c r="NXB286"/>
      <c r="NXC286"/>
      <c r="NXD286"/>
      <c r="NXE286"/>
      <c r="NXF286"/>
      <c r="NXG286"/>
      <c r="NXH286"/>
      <c r="NXI286"/>
      <c r="NXJ286"/>
      <c r="NXK286"/>
      <c r="NXL286"/>
      <c r="NXM286"/>
      <c r="NXN286"/>
      <c r="NXO286"/>
      <c r="NXP286"/>
      <c r="NXQ286"/>
      <c r="NXR286"/>
      <c r="NXS286"/>
      <c r="NXT286"/>
      <c r="NXU286"/>
      <c r="NXV286"/>
      <c r="NXW286"/>
      <c r="NXX286"/>
      <c r="NXY286"/>
      <c r="NXZ286"/>
      <c r="NYA286"/>
      <c r="NYB286"/>
      <c r="NYC286"/>
      <c r="NYD286"/>
      <c r="NYE286"/>
      <c r="NYF286"/>
      <c r="NYG286"/>
      <c r="NYH286"/>
      <c r="NYI286"/>
      <c r="NYJ286"/>
      <c r="NYK286"/>
      <c r="NYL286"/>
      <c r="NYM286"/>
      <c r="NYN286"/>
      <c r="NYO286"/>
      <c r="NYP286"/>
      <c r="NYQ286"/>
      <c r="NYR286"/>
      <c r="NYS286"/>
      <c r="NYT286"/>
      <c r="NYU286"/>
      <c r="NYV286"/>
      <c r="NYW286"/>
      <c r="NYX286"/>
      <c r="NYY286"/>
      <c r="NYZ286"/>
      <c r="NZA286"/>
      <c r="NZB286"/>
      <c r="NZC286"/>
      <c r="NZD286"/>
      <c r="NZE286"/>
      <c r="NZF286"/>
      <c r="NZG286"/>
      <c r="NZH286"/>
      <c r="NZI286"/>
      <c r="NZJ286"/>
      <c r="NZK286"/>
      <c r="NZL286"/>
      <c r="NZM286"/>
      <c r="NZN286"/>
      <c r="NZO286"/>
      <c r="NZP286"/>
      <c r="NZQ286"/>
      <c r="NZR286"/>
      <c r="NZS286"/>
      <c r="NZT286"/>
      <c r="NZU286"/>
      <c r="NZV286"/>
      <c r="NZW286"/>
      <c r="NZX286"/>
      <c r="NZY286"/>
      <c r="NZZ286"/>
      <c r="OAA286"/>
      <c r="OAB286"/>
      <c r="OAC286"/>
      <c r="OAD286"/>
      <c r="OAE286"/>
      <c r="OAF286"/>
      <c r="OAG286"/>
      <c r="OAH286"/>
      <c r="OAI286"/>
      <c r="OAJ286"/>
      <c r="OAK286"/>
      <c r="OAL286"/>
      <c r="OAM286"/>
      <c r="OAN286"/>
      <c r="OAO286"/>
      <c r="OAP286"/>
      <c r="OAQ286"/>
      <c r="OAR286"/>
      <c r="OAS286"/>
      <c r="OAT286"/>
      <c r="OAU286"/>
      <c r="OAV286"/>
      <c r="OAW286"/>
      <c r="OAX286"/>
      <c r="OAY286"/>
      <c r="OAZ286"/>
      <c r="OBA286"/>
      <c r="OBB286"/>
      <c r="OBC286"/>
      <c r="OBD286"/>
      <c r="OBE286"/>
      <c r="OBF286"/>
      <c r="OBG286"/>
      <c r="OBH286"/>
      <c r="OBI286"/>
      <c r="OBJ286"/>
      <c r="OBK286"/>
      <c r="OBL286"/>
      <c r="OBM286"/>
      <c r="OBN286"/>
      <c r="OBO286"/>
      <c r="OBP286"/>
      <c r="OBQ286"/>
      <c r="OBR286"/>
      <c r="OBS286"/>
      <c r="OBT286"/>
      <c r="OBU286"/>
      <c r="OBV286"/>
      <c r="OBW286"/>
      <c r="OBX286"/>
      <c r="OBY286"/>
      <c r="OBZ286"/>
      <c r="OCA286"/>
      <c r="OCB286"/>
      <c r="OCC286"/>
      <c r="OCD286"/>
      <c r="OCE286"/>
      <c r="OCF286"/>
      <c r="OCG286"/>
      <c r="OCH286"/>
      <c r="OCI286"/>
      <c r="OCJ286"/>
      <c r="OCK286"/>
      <c r="OCL286"/>
      <c r="OCM286"/>
      <c r="OCN286"/>
      <c r="OCO286"/>
      <c r="OCP286"/>
      <c r="OCQ286"/>
      <c r="OCR286"/>
      <c r="OCS286"/>
      <c r="OCT286"/>
      <c r="OCU286"/>
      <c r="OCV286"/>
      <c r="OCW286"/>
      <c r="OCX286"/>
      <c r="OCY286"/>
      <c r="OCZ286"/>
      <c r="ODA286"/>
      <c r="ODB286"/>
      <c r="ODC286"/>
      <c r="ODD286"/>
      <c r="ODE286"/>
      <c r="ODF286"/>
      <c r="ODG286"/>
      <c r="ODH286"/>
      <c r="ODI286"/>
      <c r="ODJ286"/>
      <c r="ODK286"/>
      <c r="ODL286"/>
      <c r="ODM286"/>
      <c r="ODN286"/>
      <c r="ODO286"/>
      <c r="ODP286"/>
      <c r="ODQ286"/>
      <c r="ODR286"/>
      <c r="ODS286"/>
      <c r="ODT286"/>
      <c r="ODU286"/>
      <c r="ODV286"/>
      <c r="ODW286"/>
      <c r="ODX286"/>
      <c r="ODY286"/>
      <c r="ODZ286"/>
      <c r="OEA286"/>
      <c r="OEB286"/>
      <c r="OEC286"/>
      <c r="OED286"/>
      <c r="OEE286"/>
      <c r="OEF286"/>
      <c r="OEG286"/>
      <c r="OEH286"/>
      <c r="OEI286"/>
      <c r="OEJ286"/>
      <c r="OEK286"/>
      <c r="OEL286"/>
      <c r="OEM286"/>
      <c r="OEN286"/>
      <c r="OEO286"/>
      <c r="OEP286"/>
      <c r="OEQ286"/>
      <c r="OER286"/>
      <c r="OES286"/>
      <c r="OET286"/>
      <c r="OEU286"/>
      <c r="OEV286"/>
      <c r="OEW286"/>
      <c r="OEX286"/>
      <c r="OEY286"/>
      <c r="OEZ286"/>
      <c r="OFA286"/>
      <c r="OFB286"/>
      <c r="OFC286"/>
      <c r="OFD286"/>
      <c r="OFE286"/>
      <c r="OFF286"/>
      <c r="OFG286"/>
      <c r="OFH286"/>
      <c r="OFI286"/>
      <c r="OFJ286"/>
      <c r="OFK286"/>
      <c r="OFL286"/>
      <c r="OFM286"/>
      <c r="OFN286"/>
      <c r="OFO286"/>
      <c r="OFP286"/>
      <c r="OFQ286"/>
      <c r="OFR286"/>
      <c r="OFS286"/>
      <c r="OFT286"/>
      <c r="OFU286"/>
      <c r="OFV286"/>
      <c r="OFW286"/>
      <c r="OFX286"/>
      <c r="OFY286"/>
      <c r="OFZ286"/>
      <c r="OGA286"/>
      <c r="OGB286"/>
      <c r="OGC286"/>
      <c r="OGD286"/>
      <c r="OGE286"/>
      <c r="OGF286"/>
      <c r="OGG286"/>
      <c r="OGH286"/>
      <c r="OGI286"/>
      <c r="OGJ286"/>
      <c r="OGK286"/>
      <c r="OGL286"/>
      <c r="OGM286"/>
      <c r="OGN286"/>
      <c r="OGO286"/>
      <c r="OGP286"/>
      <c r="OGQ286"/>
      <c r="OGR286"/>
      <c r="OGS286"/>
      <c r="OGT286"/>
      <c r="OGU286"/>
      <c r="OGV286"/>
      <c r="OGW286"/>
      <c r="OGX286"/>
      <c r="OGY286"/>
      <c r="OGZ286"/>
      <c r="OHA286"/>
      <c r="OHB286"/>
      <c r="OHC286"/>
      <c r="OHD286"/>
      <c r="OHE286"/>
      <c r="OHF286"/>
      <c r="OHG286"/>
      <c r="OHH286"/>
      <c r="OHI286"/>
      <c r="OHJ286"/>
      <c r="OHK286"/>
      <c r="OHL286"/>
      <c r="OHM286"/>
      <c r="OHN286"/>
      <c r="OHO286"/>
      <c r="OHP286"/>
      <c r="OHQ286"/>
      <c r="OHR286"/>
      <c r="OHS286"/>
      <c r="OHT286"/>
      <c r="OHU286"/>
      <c r="OHV286"/>
      <c r="OHW286"/>
      <c r="OHX286"/>
      <c r="OHY286"/>
      <c r="OHZ286"/>
      <c r="OIA286"/>
      <c r="OIB286"/>
      <c r="OIC286"/>
      <c r="OID286"/>
      <c r="OIE286"/>
      <c r="OIF286"/>
      <c r="OIG286"/>
      <c r="OIH286"/>
      <c r="OII286"/>
      <c r="OIJ286"/>
      <c r="OIK286"/>
      <c r="OIL286"/>
      <c r="OIM286"/>
      <c r="OIN286"/>
      <c r="OIO286"/>
      <c r="OIP286"/>
      <c r="OIQ286"/>
      <c r="OIR286"/>
      <c r="OIS286"/>
      <c r="OIT286"/>
      <c r="OIU286"/>
      <c r="OIV286"/>
      <c r="OIW286"/>
      <c r="OIX286"/>
      <c r="OIY286"/>
      <c r="OIZ286"/>
      <c r="OJA286"/>
      <c r="OJB286"/>
      <c r="OJC286"/>
      <c r="OJD286"/>
      <c r="OJE286"/>
      <c r="OJF286"/>
      <c r="OJG286"/>
      <c r="OJH286"/>
      <c r="OJI286"/>
      <c r="OJJ286"/>
      <c r="OJK286"/>
      <c r="OJL286"/>
      <c r="OJM286"/>
      <c r="OJN286"/>
      <c r="OJO286"/>
      <c r="OJP286"/>
      <c r="OJQ286"/>
      <c r="OJR286"/>
      <c r="OJS286"/>
      <c r="OJT286"/>
      <c r="OJU286"/>
      <c r="OJV286"/>
      <c r="OJW286"/>
      <c r="OJX286"/>
      <c r="OJY286"/>
      <c r="OJZ286"/>
      <c r="OKA286"/>
      <c r="OKB286"/>
      <c r="OKC286"/>
      <c r="OKD286"/>
      <c r="OKE286"/>
      <c r="OKF286"/>
      <c r="OKG286"/>
      <c r="OKH286"/>
      <c r="OKI286"/>
      <c r="OKJ286"/>
      <c r="OKK286"/>
      <c r="OKL286"/>
      <c r="OKM286"/>
      <c r="OKN286"/>
      <c r="OKO286"/>
      <c r="OKP286"/>
      <c r="OKQ286"/>
      <c r="OKR286"/>
      <c r="OKS286"/>
      <c r="OKT286"/>
      <c r="OKU286"/>
      <c r="OKV286"/>
      <c r="OKW286"/>
      <c r="OKX286"/>
      <c r="OKY286"/>
      <c r="OKZ286"/>
      <c r="OLA286"/>
      <c r="OLB286"/>
      <c r="OLC286"/>
      <c r="OLD286"/>
      <c r="OLE286"/>
      <c r="OLF286"/>
      <c r="OLG286"/>
      <c r="OLH286"/>
      <c r="OLI286"/>
      <c r="OLJ286"/>
      <c r="OLK286"/>
      <c r="OLL286"/>
      <c r="OLM286"/>
      <c r="OLN286"/>
      <c r="OLO286"/>
      <c r="OLP286"/>
      <c r="OLQ286"/>
      <c r="OLR286"/>
      <c r="OLS286"/>
      <c r="OLT286"/>
      <c r="OLU286"/>
      <c r="OLV286"/>
      <c r="OLW286"/>
      <c r="OLX286"/>
      <c r="OLY286"/>
      <c r="OLZ286"/>
      <c r="OMA286"/>
      <c r="OMB286"/>
      <c r="OMC286"/>
      <c r="OMD286"/>
      <c r="OME286"/>
      <c r="OMF286"/>
      <c r="OMG286"/>
      <c r="OMH286"/>
      <c r="OMI286"/>
      <c r="OMJ286"/>
      <c r="OMK286"/>
      <c r="OML286"/>
      <c r="OMM286"/>
      <c r="OMN286"/>
      <c r="OMO286"/>
      <c r="OMP286"/>
      <c r="OMQ286"/>
      <c r="OMR286"/>
      <c r="OMS286"/>
      <c r="OMT286"/>
      <c r="OMU286"/>
      <c r="OMV286"/>
      <c r="OMW286"/>
      <c r="OMX286"/>
      <c r="OMY286"/>
      <c r="OMZ286"/>
      <c r="ONA286"/>
      <c r="ONB286"/>
      <c r="ONC286"/>
      <c r="OND286"/>
      <c r="ONE286"/>
      <c r="ONF286"/>
      <c r="ONG286"/>
      <c r="ONH286"/>
      <c r="ONI286"/>
      <c r="ONJ286"/>
      <c r="ONK286"/>
      <c r="ONL286"/>
      <c r="ONM286"/>
      <c r="ONN286"/>
      <c r="ONO286"/>
      <c r="ONP286"/>
      <c r="ONQ286"/>
      <c r="ONR286"/>
      <c r="ONS286"/>
      <c r="ONT286"/>
      <c r="ONU286"/>
      <c r="ONV286"/>
      <c r="ONW286"/>
      <c r="ONX286"/>
      <c r="ONY286"/>
      <c r="ONZ286"/>
      <c r="OOA286"/>
      <c r="OOB286"/>
      <c r="OOC286"/>
      <c r="OOD286"/>
      <c r="OOE286"/>
      <c r="OOF286"/>
      <c r="OOG286"/>
      <c r="OOH286"/>
      <c r="OOI286"/>
      <c r="OOJ286"/>
      <c r="OOK286"/>
      <c r="OOL286"/>
      <c r="OOM286"/>
      <c r="OON286"/>
      <c r="OOO286"/>
      <c r="OOP286"/>
      <c r="OOQ286"/>
      <c r="OOR286"/>
      <c r="OOS286"/>
      <c r="OOT286"/>
      <c r="OOU286"/>
      <c r="OOV286"/>
      <c r="OOW286"/>
      <c r="OOX286"/>
      <c r="OOY286"/>
      <c r="OOZ286"/>
      <c r="OPA286"/>
      <c r="OPB286"/>
      <c r="OPC286"/>
      <c r="OPD286"/>
      <c r="OPE286"/>
      <c r="OPF286"/>
      <c r="OPG286"/>
      <c r="OPH286"/>
      <c r="OPI286"/>
      <c r="OPJ286"/>
      <c r="OPK286"/>
      <c r="OPL286"/>
      <c r="OPM286"/>
      <c r="OPN286"/>
      <c r="OPO286"/>
      <c r="OPP286"/>
      <c r="OPQ286"/>
      <c r="OPR286"/>
      <c r="OPS286"/>
      <c r="OPT286"/>
      <c r="OPU286"/>
      <c r="OPV286"/>
      <c r="OPW286"/>
      <c r="OPX286"/>
      <c r="OPY286"/>
      <c r="OPZ286"/>
      <c r="OQA286"/>
      <c r="OQB286"/>
      <c r="OQC286"/>
      <c r="OQD286"/>
      <c r="OQE286"/>
      <c r="OQF286"/>
      <c r="OQG286"/>
      <c r="OQH286"/>
      <c r="OQI286"/>
      <c r="OQJ286"/>
      <c r="OQK286"/>
      <c r="OQL286"/>
      <c r="OQM286"/>
      <c r="OQN286"/>
      <c r="OQO286"/>
      <c r="OQP286"/>
      <c r="OQQ286"/>
      <c r="OQR286"/>
      <c r="OQS286"/>
      <c r="OQT286"/>
      <c r="OQU286"/>
      <c r="OQV286"/>
      <c r="OQW286"/>
      <c r="OQX286"/>
      <c r="OQY286"/>
      <c r="OQZ286"/>
      <c r="ORA286"/>
      <c r="ORB286"/>
      <c r="ORC286"/>
      <c r="ORD286"/>
      <c r="ORE286"/>
      <c r="ORF286"/>
      <c r="ORG286"/>
      <c r="ORH286"/>
      <c r="ORI286"/>
      <c r="ORJ286"/>
      <c r="ORK286"/>
      <c r="ORL286"/>
      <c r="ORM286"/>
      <c r="ORN286"/>
      <c r="ORO286"/>
      <c r="ORP286"/>
      <c r="ORQ286"/>
      <c r="ORR286"/>
      <c r="ORS286"/>
      <c r="ORT286"/>
      <c r="ORU286"/>
      <c r="ORV286"/>
      <c r="ORW286"/>
      <c r="ORX286"/>
      <c r="ORY286"/>
      <c r="ORZ286"/>
      <c r="OSA286"/>
      <c r="OSB286"/>
      <c r="OSC286"/>
      <c r="OSD286"/>
      <c r="OSE286"/>
      <c r="OSF286"/>
      <c r="OSG286"/>
      <c r="OSH286"/>
      <c r="OSI286"/>
      <c r="OSJ286"/>
      <c r="OSK286"/>
      <c r="OSL286"/>
      <c r="OSM286"/>
      <c r="OSN286"/>
      <c r="OSO286"/>
      <c r="OSP286"/>
      <c r="OSQ286"/>
      <c r="OSR286"/>
      <c r="OSS286"/>
      <c r="OST286"/>
      <c r="OSU286"/>
      <c r="OSV286"/>
      <c r="OSW286"/>
      <c r="OSX286"/>
      <c r="OSY286"/>
      <c r="OSZ286"/>
      <c r="OTA286"/>
      <c r="OTB286"/>
      <c r="OTC286"/>
      <c r="OTD286"/>
      <c r="OTE286"/>
      <c r="OTF286"/>
      <c r="OTG286"/>
      <c r="OTH286"/>
      <c r="OTI286"/>
      <c r="OTJ286"/>
      <c r="OTK286"/>
      <c r="OTL286"/>
      <c r="OTM286"/>
      <c r="OTN286"/>
      <c r="OTO286"/>
      <c r="OTP286"/>
      <c r="OTQ286"/>
      <c r="OTR286"/>
      <c r="OTS286"/>
      <c r="OTT286"/>
      <c r="OTU286"/>
      <c r="OTV286"/>
      <c r="OTW286"/>
      <c r="OTX286"/>
      <c r="OTY286"/>
      <c r="OTZ286"/>
      <c r="OUA286"/>
      <c r="OUB286"/>
      <c r="OUC286"/>
      <c r="OUD286"/>
      <c r="OUE286"/>
      <c r="OUF286"/>
      <c r="OUG286"/>
      <c r="OUH286"/>
      <c r="OUI286"/>
      <c r="OUJ286"/>
      <c r="OUK286"/>
      <c r="OUL286"/>
      <c r="OUM286"/>
      <c r="OUN286"/>
      <c r="OUO286"/>
      <c r="OUP286"/>
      <c r="OUQ286"/>
      <c r="OUR286"/>
      <c r="OUS286"/>
      <c r="OUT286"/>
      <c r="OUU286"/>
      <c r="OUV286"/>
      <c r="OUW286"/>
      <c r="OUX286"/>
      <c r="OUY286"/>
      <c r="OUZ286"/>
      <c r="OVA286"/>
      <c r="OVB286"/>
      <c r="OVC286"/>
      <c r="OVD286"/>
      <c r="OVE286"/>
      <c r="OVF286"/>
      <c r="OVG286"/>
      <c r="OVH286"/>
      <c r="OVI286"/>
      <c r="OVJ286"/>
      <c r="OVK286"/>
      <c r="OVL286"/>
      <c r="OVM286"/>
      <c r="OVN286"/>
      <c r="OVO286"/>
      <c r="OVP286"/>
      <c r="OVQ286"/>
      <c r="OVR286"/>
      <c r="OVS286"/>
      <c r="OVT286"/>
      <c r="OVU286"/>
      <c r="OVV286"/>
      <c r="OVW286"/>
      <c r="OVX286"/>
      <c r="OVY286"/>
      <c r="OVZ286"/>
      <c r="OWA286"/>
      <c r="OWB286"/>
      <c r="OWC286"/>
      <c r="OWD286"/>
      <c r="OWE286"/>
      <c r="OWF286"/>
      <c r="OWG286"/>
      <c r="OWH286"/>
      <c r="OWI286"/>
      <c r="OWJ286"/>
      <c r="OWK286"/>
      <c r="OWL286"/>
      <c r="OWM286"/>
      <c r="OWN286"/>
      <c r="OWO286"/>
      <c r="OWP286"/>
      <c r="OWQ286"/>
      <c r="OWR286"/>
      <c r="OWS286"/>
      <c r="OWT286"/>
      <c r="OWU286"/>
      <c r="OWV286"/>
      <c r="OWW286"/>
      <c r="OWX286"/>
      <c r="OWY286"/>
      <c r="OWZ286"/>
      <c r="OXA286"/>
      <c r="OXB286"/>
      <c r="OXC286"/>
      <c r="OXD286"/>
      <c r="OXE286"/>
      <c r="OXF286"/>
      <c r="OXG286"/>
      <c r="OXH286"/>
      <c r="OXI286"/>
      <c r="OXJ286"/>
      <c r="OXK286"/>
      <c r="OXL286"/>
      <c r="OXM286"/>
      <c r="OXN286"/>
      <c r="OXO286"/>
      <c r="OXP286"/>
      <c r="OXQ286"/>
      <c r="OXR286"/>
      <c r="OXS286"/>
      <c r="OXT286"/>
      <c r="OXU286"/>
      <c r="OXV286"/>
      <c r="OXW286"/>
      <c r="OXX286"/>
      <c r="OXY286"/>
      <c r="OXZ286"/>
      <c r="OYA286"/>
      <c r="OYB286"/>
      <c r="OYC286"/>
      <c r="OYD286"/>
      <c r="OYE286"/>
      <c r="OYF286"/>
      <c r="OYG286"/>
      <c r="OYH286"/>
      <c r="OYI286"/>
      <c r="OYJ286"/>
      <c r="OYK286"/>
      <c r="OYL286"/>
      <c r="OYM286"/>
      <c r="OYN286"/>
      <c r="OYO286"/>
      <c r="OYP286"/>
      <c r="OYQ286"/>
      <c r="OYR286"/>
      <c r="OYS286"/>
      <c r="OYT286"/>
      <c r="OYU286"/>
      <c r="OYV286"/>
      <c r="OYW286"/>
      <c r="OYX286"/>
      <c r="OYY286"/>
      <c r="OYZ286"/>
      <c r="OZA286"/>
      <c r="OZB286"/>
      <c r="OZC286"/>
      <c r="OZD286"/>
      <c r="OZE286"/>
      <c r="OZF286"/>
      <c r="OZG286"/>
      <c r="OZH286"/>
      <c r="OZI286"/>
      <c r="OZJ286"/>
      <c r="OZK286"/>
      <c r="OZL286"/>
      <c r="OZM286"/>
      <c r="OZN286"/>
      <c r="OZO286"/>
      <c r="OZP286"/>
      <c r="OZQ286"/>
      <c r="OZR286"/>
      <c r="OZS286"/>
      <c r="OZT286"/>
      <c r="OZU286"/>
      <c r="OZV286"/>
      <c r="OZW286"/>
      <c r="OZX286"/>
      <c r="OZY286"/>
      <c r="OZZ286"/>
      <c r="PAA286"/>
      <c r="PAB286"/>
      <c r="PAC286"/>
      <c r="PAD286"/>
      <c r="PAE286"/>
      <c r="PAF286"/>
      <c r="PAG286"/>
      <c r="PAH286"/>
      <c r="PAI286"/>
      <c r="PAJ286"/>
      <c r="PAK286"/>
      <c r="PAL286"/>
      <c r="PAM286"/>
      <c r="PAN286"/>
      <c r="PAO286"/>
      <c r="PAP286"/>
      <c r="PAQ286"/>
      <c r="PAR286"/>
      <c r="PAS286"/>
      <c r="PAT286"/>
      <c r="PAU286"/>
      <c r="PAV286"/>
      <c r="PAW286"/>
      <c r="PAX286"/>
      <c r="PAY286"/>
      <c r="PAZ286"/>
      <c r="PBA286"/>
      <c r="PBB286"/>
      <c r="PBC286"/>
      <c r="PBD286"/>
      <c r="PBE286"/>
      <c r="PBF286"/>
      <c r="PBG286"/>
      <c r="PBH286"/>
      <c r="PBI286"/>
      <c r="PBJ286"/>
      <c r="PBK286"/>
      <c r="PBL286"/>
      <c r="PBM286"/>
      <c r="PBN286"/>
      <c r="PBO286"/>
      <c r="PBP286"/>
      <c r="PBQ286"/>
      <c r="PBR286"/>
      <c r="PBS286"/>
      <c r="PBT286"/>
      <c r="PBU286"/>
      <c r="PBV286"/>
      <c r="PBW286"/>
      <c r="PBX286"/>
      <c r="PBY286"/>
      <c r="PBZ286"/>
      <c r="PCA286"/>
      <c r="PCB286"/>
      <c r="PCC286"/>
      <c r="PCD286"/>
      <c r="PCE286"/>
      <c r="PCF286"/>
      <c r="PCG286"/>
      <c r="PCH286"/>
      <c r="PCI286"/>
      <c r="PCJ286"/>
      <c r="PCK286"/>
      <c r="PCL286"/>
      <c r="PCM286"/>
      <c r="PCN286"/>
      <c r="PCO286"/>
      <c r="PCP286"/>
      <c r="PCQ286"/>
      <c r="PCR286"/>
      <c r="PCS286"/>
      <c r="PCT286"/>
      <c r="PCU286"/>
      <c r="PCV286"/>
      <c r="PCW286"/>
      <c r="PCX286"/>
      <c r="PCY286"/>
      <c r="PCZ286"/>
      <c r="PDA286"/>
      <c r="PDB286"/>
      <c r="PDC286"/>
      <c r="PDD286"/>
      <c r="PDE286"/>
      <c r="PDF286"/>
      <c r="PDG286"/>
      <c r="PDH286"/>
      <c r="PDI286"/>
      <c r="PDJ286"/>
      <c r="PDK286"/>
      <c r="PDL286"/>
      <c r="PDM286"/>
      <c r="PDN286"/>
      <c r="PDO286"/>
      <c r="PDP286"/>
      <c r="PDQ286"/>
      <c r="PDR286"/>
      <c r="PDS286"/>
      <c r="PDT286"/>
      <c r="PDU286"/>
      <c r="PDV286"/>
      <c r="PDW286"/>
      <c r="PDX286"/>
      <c r="PDY286"/>
      <c r="PDZ286"/>
      <c r="PEA286"/>
      <c r="PEB286"/>
      <c r="PEC286"/>
      <c r="PED286"/>
      <c r="PEE286"/>
      <c r="PEF286"/>
      <c r="PEG286"/>
      <c r="PEH286"/>
      <c r="PEI286"/>
      <c r="PEJ286"/>
      <c r="PEK286"/>
      <c r="PEL286"/>
      <c r="PEM286"/>
      <c r="PEN286"/>
      <c r="PEO286"/>
      <c r="PEP286"/>
      <c r="PEQ286"/>
      <c r="PER286"/>
      <c r="PES286"/>
      <c r="PET286"/>
      <c r="PEU286"/>
      <c r="PEV286"/>
      <c r="PEW286"/>
      <c r="PEX286"/>
      <c r="PEY286"/>
      <c r="PEZ286"/>
      <c r="PFA286"/>
      <c r="PFB286"/>
      <c r="PFC286"/>
      <c r="PFD286"/>
      <c r="PFE286"/>
      <c r="PFF286"/>
      <c r="PFG286"/>
      <c r="PFH286"/>
      <c r="PFI286"/>
      <c r="PFJ286"/>
      <c r="PFK286"/>
      <c r="PFL286"/>
      <c r="PFM286"/>
      <c r="PFN286"/>
      <c r="PFO286"/>
      <c r="PFP286"/>
      <c r="PFQ286"/>
      <c r="PFR286"/>
      <c r="PFS286"/>
      <c r="PFT286"/>
      <c r="PFU286"/>
      <c r="PFV286"/>
      <c r="PFW286"/>
      <c r="PFX286"/>
      <c r="PFY286"/>
      <c r="PFZ286"/>
      <c r="PGA286"/>
      <c r="PGB286"/>
      <c r="PGC286"/>
      <c r="PGD286"/>
      <c r="PGE286"/>
      <c r="PGF286"/>
      <c r="PGG286"/>
      <c r="PGH286"/>
      <c r="PGI286"/>
      <c r="PGJ286"/>
      <c r="PGK286"/>
      <c r="PGL286"/>
      <c r="PGM286"/>
      <c r="PGN286"/>
      <c r="PGO286"/>
      <c r="PGP286"/>
      <c r="PGQ286"/>
      <c r="PGR286"/>
      <c r="PGS286"/>
      <c r="PGT286"/>
      <c r="PGU286"/>
      <c r="PGV286"/>
      <c r="PGW286"/>
      <c r="PGX286"/>
      <c r="PGY286"/>
      <c r="PGZ286"/>
      <c r="PHA286"/>
      <c r="PHB286"/>
      <c r="PHC286"/>
      <c r="PHD286"/>
      <c r="PHE286"/>
      <c r="PHF286"/>
      <c r="PHG286"/>
      <c r="PHH286"/>
      <c r="PHI286"/>
      <c r="PHJ286"/>
      <c r="PHK286"/>
      <c r="PHL286"/>
      <c r="PHM286"/>
      <c r="PHN286"/>
      <c r="PHO286"/>
      <c r="PHP286"/>
      <c r="PHQ286"/>
      <c r="PHR286"/>
      <c r="PHS286"/>
      <c r="PHT286"/>
      <c r="PHU286"/>
      <c r="PHV286"/>
      <c r="PHW286"/>
      <c r="PHX286"/>
      <c r="PHY286"/>
      <c r="PHZ286"/>
      <c r="PIA286"/>
      <c r="PIB286"/>
      <c r="PIC286"/>
      <c r="PID286"/>
      <c r="PIE286"/>
      <c r="PIF286"/>
      <c r="PIG286"/>
      <c r="PIH286"/>
      <c r="PII286"/>
      <c r="PIJ286"/>
      <c r="PIK286"/>
      <c r="PIL286"/>
      <c r="PIM286"/>
      <c r="PIN286"/>
      <c r="PIO286"/>
      <c r="PIP286"/>
      <c r="PIQ286"/>
      <c r="PIR286"/>
      <c r="PIS286"/>
      <c r="PIT286"/>
      <c r="PIU286"/>
      <c r="PIV286"/>
      <c r="PIW286"/>
      <c r="PIX286"/>
      <c r="PIY286"/>
      <c r="PIZ286"/>
      <c r="PJA286"/>
      <c r="PJB286"/>
      <c r="PJC286"/>
      <c r="PJD286"/>
      <c r="PJE286"/>
      <c r="PJF286"/>
      <c r="PJG286"/>
      <c r="PJH286"/>
      <c r="PJI286"/>
      <c r="PJJ286"/>
      <c r="PJK286"/>
      <c r="PJL286"/>
      <c r="PJM286"/>
      <c r="PJN286"/>
      <c r="PJO286"/>
      <c r="PJP286"/>
      <c r="PJQ286"/>
      <c r="PJR286"/>
      <c r="PJS286"/>
      <c r="PJT286"/>
      <c r="PJU286"/>
      <c r="PJV286"/>
      <c r="PJW286"/>
      <c r="PJX286"/>
      <c r="PJY286"/>
      <c r="PJZ286"/>
      <c r="PKA286"/>
      <c r="PKB286"/>
      <c r="PKC286"/>
      <c r="PKD286"/>
      <c r="PKE286"/>
      <c r="PKF286"/>
      <c r="PKG286"/>
      <c r="PKH286"/>
      <c r="PKI286"/>
      <c r="PKJ286"/>
      <c r="PKK286"/>
      <c r="PKL286"/>
      <c r="PKM286"/>
      <c r="PKN286"/>
      <c r="PKO286"/>
      <c r="PKP286"/>
      <c r="PKQ286"/>
      <c r="PKR286"/>
      <c r="PKS286"/>
      <c r="PKT286"/>
      <c r="PKU286"/>
      <c r="PKV286"/>
      <c r="PKW286"/>
      <c r="PKX286"/>
      <c r="PKY286"/>
      <c r="PKZ286"/>
      <c r="PLA286"/>
      <c r="PLB286"/>
      <c r="PLC286"/>
      <c r="PLD286"/>
      <c r="PLE286"/>
      <c r="PLF286"/>
      <c r="PLG286"/>
      <c r="PLH286"/>
      <c r="PLI286"/>
      <c r="PLJ286"/>
      <c r="PLK286"/>
      <c r="PLL286"/>
      <c r="PLM286"/>
      <c r="PLN286"/>
      <c r="PLO286"/>
      <c r="PLP286"/>
      <c r="PLQ286"/>
      <c r="PLR286"/>
      <c r="PLS286"/>
      <c r="PLT286"/>
      <c r="PLU286"/>
      <c r="PLV286"/>
      <c r="PLW286"/>
      <c r="PLX286"/>
      <c r="PLY286"/>
      <c r="PLZ286"/>
      <c r="PMA286"/>
      <c r="PMB286"/>
      <c r="PMC286"/>
      <c r="PMD286"/>
      <c r="PME286"/>
      <c r="PMF286"/>
      <c r="PMG286"/>
      <c r="PMH286"/>
      <c r="PMI286"/>
      <c r="PMJ286"/>
      <c r="PMK286"/>
      <c r="PML286"/>
      <c r="PMM286"/>
      <c r="PMN286"/>
      <c r="PMO286"/>
      <c r="PMP286"/>
      <c r="PMQ286"/>
      <c r="PMR286"/>
      <c r="PMS286"/>
      <c r="PMT286"/>
      <c r="PMU286"/>
      <c r="PMV286"/>
      <c r="PMW286"/>
      <c r="PMX286"/>
      <c r="PMY286"/>
      <c r="PMZ286"/>
      <c r="PNA286"/>
      <c r="PNB286"/>
      <c r="PNC286"/>
      <c r="PND286"/>
      <c r="PNE286"/>
      <c r="PNF286"/>
      <c r="PNG286"/>
      <c r="PNH286"/>
      <c r="PNI286"/>
      <c r="PNJ286"/>
      <c r="PNK286"/>
      <c r="PNL286"/>
      <c r="PNM286"/>
      <c r="PNN286"/>
      <c r="PNO286"/>
      <c r="PNP286"/>
      <c r="PNQ286"/>
      <c r="PNR286"/>
      <c r="PNS286"/>
      <c r="PNT286"/>
      <c r="PNU286"/>
      <c r="PNV286"/>
      <c r="PNW286"/>
      <c r="PNX286"/>
      <c r="PNY286"/>
      <c r="PNZ286"/>
      <c r="POA286"/>
      <c r="POB286"/>
      <c r="POC286"/>
      <c r="POD286"/>
      <c r="POE286"/>
      <c r="POF286"/>
      <c r="POG286"/>
      <c r="POH286"/>
      <c r="POI286"/>
      <c r="POJ286"/>
      <c r="POK286"/>
      <c r="POL286"/>
      <c r="POM286"/>
      <c r="PON286"/>
      <c r="POO286"/>
      <c r="POP286"/>
      <c r="POQ286"/>
      <c r="POR286"/>
      <c r="POS286"/>
      <c r="POT286"/>
      <c r="POU286"/>
      <c r="POV286"/>
      <c r="POW286"/>
      <c r="POX286"/>
      <c r="POY286"/>
      <c r="POZ286"/>
      <c r="PPA286"/>
      <c r="PPB286"/>
      <c r="PPC286"/>
      <c r="PPD286"/>
      <c r="PPE286"/>
      <c r="PPF286"/>
      <c r="PPG286"/>
      <c r="PPH286"/>
      <c r="PPI286"/>
      <c r="PPJ286"/>
      <c r="PPK286"/>
      <c r="PPL286"/>
      <c r="PPM286"/>
      <c r="PPN286"/>
      <c r="PPO286"/>
      <c r="PPP286"/>
      <c r="PPQ286"/>
      <c r="PPR286"/>
      <c r="PPS286"/>
      <c r="PPT286"/>
      <c r="PPU286"/>
      <c r="PPV286"/>
      <c r="PPW286"/>
      <c r="PPX286"/>
      <c r="PPY286"/>
      <c r="PPZ286"/>
      <c r="PQA286"/>
      <c r="PQB286"/>
      <c r="PQC286"/>
      <c r="PQD286"/>
      <c r="PQE286"/>
      <c r="PQF286"/>
      <c r="PQG286"/>
      <c r="PQH286"/>
      <c r="PQI286"/>
      <c r="PQJ286"/>
      <c r="PQK286"/>
      <c r="PQL286"/>
      <c r="PQM286"/>
      <c r="PQN286"/>
      <c r="PQO286"/>
      <c r="PQP286"/>
      <c r="PQQ286"/>
      <c r="PQR286"/>
      <c r="PQS286"/>
      <c r="PQT286"/>
      <c r="PQU286"/>
      <c r="PQV286"/>
      <c r="PQW286"/>
      <c r="PQX286"/>
      <c r="PQY286"/>
      <c r="PQZ286"/>
      <c r="PRA286"/>
      <c r="PRB286"/>
      <c r="PRC286"/>
      <c r="PRD286"/>
      <c r="PRE286"/>
      <c r="PRF286"/>
      <c r="PRG286"/>
      <c r="PRH286"/>
      <c r="PRI286"/>
      <c r="PRJ286"/>
      <c r="PRK286"/>
      <c r="PRL286"/>
      <c r="PRM286"/>
      <c r="PRN286"/>
      <c r="PRO286"/>
      <c r="PRP286"/>
      <c r="PRQ286"/>
      <c r="PRR286"/>
      <c r="PRS286"/>
      <c r="PRT286"/>
      <c r="PRU286"/>
      <c r="PRV286"/>
      <c r="PRW286"/>
      <c r="PRX286"/>
      <c r="PRY286"/>
      <c r="PRZ286"/>
      <c r="PSA286"/>
      <c r="PSB286"/>
      <c r="PSC286"/>
      <c r="PSD286"/>
      <c r="PSE286"/>
      <c r="PSF286"/>
      <c r="PSG286"/>
      <c r="PSH286"/>
      <c r="PSI286"/>
      <c r="PSJ286"/>
      <c r="PSK286"/>
      <c r="PSL286"/>
      <c r="PSM286"/>
      <c r="PSN286"/>
      <c r="PSO286"/>
      <c r="PSP286"/>
      <c r="PSQ286"/>
      <c r="PSR286"/>
      <c r="PSS286"/>
      <c r="PST286"/>
      <c r="PSU286"/>
      <c r="PSV286"/>
      <c r="PSW286"/>
      <c r="PSX286"/>
      <c r="PSY286"/>
      <c r="PSZ286"/>
      <c r="PTA286"/>
      <c r="PTB286"/>
      <c r="PTC286"/>
      <c r="PTD286"/>
      <c r="PTE286"/>
      <c r="PTF286"/>
      <c r="PTG286"/>
      <c r="PTH286"/>
      <c r="PTI286"/>
      <c r="PTJ286"/>
      <c r="PTK286"/>
      <c r="PTL286"/>
      <c r="PTM286"/>
      <c r="PTN286"/>
      <c r="PTO286"/>
      <c r="PTP286"/>
      <c r="PTQ286"/>
      <c r="PTR286"/>
      <c r="PTS286"/>
      <c r="PTT286"/>
      <c r="PTU286"/>
      <c r="PTV286"/>
      <c r="PTW286"/>
      <c r="PTX286"/>
      <c r="PTY286"/>
      <c r="PTZ286"/>
      <c r="PUA286"/>
      <c r="PUB286"/>
      <c r="PUC286"/>
      <c r="PUD286"/>
      <c r="PUE286"/>
      <c r="PUF286"/>
      <c r="PUG286"/>
      <c r="PUH286"/>
      <c r="PUI286"/>
      <c r="PUJ286"/>
      <c r="PUK286"/>
      <c r="PUL286"/>
      <c r="PUM286"/>
      <c r="PUN286"/>
      <c r="PUO286"/>
      <c r="PUP286"/>
      <c r="PUQ286"/>
      <c r="PUR286"/>
      <c r="PUS286"/>
      <c r="PUT286"/>
      <c r="PUU286"/>
      <c r="PUV286"/>
      <c r="PUW286"/>
      <c r="PUX286"/>
      <c r="PUY286"/>
      <c r="PUZ286"/>
      <c r="PVA286"/>
      <c r="PVB286"/>
      <c r="PVC286"/>
      <c r="PVD286"/>
      <c r="PVE286"/>
      <c r="PVF286"/>
      <c r="PVG286"/>
      <c r="PVH286"/>
      <c r="PVI286"/>
      <c r="PVJ286"/>
      <c r="PVK286"/>
      <c r="PVL286"/>
      <c r="PVM286"/>
      <c r="PVN286"/>
      <c r="PVO286"/>
      <c r="PVP286"/>
      <c r="PVQ286"/>
      <c r="PVR286"/>
      <c r="PVS286"/>
      <c r="PVT286"/>
      <c r="PVU286"/>
      <c r="PVV286"/>
      <c r="PVW286"/>
      <c r="PVX286"/>
      <c r="PVY286"/>
      <c r="PVZ286"/>
      <c r="PWA286"/>
      <c r="PWB286"/>
      <c r="PWC286"/>
      <c r="PWD286"/>
      <c r="PWE286"/>
      <c r="PWF286"/>
      <c r="PWG286"/>
      <c r="PWH286"/>
      <c r="PWI286"/>
      <c r="PWJ286"/>
      <c r="PWK286"/>
      <c r="PWL286"/>
      <c r="PWM286"/>
      <c r="PWN286"/>
      <c r="PWO286"/>
      <c r="PWP286"/>
      <c r="PWQ286"/>
      <c r="PWR286"/>
      <c r="PWS286"/>
      <c r="PWT286"/>
      <c r="PWU286"/>
      <c r="PWV286"/>
      <c r="PWW286"/>
      <c r="PWX286"/>
      <c r="PWY286"/>
      <c r="PWZ286"/>
      <c r="PXA286"/>
      <c r="PXB286"/>
      <c r="PXC286"/>
      <c r="PXD286"/>
      <c r="PXE286"/>
      <c r="PXF286"/>
      <c r="PXG286"/>
      <c r="PXH286"/>
      <c r="PXI286"/>
      <c r="PXJ286"/>
      <c r="PXK286"/>
      <c r="PXL286"/>
      <c r="PXM286"/>
      <c r="PXN286"/>
      <c r="PXO286"/>
      <c r="PXP286"/>
      <c r="PXQ286"/>
      <c r="PXR286"/>
      <c r="PXS286"/>
      <c r="PXT286"/>
      <c r="PXU286"/>
      <c r="PXV286"/>
      <c r="PXW286"/>
      <c r="PXX286"/>
      <c r="PXY286"/>
      <c r="PXZ286"/>
      <c r="PYA286"/>
      <c r="PYB286"/>
      <c r="PYC286"/>
      <c r="PYD286"/>
      <c r="PYE286"/>
      <c r="PYF286"/>
      <c r="PYG286"/>
      <c r="PYH286"/>
      <c r="PYI286"/>
      <c r="PYJ286"/>
      <c r="PYK286"/>
      <c r="PYL286"/>
      <c r="PYM286"/>
      <c r="PYN286"/>
      <c r="PYO286"/>
      <c r="PYP286"/>
      <c r="PYQ286"/>
      <c r="PYR286"/>
      <c r="PYS286"/>
      <c r="PYT286"/>
      <c r="PYU286"/>
      <c r="PYV286"/>
      <c r="PYW286"/>
      <c r="PYX286"/>
      <c r="PYY286"/>
      <c r="PYZ286"/>
      <c r="PZA286"/>
      <c r="PZB286"/>
      <c r="PZC286"/>
      <c r="PZD286"/>
      <c r="PZE286"/>
      <c r="PZF286"/>
      <c r="PZG286"/>
      <c r="PZH286"/>
      <c r="PZI286"/>
      <c r="PZJ286"/>
      <c r="PZK286"/>
      <c r="PZL286"/>
      <c r="PZM286"/>
      <c r="PZN286"/>
      <c r="PZO286"/>
      <c r="PZP286"/>
      <c r="PZQ286"/>
      <c r="PZR286"/>
      <c r="PZS286"/>
      <c r="PZT286"/>
      <c r="PZU286"/>
      <c r="PZV286"/>
      <c r="PZW286"/>
      <c r="PZX286"/>
      <c r="PZY286"/>
      <c r="PZZ286"/>
      <c r="QAA286"/>
      <c r="QAB286"/>
      <c r="QAC286"/>
      <c r="QAD286"/>
      <c r="QAE286"/>
      <c r="QAF286"/>
      <c r="QAG286"/>
      <c r="QAH286"/>
      <c r="QAI286"/>
      <c r="QAJ286"/>
      <c r="QAK286"/>
      <c r="QAL286"/>
      <c r="QAM286"/>
      <c r="QAN286"/>
      <c r="QAO286"/>
      <c r="QAP286"/>
      <c r="QAQ286"/>
      <c r="QAR286"/>
      <c r="QAS286"/>
      <c r="QAT286"/>
      <c r="QAU286"/>
      <c r="QAV286"/>
      <c r="QAW286"/>
      <c r="QAX286"/>
      <c r="QAY286"/>
      <c r="QAZ286"/>
      <c r="QBA286"/>
      <c r="QBB286"/>
      <c r="QBC286"/>
      <c r="QBD286"/>
      <c r="QBE286"/>
      <c r="QBF286"/>
      <c r="QBG286"/>
      <c r="QBH286"/>
      <c r="QBI286"/>
      <c r="QBJ286"/>
      <c r="QBK286"/>
      <c r="QBL286"/>
      <c r="QBM286"/>
      <c r="QBN286"/>
      <c r="QBO286"/>
      <c r="QBP286"/>
      <c r="QBQ286"/>
      <c r="QBR286"/>
      <c r="QBS286"/>
      <c r="QBT286"/>
      <c r="QBU286"/>
      <c r="QBV286"/>
      <c r="QBW286"/>
      <c r="QBX286"/>
      <c r="QBY286"/>
      <c r="QBZ286"/>
      <c r="QCA286"/>
      <c r="QCB286"/>
      <c r="QCC286"/>
      <c r="QCD286"/>
      <c r="QCE286"/>
      <c r="QCF286"/>
      <c r="QCG286"/>
      <c r="QCH286"/>
      <c r="QCI286"/>
      <c r="QCJ286"/>
      <c r="QCK286"/>
      <c r="QCL286"/>
      <c r="QCM286"/>
      <c r="QCN286"/>
      <c r="QCO286"/>
      <c r="QCP286"/>
      <c r="QCQ286"/>
      <c r="QCR286"/>
      <c r="QCS286"/>
      <c r="QCT286"/>
      <c r="QCU286"/>
      <c r="QCV286"/>
      <c r="QCW286"/>
      <c r="QCX286"/>
      <c r="QCY286"/>
      <c r="QCZ286"/>
      <c r="QDA286"/>
      <c r="QDB286"/>
      <c r="QDC286"/>
      <c r="QDD286"/>
      <c r="QDE286"/>
      <c r="QDF286"/>
      <c r="QDG286"/>
      <c r="QDH286"/>
      <c r="QDI286"/>
      <c r="QDJ286"/>
      <c r="QDK286"/>
      <c r="QDL286"/>
      <c r="QDM286"/>
      <c r="QDN286"/>
      <c r="QDO286"/>
      <c r="QDP286"/>
      <c r="QDQ286"/>
      <c r="QDR286"/>
      <c r="QDS286"/>
      <c r="QDT286"/>
      <c r="QDU286"/>
      <c r="QDV286"/>
      <c r="QDW286"/>
      <c r="QDX286"/>
      <c r="QDY286"/>
      <c r="QDZ286"/>
      <c r="QEA286"/>
      <c r="QEB286"/>
      <c r="QEC286"/>
      <c r="QED286"/>
      <c r="QEE286"/>
      <c r="QEF286"/>
      <c r="QEG286"/>
      <c r="QEH286"/>
      <c r="QEI286"/>
      <c r="QEJ286"/>
      <c r="QEK286"/>
      <c r="QEL286"/>
      <c r="QEM286"/>
      <c r="QEN286"/>
      <c r="QEO286"/>
      <c r="QEP286"/>
      <c r="QEQ286"/>
      <c r="QER286"/>
      <c r="QES286"/>
      <c r="QET286"/>
      <c r="QEU286"/>
      <c r="QEV286"/>
      <c r="QEW286"/>
      <c r="QEX286"/>
      <c r="QEY286"/>
      <c r="QEZ286"/>
      <c r="QFA286"/>
      <c r="QFB286"/>
      <c r="QFC286"/>
      <c r="QFD286"/>
      <c r="QFE286"/>
      <c r="QFF286"/>
      <c r="QFG286"/>
      <c r="QFH286"/>
      <c r="QFI286"/>
      <c r="QFJ286"/>
      <c r="QFK286"/>
      <c r="QFL286"/>
      <c r="QFM286"/>
      <c r="QFN286"/>
      <c r="QFO286"/>
      <c r="QFP286"/>
      <c r="QFQ286"/>
      <c r="QFR286"/>
      <c r="QFS286"/>
      <c r="QFT286"/>
      <c r="QFU286"/>
      <c r="QFV286"/>
      <c r="QFW286"/>
      <c r="QFX286"/>
      <c r="QFY286"/>
      <c r="QFZ286"/>
      <c r="QGA286"/>
      <c r="QGB286"/>
      <c r="QGC286"/>
      <c r="QGD286"/>
      <c r="QGE286"/>
      <c r="QGF286"/>
      <c r="QGG286"/>
      <c r="QGH286"/>
      <c r="QGI286"/>
      <c r="QGJ286"/>
      <c r="QGK286"/>
      <c r="QGL286"/>
      <c r="QGM286"/>
      <c r="QGN286"/>
      <c r="QGO286"/>
      <c r="QGP286"/>
      <c r="QGQ286"/>
      <c r="QGR286"/>
      <c r="QGS286"/>
      <c r="QGT286"/>
      <c r="QGU286"/>
      <c r="QGV286"/>
      <c r="QGW286"/>
      <c r="QGX286"/>
      <c r="QGY286"/>
      <c r="QGZ286"/>
      <c r="QHA286"/>
      <c r="QHB286"/>
      <c r="QHC286"/>
      <c r="QHD286"/>
      <c r="QHE286"/>
      <c r="QHF286"/>
      <c r="QHG286"/>
      <c r="QHH286"/>
      <c r="QHI286"/>
      <c r="QHJ286"/>
      <c r="QHK286"/>
      <c r="QHL286"/>
      <c r="QHM286"/>
      <c r="QHN286"/>
      <c r="QHO286"/>
      <c r="QHP286"/>
      <c r="QHQ286"/>
      <c r="QHR286"/>
      <c r="QHS286"/>
      <c r="QHT286"/>
      <c r="QHU286"/>
      <c r="QHV286"/>
      <c r="QHW286"/>
      <c r="QHX286"/>
      <c r="QHY286"/>
      <c r="QHZ286"/>
      <c r="QIA286"/>
      <c r="QIB286"/>
      <c r="QIC286"/>
      <c r="QID286"/>
      <c r="QIE286"/>
      <c r="QIF286"/>
      <c r="QIG286"/>
      <c r="QIH286"/>
      <c r="QII286"/>
      <c r="QIJ286"/>
      <c r="QIK286"/>
      <c r="QIL286"/>
      <c r="QIM286"/>
      <c r="QIN286"/>
      <c r="QIO286"/>
      <c r="QIP286"/>
      <c r="QIQ286"/>
      <c r="QIR286"/>
      <c r="QIS286"/>
      <c r="QIT286"/>
      <c r="QIU286"/>
      <c r="QIV286"/>
      <c r="QIW286"/>
      <c r="QIX286"/>
      <c r="QIY286"/>
      <c r="QIZ286"/>
      <c r="QJA286"/>
      <c r="QJB286"/>
      <c r="QJC286"/>
      <c r="QJD286"/>
      <c r="QJE286"/>
      <c r="QJF286"/>
      <c r="QJG286"/>
      <c r="QJH286"/>
      <c r="QJI286"/>
      <c r="QJJ286"/>
      <c r="QJK286"/>
      <c r="QJL286"/>
      <c r="QJM286"/>
      <c r="QJN286"/>
      <c r="QJO286"/>
      <c r="QJP286"/>
      <c r="QJQ286"/>
      <c r="QJR286"/>
      <c r="QJS286"/>
      <c r="QJT286"/>
      <c r="QJU286"/>
      <c r="QJV286"/>
      <c r="QJW286"/>
      <c r="QJX286"/>
      <c r="QJY286"/>
      <c r="QJZ286"/>
      <c r="QKA286"/>
      <c r="QKB286"/>
      <c r="QKC286"/>
      <c r="QKD286"/>
      <c r="QKE286"/>
      <c r="QKF286"/>
      <c r="QKG286"/>
      <c r="QKH286"/>
      <c r="QKI286"/>
      <c r="QKJ286"/>
      <c r="QKK286"/>
      <c r="QKL286"/>
      <c r="QKM286"/>
      <c r="QKN286"/>
      <c r="QKO286"/>
      <c r="QKP286"/>
      <c r="QKQ286"/>
      <c r="QKR286"/>
      <c r="QKS286"/>
      <c r="QKT286"/>
      <c r="QKU286"/>
      <c r="QKV286"/>
      <c r="QKW286"/>
      <c r="QKX286"/>
      <c r="QKY286"/>
      <c r="QKZ286"/>
      <c r="QLA286"/>
      <c r="QLB286"/>
      <c r="QLC286"/>
      <c r="QLD286"/>
      <c r="QLE286"/>
      <c r="QLF286"/>
      <c r="QLG286"/>
      <c r="QLH286"/>
      <c r="QLI286"/>
      <c r="QLJ286"/>
      <c r="QLK286"/>
      <c r="QLL286"/>
      <c r="QLM286"/>
      <c r="QLN286"/>
      <c r="QLO286"/>
      <c r="QLP286"/>
      <c r="QLQ286"/>
      <c r="QLR286"/>
      <c r="QLS286"/>
      <c r="QLT286"/>
      <c r="QLU286"/>
      <c r="QLV286"/>
      <c r="QLW286"/>
      <c r="QLX286"/>
      <c r="QLY286"/>
      <c r="QLZ286"/>
      <c r="QMA286"/>
      <c r="QMB286"/>
      <c r="QMC286"/>
      <c r="QMD286"/>
      <c r="QME286"/>
      <c r="QMF286"/>
      <c r="QMG286"/>
      <c r="QMH286"/>
      <c r="QMI286"/>
      <c r="QMJ286"/>
      <c r="QMK286"/>
      <c r="QML286"/>
      <c r="QMM286"/>
      <c r="QMN286"/>
      <c r="QMO286"/>
      <c r="QMP286"/>
      <c r="QMQ286"/>
      <c r="QMR286"/>
      <c r="QMS286"/>
      <c r="QMT286"/>
      <c r="QMU286"/>
      <c r="QMV286"/>
      <c r="QMW286"/>
      <c r="QMX286"/>
      <c r="QMY286"/>
      <c r="QMZ286"/>
      <c r="QNA286"/>
      <c r="QNB286"/>
      <c r="QNC286"/>
      <c r="QND286"/>
      <c r="QNE286"/>
      <c r="QNF286"/>
      <c r="QNG286"/>
      <c r="QNH286"/>
      <c r="QNI286"/>
      <c r="QNJ286"/>
      <c r="QNK286"/>
      <c r="QNL286"/>
      <c r="QNM286"/>
      <c r="QNN286"/>
      <c r="QNO286"/>
      <c r="QNP286"/>
      <c r="QNQ286"/>
      <c r="QNR286"/>
      <c r="QNS286"/>
      <c r="QNT286"/>
      <c r="QNU286"/>
      <c r="QNV286"/>
      <c r="QNW286"/>
      <c r="QNX286"/>
      <c r="QNY286"/>
      <c r="QNZ286"/>
      <c r="QOA286"/>
      <c r="QOB286"/>
      <c r="QOC286"/>
      <c r="QOD286"/>
      <c r="QOE286"/>
      <c r="QOF286"/>
      <c r="QOG286"/>
      <c r="QOH286"/>
      <c r="QOI286"/>
      <c r="QOJ286"/>
      <c r="QOK286"/>
      <c r="QOL286"/>
      <c r="QOM286"/>
      <c r="QON286"/>
      <c r="QOO286"/>
      <c r="QOP286"/>
      <c r="QOQ286"/>
      <c r="QOR286"/>
      <c r="QOS286"/>
      <c r="QOT286"/>
      <c r="QOU286"/>
      <c r="QOV286"/>
      <c r="QOW286"/>
      <c r="QOX286"/>
      <c r="QOY286"/>
      <c r="QOZ286"/>
      <c r="QPA286"/>
      <c r="QPB286"/>
      <c r="QPC286"/>
      <c r="QPD286"/>
      <c r="QPE286"/>
      <c r="QPF286"/>
      <c r="QPG286"/>
      <c r="QPH286"/>
      <c r="QPI286"/>
      <c r="QPJ286"/>
      <c r="QPK286"/>
      <c r="QPL286"/>
      <c r="QPM286"/>
      <c r="QPN286"/>
      <c r="QPO286"/>
      <c r="QPP286"/>
      <c r="QPQ286"/>
      <c r="QPR286"/>
      <c r="QPS286"/>
      <c r="QPT286"/>
      <c r="QPU286"/>
      <c r="QPV286"/>
      <c r="QPW286"/>
      <c r="QPX286"/>
      <c r="QPY286"/>
      <c r="QPZ286"/>
      <c r="QQA286"/>
      <c r="QQB286"/>
      <c r="QQC286"/>
      <c r="QQD286"/>
      <c r="QQE286"/>
      <c r="QQF286"/>
      <c r="QQG286"/>
      <c r="QQH286"/>
      <c r="QQI286"/>
      <c r="QQJ286"/>
      <c r="QQK286"/>
      <c r="QQL286"/>
      <c r="QQM286"/>
      <c r="QQN286"/>
      <c r="QQO286"/>
      <c r="QQP286"/>
      <c r="QQQ286"/>
      <c r="QQR286"/>
      <c r="QQS286"/>
      <c r="QQT286"/>
      <c r="QQU286"/>
      <c r="QQV286"/>
      <c r="QQW286"/>
      <c r="QQX286"/>
      <c r="QQY286"/>
      <c r="QQZ286"/>
      <c r="QRA286"/>
      <c r="QRB286"/>
      <c r="QRC286"/>
      <c r="QRD286"/>
      <c r="QRE286"/>
      <c r="QRF286"/>
      <c r="QRG286"/>
      <c r="QRH286"/>
      <c r="QRI286"/>
      <c r="QRJ286"/>
      <c r="QRK286"/>
      <c r="QRL286"/>
      <c r="QRM286"/>
      <c r="QRN286"/>
      <c r="QRO286"/>
      <c r="QRP286"/>
      <c r="QRQ286"/>
      <c r="QRR286"/>
      <c r="QRS286"/>
      <c r="QRT286"/>
      <c r="QRU286"/>
      <c r="QRV286"/>
      <c r="QRW286"/>
      <c r="QRX286"/>
      <c r="QRY286"/>
      <c r="QRZ286"/>
      <c r="QSA286"/>
      <c r="QSB286"/>
      <c r="QSC286"/>
      <c r="QSD286"/>
      <c r="QSE286"/>
      <c r="QSF286"/>
      <c r="QSG286"/>
      <c r="QSH286"/>
      <c r="QSI286"/>
      <c r="QSJ286"/>
      <c r="QSK286"/>
      <c r="QSL286"/>
      <c r="QSM286"/>
      <c r="QSN286"/>
      <c r="QSO286"/>
      <c r="QSP286"/>
      <c r="QSQ286"/>
      <c r="QSR286"/>
      <c r="QSS286"/>
      <c r="QST286"/>
      <c r="QSU286"/>
      <c r="QSV286"/>
      <c r="QSW286"/>
      <c r="QSX286"/>
      <c r="QSY286"/>
      <c r="QSZ286"/>
      <c r="QTA286"/>
      <c r="QTB286"/>
      <c r="QTC286"/>
      <c r="QTD286"/>
      <c r="QTE286"/>
      <c r="QTF286"/>
      <c r="QTG286"/>
      <c r="QTH286"/>
      <c r="QTI286"/>
      <c r="QTJ286"/>
      <c r="QTK286"/>
      <c r="QTL286"/>
      <c r="QTM286"/>
      <c r="QTN286"/>
      <c r="QTO286"/>
      <c r="QTP286"/>
      <c r="QTQ286"/>
      <c r="QTR286"/>
      <c r="QTS286"/>
      <c r="QTT286"/>
      <c r="QTU286"/>
      <c r="QTV286"/>
      <c r="QTW286"/>
      <c r="QTX286"/>
      <c r="QTY286"/>
      <c r="QTZ286"/>
      <c r="QUA286"/>
      <c r="QUB286"/>
      <c r="QUC286"/>
      <c r="QUD286"/>
      <c r="QUE286"/>
      <c r="QUF286"/>
      <c r="QUG286"/>
      <c r="QUH286"/>
      <c r="QUI286"/>
      <c r="QUJ286"/>
      <c r="QUK286"/>
      <c r="QUL286"/>
      <c r="QUM286"/>
      <c r="QUN286"/>
      <c r="QUO286"/>
      <c r="QUP286"/>
      <c r="QUQ286"/>
      <c r="QUR286"/>
      <c r="QUS286"/>
      <c r="QUT286"/>
      <c r="QUU286"/>
      <c r="QUV286"/>
      <c r="QUW286"/>
      <c r="QUX286"/>
      <c r="QUY286"/>
      <c r="QUZ286"/>
      <c r="QVA286"/>
      <c r="QVB286"/>
      <c r="QVC286"/>
      <c r="QVD286"/>
      <c r="QVE286"/>
      <c r="QVF286"/>
      <c r="QVG286"/>
      <c r="QVH286"/>
      <c r="QVI286"/>
      <c r="QVJ286"/>
      <c r="QVK286"/>
      <c r="QVL286"/>
      <c r="QVM286"/>
      <c r="QVN286"/>
      <c r="QVO286"/>
      <c r="QVP286"/>
      <c r="QVQ286"/>
      <c r="QVR286"/>
      <c r="QVS286"/>
      <c r="QVT286"/>
      <c r="QVU286"/>
      <c r="QVV286"/>
      <c r="QVW286"/>
      <c r="QVX286"/>
      <c r="QVY286"/>
      <c r="QVZ286"/>
      <c r="QWA286"/>
      <c r="QWB286"/>
      <c r="QWC286"/>
      <c r="QWD286"/>
      <c r="QWE286"/>
      <c r="QWF286"/>
      <c r="QWG286"/>
      <c r="QWH286"/>
      <c r="QWI286"/>
      <c r="QWJ286"/>
      <c r="QWK286"/>
      <c r="QWL286"/>
      <c r="QWM286"/>
      <c r="QWN286"/>
      <c r="QWO286"/>
      <c r="QWP286"/>
      <c r="QWQ286"/>
      <c r="QWR286"/>
      <c r="QWS286"/>
      <c r="QWT286"/>
      <c r="QWU286"/>
      <c r="QWV286"/>
      <c r="QWW286"/>
      <c r="QWX286"/>
      <c r="QWY286"/>
      <c r="QWZ286"/>
      <c r="QXA286"/>
      <c r="QXB286"/>
      <c r="QXC286"/>
      <c r="QXD286"/>
      <c r="QXE286"/>
      <c r="QXF286"/>
      <c r="QXG286"/>
      <c r="QXH286"/>
      <c r="QXI286"/>
      <c r="QXJ286"/>
      <c r="QXK286"/>
      <c r="QXL286"/>
      <c r="QXM286"/>
      <c r="QXN286"/>
      <c r="QXO286"/>
      <c r="QXP286"/>
      <c r="QXQ286"/>
      <c r="QXR286"/>
      <c r="QXS286"/>
      <c r="QXT286"/>
      <c r="QXU286"/>
      <c r="QXV286"/>
      <c r="QXW286"/>
      <c r="QXX286"/>
      <c r="QXY286"/>
      <c r="QXZ286"/>
      <c r="QYA286"/>
      <c r="QYB286"/>
      <c r="QYC286"/>
      <c r="QYD286"/>
      <c r="QYE286"/>
      <c r="QYF286"/>
      <c r="QYG286"/>
      <c r="QYH286"/>
      <c r="QYI286"/>
      <c r="QYJ286"/>
      <c r="QYK286"/>
      <c r="QYL286"/>
      <c r="QYM286"/>
      <c r="QYN286"/>
      <c r="QYO286"/>
      <c r="QYP286"/>
      <c r="QYQ286"/>
      <c r="QYR286"/>
      <c r="QYS286"/>
      <c r="QYT286"/>
      <c r="QYU286"/>
      <c r="QYV286"/>
      <c r="QYW286"/>
      <c r="QYX286"/>
      <c r="QYY286"/>
      <c r="QYZ286"/>
      <c r="QZA286"/>
      <c r="QZB286"/>
      <c r="QZC286"/>
      <c r="QZD286"/>
      <c r="QZE286"/>
      <c r="QZF286"/>
      <c r="QZG286"/>
      <c r="QZH286"/>
      <c r="QZI286"/>
      <c r="QZJ286"/>
      <c r="QZK286"/>
      <c r="QZL286"/>
      <c r="QZM286"/>
      <c r="QZN286"/>
      <c r="QZO286"/>
      <c r="QZP286"/>
      <c r="QZQ286"/>
      <c r="QZR286"/>
      <c r="QZS286"/>
      <c r="QZT286"/>
      <c r="QZU286"/>
      <c r="QZV286"/>
      <c r="QZW286"/>
      <c r="QZX286"/>
      <c r="QZY286"/>
      <c r="QZZ286"/>
      <c r="RAA286"/>
      <c r="RAB286"/>
      <c r="RAC286"/>
      <c r="RAD286"/>
      <c r="RAE286"/>
      <c r="RAF286"/>
      <c r="RAG286"/>
      <c r="RAH286"/>
      <c r="RAI286"/>
      <c r="RAJ286"/>
      <c r="RAK286"/>
      <c r="RAL286"/>
      <c r="RAM286"/>
      <c r="RAN286"/>
      <c r="RAO286"/>
      <c r="RAP286"/>
      <c r="RAQ286"/>
      <c r="RAR286"/>
      <c r="RAS286"/>
      <c r="RAT286"/>
      <c r="RAU286"/>
      <c r="RAV286"/>
      <c r="RAW286"/>
      <c r="RAX286"/>
      <c r="RAY286"/>
      <c r="RAZ286"/>
      <c r="RBA286"/>
      <c r="RBB286"/>
      <c r="RBC286"/>
      <c r="RBD286"/>
      <c r="RBE286"/>
      <c r="RBF286"/>
      <c r="RBG286"/>
      <c r="RBH286"/>
      <c r="RBI286"/>
      <c r="RBJ286"/>
      <c r="RBK286"/>
      <c r="RBL286"/>
      <c r="RBM286"/>
      <c r="RBN286"/>
      <c r="RBO286"/>
      <c r="RBP286"/>
      <c r="RBQ286"/>
      <c r="RBR286"/>
      <c r="RBS286"/>
      <c r="RBT286"/>
      <c r="RBU286"/>
      <c r="RBV286"/>
      <c r="RBW286"/>
      <c r="RBX286"/>
      <c r="RBY286"/>
      <c r="RBZ286"/>
      <c r="RCA286"/>
      <c r="RCB286"/>
      <c r="RCC286"/>
      <c r="RCD286"/>
      <c r="RCE286"/>
      <c r="RCF286"/>
      <c r="RCG286"/>
      <c r="RCH286"/>
      <c r="RCI286"/>
      <c r="RCJ286"/>
      <c r="RCK286"/>
      <c r="RCL286"/>
      <c r="RCM286"/>
      <c r="RCN286"/>
      <c r="RCO286"/>
      <c r="RCP286"/>
      <c r="RCQ286"/>
      <c r="RCR286"/>
      <c r="RCS286"/>
      <c r="RCT286"/>
      <c r="RCU286"/>
      <c r="RCV286"/>
      <c r="RCW286"/>
      <c r="RCX286"/>
      <c r="RCY286"/>
      <c r="RCZ286"/>
      <c r="RDA286"/>
      <c r="RDB286"/>
      <c r="RDC286"/>
      <c r="RDD286"/>
      <c r="RDE286"/>
      <c r="RDF286"/>
      <c r="RDG286"/>
      <c r="RDH286"/>
      <c r="RDI286"/>
      <c r="RDJ286"/>
      <c r="RDK286"/>
      <c r="RDL286"/>
      <c r="RDM286"/>
      <c r="RDN286"/>
      <c r="RDO286"/>
      <c r="RDP286"/>
      <c r="RDQ286"/>
      <c r="RDR286"/>
      <c r="RDS286"/>
      <c r="RDT286"/>
      <c r="RDU286"/>
      <c r="RDV286"/>
      <c r="RDW286"/>
      <c r="RDX286"/>
      <c r="RDY286"/>
      <c r="RDZ286"/>
      <c r="REA286"/>
      <c r="REB286"/>
      <c r="REC286"/>
      <c r="RED286"/>
      <c r="REE286"/>
      <c r="REF286"/>
      <c r="REG286"/>
      <c r="REH286"/>
      <c r="REI286"/>
      <c r="REJ286"/>
      <c r="REK286"/>
      <c r="REL286"/>
      <c r="REM286"/>
      <c r="REN286"/>
      <c r="REO286"/>
      <c r="REP286"/>
      <c r="REQ286"/>
      <c r="RER286"/>
      <c r="RES286"/>
      <c r="RET286"/>
      <c r="REU286"/>
      <c r="REV286"/>
      <c r="REW286"/>
      <c r="REX286"/>
      <c r="REY286"/>
      <c r="REZ286"/>
      <c r="RFA286"/>
      <c r="RFB286"/>
      <c r="RFC286"/>
      <c r="RFD286"/>
      <c r="RFE286"/>
      <c r="RFF286"/>
      <c r="RFG286"/>
      <c r="RFH286"/>
      <c r="RFI286"/>
      <c r="RFJ286"/>
      <c r="RFK286"/>
      <c r="RFL286"/>
      <c r="RFM286"/>
      <c r="RFN286"/>
      <c r="RFO286"/>
      <c r="RFP286"/>
      <c r="RFQ286"/>
      <c r="RFR286"/>
      <c r="RFS286"/>
      <c r="RFT286"/>
      <c r="RFU286"/>
      <c r="RFV286"/>
      <c r="RFW286"/>
      <c r="RFX286"/>
      <c r="RFY286"/>
      <c r="RFZ286"/>
      <c r="RGA286"/>
      <c r="RGB286"/>
      <c r="RGC286"/>
      <c r="RGD286"/>
      <c r="RGE286"/>
      <c r="RGF286"/>
      <c r="RGG286"/>
      <c r="RGH286"/>
      <c r="RGI286"/>
      <c r="RGJ286"/>
      <c r="RGK286"/>
      <c r="RGL286"/>
      <c r="RGM286"/>
      <c r="RGN286"/>
      <c r="RGO286"/>
      <c r="RGP286"/>
      <c r="RGQ286"/>
      <c r="RGR286"/>
      <c r="RGS286"/>
      <c r="RGT286"/>
      <c r="RGU286"/>
      <c r="RGV286"/>
      <c r="RGW286"/>
      <c r="RGX286"/>
      <c r="RGY286"/>
      <c r="RGZ286"/>
      <c r="RHA286"/>
      <c r="RHB286"/>
      <c r="RHC286"/>
      <c r="RHD286"/>
      <c r="RHE286"/>
      <c r="RHF286"/>
      <c r="RHG286"/>
      <c r="RHH286"/>
      <c r="RHI286"/>
      <c r="RHJ286"/>
      <c r="RHK286"/>
      <c r="RHL286"/>
      <c r="RHM286"/>
      <c r="RHN286"/>
      <c r="RHO286"/>
      <c r="RHP286"/>
      <c r="RHQ286"/>
      <c r="RHR286"/>
      <c r="RHS286"/>
      <c r="RHT286"/>
      <c r="RHU286"/>
      <c r="RHV286"/>
      <c r="RHW286"/>
      <c r="RHX286"/>
      <c r="RHY286"/>
      <c r="RHZ286"/>
      <c r="RIA286"/>
      <c r="RIB286"/>
      <c r="RIC286"/>
      <c r="RID286"/>
      <c r="RIE286"/>
      <c r="RIF286"/>
      <c r="RIG286"/>
      <c r="RIH286"/>
      <c r="RII286"/>
      <c r="RIJ286"/>
      <c r="RIK286"/>
      <c r="RIL286"/>
      <c r="RIM286"/>
      <c r="RIN286"/>
      <c r="RIO286"/>
      <c r="RIP286"/>
      <c r="RIQ286"/>
      <c r="RIR286"/>
      <c r="RIS286"/>
      <c r="RIT286"/>
      <c r="RIU286"/>
      <c r="RIV286"/>
      <c r="RIW286"/>
      <c r="RIX286"/>
      <c r="RIY286"/>
      <c r="RIZ286"/>
      <c r="RJA286"/>
      <c r="RJB286"/>
      <c r="RJC286"/>
      <c r="RJD286"/>
      <c r="RJE286"/>
      <c r="RJF286"/>
      <c r="RJG286"/>
      <c r="RJH286"/>
      <c r="RJI286"/>
      <c r="RJJ286"/>
      <c r="RJK286"/>
      <c r="RJL286"/>
      <c r="RJM286"/>
      <c r="RJN286"/>
      <c r="RJO286"/>
      <c r="RJP286"/>
      <c r="RJQ286"/>
      <c r="RJR286"/>
      <c r="RJS286"/>
      <c r="RJT286"/>
      <c r="RJU286"/>
      <c r="RJV286"/>
      <c r="RJW286"/>
      <c r="RJX286"/>
      <c r="RJY286"/>
      <c r="RJZ286"/>
      <c r="RKA286"/>
      <c r="RKB286"/>
      <c r="RKC286"/>
      <c r="RKD286"/>
      <c r="RKE286"/>
      <c r="RKF286"/>
      <c r="RKG286"/>
      <c r="RKH286"/>
      <c r="RKI286"/>
      <c r="RKJ286"/>
      <c r="RKK286"/>
      <c r="RKL286"/>
      <c r="RKM286"/>
      <c r="RKN286"/>
      <c r="RKO286"/>
      <c r="RKP286"/>
      <c r="RKQ286"/>
      <c r="RKR286"/>
      <c r="RKS286"/>
      <c r="RKT286"/>
      <c r="RKU286"/>
      <c r="RKV286"/>
      <c r="RKW286"/>
      <c r="RKX286"/>
      <c r="RKY286"/>
      <c r="RKZ286"/>
      <c r="RLA286"/>
      <c r="RLB286"/>
      <c r="RLC286"/>
      <c r="RLD286"/>
      <c r="RLE286"/>
      <c r="RLF286"/>
      <c r="RLG286"/>
      <c r="RLH286"/>
      <c r="RLI286"/>
      <c r="RLJ286"/>
      <c r="RLK286"/>
      <c r="RLL286"/>
      <c r="RLM286"/>
      <c r="RLN286"/>
      <c r="RLO286"/>
      <c r="RLP286"/>
      <c r="RLQ286"/>
      <c r="RLR286"/>
      <c r="RLS286"/>
      <c r="RLT286"/>
      <c r="RLU286"/>
      <c r="RLV286"/>
      <c r="RLW286"/>
      <c r="RLX286"/>
      <c r="RLY286"/>
      <c r="RLZ286"/>
      <c r="RMA286"/>
      <c r="RMB286"/>
      <c r="RMC286"/>
      <c r="RMD286"/>
      <c r="RME286"/>
      <c r="RMF286"/>
      <c r="RMG286"/>
      <c r="RMH286"/>
      <c r="RMI286"/>
      <c r="RMJ286"/>
      <c r="RMK286"/>
      <c r="RML286"/>
      <c r="RMM286"/>
      <c r="RMN286"/>
      <c r="RMO286"/>
      <c r="RMP286"/>
      <c r="RMQ286"/>
      <c r="RMR286"/>
      <c r="RMS286"/>
      <c r="RMT286"/>
      <c r="RMU286"/>
      <c r="RMV286"/>
      <c r="RMW286"/>
      <c r="RMX286"/>
      <c r="RMY286"/>
      <c r="RMZ286"/>
      <c r="RNA286"/>
      <c r="RNB286"/>
      <c r="RNC286"/>
      <c r="RND286"/>
      <c r="RNE286"/>
      <c r="RNF286"/>
      <c r="RNG286"/>
      <c r="RNH286"/>
      <c r="RNI286"/>
      <c r="RNJ286"/>
      <c r="RNK286"/>
      <c r="RNL286"/>
      <c r="RNM286"/>
      <c r="RNN286"/>
      <c r="RNO286"/>
      <c r="RNP286"/>
      <c r="RNQ286"/>
      <c r="RNR286"/>
      <c r="RNS286"/>
      <c r="RNT286"/>
      <c r="RNU286"/>
      <c r="RNV286"/>
      <c r="RNW286"/>
      <c r="RNX286"/>
      <c r="RNY286"/>
      <c r="RNZ286"/>
      <c r="ROA286"/>
      <c r="ROB286"/>
      <c r="ROC286"/>
      <c r="ROD286"/>
      <c r="ROE286"/>
      <c r="ROF286"/>
      <c r="ROG286"/>
      <c r="ROH286"/>
      <c r="ROI286"/>
      <c r="ROJ286"/>
      <c r="ROK286"/>
      <c r="ROL286"/>
      <c r="ROM286"/>
      <c r="RON286"/>
      <c r="ROO286"/>
      <c r="ROP286"/>
      <c r="ROQ286"/>
      <c r="ROR286"/>
      <c r="ROS286"/>
      <c r="ROT286"/>
      <c r="ROU286"/>
      <c r="ROV286"/>
      <c r="ROW286"/>
      <c r="ROX286"/>
      <c r="ROY286"/>
      <c r="ROZ286"/>
      <c r="RPA286"/>
      <c r="RPB286"/>
      <c r="RPC286"/>
      <c r="RPD286"/>
      <c r="RPE286"/>
      <c r="RPF286"/>
      <c r="RPG286"/>
      <c r="RPH286"/>
      <c r="RPI286"/>
      <c r="RPJ286"/>
      <c r="RPK286"/>
      <c r="RPL286"/>
      <c r="RPM286"/>
      <c r="RPN286"/>
      <c r="RPO286"/>
      <c r="RPP286"/>
      <c r="RPQ286"/>
      <c r="RPR286"/>
      <c r="RPS286"/>
      <c r="RPT286"/>
      <c r="RPU286"/>
      <c r="RPV286"/>
      <c r="RPW286"/>
      <c r="RPX286"/>
      <c r="RPY286"/>
      <c r="RPZ286"/>
      <c r="RQA286"/>
      <c r="RQB286"/>
      <c r="RQC286"/>
      <c r="RQD286"/>
      <c r="RQE286"/>
      <c r="RQF286"/>
      <c r="RQG286"/>
      <c r="RQH286"/>
      <c r="RQI286"/>
      <c r="RQJ286"/>
      <c r="RQK286"/>
      <c r="RQL286"/>
      <c r="RQM286"/>
      <c r="RQN286"/>
      <c r="RQO286"/>
      <c r="RQP286"/>
      <c r="RQQ286"/>
      <c r="RQR286"/>
      <c r="RQS286"/>
      <c r="RQT286"/>
      <c r="RQU286"/>
      <c r="RQV286"/>
      <c r="RQW286"/>
      <c r="RQX286"/>
      <c r="RQY286"/>
      <c r="RQZ286"/>
      <c r="RRA286"/>
      <c r="RRB286"/>
      <c r="RRC286"/>
      <c r="RRD286"/>
      <c r="RRE286"/>
      <c r="RRF286"/>
      <c r="RRG286"/>
      <c r="RRH286"/>
      <c r="RRI286"/>
      <c r="RRJ286"/>
      <c r="RRK286"/>
      <c r="RRL286"/>
      <c r="RRM286"/>
      <c r="RRN286"/>
      <c r="RRO286"/>
      <c r="RRP286"/>
      <c r="RRQ286"/>
      <c r="RRR286"/>
      <c r="RRS286"/>
      <c r="RRT286"/>
      <c r="RRU286"/>
      <c r="RRV286"/>
      <c r="RRW286"/>
      <c r="RRX286"/>
      <c r="RRY286"/>
      <c r="RRZ286"/>
      <c r="RSA286"/>
      <c r="RSB286"/>
      <c r="RSC286"/>
      <c r="RSD286"/>
      <c r="RSE286"/>
      <c r="RSF286"/>
      <c r="RSG286"/>
      <c r="RSH286"/>
      <c r="RSI286"/>
      <c r="RSJ286"/>
      <c r="RSK286"/>
      <c r="RSL286"/>
      <c r="RSM286"/>
      <c r="RSN286"/>
      <c r="RSO286"/>
      <c r="RSP286"/>
      <c r="RSQ286"/>
      <c r="RSR286"/>
      <c r="RSS286"/>
      <c r="RST286"/>
      <c r="RSU286"/>
      <c r="RSV286"/>
      <c r="RSW286"/>
      <c r="RSX286"/>
      <c r="RSY286"/>
      <c r="RSZ286"/>
      <c r="RTA286"/>
      <c r="RTB286"/>
      <c r="RTC286"/>
      <c r="RTD286"/>
      <c r="RTE286"/>
      <c r="RTF286"/>
      <c r="RTG286"/>
      <c r="RTH286"/>
      <c r="RTI286"/>
      <c r="RTJ286"/>
      <c r="RTK286"/>
      <c r="RTL286"/>
      <c r="RTM286"/>
      <c r="RTN286"/>
      <c r="RTO286"/>
      <c r="RTP286"/>
      <c r="RTQ286"/>
      <c r="RTR286"/>
      <c r="RTS286"/>
      <c r="RTT286"/>
      <c r="RTU286"/>
      <c r="RTV286"/>
      <c r="RTW286"/>
      <c r="RTX286"/>
      <c r="RTY286"/>
      <c r="RTZ286"/>
      <c r="RUA286"/>
      <c r="RUB286"/>
      <c r="RUC286"/>
      <c r="RUD286"/>
      <c r="RUE286"/>
      <c r="RUF286"/>
      <c r="RUG286"/>
      <c r="RUH286"/>
      <c r="RUI286"/>
      <c r="RUJ286"/>
      <c r="RUK286"/>
      <c r="RUL286"/>
      <c r="RUM286"/>
      <c r="RUN286"/>
      <c r="RUO286"/>
      <c r="RUP286"/>
      <c r="RUQ286"/>
      <c r="RUR286"/>
      <c r="RUS286"/>
      <c r="RUT286"/>
      <c r="RUU286"/>
      <c r="RUV286"/>
      <c r="RUW286"/>
      <c r="RUX286"/>
      <c r="RUY286"/>
      <c r="RUZ286"/>
      <c r="RVA286"/>
      <c r="RVB286"/>
      <c r="RVC286"/>
      <c r="RVD286"/>
      <c r="RVE286"/>
      <c r="RVF286"/>
      <c r="RVG286"/>
      <c r="RVH286"/>
      <c r="RVI286"/>
      <c r="RVJ286"/>
      <c r="RVK286"/>
      <c r="RVL286"/>
      <c r="RVM286"/>
      <c r="RVN286"/>
      <c r="RVO286"/>
      <c r="RVP286"/>
      <c r="RVQ286"/>
      <c r="RVR286"/>
      <c r="RVS286"/>
      <c r="RVT286"/>
      <c r="RVU286"/>
      <c r="RVV286"/>
      <c r="RVW286"/>
      <c r="RVX286"/>
      <c r="RVY286"/>
      <c r="RVZ286"/>
      <c r="RWA286"/>
      <c r="RWB286"/>
      <c r="RWC286"/>
      <c r="RWD286"/>
      <c r="RWE286"/>
      <c r="RWF286"/>
      <c r="RWG286"/>
      <c r="RWH286"/>
      <c r="RWI286"/>
      <c r="RWJ286"/>
      <c r="RWK286"/>
      <c r="RWL286"/>
      <c r="RWM286"/>
      <c r="RWN286"/>
      <c r="RWO286"/>
      <c r="RWP286"/>
      <c r="RWQ286"/>
      <c r="RWR286"/>
      <c r="RWS286"/>
      <c r="RWT286"/>
      <c r="RWU286"/>
      <c r="RWV286"/>
      <c r="RWW286"/>
      <c r="RWX286"/>
      <c r="RWY286"/>
      <c r="RWZ286"/>
      <c r="RXA286"/>
      <c r="RXB286"/>
      <c r="RXC286"/>
      <c r="RXD286"/>
      <c r="RXE286"/>
      <c r="RXF286"/>
      <c r="RXG286"/>
      <c r="RXH286"/>
      <c r="RXI286"/>
      <c r="RXJ286"/>
      <c r="RXK286"/>
      <c r="RXL286"/>
      <c r="RXM286"/>
      <c r="RXN286"/>
      <c r="RXO286"/>
      <c r="RXP286"/>
      <c r="RXQ286"/>
      <c r="RXR286"/>
      <c r="RXS286"/>
      <c r="RXT286"/>
      <c r="RXU286"/>
      <c r="RXV286"/>
      <c r="RXW286"/>
      <c r="RXX286"/>
      <c r="RXY286"/>
      <c r="RXZ286"/>
      <c r="RYA286"/>
      <c r="RYB286"/>
      <c r="RYC286"/>
      <c r="RYD286"/>
      <c r="RYE286"/>
      <c r="RYF286"/>
      <c r="RYG286"/>
      <c r="RYH286"/>
      <c r="RYI286"/>
      <c r="RYJ286"/>
      <c r="RYK286"/>
      <c r="RYL286"/>
      <c r="RYM286"/>
      <c r="RYN286"/>
      <c r="RYO286"/>
      <c r="RYP286"/>
      <c r="RYQ286"/>
      <c r="RYR286"/>
      <c r="RYS286"/>
      <c r="RYT286"/>
      <c r="RYU286"/>
      <c r="RYV286"/>
      <c r="RYW286"/>
      <c r="RYX286"/>
      <c r="RYY286"/>
      <c r="RYZ286"/>
      <c r="RZA286"/>
      <c r="RZB286"/>
      <c r="RZC286"/>
      <c r="RZD286"/>
      <c r="RZE286"/>
      <c r="RZF286"/>
      <c r="RZG286"/>
      <c r="RZH286"/>
      <c r="RZI286"/>
      <c r="RZJ286"/>
      <c r="RZK286"/>
      <c r="RZL286"/>
      <c r="RZM286"/>
      <c r="RZN286"/>
      <c r="RZO286"/>
      <c r="RZP286"/>
      <c r="RZQ286"/>
      <c r="RZR286"/>
      <c r="RZS286"/>
      <c r="RZT286"/>
      <c r="RZU286"/>
      <c r="RZV286"/>
      <c r="RZW286"/>
      <c r="RZX286"/>
      <c r="RZY286"/>
      <c r="RZZ286"/>
      <c r="SAA286"/>
      <c r="SAB286"/>
      <c r="SAC286"/>
      <c r="SAD286"/>
      <c r="SAE286"/>
      <c r="SAF286"/>
      <c r="SAG286"/>
      <c r="SAH286"/>
      <c r="SAI286"/>
      <c r="SAJ286"/>
      <c r="SAK286"/>
      <c r="SAL286"/>
      <c r="SAM286"/>
      <c r="SAN286"/>
      <c r="SAO286"/>
      <c r="SAP286"/>
      <c r="SAQ286"/>
      <c r="SAR286"/>
      <c r="SAS286"/>
      <c r="SAT286"/>
      <c r="SAU286"/>
      <c r="SAV286"/>
      <c r="SAW286"/>
      <c r="SAX286"/>
      <c r="SAY286"/>
      <c r="SAZ286"/>
      <c r="SBA286"/>
      <c r="SBB286"/>
      <c r="SBC286"/>
      <c r="SBD286"/>
      <c r="SBE286"/>
      <c r="SBF286"/>
      <c r="SBG286"/>
      <c r="SBH286"/>
      <c r="SBI286"/>
      <c r="SBJ286"/>
      <c r="SBK286"/>
      <c r="SBL286"/>
      <c r="SBM286"/>
      <c r="SBN286"/>
      <c r="SBO286"/>
      <c r="SBP286"/>
      <c r="SBQ286"/>
      <c r="SBR286"/>
      <c r="SBS286"/>
      <c r="SBT286"/>
      <c r="SBU286"/>
      <c r="SBV286"/>
      <c r="SBW286"/>
      <c r="SBX286"/>
      <c r="SBY286"/>
      <c r="SBZ286"/>
      <c r="SCA286"/>
      <c r="SCB286"/>
      <c r="SCC286"/>
      <c r="SCD286"/>
      <c r="SCE286"/>
      <c r="SCF286"/>
      <c r="SCG286"/>
      <c r="SCH286"/>
      <c r="SCI286"/>
      <c r="SCJ286"/>
      <c r="SCK286"/>
      <c r="SCL286"/>
      <c r="SCM286"/>
      <c r="SCN286"/>
      <c r="SCO286"/>
      <c r="SCP286"/>
      <c r="SCQ286"/>
      <c r="SCR286"/>
      <c r="SCS286"/>
      <c r="SCT286"/>
      <c r="SCU286"/>
      <c r="SCV286"/>
      <c r="SCW286"/>
      <c r="SCX286"/>
      <c r="SCY286"/>
      <c r="SCZ286"/>
      <c r="SDA286"/>
      <c r="SDB286"/>
      <c r="SDC286"/>
      <c r="SDD286"/>
      <c r="SDE286"/>
      <c r="SDF286"/>
      <c r="SDG286"/>
      <c r="SDH286"/>
      <c r="SDI286"/>
      <c r="SDJ286"/>
      <c r="SDK286"/>
      <c r="SDL286"/>
      <c r="SDM286"/>
      <c r="SDN286"/>
      <c r="SDO286"/>
      <c r="SDP286"/>
      <c r="SDQ286"/>
      <c r="SDR286"/>
      <c r="SDS286"/>
      <c r="SDT286"/>
      <c r="SDU286"/>
      <c r="SDV286"/>
      <c r="SDW286"/>
      <c r="SDX286"/>
      <c r="SDY286"/>
      <c r="SDZ286"/>
      <c r="SEA286"/>
      <c r="SEB286"/>
      <c r="SEC286"/>
      <c r="SED286"/>
      <c r="SEE286"/>
      <c r="SEF286"/>
      <c r="SEG286"/>
      <c r="SEH286"/>
      <c r="SEI286"/>
      <c r="SEJ286"/>
      <c r="SEK286"/>
      <c r="SEL286"/>
      <c r="SEM286"/>
      <c r="SEN286"/>
      <c r="SEO286"/>
      <c r="SEP286"/>
      <c r="SEQ286"/>
      <c r="SER286"/>
      <c r="SES286"/>
      <c r="SET286"/>
      <c r="SEU286"/>
      <c r="SEV286"/>
      <c r="SEW286"/>
      <c r="SEX286"/>
      <c r="SEY286"/>
      <c r="SEZ286"/>
      <c r="SFA286"/>
      <c r="SFB286"/>
      <c r="SFC286"/>
      <c r="SFD286"/>
      <c r="SFE286"/>
      <c r="SFF286"/>
      <c r="SFG286"/>
      <c r="SFH286"/>
      <c r="SFI286"/>
      <c r="SFJ286"/>
      <c r="SFK286"/>
      <c r="SFL286"/>
      <c r="SFM286"/>
      <c r="SFN286"/>
      <c r="SFO286"/>
      <c r="SFP286"/>
      <c r="SFQ286"/>
      <c r="SFR286"/>
      <c r="SFS286"/>
      <c r="SFT286"/>
      <c r="SFU286"/>
      <c r="SFV286"/>
      <c r="SFW286"/>
      <c r="SFX286"/>
      <c r="SFY286"/>
      <c r="SFZ286"/>
      <c r="SGA286"/>
      <c r="SGB286"/>
      <c r="SGC286"/>
      <c r="SGD286"/>
      <c r="SGE286"/>
      <c r="SGF286"/>
      <c r="SGG286"/>
      <c r="SGH286"/>
      <c r="SGI286"/>
      <c r="SGJ286"/>
      <c r="SGK286"/>
      <c r="SGL286"/>
      <c r="SGM286"/>
      <c r="SGN286"/>
      <c r="SGO286"/>
      <c r="SGP286"/>
      <c r="SGQ286"/>
      <c r="SGR286"/>
      <c r="SGS286"/>
      <c r="SGT286"/>
      <c r="SGU286"/>
      <c r="SGV286"/>
      <c r="SGW286"/>
      <c r="SGX286"/>
      <c r="SGY286"/>
      <c r="SGZ286"/>
      <c r="SHA286"/>
      <c r="SHB286"/>
      <c r="SHC286"/>
      <c r="SHD286"/>
      <c r="SHE286"/>
      <c r="SHF286"/>
      <c r="SHG286"/>
      <c r="SHH286"/>
      <c r="SHI286"/>
      <c r="SHJ286"/>
      <c r="SHK286"/>
      <c r="SHL286"/>
      <c r="SHM286"/>
      <c r="SHN286"/>
      <c r="SHO286"/>
      <c r="SHP286"/>
      <c r="SHQ286"/>
      <c r="SHR286"/>
      <c r="SHS286"/>
      <c r="SHT286"/>
      <c r="SHU286"/>
      <c r="SHV286"/>
      <c r="SHW286"/>
      <c r="SHX286"/>
      <c r="SHY286"/>
      <c r="SHZ286"/>
      <c r="SIA286"/>
      <c r="SIB286"/>
      <c r="SIC286"/>
      <c r="SID286"/>
      <c r="SIE286"/>
      <c r="SIF286"/>
      <c r="SIG286"/>
      <c r="SIH286"/>
      <c r="SII286"/>
      <c r="SIJ286"/>
      <c r="SIK286"/>
      <c r="SIL286"/>
      <c r="SIM286"/>
      <c r="SIN286"/>
      <c r="SIO286"/>
      <c r="SIP286"/>
      <c r="SIQ286"/>
      <c r="SIR286"/>
      <c r="SIS286"/>
      <c r="SIT286"/>
      <c r="SIU286"/>
      <c r="SIV286"/>
      <c r="SIW286"/>
      <c r="SIX286"/>
      <c r="SIY286"/>
      <c r="SIZ286"/>
      <c r="SJA286"/>
      <c r="SJB286"/>
      <c r="SJC286"/>
      <c r="SJD286"/>
      <c r="SJE286"/>
      <c r="SJF286"/>
      <c r="SJG286"/>
      <c r="SJH286"/>
      <c r="SJI286"/>
      <c r="SJJ286"/>
      <c r="SJK286"/>
      <c r="SJL286"/>
      <c r="SJM286"/>
      <c r="SJN286"/>
      <c r="SJO286"/>
      <c r="SJP286"/>
      <c r="SJQ286"/>
      <c r="SJR286"/>
      <c r="SJS286"/>
      <c r="SJT286"/>
      <c r="SJU286"/>
      <c r="SJV286"/>
      <c r="SJW286"/>
      <c r="SJX286"/>
      <c r="SJY286"/>
      <c r="SJZ286"/>
      <c r="SKA286"/>
      <c r="SKB286"/>
      <c r="SKC286"/>
      <c r="SKD286"/>
      <c r="SKE286"/>
      <c r="SKF286"/>
      <c r="SKG286"/>
      <c r="SKH286"/>
      <c r="SKI286"/>
      <c r="SKJ286"/>
      <c r="SKK286"/>
      <c r="SKL286"/>
      <c r="SKM286"/>
      <c r="SKN286"/>
      <c r="SKO286"/>
      <c r="SKP286"/>
      <c r="SKQ286"/>
      <c r="SKR286"/>
      <c r="SKS286"/>
      <c r="SKT286"/>
      <c r="SKU286"/>
      <c r="SKV286"/>
      <c r="SKW286"/>
      <c r="SKX286"/>
      <c r="SKY286"/>
      <c r="SKZ286"/>
      <c r="SLA286"/>
      <c r="SLB286"/>
      <c r="SLC286"/>
      <c r="SLD286"/>
      <c r="SLE286"/>
      <c r="SLF286"/>
      <c r="SLG286"/>
      <c r="SLH286"/>
      <c r="SLI286"/>
      <c r="SLJ286"/>
      <c r="SLK286"/>
      <c r="SLL286"/>
      <c r="SLM286"/>
      <c r="SLN286"/>
      <c r="SLO286"/>
      <c r="SLP286"/>
      <c r="SLQ286"/>
      <c r="SLR286"/>
      <c r="SLS286"/>
      <c r="SLT286"/>
      <c r="SLU286"/>
      <c r="SLV286"/>
      <c r="SLW286"/>
      <c r="SLX286"/>
      <c r="SLY286"/>
      <c r="SLZ286"/>
      <c r="SMA286"/>
      <c r="SMB286"/>
      <c r="SMC286"/>
      <c r="SMD286"/>
      <c r="SME286"/>
      <c r="SMF286"/>
      <c r="SMG286"/>
      <c r="SMH286"/>
      <c r="SMI286"/>
      <c r="SMJ286"/>
      <c r="SMK286"/>
      <c r="SML286"/>
      <c r="SMM286"/>
      <c r="SMN286"/>
      <c r="SMO286"/>
      <c r="SMP286"/>
      <c r="SMQ286"/>
      <c r="SMR286"/>
      <c r="SMS286"/>
      <c r="SMT286"/>
      <c r="SMU286"/>
      <c r="SMV286"/>
      <c r="SMW286"/>
      <c r="SMX286"/>
      <c r="SMY286"/>
      <c r="SMZ286"/>
      <c r="SNA286"/>
      <c r="SNB286"/>
      <c r="SNC286"/>
      <c r="SND286"/>
      <c r="SNE286"/>
      <c r="SNF286"/>
      <c r="SNG286"/>
      <c r="SNH286"/>
      <c r="SNI286"/>
      <c r="SNJ286"/>
      <c r="SNK286"/>
      <c r="SNL286"/>
      <c r="SNM286"/>
      <c r="SNN286"/>
      <c r="SNO286"/>
      <c r="SNP286"/>
      <c r="SNQ286"/>
      <c r="SNR286"/>
      <c r="SNS286"/>
      <c r="SNT286"/>
      <c r="SNU286"/>
      <c r="SNV286"/>
      <c r="SNW286"/>
      <c r="SNX286"/>
      <c r="SNY286"/>
      <c r="SNZ286"/>
      <c r="SOA286"/>
      <c r="SOB286"/>
      <c r="SOC286"/>
      <c r="SOD286"/>
      <c r="SOE286"/>
      <c r="SOF286"/>
      <c r="SOG286"/>
      <c r="SOH286"/>
      <c r="SOI286"/>
      <c r="SOJ286"/>
      <c r="SOK286"/>
      <c r="SOL286"/>
      <c r="SOM286"/>
      <c r="SON286"/>
      <c r="SOO286"/>
      <c r="SOP286"/>
      <c r="SOQ286"/>
      <c r="SOR286"/>
      <c r="SOS286"/>
      <c r="SOT286"/>
      <c r="SOU286"/>
      <c r="SOV286"/>
      <c r="SOW286"/>
      <c r="SOX286"/>
      <c r="SOY286"/>
      <c r="SOZ286"/>
      <c r="SPA286"/>
      <c r="SPB286"/>
      <c r="SPC286"/>
      <c r="SPD286"/>
      <c r="SPE286"/>
      <c r="SPF286"/>
      <c r="SPG286"/>
      <c r="SPH286"/>
      <c r="SPI286"/>
      <c r="SPJ286"/>
      <c r="SPK286"/>
      <c r="SPL286"/>
      <c r="SPM286"/>
      <c r="SPN286"/>
      <c r="SPO286"/>
      <c r="SPP286"/>
      <c r="SPQ286"/>
      <c r="SPR286"/>
      <c r="SPS286"/>
      <c r="SPT286"/>
      <c r="SPU286"/>
      <c r="SPV286"/>
      <c r="SPW286"/>
      <c r="SPX286"/>
      <c r="SPY286"/>
      <c r="SPZ286"/>
      <c r="SQA286"/>
      <c r="SQB286"/>
      <c r="SQC286"/>
      <c r="SQD286"/>
      <c r="SQE286"/>
      <c r="SQF286"/>
      <c r="SQG286"/>
      <c r="SQH286"/>
      <c r="SQI286"/>
      <c r="SQJ286"/>
      <c r="SQK286"/>
      <c r="SQL286"/>
      <c r="SQM286"/>
      <c r="SQN286"/>
      <c r="SQO286"/>
      <c r="SQP286"/>
      <c r="SQQ286"/>
      <c r="SQR286"/>
      <c r="SQS286"/>
      <c r="SQT286"/>
      <c r="SQU286"/>
      <c r="SQV286"/>
      <c r="SQW286"/>
      <c r="SQX286"/>
      <c r="SQY286"/>
      <c r="SQZ286"/>
      <c r="SRA286"/>
      <c r="SRB286"/>
      <c r="SRC286"/>
      <c r="SRD286"/>
      <c r="SRE286"/>
      <c r="SRF286"/>
      <c r="SRG286"/>
      <c r="SRH286"/>
      <c r="SRI286"/>
      <c r="SRJ286"/>
      <c r="SRK286"/>
      <c r="SRL286"/>
      <c r="SRM286"/>
      <c r="SRN286"/>
      <c r="SRO286"/>
      <c r="SRP286"/>
      <c r="SRQ286"/>
      <c r="SRR286"/>
      <c r="SRS286"/>
      <c r="SRT286"/>
      <c r="SRU286"/>
      <c r="SRV286"/>
      <c r="SRW286"/>
      <c r="SRX286"/>
      <c r="SRY286"/>
      <c r="SRZ286"/>
      <c r="SSA286"/>
      <c r="SSB286"/>
      <c r="SSC286"/>
      <c r="SSD286"/>
      <c r="SSE286"/>
      <c r="SSF286"/>
      <c r="SSG286"/>
      <c r="SSH286"/>
      <c r="SSI286"/>
      <c r="SSJ286"/>
      <c r="SSK286"/>
      <c r="SSL286"/>
      <c r="SSM286"/>
      <c r="SSN286"/>
      <c r="SSO286"/>
      <c r="SSP286"/>
      <c r="SSQ286"/>
      <c r="SSR286"/>
      <c r="SSS286"/>
      <c r="SST286"/>
      <c r="SSU286"/>
      <c r="SSV286"/>
      <c r="SSW286"/>
      <c r="SSX286"/>
      <c r="SSY286"/>
      <c r="SSZ286"/>
      <c r="STA286"/>
      <c r="STB286"/>
      <c r="STC286"/>
      <c r="STD286"/>
      <c r="STE286"/>
      <c r="STF286"/>
      <c r="STG286"/>
      <c r="STH286"/>
      <c r="STI286"/>
      <c r="STJ286"/>
      <c r="STK286"/>
      <c r="STL286"/>
      <c r="STM286"/>
      <c r="STN286"/>
      <c r="STO286"/>
      <c r="STP286"/>
      <c r="STQ286"/>
      <c r="STR286"/>
      <c r="STS286"/>
      <c r="STT286"/>
      <c r="STU286"/>
      <c r="STV286"/>
      <c r="STW286"/>
      <c r="STX286"/>
      <c r="STY286"/>
      <c r="STZ286"/>
      <c r="SUA286"/>
      <c r="SUB286"/>
      <c r="SUC286"/>
      <c r="SUD286"/>
      <c r="SUE286"/>
      <c r="SUF286"/>
      <c r="SUG286"/>
      <c r="SUH286"/>
      <c r="SUI286"/>
      <c r="SUJ286"/>
      <c r="SUK286"/>
      <c r="SUL286"/>
      <c r="SUM286"/>
      <c r="SUN286"/>
      <c r="SUO286"/>
      <c r="SUP286"/>
      <c r="SUQ286"/>
      <c r="SUR286"/>
      <c r="SUS286"/>
      <c r="SUT286"/>
      <c r="SUU286"/>
      <c r="SUV286"/>
      <c r="SUW286"/>
      <c r="SUX286"/>
      <c r="SUY286"/>
      <c r="SUZ286"/>
      <c r="SVA286"/>
      <c r="SVB286"/>
      <c r="SVC286"/>
      <c r="SVD286"/>
      <c r="SVE286"/>
      <c r="SVF286"/>
      <c r="SVG286"/>
      <c r="SVH286"/>
      <c r="SVI286"/>
      <c r="SVJ286"/>
      <c r="SVK286"/>
      <c r="SVL286"/>
      <c r="SVM286"/>
      <c r="SVN286"/>
      <c r="SVO286"/>
      <c r="SVP286"/>
      <c r="SVQ286"/>
      <c r="SVR286"/>
      <c r="SVS286"/>
      <c r="SVT286"/>
      <c r="SVU286"/>
      <c r="SVV286"/>
      <c r="SVW286"/>
      <c r="SVX286"/>
      <c r="SVY286"/>
      <c r="SVZ286"/>
      <c r="SWA286"/>
      <c r="SWB286"/>
      <c r="SWC286"/>
      <c r="SWD286"/>
      <c r="SWE286"/>
      <c r="SWF286"/>
      <c r="SWG286"/>
      <c r="SWH286"/>
      <c r="SWI286"/>
      <c r="SWJ286"/>
      <c r="SWK286"/>
      <c r="SWL286"/>
      <c r="SWM286"/>
      <c r="SWN286"/>
      <c r="SWO286"/>
      <c r="SWP286"/>
      <c r="SWQ286"/>
      <c r="SWR286"/>
      <c r="SWS286"/>
      <c r="SWT286"/>
      <c r="SWU286"/>
      <c r="SWV286"/>
      <c r="SWW286"/>
      <c r="SWX286"/>
      <c r="SWY286"/>
      <c r="SWZ286"/>
      <c r="SXA286"/>
      <c r="SXB286"/>
      <c r="SXC286"/>
      <c r="SXD286"/>
      <c r="SXE286"/>
      <c r="SXF286"/>
      <c r="SXG286"/>
      <c r="SXH286"/>
      <c r="SXI286"/>
      <c r="SXJ286"/>
      <c r="SXK286"/>
      <c r="SXL286"/>
      <c r="SXM286"/>
      <c r="SXN286"/>
      <c r="SXO286"/>
      <c r="SXP286"/>
      <c r="SXQ286"/>
      <c r="SXR286"/>
      <c r="SXS286"/>
      <c r="SXT286"/>
      <c r="SXU286"/>
      <c r="SXV286"/>
      <c r="SXW286"/>
      <c r="SXX286"/>
      <c r="SXY286"/>
      <c r="SXZ286"/>
      <c r="SYA286"/>
      <c r="SYB286"/>
      <c r="SYC286"/>
      <c r="SYD286"/>
      <c r="SYE286"/>
      <c r="SYF286"/>
      <c r="SYG286"/>
      <c r="SYH286"/>
      <c r="SYI286"/>
      <c r="SYJ286"/>
      <c r="SYK286"/>
      <c r="SYL286"/>
      <c r="SYM286"/>
      <c r="SYN286"/>
      <c r="SYO286"/>
      <c r="SYP286"/>
      <c r="SYQ286"/>
      <c r="SYR286"/>
      <c r="SYS286"/>
      <c r="SYT286"/>
      <c r="SYU286"/>
      <c r="SYV286"/>
      <c r="SYW286"/>
      <c r="SYX286"/>
      <c r="SYY286"/>
      <c r="SYZ286"/>
      <c r="SZA286"/>
      <c r="SZB286"/>
      <c r="SZC286"/>
      <c r="SZD286"/>
      <c r="SZE286"/>
      <c r="SZF286"/>
      <c r="SZG286"/>
      <c r="SZH286"/>
      <c r="SZI286"/>
      <c r="SZJ286"/>
      <c r="SZK286"/>
      <c r="SZL286"/>
      <c r="SZM286"/>
      <c r="SZN286"/>
      <c r="SZO286"/>
      <c r="SZP286"/>
      <c r="SZQ286"/>
      <c r="SZR286"/>
      <c r="SZS286"/>
      <c r="SZT286"/>
      <c r="SZU286"/>
      <c r="SZV286"/>
      <c r="SZW286"/>
      <c r="SZX286"/>
      <c r="SZY286"/>
      <c r="SZZ286"/>
      <c r="TAA286"/>
      <c r="TAB286"/>
      <c r="TAC286"/>
      <c r="TAD286"/>
      <c r="TAE286"/>
      <c r="TAF286"/>
      <c r="TAG286"/>
      <c r="TAH286"/>
      <c r="TAI286"/>
      <c r="TAJ286"/>
      <c r="TAK286"/>
      <c r="TAL286"/>
      <c r="TAM286"/>
      <c r="TAN286"/>
      <c r="TAO286"/>
      <c r="TAP286"/>
      <c r="TAQ286"/>
      <c r="TAR286"/>
      <c r="TAS286"/>
      <c r="TAT286"/>
      <c r="TAU286"/>
      <c r="TAV286"/>
      <c r="TAW286"/>
      <c r="TAX286"/>
      <c r="TAY286"/>
      <c r="TAZ286"/>
      <c r="TBA286"/>
      <c r="TBB286"/>
      <c r="TBC286"/>
      <c r="TBD286"/>
      <c r="TBE286"/>
      <c r="TBF286"/>
      <c r="TBG286"/>
      <c r="TBH286"/>
      <c r="TBI286"/>
      <c r="TBJ286"/>
      <c r="TBK286"/>
      <c r="TBL286"/>
      <c r="TBM286"/>
      <c r="TBN286"/>
      <c r="TBO286"/>
      <c r="TBP286"/>
      <c r="TBQ286"/>
      <c r="TBR286"/>
      <c r="TBS286"/>
      <c r="TBT286"/>
      <c r="TBU286"/>
      <c r="TBV286"/>
      <c r="TBW286"/>
      <c r="TBX286"/>
      <c r="TBY286"/>
      <c r="TBZ286"/>
      <c r="TCA286"/>
      <c r="TCB286"/>
      <c r="TCC286"/>
      <c r="TCD286"/>
      <c r="TCE286"/>
      <c r="TCF286"/>
      <c r="TCG286"/>
      <c r="TCH286"/>
      <c r="TCI286"/>
      <c r="TCJ286"/>
      <c r="TCK286"/>
      <c r="TCL286"/>
      <c r="TCM286"/>
      <c r="TCN286"/>
      <c r="TCO286"/>
      <c r="TCP286"/>
      <c r="TCQ286"/>
      <c r="TCR286"/>
      <c r="TCS286"/>
      <c r="TCT286"/>
      <c r="TCU286"/>
      <c r="TCV286"/>
      <c r="TCW286"/>
      <c r="TCX286"/>
      <c r="TCY286"/>
      <c r="TCZ286"/>
      <c r="TDA286"/>
      <c r="TDB286"/>
      <c r="TDC286"/>
      <c r="TDD286"/>
      <c r="TDE286"/>
      <c r="TDF286"/>
      <c r="TDG286"/>
      <c r="TDH286"/>
      <c r="TDI286"/>
      <c r="TDJ286"/>
      <c r="TDK286"/>
      <c r="TDL286"/>
      <c r="TDM286"/>
      <c r="TDN286"/>
      <c r="TDO286"/>
      <c r="TDP286"/>
      <c r="TDQ286"/>
      <c r="TDR286"/>
      <c r="TDS286"/>
      <c r="TDT286"/>
      <c r="TDU286"/>
      <c r="TDV286"/>
      <c r="TDW286"/>
      <c r="TDX286"/>
      <c r="TDY286"/>
      <c r="TDZ286"/>
      <c r="TEA286"/>
      <c r="TEB286"/>
      <c r="TEC286"/>
      <c r="TED286"/>
      <c r="TEE286"/>
      <c r="TEF286"/>
      <c r="TEG286"/>
      <c r="TEH286"/>
      <c r="TEI286"/>
      <c r="TEJ286"/>
      <c r="TEK286"/>
      <c r="TEL286"/>
      <c r="TEM286"/>
      <c r="TEN286"/>
      <c r="TEO286"/>
      <c r="TEP286"/>
      <c r="TEQ286"/>
      <c r="TER286"/>
      <c r="TES286"/>
      <c r="TET286"/>
      <c r="TEU286"/>
      <c r="TEV286"/>
      <c r="TEW286"/>
      <c r="TEX286"/>
      <c r="TEY286"/>
      <c r="TEZ286"/>
      <c r="TFA286"/>
      <c r="TFB286"/>
      <c r="TFC286"/>
      <c r="TFD286"/>
      <c r="TFE286"/>
      <c r="TFF286"/>
      <c r="TFG286"/>
      <c r="TFH286"/>
      <c r="TFI286"/>
      <c r="TFJ286"/>
      <c r="TFK286"/>
      <c r="TFL286"/>
      <c r="TFM286"/>
      <c r="TFN286"/>
      <c r="TFO286"/>
      <c r="TFP286"/>
      <c r="TFQ286"/>
      <c r="TFR286"/>
      <c r="TFS286"/>
      <c r="TFT286"/>
      <c r="TFU286"/>
      <c r="TFV286"/>
      <c r="TFW286"/>
      <c r="TFX286"/>
      <c r="TFY286"/>
      <c r="TFZ286"/>
      <c r="TGA286"/>
      <c r="TGB286"/>
      <c r="TGC286"/>
      <c r="TGD286"/>
      <c r="TGE286"/>
      <c r="TGF286"/>
      <c r="TGG286"/>
      <c r="TGH286"/>
      <c r="TGI286"/>
      <c r="TGJ286"/>
      <c r="TGK286"/>
      <c r="TGL286"/>
      <c r="TGM286"/>
      <c r="TGN286"/>
      <c r="TGO286"/>
      <c r="TGP286"/>
      <c r="TGQ286"/>
      <c r="TGR286"/>
      <c r="TGS286"/>
      <c r="TGT286"/>
      <c r="TGU286"/>
      <c r="TGV286"/>
      <c r="TGW286"/>
      <c r="TGX286"/>
      <c r="TGY286"/>
      <c r="TGZ286"/>
      <c r="THA286"/>
      <c r="THB286"/>
      <c r="THC286"/>
      <c r="THD286"/>
      <c r="THE286"/>
      <c r="THF286"/>
      <c r="THG286"/>
      <c r="THH286"/>
      <c r="THI286"/>
      <c r="THJ286"/>
      <c r="THK286"/>
      <c r="THL286"/>
      <c r="THM286"/>
      <c r="THN286"/>
      <c r="THO286"/>
      <c r="THP286"/>
      <c r="THQ286"/>
      <c r="THR286"/>
      <c r="THS286"/>
      <c r="THT286"/>
      <c r="THU286"/>
      <c r="THV286"/>
      <c r="THW286"/>
      <c r="THX286"/>
      <c r="THY286"/>
      <c r="THZ286"/>
      <c r="TIA286"/>
      <c r="TIB286"/>
      <c r="TIC286"/>
      <c r="TID286"/>
      <c r="TIE286"/>
      <c r="TIF286"/>
      <c r="TIG286"/>
      <c r="TIH286"/>
      <c r="TII286"/>
      <c r="TIJ286"/>
      <c r="TIK286"/>
      <c r="TIL286"/>
      <c r="TIM286"/>
      <c r="TIN286"/>
      <c r="TIO286"/>
      <c r="TIP286"/>
      <c r="TIQ286"/>
      <c r="TIR286"/>
      <c r="TIS286"/>
      <c r="TIT286"/>
      <c r="TIU286"/>
      <c r="TIV286"/>
      <c r="TIW286"/>
      <c r="TIX286"/>
      <c r="TIY286"/>
      <c r="TIZ286"/>
      <c r="TJA286"/>
      <c r="TJB286"/>
      <c r="TJC286"/>
      <c r="TJD286"/>
      <c r="TJE286"/>
      <c r="TJF286"/>
      <c r="TJG286"/>
      <c r="TJH286"/>
      <c r="TJI286"/>
      <c r="TJJ286"/>
      <c r="TJK286"/>
      <c r="TJL286"/>
      <c r="TJM286"/>
      <c r="TJN286"/>
      <c r="TJO286"/>
      <c r="TJP286"/>
      <c r="TJQ286"/>
      <c r="TJR286"/>
      <c r="TJS286"/>
      <c r="TJT286"/>
      <c r="TJU286"/>
      <c r="TJV286"/>
      <c r="TJW286"/>
      <c r="TJX286"/>
      <c r="TJY286"/>
      <c r="TJZ286"/>
      <c r="TKA286"/>
      <c r="TKB286"/>
      <c r="TKC286"/>
      <c r="TKD286"/>
      <c r="TKE286"/>
      <c r="TKF286"/>
      <c r="TKG286"/>
      <c r="TKH286"/>
      <c r="TKI286"/>
      <c r="TKJ286"/>
      <c r="TKK286"/>
      <c r="TKL286"/>
      <c r="TKM286"/>
      <c r="TKN286"/>
      <c r="TKO286"/>
      <c r="TKP286"/>
      <c r="TKQ286"/>
      <c r="TKR286"/>
      <c r="TKS286"/>
      <c r="TKT286"/>
      <c r="TKU286"/>
      <c r="TKV286"/>
      <c r="TKW286"/>
      <c r="TKX286"/>
      <c r="TKY286"/>
      <c r="TKZ286"/>
      <c r="TLA286"/>
      <c r="TLB286"/>
      <c r="TLC286"/>
      <c r="TLD286"/>
      <c r="TLE286"/>
      <c r="TLF286"/>
      <c r="TLG286"/>
      <c r="TLH286"/>
      <c r="TLI286"/>
      <c r="TLJ286"/>
      <c r="TLK286"/>
      <c r="TLL286"/>
      <c r="TLM286"/>
      <c r="TLN286"/>
      <c r="TLO286"/>
      <c r="TLP286"/>
      <c r="TLQ286"/>
      <c r="TLR286"/>
      <c r="TLS286"/>
      <c r="TLT286"/>
      <c r="TLU286"/>
      <c r="TLV286"/>
      <c r="TLW286"/>
      <c r="TLX286"/>
      <c r="TLY286"/>
      <c r="TLZ286"/>
      <c r="TMA286"/>
      <c r="TMB286"/>
      <c r="TMC286"/>
      <c r="TMD286"/>
      <c r="TME286"/>
      <c r="TMF286"/>
      <c r="TMG286"/>
      <c r="TMH286"/>
      <c r="TMI286"/>
      <c r="TMJ286"/>
      <c r="TMK286"/>
      <c r="TML286"/>
      <c r="TMM286"/>
      <c r="TMN286"/>
      <c r="TMO286"/>
      <c r="TMP286"/>
      <c r="TMQ286"/>
      <c r="TMR286"/>
      <c r="TMS286"/>
      <c r="TMT286"/>
      <c r="TMU286"/>
      <c r="TMV286"/>
      <c r="TMW286"/>
      <c r="TMX286"/>
      <c r="TMY286"/>
      <c r="TMZ286"/>
      <c r="TNA286"/>
      <c r="TNB286"/>
      <c r="TNC286"/>
      <c r="TND286"/>
      <c r="TNE286"/>
      <c r="TNF286"/>
      <c r="TNG286"/>
      <c r="TNH286"/>
      <c r="TNI286"/>
      <c r="TNJ286"/>
      <c r="TNK286"/>
      <c r="TNL286"/>
      <c r="TNM286"/>
      <c r="TNN286"/>
      <c r="TNO286"/>
      <c r="TNP286"/>
      <c r="TNQ286"/>
      <c r="TNR286"/>
      <c r="TNS286"/>
      <c r="TNT286"/>
      <c r="TNU286"/>
      <c r="TNV286"/>
      <c r="TNW286"/>
      <c r="TNX286"/>
      <c r="TNY286"/>
      <c r="TNZ286"/>
      <c r="TOA286"/>
      <c r="TOB286"/>
      <c r="TOC286"/>
      <c r="TOD286"/>
      <c r="TOE286"/>
      <c r="TOF286"/>
      <c r="TOG286"/>
      <c r="TOH286"/>
      <c r="TOI286"/>
      <c r="TOJ286"/>
      <c r="TOK286"/>
      <c r="TOL286"/>
      <c r="TOM286"/>
      <c r="TON286"/>
      <c r="TOO286"/>
      <c r="TOP286"/>
      <c r="TOQ286"/>
      <c r="TOR286"/>
      <c r="TOS286"/>
      <c r="TOT286"/>
      <c r="TOU286"/>
      <c r="TOV286"/>
      <c r="TOW286"/>
      <c r="TOX286"/>
      <c r="TOY286"/>
      <c r="TOZ286"/>
      <c r="TPA286"/>
      <c r="TPB286"/>
      <c r="TPC286"/>
      <c r="TPD286"/>
      <c r="TPE286"/>
      <c r="TPF286"/>
      <c r="TPG286"/>
      <c r="TPH286"/>
      <c r="TPI286"/>
      <c r="TPJ286"/>
      <c r="TPK286"/>
      <c r="TPL286"/>
      <c r="TPM286"/>
      <c r="TPN286"/>
      <c r="TPO286"/>
      <c r="TPP286"/>
      <c r="TPQ286"/>
      <c r="TPR286"/>
      <c r="TPS286"/>
      <c r="TPT286"/>
      <c r="TPU286"/>
      <c r="TPV286"/>
      <c r="TPW286"/>
      <c r="TPX286"/>
      <c r="TPY286"/>
      <c r="TPZ286"/>
      <c r="TQA286"/>
      <c r="TQB286"/>
      <c r="TQC286"/>
      <c r="TQD286"/>
      <c r="TQE286"/>
      <c r="TQF286"/>
      <c r="TQG286"/>
      <c r="TQH286"/>
      <c r="TQI286"/>
      <c r="TQJ286"/>
      <c r="TQK286"/>
      <c r="TQL286"/>
      <c r="TQM286"/>
      <c r="TQN286"/>
      <c r="TQO286"/>
      <c r="TQP286"/>
      <c r="TQQ286"/>
      <c r="TQR286"/>
      <c r="TQS286"/>
      <c r="TQT286"/>
      <c r="TQU286"/>
      <c r="TQV286"/>
      <c r="TQW286"/>
      <c r="TQX286"/>
      <c r="TQY286"/>
      <c r="TQZ286"/>
      <c r="TRA286"/>
      <c r="TRB286"/>
      <c r="TRC286"/>
      <c r="TRD286"/>
      <c r="TRE286"/>
      <c r="TRF286"/>
      <c r="TRG286"/>
      <c r="TRH286"/>
      <c r="TRI286"/>
      <c r="TRJ286"/>
      <c r="TRK286"/>
      <c r="TRL286"/>
      <c r="TRM286"/>
      <c r="TRN286"/>
      <c r="TRO286"/>
      <c r="TRP286"/>
      <c r="TRQ286"/>
      <c r="TRR286"/>
      <c r="TRS286"/>
      <c r="TRT286"/>
      <c r="TRU286"/>
      <c r="TRV286"/>
      <c r="TRW286"/>
      <c r="TRX286"/>
      <c r="TRY286"/>
      <c r="TRZ286"/>
      <c r="TSA286"/>
      <c r="TSB286"/>
      <c r="TSC286"/>
      <c r="TSD286"/>
      <c r="TSE286"/>
      <c r="TSF286"/>
      <c r="TSG286"/>
      <c r="TSH286"/>
      <c r="TSI286"/>
      <c r="TSJ286"/>
      <c r="TSK286"/>
      <c r="TSL286"/>
      <c r="TSM286"/>
      <c r="TSN286"/>
      <c r="TSO286"/>
      <c r="TSP286"/>
      <c r="TSQ286"/>
      <c r="TSR286"/>
      <c r="TSS286"/>
      <c r="TST286"/>
      <c r="TSU286"/>
      <c r="TSV286"/>
      <c r="TSW286"/>
      <c r="TSX286"/>
      <c r="TSY286"/>
      <c r="TSZ286"/>
      <c r="TTA286"/>
      <c r="TTB286"/>
      <c r="TTC286"/>
      <c r="TTD286"/>
      <c r="TTE286"/>
      <c r="TTF286"/>
      <c r="TTG286"/>
      <c r="TTH286"/>
      <c r="TTI286"/>
      <c r="TTJ286"/>
      <c r="TTK286"/>
      <c r="TTL286"/>
      <c r="TTM286"/>
      <c r="TTN286"/>
      <c r="TTO286"/>
      <c r="TTP286"/>
      <c r="TTQ286"/>
      <c r="TTR286"/>
      <c r="TTS286"/>
      <c r="TTT286"/>
      <c r="TTU286"/>
      <c r="TTV286"/>
      <c r="TTW286"/>
      <c r="TTX286"/>
      <c r="TTY286"/>
      <c r="TTZ286"/>
      <c r="TUA286"/>
      <c r="TUB286"/>
      <c r="TUC286"/>
      <c r="TUD286"/>
      <c r="TUE286"/>
      <c r="TUF286"/>
      <c r="TUG286"/>
      <c r="TUH286"/>
      <c r="TUI286"/>
      <c r="TUJ286"/>
      <c r="TUK286"/>
      <c r="TUL286"/>
      <c r="TUM286"/>
      <c r="TUN286"/>
      <c r="TUO286"/>
      <c r="TUP286"/>
      <c r="TUQ286"/>
      <c r="TUR286"/>
      <c r="TUS286"/>
      <c r="TUT286"/>
      <c r="TUU286"/>
      <c r="TUV286"/>
      <c r="TUW286"/>
      <c r="TUX286"/>
      <c r="TUY286"/>
      <c r="TUZ286"/>
      <c r="TVA286"/>
      <c r="TVB286"/>
      <c r="TVC286"/>
      <c r="TVD286"/>
      <c r="TVE286"/>
      <c r="TVF286"/>
      <c r="TVG286"/>
      <c r="TVH286"/>
      <c r="TVI286"/>
      <c r="TVJ286"/>
      <c r="TVK286"/>
      <c r="TVL286"/>
      <c r="TVM286"/>
      <c r="TVN286"/>
      <c r="TVO286"/>
      <c r="TVP286"/>
      <c r="TVQ286"/>
      <c r="TVR286"/>
      <c r="TVS286"/>
      <c r="TVT286"/>
      <c r="TVU286"/>
      <c r="TVV286"/>
      <c r="TVW286"/>
      <c r="TVX286"/>
      <c r="TVY286"/>
      <c r="TVZ286"/>
      <c r="TWA286"/>
      <c r="TWB286"/>
      <c r="TWC286"/>
      <c r="TWD286"/>
      <c r="TWE286"/>
      <c r="TWF286"/>
      <c r="TWG286"/>
      <c r="TWH286"/>
      <c r="TWI286"/>
      <c r="TWJ286"/>
      <c r="TWK286"/>
      <c r="TWL286"/>
      <c r="TWM286"/>
      <c r="TWN286"/>
      <c r="TWO286"/>
      <c r="TWP286"/>
      <c r="TWQ286"/>
      <c r="TWR286"/>
      <c r="TWS286"/>
      <c r="TWT286"/>
      <c r="TWU286"/>
      <c r="TWV286"/>
      <c r="TWW286"/>
      <c r="TWX286"/>
      <c r="TWY286"/>
      <c r="TWZ286"/>
      <c r="TXA286"/>
      <c r="TXB286"/>
      <c r="TXC286"/>
      <c r="TXD286"/>
      <c r="TXE286"/>
      <c r="TXF286"/>
      <c r="TXG286"/>
      <c r="TXH286"/>
      <c r="TXI286"/>
      <c r="TXJ286"/>
      <c r="TXK286"/>
      <c r="TXL286"/>
      <c r="TXM286"/>
      <c r="TXN286"/>
      <c r="TXO286"/>
      <c r="TXP286"/>
      <c r="TXQ286"/>
      <c r="TXR286"/>
      <c r="TXS286"/>
      <c r="TXT286"/>
      <c r="TXU286"/>
      <c r="TXV286"/>
      <c r="TXW286"/>
      <c r="TXX286"/>
      <c r="TXY286"/>
      <c r="TXZ286"/>
      <c r="TYA286"/>
      <c r="TYB286"/>
      <c r="TYC286"/>
      <c r="TYD286"/>
      <c r="TYE286"/>
      <c r="TYF286"/>
      <c r="TYG286"/>
      <c r="TYH286"/>
      <c r="TYI286"/>
      <c r="TYJ286"/>
      <c r="TYK286"/>
      <c r="TYL286"/>
      <c r="TYM286"/>
      <c r="TYN286"/>
      <c r="TYO286"/>
      <c r="TYP286"/>
      <c r="TYQ286"/>
      <c r="TYR286"/>
      <c r="TYS286"/>
      <c r="TYT286"/>
      <c r="TYU286"/>
      <c r="TYV286"/>
      <c r="TYW286"/>
      <c r="TYX286"/>
      <c r="TYY286"/>
      <c r="TYZ286"/>
      <c r="TZA286"/>
      <c r="TZB286"/>
      <c r="TZC286"/>
      <c r="TZD286"/>
      <c r="TZE286"/>
      <c r="TZF286"/>
      <c r="TZG286"/>
      <c r="TZH286"/>
      <c r="TZI286"/>
      <c r="TZJ286"/>
      <c r="TZK286"/>
      <c r="TZL286"/>
      <c r="TZM286"/>
      <c r="TZN286"/>
      <c r="TZO286"/>
      <c r="TZP286"/>
      <c r="TZQ286"/>
      <c r="TZR286"/>
      <c r="TZS286"/>
      <c r="TZT286"/>
      <c r="TZU286"/>
      <c r="TZV286"/>
      <c r="TZW286"/>
      <c r="TZX286"/>
      <c r="TZY286"/>
      <c r="TZZ286"/>
      <c r="UAA286"/>
      <c r="UAB286"/>
      <c r="UAC286"/>
      <c r="UAD286"/>
      <c r="UAE286"/>
      <c r="UAF286"/>
      <c r="UAG286"/>
      <c r="UAH286"/>
      <c r="UAI286"/>
      <c r="UAJ286"/>
      <c r="UAK286"/>
      <c r="UAL286"/>
      <c r="UAM286"/>
      <c r="UAN286"/>
      <c r="UAO286"/>
      <c r="UAP286"/>
      <c r="UAQ286"/>
      <c r="UAR286"/>
      <c r="UAS286"/>
      <c r="UAT286"/>
      <c r="UAU286"/>
      <c r="UAV286"/>
      <c r="UAW286"/>
      <c r="UAX286"/>
      <c r="UAY286"/>
      <c r="UAZ286"/>
      <c r="UBA286"/>
      <c r="UBB286"/>
      <c r="UBC286"/>
      <c r="UBD286"/>
      <c r="UBE286"/>
      <c r="UBF286"/>
      <c r="UBG286"/>
      <c r="UBH286"/>
      <c r="UBI286"/>
      <c r="UBJ286"/>
      <c r="UBK286"/>
      <c r="UBL286"/>
      <c r="UBM286"/>
      <c r="UBN286"/>
      <c r="UBO286"/>
      <c r="UBP286"/>
      <c r="UBQ286"/>
      <c r="UBR286"/>
      <c r="UBS286"/>
      <c r="UBT286"/>
      <c r="UBU286"/>
      <c r="UBV286"/>
      <c r="UBW286"/>
      <c r="UBX286"/>
      <c r="UBY286"/>
      <c r="UBZ286"/>
      <c r="UCA286"/>
      <c r="UCB286"/>
      <c r="UCC286"/>
      <c r="UCD286"/>
      <c r="UCE286"/>
      <c r="UCF286"/>
      <c r="UCG286"/>
      <c r="UCH286"/>
      <c r="UCI286"/>
      <c r="UCJ286"/>
      <c r="UCK286"/>
      <c r="UCL286"/>
      <c r="UCM286"/>
      <c r="UCN286"/>
      <c r="UCO286"/>
      <c r="UCP286"/>
      <c r="UCQ286"/>
      <c r="UCR286"/>
      <c r="UCS286"/>
      <c r="UCT286"/>
      <c r="UCU286"/>
      <c r="UCV286"/>
      <c r="UCW286"/>
      <c r="UCX286"/>
      <c r="UCY286"/>
      <c r="UCZ286"/>
      <c r="UDA286"/>
      <c r="UDB286"/>
      <c r="UDC286"/>
      <c r="UDD286"/>
      <c r="UDE286"/>
      <c r="UDF286"/>
      <c r="UDG286"/>
      <c r="UDH286"/>
      <c r="UDI286"/>
      <c r="UDJ286"/>
      <c r="UDK286"/>
      <c r="UDL286"/>
      <c r="UDM286"/>
      <c r="UDN286"/>
      <c r="UDO286"/>
      <c r="UDP286"/>
      <c r="UDQ286"/>
      <c r="UDR286"/>
      <c r="UDS286"/>
      <c r="UDT286"/>
      <c r="UDU286"/>
      <c r="UDV286"/>
      <c r="UDW286"/>
      <c r="UDX286"/>
      <c r="UDY286"/>
      <c r="UDZ286"/>
      <c r="UEA286"/>
      <c r="UEB286"/>
      <c r="UEC286"/>
      <c r="UED286"/>
      <c r="UEE286"/>
      <c r="UEF286"/>
      <c r="UEG286"/>
      <c r="UEH286"/>
      <c r="UEI286"/>
      <c r="UEJ286"/>
      <c r="UEK286"/>
      <c r="UEL286"/>
      <c r="UEM286"/>
      <c r="UEN286"/>
      <c r="UEO286"/>
      <c r="UEP286"/>
      <c r="UEQ286"/>
      <c r="UER286"/>
      <c r="UES286"/>
      <c r="UET286"/>
      <c r="UEU286"/>
      <c r="UEV286"/>
      <c r="UEW286"/>
      <c r="UEX286"/>
      <c r="UEY286"/>
      <c r="UEZ286"/>
      <c r="UFA286"/>
      <c r="UFB286"/>
      <c r="UFC286"/>
      <c r="UFD286"/>
      <c r="UFE286"/>
      <c r="UFF286"/>
      <c r="UFG286"/>
      <c r="UFH286"/>
      <c r="UFI286"/>
      <c r="UFJ286"/>
      <c r="UFK286"/>
      <c r="UFL286"/>
      <c r="UFM286"/>
      <c r="UFN286"/>
      <c r="UFO286"/>
      <c r="UFP286"/>
      <c r="UFQ286"/>
      <c r="UFR286"/>
      <c r="UFS286"/>
      <c r="UFT286"/>
      <c r="UFU286"/>
      <c r="UFV286"/>
      <c r="UFW286"/>
      <c r="UFX286"/>
      <c r="UFY286"/>
      <c r="UFZ286"/>
      <c r="UGA286"/>
      <c r="UGB286"/>
      <c r="UGC286"/>
      <c r="UGD286"/>
      <c r="UGE286"/>
      <c r="UGF286"/>
      <c r="UGG286"/>
      <c r="UGH286"/>
      <c r="UGI286"/>
      <c r="UGJ286"/>
      <c r="UGK286"/>
      <c r="UGL286"/>
      <c r="UGM286"/>
      <c r="UGN286"/>
      <c r="UGO286"/>
      <c r="UGP286"/>
      <c r="UGQ286"/>
      <c r="UGR286"/>
      <c r="UGS286"/>
      <c r="UGT286"/>
      <c r="UGU286"/>
      <c r="UGV286"/>
      <c r="UGW286"/>
      <c r="UGX286"/>
      <c r="UGY286"/>
      <c r="UGZ286"/>
      <c r="UHA286"/>
      <c r="UHB286"/>
      <c r="UHC286"/>
      <c r="UHD286"/>
      <c r="UHE286"/>
      <c r="UHF286"/>
      <c r="UHG286"/>
      <c r="UHH286"/>
      <c r="UHI286"/>
      <c r="UHJ286"/>
      <c r="UHK286"/>
      <c r="UHL286"/>
      <c r="UHM286"/>
      <c r="UHN286"/>
      <c r="UHO286"/>
      <c r="UHP286"/>
      <c r="UHQ286"/>
      <c r="UHR286"/>
      <c r="UHS286"/>
      <c r="UHT286"/>
      <c r="UHU286"/>
      <c r="UHV286"/>
      <c r="UHW286"/>
      <c r="UHX286"/>
      <c r="UHY286"/>
      <c r="UHZ286"/>
      <c r="UIA286"/>
      <c r="UIB286"/>
      <c r="UIC286"/>
      <c r="UID286"/>
      <c r="UIE286"/>
      <c r="UIF286"/>
      <c r="UIG286"/>
      <c r="UIH286"/>
      <c r="UII286"/>
      <c r="UIJ286"/>
      <c r="UIK286"/>
      <c r="UIL286"/>
      <c r="UIM286"/>
      <c r="UIN286"/>
      <c r="UIO286"/>
      <c r="UIP286"/>
      <c r="UIQ286"/>
      <c r="UIR286"/>
      <c r="UIS286"/>
      <c r="UIT286"/>
      <c r="UIU286"/>
      <c r="UIV286"/>
      <c r="UIW286"/>
      <c r="UIX286"/>
      <c r="UIY286"/>
      <c r="UIZ286"/>
      <c r="UJA286"/>
      <c r="UJB286"/>
      <c r="UJC286"/>
      <c r="UJD286"/>
      <c r="UJE286"/>
      <c r="UJF286"/>
      <c r="UJG286"/>
      <c r="UJH286"/>
      <c r="UJI286"/>
      <c r="UJJ286"/>
      <c r="UJK286"/>
      <c r="UJL286"/>
      <c r="UJM286"/>
      <c r="UJN286"/>
      <c r="UJO286"/>
      <c r="UJP286"/>
      <c r="UJQ286"/>
      <c r="UJR286"/>
      <c r="UJS286"/>
      <c r="UJT286"/>
      <c r="UJU286"/>
      <c r="UJV286"/>
      <c r="UJW286"/>
      <c r="UJX286"/>
      <c r="UJY286"/>
      <c r="UJZ286"/>
      <c r="UKA286"/>
      <c r="UKB286"/>
      <c r="UKC286"/>
      <c r="UKD286"/>
      <c r="UKE286"/>
      <c r="UKF286"/>
      <c r="UKG286"/>
      <c r="UKH286"/>
      <c r="UKI286"/>
      <c r="UKJ286"/>
      <c r="UKK286"/>
      <c r="UKL286"/>
      <c r="UKM286"/>
      <c r="UKN286"/>
      <c r="UKO286"/>
      <c r="UKP286"/>
      <c r="UKQ286"/>
      <c r="UKR286"/>
      <c r="UKS286"/>
      <c r="UKT286"/>
      <c r="UKU286"/>
      <c r="UKV286"/>
      <c r="UKW286"/>
      <c r="UKX286"/>
      <c r="UKY286"/>
      <c r="UKZ286"/>
      <c r="ULA286"/>
      <c r="ULB286"/>
      <c r="ULC286"/>
      <c r="ULD286"/>
      <c r="ULE286"/>
      <c r="ULF286"/>
      <c r="ULG286"/>
      <c r="ULH286"/>
      <c r="ULI286"/>
      <c r="ULJ286"/>
      <c r="ULK286"/>
      <c r="ULL286"/>
      <c r="ULM286"/>
      <c r="ULN286"/>
      <c r="ULO286"/>
      <c r="ULP286"/>
      <c r="ULQ286"/>
      <c r="ULR286"/>
      <c r="ULS286"/>
      <c r="ULT286"/>
      <c r="ULU286"/>
      <c r="ULV286"/>
      <c r="ULW286"/>
      <c r="ULX286"/>
      <c r="ULY286"/>
      <c r="ULZ286"/>
      <c r="UMA286"/>
      <c r="UMB286"/>
      <c r="UMC286"/>
      <c r="UMD286"/>
      <c r="UME286"/>
      <c r="UMF286"/>
      <c r="UMG286"/>
      <c r="UMH286"/>
      <c r="UMI286"/>
      <c r="UMJ286"/>
      <c r="UMK286"/>
      <c r="UML286"/>
      <c r="UMM286"/>
      <c r="UMN286"/>
      <c r="UMO286"/>
      <c r="UMP286"/>
      <c r="UMQ286"/>
      <c r="UMR286"/>
      <c r="UMS286"/>
      <c r="UMT286"/>
      <c r="UMU286"/>
      <c r="UMV286"/>
      <c r="UMW286"/>
      <c r="UMX286"/>
      <c r="UMY286"/>
      <c r="UMZ286"/>
      <c r="UNA286"/>
      <c r="UNB286"/>
      <c r="UNC286"/>
      <c r="UND286"/>
      <c r="UNE286"/>
      <c r="UNF286"/>
      <c r="UNG286"/>
      <c r="UNH286"/>
      <c r="UNI286"/>
      <c r="UNJ286"/>
      <c r="UNK286"/>
      <c r="UNL286"/>
      <c r="UNM286"/>
      <c r="UNN286"/>
      <c r="UNO286"/>
      <c r="UNP286"/>
      <c r="UNQ286"/>
      <c r="UNR286"/>
      <c r="UNS286"/>
      <c r="UNT286"/>
      <c r="UNU286"/>
      <c r="UNV286"/>
      <c r="UNW286"/>
      <c r="UNX286"/>
      <c r="UNY286"/>
      <c r="UNZ286"/>
      <c r="UOA286"/>
      <c r="UOB286"/>
      <c r="UOC286"/>
      <c r="UOD286"/>
      <c r="UOE286"/>
      <c r="UOF286"/>
      <c r="UOG286"/>
      <c r="UOH286"/>
      <c r="UOI286"/>
      <c r="UOJ286"/>
      <c r="UOK286"/>
      <c r="UOL286"/>
      <c r="UOM286"/>
      <c r="UON286"/>
      <c r="UOO286"/>
      <c r="UOP286"/>
      <c r="UOQ286"/>
      <c r="UOR286"/>
      <c r="UOS286"/>
      <c r="UOT286"/>
      <c r="UOU286"/>
      <c r="UOV286"/>
      <c r="UOW286"/>
      <c r="UOX286"/>
      <c r="UOY286"/>
      <c r="UOZ286"/>
      <c r="UPA286"/>
      <c r="UPB286"/>
      <c r="UPC286"/>
      <c r="UPD286"/>
      <c r="UPE286"/>
      <c r="UPF286"/>
      <c r="UPG286"/>
      <c r="UPH286"/>
      <c r="UPI286"/>
      <c r="UPJ286"/>
      <c r="UPK286"/>
      <c r="UPL286"/>
      <c r="UPM286"/>
      <c r="UPN286"/>
      <c r="UPO286"/>
      <c r="UPP286"/>
      <c r="UPQ286"/>
      <c r="UPR286"/>
      <c r="UPS286"/>
      <c r="UPT286"/>
      <c r="UPU286"/>
      <c r="UPV286"/>
      <c r="UPW286"/>
      <c r="UPX286"/>
      <c r="UPY286"/>
      <c r="UPZ286"/>
      <c r="UQA286"/>
      <c r="UQB286"/>
      <c r="UQC286"/>
      <c r="UQD286"/>
      <c r="UQE286"/>
      <c r="UQF286"/>
      <c r="UQG286"/>
      <c r="UQH286"/>
      <c r="UQI286"/>
      <c r="UQJ286"/>
      <c r="UQK286"/>
      <c r="UQL286"/>
      <c r="UQM286"/>
      <c r="UQN286"/>
      <c r="UQO286"/>
      <c r="UQP286"/>
      <c r="UQQ286"/>
      <c r="UQR286"/>
      <c r="UQS286"/>
      <c r="UQT286"/>
      <c r="UQU286"/>
      <c r="UQV286"/>
      <c r="UQW286"/>
      <c r="UQX286"/>
      <c r="UQY286"/>
      <c r="UQZ286"/>
      <c r="URA286"/>
      <c r="URB286"/>
      <c r="URC286"/>
      <c r="URD286"/>
      <c r="URE286"/>
      <c r="URF286"/>
      <c r="URG286"/>
      <c r="URH286"/>
      <c r="URI286"/>
      <c r="URJ286"/>
      <c r="URK286"/>
      <c r="URL286"/>
      <c r="URM286"/>
      <c r="URN286"/>
      <c r="URO286"/>
      <c r="URP286"/>
      <c r="URQ286"/>
      <c r="URR286"/>
      <c r="URS286"/>
      <c r="URT286"/>
      <c r="URU286"/>
      <c r="URV286"/>
      <c r="URW286"/>
      <c r="URX286"/>
      <c r="URY286"/>
      <c r="URZ286"/>
      <c r="USA286"/>
      <c r="USB286"/>
      <c r="USC286"/>
      <c r="USD286"/>
      <c r="USE286"/>
      <c r="USF286"/>
      <c r="USG286"/>
      <c r="USH286"/>
      <c r="USI286"/>
      <c r="USJ286"/>
      <c r="USK286"/>
      <c r="USL286"/>
      <c r="USM286"/>
      <c r="USN286"/>
      <c r="USO286"/>
      <c r="USP286"/>
      <c r="USQ286"/>
      <c r="USR286"/>
      <c r="USS286"/>
      <c r="UST286"/>
      <c r="USU286"/>
      <c r="USV286"/>
      <c r="USW286"/>
      <c r="USX286"/>
      <c r="USY286"/>
      <c r="USZ286"/>
      <c r="UTA286"/>
      <c r="UTB286"/>
      <c r="UTC286"/>
      <c r="UTD286"/>
      <c r="UTE286"/>
      <c r="UTF286"/>
      <c r="UTG286"/>
      <c r="UTH286"/>
      <c r="UTI286"/>
      <c r="UTJ286"/>
      <c r="UTK286"/>
      <c r="UTL286"/>
      <c r="UTM286"/>
      <c r="UTN286"/>
      <c r="UTO286"/>
      <c r="UTP286"/>
      <c r="UTQ286"/>
      <c r="UTR286"/>
      <c r="UTS286"/>
      <c r="UTT286"/>
      <c r="UTU286"/>
      <c r="UTV286"/>
      <c r="UTW286"/>
      <c r="UTX286"/>
      <c r="UTY286"/>
      <c r="UTZ286"/>
      <c r="UUA286"/>
      <c r="UUB286"/>
      <c r="UUC286"/>
      <c r="UUD286"/>
      <c r="UUE286"/>
      <c r="UUF286"/>
      <c r="UUG286"/>
      <c r="UUH286"/>
      <c r="UUI286"/>
      <c r="UUJ286"/>
      <c r="UUK286"/>
      <c r="UUL286"/>
      <c r="UUM286"/>
      <c r="UUN286"/>
      <c r="UUO286"/>
      <c r="UUP286"/>
      <c r="UUQ286"/>
      <c r="UUR286"/>
      <c r="UUS286"/>
      <c r="UUT286"/>
      <c r="UUU286"/>
      <c r="UUV286"/>
      <c r="UUW286"/>
      <c r="UUX286"/>
      <c r="UUY286"/>
      <c r="UUZ286"/>
      <c r="UVA286"/>
      <c r="UVB286"/>
      <c r="UVC286"/>
      <c r="UVD286"/>
      <c r="UVE286"/>
      <c r="UVF286"/>
      <c r="UVG286"/>
      <c r="UVH286"/>
      <c r="UVI286"/>
      <c r="UVJ286"/>
      <c r="UVK286"/>
      <c r="UVL286"/>
      <c r="UVM286"/>
      <c r="UVN286"/>
      <c r="UVO286"/>
      <c r="UVP286"/>
      <c r="UVQ286"/>
      <c r="UVR286"/>
      <c r="UVS286"/>
      <c r="UVT286"/>
      <c r="UVU286"/>
      <c r="UVV286"/>
      <c r="UVW286"/>
      <c r="UVX286"/>
      <c r="UVY286"/>
      <c r="UVZ286"/>
      <c r="UWA286"/>
      <c r="UWB286"/>
      <c r="UWC286"/>
      <c r="UWD286"/>
      <c r="UWE286"/>
      <c r="UWF286"/>
      <c r="UWG286"/>
      <c r="UWH286"/>
      <c r="UWI286"/>
      <c r="UWJ286"/>
      <c r="UWK286"/>
      <c r="UWL286"/>
      <c r="UWM286"/>
      <c r="UWN286"/>
      <c r="UWO286"/>
      <c r="UWP286"/>
      <c r="UWQ286"/>
      <c r="UWR286"/>
      <c r="UWS286"/>
      <c r="UWT286"/>
      <c r="UWU286"/>
      <c r="UWV286"/>
      <c r="UWW286"/>
      <c r="UWX286"/>
      <c r="UWY286"/>
      <c r="UWZ286"/>
      <c r="UXA286"/>
      <c r="UXB286"/>
      <c r="UXC286"/>
      <c r="UXD286"/>
      <c r="UXE286"/>
      <c r="UXF286"/>
      <c r="UXG286"/>
      <c r="UXH286"/>
      <c r="UXI286"/>
      <c r="UXJ286"/>
      <c r="UXK286"/>
      <c r="UXL286"/>
      <c r="UXM286"/>
      <c r="UXN286"/>
      <c r="UXO286"/>
      <c r="UXP286"/>
      <c r="UXQ286"/>
      <c r="UXR286"/>
      <c r="UXS286"/>
      <c r="UXT286"/>
      <c r="UXU286"/>
      <c r="UXV286"/>
      <c r="UXW286"/>
      <c r="UXX286"/>
      <c r="UXY286"/>
      <c r="UXZ286"/>
      <c r="UYA286"/>
      <c r="UYB286"/>
      <c r="UYC286"/>
      <c r="UYD286"/>
      <c r="UYE286"/>
      <c r="UYF286"/>
      <c r="UYG286"/>
      <c r="UYH286"/>
      <c r="UYI286"/>
      <c r="UYJ286"/>
      <c r="UYK286"/>
      <c r="UYL286"/>
      <c r="UYM286"/>
      <c r="UYN286"/>
      <c r="UYO286"/>
      <c r="UYP286"/>
      <c r="UYQ286"/>
      <c r="UYR286"/>
      <c r="UYS286"/>
      <c r="UYT286"/>
      <c r="UYU286"/>
      <c r="UYV286"/>
      <c r="UYW286"/>
      <c r="UYX286"/>
      <c r="UYY286"/>
      <c r="UYZ286"/>
      <c r="UZA286"/>
      <c r="UZB286"/>
      <c r="UZC286"/>
      <c r="UZD286"/>
      <c r="UZE286"/>
      <c r="UZF286"/>
      <c r="UZG286"/>
      <c r="UZH286"/>
      <c r="UZI286"/>
      <c r="UZJ286"/>
      <c r="UZK286"/>
      <c r="UZL286"/>
      <c r="UZM286"/>
      <c r="UZN286"/>
      <c r="UZO286"/>
      <c r="UZP286"/>
      <c r="UZQ286"/>
      <c r="UZR286"/>
      <c r="UZS286"/>
      <c r="UZT286"/>
      <c r="UZU286"/>
      <c r="UZV286"/>
      <c r="UZW286"/>
      <c r="UZX286"/>
      <c r="UZY286"/>
      <c r="UZZ286"/>
      <c r="VAA286"/>
      <c r="VAB286"/>
      <c r="VAC286"/>
      <c r="VAD286"/>
      <c r="VAE286"/>
      <c r="VAF286"/>
      <c r="VAG286"/>
      <c r="VAH286"/>
      <c r="VAI286"/>
      <c r="VAJ286"/>
      <c r="VAK286"/>
      <c r="VAL286"/>
      <c r="VAM286"/>
      <c r="VAN286"/>
      <c r="VAO286"/>
      <c r="VAP286"/>
      <c r="VAQ286"/>
      <c r="VAR286"/>
      <c r="VAS286"/>
      <c r="VAT286"/>
      <c r="VAU286"/>
      <c r="VAV286"/>
      <c r="VAW286"/>
      <c r="VAX286"/>
      <c r="VAY286"/>
      <c r="VAZ286"/>
      <c r="VBA286"/>
      <c r="VBB286"/>
      <c r="VBC286"/>
      <c r="VBD286"/>
      <c r="VBE286"/>
      <c r="VBF286"/>
      <c r="VBG286"/>
      <c r="VBH286"/>
      <c r="VBI286"/>
      <c r="VBJ286"/>
      <c r="VBK286"/>
      <c r="VBL286"/>
      <c r="VBM286"/>
      <c r="VBN286"/>
      <c r="VBO286"/>
      <c r="VBP286"/>
      <c r="VBQ286"/>
      <c r="VBR286"/>
      <c r="VBS286"/>
      <c r="VBT286"/>
      <c r="VBU286"/>
      <c r="VBV286"/>
      <c r="VBW286"/>
      <c r="VBX286"/>
      <c r="VBY286"/>
      <c r="VBZ286"/>
      <c r="VCA286"/>
      <c r="VCB286"/>
      <c r="VCC286"/>
      <c r="VCD286"/>
      <c r="VCE286"/>
      <c r="VCF286"/>
      <c r="VCG286"/>
      <c r="VCH286"/>
      <c r="VCI286"/>
      <c r="VCJ286"/>
      <c r="VCK286"/>
      <c r="VCL286"/>
      <c r="VCM286"/>
      <c r="VCN286"/>
      <c r="VCO286"/>
      <c r="VCP286"/>
      <c r="VCQ286"/>
      <c r="VCR286"/>
      <c r="VCS286"/>
      <c r="VCT286"/>
      <c r="VCU286"/>
      <c r="VCV286"/>
      <c r="VCW286"/>
      <c r="VCX286"/>
      <c r="VCY286"/>
      <c r="VCZ286"/>
      <c r="VDA286"/>
      <c r="VDB286"/>
      <c r="VDC286"/>
      <c r="VDD286"/>
      <c r="VDE286"/>
      <c r="VDF286"/>
      <c r="VDG286"/>
      <c r="VDH286"/>
      <c r="VDI286"/>
      <c r="VDJ286"/>
      <c r="VDK286"/>
      <c r="VDL286"/>
      <c r="VDM286"/>
      <c r="VDN286"/>
      <c r="VDO286"/>
      <c r="VDP286"/>
      <c r="VDQ286"/>
      <c r="VDR286"/>
      <c r="VDS286"/>
      <c r="VDT286"/>
      <c r="VDU286"/>
      <c r="VDV286"/>
      <c r="VDW286"/>
      <c r="VDX286"/>
      <c r="VDY286"/>
      <c r="VDZ286"/>
      <c r="VEA286"/>
      <c r="VEB286"/>
      <c r="VEC286"/>
      <c r="VED286"/>
      <c r="VEE286"/>
      <c r="VEF286"/>
      <c r="VEG286"/>
      <c r="VEH286"/>
      <c r="VEI286"/>
      <c r="VEJ286"/>
      <c r="VEK286"/>
      <c r="VEL286"/>
      <c r="VEM286"/>
      <c r="VEN286"/>
      <c r="VEO286"/>
      <c r="VEP286"/>
      <c r="VEQ286"/>
      <c r="VER286"/>
      <c r="VES286"/>
      <c r="VET286"/>
      <c r="VEU286"/>
      <c r="VEV286"/>
      <c r="VEW286"/>
      <c r="VEX286"/>
      <c r="VEY286"/>
      <c r="VEZ286"/>
      <c r="VFA286"/>
      <c r="VFB286"/>
      <c r="VFC286"/>
      <c r="VFD286"/>
      <c r="VFE286"/>
      <c r="VFF286"/>
      <c r="VFG286"/>
      <c r="VFH286"/>
      <c r="VFI286"/>
      <c r="VFJ286"/>
      <c r="VFK286"/>
      <c r="VFL286"/>
      <c r="VFM286"/>
      <c r="VFN286"/>
      <c r="VFO286"/>
      <c r="VFP286"/>
      <c r="VFQ286"/>
      <c r="VFR286"/>
      <c r="VFS286"/>
      <c r="VFT286"/>
      <c r="VFU286"/>
      <c r="VFV286"/>
      <c r="VFW286"/>
      <c r="VFX286"/>
      <c r="VFY286"/>
      <c r="VFZ286"/>
      <c r="VGA286"/>
      <c r="VGB286"/>
      <c r="VGC286"/>
      <c r="VGD286"/>
      <c r="VGE286"/>
      <c r="VGF286"/>
      <c r="VGG286"/>
      <c r="VGH286"/>
      <c r="VGI286"/>
      <c r="VGJ286"/>
      <c r="VGK286"/>
      <c r="VGL286"/>
      <c r="VGM286"/>
      <c r="VGN286"/>
      <c r="VGO286"/>
      <c r="VGP286"/>
      <c r="VGQ286"/>
      <c r="VGR286"/>
      <c r="VGS286"/>
      <c r="VGT286"/>
      <c r="VGU286"/>
      <c r="VGV286"/>
      <c r="VGW286"/>
      <c r="VGX286"/>
      <c r="VGY286"/>
      <c r="VGZ286"/>
      <c r="VHA286"/>
      <c r="VHB286"/>
      <c r="VHC286"/>
      <c r="VHD286"/>
      <c r="VHE286"/>
      <c r="VHF286"/>
      <c r="VHG286"/>
      <c r="VHH286"/>
      <c r="VHI286"/>
      <c r="VHJ286"/>
      <c r="VHK286"/>
      <c r="VHL286"/>
      <c r="VHM286"/>
      <c r="VHN286"/>
      <c r="VHO286"/>
      <c r="VHP286"/>
      <c r="VHQ286"/>
      <c r="VHR286"/>
      <c r="VHS286"/>
      <c r="VHT286"/>
      <c r="VHU286"/>
      <c r="VHV286"/>
      <c r="VHW286"/>
      <c r="VHX286"/>
      <c r="VHY286"/>
      <c r="VHZ286"/>
      <c r="VIA286"/>
      <c r="VIB286"/>
      <c r="VIC286"/>
      <c r="VID286"/>
      <c r="VIE286"/>
      <c r="VIF286"/>
      <c r="VIG286"/>
      <c r="VIH286"/>
      <c r="VII286"/>
      <c r="VIJ286"/>
      <c r="VIK286"/>
      <c r="VIL286"/>
      <c r="VIM286"/>
      <c r="VIN286"/>
      <c r="VIO286"/>
      <c r="VIP286"/>
      <c r="VIQ286"/>
      <c r="VIR286"/>
      <c r="VIS286"/>
      <c r="VIT286"/>
      <c r="VIU286"/>
      <c r="VIV286"/>
      <c r="VIW286"/>
      <c r="VIX286"/>
      <c r="VIY286"/>
      <c r="VIZ286"/>
      <c r="VJA286"/>
      <c r="VJB286"/>
      <c r="VJC286"/>
      <c r="VJD286"/>
      <c r="VJE286"/>
      <c r="VJF286"/>
      <c r="VJG286"/>
      <c r="VJH286"/>
      <c r="VJI286"/>
      <c r="VJJ286"/>
      <c r="VJK286"/>
      <c r="VJL286"/>
      <c r="VJM286"/>
      <c r="VJN286"/>
      <c r="VJO286"/>
      <c r="VJP286"/>
      <c r="VJQ286"/>
      <c r="VJR286"/>
      <c r="VJS286"/>
      <c r="VJT286"/>
      <c r="VJU286"/>
      <c r="VJV286"/>
      <c r="VJW286"/>
      <c r="VJX286"/>
      <c r="VJY286"/>
      <c r="VJZ286"/>
      <c r="VKA286"/>
      <c r="VKB286"/>
      <c r="VKC286"/>
      <c r="VKD286"/>
      <c r="VKE286"/>
      <c r="VKF286"/>
      <c r="VKG286"/>
      <c r="VKH286"/>
      <c r="VKI286"/>
      <c r="VKJ286"/>
      <c r="VKK286"/>
      <c r="VKL286"/>
      <c r="VKM286"/>
      <c r="VKN286"/>
      <c r="VKO286"/>
      <c r="VKP286"/>
      <c r="VKQ286"/>
      <c r="VKR286"/>
      <c r="VKS286"/>
      <c r="VKT286"/>
      <c r="VKU286"/>
      <c r="VKV286"/>
      <c r="VKW286"/>
      <c r="VKX286"/>
      <c r="VKY286"/>
      <c r="VKZ286"/>
      <c r="VLA286"/>
      <c r="VLB286"/>
      <c r="VLC286"/>
      <c r="VLD286"/>
      <c r="VLE286"/>
      <c r="VLF286"/>
      <c r="VLG286"/>
      <c r="VLH286"/>
      <c r="VLI286"/>
      <c r="VLJ286"/>
      <c r="VLK286"/>
      <c r="VLL286"/>
      <c r="VLM286"/>
      <c r="VLN286"/>
      <c r="VLO286"/>
      <c r="VLP286"/>
      <c r="VLQ286"/>
      <c r="VLR286"/>
      <c r="VLS286"/>
      <c r="VLT286"/>
      <c r="VLU286"/>
      <c r="VLV286"/>
      <c r="VLW286"/>
      <c r="VLX286"/>
      <c r="VLY286"/>
      <c r="VLZ286"/>
      <c r="VMA286"/>
      <c r="VMB286"/>
      <c r="VMC286"/>
      <c r="VMD286"/>
      <c r="VME286"/>
      <c r="VMF286"/>
      <c r="VMG286"/>
      <c r="VMH286"/>
      <c r="VMI286"/>
      <c r="VMJ286"/>
      <c r="VMK286"/>
      <c r="VML286"/>
      <c r="VMM286"/>
      <c r="VMN286"/>
      <c r="VMO286"/>
      <c r="VMP286"/>
      <c r="VMQ286"/>
      <c r="VMR286"/>
      <c r="VMS286"/>
      <c r="VMT286"/>
      <c r="VMU286"/>
      <c r="VMV286"/>
      <c r="VMW286"/>
      <c r="VMX286"/>
      <c r="VMY286"/>
      <c r="VMZ286"/>
      <c r="VNA286"/>
      <c r="VNB286"/>
      <c r="VNC286"/>
      <c r="VND286"/>
      <c r="VNE286"/>
      <c r="VNF286"/>
      <c r="VNG286"/>
      <c r="VNH286"/>
      <c r="VNI286"/>
      <c r="VNJ286"/>
      <c r="VNK286"/>
      <c r="VNL286"/>
      <c r="VNM286"/>
      <c r="VNN286"/>
      <c r="VNO286"/>
      <c r="VNP286"/>
      <c r="VNQ286"/>
      <c r="VNR286"/>
      <c r="VNS286"/>
      <c r="VNT286"/>
      <c r="VNU286"/>
      <c r="VNV286"/>
      <c r="VNW286"/>
      <c r="VNX286"/>
      <c r="VNY286"/>
      <c r="VNZ286"/>
      <c r="VOA286"/>
      <c r="VOB286"/>
      <c r="VOC286"/>
      <c r="VOD286"/>
      <c r="VOE286"/>
      <c r="VOF286"/>
      <c r="VOG286"/>
      <c r="VOH286"/>
      <c r="VOI286"/>
      <c r="VOJ286"/>
      <c r="VOK286"/>
      <c r="VOL286"/>
      <c r="VOM286"/>
      <c r="VON286"/>
      <c r="VOO286"/>
      <c r="VOP286"/>
      <c r="VOQ286"/>
      <c r="VOR286"/>
      <c r="VOS286"/>
      <c r="VOT286"/>
      <c r="VOU286"/>
      <c r="VOV286"/>
      <c r="VOW286"/>
      <c r="VOX286"/>
      <c r="VOY286"/>
      <c r="VOZ286"/>
      <c r="VPA286"/>
      <c r="VPB286"/>
      <c r="VPC286"/>
      <c r="VPD286"/>
      <c r="VPE286"/>
      <c r="VPF286"/>
      <c r="VPG286"/>
      <c r="VPH286"/>
      <c r="VPI286"/>
      <c r="VPJ286"/>
      <c r="VPK286"/>
      <c r="VPL286"/>
      <c r="VPM286"/>
      <c r="VPN286"/>
      <c r="VPO286"/>
      <c r="VPP286"/>
      <c r="VPQ286"/>
      <c r="VPR286"/>
      <c r="VPS286"/>
      <c r="VPT286"/>
      <c r="VPU286"/>
      <c r="VPV286"/>
      <c r="VPW286"/>
      <c r="VPX286"/>
      <c r="VPY286"/>
      <c r="VPZ286"/>
      <c r="VQA286"/>
      <c r="VQB286"/>
      <c r="VQC286"/>
      <c r="VQD286"/>
      <c r="VQE286"/>
      <c r="VQF286"/>
      <c r="VQG286"/>
      <c r="VQH286"/>
      <c r="VQI286"/>
      <c r="VQJ286"/>
      <c r="VQK286"/>
      <c r="VQL286"/>
      <c r="VQM286"/>
      <c r="VQN286"/>
      <c r="VQO286"/>
      <c r="VQP286"/>
      <c r="VQQ286"/>
      <c r="VQR286"/>
      <c r="VQS286"/>
      <c r="VQT286"/>
      <c r="VQU286"/>
      <c r="VQV286"/>
      <c r="VQW286"/>
      <c r="VQX286"/>
      <c r="VQY286"/>
      <c r="VQZ286"/>
      <c r="VRA286"/>
      <c r="VRB286"/>
      <c r="VRC286"/>
      <c r="VRD286"/>
      <c r="VRE286"/>
      <c r="VRF286"/>
      <c r="VRG286"/>
      <c r="VRH286"/>
      <c r="VRI286"/>
      <c r="VRJ286"/>
      <c r="VRK286"/>
      <c r="VRL286"/>
      <c r="VRM286"/>
      <c r="VRN286"/>
      <c r="VRO286"/>
      <c r="VRP286"/>
      <c r="VRQ286"/>
      <c r="VRR286"/>
      <c r="VRS286"/>
      <c r="VRT286"/>
      <c r="VRU286"/>
      <c r="VRV286"/>
      <c r="VRW286"/>
      <c r="VRX286"/>
      <c r="VRY286"/>
      <c r="VRZ286"/>
      <c r="VSA286"/>
      <c r="VSB286"/>
      <c r="VSC286"/>
      <c r="VSD286"/>
      <c r="VSE286"/>
      <c r="VSF286"/>
      <c r="VSG286"/>
      <c r="VSH286"/>
      <c r="VSI286"/>
      <c r="VSJ286"/>
      <c r="VSK286"/>
      <c r="VSL286"/>
      <c r="VSM286"/>
      <c r="VSN286"/>
      <c r="VSO286"/>
      <c r="VSP286"/>
      <c r="VSQ286"/>
      <c r="VSR286"/>
      <c r="VSS286"/>
      <c r="VST286"/>
      <c r="VSU286"/>
      <c r="VSV286"/>
      <c r="VSW286"/>
      <c r="VSX286"/>
      <c r="VSY286"/>
      <c r="VSZ286"/>
      <c r="VTA286"/>
      <c r="VTB286"/>
      <c r="VTC286"/>
      <c r="VTD286"/>
      <c r="VTE286"/>
      <c r="VTF286"/>
      <c r="VTG286"/>
      <c r="VTH286"/>
      <c r="VTI286"/>
      <c r="VTJ286"/>
      <c r="VTK286"/>
      <c r="VTL286"/>
      <c r="VTM286"/>
      <c r="VTN286"/>
      <c r="VTO286"/>
      <c r="VTP286"/>
      <c r="VTQ286"/>
      <c r="VTR286"/>
      <c r="VTS286"/>
      <c r="VTT286"/>
      <c r="VTU286"/>
      <c r="VTV286"/>
      <c r="VTW286"/>
      <c r="VTX286"/>
      <c r="VTY286"/>
      <c r="VTZ286"/>
      <c r="VUA286"/>
      <c r="VUB286"/>
      <c r="VUC286"/>
      <c r="VUD286"/>
      <c r="VUE286"/>
      <c r="VUF286"/>
      <c r="VUG286"/>
      <c r="VUH286"/>
      <c r="VUI286"/>
      <c r="VUJ286"/>
      <c r="VUK286"/>
      <c r="VUL286"/>
      <c r="VUM286"/>
      <c r="VUN286"/>
      <c r="VUO286"/>
      <c r="VUP286"/>
      <c r="VUQ286"/>
      <c r="VUR286"/>
      <c r="VUS286"/>
      <c r="VUT286"/>
      <c r="VUU286"/>
      <c r="VUV286"/>
      <c r="VUW286"/>
      <c r="VUX286"/>
      <c r="VUY286"/>
      <c r="VUZ286"/>
      <c r="VVA286"/>
      <c r="VVB286"/>
      <c r="VVC286"/>
      <c r="VVD286"/>
      <c r="VVE286"/>
      <c r="VVF286"/>
      <c r="VVG286"/>
      <c r="VVH286"/>
      <c r="VVI286"/>
      <c r="VVJ286"/>
      <c r="VVK286"/>
      <c r="VVL286"/>
      <c r="VVM286"/>
      <c r="VVN286"/>
      <c r="VVO286"/>
      <c r="VVP286"/>
      <c r="VVQ286"/>
      <c r="VVR286"/>
      <c r="VVS286"/>
      <c r="VVT286"/>
      <c r="VVU286"/>
      <c r="VVV286"/>
      <c r="VVW286"/>
      <c r="VVX286"/>
      <c r="VVY286"/>
      <c r="VVZ286"/>
      <c r="VWA286"/>
      <c r="VWB286"/>
      <c r="VWC286"/>
      <c r="VWD286"/>
      <c r="VWE286"/>
      <c r="VWF286"/>
      <c r="VWG286"/>
      <c r="VWH286"/>
      <c r="VWI286"/>
      <c r="VWJ286"/>
      <c r="VWK286"/>
      <c r="VWL286"/>
      <c r="VWM286"/>
      <c r="VWN286"/>
      <c r="VWO286"/>
      <c r="VWP286"/>
      <c r="VWQ286"/>
      <c r="VWR286"/>
      <c r="VWS286"/>
      <c r="VWT286"/>
      <c r="VWU286"/>
      <c r="VWV286"/>
      <c r="VWW286"/>
      <c r="VWX286"/>
      <c r="VWY286"/>
      <c r="VWZ286"/>
      <c r="VXA286"/>
      <c r="VXB286"/>
      <c r="VXC286"/>
      <c r="VXD286"/>
      <c r="VXE286"/>
      <c r="VXF286"/>
      <c r="VXG286"/>
      <c r="VXH286"/>
      <c r="VXI286"/>
      <c r="VXJ286"/>
      <c r="VXK286"/>
      <c r="VXL286"/>
      <c r="VXM286"/>
      <c r="VXN286"/>
      <c r="VXO286"/>
      <c r="VXP286"/>
      <c r="VXQ286"/>
      <c r="VXR286"/>
      <c r="VXS286"/>
      <c r="VXT286"/>
      <c r="VXU286"/>
      <c r="VXV286"/>
      <c r="VXW286"/>
      <c r="VXX286"/>
      <c r="VXY286"/>
      <c r="VXZ286"/>
      <c r="VYA286"/>
      <c r="VYB286"/>
      <c r="VYC286"/>
      <c r="VYD286"/>
      <c r="VYE286"/>
      <c r="VYF286"/>
      <c r="VYG286"/>
      <c r="VYH286"/>
      <c r="VYI286"/>
      <c r="VYJ286"/>
      <c r="VYK286"/>
      <c r="VYL286"/>
      <c r="VYM286"/>
      <c r="VYN286"/>
      <c r="VYO286"/>
      <c r="VYP286"/>
      <c r="VYQ286"/>
      <c r="VYR286"/>
      <c r="VYS286"/>
      <c r="VYT286"/>
      <c r="VYU286"/>
      <c r="VYV286"/>
      <c r="VYW286"/>
      <c r="VYX286"/>
      <c r="VYY286"/>
      <c r="VYZ286"/>
      <c r="VZA286"/>
      <c r="VZB286"/>
      <c r="VZC286"/>
      <c r="VZD286"/>
      <c r="VZE286"/>
      <c r="VZF286"/>
      <c r="VZG286"/>
      <c r="VZH286"/>
      <c r="VZI286"/>
      <c r="VZJ286"/>
      <c r="VZK286"/>
      <c r="VZL286"/>
      <c r="VZM286"/>
      <c r="VZN286"/>
      <c r="VZO286"/>
      <c r="VZP286"/>
      <c r="VZQ286"/>
      <c r="VZR286"/>
      <c r="VZS286"/>
      <c r="VZT286"/>
      <c r="VZU286"/>
      <c r="VZV286"/>
      <c r="VZW286"/>
      <c r="VZX286"/>
      <c r="VZY286"/>
      <c r="VZZ286"/>
      <c r="WAA286"/>
      <c r="WAB286"/>
      <c r="WAC286"/>
      <c r="WAD286"/>
      <c r="WAE286"/>
      <c r="WAF286"/>
      <c r="WAG286"/>
      <c r="WAH286"/>
      <c r="WAI286"/>
      <c r="WAJ286"/>
      <c r="WAK286"/>
      <c r="WAL286"/>
      <c r="WAM286"/>
      <c r="WAN286"/>
      <c r="WAO286"/>
      <c r="WAP286"/>
      <c r="WAQ286"/>
      <c r="WAR286"/>
      <c r="WAS286"/>
      <c r="WAT286"/>
      <c r="WAU286"/>
      <c r="WAV286"/>
      <c r="WAW286"/>
      <c r="WAX286"/>
      <c r="WAY286"/>
      <c r="WAZ286"/>
      <c r="WBA286"/>
      <c r="WBB286"/>
      <c r="WBC286"/>
      <c r="WBD286"/>
      <c r="WBE286"/>
      <c r="WBF286"/>
      <c r="WBG286"/>
      <c r="WBH286"/>
      <c r="WBI286"/>
      <c r="WBJ286"/>
      <c r="WBK286"/>
      <c r="WBL286"/>
      <c r="WBM286"/>
      <c r="WBN286"/>
      <c r="WBO286"/>
      <c r="WBP286"/>
      <c r="WBQ286"/>
      <c r="WBR286"/>
      <c r="WBS286"/>
      <c r="WBT286"/>
      <c r="WBU286"/>
      <c r="WBV286"/>
      <c r="WBW286"/>
      <c r="WBX286"/>
      <c r="WBY286"/>
      <c r="WBZ286"/>
      <c r="WCA286"/>
      <c r="WCB286"/>
      <c r="WCC286"/>
      <c r="WCD286"/>
      <c r="WCE286"/>
      <c r="WCF286"/>
      <c r="WCG286"/>
      <c r="WCH286"/>
      <c r="WCI286"/>
      <c r="WCJ286"/>
      <c r="WCK286"/>
      <c r="WCL286"/>
      <c r="WCM286"/>
      <c r="WCN286"/>
      <c r="WCO286"/>
      <c r="WCP286"/>
      <c r="WCQ286"/>
      <c r="WCR286"/>
      <c r="WCS286"/>
      <c r="WCT286"/>
      <c r="WCU286"/>
      <c r="WCV286"/>
      <c r="WCW286"/>
      <c r="WCX286"/>
      <c r="WCY286"/>
      <c r="WCZ286"/>
      <c r="WDA286"/>
      <c r="WDB286"/>
      <c r="WDC286"/>
      <c r="WDD286"/>
      <c r="WDE286"/>
      <c r="WDF286"/>
      <c r="WDG286"/>
      <c r="WDH286"/>
      <c r="WDI286"/>
      <c r="WDJ286"/>
      <c r="WDK286"/>
      <c r="WDL286"/>
      <c r="WDM286"/>
      <c r="WDN286"/>
      <c r="WDO286"/>
      <c r="WDP286"/>
      <c r="WDQ286"/>
      <c r="WDR286"/>
      <c r="WDS286"/>
      <c r="WDT286"/>
      <c r="WDU286"/>
      <c r="WDV286"/>
      <c r="WDW286"/>
      <c r="WDX286"/>
      <c r="WDY286"/>
      <c r="WDZ286"/>
      <c r="WEA286"/>
      <c r="WEB286"/>
      <c r="WEC286"/>
      <c r="WED286"/>
      <c r="WEE286"/>
      <c r="WEF286"/>
      <c r="WEG286"/>
      <c r="WEH286"/>
      <c r="WEI286"/>
      <c r="WEJ286"/>
      <c r="WEK286"/>
      <c r="WEL286"/>
      <c r="WEM286"/>
      <c r="WEN286"/>
      <c r="WEO286"/>
      <c r="WEP286"/>
      <c r="WEQ286"/>
      <c r="WER286"/>
      <c r="WES286"/>
      <c r="WET286"/>
      <c r="WEU286"/>
      <c r="WEV286"/>
      <c r="WEW286"/>
      <c r="WEX286"/>
      <c r="WEY286"/>
      <c r="WEZ286"/>
      <c r="WFA286"/>
      <c r="WFB286"/>
      <c r="WFC286"/>
      <c r="WFD286"/>
      <c r="WFE286"/>
      <c r="WFF286"/>
      <c r="WFG286"/>
      <c r="WFH286"/>
      <c r="WFI286"/>
      <c r="WFJ286"/>
      <c r="WFK286"/>
      <c r="WFL286"/>
      <c r="WFM286"/>
      <c r="WFN286"/>
      <c r="WFO286"/>
      <c r="WFP286"/>
      <c r="WFQ286"/>
      <c r="WFR286"/>
      <c r="WFS286"/>
      <c r="WFT286"/>
      <c r="WFU286"/>
      <c r="WFV286"/>
      <c r="WFW286"/>
      <c r="WFX286"/>
      <c r="WFY286"/>
      <c r="WFZ286"/>
      <c r="WGA286"/>
      <c r="WGB286"/>
      <c r="WGC286"/>
      <c r="WGD286"/>
      <c r="WGE286"/>
      <c r="WGF286"/>
      <c r="WGG286"/>
      <c r="WGH286"/>
      <c r="WGI286"/>
      <c r="WGJ286"/>
      <c r="WGK286"/>
      <c r="WGL286"/>
      <c r="WGM286"/>
      <c r="WGN286"/>
      <c r="WGO286"/>
      <c r="WGP286"/>
      <c r="WGQ286"/>
      <c r="WGR286"/>
      <c r="WGS286"/>
      <c r="WGT286"/>
      <c r="WGU286"/>
      <c r="WGV286"/>
      <c r="WGW286"/>
      <c r="WGX286"/>
      <c r="WGY286"/>
      <c r="WGZ286"/>
      <c r="WHA286"/>
      <c r="WHB286"/>
      <c r="WHC286"/>
      <c r="WHD286"/>
      <c r="WHE286"/>
      <c r="WHF286"/>
      <c r="WHG286"/>
      <c r="WHH286"/>
      <c r="WHI286"/>
      <c r="WHJ286"/>
      <c r="WHK286"/>
      <c r="WHL286"/>
      <c r="WHM286"/>
      <c r="WHN286"/>
      <c r="WHO286"/>
      <c r="WHP286"/>
      <c r="WHQ286"/>
      <c r="WHR286"/>
      <c r="WHS286"/>
      <c r="WHT286"/>
      <c r="WHU286"/>
      <c r="WHV286"/>
      <c r="WHW286"/>
      <c r="WHX286"/>
      <c r="WHY286"/>
      <c r="WHZ286"/>
      <c r="WIA286"/>
      <c r="WIB286"/>
      <c r="WIC286"/>
      <c r="WID286"/>
      <c r="WIE286"/>
      <c r="WIF286"/>
      <c r="WIG286"/>
      <c r="WIH286"/>
      <c r="WII286"/>
      <c r="WIJ286"/>
      <c r="WIK286"/>
      <c r="WIL286"/>
      <c r="WIM286"/>
      <c r="WIN286"/>
      <c r="WIO286"/>
      <c r="WIP286"/>
      <c r="WIQ286"/>
      <c r="WIR286"/>
      <c r="WIS286"/>
      <c r="WIT286"/>
      <c r="WIU286"/>
      <c r="WIV286"/>
      <c r="WIW286"/>
      <c r="WIX286"/>
      <c r="WIY286"/>
      <c r="WIZ286"/>
      <c r="WJA286"/>
      <c r="WJB286"/>
      <c r="WJC286"/>
      <c r="WJD286"/>
      <c r="WJE286"/>
      <c r="WJF286"/>
      <c r="WJG286"/>
      <c r="WJH286"/>
      <c r="WJI286"/>
      <c r="WJJ286"/>
      <c r="WJK286"/>
      <c r="WJL286"/>
      <c r="WJM286"/>
      <c r="WJN286"/>
      <c r="WJO286"/>
      <c r="WJP286"/>
      <c r="WJQ286"/>
      <c r="WJR286"/>
      <c r="WJS286"/>
      <c r="WJT286"/>
      <c r="WJU286"/>
      <c r="WJV286"/>
      <c r="WJW286"/>
      <c r="WJX286"/>
      <c r="WJY286"/>
      <c r="WJZ286"/>
      <c r="WKA286"/>
      <c r="WKB286"/>
      <c r="WKC286"/>
      <c r="WKD286"/>
      <c r="WKE286"/>
      <c r="WKF286"/>
      <c r="WKG286"/>
      <c r="WKH286"/>
      <c r="WKI286"/>
      <c r="WKJ286"/>
      <c r="WKK286"/>
      <c r="WKL286"/>
      <c r="WKM286"/>
      <c r="WKN286"/>
      <c r="WKO286"/>
      <c r="WKP286"/>
      <c r="WKQ286"/>
      <c r="WKR286"/>
      <c r="WKS286"/>
      <c r="WKT286"/>
      <c r="WKU286"/>
      <c r="WKV286"/>
      <c r="WKW286"/>
      <c r="WKX286"/>
      <c r="WKY286"/>
      <c r="WKZ286"/>
      <c r="WLA286"/>
      <c r="WLB286"/>
      <c r="WLC286"/>
      <c r="WLD286"/>
      <c r="WLE286"/>
      <c r="WLF286"/>
      <c r="WLG286"/>
      <c r="WLH286"/>
      <c r="WLI286"/>
      <c r="WLJ286"/>
      <c r="WLK286"/>
      <c r="WLL286"/>
      <c r="WLM286"/>
      <c r="WLN286"/>
      <c r="WLO286"/>
      <c r="WLP286"/>
      <c r="WLQ286"/>
      <c r="WLR286"/>
      <c r="WLS286"/>
      <c r="WLT286"/>
      <c r="WLU286"/>
      <c r="WLV286"/>
      <c r="WLW286"/>
      <c r="WLX286"/>
      <c r="WLY286"/>
      <c r="WLZ286"/>
      <c r="WMA286"/>
      <c r="WMB286"/>
      <c r="WMC286"/>
      <c r="WMD286"/>
      <c r="WME286"/>
      <c r="WMF286"/>
      <c r="WMG286"/>
      <c r="WMH286"/>
      <c r="WMI286"/>
      <c r="WMJ286"/>
      <c r="WMK286"/>
      <c r="WML286"/>
      <c r="WMM286"/>
      <c r="WMN286"/>
      <c r="WMO286"/>
      <c r="WMP286"/>
      <c r="WMQ286"/>
      <c r="WMR286"/>
      <c r="WMS286"/>
      <c r="WMT286"/>
      <c r="WMU286"/>
      <c r="WMV286"/>
      <c r="WMW286"/>
      <c r="WMX286"/>
      <c r="WMY286"/>
      <c r="WMZ286"/>
      <c r="WNA286"/>
      <c r="WNB286"/>
      <c r="WNC286"/>
      <c r="WND286"/>
      <c r="WNE286"/>
      <c r="WNF286"/>
      <c r="WNG286"/>
      <c r="WNH286"/>
      <c r="WNI286"/>
      <c r="WNJ286"/>
      <c r="WNK286"/>
      <c r="WNL286"/>
      <c r="WNM286"/>
      <c r="WNN286"/>
      <c r="WNO286"/>
      <c r="WNP286"/>
      <c r="WNQ286"/>
      <c r="WNR286"/>
      <c r="WNS286"/>
      <c r="WNT286"/>
      <c r="WNU286"/>
      <c r="WNV286"/>
      <c r="WNW286"/>
      <c r="WNX286"/>
      <c r="WNY286"/>
      <c r="WNZ286"/>
      <c r="WOA286"/>
      <c r="WOB286"/>
      <c r="WOC286"/>
      <c r="WOD286"/>
      <c r="WOE286"/>
      <c r="WOF286"/>
      <c r="WOG286"/>
      <c r="WOH286"/>
      <c r="WOI286"/>
      <c r="WOJ286"/>
      <c r="WOK286"/>
      <c r="WOL286"/>
      <c r="WOM286"/>
      <c r="WON286"/>
      <c r="WOO286"/>
      <c r="WOP286"/>
      <c r="WOQ286"/>
      <c r="WOR286"/>
      <c r="WOS286"/>
      <c r="WOT286"/>
      <c r="WOU286"/>
      <c r="WOV286"/>
      <c r="WOW286"/>
      <c r="WOX286"/>
      <c r="WOY286"/>
      <c r="WOZ286"/>
      <c r="WPA286"/>
      <c r="WPB286"/>
      <c r="WPC286"/>
      <c r="WPD286"/>
      <c r="WPE286"/>
      <c r="WPF286"/>
      <c r="WPG286"/>
      <c r="WPH286"/>
      <c r="WPI286"/>
      <c r="WPJ286"/>
      <c r="WPK286"/>
      <c r="WPL286"/>
      <c r="WPM286"/>
      <c r="WPN286"/>
      <c r="WPO286"/>
      <c r="WPP286"/>
      <c r="WPQ286"/>
      <c r="WPR286"/>
      <c r="WPS286"/>
      <c r="WPT286"/>
      <c r="WPU286"/>
      <c r="WPV286"/>
      <c r="WPW286"/>
      <c r="WPX286"/>
      <c r="WPY286"/>
      <c r="WPZ286"/>
      <c r="WQA286"/>
      <c r="WQB286"/>
      <c r="WQC286"/>
      <c r="WQD286"/>
      <c r="WQE286"/>
      <c r="WQF286"/>
      <c r="WQG286"/>
      <c r="WQH286"/>
      <c r="WQI286"/>
      <c r="WQJ286"/>
      <c r="WQK286"/>
      <c r="WQL286"/>
      <c r="WQM286"/>
      <c r="WQN286"/>
      <c r="WQO286"/>
      <c r="WQP286"/>
      <c r="WQQ286"/>
      <c r="WQR286"/>
      <c r="WQS286"/>
      <c r="WQT286"/>
      <c r="WQU286"/>
      <c r="WQV286"/>
      <c r="WQW286"/>
      <c r="WQX286"/>
      <c r="WQY286"/>
      <c r="WQZ286"/>
      <c r="WRA286"/>
      <c r="WRB286"/>
      <c r="WRC286"/>
      <c r="WRD286"/>
      <c r="WRE286"/>
      <c r="WRF286"/>
      <c r="WRG286"/>
      <c r="WRH286"/>
      <c r="WRI286"/>
      <c r="WRJ286"/>
      <c r="WRK286"/>
      <c r="WRL286"/>
      <c r="WRM286"/>
      <c r="WRN286"/>
      <c r="WRO286"/>
      <c r="WRP286"/>
      <c r="WRQ286"/>
      <c r="WRR286"/>
      <c r="WRS286"/>
      <c r="WRT286"/>
      <c r="WRU286"/>
      <c r="WRV286"/>
      <c r="WRW286"/>
      <c r="WRX286"/>
      <c r="WRY286"/>
      <c r="WRZ286"/>
      <c r="WSA286"/>
      <c r="WSB286"/>
      <c r="WSC286"/>
      <c r="WSD286"/>
      <c r="WSE286"/>
      <c r="WSF286"/>
      <c r="WSG286"/>
      <c r="WSH286"/>
      <c r="WSI286"/>
      <c r="WSJ286"/>
      <c r="WSK286"/>
      <c r="WSL286"/>
      <c r="WSM286"/>
      <c r="WSN286"/>
      <c r="WSO286"/>
      <c r="WSP286"/>
      <c r="WSQ286"/>
      <c r="WSR286"/>
      <c r="WSS286"/>
      <c r="WST286"/>
      <c r="WSU286"/>
      <c r="WSV286"/>
      <c r="WSW286"/>
      <c r="WSX286"/>
      <c r="WSY286"/>
      <c r="WSZ286"/>
      <c r="WTA286"/>
      <c r="WTB286"/>
      <c r="WTC286"/>
      <c r="WTD286"/>
      <c r="WTE286"/>
      <c r="WTF286"/>
      <c r="WTG286"/>
      <c r="WTH286"/>
      <c r="WTI286"/>
      <c r="WTJ286"/>
      <c r="WTK286"/>
      <c r="WTL286"/>
      <c r="WTM286"/>
      <c r="WTN286"/>
      <c r="WTO286"/>
      <c r="WTP286"/>
      <c r="WTQ286"/>
      <c r="WTR286"/>
      <c r="WTS286"/>
      <c r="WTT286"/>
      <c r="WTU286"/>
      <c r="WTV286"/>
      <c r="WTW286"/>
      <c r="WTX286"/>
      <c r="WTY286"/>
      <c r="WTZ286"/>
      <c r="WUA286"/>
      <c r="WUB286"/>
      <c r="WUC286"/>
      <c r="WUD286"/>
      <c r="WUE286"/>
      <c r="WUF286"/>
      <c r="WUG286"/>
      <c r="WUH286"/>
      <c r="WUI286"/>
      <c r="WUJ286"/>
      <c r="WUK286"/>
      <c r="WUL286"/>
      <c r="WUM286"/>
      <c r="WUN286"/>
      <c r="WUO286"/>
      <c r="WUP286"/>
      <c r="WUQ286"/>
      <c r="WUR286"/>
      <c r="WUS286"/>
      <c r="WUT286"/>
      <c r="WUU286"/>
      <c r="WUV286"/>
      <c r="WUW286"/>
      <c r="WUX286"/>
      <c r="WUY286"/>
      <c r="WUZ286"/>
      <c r="WVA286"/>
      <c r="WVB286"/>
      <c r="WVC286"/>
      <c r="WVD286"/>
      <c r="WVE286"/>
      <c r="WVF286"/>
      <c r="WVG286"/>
      <c r="WVH286"/>
      <c r="WVI286"/>
      <c r="WVJ286"/>
      <c r="WVK286"/>
      <c r="WVL286"/>
      <c r="WVM286"/>
      <c r="WVN286"/>
      <c r="WVO286"/>
      <c r="WVP286"/>
      <c r="WVQ286"/>
      <c r="WVR286"/>
      <c r="WVS286"/>
      <c r="WVT286"/>
      <c r="WVU286"/>
      <c r="WVV286"/>
      <c r="WVW286"/>
      <c r="WVX286"/>
      <c r="WVY286"/>
      <c r="WVZ286"/>
      <c r="WWA286"/>
      <c r="WWB286"/>
      <c r="WWC286"/>
      <c r="WWD286"/>
      <c r="WWE286"/>
      <c r="WWF286"/>
      <c r="WWG286"/>
      <c r="WWH286"/>
      <c r="WWI286"/>
      <c r="WWJ286"/>
      <c r="WWK286"/>
      <c r="WWL286"/>
      <c r="WWM286"/>
      <c r="WWN286"/>
      <c r="WWO286"/>
      <c r="WWP286"/>
      <c r="WWQ286"/>
      <c r="WWR286"/>
      <c r="WWS286"/>
      <c r="WWT286"/>
      <c r="WWU286"/>
      <c r="WWV286"/>
      <c r="WWW286"/>
      <c r="WWX286"/>
      <c r="WWY286"/>
      <c r="WWZ286"/>
      <c r="WXA286"/>
      <c r="WXB286"/>
      <c r="WXC286"/>
      <c r="WXD286"/>
      <c r="WXE286"/>
      <c r="WXF286"/>
      <c r="WXG286"/>
      <c r="WXH286"/>
      <c r="WXI286"/>
      <c r="WXJ286"/>
      <c r="WXK286"/>
      <c r="WXL286"/>
      <c r="WXM286"/>
      <c r="WXN286"/>
      <c r="WXO286"/>
      <c r="WXP286"/>
      <c r="WXQ286"/>
      <c r="WXR286"/>
      <c r="WXS286"/>
      <c r="WXT286"/>
      <c r="WXU286"/>
      <c r="WXV286"/>
      <c r="WXW286"/>
      <c r="WXX286"/>
      <c r="WXY286"/>
      <c r="WXZ286"/>
      <c r="WYA286"/>
      <c r="WYB286"/>
      <c r="WYC286"/>
      <c r="WYD286"/>
      <c r="WYE286"/>
      <c r="WYF286"/>
      <c r="WYG286"/>
      <c r="WYH286"/>
      <c r="WYI286"/>
      <c r="WYJ286"/>
      <c r="WYK286"/>
      <c r="WYL286"/>
      <c r="WYM286"/>
      <c r="WYN286"/>
      <c r="WYO286"/>
      <c r="WYP286"/>
      <c r="WYQ286"/>
      <c r="WYR286"/>
      <c r="WYS286"/>
      <c r="WYT286"/>
      <c r="WYU286"/>
      <c r="WYV286"/>
      <c r="WYW286"/>
      <c r="WYX286"/>
      <c r="WYY286"/>
      <c r="WYZ286"/>
      <c r="WZA286"/>
      <c r="WZB286"/>
      <c r="WZC286"/>
      <c r="WZD286"/>
      <c r="WZE286"/>
      <c r="WZF286"/>
      <c r="WZG286"/>
      <c r="WZH286"/>
      <c r="WZI286"/>
      <c r="WZJ286"/>
      <c r="WZK286"/>
      <c r="WZL286"/>
      <c r="WZM286"/>
      <c r="WZN286"/>
      <c r="WZO286"/>
      <c r="WZP286"/>
      <c r="WZQ286"/>
      <c r="WZR286"/>
      <c r="WZS286"/>
      <c r="WZT286"/>
      <c r="WZU286"/>
      <c r="WZV286"/>
      <c r="WZW286"/>
      <c r="WZX286"/>
      <c r="WZY286"/>
      <c r="WZZ286"/>
      <c r="XAA286"/>
      <c r="XAB286"/>
      <c r="XAC286"/>
      <c r="XAD286"/>
      <c r="XAE286"/>
      <c r="XAF286"/>
      <c r="XAG286"/>
      <c r="XAH286"/>
      <c r="XAI286"/>
      <c r="XAJ286"/>
      <c r="XAK286"/>
      <c r="XAL286"/>
      <c r="XAM286"/>
      <c r="XAN286"/>
      <c r="XAO286"/>
      <c r="XAP286"/>
      <c r="XAQ286"/>
      <c r="XAR286"/>
      <c r="XAS286"/>
      <c r="XAT286"/>
      <c r="XAU286"/>
      <c r="XAV286"/>
      <c r="XAW286"/>
      <c r="XAX286"/>
      <c r="XAY286"/>
      <c r="XAZ286"/>
      <c r="XBA286"/>
      <c r="XBB286"/>
      <c r="XBC286"/>
      <c r="XBD286"/>
      <c r="XBE286"/>
      <c r="XBF286"/>
      <c r="XBG286"/>
      <c r="XBH286"/>
      <c r="XBI286"/>
      <c r="XBJ286"/>
      <c r="XBK286"/>
      <c r="XBL286"/>
      <c r="XBM286"/>
      <c r="XBN286"/>
      <c r="XBO286"/>
      <c r="XBP286"/>
      <c r="XBQ286"/>
      <c r="XBR286"/>
      <c r="XBS286"/>
      <c r="XBT286"/>
      <c r="XBU286"/>
      <c r="XBV286"/>
      <c r="XBW286"/>
      <c r="XBX286"/>
      <c r="XBY286"/>
      <c r="XBZ286"/>
      <c r="XCA286"/>
      <c r="XCB286"/>
      <c r="XCC286"/>
      <c r="XCD286"/>
      <c r="XCE286"/>
      <c r="XCF286"/>
      <c r="XCG286"/>
      <c r="XCH286"/>
      <c r="XCI286"/>
      <c r="XCJ286"/>
      <c r="XCK286"/>
      <c r="XCL286"/>
      <c r="XCM286"/>
      <c r="XCN286"/>
      <c r="XCO286"/>
      <c r="XCP286"/>
      <c r="XCQ286"/>
      <c r="XCR286"/>
      <c r="XCS286"/>
      <c r="XCT286"/>
      <c r="XCU286"/>
      <c r="XCV286"/>
      <c r="XCW286"/>
      <c r="XCX286"/>
      <c r="XCY286"/>
      <c r="XCZ286"/>
      <c r="XDA286"/>
      <c r="XDB286"/>
      <c r="XDC286"/>
      <c r="XDD286"/>
      <c r="XDE286"/>
      <c r="XDF286"/>
      <c r="XDG286"/>
      <c r="XDH286"/>
      <c r="XDI286"/>
      <c r="XDJ286"/>
      <c r="XDK286"/>
      <c r="XDL286"/>
      <c r="XDM286"/>
      <c r="XDN286"/>
      <c r="XDO286"/>
      <c r="XDP286"/>
      <c r="XDQ286"/>
      <c r="XDR286"/>
      <c r="XDS286"/>
      <c r="XDT286"/>
      <c r="XDU286"/>
      <c r="XDV286"/>
      <c r="XDW286"/>
      <c r="XDX286"/>
      <c r="XDY286"/>
      <c r="XDZ286"/>
      <c r="XEA286"/>
      <c r="XEB286"/>
      <c r="XEC286"/>
      <c r="XED286"/>
      <c r="XEE286"/>
      <c r="XEF286"/>
      <c r="XEG286"/>
      <c r="XEH286"/>
      <c r="XEI286"/>
      <c r="XEJ286"/>
      <c r="XEK286"/>
      <c r="XEL286"/>
      <c r="XEM286"/>
      <c r="XEN286"/>
      <c r="XEO286"/>
      <c r="XEP286"/>
      <c r="XEQ286"/>
      <c r="XER286"/>
      <c r="XES286"/>
      <c r="XET286"/>
      <c r="XEU286"/>
      <c r="XEV286"/>
      <c r="XEW286"/>
      <c r="XEX286"/>
      <c r="XEY286"/>
      <c r="XEZ286"/>
      <c r="XFA286"/>
      <c r="XFB286"/>
      <c r="XFC286"/>
      <c r="XFD286"/>
    </row>
    <row r="287" s="31" customFormat="1" spans="1:16384">
      <c r="A287"/>
      <c r="B287" t="s">
        <v>765</v>
      </c>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s="28"/>
      <c r="AN287" s="30"/>
      <c r="AO287" s="134"/>
      <c r="AP287"/>
      <c r="AQ287"/>
      <c r="AR287" s="33"/>
      <c r="AS287" s="28"/>
      <c r="AT287" s="28"/>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c r="AMK287"/>
      <c r="AML287"/>
      <c r="AMM287"/>
      <c r="AMN287"/>
      <c r="AMO287"/>
      <c r="AMP287"/>
      <c r="AMQ287"/>
      <c r="AMR287"/>
      <c r="AMS287"/>
      <c r="AMT287"/>
      <c r="AMU287"/>
      <c r="AMV287"/>
      <c r="AMW287"/>
      <c r="AMX287"/>
      <c r="AMY287"/>
      <c r="AMZ287"/>
      <c r="ANA287"/>
      <c r="ANB287"/>
      <c r="ANC287"/>
      <c r="AND287"/>
      <c r="ANE287"/>
      <c r="ANF287"/>
      <c r="ANG287"/>
      <c r="ANH287"/>
      <c r="ANI287"/>
      <c r="ANJ287"/>
      <c r="ANK287"/>
      <c r="ANL287"/>
      <c r="ANM287"/>
      <c r="ANN287"/>
      <c r="ANO287"/>
      <c r="ANP287"/>
      <c r="ANQ287"/>
      <c r="ANR287"/>
      <c r="ANS287"/>
      <c r="ANT287"/>
      <c r="ANU287"/>
      <c r="ANV287"/>
      <c r="ANW287"/>
      <c r="ANX287"/>
      <c r="ANY287"/>
      <c r="ANZ287"/>
      <c r="AOA287"/>
      <c r="AOB287"/>
      <c r="AOC287"/>
      <c r="AOD287"/>
      <c r="AOE287"/>
      <c r="AOF287"/>
      <c r="AOG287"/>
      <c r="AOH287"/>
      <c r="AOI287"/>
      <c r="AOJ287"/>
      <c r="AOK287"/>
      <c r="AOL287"/>
      <c r="AOM287"/>
      <c r="AON287"/>
      <c r="AOO287"/>
      <c r="AOP287"/>
      <c r="AOQ287"/>
      <c r="AOR287"/>
      <c r="AOS287"/>
      <c r="AOT287"/>
      <c r="AOU287"/>
      <c r="AOV287"/>
      <c r="AOW287"/>
      <c r="AOX287"/>
      <c r="AOY287"/>
      <c r="AOZ287"/>
      <c r="APA287"/>
      <c r="APB287"/>
      <c r="APC287"/>
      <c r="APD287"/>
      <c r="APE287"/>
      <c r="APF287"/>
      <c r="APG287"/>
      <c r="APH287"/>
      <c r="API287"/>
      <c r="APJ287"/>
      <c r="APK287"/>
      <c r="APL287"/>
      <c r="APM287"/>
      <c r="APN287"/>
      <c r="APO287"/>
      <c r="APP287"/>
      <c r="APQ287"/>
      <c r="APR287"/>
      <c r="APS287"/>
      <c r="APT287"/>
      <c r="APU287"/>
      <c r="APV287"/>
      <c r="APW287"/>
      <c r="APX287"/>
      <c r="APY287"/>
      <c r="APZ287"/>
      <c r="AQA287"/>
      <c r="AQB287"/>
      <c r="AQC287"/>
      <c r="AQD287"/>
      <c r="AQE287"/>
      <c r="AQF287"/>
      <c r="AQG287"/>
      <c r="AQH287"/>
      <c r="AQI287"/>
      <c r="AQJ287"/>
      <c r="AQK287"/>
      <c r="AQL287"/>
      <c r="AQM287"/>
      <c r="AQN287"/>
      <c r="AQO287"/>
      <c r="AQP287"/>
      <c r="AQQ287"/>
      <c r="AQR287"/>
      <c r="AQS287"/>
      <c r="AQT287"/>
      <c r="AQU287"/>
      <c r="AQV287"/>
      <c r="AQW287"/>
      <c r="AQX287"/>
      <c r="AQY287"/>
      <c r="AQZ287"/>
      <c r="ARA287"/>
      <c r="ARB287"/>
      <c r="ARC287"/>
      <c r="ARD287"/>
      <c r="ARE287"/>
      <c r="ARF287"/>
      <c r="ARG287"/>
      <c r="ARH287"/>
      <c r="ARI287"/>
      <c r="ARJ287"/>
      <c r="ARK287"/>
      <c r="ARL287"/>
      <c r="ARM287"/>
      <c r="ARN287"/>
      <c r="ARO287"/>
      <c r="ARP287"/>
      <c r="ARQ287"/>
      <c r="ARR287"/>
      <c r="ARS287"/>
      <c r="ART287"/>
      <c r="ARU287"/>
      <c r="ARV287"/>
      <c r="ARW287"/>
      <c r="ARX287"/>
      <c r="ARY287"/>
      <c r="ARZ287"/>
      <c r="ASA287"/>
      <c r="ASB287"/>
      <c r="ASC287"/>
      <c r="ASD287"/>
      <c r="ASE287"/>
      <c r="ASF287"/>
      <c r="ASG287"/>
      <c r="ASH287"/>
      <c r="ASI287"/>
      <c r="ASJ287"/>
      <c r="ASK287"/>
      <c r="ASL287"/>
      <c r="ASM287"/>
      <c r="ASN287"/>
      <c r="ASO287"/>
      <c r="ASP287"/>
      <c r="ASQ287"/>
      <c r="ASR287"/>
      <c r="ASS287"/>
      <c r="AST287"/>
      <c r="ASU287"/>
      <c r="ASV287"/>
      <c r="ASW287"/>
      <c r="ASX287"/>
      <c r="ASY287"/>
      <c r="ASZ287"/>
      <c r="ATA287"/>
      <c r="ATB287"/>
      <c r="ATC287"/>
      <c r="ATD287"/>
      <c r="ATE287"/>
      <c r="ATF287"/>
      <c r="ATG287"/>
      <c r="ATH287"/>
      <c r="ATI287"/>
      <c r="ATJ287"/>
      <c r="ATK287"/>
      <c r="ATL287"/>
      <c r="ATM287"/>
      <c r="ATN287"/>
      <c r="ATO287"/>
      <c r="ATP287"/>
      <c r="ATQ287"/>
      <c r="ATR287"/>
      <c r="ATS287"/>
      <c r="ATT287"/>
      <c r="ATU287"/>
      <c r="ATV287"/>
      <c r="ATW287"/>
      <c r="ATX287"/>
      <c r="ATY287"/>
      <c r="ATZ287"/>
      <c r="AUA287"/>
      <c r="AUB287"/>
      <c r="AUC287"/>
      <c r="AUD287"/>
      <c r="AUE287"/>
      <c r="AUF287"/>
      <c r="AUG287"/>
      <c r="AUH287"/>
      <c r="AUI287"/>
      <c r="AUJ287"/>
      <c r="AUK287"/>
      <c r="AUL287"/>
      <c r="AUM287"/>
      <c r="AUN287"/>
      <c r="AUO287"/>
      <c r="AUP287"/>
      <c r="AUQ287"/>
      <c r="AUR287"/>
      <c r="AUS287"/>
      <c r="AUT287"/>
      <c r="AUU287"/>
      <c r="AUV287"/>
      <c r="AUW287"/>
      <c r="AUX287"/>
      <c r="AUY287"/>
      <c r="AUZ287"/>
      <c r="AVA287"/>
      <c r="AVB287"/>
      <c r="AVC287"/>
      <c r="AVD287"/>
      <c r="AVE287"/>
      <c r="AVF287"/>
      <c r="AVG287"/>
      <c r="AVH287"/>
      <c r="AVI287"/>
      <c r="AVJ287"/>
      <c r="AVK287"/>
      <c r="AVL287"/>
      <c r="AVM287"/>
      <c r="AVN287"/>
      <c r="AVO287"/>
      <c r="AVP287"/>
      <c r="AVQ287"/>
      <c r="AVR287"/>
      <c r="AVS287"/>
      <c r="AVT287"/>
      <c r="AVU287"/>
      <c r="AVV287"/>
      <c r="AVW287"/>
      <c r="AVX287"/>
      <c r="AVY287"/>
      <c r="AVZ287"/>
      <c r="AWA287"/>
      <c r="AWB287"/>
      <c r="AWC287"/>
      <c r="AWD287"/>
      <c r="AWE287"/>
      <c r="AWF287"/>
      <c r="AWG287"/>
      <c r="AWH287"/>
      <c r="AWI287"/>
      <c r="AWJ287"/>
      <c r="AWK287"/>
      <c r="AWL287"/>
      <c r="AWM287"/>
      <c r="AWN287"/>
      <c r="AWO287"/>
      <c r="AWP287"/>
      <c r="AWQ287"/>
      <c r="AWR287"/>
      <c r="AWS287"/>
      <c r="AWT287"/>
      <c r="AWU287"/>
      <c r="AWV287"/>
      <c r="AWW287"/>
      <c r="AWX287"/>
      <c r="AWY287"/>
      <c r="AWZ287"/>
      <c r="AXA287"/>
      <c r="AXB287"/>
      <c r="AXC287"/>
      <c r="AXD287"/>
      <c r="AXE287"/>
      <c r="AXF287"/>
      <c r="AXG287"/>
      <c r="AXH287"/>
      <c r="AXI287"/>
      <c r="AXJ287"/>
      <c r="AXK287"/>
      <c r="AXL287"/>
      <c r="AXM287"/>
      <c r="AXN287"/>
      <c r="AXO287"/>
      <c r="AXP287"/>
      <c r="AXQ287"/>
      <c r="AXR287"/>
      <c r="AXS287"/>
      <c r="AXT287"/>
      <c r="AXU287"/>
      <c r="AXV287"/>
      <c r="AXW287"/>
      <c r="AXX287"/>
      <c r="AXY287"/>
      <c r="AXZ287"/>
      <c r="AYA287"/>
      <c r="AYB287"/>
      <c r="AYC287"/>
      <c r="AYD287"/>
      <c r="AYE287"/>
      <c r="AYF287"/>
      <c r="AYG287"/>
      <c r="AYH287"/>
      <c r="AYI287"/>
      <c r="AYJ287"/>
      <c r="AYK287"/>
      <c r="AYL287"/>
      <c r="AYM287"/>
      <c r="AYN287"/>
      <c r="AYO287"/>
      <c r="AYP287"/>
      <c r="AYQ287"/>
      <c r="AYR287"/>
      <c r="AYS287"/>
      <c r="AYT287"/>
      <c r="AYU287"/>
      <c r="AYV287"/>
      <c r="AYW287"/>
      <c r="AYX287"/>
      <c r="AYY287"/>
      <c r="AYZ287"/>
      <c r="AZA287"/>
      <c r="AZB287"/>
      <c r="AZC287"/>
      <c r="AZD287"/>
      <c r="AZE287"/>
      <c r="AZF287"/>
      <c r="AZG287"/>
      <c r="AZH287"/>
      <c r="AZI287"/>
      <c r="AZJ287"/>
      <c r="AZK287"/>
      <c r="AZL287"/>
      <c r="AZM287"/>
      <c r="AZN287"/>
      <c r="AZO287"/>
      <c r="AZP287"/>
      <c r="AZQ287"/>
      <c r="AZR287"/>
      <c r="AZS287"/>
      <c r="AZT287"/>
      <c r="AZU287"/>
      <c r="AZV287"/>
      <c r="AZW287"/>
      <c r="AZX287"/>
      <c r="AZY287"/>
      <c r="AZZ287"/>
      <c r="BAA287"/>
      <c r="BAB287"/>
      <c r="BAC287"/>
      <c r="BAD287"/>
      <c r="BAE287"/>
      <c r="BAF287"/>
      <c r="BAG287"/>
      <c r="BAH287"/>
      <c r="BAI287"/>
      <c r="BAJ287"/>
      <c r="BAK287"/>
      <c r="BAL287"/>
      <c r="BAM287"/>
      <c r="BAN287"/>
      <c r="BAO287"/>
      <c r="BAP287"/>
      <c r="BAQ287"/>
      <c r="BAR287"/>
      <c r="BAS287"/>
      <c r="BAT287"/>
      <c r="BAU287"/>
      <c r="BAV287"/>
      <c r="BAW287"/>
      <c r="BAX287"/>
      <c r="BAY287"/>
      <c r="BAZ287"/>
      <c r="BBA287"/>
      <c r="BBB287"/>
      <c r="BBC287"/>
      <c r="BBD287"/>
      <c r="BBE287"/>
      <c r="BBF287"/>
      <c r="BBG287"/>
      <c r="BBH287"/>
      <c r="BBI287"/>
      <c r="BBJ287"/>
      <c r="BBK287"/>
      <c r="BBL287"/>
      <c r="BBM287"/>
      <c r="BBN287"/>
      <c r="BBO287"/>
      <c r="BBP287"/>
      <c r="BBQ287"/>
      <c r="BBR287"/>
      <c r="BBS287"/>
      <c r="BBT287"/>
      <c r="BBU287"/>
      <c r="BBV287"/>
      <c r="BBW287"/>
      <c r="BBX287"/>
      <c r="BBY287"/>
      <c r="BBZ287"/>
      <c r="BCA287"/>
      <c r="BCB287"/>
      <c r="BCC287"/>
      <c r="BCD287"/>
      <c r="BCE287"/>
      <c r="BCF287"/>
      <c r="BCG287"/>
      <c r="BCH287"/>
      <c r="BCI287"/>
      <c r="BCJ287"/>
      <c r="BCK287"/>
      <c r="BCL287"/>
      <c r="BCM287"/>
      <c r="BCN287"/>
      <c r="BCO287"/>
      <c r="BCP287"/>
      <c r="BCQ287"/>
      <c r="BCR287"/>
      <c r="BCS287"/>
      <c r="BCT287"/>
      <c r="BCU287"/>
      <c r="BCV287"/>
      <c r="BCW287"/>
      <c r="BCX287"/>
      <c r="BCY287"/>
      <c r="BCZ287"/>
      <c r="BDA287"/>
      <c r="BDB287"/>
      <c r="BDC287"/>
      <c r="BDD287"/>
      <c r="BDE287"/>
      <c r="BDF287"/>
      <c r="BDG287"/>
      <c r="BDH287"/>
      <c r="BDI287"/>
      <c r="BDJ287"/>
      <c r="BDK287"/>
      <c r="BDL287"/>
      <c r="BDM287"/>
      <c r="BDN287"/>
      <c r="BDO287"/>
      <c r="BDP287"/>
      <c r="BDQ287"/>
      <c r="BDR287"/>
      <c r="BDS287"/>
      <c r="BDT287"/>
      <c r="BDU287"/>
      <c r="BDV287"/>
      <c r="BDW287"/>
      <c r="BDX287"/>
      <c r="BDY287"/>
      <c r="BDZ287"/>
      <c r="BEA287"/>
      <c r="BEB287"/>
      <c r="BEC287"/>
      <c r="BED287"/>
      <c r="BEE287"/>
      <c r="BEF287"/>
      <c r="BEG287"/>
      <c r="BEH287"/>
      <c r="BEI287"/>
      <c r="BEJ287"/>
      <c r="BEK287"/>
      <c r="BEL287"/>
      <c r="BEM287"/>
      <c r="BEN287"/>
      <c r="BEO287"/>
      <c r="BEP287"/>
      <c r="BEQ287"/>
      <c r="BER287"/>
      <c r="BES287"/>
      <c r="BET287"/>
      <c r="BEU287"/>
      <c r="BEV287"/>
      <c r="BEW287"/>
      <c r="BEX287"/>
      <c r="BEY287"/>
      <c r="BEZ287"/>
      <c r="BFA287"/>
      <c r="BFB287"/>
      <c r="BFC287"/>
      <c r="BFD287"/>
      <c r="BFE287"/>
      <c r="BFF287"/>
      <c r="BFG287"/>
      <c r="BFH287"/>
      <c r="BFI287"/>
      <c r="BFJ287"/>
      <c r="BFK287"/>
      <c r="BFL287"/>
      <c r="BFM287"/>
      <c r="BFN287"/>
      <c r="BFO287"/>
      <c r="BFP287"/>
      <c r="BFQ287"/>
      <c r="BFR287"/>
      <c r="BFS287"/>
      <c r="BFT287"/>
      <c r="BFU287"/>
      <c r="BFV287"/>
      <c r="BFW287"/>
      <c r="BFX287"/>
      <c r="BFY287"/>
      <c r="BFZ287"/>
      <c r="BGA287"/>
      <c r="BGB287"/>
      <c r="BGC287"/>
      <c r="BGD287"/>
      <c r="BGE287"/>
      <c r="BGF287"/>
      <c r="BGG287"/>
      <c r="BGH287"/>
      <c r="BGI287"/>
      <c r="BGJ287"/>
      <c r="BGK287"/>
      <c r="BGL287"/>
      <c r="BGM287"/>
      <c r="BGN287"/>
      <c r="BGO287"/>
      <c r="BGP287"/>
      <c r="BGQ287"/>
      <c r="BGR287"/>
      <c r="BGS287"/>
      <c r="BGT287"/>
      <c r="BGU287"/>
      <c r="BGV287"/>
      <c r="BGW287"/>
      <c r="BGX287"/>
      <c r="BGY287"/>
      <c r="BGZ287"/>
      <c r="BHA287"/>
      <c r="BHB287"/>
      <c r="BHC287"/>
      <c r="BHD287"/>
      <c r="BHE287"/>
      <c r="BHF287"/>
      <c r="BHG287"/>
      <c r="BHH287"/>
      <c r="BHI287"/>
      <c r="BHJ287"/>
      <c r="BHK287"/>
      <c r="BHL287"/>
      <c r="BHM287"/>
      <c r="BHN287"/>
      <c r="BHO287"/>
      <c r="BHP287"/>
      <c r="BHQ287"/>
      <c r="BHR287"/>
      <c r="BHS287"/>
      <c r="BHT287"/>
      <c r="BHU287"/>
      <c r="BHV287"/>
      <c r="BHW287"/>
      <c r="BHX287"/>
      <c r="BHY287"/>
      <c r="BHZ287"/>
      <c r="BIA287"/>
      <c r="BIB287"/>
      <c r="BIC287"/>
      <c r="BID287"/>
      <c r="BIE287"/>
      <c r="BIF287"/>
      <c r="BIG287"/>
      <c r="BIH287"/>
      <c r="BII287"/>
      <c r="BIJ287"/>
      <c r="BIK287"/>
      <c r="BIL287"/>
      <c r="BIM287"/>
      <c r="BIN287"/>
      <c r="BIO287"/>
      <c r="BIP287"/>
      <c r="BIQ287"/>
      <c r="BIR287"/>
      <c r="BIS287"/>
      <c r="BIT287"/>
      <c r="BIU287"/>
      <c r="BIV287"/>
      <c r="BIW287"/>
      <c r="BIX287"/>
      <c r="BIY287"/>
      <c r="BIZ287"/>
      <c r="BJA287"/>
      <c r="BJB287"/>
      <c r="BJC287"/>
      <c r="BJD287"/>
      <c r="BJE287"/>
      <c r="BJF287"/>
      <c r="BJG287"/>
      <c r="BJH287"/>
      <c r="BJI287"/>
      <c r="BJJ287"/>
      <c r="BJK287"/>
      <c r="BJL287"/>
      <c r="BJM287"/>
      <c r="BJN287"/>
      <c r="BJO287"/>
      <c r="BJP287"/>
      <c r="BJQ287"/>
      <c r="BJR287"/>
      <c r="BJS287"/>
      <c r="BJT287"/>
      <c r="BJU287"/>
      <c r="BJV287"/>
      <c r="BJW287"/>
      <c r="BJX287"/>
      <c r="BJY287"/>
      <c r="BJZ287"/>
      <c r="BKA287"/>
      <c r="BKB287"/>
      <c r="BKC287"/>
      <c r="BKD287"/>
      <c r="BKE287"/>
      <c r="BKF287"/>
      <c r="BKG287"/>
      <c r="BKH287"/>
      <c r="BKI287"/>
      <c r="BKJ287"/>
      <c r="BKK287"/>
      <c r="BKL287"/>
      <c r="BKM287"/>
      <c r="BKN287"/>
      <c r="BKO287"/>
      <c r="BKP287"/>
      <c r="BKQ287"/>
      <c r="BKR287"/>
      <c r="BKS287"/>
      <c r="BKT287"/>
      <c r="BKU287"/>
      <c r="BKV287"/>
      <c r="BKW287"/>
      <c r="BKX287"/>
      <c r="BKY287"/>
      <c r="BKZ287"/>
      <c r="BLA287"/>
      <c r="BLB287"/>
      <c r="BLC287"/>
      <c r="BLD287"/>
      <c r="BLE287"/>
      <c r="BLF287"/>
      <c r="BLG287"/>
      <c r="BLH287"/>
      <c r="BLI287"/>
      <c r="BLJ287"/>
      <c r="BLK287"/>
      <c r="BLL287"/>
      <c r="BLM287"/>
      <c r="BLN287"/>
      <c r="BLO287"/>
      <c r="BLP287"/>
      <c r="BLQ287"/>
      <c r="BLR287"/>
      <c r="BLS287"/>
      <c r="BLT287"/>
      <c r="BLU287"/>
      <c r="BLV287"/>
      <c r="BLW287"/>
      <c r="BLX287"/>
      <c r="BLY287"/>
      <c r="BLZ287"/>
      <c r="BMA287"/>
      <c r="BMB287"/>
      <c r="BMC287"/>
      <c r="BMD287"/>
      <c r="BME287"/>
      <c r="BMF287"/>
      <c r="BMG287"/>
      <c r="BMH287"/>
      <c r="BMI287"/>
      <c r="BMJ287"/>
      <c r="BMK287"/>
      <c r="BML287"/>
      <c r="BMM287"/>
      <c r="BMN287"/>
      <c r="BMO287"/>
      <c r="BMP287"/>
      <c r="BMQ287"/>
      <c r="BMR287"/>
      <c r="BMS287"/>
      <c r="BMT287"/>
      <c r="BMU287"/>
      <c r="BMV287"/>
      <c r="BMW287"/>
      <c r="BMX287"/>
      <c r="BMY287"/>
      <c r="BMZ287"/>
      <c r="BNA287"/>
      <c r="BNB287"/>
      <c r="BNC287"/>
      <c r="BND287"/>
      <c r="BNE287"/>
      <c r="BNF287"/>
      <c r="BNG287"/>
      <c r="BNH287"/>
      <c r="BNI287"/>
      <c r="BNJ287"/>
      <c r="BNK287"/>
      <c r="BNL287"/>
      <c r="BNM287"/>
      <c r="BNN287"/>
      <c r="BNO287"/>
      <c r="BNP287"/>
      <c r="BNQ287"/>
      <c r="BNR287"/>
      <c r="BNS287"/>
      <c r="BNT287"/>
      <c r="BNU287"/>
      <c r="BNV287"/>
      <c r="BNW287"/>
      <c r="BNX287"/>
      <c r="BNY287"/>
      <c r="BNZ287"/>
      <c r="BOA287"/>
      <c r="BOB287"/>
      <c r="BOC287"/>
      <c r="BOD287"/>
      <c r="BOE287"/>
      <c r="BOF287"/>
      <c r="BOG287"/>
      <c r="BOH287"/>
      <c r="BOI287"/>
      <c r="BOJ287"/>
      <c r="BOK287"/>
      <c r="BOL287"/>
      <c r="BOM287"/>
      <c r="BON287"/>
      <c r="BOO287"/>
      <c r="BOP287"/>
      <c r="BOQ287"/>
      <c r="BOR287"/>
      <c r="BOS287"/>
      <c r="BOT287"/>
      <c r="BOU287"/>
      <c r="BOV287"/>
      <c r="BOW287"/>
      <c r="BOX287"/>
      <c r="BOY287"/>
      <c r="BOZ287"/>
      <c r="BPA287"/>
      <c r="BPB287"/>
      <c r="BPC287"/>
      <c r="BPD287"/>
      <c r="BPE287"/>
      <c r="BPF287"/>
      <c r="BPG287"/>
      <c r="BPH287"/>
      <c r="BPI287"/>
      <c r="BPJ287"/>
      <c r="BPK287"/>
      <c r="BPL287"/>
      <c r="BPM287"/>
      <c r="BPN287"/>
      <c r="BPO287"/>
      <c r="BPP287"/>
      <c r="BPQ287"/>
      <c r="BPR287"/>
      <c r="BPS287"/>
      <c r="BPT287"/>
      <c r="BPU287"/>
      <c r="BPV287"/>
      <c r="BPW287"/>
      <c r="BPX287"/>
      <c r="BPY287"/>
      <c r="BPZ287"/>
      <c r="BQA287"/>
      <c r="BQB287"/>
      <c r="BQC287"/>
      <c r="BQD287"/>
      <c r="BQE287"/>
      <c r="BQF287"/>
      <c r="BQG287"/>
      <c r="BQH287"/>
      <c r="BQI287"/>
      <c r="BQJ287"/>
      <c r="BQK287"/>
      <c r="BQL287"/>
      <c r="BQM287"/>
      <c r="BQN287"/>
      <c r="BQO287"/>
      <c r="BQP287"/>
      <c r="BQQ287"/>
      <c r="BQR287"/>
      <c r="BQS287"/>
      <c r="BQT287"/>
      <c r="BQU287"/>
      <c r="BQV287"/>
      <c r="BQW287"/>
      <c r="BQX287"/>
      <c r="BQY287"/>
      <c r="BQZ287"/>
      <c r="BRA287"/>
      <c r="BRB287"/>
      <c r="BRC287"/>
      <c r="BRD287"/>
      <c r="BRE287"/>
      <c r="BRF287"/>
      <c r="BRG287"/>
      <c r="BRH287"/>
      <c r="BRI287"/>
      <c r="BRJ287"/>
      <c r="BRK287"/>
      <c r="BRL287"/>
      <c r="BRM287"/>
      <c r="BRN287"/>
      <c r="BRO287"/>
      <c r="BRP287"/>
      <c r="BRQ287"/>
      <c r="BRR287"/>
      <c r="BRS287"/>
      <c r="BRT287"/>
      <c r="BRU287"/>
      <c r="BRV287"/>
      <c r="BRW287"/>
      <c r="BRX287"/>
      <c r="BRY287"/>
      <c r="BRZ287"/>
      <c r="BSA287"/>
      <c r="BSB287"/>
      <c r="BSC287"/>
      <c r="BSD287"/>
      <c r="BSE287"/>
      <c r="BSF287"/>
      <c r="BSG287"/>
      <c r="BSH287"/>
      <c r="BSI287"/>
      <c r="BSJ287"/>
      <c r="BSK287"/>
      <c r="BSL287"/>
      <c r="BSM287"/>
      <c r="BSN287"/>
      <c r="BSO287"/>
      <c r="BSP287"/>
      <c r="BSQ287"/>
      <c r="BSR287"/>
      <c r="BSS287"/>
      <c r="BST287"/>
      <c r="BSU287"/>
      <c r="BSV287"/>
      <c r="BSW287"/>
      <c r="BSX287"/>
      <c r="BSY287"/>
      <c r="BSZ287"/>
      <c r="BTA287"/>
      <c r="BTB287"/>
      <c r="BTC287"/>
      <c r="BTD287"/>
      <c r="BTE287"/>
      <c r="BTF287"/>
      <c r="BTG287"/>
      <c r="BTH287"/>
      <c r="BTI287"/>
      <c r="BTJ287"/>
      <c r="BTK287"/>
      <c r="BTL287"/>
      <c r="BTM287"/>
      <c r="BTN287"/>
      <c r="BTO287"/>
      <c r="BTP287"/>
      <c r="BTQ287"/>
      <c r="BTR287"/>
      <c r="BTS287"/>
      <c r="BTT287"/>
      <c r="BTU287"/>
      <c r="BTV287"/>
      <c r="BTW287"/>
      <c r="BTX287"/>
      <c r="BTY287"/>
      <c r="BTZ287"/>
      <c r="BUA287"/>
      <c r="BUB287"/>
      <c r="BUC287"/>
      <c r="BUD287"/>
      <c r="BUE287"/>
      <c r="BUF287"/>
      <c r="BUG287"/>
      <c r="BUH287"/>
      <c r="BUI287"/>
      <c r="BUJ287"/>
      <c r="BUK287"/>
      <c r="BUL287"/>
      <c r="BUM287"/>
      <c r="BUN287"/>
      <c r="BUO287"/>
      <c r="BUP287"/>
      <c r="BUQ287"/>
      <c r="BUR287"/>
      <c r="BUS287"/>
      <c r="BUT287"/>
      <c r="BUU287"/>
      <c r="BUV287"/>
      <c r="BUW287"/>
      <c r="BUX287"/>
      <c r="BUY287"/>
      <c r="BUZ287"/>
      <c r="BVA287"/>
      <c r="BVB287"/>
      <c r="BVC287"/>
      <c r="BVD287"/>
      <c r="BVE287"/>
      <c r="BVF287"/>
      <c r="BVG287"/>
      <c r="BVH287"/>
      <c r="BVI287"/>
      <c r="BVJ287"/>
      <c r="BVK287"/>
      <c r="BVL287"/>
      <c r="BVM287"/>
      <c r="BVN287"/>
      <c r="BVO287"/>
      <c r="BVP287"/>
      <c r="BVQ287"/>
      <c r="BVR287"/>
      <c r="BVS287"/>
      <c r="BVT287"/>
      <c r="BVU287"/>
      <c r="BVV287"/>
      <c r="BVW287"/>
      <c r="BVX287"/>
      <c r="BVY287"/>
      <c r="BVZ287"/>
      <c r="BWA287"/>
      <c r="BWB287"/>
      <c r="BWC287"/>
      <c r="BWD287"/>
      <c r="BWE287"/>
      <c r="BWF287"/>
      <c r="BWG287"/>
      <c r="BWH287"/>
      <c r="BWI287"/>
      <c r="BWJ287"/>
      <c r="BWK287"/>
      <c r="BWL287"/>
      <c r="BWM287"/>
      <c r="BWN287"/>
      <c r="BWO287"/>
      <c r="BWP287"/>
      <c r="BWQ287"/>
      <c r="BWR287"/>
      <c r="BWS287"/>
      <c r="BWT287"/>
      <c r="BWU287"/>
      <c r="BWV287"/>
      <c r="BWW287"/>
      <c r="BWX287"/>
      <c r="BWY287"/>
      <c r="BWZ287"/>
      <c r="BXA287"/>
      <c r="BXB287"/>
      <c r="BXC287"/>
      <c r="BXD287"/>
      <c r="BXE287"/>
      <c r="BXF287"/>
      <c r="BXG287"/>
      <c r="BXH287"/>
      <c r="BXI287"/>
      <c r="BXJ287"/>
      <c r="BXK287"/>
      <c r="BXL287"/>
      <c r="BXM287"/>
      <c r="BXN287"/>
      <c r="BXO287"/>
      <c r="BXP287"/>
      <c r="BXQ287"/>
      <c r="BXR287"/>
      <c r="BXS287"/>
      <c r="BXT287"/>
      <c r="BXU287"/>
      <c r="BXV287"/>
      <c r="BXW287"/>
      <c r="BXX287"/>
      <c r="BXY287"/>
      <c r="BXZ287"/>
      <c r="BYA287"/>
      <c r="BYB287"/>
      <c r="BYC287"/>
      <c r="BYD287"/>
      <c r="BYE287"/>
      <c r="BYF287"/>
      <c r="BYG287"/>
      <c r="BYH287"/>
      <c r="BYI287"/>
      <c r="BYJ287"/>
      <c r="BYK287"/>
      <c r="BYL287"/>
      <c r="BYM287"/>
      <c r="BYN287"/>
      <c r="BYO287"/>
      <c r="BYP287"/>
      <c r="BYQ287"/>
      <c r="BYR287"/>
      <c r="BYS287"/>
      <c r="BYT287"/>
      <c r="BYU287"/>
      <c r="BYV287"/>
      <c r="BYW287"/>
      <c r="BYX287"/>
      <c r="BYY287"/>
      <c r="BYZ287"/>
      <c r="BZA287"/>
      <c r="BZB287"/>
      <c r="BZC287"/>
      <c r="BZD287"/>
      <c r="BZE287"/>
      <c r="BZF287"/>
      <c r="BZG287"/>
      <c r="BZH287"/>
      <c r="BZI287"/>
      <c r="BZJ287"/>
      <c r="BZK287"/>
      <c r="BZL287"/>
      <c r="BZM287"/>
      <c r="BZN287"/>
      <c r="BZO287"/>
      <c r="BZP287"/>
      <c r="BZQ287"/>
      <c r="BZR287"/>
      <c r="BZS287"/>
      <c r="BZT287"/>
      <c r="BZU287"/>
      <c r="BZV287"/>
      <c r="BZW287"/>
      <c r="BZX287"/>
      <c r="BZY287"/>
      <c r="BZZ287"/>
      <c r="CAA287"/>
      <c r="CAB287"/>
      <c r="CAC287"/>
      <c r="CAD287"/>
      <c r="CAE287"/>
      <c r="CAF287"/>
      <c r="CAG287"/>
      <c r="CAH287"/>
      <c r="CAI287"/>
      <c r="CAJ287"/>
      <c r="CAK287"/>
      <c r="CAL287"/>
      <c r="CAM287"/>
      <c r="CAN287"/>
      <c r="CAO287"/>
      <c r="CAP287"/>
      <c r="CAQ287"/>
      <c r="CAR287"/>
      <c r="CAS287"/>
      <c r="CAT287"/>
      <c r="CAU287"/>
      <c r="CAV287"/>
      <c r="CAW287"/>
      <c r="CAX287"/>
      <c r="CAY287"/>
      <c r="CAZ287"/>
      <c r="CBA287"/>
      <c r="CBB287"/>
      <c r="CBC287"/>
      <c r="CBD287"/>
      <c r="CBE287"/>
      <c r="CBF287"/>
      <c r="CBG287"/>
      <c r="CBH287"/>
      <c r="CBI287"/>
      <c r="CBJ287"/>
      <c r="CBK287"/>
      <c r="CBL287"/>
      <c r="CBM287"/>
      <c r="CBN287"/>
      <c r="CBO287"/>
      <c r="CBP287"/>
      <c r="CBQ287"/>
      <c r="CBR287"/>
      <c r="CBS287"/>
      <c r="CBT287"/>
      <c r="CBU287"/>
      <c r="CBV287"/>
      <c r="CBW287"/>
      <c r="CBX287"/>
      <c r="CBY287"/>
      <c r="CBZ287"/>
      <c r="CCA287"/>
      <c r="CCB287"/>
      <c r="CCC287"/>
      <c r="CCD287"/>
      <c r="CCE287"/>
      <c r="CCF287"/>
      <c r="CCG287"/>
      <c r="CCH287"/>
      <c r="CCI287"/>
      <c r="CCJ287"/>
      <c r="CCK287"/>
      <c r="CCL287"/>
      <c r="CCM287"/>
      <c r="CCN287"/>
      <c r="CCO287"/>
      <c r="CCP287"/>
      <c r="CCQ287"/>
      <c r="CCR287"/>
      <c r="CCS287"/>
      <c r="CCT287"/>
      <c r="CCU287"/>
      <c r="CCV287"/>
      <c r="CCW287"/>
      <c r="CCX287"/>
      <c r="CCY287"/>
      <c r="CCZ287"/>
      <c r="CDA287"/>
      <c r="CDB287"/>
      <c r="CDC287"/>
      <c r="CDD287"/>
      <c r="CDE287"/>
      <c r="CDF287"/>
      <c r="CDG287"/>
      <c r="CDH287"/>
      <c r="CDI287"/>
      <c r="CDJ287"/>
      <c r="CDK287"/>
      <c r="CDL287"/>
      <c r="CDM287"/>
      <c r="CDN287"/>
      <c r="CDO287"/>
      <c r="CDP287"/>
      <c r="CDQ287"/>
      <c r="CDR287"/>
      <c r="CDS287"/>
      <c r="CDT287"/>
      <c r="CDU287"/>
      <c r="CDV287"/>
      <c r="CDW287"/>
      <c r="CDX287"/>
      <c r="CDY287"/>
      <c r="CDZ287"/>
      <c r="CEA287"/>
      <c r="CEB287"/>
      <c r="CEC287"/>
      <c r="CED287"/>
      <c r="CEE287"/>
      <c r="CEF287"/>
      <c r="CEG287"/>
      <c r="CEH287"/>
      <c r="CEI287"/>
      <c r="CEJ287"/>
      <c r="CEK287"/>
      <c r="CEL287"/>
      <c r="CEM287"/>
      <c r="CEN287"/>
      <c r="CEO287"/>
      <c r="CEP287"/>
      <c r="CEQ287"/>
      <c r="CER287"/>
      <c r="CES287"/>
      <c r="CET287"/>
      <c r="CEU287"/>
      <c r="CEV287"/>
      <c r="CEW287"/>
      <c r="CEX287"/>
      <c r="CEY287"/>
      <c r="CEZ287"/>
      <c r="CFA287"/>
      <c r="CFB287"/>
      <c r="CFC287"/>
      <c r="CFD287"/>
      <c r="CFE287"/>
      <c r="CFF287"/>
      <c r="CFG287"/>
      <c r="CFH287"/>
      <c r="CFI287"/>
      <c r="CFJ287"/>
      <c r="CFK287"/>
      <c r="CFL287"/>
      <c r="CFM287"/>
      <c r="CFN287"/>
      <c r="CFO287"/>
      <c r="CFP287"/>
      <c r="CFQ287"/>
      <c r="CFR287"/>
      <c r="CFS287"/>
      <c r="CFT287"/>
      <c r="CFU287"/>
      <c r="CFV287"/>
      <c r="CFW287"/>
      <c r="CFX287"/>
      <c r="CFY287"/>
      <c r="CFZ287"/>
      <c r="CGA287"/>
      <c r="CGB287"/>
      <c r="CGC287"/>
      <c r="CGD287"/>
      <c r="CGE287"/>
      <c r="CGF287"/>
      <c r="CGG287"/>
      <c r="CGH287"/>
      <c r="CGI287"/>
      <c r="CGJ287"/>
      <c r="CGK287"/>
      <c r="CGL287"/>
      <c r="CGM287"/>
      <c r="CGN287"/>
      <c r="CGO287"/>
      <c r="CGP287"/>
      <c r="CGQ287"/>
      <c r="CGR287"/>
      <c r="CGS287"/>
      <c r="CGT287"/>
      <c r="CGU287"/>
      <c r="CGV287"/>
      <c r="CGW287"/>
      <c r="CGX287"/>
      <c r="CGY287"/>
      <c r="CGZ287"/>
      <c r="CHA287"/>
      <c r="CHB287"/>
      <c r="CHC287"/>
      <c r="CHD287"/>
      <c r="CHE287"/>
      <c r="CHF287"/>
      <c r="CHG287"/>
      <c r="CHH287"/>
      <c r="CHI287"/>
      <c r="CHJ287"/>
      <c r="CHK287"/>
      <c r="CHL287"/>
      <c r="CHM287"/>
      <c r="CHN287"/>
      <c r="CHO287"/>
      <c r="CHP287"/>
      <c r="CHQ287"/>
      <c r="CHR287"/>
      <c r="CHS287"/>
      <c r="CHT287"/>
      <c r="CHU287"/>
      <c r="CHV287"/>
      <c r="CHW287"/>
      <c r="CHX287"/>
      <c r="CHY287"/>
      <c r="CHZ287"/>
      <c r="CIA287"/>
      <c r="CIB287"/>
      <c r="CIC287"/>
      <c r="CID287"/>
      <c r="CIE287"/>
      <c r="CIF287"/>
      <c r="CIG287"/>
      <c r="CIH287"/>
      <c r="CII287"/>
      <c r="CIJ287"/>
      <c r="CIK287"/>
      <c r="CIL287"/>
      <c r="CIM287"/>
      <c r="CIN287"/>
      <c r="CIO287"/>
      <c r="CIP287"/>
      <c r="CIQ287"/>
      <c r="CIR287"/>
      <c r="CIS287"/>
      <c r="CIT287"/>
      <c r="CIU287"/>
      <c r="CIV287"/>
      <c r="CIW287"/>
      <c r="CIX287"/>
      <c r="CIY287"/>
      <c r="CIZ287"/>
      <c r="CJA287"/>
      <c r="CJB287"/>
      <c r="CJC287"/>
      <c r="CJD287"/>
      <c r="CJE287"/>
      <c r="CJF287"/>
      <c r="CJG287"/>
      <c r="CJH287"/>
      <c r="CJI287"/>
      <c r="CJJ287"/>
      <c r="CJK287"/>
      <c r="CJL287"/>
      <c r="CJM287"/>
      <c r="CJN287"/>
      <c r="CJO287"/>
      <c r="CJP287"/>
      <c r="CJQ287"/>
      <c r="CJR287"/>
      <c r="CJS287"/>
      <c r="CJT287"/>
      <c r="CJU287"/>
      <c r="CJV287"/>
      <c r="CJW287"/>
      <c r="CJX287"/>
      <c r="CJY287"/>
      <c r="CJZ287"/>
      <c r="CKA287"/>
      <c r="CKB287"/>
      <c r="CKC287"/>
      <c r="CKD287"/>
      <c r="CKE287"/>
      <c r="CKF287"/>
      <c r="CKG287"/>
      <c r="CKH287"/>
      <c r="CKI287"/>
      <c r="CKJ287"/>
      <c r="CKK287"/>
      <c r="CKL287"/>
      <c r="CKM287"/>
      <c r="CKN287"/>
      <c r="CKO287"/>
      <c r="CKP287"/>
      <c r="CKQ287"/>
      <c r="CKR287"/>
      <c r="CKS287"/>
      <c r="CKT287"/>
      <c r="CKU287"/>
      <c r="CKV287"/>
      <c r="CKW287"/>
      <c r="CKX287"/>
      <c r="CKY287"/>
      <c r="CKZ287"/>
      <c r="CLA287"/>
      <c r="CLB287"/>
      <c r="CLC287"/>
      <c r="CLD287"/>
      <c r="CLE287"/>
      <c r="CLF287"/>
      <c r="CLG287"/>
      <c r="CLH287"/>
      <c r="CLI287"/>
      <c r="CLJ287"/>
      <c r="CLK287"/>
      <c r="CLL287"/>
      <c r="CLM287"/>
      <c r="CLN287"/>
      <c r="CLO287"/>
      <c r="CLP287"/>
      <c r="CLQ287"/>
      <c r="CLR287"/>
      <c r="CLS287"/>
      <c r="CLT287"/>
      <c r="CLU287"/>
      <c r="CLV287"/>
      <c r="CLW287"/>
      <c r="CLX287"/>
      <c r="CLY287"/>
      <c r="CLZ287"/>
      <c r="CMA287"/>
      <c r="CMB287"/>
      <c r="CMC287"/>
      <c r="CMD287"/>
      <c r="CME287"/>
      <c r="CMF287"/>
      <c r="CMG287"/>
      <c r="CMH287"/>
      <c r="CMI287"/>
      <c r="CMJ287"/>
      <c r="CMK287"/>
      <c r="CML287"/>
      <c r="CMM287"/>
      <c r="CMN287"/>
      <c r="CMO287"/>
      <c r="CMP287"/>
      <c r="CMQ287"/>
      <c r="CMR287"/>
      <c r="CMS287"/>
      <c r="CMT287"/>
      <c r="CMU287"/>
      <c r="CMV287"/>
      <c r="CMW287"/>
      <c r="CMX287"/>
      <c r="CMY287"/>
      <c r="CMZ287"/>
      <c r="CNA287"/>
      <c r="CNB287"/>
      <c r="CNC287"/>
      <c r="CND287"/>
      <c r="CNE287"/>
      <c r="CNF287"/>
      <c r="CNG287"/>
      <c r="CNH287"/>
      <c r="CNI287"/>
      <c r="CNJ287"/>
      <c r="CNK287"/>
      <c r="CNL287"/>
      <c r="CNM287"/>
      <c r="CNN287"/>
      <c r="CNO287"/>
      <c r="CNP287"/>
      <c r="CNQ287"/>
      <c r="CNR287"/>
      <c r="CNS287"/>
      <c r="CNT287"/>
      <c r="CNU287"/>
      <c r="CNV287"/>
      <c r="CNW287"/>
      <c r="CNX287"/>
      <c r="CNY287"/>
      <c r="CNZ287"/>
      <c r="COA287"/>
      <c r="COB287"/>
      <c r="COC287"/>
      <c r="COD287"/>
      <c r="COE287"/>
      <c r="COF287"/>
      <c r="COG287"/>
      <c r="COH287"/>
      <c r="COI287"/>
      <c r="COJ287"/>
      <c r="COK287"/>
      <c r="COL287"/>
      <c r="COM287"/>
      <c r="CON287"/>
      <c r="COO287"/>
      <c r="COP287"/>
      <c r="COQ287"/>
      <c r="COR287"/>
      <c r="COS287"/>
      <c r="COT287"/>
      <c r="COU287"/>
      <c r="COV287"/>
      <c r="COW287"/>
      <c r="COX287"/>
      <c r="COY287"/>
      <c r="COZ287"/>
      <c r="CPA287"/>
      <c r="CPB287"/>
      <c r="CPC287"/>
      <c r="CPD287"/>
      <c r="CPE287"/>
      <c r="CPF287"/>
      <c r="CPG287"/>
      <c r="CPH287"/>
      <c r="CPI287"/>
      <c r="CPJ287"/>
      <c r="CPK287"/>
      <c r="CPL287"/>
      <c r="CPM287"/>
      <c r="CPN287"/>
      <c r="CPO287"/>
      <c r="CPP287"/>
      <c r="CPQ287"/>
      <c r="CPR287"/>
      <c r="CPS287"/>
      <c r="CPT287"/>
      <c r="CPU287"/>
      <c r="CPV287"/>
      <c r="CPW287"/>
      <c r="CPX287"/>
      <c r="CPY287"/>
      <c r="CPZ287"/>
      <c r="CQA287"/>
      <c r="CQB287"/>
      <c r="CQC287"/>
      <c r="CQD287"/>
      <c r="CQE287"/>
      <c r="CQF287"/>
      <c r="CQG287"/>
      <c r="CQH287"/>
      <c r="CQI287"/>
      <c r="CQJ287"/>
      <c r="CQK287"/>
      <c r="CQL287"/>
      <c r="CQM287"/>
      <c r="CQN287"/>
      <c r="CQO287"/>
      <c r="CQP287"/>
      <c r="CQQ287"/>
      <c r="CQR287"/>
      <c r="CQS287"/>
      <c r="CQT287"/>
      <c r="CQU287"/>
      <c r="CQV287"/>
      <c r="CQW287"/>
      <c r="CQX287"/>
      <c r="CQY287"/>
      <c r="CQZ287"/>
      <c r="CRA287"/>
      <c r="CRB287"/>
      <c r="CRC287"/>
      <c r="CRD287"/>
      <c r="CRE287"/>
      <c r="CRF287"/>
      <c r="CRG287"/>
      <c r="CRH287"/>
      <c r="CRI287"/>
      <c r="CRJ287"/>
      <c r="CRK287"/>
      <c r="CRL287"/>
      <c r="CRM287"/>
      <c r="CRN287"/>
      <c r="CRO287"/>
      <c r="CRP287"/>
      <c r="CRQ287"/>
      <c r="CRR287"/>
      <c r="CRS287"/>
      <c r="CRT287"/>
      <c r="CRU287"/>
      <c r="CRV287"/>
      <c r="CRW287"/>
      <c r="CRX287"/>
      <c r="CRY287"/>
      <c r="CRZ287"/>
      <c r="CSA287"/>
      <c r="CSB287"/>
      <c r="CSC287"/>
      <c r="CSD287"/>
      <c r="CSE287"/>
      <c r="CSF287"/>
      <c r="CSG287"/>
      <c r="CSH287"/>
      <c r="CSI287"/>
      <c r="CSJ287"/>
      <c r="CSK287"/>
      <c r="CSL287"/>
      <c r="CSM287"/>
      <c r="CSN287"/>
      <c r="CSO287"/>
      <c r="CSP287"/>
      <c r="CSQ287"/>
      <c r="CSR287"/>
      <c r="CSS287"/>
      <c r="CST287"/>
      <c r="CSU287"/>
      <c r="CSV287"/>
      <c r="CSW287"/>
      <c r="CSX287"/>
      <c r="CSY287"/>
      <c r="CSZ287"/>
      <c r="CTA287"/>
      <c r="CTB287"/>
      <c r="CTC287"/>
      <c r="CTD287"/>
      <c r="CTE287"/>
      <c r="CTF287"/>
      <c r="CTG287"/>
      <c r="CTH287"/>
      <c r="CTI287"/>
      <c r="CTJ287"/>
      <c r="CTK287"/>
      <c r="CTL287"/>
      <c r="CTM287"/>
      <c r="CTN287"/>
      <c r="CTO287"/>
      <c r="CTP287"/>
      <c r="CTQ287"/>
      <c r="CTR287"/>
      <c r="CTS287"/>
      <c r="CTT287"/>
      <c r="CTU287"/>
      <c r="CTV287"/>
      <c r="CTW287"/>
      <c r="CTX287"/>
      <c r="CTY287"/>
      <c r="CTZ287"/>
      <c r="CUA287"/>
      <c r="CUB287"/>
      <c r="CUC287"/>
      <c r="CUD287"/>
      <c r="CUE287"/>
      <c r="CUF287"/>
      <c r="CUG287"/>
      <c r="CUH287"/>
      <c r="CUI287"/>
      <c r="CUJ287"/>
      <c r="CUK287"/>
      <c r="CUL287"/>
      <c r="CUM287"/>
      <c r="CUN287"/>
      <c r="CUO287"/>
      <c r="CUP287"/>
      <c r="CUQ287"/>
      <c r="CUR287"/>
      <c r="CUS287"/>
      <c r="CUT287"/>
      <c r="CUU287"/>
      <c r="CUV287"/>
      <c r="CUW287"/>
      <c r="CUX287"/>
      <c r="CUY287"/>
      <c r="CUZ287"/>
      <c r="CVA287"/>
      <c r="CVB287"/>
      <c r="CVC287"/>
      <c r="CVD287"/>
      <c r="CVE287"/>
      <c r="CVF287"/>
      <c r="CVG287"/>
      <c r="CVH287"/>
      <c r="CVI287"/>
      <c r="CVJ287"/>
      <c r="CVK287"/>
      <c r="CVL287"/>
      <c r="CVM287"/>
      <c r="CVN287"/>
      <c r="CVO287"/>
      <c r="CVP287"/>
      <c r="CVQ287"/>
      <c r="CVR287"/>
      <c r="CVS287"/>
      <c r="CVT287"/>
      <c r="CVU287"/>
      <c r="CVV287"/>
      <c r="CVW287"/>
      <c r="CVX287"/>
      <c r="CVY287"/>
      <c r="CVZ287"/>
      <c r="CWA287"/>
      <c r="CWB287"/>
      <c r="CWC287"/>
      <c r="CWD287"/>
      <c r="CWE287"/>
      <c r="CWF287"/>
      <c r="CWG287"/>
      <c r="CWH287"/>
      <c r="CWI287"/>
      <c r="CWJ287"/>
      <c r="CWK287"/>
      <c r="CWL287"/>
      <c r="CWM287"/>
      <c r="CWN287"/>
      <c r="CWO287"/>
      <c r="CWP287"/>
      <c r="CWQ287"/>
      <c r="CWR287"/>
      <c r="CWS287"/>
      <c r="CWT287"/>
      <c r="CWU287"/>
      <c r="CWV287"/>
      <c r="CWW287"/>
      <c r="CWX287"/>
      <c r="CWY287"/>
      <c r="CWZ287"/>
      <c r="CXA287"/>
      <c r="CXB287"/>
      <c r="CXC287"/>
      <c r="CXD287"/>
      <c r="CXE287"/>
      <c r="CXF287"/>
      <c r="CXG287"/>
      <c r="CXH287"/>
      <c r="CXI287"/>
      <c r="CXJ287"/>
      <c r="CXK287"/>
      <c r="CXL287"/>
      <c r="CXM287"/>
      <c r="CXN287"/>
      <c r="CXO287"/>
      <c r="CXP287"/>
      <c r="CXQ287"/>
      <c r="CXR287"/>
      <c r="CXS287"/>
      <c r="CXT287"/>
      <c r="CXU287"/>
      <c r="CXV287"/>
      <c r="CXW287"/>
      <c r="CXX287"/>
      <c r="CXY287"/>
      <c r="CXZ287"/>
      <c r="CYA287"/>
      <c r="CYB287"/>
      <c r="CYC287"/>
      <c r="CYD287"/>
      <c r="CYE287"/>
      <c r="CYF287"/>
      <c r="CYG287"/>
      <c r="CYH287"/>
      <c r="CYI287"/>
      <c r="CYJ287"/>
      <c r="CYK287"/>
      <c r="CYL287"/>
      <c r="CYM287"/>
      <c r="CYN287"/>
      <c r="CYO287"/>
      <c r="CYP287"/>
      <c r="CYQ287"/>
      <c r="CYR287"/>
      <c r="CYS287"/>
      <c r="CYT287"/>
      <c r="CYU287"/>
      <c r="CYV287"/>
      <c r="CYW287"/>
      <c r="CYX287"/>
      <c r="CYY287"/>
      <c r="CYZ287"/>
      <c r="CZA287"/>
      <c r="CZB287"/>
      <c r="CZC287"/>
      <c r="CZD287"/>
      <c r="CZE287"/>
      <c r="CZF287"/>
      <c r="CZG287"/>
      <c r="CZH287"/>
      <c r="CZI287"/>
      <c r="CZJ287"/>
      <c r="CZK287"/>
      <c r="CZL287"/>
      <c r="CZM287"/>
      <c r="CZN287"/>
      <c r="CZO287"/>
      <c r="CZP287"/>
      <c r="CZQ287"/>
      <c r="CZR287"/>
      <c r="CZS287"/>
      <c r="CZT287"/>
      <c r="CZU287"/>
      <c r="CZV287"/>
      <c r="CZW287"/>
      <c r="CZX287"/>
      <c r="CZY287"/>
      <c r="CZZ287"/>
      <c r="DAA287"/>
      <c r="DAB287"/>
      <c r="DAC287"/>
      <c r="DAD287"/>
      <c r="DAE287"/>
      <c r="DAF287"/>
      <c r="DAG287"/>
      <c r="DAH287"/>
      <c r="DAI287"/>
      <c r="DAJ287"/>
      <c r="DAK287"/>
      <c r="DAL287"/>
      <c r="DAM287"/>
      <c r="DAN287"/>
      <c r="DAO287"/>
      <c r="DAP287"/>
      <c r="DAQ287"/>
      <c r="DAR287"/>
      <c r="DAS287"/>
      <c r="DAT287"/>
      <c r="DAU287"/>
      <c r="DAV287"/>
      <c r="DAW287"/>
      <c r="DAX287"/>
      <c r="DAY287"/>
      <c r="DAZ287"/>
      <c r="DBA287"/>
      <c r="DBB287"/>
      <c r="DBC287"/>
      <c r="DBD287"/>
      <c r="DBE287"/>
      <c r="DBF287"/>
      <c r="DBG287"/>
      <c r="DBH287"/>
      <c r="DBI287"/>
      <c r="DBJ287"/>
      <c r="DBK287"/>
      <c r="DBL287"/>
      <c r="DBM287"/>
      <c r="DBN287"/>
      <c r="DBO287"/>
      <c r="DBP287"/>
      <c r="DBQ287"/>
      <c r="DBR287"/>
      <c r="DBS287"/>
      <c r="DBT287"/>
      <c r="DBU287"/>
      <c r="DBV287"/>
      <c r="DBW287"/>
      <c r="DBX287"/>
      <c r="DBY287"/>
      <c r="DBZ287"/>
      <c r="DCA287"/>
      <c r="DCB287"/>
      <c r="DCC287"/>
      <c r="DCD287"/>
      <c r="DCE287"/>
      <c r="DCF287"/>
      <c r="DCG287"/>
      <c r="DCH287"/>
      <c r="DCI287"/>
      <c r="DCJ287"/>
      <c r="DCK287"/>
      <c r="DCL287"/>
      <c r="DCM287"/>
      <c r="DCN287"/>
      <c r="DCO287"/>
      <c r="DCP287"/>
      <c r="DCQ287"/>
      <c r="DCR287"/>
      <c r="DCS287"/>
      <c r="DCT287"/>
      <c r="DCU287"/>
      <c r="DCV287"/>
      <c r="DCW287"/>
      <c r="DCX287"/>
      <c r="DCY287"/>
      <c r="DCZ287"/>
      <c r="DDA287"/>
      <c r="DDB287"/>
      <c r="DDC287"/>
      <c r="DDD287"/>
      <c r="DDE287"/>
      <c r="DDF287"/>
      <c r="DDG287"/>
      <c r="DDH287"/>
      <c r="DDI287"/>
      <c r="DDJ287"/>
      <c r="DDK287"/>
      <c r="DDL287"/>
      <c r="DDM287"/>
      <c r="DDN287"/>
      <c r="DDO287"/>
      <c r="DDP287"/>
      <c r="DDQ287"/>
      <c r="DDR287"/>
      <c r="DDS287"/>
      <c r="DDT287"/>
      <c r="DDU287"/>
      <c r="DDV287"/>
      <c r="DDW287"/>
      <c r="DDX287"/>
      <c r="DDY287"/>
      <c r="DDZ287"/>
      <c r="DEA287"/>
      <c r="DEB287"/>
      <c r="DEC287"/>
      <c r="DED287"/>
      <c r="DEE287"/>
      <c r="DEF287"/>
      <c r="DEG287"/>
      <c r="DEH287"/>
      <c r="DEI287"/>
      <c r="DEJ287"/>
      <c r="DEK287"/>
      <c r="DEL287"/>
      <c r="DEM287"/>
      <c r="DEN287"/>
      <c r="DEO287"/>
      <c r="DEP287"/>
      <c r="DEQ287"/>
      <c r="DER287"/>
      <c r="DES287"/>
      <c r="DET287"/>
      <c r="DEU287"/>
      <c r="DEV287"/>
      <c r="DEW287"/>
      <c r="DEX287"/>
      <c r="DEY287"/>
      <c r="DEZ287"/>
      <c r="DFA287"/>
      <c r="DFB287"/>
      <c r="DFC287"/>
      <c r="DFD287"/>
      <c r="DFE287"/>
      <c r="DFF287"/>
      <c r="DFG287"/>
      <c r="DFH287"/>
      <c r="DFI287"/>
      <c r="DFJ287"/>
      <c r="DFK287"/>
      <c r="DFL287"/>
      <c r="DFM287"/>
      <c r="DFN287"/>
      <c r="DFO287"/>
      <c r="DFP287"/>
      <c r="DFQ287"/>
      <c r="DFR287"/>
      <c r="DFS287"/>
      <c r="DFT287"/>
      <c r="DFU287"/>
      <c r="DFV287"/>
      <c r="DFW287"/>
      <c r="DFX287"/>
      <c r="DFY287"/>
      <c r="DFZ287"/>
      <c r="DGA287"/>
      <c r="DGB287"/>
      <c r="DGC287"/>
      <c r="DGD287"/>
      <c r="DGE287"/>
      <c r="DGF287"/>
      <c r="DGG287"/>
      <c r="DGH287"/>
      <c r="DGI287"/>
      <c r="DGJ287"/>
      <c r="DGK287"/>
      <c r="DGL287"/>
      <c r="DGM287"/>
      <c r="DGN287"/>
      <c r="DGO287"/>
      <c r="DGP287"/>
      <c r="DGQ287"/>
      <c r="DGR287"/>
      <c r="DGS287"/>
      <c r="DGT287"/>
      <c r="DGU287"/>
      <c r="DGV287"/>
      <c r="DGW287"/>
      <c r="DGX287"/>
      <c r="DGY287"/>
      <c r="DGZ287"/>
      <c r="DHA287"/>
      <c r="DHB287"/>
      <c r="DHC287"/>
      <c r="DHD287"/>
      <c r="DHE287"/>
      <c r="DHF287"/>
      <c r="DHG287"/>
      <c r="DHH287"/>
      <c r="DHI287"/>
      <c r="DHJ287"/>
      <c r="DHK287"/>
      <c r="DHL287"/>
      <c r="DHM287"/>
      <c r="DHN287"/>
      <c r="DHO287"/>
      <c r="DHP287"/>
      <c r="DHQ287"/>
      <c r="DHR287"/>
      <c r="DHS287"/>
      <c r="DHT287"/>
      <c r="DHU287"/>
      <c r="DHV287"/>
      <c r="DHW287"/>
      <c r="DHX287"/>
      <c r="DHY287"/>
      <c r="DHZ287"/>
      <c r="DIA287"/>
      <c r="DIB287"/>
      <c r="DIC287"/>
      <c r="DID287"/>
      <c r="DIE287"/>
      <c r="DIF287"/>
      <c r="DIG287"/>
      <c r="DIH287"/>
      <c r="DII287"/>
      <c r="DIJ287"/>
      <c r="DIK287"/>
      <c r="DIL287"/>
      <c r="DIM287"/>
      <c r="DIN287"/>
      <c r="DIO287"/>
      <c r="DIP287"/>
      <c r="DIQ287"/>
      <c r="DIR287"/>
      <c r="DIS287"/>
      <c r="DIT287"/>
      <c r="DIU287"/>
      <c r="DIV287"/>
      <c r="DIW287"/>
      <c r="DIX287"/>
      <c r="DIY287"/>
      <c r="DIZ287"/>
      <c r="DJA287"/>
      <c r="DJB287"/>
      <c r="DJC287"/>
      <c r="DJD287"/>
      <c r="DJE287"/>
      <c r="DJF287"/>
      <c r="DJG287"/>
      <c r="DJH287"/>
      <c r="DJI287"/>
      <c r="DJJ287"/>
      <c r="DJK287"/>
      <c r="DJL287"/>
      <c r="DJM287"/>
      <c r="DJN287"/>
      <c r="DJO287"/>
      <c r="DJP287"/>
      <c r="DJQ287"/>
      <c r="DJR287"/>
      <c r="DJS287"/>
      <c r="DJT287"/>
      <c r="DJU287"/>
      <c r="DJV287"/>
      <c r="DJW287"/>
      <c r="DJX287"/>
      <c r="DJY287"/>
      <c r="DJZ287"/>
      <c r="DKA287"/>
      <c r="DKB287"/>
      <c r="DKC287"/>
      <c r="DKD287"/>
      <c r="DKE287"/>
      <c r="DKF287"/>
      <c r="DKG287"/>
      <c r="DKH287"/>
      <c r="DKI287"/>
      <c r="DKJ287"/>
      <c r="DKK287"/>
      <c r="DKL287"/>
      <c r="DKM287"/>
      <c r="DKN287"/>
      <c r="DKO287"/>
      <c r="DKP287"/>
      <c r="DKQ287"/>
      <c r="DKR287"/>
      <c r="DKS287"/>
      <c r="DKT287"/>
      <c r="DKU287"/>
      <c r="DKV287"/>
      <c r="DKW287"/>
      <c r="DKX287"/>
      <c r="DKY287"/>
      <c r="DKZ287"/>
      <c r="DLA287"/>
      <c r="DLB287"/>
      <c r="DLC287"/>
      <c r="DLD287"/>
      <c r="DLE287"/>
      <c r="DLF287"/>
      <c r="DLG287"/>
      <c r="DLH287"/>
      <c r="DLI287"/>
      <c r="DLJ287"/>
      <c r="DLK287"/>
      <c r="DLL287"/>
      <c r="DLM287"/>
      <c r="DLN287"/>
      <c r="DLO287"/>
      <c r="DLP287"/>
      <c r="DLQ287"/>
      <c r="DLR287"/>
      <c r="DLS287"/>
      <c r="DLT287"/>
      <c r="DLU287"/>
      <c r="DLV287"/>
      <c r="DLW287"/>
      <c r="DLX287"/>
      <c r="DLY287"/>
      <c r="DLZ287"/>
      <c r="DMA287"/>
      <c r="DMB287"/>
      <c r="DMC287"/>
      <c r="DMD287"/>
      <c r="DME287"/>
      <c r="DMF287"/>
      <c r="DMG287"/>
      <c r="DMH287"/>
      <c r="DMI287"/>
      <c r="DMJ287"/>
      <c r="DMK287"/>
      <c r="DML287"/>
      <c r="DMM287"/>
      <c r="DMN287"/>
      <c r="DMO287"/>
      <c r="DMP287"/>
      <c r="DMQ287"/>
      <c r="DMR287"/>
      <c r="DMS287"/>
      <c r="DMT287"/>
      <c r="DMU287"/>
      <c r="DMV287"/>
      <c r="DMW287"/>
      <c r="DMX287"/>
      <c r="DMY287"/>
      <c r="DMZ287"/>
      <c r="DNA287"/>
      <c r="DNB287"/>
      <c r="DNC287"/>
      <c r="DND287"/>
      <c r="DNE287"/>
      <c r="DNF287"/>
      <c r="DNG287"/>
      <c r="DNH287"/>
      <c r="DNI287"/>
      <c r="DNJ287"/>
      <c r="DNK287"/>
      <c r="DNL287"/>
      <c r="DNM287"/>
      <c r="DNN287"/>
      <c r="DNO287"/>
      <c r="DNP287"/>
      <c r="DNQ287"/>
      <c r="DNR287"/>
      <c r="DNS287"/>
      <c r="DNT287"/>
      <c r="DNU287"/>
      <c r="DNV287"/>
      <c r="DNW287"/>
      <c r="DNX287"/>
      <c r="DNY287"/>
      <c r="DNZ287"/>
      <c r="DOA287"/>
      <c r="DOB287"/>
      <c r="DOC287"/>
      <c r="DOD287"/>
      <c r="DOE287"/>
      <c r="DOF287"/>
      <c r="DOG287"/>
      <c r="DOH287"/>
      <c r="DOI287"/>
      <c r="DOJ287"/>
      <c r="DOK287"/>
      <c r="DOL287"/>
      <c r="DOM287"/>
      <c r="DON287"/>
      <c r="DOO287"/>
      <c r="DOP287"/>
      <c r="DOQ287"/>
      <c r="DOR287"/>
      <c r="DOS287"/>
      <c r="DOT287"/>
      <c r="DOU287"/>
      <c r="DOV287"/>
      <c r="DOW287"/>
      <c r="DOX287"/>
      <c r="DOY287"/>
      <c r="DOZ287"/>
      <c r="DPA287"/>
      <c r="DPB287"/>
      <c r="DPC287"/>
      <c r="DPD287"/>
      <c r="DPE287"/>
      <c r="DPF287"/>
      <c r="DPG287"/>
      <c r="DPH287"/>
      <c r="DPI287"/>
      <c r="DPJ287"/>
      <c r="DPK287"/>
      <c r="DPL287"/>
      <c r="DPM287"/>
      <c r="DPN287"/>
      <c r="DPO287"/>
      <c r="DPP287"/>
      <c r="DPQ287"/>
      <c r="DPR287"/>
      <c r="DPS287"/>
      <c r="DPT287"/>
      <c r="DPU287"/>
      <c r="DPV287"/>
      <c r="DPW287"/>
      <c r="DPX287"/>
      <c r="DPY287"/>
      <c r="DPZ287"/>
      <c r="DQA287"/>
      <c r="DQB287"/>
      <c r="DQC287"/>
      <c r="DQD287"/>
      <c r="DQE287"/>
      <c r="DQF287"/>
      <c r="DQG287"/>
      <c r="DQH287"/>
      <c r="DQI287"/>
      <c r="DQJ287"/>
      <c r="DQK287"/>
      <c r="DQL287"/>
      <c r="DQM287"/>
      <c r="DQN287"/>
      <c r="DQO287"/>
      <c r="DQP287"/>
      <c r="DQQ287"/>
      <c r="DQR287"/>
      <c r="DQS287"/>
      <c r="DQT287"/>
      <c r="DQU287"/>
      <c r="DQV287"/>
      <c r="DQW287"/>
      <c r="DQX287"/>
      <c r="DQY287"/>
      <c r="DQZ287"/>
      <c r="DRA287"/>
      <c r="DRB287"/>
      <c r="DRC287"/>
      <c r="DRD287"/>
      <c r="DRE287"/>
      <c r="DRF287"/>
      <c r="DRG287"/>
      <c r="DRH287"/>
      <c r="DRI287"/>
      <c r="DRJ287"/>
      <c r="DRK287"/>
      <c r="DRL287"/>
      <c r="DRM287"/>
      <c r="DRN287"/>
      <c r="DRO287"/>
      <c r="DRP287"/>
      <c r="DRQ287"/>
      <c r="DRR287"/>
      <c r="DRS287"/>
      <c r="DRT287"/>
      <c r="DRU287"/>
      <c r="DRV287"/>
      <c r="DRW287"/>
      <c r="DRX287"/>
      <c r="DRY287"/>
      <c r="DRZ287"/>
      <c r="DSA287"/>
      <c r="DSB287"/>
      <c r="DSC287"/>
      <c r="DSD287"/>
      <c r="DSE287"/>
      <c r="DSF287"/>
      <c r="DSG287"/>
      <c r="DSH287"/>
      <c r="DSI287"/>
      <c r="DSJ287"/>
      <c r="DSK287"/>
      <c r="DSL287"/>
      <c r="DSM287"/>
      <c r="DSN287"/>
      <c r="DSO287"/>
      <c r="DSP287"/>
      <c r="DSQ287"/>
      <c r="DSR287"/>
      <c r="DSS287"/>
      <c r="DST287"/>
      <c r="DSU287"/>
      <c r="DSV287"/>
      <c r="DSW287"/>
      <c r="DSX287"/>
      <c r="DSY287"/>
      <c r="DSZ287"/>
      <c r="DTA287"/>
      <c r="DTB287"/>
      <c r="DTC287"/>
      <c r="DTD287"/>
      <c r="DTE287"/>
      <c r="DTF287"/>
      <c r="DTG287"/>
      <c r="DTH287"/>
      <c r="DTI287"/>
      <c r="DTJ287"/>
      <c r="DTK287"/>
      <c r="DTL287"/>
      <c r="DTM287"/>
      <c r="DTN287"/>
      <c r="DTO287"/>
      <c r="DTP287"/>
      <c r="DTQ287"/>
      <c r="DTR287"/>
      <c r="DTS287"/>
      <c r="DTT287"/>
      <c r="DTU287"/>
      <c r="DTV287"/>
      <c r="DTW287"/>
      <c r="DTX287"/>
      <c r="DTY287"/>
      <c r="DTZ287"/>
      <c r="DUA287"/>
      <c r="DUB287"/>
      <c r="DUC287"/>
      <c r="DUD287"/>
      <c r="DUE287"/>
      <c r="DUF287"/>
      <c r="DUG287"/>
      <c r="DUH287"/>
      <c r="DUI287"/>
      <c r="DUJ287"/>
      <c r="DUK287"/>
      <c r="DUL287"/>
      <c r="DUM287"/>
      <c r="DUN287"/>
      <c r="DUO287"/>
      <c r="DUP287"/>
      <c r="DUQ287"/>
      <c r="DUR287"/>
      <c r="DUS287"/>
      <c r="DUT287"/>
      <c r="DUU287"/>
      <c r="DUV287"/>
      <c r="DUW287"/>
      <c r="DUX287"/>
      <c r="DUY287"/>
      <c r="DUZ287"/>
      <c r="DVA287"/>
      <c r="DVB287"/>
      <c r="DVC287"/>
      <c r="DVD287"/>
      <c r="DVE287"/>
      <c r="DVF287"/>
      <c r="DVG287"/>
      <c r="DVH287"/>
      <c r="DVI287"/>
      <c r="DVJ287"/>
      <c r="DVK287"/>
      <c r="DVL287"/>
      <c r="DVM287"/>
      <c r="DVN287"/>
      <c r="DVO287"/>
      <c r="DVP287"/>
      <c r="DVQ287"/>
      <c r="DVR287"/>
      <c r="DVS287"/>
      <c r="DVT287"/>
      <c r="DVU287"/>
      <c r="DVV287"/>
      <c r="DVW287"/>
      <c r="DVX287"/>
      <c r="DVY287"/>
      <c r="DVZ287"/>
      <c r="DWA287"/>
      <c r="DWB287"/>
      <c r="DWC287"/>
      <c r="DWD287"/>
      <c r="DWE287"/>
      <c r="DWF287"/>
      <c r="DWG287"/>
      <c r="DWH287"/>
      <c r="DWI287"/>
      <c r="DWJ287"/>
      <c r="DWK287"/>
      <c r="DWL287"/>
      <c r="DWM287"/>
      <c r="DWN287"/>
      <c r="DWO287"/>
      <c r="DWP287"/>
      <c r="DWQ287"/>
      <c r="DWR287"/>
      <c r="DWS287"/>
      <c r="DWT287"/>
      <c r="DWU287"/>
      <c r="DWV287"/>
      <c r="DWW287"/>
      <c r="DWX287"/>
      <c r="DWY287"/>
      <c r="DWZ287"/>
      <c r="DXA287"/>
      <c r="DXB287"/>
      <c r="DXC287"/>
      <c r="DXD287"/>
      <c r="DXE287"/>
      <c r="DXF287"/>
      <c r="DXG287"/>
      <c r="DXH287"/>
      <c r="DXI287"/>
      <c r="DXJ287"/>
      <c r="DXK287"/>
      <c r="DXL287"/>
      <c r="DXM287"/>
      <c r="DXN287"/>
      <c r="DXO287"/>
      <c r="DXP287"/>
      <c r="DXQ287"/>
      <c r="DXR287"/>
      <c r="DXS287"/>
      <c r="DXT287"/>
      <c r="DXU287"/>
      <c r="DXV287"/>
      <c r="DXW287"/>
      <c r="DXX287"/>
      <c r="DXY287"/>
      <c r="DXZ287"/>
      <c r="DYA287"/>
      <c r="DYB287"/>
      <c r="DYC287"/>
      <c r="DYD287"/>
      <c r="DYE287"/>
      <c r="DYF287"/>
      <c r="DYG287"/>
      <c r="DYH287"/>
      <c r="DYI287"/>
      <c r="DYJ287"/>
      <c r="DYK287"/>
      <c r="DYL287"/>
      <c r="DYM287"/>
      <c r="DYN287"/>
      <c r="DYO287"/>
      <c r="DYP287"/>
      <c r="DYQ287"/>
      <c r="DYR287"/>
      <c r="DYS287"/>
      <c r="DYT287"/>
      <c r="DYU287"/>
      <c r="DYV287"/>
      <c r="DYW287"/>
      <c r="DYX287"/>
      <c r="DYY287"/>
      <c r="DYZ287"/>
      <c r="DZA287"/>
      <c r="DZB287"/>
      <c r="DZC287"/>
      <c r="DZD287"/>
      <c r="DZE287"/>
      <c r="DZF287"/>
      <c r="DZG287"/>
      <c r="DZH287"/>
      <c r="DZI287"/>
      <c r="DZJ287"/>
      <c r="DZK287"/>
      <c r="DZL287"/>
      <c r="DZM287"/>
      <c r="DZN287"/>
      <c r="DZO287"/>
      <c r="DZP287"/>
      <c r="DZQ287"/>
      <c r="DZR287"/>
      <c r="DZS287"/>
      <c r="DZT287"/>
      <c r="DZU287"/>
      <c r="DZV287"/>
      <c r="DZW287"/>
      <c r="DZX287"/>
      <c r="DZY287"/>
      <c r="DZZ287"/>
      <c r="EAA287"/>
      <c r="EAB287"/>
      <c r="EAC287"/>
      <c r="EAD287"/>
      <c r="EAE287"/>
      <c r="EAF287"/>
      <c r="EAG287"/>
      <c r="EAH287"/>
      <c r="EAI287"/>
      <c r="EAJ287"/>
      <c r="EAK287"/>
      <c r="EAL287"/>
      <c r="EAM287"/>
      <c r="EAN287"/>
      <c r="EAO287"/>
      <c r="EAP287"/>
      <c r="EAQ287"/>
      <c r="EAR287"/>
      <c r="EAS287"/>
      <c r="EAT287"/>
      <c r="EAU287"/>
      <c r="EAV287"/>
      <c r="EAW287"/>
      <c r="EAX287"/>
      <c r="EAY287"/>
      <c r="EAZ287"/>
      <c r="EBA287"/>
      <c r="EBB287"/>
      <c r="EBC287"/>
      <c r="EBD287"/>
      <c r="EBE287"/>
      <c r="EBF287"/>
      <c r="EBG287"/>
      <c r="EBH287"/>
      <c r="EBI287"/>
      <c r="EBJ287"/>
      <c r="EBK287"/>
      <c r="EBL287"/>
      <c r="EBM287"/>
      <c r="EBN287"/>
      <c r="EBO287"/>
      <c r="EBP287"/>
      <c r="EBQ287"/>
      <c r="EBR287"/>
      <c r="EBS287"/>
      <c r="EBT287"/>
      <c r="EBU287"/>
      <c r="EBV287"/>
      <c r="EBW287"/>
      <c r="EBX287"/>
      <c r="EBY287"/>
      <c r="EBZ287"/>
      <c r="ECA287"/>
      <c r="ECB287"/>
      <c r="ECC287"/>
      <c r="ECD287"/>
      <c r="ECE287"/>
      <c r="ECF287"/>
      <c r="ECG287"/>
      <c r="ECH287"/>
      <c r="ECI287"/>
      <c r="ECJ287"/>
      <c r="ECK287"/>
      <c r="ECL287"/>
      <c r="ECM287"/>
      <c r="ECN287"/>
      <c r="ECO287"/>
      <c r="ECP287"/>
      <c r="ECQ287"/>
      <c r="ECR287"/>
      <c r="ECS287"/>
      <c r="ECT287"/>
      <c r="ECU287"/>
      <c r="ECV287"/>
      <c r="ECW287"/>
      <c r="ECX287"/>
      <c r="ECY287"/>
      <c r="ECZ287"/>
      <c r="EDA287"/>
      <c r="EDB287"/>
      <c r="EDC287"/>
      <c r="EDD287"/>
      <c r="EDE287"/>
      <c r="EDF287"/>
      <c r="EDG287"/>
      <c r="EDH287"/>
      <c r="EDI287"/>
      <c r="EDJ287"/>
      <c r="EDK287"/>
      <c r="EDL287"/>
      <c r="EDM287"/>
      <c r="EDN287"/>
      <c r="EDO287"/>
      <c r="EDP287"/>
      <c r="EDQ287"/>
      <c r="EDR287"/>
      <c r="EDS287"/>
      <c r="EDT287"/>
      <c r="EDU287"/>
      <c r="EDV287"/>
      <c r="EDW287"/>
      <c r="EDX287"/>
      <c r="EDY287"/>
      <c r="EDZ287"/>
      <c r="EEA287"/>
      <c r="EEB287"/>
      <c r="EEC287"/>
      <c r="EED287"/>
      <c r="EEE287"/>
      <c r="EEF287"/>
      <c r="EEG287"/>
      <c r="EEH287"/>
      <c r="EEI287"/>
      <c r="EEJ287"/>
      <c r="EEK287"/>
      <c r="EEL287"/>
      <c r="EEM287"/>
      <c r="EEN287"/>
      <c r="EEO287"/>
      <c r="EEP287"/>
      <c r="EEQ287"/>
      <c r="EER287"/>
      <c r="EES287"/>
      <c r="EET287"/>
      <c r="EEU287"/>
      <c r="EEV287"/>
      <c r="EEW287"/>
      <c r="EEX287"/>
      <c r="EEY287"/>
      <c r="EEZ287"/>
      <c r="EFA287"/>
      <c r="EFB287"/>
      <c r="EFC287"/>
      <c r="EFD287"/>
      <c r="EFE287"/>
      <c r="EFF287"/>
      <c r="EFG287"/>
      <c r="EFH287"/>
      <c r="EFI287"/>
      <c r="EFJ287"/>
      <c r="EFK287"/>
      <c r="EFL287"/>
      <c r="EFM287"/>
      <c r="EFN287"/>
      <c r="EFO287"/>
      <c r="EFP287"/>
      <c r="EFQ287"/>
      <c r="EFR287"/>
      <c r="EFS287"/>
      <c r="EFT287"/>
      <c r="EFU287"/>
      <c r="EFV287"/>
      <c r="EFW287"/>
      <c r="EFX287"/>
      <c r="EFY287"/>
      <c r="EFZ287"/>
      <c r="EGA287"/>
      <c r="EGB287"/>
      <c r="EGC287"/>
      <c r="EGD287"/>
      <c r="EGE287"/>
      <c r="EGF287"/>
      <c r="EGG287"/>
      <c r="EGH287"/>
      <c r="EGI287"/>
      <c r="EGJ287"/>
      <c r="EGK287"/>
      <c r="EGL287"/>
      <c r="EGM287"/>
      <c r="EGN287"/>
      <c r="EGO287"/>
      <c r="EGP287"/>
      <c r="EGQ287"/>
      <c r="EGR287"/>
      <c r="EGS287"/>
      <c r="EGT287"/>
      <c r="EGU287"/>
      <c r="EGV287"/>
      <c r="EGW287"/>
      <c r="EGX287"/>
      <c r="EGY287"/>
      <c r="EGZ287"/>
      <c r="EHA287"/>
      <c r="EHB287"/>
      <c r="EHC287"/>
      <c r="EHD287"/>
      <c r="EHE287"/>
      <c r="EHF287"/>
      <c r="EHG287"/>
      <c r="EHH287"/>
      <c r="EHI287"/>
      <c r="EHJ287"/>
      <c r="EHK287"/>
      <c r="EHL287"/>
      <c r="EHM287"/>
      <c r="EHN287"/>
      <c r="EHO287"/>
      <c r="EHP287"/>
      <c r="EHQ287"/>
      <c r="EHR287"/>
      <c r="EHS287"/>
      <c r="EHT287"/>
      <c r="EHU287"/>
      <c r="EHV287"/>
      <c r="EHW287"/>
      <c r="EHX287"/>
      <c r="EHY287"/>
      <c r="EHZ287"/>
      <c r="EIA287"/>
      <c r="EIB287"/>
      <c r="EIC287"/>
      <c r="EID287"/>
      <c r="EIE287"/>
      <c r="EIF287"/>
      <c r="EIG287"/>
      <c r="EIH287"/>
      <c r="EII287"/>
      <c r="EIJ287"/>
      <c r="EIK287"/>
      <c r="EIL287"/>
      <c r="EIM287"/>
      <c r="EIN287"/>
      <c r="EIO287"/>
      <c r="EIP287"/>
      <c r="EIQ287"/>
      <c r="EIR287"/>
      <c r="EIS287"/>
      <c r="EIT287"/>
      <c r="EIU287"/>
      <c r="EIV287"/>
      <c r="EIW287"/>
      <c r="EIX287"/>
      <c r="EIY287"/>
      <c r="EIZ287"/>
      <c r="EJA287"/>
      <c r="EJB287"/>
      <c r="EJC287"/>
      <c r="EJD287"/>
      <c r="EJE287"/>
      <c r="EJF287"/>
      <c r="EJG287"/>
      <c r="EJH287"/>
      <c r="EJI287"/>
      <c r="EJJ287"/>
      <c r="EJK287"/>
      <c r="EJL287"/>
      <c r="EJM287"/>
      <c r="EJN287"/>
      <c r="EJO287"/>
      <c r="EJP287"/>
      <c r="EJQ287"/>
      <c r="EJR287"/>
      <c r="EJS287"/>
      <c r="EJT287"/>
      <c r="EJU287"/>
      <c r="EJV287"/>
      <c r="EJW287"/>
      <c r="EJX287"/>
      <c r="EJY287"/>
      <c r="EJZ287"/>
      <c r="EKA287"/>
      <c r="EKB287"/>
      <c r="EKC287"/>
      <c r="EKD287"/>
      <c r="EKE287"/>
      <c r="EKF287"/>
      <c r="EKG287"/>
      <c r="EKH287"/>
      <c r="EKI287"/>
      <c r="EKJ287"/>
      <c r="EKK287"/>
      <c r="EKL287"/>
      <c r="EKM287"/>
      <c r="EKN287"/>
      <c r="EKO287"/>
      <c r="EKP287"/>
      <c r="EKQ287"/>
      <c r="EKR287"/>
      <c r="EKS287"/>
      <c r="EKT287"/>
      <c r="EKU287"/>
      <c r="EKV287"/>
      <c r="EKW287"/>
      <c r="EKX287"/>
      <c r="EKY287"/>
      <c r="EKZ287"/>
      <c r="ELA287"/>
      <c r="ELB287"/>
      <c r="ELC287"/>
      <c r="ELD287"/>
      <c r="ELE287"/>
      <c r="ELF287"/>
      <c r="ELG287"/>
      <c r="ELH287"/>
      <c r="ELI287"/>
      <c r="ELJ287"/>
      <c r="ELK287"/>
      <c r="ELL287"/>
      <c r="ELM287"/>
      <c r="ELN287"/>
      <c r="ELO287"/>
      <c r="ELP287"/>
      <c r="ELQ287"/>
      <c r="ELR287"/>
      <c r="ELS287"/>
      <c r="ELT287"/>
      <c r="ELU287"/>
      <c r="ELV287"/>
      <c r="ELW287"/>
      <c r="ELX287"/>
      <c r="ELY287"/>
      <c r="ELZ287"/>
      <c r="EMA287"/>
      <c r="EMB287"/>
      <c r="EMC287"/>
      <c r="EMD287"/>
      <c r="EME287"/>
      <c r="EMF287"/>
      <c r="EMG287"/>
      <c r="EMH287"/>
      <c r="EMI287"/>
      <c r="EMJ287"/>
      <c r="EMK287"/>
      <c r="EML287"/>
      <c r="EMM287"/>
      <c r="EMN287"/>
      <c r="EMO287"/>
      <c r="EMP287"/>
      <c r="EMQ287"/>
      <c r="EMR287"/>
      <c r="EMS287"/>
      <c r="EMT287"/>
      <c r="EMU287"/>
      <c r="EMV287"/>
      <c r="EMW287"/>
      <c r="EMX287"/>
      <c r="EMY287"/>
      <c r="EMZ287"/>
      <c r="ENA287"/>
      <c r="ENB287"/>
      <c r="ENC287"/>
      <c r="END287"/>
      <c r="ENE287"/>
      <c r="ENF287"/>
      <c r="ENG287"/>
      <c r="ENH287"/>
      <c r="ENI287"/>
      <c r="ENJ287"/>
      <c r="ENK287"/>
      <c r="ENL287"/>
      <c r="ENM287"/>
      <c r="ENN287"/>
      <c r="ENO287"/>
      <c r="ENP287"/>
      <c r="ENQ287"/>
      <c r="ENR287"/>
      <c r="ENS287"/>
      <c r="ENT287"/>
      <c r="ENU287"/>
      <c r="ENV287"/>
      <c r="ENW287"/>
      <c r="ENX287"/>
      <c r="ENY287"/>
      <c r="ENZ287"/>
      <c r="EOA287"/>
      <c r="EOB287"/>
      <c r="EOC287"/>
      <c r="EOD287"/>
      <c r="EOE287"/>
      <c r="EOF287"/>
      <c r="EOG287"/>
      <c r="EOH287"/>
      <c r="EOI287"/>
      <c r="EOJ287"/>
      <c r="EOK287"/>
      <c r="EOL287"/>
      <c r="EOM287"/>
      <c r="EON287"/>
      <c r="EOO287"/>
      <c r="EOP287"/>
      <c r="EOQ287"/>
      <c r="EOR287"/>
      <c r="EOS287"/>
      <c r="EOT287"/>
      <c r="EOU287"/>
      <c r="EOV287"/>
      <c r="EOW287"/>
      <c r="EOX287"/>
      <c r="EOY287"/>
      <c r="EOZ287"/>
      <c r="EPA287"/>
      <c r="EPB287"/>
      <c r="EPC287"/>
      <c r="EPD287"/>
      <c r="EPE287"/>
      <c r="EPF287"/>
      <c r="EPG287"/>
      <c r="EPH287"/>
      <c r="EPI287"/>
      <c r="EPJ287"/>
      <c r="EPK287"/>
      <c r="EPL287"/>
      <c r="EPM287"/>
      <c r="EPN287"/>
      <c r="EPO287"/>
      <c r="EPP287"/>
      <c r="EPQ287"/>
      <c r="EPR287"/>
      <c r="EPS287"/>
      <c r="EPT287"/>
      <c r="EPU287"/>
      <c r="EPV287"/>
      <c r="EPW287"/>
      <c r="EPX287"/>
      <c r="EPY287"/>
      <c r="EPZ287"/>
      <c r="EQA287"/>
      <c r="EQB287"/>
      <c r="EQC287"/>
      <c r="EQD287"/>
      <c r="EQE287"/>
      <c r="EQF287"/>
      <c r="EQG287"/>
      <c r="EQH287"/>
      <c r="EQI287"/>
      <c r="EQJ287"/>
      <c r="EQK287"/>
      <c r="EQL287"/>
      <c r="EQM287"/>
      <c r="EQN287"/>
      <c r="EQO287"/>
      <c r="EQP287"/>
      <c r="EQQ287"/>
      <c r="EQR287"/>
      <c r="EQS287"/>
      <c r="EQT287"/>
      <c r="EQU287"/>
      <c r="EQV287"/>
      <c r="EQW287"/>
      <c r="EQX287"/>
      <c r="EQY287"/>
      <c r="EQZ287"/>
      <c r="ERA287"/>
      <c r="ERB287"/>
      <c r="ERC287"/>
      <c r="ERD287"/>
      <c r="ERE287"/>
      <c r="ERF287"/>
      <c r="ERG287"/>
      <c r="ERH287"/>
      <c r="ERI287"/>
      <c r="ERJ287"/>
      <c r="ERK287"/>
      <c r="ERL287"/>
      <c r="ERM287"/>
      <c r="ERN287"/>
      <c r="ERO287"/>
      <c r="ERP287"/>
      <c r="ERQ287"/>
      <c r="ERR287"/>
      <c r="ERS287"/>
      <c r="ERT287"/>
      <c r="ERU287"/>
      <c r="ERV287"/>
      <c r="ERW287"/>
      <c r="ERX287"/>
      <c r="ERY287"/>
      <c r="ERZ287"/>
      <c r="ESA287"/>
      <c r="ESB287"/>
      <c r="ESC287"/>
      <c r="ESD287"/>
      <c r="ESE287"/>
      <c r="ESF287"/>
      <c r="ESG287"/>
      <c r="ESH287"/>
      <c r="ESI287"/>
      <c r="ESJ287"/>
      <c r="ESK287"/>
      <c r="ESL287"/>
      <c r="ESM287"/>
      <c r="ESN287"/>
      <c r="ESO287"/>
      <c r="ESP287"/>
      <c r="ESQ287"/>
      <c r="ESR287"/>
      <c r="ESS287"/>
      <c r="EST287"/>
      <c r="ESU287"/>
      <c r="ESV287"/>
      <c r="ESW287"/>
      <c r="ESX287"/>
      <c r="ESY287"/>
      <c r="ESZ287"/>
      <c r="ETA287"/>
      <c r="ETB287"/>
      <c r="ETC287"/>
      <c r="ETD287"/>
      <c r="ETE287"/>
      <c r="ETF287"/>
      <c r="ETG287"/>
      <c r="ETH287"/>
      <c r="ETI287"/>
      <c r="ETJ287"/>
      <c r="ETK287"/>
      <c r="ETL287"/>
      <c r="ETM287"/>
      <c r="ETN287"/>
      <c r="ETO287"/>
      <c r="ETP287"/>
      <c r="ETQ287"/>
      <c r="ETR287"/>
      <c r="ETS287"/>
      <c r="ETT287"/>
      <c r="ETU287"/>
      <c r="ETV287"/>
      <c r="ETW287"/>
      <c r="ETX287"/>
      <c r="ETY287"/>
      <c r="ETZ287"/>
      <c r="EUA287"/>
      <c r="EUB287"/>
      <c r="EUC287"/>
      <c r="EUD287"/>
      <c r="EUE287"/>
      <c r="EUF287"/>
      <c r="EUG287"/>
      <c r="EUH287"/>
      <c r="EUI287"/>
      <c r="EUJ287"/>
      <c r="EUK287"/>
      <c r="EUL287"/>
      <c r="EUM287"/>
      <c r="EUN287"/>
      <c r="EUO287"/>
      <c r="EUP287"/>
      <c r="EUQ287"/>
      <c r="EUR287"/>
      <c r="EUS287"/>
      <c r="EUT287"/>
      <c r="EUU287"/>
      <c r="EUV287"/>
      <c r="EUW287"/>
      <c r="EUX287"/>
      <c r="EUY287"/>
      <c r="EUZ287"/>
      <c r="EVA287"/>
      <c r="EVB287"/>
      <c r="EVC287"/>
      <c r="EVD287"/>
      <c r="EVE287"/>
      <c r="EVF287"/>
      <c r="EVG287"/>
      <c r="EVH287"/>
      <c r="EVI287"/>
      <c r="EVJ287"/>
      <c r="EVK287"/>
      <c r="EVL287"/>
      <c r="EVM287"/>
      <c r="EVN287"/>
      <c r="EVO287"/>
      <c r="EVP287"/>
      <c r="EVQ287"/>
      <c r="EVR287"/>
      <c r="EVS287"/>
      <c r="EVT287"/>
      <c r="EVU287"/>
      <c r="EVV287"/>
      <c r="EVW287"/>
      <c r="EVX287"/>
      <c r="EVY287"/>
      <c r="EVZ287"/>
      <c r="EWA287"/>
      <c r="EWB287"/>
      <c r="EWC287"/>
      <c r="EWD287"/>
      <c r="EWE287"/>
      <c r="EWF287"/>
      <c r="EWG287"/>
      <c r="EWH287"/>
      <c r="EWI287"/>
      <c r="EWJ287"/>
      <c r="EWK287"/>
      <c r="EWL287"/>
      <c r="EWM287"/>
      <c r="EWN287"/>
      <c r="EWO287"/>
      <c r="EWP287"/>
      <c r="EWQ287"/>
      <c r="EWR287"/>
      <c r="EWS287"/>
      <c r="EWT287"/>
      <c r="EWU287"/>
      <c r="EWV287"/>
      <c r="EWW287"/>
      <c r="EWX287"/>
      <c r="EWY287"/>
      <c r="EWZ287"/>
      <c r="EXA287"/>
      <c r="EXB287"/>
      <c r="EXC287"/>
      <c r="EXD287"/>
      <c r="EXE287"/>
      <c r="EXF287"/>
      <c r="EXG287"/>
      <c r="EXH287"/>
      <c r="EXI287"/>
      <c r="EXJ287"/>
      <c r="EXK287"/>
      <c r="EXL287"/>
      <c r="EXM287"/>
      <c r="EXN287"/>
      <c r="EXO287"/>
      <c r="EXP287"/>
      <c r="EXQ287"/>
      <c r="EXR287"/>
      <c r="EXS287"/>
      <c r="EXT287"/>
      <c r="EXU287"/>
      <c r="EXV287"/>
      <c r="EXW287"/>
      <c r="EXX287"/>
      <c r="EXY287"/>
      <c r="EXZ287"/>
      <c r="EYA287"/>
      <c r="EYB287"/>
      <c r="EYC287"/>
      <c r="EYD287"/>
      <c r="EYE287"/>
      <c r="EYF287"/>
      <c r="EYG287"/>
      <c r="EYH287"/>
      <c r="EYI287"/>
      <c r="EYJ287"/>
      <c r="EYK287"/>
      <c r="EYL287"/>
      <c r="EYM287"/>
      <c r="EYN287"/>
      <c r="EYO287"/>
      <c r="EYP287"/>
      <c r="EYQ287"/>
      <c r="EYR287"/>
      <c r="EYS287"/>
      <c r="EYT287"/>
      <c r="EYU287"/>
      <c r="EYV287"/>
      <c r="EYW287"/>
      <c r="EYX287"/>
      <c r="EYY287"/>
      <c r="EYZ287"/>
      <c r="EZA287"/>
      <c r="EZB287"/>
      <c r="EZC287"/>
      <c r="EZD287"/>
      <c r="EZE287"/>
      <c r="EZF287"/>
      <c r="EZG287"/>
      <c r="EZH287"/>
      <c r="EZI287"/>
      <c r="EZJ287"/>
      <c r="EZK287"/>
      <c r="EZL287"/>
      <c r="EZM287"/>
      <c r="EZN287"/>
      <c r="EZO287"/>
      <c r="EZP287"/>
      <c r="EZQ287"/>
      <c r="EZR287"/>
      <c r="EZS287"/>
      <c r="EZT287"/>
      <c r="EZU287"/>
      <c r="EZV287"/>
      <c r="EZW287"/>
      <c r="EZX287"/>
      <c r="EZY287"/>
      <c r="EZZ287"/>
      <c r="FAA287"/>
      <c r="FAB287"/>
      <c r="FAC287"/>
      <c r="FAD287"/>
      <c r="FAE287"/>
      <c r="FAF287"/>
      <c r="FAG287"/>
      <c r="FAH287"/>
      <c r="FAI287"/>
      <c r="FAJ287"/>
      <c r="FAK287"/>
      <c r="FAL287"/>
      <c r="FAM287"/>
      <c r="FAN287"/>
      <c r="FAO287"/>
      <c r="FAP287"/>
      <c r="FAQ287"/>
      <c r="FAR287"/>
      <c r="FAS287"/>
      <c r="FAT287"/>
      <c r="FAU287"/>
      <c r="FAV287"/>
      <c r="FAW287"/>
      <c r="FAX287"/>
      <c r="FAY287"/>
      <c r="FAZ287"/>
      <c r="FBA287"/>
      <c r="FBB287"/>
      <c r="FBC287"/>
      <c r="FBD287"/>
      <c r="FBE287"/>
      <c r="FBF287"/>
      <c r="FBG287"/>
      <c r="FBH287"/>
      <c r="FBI287"/>
      <c r="FBJ287"/>
      <c r="FBK287"/>
      <c r="FBL287"/>
      <c r="FBM287"/>
      <c r="FBN287"/>
      <c r="FBO287"/>
      <c r="FBP287"/>
      <c r="FBQ287"/>
      <c r="FBR287"/>
      <c r="FBS287"/>
      <c r="FBT287"/>
      <c r="FBU287"/>
      <c r="FBV287"/>
      <c r="FBW287"/>
      <c r="FBX287"/>
      <c r="FBY287"/>
      <c r="FBZ287"/>
      <c r="FCA287"/>
      <c r="FCB287"/>
      <c r="FCC287"/>
      <c r="FCD287"/>
      <c r="FCE287"/>
      <c r="FCF287"/>
      <c r="FCG287"/>
      <c r="FCH287"/>
      <c r="FCI287"/>
      <c r="FCJ287"/>
      <c r="FCK287"/>
      <c r="FCL287"/>
      <c r="FCM287"/>
      <c r="FCN287"/>
      <c r="FCO287"/>
      <c r="FCP287"/>
      <c r="FCQ287"/>
      <c r="FCR287"/>
      <c r="FCS287"/>
      <c r="FCT287"/>
      <c r="FCU287"/>
      <c r="FCV287"/>
      <c r="FCW287"/>
      <c r="FCX287"/>
      <c r="FCY287"/>
      <c r="FCZ287"/>
      <c r="FDA287"/>
      <c r="FDB287"/>
      <c r="FDC287"/>
      <c r="FDD287"/>
      <c r="FDE287"/>
      <c r="FDF287"/>
      <c r="FDG287"/>
      <c r="FDH287"/>
      <c r="FDI287"/>
      <c r="FDJ287"/>
      <c r="FDK287"/>
      <c r="FDL287"/>
      <c r="FDM287"/>
      <c r="FDN287"/>
      <c r="FDO287"/>
      <c r="FDP287"/>
      <c r="FDQ287"/>
      <c r="FDR287"/>
      <c r="FDS287"/>
      <c r="FDT287"/>
      <c r="FDU287"/>
      <c r="FDV287"/>
      <c r="FDW287"/>
      <c r="FDX287"/>
      <c r="FDY287"/>
      <c r="FDZ287"/>
      <c r="FEA287"/>
      <c r="FEB287"/>
      <c r="FEC287"/>
      <c r="FED287"/>
      <c r="FEE287"/>
      <c r="FEF287"/>
      <c r="FEG287"/>
      <c r="FEH287"/>
      <c r="FEI287"/>
      <c r="FEJ287"/>
      <c r="FEK287"/>
      <c r="FEL287"/>
      <c r="FEM287"/>
      <c r="FEN287"/>
      <c r="FEO287"/>
      <c r="FEP287"/>
      <c r="FEQ287"/>
      <c r="FER287"/>
      <c r="FES287"/>
      <c r="FET287"/>
      <c r="FEU287"/>
      <c r="FEV287"/>
      <c r="FEW287"/>
      <c r="FEX287"/>
      <c r="FEY287"/>
      <c r="FEZ287"/>
      <c r="FFA287"/>
      <c r="FFB287"/>
      <c r="FFC287"/>
      <c r="FFD287"/>
      <c r="FFE287"/>
      <c r="FFF287"/>
      <c r="FFG287"/>
      <c r="FFH287"/>
      <c r="FFI287"/>
      <c r="FFJ287"/>
      <c r="FFK287"/>
      <c r="FFL287"/>
      <c r="FFM287"/>
      <c r="FFN287"/>
      <c r="FFO287"/>
      <c r="FFP287"/>
      <c r="FFQ287"/>
      <c r="FFR287"/>
      <c r="FFS287"/>
      <c r="FFT287"/>
      <c r="FFU287"/>
      <c r="FFV287"/>
      <c r="FFW287"/>
      <c r="FFX287"/>
      <c r="FFY287"/>
      <c r="FFZ287"/>
      <c r="FGA287"/>
      <c r="FGB287"/>
      <c r="FGC287"/>
      <c r="FGD287"/>
      <c r="FGE287"/>
      <c r="FGF287"/>
      <c r="FGG287"/>
      <c r="FGH287"/>
      <c r="FGI287"/>
      <c r="FGJ287"/>
      <c r="FGK287"/>
      <c r="FGL287"/>
      <c r="FGM287"/>
      <c r="FGN287"/>
      <c r="FGO287"/>
      <c r="FGP287"/>
      <c r="FGQ287"/>
      <c r="FGR287"/>
      <c r="FGS287"/>
      <c r="FGT287"/>
      <c r="FGU287"/>
      <c r="FGV287"/>
      <c r="FGW287"/>
      <c r="FGX287"/>
      <c r="FGY287"/>
      <c r="FGZ287"/>
      <c r="FHA287"/>
      <c r="FHB287"/>
      <c r="FHC287"/>
      <c r="FHD287"/>
      <c r="FHE287"/>
      <c r="FHF287"/>
      <c r="FHG287"/>
      <c r="FHH287"/>
      <c r="FHI287"/>
      <c r="FHJ287"/>
      <c r="FHK287"/>
      <c r="FHL287"/>
      <c r="FHM287"/>
      <c r="FHN287"/>
      <c r="FHO287"/>
      <c r="FHP287"/>
      <c r="FHQ287"/>
      <c r="FHR287"/>
      <c r="FHS287"/>
      <c r="FHT287"/>
      <c r="FHU287"/>
      <c r="FHV287"/>
      <c r="FHW287"/>
      <c r="FHX287"/>
      <c r="FHY287"/>
      <c r="FHZ287"/>
      <c r="FIA287"/>
      <c r="FIB287"/>
      <c r="FIC287"/>
      <c r="FID287"/>
      <c r="FIE287"/>
      <c r="FIF287"/>
      <c r="FIG287"/>
      <c r="FIH287"/>
      <c r="FII287"/>
      <c r="FIJ287"/>
      <c r="FIK287"/>
      <c r="FIL287"/>
      <c r="FIM287"/>
      <c r="FIN287"/>
      <c r="FIO287"/>
      <c r="FIP287"/>
      <c r="FIQ287"/>
      <c r="FIR287"/>
      <c r="FIS287"/>
      <c r="FIT287"/>
      <c r="FIU287"/>
      <c r="FIV287"/>
      <c r="FIW287"/>
      <c r="FIX287"/>
      <c r="FIY287"/>
      <c r="FIZ287"/>
      <c r="FJA287"/>
      <c r="FJB287"/>
      <c r="FJC287"/>
      <c r="FJD287"/>
      <c r="FJE287"/>
      <c r="FJF287"/>
      <c r="FJG287"/>
      <c r="FJH287"/>
      <c r="FJI287"/>
      <c r="FJJ287"/>
      <c r="FJK287"/>
      <c r="FJL287"/>
      <c r="FJM287"/>
      <c r="FJN287"/>
      <c r="FJO287"/>
      <c r="FJP287"/>
      <c r="FJQ287"/>
      <c r="FJR287"/>
      <c r="FJS287"/>
      <c r="FJT287"/>
      <c r="FJU287"/>
      <c r="FJV287"/>
      <c r="FJW287"/>
      <c r="FJX287"/>
      <c r="FJY287"/>
      <c r="FJZ287"/>
      <c r="FKA287"/>
      <c r="FKB287"/>
      <c r="FKC287"/>
      <c r="FKD287"/>
      <c r="FKE287"/>
      <c r="FKF287"/>
      <c r="FKG287"/>
      <c r="FKH287"/>
      <c r="FKI287"/>
      <c r="FKJ287"/>
      <c r="FKK287"/>
      <c r="FKL287"/>
      <c r="FKM287"/>
      <c r="FKN287"/>
      <c r="FKO287"/>
      <c r="FKP287"/>
      <c r="FKQ287"/>
      <c r="FKR287"/>
      <c r="FKS287"/>
      <c r="FKT287"/>
      <c r="FKU287"/>
      <c r="FKV287"/>
      <c r="FKW287"/>
      <c r="FKX287"/>
      <c r="FKY287"/>
      <c r="FKZ287"/>
      <c r="FLA287"/>
      <c r="FLB287"/>
      <c r="FLC287"/>
      <c r="FLD287"/>
      <c r="FLE287"/>
      <c r="FLF287"/>
      <c r="FLG287"/>
      <c r="FLH287"/>
      <c r="FLI287"/>
      <c r="FLJ287"/>
      <c r="FLK287"/>
      <c r="FLL287"/>
      <c r="FLM287"/>
      <c r="FLN287"/>
      <c r="FLO287"/>
      <c r="FLP287"/>
      <c r="FLQ287"/>
      <c r="FLR287"/>
      <c r="FLS287"/>
      <c r="FLT287"/>
      <c r="FLU287"/>
      <c r="FLV287"/>
      <c r="FLW287"/>
      <c r="FLX287"/>
      <c r="FLY287"/>
      <c r="FLZ287"/>
      <c r="FMA287"/>
      <c r="FMB287"/>
      <c r="FMC287"/>
      <c r="FMD287"/>
      <c r="FME287"/>
      <c r="FMF287"/>
      <c r="FMG287"/>
      <c r="FMH287"/>
      <c r="FMI287"/>
      <c r="FMJ287"/>
      <c r="FMK287"/>
      <c r="FML287"/>
      <c r="FMM287"/>
      <c r="FMN287"/>
      <c r="FMO287"/>
      <c r="FMP287"/>
      <c r="FMQ287"/>
      <c r="FMR287"/>
      <c r="FMS287"/>
      <c r="FMT287"/>
      <c r="FMU287"/>
      <c r="FMV287"/>
      <c r="FMW287"/>
      <c r="FMX287"/>
      <c r="FMY287"/>
      <c r="FMZ287"/>
      <c r="FNA287"/>
      <c r="FNB287"/>
      <c r="FNC287"/>
      <c r="FND287"/>
      <c r="FNE287"/>
      <c r="FNF287"/>
      <c r="FNG287"/>
      <c r="FNH287"/>
      <c r="FNI287"/>
      <c r="FNJ287"/>
      <c r="FNK287"/>
      <c r="FNL287"/>
      <c r="FNM287"/>
      <c r="FNN287"/>
      <c r="FNO287"/>
      <c r="FNP287"/>
      <c r="FNQ287"/>
      <c r="FNR287"/>
      <c r="FNS287"/>
      <c r="FNT287"/>
      <c r="FNU287"/>
      <c r="FNV287"/>
      <c r="FNW287"/>
      <c r="FNX287"/>
      <c r="FNY287"/>
      <c r="FNZ287"/>
      <c r="FOA287"/>
      <c r="FOB287"/>
      <c r="FOC287"/>
      <c r="FOD287"/>
      <c r="FOE287"/>
      <c r="FOF287"/>
      <c r="FOG287"/>
      <c r="FOH287"/>
      <c r="FOI287"/>
      <c r="FOJ287"/>
      <c r="FOK287"/>
      <c r="FOL287"/>
      <c r="FOM287"/>
      <c r="FON287"/>
      <c r="FOO287"/>
      <c r="FOP287"/>
      <c r="FOQ287"/>
      <c r="FOR287"/>
      <c r="FOS287"/>
      <c r="FOT287"/>
      <c r="FOU287"/>
      <c r="FOV287"/>
      <c r="FOW287"/>
      <c r="FOX287"/>
      <c r="FOY287"/>
      <c r="FOZ287"/>
      <c r="FPA287"/>
      <c r="FPB287"/>
      <c r="FPC287"/>
      <c r="FPD287"/>
      <c r="FPE287"/>
      <c r="FPF287"/>
      <c r="FPG287"/>
      <c r="FPH287"/>
      <c r="FPI287"/>
      <c r="FPJ287"/>
      <c r="FPK287"/>
      <c r="FPL287"/>
      <c r="FPM287"/>
      <c r="FPN287"/>
      <c r="FPO287"/>
      <c r="FPP287"/>
      <c r="FPQ287"/>
      <c r="FPR287"/>
      <c r="FPS287"/>
      <c r="FPT287"/>
      <c r="FPU287"/>
      <c r="FPV287"/>
      <c r="FPW287"/>
      <c r="FPX287"/>
      <c r="FPY287"/>
      <c r="FPZ287"/>
      <c r="FQA287"/>
      <c r="FQB287"/>
      <c r="FQC287"/>
      <c r="FQD287"/>
      <c r="FQE287"/>
      <c r="FQF287"/>
      <c r="FQG287"/>
      <c r="FQH287"/>
      <c r="FQI287"/>
      <c r="FQJ287"/>
      <c r="FQK287"/>
      <c r="FQL287"/>
      <c r="FQM287"/>
      <c r="FQN287"/>
      <c r="FQO287"/>
      <c r="FQP287"/>
      <c r="FQQ287"/>
      <c r="FQR287"/>
      <c r="FQS287"/>
      <c r="FQT287"/>
      <c r="FQU287"/>
      <c r="FQV287"/>
      <c r="FQW287"/>
      <c r="FQX287"/>
      <c r="FQY287"/>
      <c r="FQZ287"/>
      <c r="FRA287"/>
      <c r="FRB287"/>
      <c r="FRC287"/>
      <c r="FRD287"/>
      <c r="FRE287"/>
      <c r="FRF287"/>
      <c r="FRG287"/>
      <c r="FRH287"/>
      <c r="FRI287"/>
      <c r="FRJ287"/>
      <c r="FRK287"/>
      <c r="FRL287"/>
      <c r="FRM287"/>
      <c r="FRN287"/>
      <c r="FRO287"/>
      <c r="FRP287"/>
      <c r="FRQ287"/>
      <c r="FRR287"/>
      <c r="FRS287"/>
      <c r="FRT287"/>
      <c r="FRU287"/>
      <c r="FRV287"/>
      <c r="FRW287"/>
      <c r="FRX287"/>
      <c r="FRY287"/>
      <c r="FRZ287"/>
      <c r="FSA287"/>
      <c r="FSB287"/>
      <c r="FSC287"/>
      <c r="FSD287"/>
      <c r="FSE287"/>
      <c r="FSF287"/>
      <c r="FSG287"/>
      <c r="FSH287"/>
      <c r="FSI287"/>
      <c r="FSJ287"/>
      <c r="FSK287"/>
      <c r="FSL287"/>
      <c r="FSM287"/>
      <c r="FSN287"/>
      <c r="FSO287"/>
      <c r="FSP287"/>
      <c r="FSQ287"/>
      <c r="FSR287"/>
      <c r="FSS287"/>
      <c r="FST287"/>
      <c r="FSU287"/>
      <c r="FSV287"/>
      <c r="FSW287"/>
      <c r="FSX287"/>
      <c r="FSY287"/>
      <c r="FSZ287"/>
      <c r="FTA287"/>
      <c r="FTB287"/>
      <c r="FTC287"/>
      <c r="FTD287"/>
      <c r="FTE287"/>
      <c r="FTF287"/>
      <c r="FTG287"/>
      <c r="FTH287"/>
      <c r="FTI287"/>
      <c r="FTJ287"/>
      <c r="FTK287"/>
      <c r="FTL287"/>
      <c r="FTM287"/>
      <c r="FTN287"/>
      <c r="FTO287"/>
      <c r="FTP287"/>
      <c r="FTQ287"/>
      <c r="FTR287"/>
      <c r="FTS287"/>
      <c r="FTT287"/>
      <c r="FTU287"/>
      <c r="FTV287"/>
      <c r="FTW287"/>
      <c r="FTX287"/>
      <c r="FTY287"/>
      <c r="FTZ287"/>
      <c r="FUA287"/>
      <c r="FUB287"/>
      <c r="FUC287"/>
      <c r="FUD287"/>
      <c r="FUE287"/>
      <c r="FUF287"/>
      <c r="FUG287"/>
      <c r="FUH287"/>
      <c r="FUI287"/>
      <c r="FUJ287"/>
      <c r="FUK287"/>
      <c r="FUL287"/>
      <c r="FUM287"/>
      <c r="FUN287"/>
      <c r="FUO287"/>
      <c r="FUP287"/>
      <c r="FUQ287"/>
      <c r="FUR287"/>
      <c r="FUS287"/>
      <c r="FUT287"/>
      <c r="FUU287"/>
      <c r="FUV287"/>
      <c r="FUW287"/>
      <c r="FUX287"/>
      <c r="FUY287"/>
      <c r="FUZ287"/>
      <c r="FVA287"/>
      <c r="FVB287"/>
      <c r="FVC287"/>
      <c r="FVD287"/>
      <c r="FVE287"/>
      <c r="FVF287"/>
      <c r="FVG287"/>
      <c r="FVH287"/>
      <c r="FVI287"/>
      <c r="FVJ287"/>
      <c r="FVK287"/>
      <c r="FVL287"/>
      <c r="FVM287"/>
      <c r="FVN287"/>
      <c r="FVO287"/>
      <c r="FVP287"/>
      <c r="FVQ287"/>
      <c r="FVR287"/>
      <c r="FVS287"/>
      <c r="FVT287"/>
      <c r="FVU287"/>
      <c r="FVV287"/>
      <c r="FVW287"/>
      <c r="FVX287"/>
      <c r="FVY287"/>
      <c r="FVZ287"/>
      <c r="FWA287"/>
      <c r="FWB287"/>
      <c r="FWC287"/>
      <c r="FWD287"/>
      <c r="FWE287"/>
      <c r="FWF287"/>
      <c r="FWG287"/>
      <c r="FWH287"/>
      <c r="FWI287"/>
      <c r="FWJ287"/>
      <c r="FWK287"/>
      <c r="FWL287"/>
      <c r="FWM287"/>
      <c r="FWN287"/>
      <c r="FWO287"/>
      <c r="FWP287"/>
      <c r="FWQ287"/>
      <c r="FWR287"/>
      <c r="FWS287"/>
      <c r="FWT287"/>
      <c r="FWU287"/>
      <c r="FWV287"/>
      <c r="FWW287"/>
      <c r="FWX287"/>
      <c r="FWY287"/>
      <c r="FWZ287"/>
      <c r="FXA287"/>
      <c r="FXB287"/>
      <c r="FXC287"/>
      <c r="FXD287"/>
      <c r="FXE287"/>
      <c r="FXF287"/>
      <c r="FXG287"/>
      <c r="FXH287"/>
      <c r="FXI287"/>
      <c r="FXJ287"/>
      <c r="FXK287"/>
      <c r="FXL287"/>
      <c r="FXM287"/>
      <c r="FXN287"/>
      <c r="FXO287"/>
      <c r="FXP287"/>
      <c r="FXQ287"/>
      <c r="FXR287"/>
      <c r="FXS287"/>
      <c r="FXT287"/>
      <c r="FXU287"/>
      <c r="FXV287"/>
      <c r="FXW287"/>
      <c r="FXX287"/>
      <c r="FXY287"/>
      <c r="FXZ287"/>
      <c r="FYA287"/>
      <c r="FYB287"/>
      <c r="FYC287"/>
      <c r="FYD287"/>
      <c r="FYE287"/>
      <c r="FYF287"/>
      <c r="FYG287"/>
      <c r="FYH287"/>
      <c r="FYI287"/>
      <c r="FYJ287"/>
      <c r="FYK287"/>
      <c r="FYL287"/>
      <c r="FYM287"/>
      <c r="FYN287"/>
      <c r="FYO287"/>
      <c r="FYP287"/>
      <c r="FYQ287"/>
      <c r="FYR287"/>
      <c r="FYS287"/>
      <c r="FYT287"/>
      <c r="FYU287"/>
      <c r="FYV287"/>
      <c r="FYW287"/>
      <c r="FYX287"/>
      <c r="FYY287"/>
      <c r="FYZ287"/>
      <c r="FZA287"/>
      <c r="FZB287"/>
      <c r="FZC287"/>
      <c r="FZD287"/>
      <c r="FZE287"/>
      <c r="FZF287"/>
      <c r="FZG287"/>
      <c r="FZH287"/>
      <c r="FZI287"/>
      <c r="FZJ287"/>
      <c r="FZK287"/>
      <c r="FZL287"/>
      <c r="FZM287"/>
      <c r="FZN287"/>
      <c r="FZO287"/>
      <c r="FZP287"/>
      <c r="FZQ287"/>
      <c r="FZR287"/>
      <c r="FZS287"/>
      <c r="FZT287"/>
      <c r="FZU287"/>
      <c r="FZV287"/>
      <c r="FZW287"/>
      <c r="FZX287"/>
      <c r="FZY287"/>
      <c r="FZZ287"/>
      <c r="GAA287"/>
      <c r="GAB287"/>
      <c r="GAC287"/>
      <c r="GAD287"/>
      <c r="GAE287"/>
      <c r="GAF287"/>
      <c r="GAG287"/>
      <c r="GAH287"/>
      <c r="GAI287"/>
      <c r="GAJ287"/>
      <c r="GAK287"/>
      <c r="GAL287"/>
      <c r="GAM287"/>
      <c r="GAN287"/>
      <c r="GAO287"/>
      <c r="GAP287"/>
      <c r="GAQ287"/>
      <c r="GAR287"/>
      <c r="GAS287"/>
      <c r="GAT287"/>
      <c r="GAU287"/>
      <c r="GAV287"/>
      <c r="GAW287"/>
      <c r="GAX287"/>
      <c r="GAY287"/>
      <c r="GAZ287"/>
      <c r="GBA287"/>
      <c r="GBB287"/>
      <c r="GBC287"/>
      <c r="GBD287"/>
      <c r="GBE287"/>
      <c r="GBF287"/>
      <c r="GBG287"/>
      <c r="GBH287"/>
      <c r="GBI287"/>
      <c r="GBJ287"/>
      <c r="GBK287"/>
      <c r="GBL287"/>
      <c r="GBM287"/>
      <c r="GBN287"/>
      <c r="GBO287"/>
      <c r="GBP287"/>
      <c r="GBQ287"/>
      <c r="GBR287"/>
      <c r="GBS287"/>
      <c r="GBT287"/>
      <c r="GBU287"/>
      <c r="GBV287"/>
      <c r="GBW287"/>
      <c r="GBX287"/>
      <c r="GBY287"/>
      <c r="GBZ287"/>
      <c r="GCA287"/>
      <c r="GCB287"/>
      <c r="GCC287"/>
      <c r="GCD287"/>
      <c r="GCE287"/>
      <c r="GCF287"/>
      <c r="GCG287"/>
      <c r="GCH287"/>
      <c r="GCI287"/>
      <c r="GCJ287"/>
      <c r="GCK287"/>
      <c r="GCL287"/>
      <c r="GCM287"/>
      <c r="GCN287"/>
      <c r="GCO287"/>
      <c r="GCP287"/>
      <c r="GCQ287"/>
      <c r="GCR287"/>
      <c r="GCS287"/>
      <c r="GCT287"/>
      <c r="GCU287"/>
      <c r="GCV287"/>
      <c r="GCW287"/>
      <c r="GCX287"/>
      <c r="GCY287"/>
      <c r="GCZ287"/>
      <c r="GDA287"/>
      <c r="GDB287"/>
      <c r="GDC287"/>
      <c r="GDD287"/>
      <c r="GDE287"/>
      <c r="GDF287"/>
      <c r="GDG287"/>
      <c r="GDH287"/>
      <c r="GDI287"/>
      <c r="GDJ287"/>
      <c r="GDK287"/>
      <c r="GDL287"/>
      <c r="GDM287"/>
      <c r="GDN287"/>
      <c r="GDO287"/>
      <c r="GDP287"/>
      <c r="GDQ287"/>
      <c r="GDR287"/>
      <c r="GDS287"/>
      <c r="GDT287"/>
      <c r="GDU287"/>
      <c r="GDV287"/>
      <c r="GDW287"/>
      <c r="GDX287"/>
      <c r="GDY287"/>
      <c r="GDZ287"/>
      <c r="GEA287"/>
      <c r="GEB287"/>
      <c r="GEC287"/>
      <c r="GED287"/>
      <c r="GEE287"/>
      <c r="GEF287"/>
      <c r="GEG287"/>
      <c r="GEH287"/>
      <c r="GEI287"/>
      <c r="GEJ287"/>
      <c r="GEK287"/>
      <c r="GEL287"/>
      <c r="GEM287"/>
      <c r="GEN287"/>
      <c r="GEO287"/>
      <c r="GEP287"/>
      <c r="GEQ287"/>
      <c r="GER287"/>
      <c r="GES287"/>
      <c r="GET287"/>
      <c r="GEU287"/>
      <c r="GEV287"/>
      <c r="GEW287"/>
      <c r="GEX287"/>
      <c r="GEY287"/>
      <c r="GEZ287"/>
      <c r="GFA287"/>
      <c r="GFB287"/>
      <c r="GFC287"/>
      <c r="GFD287"/>
      <c r="GFE287"/>
      <c r="GFF287"/>
      <c r="GFG287"/>
      <c r="GFH287"/>
      <c r="GFI287"/>
      <c r="GFJ287"/>
      <c r="GFK287"/>
      <c r="GFL287"/>
      <c r="GFM287"/>
      <c r="GFN287"/>
      <c r="GFO287"/>
      <c r="GFP287"/>
      <c r="GFQ287"/>
      <c r="GFR287"/>
      <c r="GFS287"/>
      <c r="GFT287"/>
      <c r="GFU287"/>
      <c r="GFV287"/>
      <c r="GFW287"/>
      <c r="GFX287"/>
      <c r="GFY287"/>
      <c r="GFZ287"/>
      <c r="GGA287"/>
      <c r="GGB287"/>
      <c r="GGC287"/>
      <c r="GGD287"/>
      <c r="GGE287"/>
      <c r="GGF287"/>
      <c r="GGG287"/>
      <c r="GGH287"/>
      <c r="GGI287"/>
      <c r="GGJ287"/>
      <c r="GGK287"/>
      <c r="GGL287"/>
      <c r="GGM287"/>
      <c r="GGN287"/>
      <c r="GGO287"/>
      <c r="GGP287"/>
      <c r="GGQ287"/>
      <c r="GGR287"/>
      <c r="GGS287"/>
      <c r="GGT287"/>
      <c r="GGU287"/>
      <c r="GGV287"/>
      <c r="GGW287"/>
      <c r="GGX287"/>
      <c r="GGY287"/>
      <c r="GGZ287"/>
      <c r="GHA287"/>
      <c r="GHB287"/>
      <c r="GHC287"/>
      <c r="GHD287"/>
      <c r="GHE287"/>
      <c r="GHF287"/>
      <c r="GHG287"/>
      <c r="GHH287"/>
      <c r="GHI287"/>
      <c r="GHJ287"/>
      <c r="GHK287"/>
      <c r="GHL287"/>
      <c r="GHM287"/>
      <c r="GHN287"/>
      <c r="GHO287"/>
      <c r="GHP287"/>
      <c r="GHQ287"/>
      <c r="GHR287"/>
      <c r="GHS287"/>
      <c r="GHT287"/>
      <c r="GHU287"/>
      <c r="GHV287"/>
      <c r="GHW287"/>
      <c r="GHX287"/>
      <c r="GHY287"/>
      <c r="GHZ287"/>
      <c r="GIA287"/>
      <c r="GIB287"/>
      <c r="GIC287"/>
      <c r="GID287"/>
      <c r="GIE287"/>
      <c r="GIF287"/>
      <c r="GIG287"/>
      <c r="GIH287"/>
      <c r="GII287"/>
      <c r="GIJ287"/>
      <c r="GIK287"/>
      <c r="GIL287"/>
      <c r="GIM287"/>
      <c r="GIN287"/>
      <c r="GIO287"/>
      <c r="GIP287"/>
      <c r="GIQ287"/>
      <c r="GIR287"/>
      <c r="GIS287"/>
      <c r="GIT287"/>
      <c r="GIU287"/>
      <c r="GIV287"/>
      <c r="GIW287"/>
      <c r="GIX287"/>
      <c r="GIY287"/>
      <c r="GIZ287"/>
      <c r="GJA287"/>
      <c r="GJB287"/>
      <c r="GJC287"/>
      <c r="GJD287"/>
      <c r="GJE287"/>
      <c r="GJF287"/>
      <c r="GJG287"/>
      <c r="GJH287"/>
      <c r="GJI287"/>
      <c r="GJJ287"/>
      <c r="GJK287"/>
      <c r="GJL287"/>
      <c r="GJM287"/>
      <c r="GJN287"/>
      <c r="GJO287"/>
      <c r="GJP287"/>
      <c r="GJQ287"/>
      <c r="GJR287"/>
      <c r="GJS287"/>
      <c r="GJT287"/>
      <c r="GJU287"/>
      <c r="GJV287"/>
      <c r="GJW287"/>
      <c r="GJX287"/>
      <c r="GJY287"/>
      <c r="GJZ287"/>
      <c r="GKA287"/>
      <c r="GKB287"/>
      <c r="GKC287"/>
      <c r="GKD287"/>
      <c r="GKE287"/>
      <c r="GKF287"/>
      <c r="GKG287"/>
      <c r="GKH287"/>
      <c r="GKI287"/>
      <c r="GKJ287"/>
      <c r="GKK287"/>
      <c r="GKL287"/>
      <c r="GKM287"/>
      <c r="GKN287"/>
      <c r="GKO287"/>
      <c r="GKP287"/>
      <c r="GKQ287"/>
      <c r="GKR287"/>
      <c r="GKS287"/>
      <c r="GKT287"/>
      <c r="GKU287"/>
      <c r="GKV287"/>
      <c r="GKW287"/>
      <c r="GKX287"/>
      <c r="GKY287"/>
      <c r="GKZ287"/>
      <c r="GLA287"/>
      <c r="GLB287"/>
      <c r="GLC287"/>
      <c r="GLD287"/>
      <c r="GLE287"/>
      <c r="GLF287"/>
      <c r="GLG287"/>
      <c r="GLH287"/>
      <c r="GLI287"/>
      <c r="GLJ287"/>
      <c r="GLK287"/>
      <c r="GLL287"/>
      <c r="GLM287"/>
      <c r="GLN287"/>
      <c r="GLO287"/>
      <c r="GLP287"/>
      <c r="GLQ287"/>
      <c r="GLR287"/>
      <c r="GLS287"/>
      <c r="GLT287"/>
      <c r="GLU287"/>
      <c r="GLV287"/>
      <c r="GLW287"/>
      <c r="GLX287"/>
      <c r="GLY287"/>
      <c r="GLZ287"/>
      <c r="GMA287"/>
      <c r="GMB287"/>
      <c r="GMC287"/>
      <c r="GMD287"/>
      <c r="GME287"/>
      <c r="GMF287"/>
      <c r="GMG287"/>
      <c r="GMH287"/>
      <c r="GMI287"/>
      <c r="GMJ287"/>
      <c r="GMK287"/>
      <c r="GML287"/>
      <c r="GMM287"/>
      <c r="GMN287"/>
      <c r="GMO287"/>
      <c r="GMP287"/>
      <c r="GMQ287"/>
      <c r="GMR287"/>
      <c r="GMS287"/>
      <c r="GMT287"/>
      <c r="GMU287"/>
      <c r="GMV287"/>
      <c r="GMW287"/>
      <c r="GMX287"/>
      <c r="GMY287"/>
      <c r="GMZ287"/>
      <c r="GNA287"/>
      <c r="GNB287"/>
      <c r="GNC287"/>
      <c r="GND287"/>
      <c r="GNE287"/>
      <c r="GNF287"/>
      <c r="GNG287"/>
      <c r="GNH287"/>
      <c r="GNI287"/>
      <c r="GNJ287"/>
      <c r="GNK287"/>
      <c r="GNL287"/>
      <c r="GNM287"/>
      <c r="GNN287"/>
      <c r="GNO287"/>
      <c r="GNP287"/>
      <c r="GNQ287"/>
      <c r="GNR287"/>
      <c r="GNS287"/>
      <c r="GNT287"/>
      <c r="GNU287"/>
      <c r="GNV287"/>
      <c r="GNW287"/>
      <c r="GNX287"/>
      <c r="GNY287"/>
      <c r="GNZ287"/>
      <c r="GOA287"/>
      <c r="GOB287"/>
      <c r="GOC287"/>
      <c r="GOD287"/>
      <c r="GOE287"/>
      <c r="GOF287"/>
      <c r="GOG287"/>
      <c r="GOH287"/>
      <c r="GOI287"/>
      <c r="GOJ287"/>
      <c r="GOK287"/>
      <c r="GOL287"/>
      <c r="GOM287"/>
      <c r="GON287"/>
      <c r="GOO287"/>
      <c r="GOP287"/>
      <c r="GOQ287"/>
      <c r="GOR287"/>
      <c r="GOS287"/>
      <c r="GOT287"/>
      <c r="GOU287"/>
      <c r="GOV287"/>
      <c r="GOW287"/>
      <c r="GOX287"/>
      <c r="GOY287"/>
      <c r="GOZ287"/>
      <c r="GPA287"/>
      <c r="GPB287"/>
      <c r="GPC287"/>
      <c r="GPD287"/>
      <c r="GPE287"/>
      <c r="GPF287"/>
      <c r="GPG287"/>
      <c r="GPH287"/>
      <c r="GPI287"/>
      <c r="GPJ287"/>
      <c r="GPK287"/>
      <c r="GPL287"/>
      <c r="GPM287"/>
      <c r="GPN287"/>
      <c r="GPO287"/>
      <c r="GPP287"/>
      <c r="GPQ287"/>
      <c r="GPR287"/>
      <c r="GPS287"/>
      <c r="GPT287"/>
      <c r="GPU287"/>
      <c r="GPV287"/>
      <c r="GPW287"/>
      <c r="GPX287"/>
      <c r="GPY287"/>
      <c r="GPZ287"/>
      <c r="GQA287"/>
      <c r="GQB287"/>
      <c r="GQC287"/>
      <c r="GQD287"/>
      <c r="GQE287"/>
      <c r="GQF287"/>
      <c r="GQG287"/>
      <c r="GQH287"/>
      <c r="GQI287"/>
      <c r="GQJ287"/>
      <c r="GQK287"/>
      <c r="GQL287"/>
      <c r="GQM287"/>
      <c r="GQN287"/>
      <c r="GQO287"/>
      <c r="GQP287"/>
      <c r="GQQ287"/>
      <c r="GQR287"/>
      <c r="GQS287"/>
      <c r="GQT287"/>
      <c r="GQU287"/>
      <c r="GQV287"/>
      <c r="GQW287"/>
      <c r="GQX287"/>
      <c r="GQY287"/>
      <c r="GQZ287"/>
      <c r="GRA287"/>
      <c r="GRB287"/>
      <c r="GRC287"/>
      <c r="GRD287"/>
      <c r="GRE287"/>
      <c r="GRF287"/>
      <c r="GRG287"/>
      <c r="GRH287"/>
      <c r="GRI287"/>
      <c r="GRJ287"/>
      <c r="GRK287"/>
      <c r="GRL287"/>
      <c r="GRM287"/>
      <c r="GRN287"/>
      <c r="GRO287"/>
      <c r="GRP287"/>
      <c r="GRQ287"/>
      <c r="GRR287"/>
      <c r="GRS287"/>
      <c r="GRT287"/>
      <c r="GRU287"/>
      <c r="GRV287"/>
      <c r="GRW287"/>
      <c r="GRX287"/>
      <c r="GRY287"/>
      <c r="GRZ287"/>
      <c r="GSA287"/>
      <c r="GSB287"/>
      <c r="GSC287"/>
      <c r="GSD287"/>
      <c r="GSE287"/>
      <c r="GSF287"/>
      <c r="GSG287"/>
      <c r="GSH287"/>
      <c r="GSI287"/>
      <c r="GSJ287"/>
      <c r="GSK287"/>
      <c r="GSL287"/>
      <c r="GSM287"/>
      <c r="GSN287"/>
      <c r="GSO287"/>
      <c r="GSP287"/>
      <c r="GSQ287"/>
      <c r="GSR287"/>
      <c r="GSS287"/>
      <c r="GST287"/>
      <c r="GSU287"/>
      <c r="GSV287"/>
      <c r="GSW287"/>
      <c r="GSX287"/>
      <c r="GSY287"/>
      <c r="GSZ287"/>
      <c r="GTA287"/>
      <c r="GTB287"/>
      <c r="GTC287"/>
      <c r="GTD287"/>
      <c r="GTE287"/>
      <c r="GTF287"/>
      <c r="GTG287"/>
      <c r="GTH287"/>
      <c r="GTI287"/>
      <c r="GTJ287"/>
      <c r="GTK287"/>
      <c r="GTL287"/>
      <c r="GTM287"/>
      <c r="GTN287"/>
      <c r="GTO287"/>
      <c r="GTP287"/>
      <c r="GTQ287"/>
      <c r="GTR287"/>
      <c r="GTS287"/>
      <c r="GTT287"/>
      <c r="GTU287"/>
      <c r="GTV287"/>
      <c r="GTW287"/>
      <c r="GTX287"/>
      <c r="GTY287"/>
      <c r="GTZ287"/>
      <c r="GUA287"/>
      <c r="GUB287"/>
      <c r="GUC287"/>
      <c r="GUD287"/>
      <c r="GUE287"/>
      <c r="GUF287"/>
      <c r="GUG287"/>
      <c r="GUH287"/>
      <c r="GUI287"/>
      <c r="GUJ287"/>
      <c r="GUK287"/>
      <c r="GUL287"/>
      <c r="GUM287"/>
      <c r="GUN287"/>
      <c r="GUO287"/>
      <c r="GUP287"/>
      <c r="GUQ287"/>
      <c r="GUR287"/>
      <c r="GUS287"/>
      <c r="GUT287"/>
      <c r="GUU287"/>
      <c r="GUV287"/>
      <c r="GUW287"/>
      <c r="GUX287"/>
      <c r="GUY287"/>
      <c r="GUZ287"/>
      <c r="GVA287"/>
      <c r="GVB287"/>
      <c r="GVC287"/>
      <c r="GVD287"/>
      <c r="GVE287"/>
      <c r="GVF287"/>
      <c r="GVG287"/>
      <c r="GVH287"/>
      <c r="GVI287"/>
      <c r="GVJ287"/>
      <c r="GVK287"/>
      <c r="GVL287"/>
      <c r="GVM287"/>
      <c r="GVN287"/>
      <c r="GVO287"/>
      <c r="GVP287"/>
      <c r="GVQ287"/>
      <c r="GVR287"/>
      <c r="GVS287"/>
      <c r="GVT287"/>
      <c r="GVU287"/>
      <c r="GVV287"/>
      <c r="GVW287"/>
      <c r="GVX287"/>
      <c r="GVY287"/>
      <c r="GVZ287"/>
      <c r="GWA287"/>
      <c r="GWB287"/>
      <c r="GWC287"/>
      <c r="GWD287"/>
      <c r="GWE287"/>
      <c r="GWF287"/>
      <c r="GWG287"/>
      <c r="GWH287"/>
      <c r="GWI287"/>
      <c r="GWJ287"/>
      <c r="GWK287"/>
      <c r="GWL287"/>
      <c r="GWM287"/>
      <c r="GWN287"/>
      <c r="GWO287"/>
      <c r="GWP287"/>
      <c r="GWQ287"/>
      <c r="GWR287"/>
      <c r="GWS287"/>
      <c r="GWT287"/>
      <c r="GWU287"/>
      <c r="GWV287"/>
      <c r="GWW287"/>
      <c r="GWX287"/>
      <c r="GWY287"/>
      <c r="GWZ287"/>
      <c r="GXA287"/>
      <c r="GXB287"/>
      <c r="GXC287"/>
      <c r="GXD287"/>
      <c r="GXE287"/>
      <c r="GXF287"/>
      <c r="GXG287"/>
      <c r="GXH287"/>
      <c r="GXI287"/>
      <c r="GXJ287"/>
      <c r="GXK287"/>
      <c r="GXL287"/>
      <c r="GXM287"/>
      <c r="GXN287"/>
      <c r="GXO287"/>
      <c r="GXP287"/>
      <c r="GXQ287"/>
      <c r="GXR287"/>
      <c r="GXS287"/>
      <c r="GXT287"/>
      <c r="GXU287"/>
      <c r="GXV287"/>
      <c r="GXW287"/>
      <c r="GXX287"/>
      <c r="GXY287"/>
      <c r="GXZ287"/>
      <c r="GYA287"/>
      <c r="GYB287"/>
      <c r="GYC287"/>
      <c r="GYD287"/>
      <c r="GYE287"/>
      <c r="GYF287"/>
      <c r="GYG287"/>
      <c r="GYH287"/>
      <c r="GYI287"/>
      <c r="GYJ287"/>
      <c r="GYK287"/>
      <c r="GYL287"/>
      <c r="GYM287"/>
      <c r="GYN287"/>
      <c r="GYO287"/>
      <c r="GYP287"/>
      <c r="GYQ287"/>
      <c r="GYR287"/>
      <c r="GYS287"/>
      <c r="GYT287"/>
      <c r="GYU287"/>
      <c r="GYV287"/>
      <c r="GYW287"/>
      <c r="GYX287"/>
      <c r="GYY287"/>
      <c r="GYZ287"/>
      <c r="GZA287"/>
      <c r="GZB287"/>
      <c r="GZC287"/>
      <c r="GZD287"/>
      <c r="GZE287"/>
      <c r="GZF287"/>
      <c r="GZG287"/>
      <c r="GZH287"/>
      <c r="GZI287"/>
      <c r="GZJ287"/>
      <c r="GZK287"/>
      <c r="GZL287"/>
      <c r="GZM287"/>
      <c r="GZN287"/>
      <c r="GZO287"/>
      <c r="GZP287"/>
      <c r="GZQ287"/>
      <c r="GZR287"/>
      <c r="GZS287"/>
      <c r="GZT287"/>
      <c r="GZU287"/>
      <c r="GZV287"/>
      <c r="GZW287"/>
      <c r="GZX287"/>
      <c r="GZY287"/>
      <c r="GZZ287"/>
      <c r="HAA287"/>
      <c r="HAB287"/>
      <c r="HAC287"/>
      <c r="HAD287"/>
      <c r="HAE287"/>
      <c r="HAF287"/>
      <c r="HAG287"/>
      <c r="HAH287"/>
      <c r="HAI287"/>
      <c r="HAJ287"/>
      <c r="HAK287"/>
      <c r="HAL287"/>
      <c r="HAM287"/>
      <c r="HAN287"/>
      <c r="HAO287"/>
      <c r="HAP287"/>
      <c r="HAQ287"/>
      <c r="HAR287"/>
      <c r="HAS287"/>
      <c r="HAT287"/>
      <c r="HAU287"/>
      <c r="HAV287"/>
      <c r="HAW287"/>
      <c r="HAX287"/>
      <c r="HAY287"/>
      <c r="HAZ287"/>
      <c r="HBA287"/>
      <c r="HBB287"/>
      <c r="HBC287"/>
      <c r="HBD287"/>
      <c r="HBE287"/>
      <c r="HBF287"/>
      <c r="HBG287"/>
      <c r="HBH287"/>
      <c r="HBI287"/>
      <c r="HBJ287"/>
      <c r="HBK287"/>
      <c r="HBL287"/>
      <c r="HBM287"/>
      <c r="HBN287"/>
      <c r="HBO287"/>
      <c r="HBP287"/>
      <c r="HBQ287"/>
      <c r="HBR287"/>
      <c r="HBS287"/>
      <c r="HBT287"/>
      <c r="HBU287"/>
      <c r="HBV287"/>
      <c r="HBW287"/>
      <c r="HBX287"/>
      <c r="HBY287"/>
      <c r="HBZ287"/>
      <c r="HCA287"/>
      <c r="HCB287"/>
      <c r="HCC287"/>
      <c r="HCD287"/>
      <c r="HCE287"/>
      <c r="HCF287"/>
      <c r="HCG287"/>
      <c r="HCH287"/>
      <c r="HCI287"/>
      <c r="HCJ287"/>
      <c r="HCK287"/>
      <c r="HCL287"/>
      <c r="HCM287"/>
      <c r="HCN287"/>
      <c r="HCO287"/>
      <c r="HCP287"/>
      <c r="HCQ287"/>
      <c r="HCR287"/>
      <c r="HCS287"/>
      <c r="HCT287"/>
      <c r="HCU287"/>
      <c r="HCV287"/>
      <c r="HCW287"/>
      <c r="HCX287"/>
      <c r="HCY287"/>
      <c r="HCZ287"/>
      <c r="HDA287"/>
      <c r="HDB287"/>
      <c r="HDC287"/>
      <c r="HDD287"/>
      <c r="HDE287"/>
      <c r="HDF287"/>
      <c r="HDG287"/>
      <c r="HDH287"/>
      <c r="HDI287"/>
      <c r="HDJ287"/>
      <c r="HDK287"/>
      <c r="HDL287"/>
      <c r="HDM287"/>
      <c r="HDN287"/>
      <c r="HDO287"/>
      <c r="HDP287"/>
      <c r="HDQ287"/>
      <c r="HDR287"/>
      <c r="HDS287"/>
      <c r="HDT287"/>
      <c r="HDU287"/>
      <c r="HDV287"/>
      <c r="HDW287"/>
      <c r="HDX287"/>
      <c r="HDY287"/>
      <c r="HDZ287"/>
      <c r="HEA287"/>
      <c r="HEB287"/>
      <c r="HEC287"/>
      <c r="HED287"/>
      <c r="HEE287"/>
      <c r="HEF287"/>
      <c r="HEG287"/>
      <c r="HEH287"/>
      <c r="HEI287"/>
      <c r="HEJ287"/>
      <c r="HEK287"/>
      <c r="HEL287"/>
      <c r="HEM287"/>
      <c r="HEN287"/>
      <c r="HEO287"/>
      <c r="HEP287"/>
      <c r="HEQ287"/>
      <c r="HER287"/>
      <c r="HES287"/>
      <c r="HET287"/>
      <c r="HEU287"/>
      <c r="HEV287"/>
      <c r="HEW287"/>
      <c r="HEX287"/>
      <c r="HEY287"/>
      <c r="HEZ287"/>
      <c r="HFA287"/>
      <c r="HFB287"/>
      <c r="HFC287"/>
      <c r="HFD287"/>
      <c r="HFE287"/>
      <c r="HFF287"/>
      <c r="HFG287"/>
      <c r="HFH287"/>
      <c r="HFI287"/>
      <c r="HFJ287"/>
      <c r="HFK287"/>
      <c r="HFL287"/>
      <c r="HFM287"/>
      <c r="HFN287"/>
      <c r="HFO287"/>
      <c r="HFP287"/>
      <c r="HFQ287"/>
      <c r="HFR287"/>
      <c r="HFS287"/>
      <c r="HFT287"/>
      <c r="HFU287"/>
      <c r="HFV287"/>
      <c r="HFW287"/>
      <c r="HFX287"/>
      <c r="HFY287"/>
      <c r="HFZ287"/>
      <c r="HGA287"/>
      <c r="HGB287"/>
      <c r="HGC287"/>
      <c r="HGD287"/>
      <c r="HGE287"/>
      <c r="HGF287"/>
      <c r="HGG287"/>
      <c r="HGH287"/>
      <c r="HGI287"/>
      <c r="HGJ287"/>
      <c r="HGK287"/>
      <c r="HGL287"/>
      <c r="HGM287"/>
      <c r="HGN287"/>
      <c r="HGO287"/>
      <c r="HGP287"/>
      <c r="HGQ287"/>
      <c r="HGR287"/>
      <c r="HGS287"/>
      <c r="HGT287"/>
      <c r="HGU287"/>
      <c r="HGV287"/>
      <c r="HGW287"/>
      <c r="HGX287"/>
      <c r="HGY287"/>
      <c r="HGZ287"/>
      <c r="HHA287"/>
      <c r="HHB287"/>
      <c r="HHC287"/>
      <c r="HHD287"/>
      <c r="HHE287"/>
      <c r="HHF287"/>
      <c r="HHG287"/>
      <c r="HHH287"/>
      <c r="HHI287"/>
      <c r="HHJ287"/>
      <c r="HHK287"/>
      <c r="HHL287"/>
      <c r="HHM287"/>
      <c r="HHN287"/>
      <c r="HHO287"/>
      <c r="HHP287"/>
      <c r="HHQ287"/>
      <c r="HHR287"/>
      <c r="HHS287"/>
      <c r="HHT287"/>
      <c r="HHU287"/>
      <c r="HHV287"/>
      <c r="HHW287"/>
      <c r="HHX287"/>
      <c r="HHY287"/>
      <c r="HHZ287"/>
      <c r="HIA287"/>
      <c r="HIB287"/>
      <c r="HIC287"/>
      <c r="HID287"/>
      <c r="HIE287"/>
      <c r="HIF287"/>
      <c r="HIG287"/>
      <c r="HIH287"/>
      <c r="HII287"/>
      <c r="HIJ287"/>
      <c r="HIK287"/>
      <c r="HIL287"/>
      <c r="HIM287"/>
      <c r="HIN287"/>
      <c r="HIO287"/>
      <c r="HIP287"/>
      <c r="HIQ287"/>
      <c r="HIR287"/>
      <c r="HIS287"/>
      <c r="HIT287"/>
      <c r="HIU287"/>
      <c r="HIV287"/>
      <c r="HIW287"/>
      <c r="HIX287"/>
      <c r="HIY287"/>
      <c r="HIZ287"/>
      <c r="HJA287"/>
      <c r="HJB287"/>
      <c r="HJC287"/>
      <c r="HJD287"/>
      <c r="HJE287"/>
      <c r="HJF287"/>
      <c r="HJG287"/>
      <c r="HJH287"/>
      <c r="HJI287"/>
      <c r="HJJ287"/>
      <c r="HJK287"/>
      <c r="HJL287"/>
      <c r="HJM287"/>
      <c r="HJN287"/>
      <c r="HJO287"/>
      <c r="HJP287"/>
      <c r="HJQ287"/>
      <c r="HJR287"/>
      <c r="HJS287"/>
      <c r="HJT287"/>
      <c r="HJU287"/>
      <c r="HJV287"/>
      <c r="HJW287"/>
      <c r="HJX287"/>
      <c r="HJY287"/>
      <c r="HJZ287"/>
      <c r="HKA287"/>
      <c r="HKB287"/>
      <c r="HKC287"/>
      <c r="HKD287"/>
      <c r="HKE287"/>
      <c r="HKF287"/>
      <c r="HKG287"/>
      <c r="HKH287"/>
      <c r="HKI287"/>
      <c r="HKJ287"/>
      <c r="HKK287"/>
      <c r="HKL287"/>
      <c r="HKM287"/>
      <c r="HKN287"/>
      <c r="HKO287"/>
      <c r="HKP287"/>
      <c r="HKQ287"/>
      <c r="HKR287"/>
      <c r="HKS287"/>
      <c r="HKT287"/>
      <c r="HKU287"/>
      <c r="HKV287"/>
      <c r="HKW287"/>
      <c r="HKX287"/>
      <c r="HKY287"/>
      <c r="HKZ287"/>
      <c r="HLA287"/>
      <c r="HLB287"/>
      <c r="HLC287"/>
      <c r="HLD287"/>
      <c r="HLE287"/>
      <c r="HLF287"/>
      <c r="HLG287"/>
      <c r="HLH287"/>
      <c r="HLI287"/>
      <c r="HLJ287"/>
      <c r="HLK287"/>
      <c r="HLL287"/>
      <c r="HLM287"/>
      <c r="HLN287"/>
      <c r="HLO287"/>
      <c r="HLP287"/>
      <c r="HLQ287"/>
      <c r="HLR287"/>
      <c r="HLS287"/>
      <c r="HLT287"/>
      <c r="HLU287"/>
      <c r="HLV287"/>
      <c r="HLW287"/>
      <c r="HLX287"/>
      <c r="HLY287"/>
      <c r="HLZ287"/>
      <c r="HMA287"/>
      <c r="HMB287"/>
      <c r="HMC287"/>
      <c r="HMD287"/>
      <c r="HME287"/>
      <c r="HMF287"/>
      <c r="HMG287"/>
      <c r="HMH287"/>
      <c r="HMI287"/>
      <c r="HMJ287"/>
      <c r="HMK287"/>
      <c r="HML287"/>
      <c r="HMM287"/>
      <c r="HMN287"/>
      <c r="HMO287"/>
      <c r="HMP287"/>
      <c r="HMQ287"/>
      <c r="HMR287"/>
      <c r="HMS287"/>
      <c r="HMT287"/>
      <c r="HMU287"/>
      <c r="HMV287"/>
      <c r="HMW287"/>
      <c r="HMX287"/>
      <c r="HMY287"/>
      <c r="HMZ287"/>
      <c r="HNA287"/>
      <c r="HNB287"/>
      <c r="HNC287"/>
      <c r="HND287"/>
      <c r="HNE287"/>
      <c r="HNF287"/>
      <c r="HNG287"/>
      <c r="HNH287"/>
      <c r="HNI287"/>
      <c r="HNJ287"/>
      <c r="HNK287"/>
      <c r="HNL287"/>
      <c r="HNM287"/>
      <c r="HNN287"/>
      <c r="HNO287"/>
      <c r="HNP287"/>
      <c r="HNQ287"/>
      <c r="HNR287"/>
      <c r="HNS287"/>
      <c r="HNT287"/>
      <c r="HNU287"/>
      <c r="HNV287"/>
      <c r="HNW287"/>
      <c r="HNX287"/>
      <c r="HNY287"/>
      <c r="HNZ287"/>
      <c r="HOA287"/>
      <c r="HOB287"/>
      <c r="HOC287"/>
      <c r="HOD287"/>
      <c r="HOE287"/>
      <c r="HOF287"/>
      <c r="HOG287"/>
      <c r="HOH287"/>
      <c r="HOI287"/>
      <c r="HOJ287"/>
      <c r="HOK287"/>
      <c r="HOL287"/>
      <c r="HOM287"/>
      <c r="HON287"/>
      <c r="HOO287"/>
      <c r="HOP287"/>
      <c r="HOQ287"/>
      <c r="HOR287"/>
      <c r="HOS287"/>
      <c r="HOT287"/>
      <c r="HOU287"/>
      <c r="HOV287"/>
      <c r="HOW287"/>
      <c r="HOX287"/>
      <c r="HOY287"/>
      <c r="HOZ287"/>
      <c r="HPA287"/>
      <c r="HPB287"/>
      <c r="HPC287"/>
      <c r="HPD287"/>
      <c r="HPE287"/>
      <c r="HPF287"/>
      <c r="HPG287"/>
      <c r="HPH287"/>
      <c r="HPI287"/>
      <c r="HPJ287"/>
      <c r="HPK287"/>
      <c r="HPL287"/>
      <c r="HPM287"/>
      <c r="HPN287"/>
      <c r="HPO287"/>
      <c r="HPP287"/>
      <c r="HPQ287"/>
      <c r="HPR287"/>
      <c r="HPS287"/>
      <c r="HPT287"/>
      <c r="HPU287"/>
      <c r="HPV287"/>
      <c r="HPW287"/>
      <c r="HPX287"/>
      <c r="HPY287"/>
      <c r="HPZ287"/>
      <c r="HQA287"/>
      <c r="HQB287"/>
      <c r="HQC287"/>
      <c r="HQD287"/>
      <c r="HQE287"/>
      <c r="HQF287"/>
      <c r="HQG287"/>
      <c r="HQH287"/>
      <c r="HQI287"/>
      <c r="HQJ287"/>
      <c r="HQK287"/>
      <c r="HQL287"/>
      <c r="HQM287"/>
      <c r="HQN287"/>
      <c r="HQO287"/>
      <c r="HQP287"/>
      <c r="HQQ287"/>
      <c r="HQR287"/>
      <c r="HQS287"/>
      <c r="HQT287"/>
      <c r="HQU287"/>
      <c r="HQV287"/>
      <c r="HQW287"/>
      <c r="HQX287"/>
      <c r="HQY287"/>
      <c r="HQZ287"/>
      <c r="HRA287"/>
      <c r="HRB287"/>
      <c r="HRC287"/>
      <c r="HRD287"/>
      <c r="HRE287"/>
      <c r="HRF287"/>
      <c r="HRG287"/>
      <c r="HRH287"/>
      <c r="HRI287"/>
      <c r="HRJ287"/>
      <c r="HRK287"/>
      <c r="HRL287"/>
      <c r="HRM287"/>
      <c r="HRN287"/>
      <c r="HRO287"/>
      <c r="HRP287"/>
      <c r="HRQ287"/>
      <c r="HRR287"/>
      <c r="HRS287"/>
      <c r="HRT287"/>
      <c r="HRU287"/>
      <c r="HRV287"/>
      <c r="HRW287"/>
      <c r="HRX287"/>
      <c r="HRY287"/>
      <c r="HRZ287"/>
      <c r="HSA287"/>
      <c r="HSB287"/>
      <c r="HSC287"/>
      <c r="HSD287"/>
      <c r="HSE287"/>
      <c r="HSF287"/>
      <c r="HSG287"/>
      <c r="HSH287"/>
      <c r="HSI287"/>
      <c r="HSJ287"/>
      <c r="HSK287"/>
      <c r="HSL287"/>
      <c r="HSM287"/>
      <c r="HSN287"/>
      <c r="HSO287"/>
      <c r="HSP287"/>
      <c r="HSQ287"/>
      <c r="HSR287"/>
      <c r="HSS287"/>
      <c r="HST287"/>
      <c r="HSU287"/>
      <c r="HSV287"/>
      <c r="HSW287"/>
      <c r="HSX287"/>
      <c r="HSY287"/>
      <c r="HSZ287"/>
      <c r="HTA287"/>
      <c r="HTB287"/>
      <c r="HTC287"/>
      <c r="HTD287"/>
      <c r="HTE287"/>
      <c r="HTF287"/>
      <c r="HTG287"/>
      <c r="HTH287"/>
      <c r="HTI287"/>
      <c r="HTJ287"/>
      <c r="HTK287"/>
      <c r="HTL287"/>
      <c r="HTM287"/>
      <c r="HTN287"/>
      <c r="HTO287"/>
      <c r="HTP287"/>
      <c r="HTQ287"/>
      <c r="HTR287"/>
      <c r="HTS287"/>
      <c r="HTT287"/>
      <c r="HTU287"/>
      <c r="HTV287"/>
      <c r="HTW287"/>
      <c r="HTX287"/>
      <c r="HTY287"/>
      <c r="HTZ287"/>
      <c r="HUA287"/>
      <c r="HUB287"/>
      <c r="HUC287"/>
      <c r="HUD287"/>
      <c r="HUE287"/>
      <c r="HUF287"/>
      <c r="HUG287"/>
      <c r="HUH287"/>
      <c r="HUI287"/>
      <c r="HUJ287"/>
      <c r="HUK287"/>
      <c r="HUL287"/>
      <c r="HUM287"/>
      <c r="HUN287"/>
      <c r="HUO287"/>
      <c r="HUP287"/>
      <c r="HUQ287"/>
      <c r="HUR287"/>
      <c r="HUS287"/>
      <c r="HUT287"/>
      <c r="HUU287"/>
      <c r="HUV287"/>
      <c r="HUW287"/>
      <c r="HUX287"/>
      <c r="HUY287"/>
      <c r="HUZ287"/>
      <c r="HVA287"/>
      <c r="HVB287"/>
      <c r="HVC287"/>
      <c r="HVD287"/>
      <c r="HVE287"/>
      <c r="HVF287"/>
      <c r="HVG287"/>
      <c r="HVH287"/>
      <c r="HVI287"/>
      <c r="HVJ287"/>
      <c r="HVK287"/>
      <c r="HVL287"/>
      <c r="HVM287"/>
      <c r="HVN287"/>
      <c r="HVO287"/>
      <c r="HVP287"/>
      <c r="HVQ287"/>
      <c r="HVR287"/>
      <c r="HVS287"/>
      <c r="HVT287"/>
      <c r="HVU287"/>
      <c r="HVV287"/>
      <c r="HVW287"/>
      <c r="HVX287"/>
      <c r="HVY287"/>
      <c r="HVZ287"/>
      <c r="HWA287"/>
      <c r="HWB287"/>
      <c r="HWC287"/>
      <c r="HWD287"/>
      <c r="HWE287"/>
      <c r="HWF287"/>
      <c r="HWG287"/>
      <c r="HWH287"/>
      <c r="HWI287"/>
      <c r="HWJ287"/>
      <c r="HWK287"/>
      <c r="HWL287"/>
      <c r="HWM287"/>
      <c r="HWN287"/>
      <c r="HWO287"/>
      <c r="HWP287"/>
      <c r="HWQ287"/>
      <c r="HWR287"/>
      <c r="HWS287"/>
      <c r="HWT287"/>
      <c r="HWU287"/>
      <c r="HWV287"/>
      <c r="HWW287"/>
      <c r="HWX287"/>
      <c r="HWY287"/>
      <c r="HWZ287"/>
      <c r="HXA287"/>
      <c r="HXB287"/>
      <c r="HXC287"/>
      <c r="HXD287"/>
      <c r="HXE287"/>
      <c r="HXF287"/>
      <c r="HXG287"/>
      <c r="HXH287"/>
      <c r="HXI287"/>
      <c r="HXJ287"/>
      <c r="HXK287"/>
      <c r="HXL287"/>
      <c r="HXM287"/>
      <c r="HXN287"/>
      <c r="HXO287"/>
      <c r="HXP287"/>
      <c r="HXQ287"/>
      <c r="HXR287"/>
      <c r="HXS287"/>
      <c r="HXT287"/>
      <c r="HXU287"/>
      <c r="HXV287"/>
      <c r="HXW287"/>
      <c r="HXX287"/>
      <c r="HXY287"/>
      <c r="HXZ287"/>
      <c r="HYA287"/>
      <c r="HYB287"/>
      <c r="HYC287"/>
      <c r="HYD287"/>
      <c r="HYE287"/>
      <c r="HYF287"/>
      <c r="HYG287"/>
      <c r="HYH287"/>
      <c r="HYI287"/>
      <c r="HYJ287"/>
      <c r="HYK287"/>
      <c r="HYL287"/>
      <c r="HYM287"/>
      <c r="HYN287"/>
      <c r="HYO287"/>
      <c r="HYP287"/>
      <c r="HYQ287"/>
      <c r="HYR287"/>
      <c r="HYS287"/>
      <c r="HYT287"/>
      <c r="HYU287"/>
      <c r="HYV287"/>
      <c r="HYW287"/>
      <c r="HYX287"/>
      <c r="HYY287"/>
      <c r="HYZ287"/>
      <c r="HZA287"/>
      <c r="HZB287"/>
      <c r="HZC287"/>
      <c r="HZD287"/>
      <c r="HZE287"/>
      <c r="HZF287"/>
      <c r="HZG287"/>
      <c r="HZH287"/>
      <c r="HZI287"/>
      <c r="HZJ287"/>
      <c r="HZK287"/>
      <c r="HZL287"/>
      <c r="HZM287"/>
      <c r="HZN287"/>
      <c r="HZO287"/>
      <c r="HZP287"/>
      <c r="HZQ287"/>
      <c r="HZR287"/>
      <c r="HZS287"/>
      <c r="HZT287"/>
      <c r="HZU287"/>
      <c r="HZV287"/>
      <c r="HZW287"/>
      <c r="HZX287"/>
      <c r="HZY287"/>
      <c r="HZZ287"/>
      <c r="IAA287"/>
      <c r="IAB287"/>
      <c r="IAC287"/>
      <c r="IAD287"/>
      <c r="IAE287"/>
      <c r="IAF287"/>
      <c r="IAG287"/>
      <c r="IAH287"/>
      <c r="IAI287"/>
      <c r="IAJ287"/>
      <c r="IAK287"/>
      <c r="IAL287"/>
      <c r="IAM287"/>
      <c r="IAN287"/>
      <c r="IAO287"/>
      <c r="IAP287"/>
      <c r="IAQ287"/>
      <c r="IAR287"/>
      <c r="IAS287"/>
      <c r="IAT287"/>
      <c r="IAU287"/>
      <c r="IAV287"/>
      <c r="IAW287"/>
      <c r="IAX287"/>
      <c r="IAY287"/>
      <c r="IAZ287"/>
      <c r="IBA287"/>
      <c r="IBB287"/>
      <c r="IBC287"/>
      <c r="IBD287"/>
      <c r="IBE287"/>
      <c r="IBF287"/>
      <c r="IBG287"/>
      <c r="IBH287"/>
      <c r="IBI287"/>
      <c r="IBJ287"/>
      <c r="IBK287"/>
      <c r="IBL287"/>
      <c r="IBM287"/>
      <c r="IBN287"/>
      <c r="IBO287"/>
      <c r="IBP287"/>
      <c r="IBQ287"/>
      <c r="IBR287"/>
      <c r="IBS287"/>
      <c r="IBT287"/>
      <c r="IBU287"/>
      <c r="IBV287"/>
      <c r="IBW287"/>
      <c r="IBX287"/>
      <c r="IBY287"/>
      <c r="IBZ287"/>
      <c r="ICA287"/>
      <c r="ICB287"/>
      <c r="ICC287"/>
      <c r="ICD287"/>
      <c r="ICE287"/>
      <c r="ICF287"/>
      <c r="ICG287"/>
      <c r="ICH287"/>
      <c r="ICI287"/>
      <c r="ICJ287"/>
      <c r="ICK287"/>
      <c r="ICL287"/>
      <c r="ICM287"/>
      <c r="ICN287"/>
      <c r="ICO287"/>
      <c r="ICP287"/>
      <c r="ICQ287"/>
      <c r="ICR287"/>
      <c r="ICS287"/>
      <c r="ICT287"/>
      <c r="ICU287"/>
      <c r="ICV287"/>
      <c r="ICW287"/>
      <c r="ICX287"/>
      <c r="ICY287"/>
      <c r="ICZ287"/>
      <c r="IDA287"/>
      <c r="IDB287"/>
      <c r="IDC287"/>
      <c r="IDD287"/>
      <c r="IDE287"/>
      <c r="IDF287"/>
      <c r="IDG287"/>
      <c r="IDH287"/>
      <c r="IDI287"/>
      <c r="IDJ287"/>
      <c r="IDK287"/>
      <c r="IDL287"/>
      <c r="IDM287"/>
      <c r="IDN287"/>
      <c r="IDO287"/>
      <c r="IDP287"/>
      <c r="IDQ287"/>
      <c r="IDR287"/>
      <c r="IDS287"/>
      <c r="IDT287"/>
      <c r="IDU287"/>
      <c r="IDV287"/>
      <c r="IDW287"/>
      <c r="IDX287"/>
      <c r="IDY287"/>
      <c r="IDZ287"/>
      <c r="IEA287"/>
      <c r="IEB287"/>
      <c r="IEC287"/>
      <c r="IED287"/>
      <c r="IEE287"/>
      <c r="IEF287"/>
      <c r="IEG287"/>
      <c r="IEH287"/>
      <c r="IEI287"/>
      <c r="IEJ287"/>
      <c r="IEK287"/>
      <c r="IEL287"/>
      <c r="IEM287"/>
      <c r="IEN287"/>
      <c r="IEO287"/>
      <c r="IEP287"/>
      <c r="IEQ287"/>
      <c r="IER287"/>
      <c r="IES287"/>
      <c r="IET287"/>
      <c r="IEU287"/>
      <c r="IEV287"/>
      <c r="IEW287"/>
      <c r="IEX287"/>
      <c r="IEY287"/>
      <c r="IEZ287"/>
      <c r="IFA287"/>
      <c r="IFB287"/>
      <c r="IFC287"/>
      <c r="IFD287"/>
      <c r="IFE287"/>
      <c r="IFF287"/>
      <c r="IFG287"/>
      <c r="IFH287"/>
      <c r="IFI287"/>
      <c r="IFJ287"/>
      <c r="IFK287"/>
      <c r="IFL287"/>
      <c r="IFM287"/>
      <c r="IFN287"/>
      <c r="IFO287"/>
      <c r="IFP287"/>
      <c r="IFQ287"/>
      <c r="IFR287"/>
      <c r="IFS287"/>
      <c r="IFT287"/>
      <c r="IFU287"/>
      <c r="IFV287"/>
      <c r="IFW287"/>
      <c r="IFX287"/>
      <c r="IFY287"/>
      <c r="IFZ287"/>
      <c r="IGA287"/>
      <c r="IGB287"/>
      <c r="IGC287"/>
      <c r="IGD287"/>
      <c r="IGE287"/>
      <c r="IGF287"/>
      <c r="IGG287"/>
      <c r="IGH287"/>
      <c r="IGI287"/>
      <c r="IGJ287"/>
      <c r="IGK287"/>
      <c r="IGL287"/>
      <c r="IGM287"/>
      <c r="IGN287"/>
      <c r="IGO287"/>
      <c r="IGP287"/>
      <c r="IGQ287"/>
      <c r="IGR287"/>
      <c r="IGS287"/>
      <c r="IGT287"/>
      <c r="IGU287"/>
      <c r="IGV287"/>
      <c r="IGW287"/>
      <c r="IGX287"/>
      <c r="IGY287"/>
      <c r="IGZ287"/>
      <c r="IHA287"/>
      <c r="IHB287"/>
      <c r="IHC287"/>
      <c r="IHD287"/>
      <c r="IHE287"/>
      <c r="IHF287"/>
      <c r="IHG287"/>
      <c r="IHH287"/>
      <c r="IHI287"/>
      <c r="IHJ287"/>
      <c r="IHK287"/>
      <c r="IHL287"/>
      <c r="IHM287"/>
      <c r="IHN287"/>
      <c r="IHO287"/>
      <c r="IHP287"/>
      <c r="IHQ287"/>
      <c r="IHR287"/>
      <c r="IHS287"/>
      <c r="IHT287"/>
      <c r="IHU287"/>
      <c r="IHV287"/>
      <c r="IHW287"/>
      <c r="IHX287"/>
      <c r="IHY287"/>
      <c r="IHZ287"/>
      <c r="IIA287"/>
      <c r="IIB287"/>
      <c r="IIC287"/>
      <c r="IID287"/>
      <c r="IIE287"/>
      <c r="IIF287"/>
      <c r="IIG287"/>
      <c r="IIH287"/>
      <c r="III287"/>
      <c r="IIJ287"/>
      <c r="IIK287"/>
      <c r="IIL287"/>
      <c r="IIM287"/>
      <c r="IIN287"/>
      <c r="IIO287"/>
      <c r="IIP287"/>
      <c r="IIQ287"/>
      <c r="IIR287"/>
      <c r="IIS287"/>
      <c r="IIT287"/>
      <c r="IIU287"/>
      <c r="IIV287"/>
      <c r="IIW287"/>
      <c r="IIX287"/>
      <c r="IIY287"/>
      <c r="IIZ287"/>
      <c r="IJA287"/>
      <c r="IJB287"/>
      <c r="IJC287"/>
      <c r="IJD287"/>
      <c r="IJE287"/>
      <c r="IJF287"/>
      <c r="IJG287"/>
      <c r="IJH287"/>
      <c r="IJI287"/>
      <c r="IJJ287"/>
      <c r="IJK287"/>
      <c r="IJL287"/>
      <c r="IJM287"/>
      <c r="IJN287"/>
      <c r="IJO287"/>
      <c r="IJP287"/>
      <c r="IJQ287"/>
      <c r="IJR287"/>
      <c r="IJS287"/>
      <c r="IJT287"/>
      <c r="IJU287"/>
      <c r="IJV287"/>
      <c r="IJW287"/>
      <c r="IJX287"/>
      <c r="IJY287"/>
      <c r="IJZ287"/>
      <c r="IKA287"/>
      <c r="IKB287"/>
      <c r="IKC287"/>
      <c r="IKD287"/>
      <c r="IKE287"/>
      <c r="IKF287"/>
      <c r="IKG287"/>
      <c r="IKH287"/>
      <c r="IKI287"/>
      <c r="IKJ287"/>
      <c r="IKK287"/>
      <c r="IKL287"/>
      <c r="IKM287"/>
      <c r="IKN287"/>
      <c r="IKO287"/>
      <c r="IKP287"/>
      <c r="IKQ287"/>
      <c r="IKR287"/>
      <c r="IKS287"/>
      <c r="IKT287"/>
      <c r="IKU287"/>
      <c r="IKV287"/>
      <c r="IKW287"/>
      <c r="IKX287"/>
      <c r="IKY287"/>
      <c r="IKZ287"/>
      <c r="ILA287"/>
      <c r="ILB287"/>
      <c r="ILC287"/>
      <c r="ILD287"/>
      <c r="ILE287"/>
      <c r="ILF287"/>
      <c r="ILG287"/>
      <c r="ILH287"/>
      <c r="ILI287"/>
      <c r="ILJ287"/>
      <c r="ILK287"/>
      <c r="ILL287"/>
      <c r="ILM287"/>
      <c r="ILN287"/>
      <c r="ILO287"/>
      <c r="ILP287"/>
      <c r="ILQ287"/>
      <c r="ILR287"/>
      <c r="ILS287"/>
      <c r="ILT287"/>
      <c r="ILU287"/>
      <c r="ILV287"/>
      <c r="ILW287"/>
      <c r="ILX287"/>
      <c r="ILY287"/>
      <c r="ILZ287"/>
      <c r="IMA287"/>
      <c r="IMB287"/>
      <c r="IMC287"/>
      <c r="IMD287"/>
      <c r="IME287"/>
      <c r="IMF287"/>
      <c r="IMG287"/>
      <c r="IMH287"/>
      <c r="IMI287"/>
      <c r="IMJ287"/>
      <c r="IMK287"/>
      <c r="IML287"/>
      <c r="IMM287"/>
      <c r="IMN287"/>
      <c r="IMO287"/>
      <c r="IMP287"/>
      <c r="IMQ287"/>
      <c r="IMR287"/>
      <c r="IMS287"/>
      <c r="IMT287"/>
      <c r="IMU287"/>
      <c r="IMV287"/>
      <c r="IMW287"/>
      <c r="IMX287"/>
      <c r="IMY287"/>
      <c r="IMZ287"/>
      <c r="INA287"/>
      <c r="INB287"/>
      <c r="INC287"/>
      <c r="IND287"/>
      <c r="INE287"/>
      <c r="INF287"/>
      <c r="ING287"/>
      <c r="INH287"/>
      <c r="INI287"/>
      <c r="INJ287"/>
      <c r="INK287"/>
      <c r="INL287"/>
      <c r="INM287"/>
      <c r="INN287"/>
      <c r="INO287"/>
      <c r="INP287"/>
      <c r="INQ287"/>
      <c r="INR287"/>
      <c r="INS287"/>
      <c r="INT287"/>
      <c r="INU287"/>
      <c r="INV287"/>
      <c r="INW287"/>
      <c r="INX287"/>
      <c r="INY287"/>
      <c r="INZ287"/>
      <c r="IOA287"/>
      <c r="IOB287"/>
      <c r="IOC287"/>
      <c r="IOD287"/>
      <c r="IOE287"/>
      <c r="IOF287"/>
      <c r="IOG287"/>
      <c r="IOH287"/>
      <c r="IOI287"/>
      <c r="IOJ287"/>
      <c r="IOK287"/>
      <c r="IOL287"/>
      <c r="IOM287"/>
      <c r="ION287"/>
      <c r="IOO287"/>
      <c r="IOP287"/>
      <c r="IOQ287"/>
      <c r="IOR287"/>
      <c r="IOS287"/>
      <c r="IOT287"/>
      <c r="IOU287"/>
      <c r="IOV287"/>
      <c r="IOW287"/>
      <c r="IOX287"/>
      <c r="IOY287"/>
      <c r="IOZ287"/>
      <c r="IPA287"/>
      <c r="IPB287"/>
      <c r="IPC287"/>
      <c r="IPD287"/>
      <c r="IPE287"/>
      <c r="IPF287"/>
      <c r="IPG287"/>
      <c r="IPH287"/>
      <c r="IPI287"/>
      <c r="IPJ287"/>
      <c r="IPK287"/>
      <c r="IPL287"/>
      <c r="IPM287"/>
      <c r="IPN287"/>
      <c r="IPO287"/>
      <c r="IPP287"/>
      <c r="IPQ287"/>
      <c r="IPR287"/>
      <c r="IPS287"/>
      <c r="IPT287"/>
      <c r="IPU287"/>
      <c r="IPV287"/>
      <c r="IPW287"/>
      <c r="IPX287"/>
      <c r="IPY287"/>
      <c r="IPZ287"/>
      <c r="IQA287"/>
      <c r="IQB287"/>
      <c r="IQC287"/>
      <c r="IQD287"/>
      <c r="IQE287"/>
      <c r="IQF287"/>
      <c r="IQG287"/>
      <c r="IQH287"/>
      <c r="IQI287"/>
      <c r="IQJ287"/>
      <c r="IQK287"/>
      <c r="IQL287"/>
      <c r="IQM287"/>
      <c r="IQN287"/>
      <c r="IQO287"/>
      <c r="IQP287"/>
      <c r="IQQ287"/>
      <c r="IQR287"/>
      <c r="IQS287"/>
      <c r="IQT287"/>
      <c r="IQU287"/>
      <c r="IQV287"/>
      <c r="IQW287"/>
      <c r="IQX287"/>
      <c r="IQY287"/>
      <c r="IQZ287"/>
      <c r="IRA287"/>
      <c r="IRB287"/>
      <c r="IRC287"/>
      <c r="IRD287"/>
      <c r="IRE287"/>
      <c r="IRF287"/>
      <c r="IRG287"/>
      <c r="IRH287"/>
      <c r="IRI287"/>
      <c r="IRJ287"/>
      <c r="IRK287"/>
      <c r="IRL287"/>
      <c r="IRM287"/>
      <c r="IRN287"/>
      <c r="IRO287"/>
      <c r="IRP287"/>
      <c r="IRQ287"/>
      <c r="IRR287"/>
      <c r="IRS287"/>
      <c r="IRT287"/>
      <c r="IRU287"/>
      <c r="IRV287"/>
      <c r="IRW287"/>
      <c r="IRX287"/>
      <c r="IRY287"/>
      <c r="IRZ287"/>
      <c r="ISA287"/>
      <c r="ISB287"/>
      <c r="ISC287"/>
      <c r="ISD287"/>
      <c r="ISE287"/>
      <c r="ISF287"/>
      <c r="ISG287"/>
      <c r="ISH287"/>
      <c r="ISI287"/>
      <c r="ISJ287"/>
      <c r="ISK287"/>
      <c r="ISL287"/>
      <c r="ISM287"/>
      <c r="ISN287"/>
      <c r="ISO287"/>
      <c r="ISP287"/>
      <c r="ISQ287"/>
      <c r="ISR287"/>
      <c r="ISS287"/>
      <c r="IST287"/>
      <c r="ISU287"/>
      <c r="ISV287"/>
      <c r="ISW287"/>
      <c r="ISX287"/>
      <c r="ISY287"/>
      <c r="ISZ287"/>
      <c r="ITA287"/>
      <c r="ITB287"/>
      <c r="ITC287"/>
      <c r="ITD287"/>
      <c r="ITE287"/>
      <c r="ITF287"/>
      <c r="ITG287"/>
      <c r="ITH287"/>
      <c r="ITI287"/>
      <c r="ITJ287"/>
      <c r="ITK287"/>
      <c r="ITL287"/>
      <c r="ITM287"/>
      <c r="ITN287"/>
      <c r="ITO287"/>
      <c r="ITP287"/>
      <c r="ITQ287"/>
      <c r="ITR287"/>
      <c r="ITS287"/>
      <c r="ITT287"/>
      <c r="ITU287"/>
      <c r="ITV287"/>
      <c r="ITW287"/>
      <c r="ITX287"/>
      <c r="ITY287"/>
      <c r="ITZ287"/>
      <c r="IUA287"/>
      <c r="IUB287"/>
      <c r="IUC287"/>
      <c r="IUD287"/>
      <c r="IUE287"/>
      <c r="IUF287"/>
      <c r="IUG287"/>
      <c r="IUH287"/>
      <c r="IUI287"/>
      <c r="IUJ287"/>
      <c r="IUK287"/>
      <c r="IUL287"/>
      <c r="IUM287"/>
      <c r="IUN287"/>
      <c r="IUO287"/>
      <c r="IUP287"/>
      <c r="IUQ287"/>
      <c r="IUR287"/>
      <c r="IUS287"/>
      <c r="IUT287"/>
      <c r="IUU287"/>
      <c r="IUV287"/>
      <c r="IUW287"/>
      <c r="IUX287"/>
      <c r="IUY287"/>
      <c r="IUZ287"/>
      <c r="IVA287"/>
      <c r="IVB287"/>
      <c r="IVC287"/>
      <c r="IVD287"/>
      <c r="IVE287"/>
      <c r="IVF287"/>
      <c r="IVG287"/>
      <c r="IVH287"/>
      <c r="IVI287"/>
      <c r="IVJ287"/>
      <c r="IVK287"/>
      <c r="IVL287"/>
      <c r="IVM287"/>
      <c r="IVN287"/>
      <c r="IVO287"/>
      <c r="IVP287"/>
      <c r="IVQ287"/>
      <c r="IVR287"/>
      <c r="IVS287"/>
      <c r="IVT287"/>
      <c r="IVU287"/>
      <c r="IVV287"/>
      <c r="IVW287"/>
      <c r="IVX287"/>
      <c r="IVY287"/>
      <c r="IVZ287"/>
      <c r="IWA287"/>
      <c r="IWB287"/>
      <c r="IWC287"/>
      <c r="IWD287"/>
      <c r="IWE287"/>
      <c r="IWF287"/>
      <c r="IWG287"/>
      <c r="IWH287"/>
      <c r="IWI287"/>
      <c r="IWJ287"/>
      <c r="IWK287"/>
      <c r="IWL287"/>
      <c r="IWM287"/>
      <c r="IWN287"/>
      <c r="IWO287"/>
      <c r="IWP287"/>
      <c r="IWQ287"/>
      <c r="IWR287"/>
      <c r="IWS287"/>
      <c r="IWT287"/>
      <c r="IWU287"/>
      <c r="IWV287"/>
      <c r="IWW287"/>
      <c r="IWX287"/>
      <c r="IWY287"/>
      <c r="IWZ287"/>
      <c r="IXA287"/>
      <c r="IXB287"/>
      <c r="IXC287"/>
      <c r="IXD287"/>
      <c r="IXE287"/>
      <c r="IXF287"/>
      <c r="IXG287"/>
      <c r="IXH287"/>
      <c r="IXI287"/>
      <c r="IXJ287"/>
      <c r="IXK287"/>
      <c r="IXL287"/>
      <c r="IXM287"/>
      <c r="IXN287"/>
      <c r="IXO287"/>
      <c r="IXP287"/>
      <c r="IXQ287"/>
      <c r="IXR287"/>
      <c r="IXS287"/>
      <c r="IXT287"/>
      <c r="IXU287"/>
      <c r="IXV287"/>
      <c r="IXW287"/>
      <c r="IXX287"/>
      <c r="IXY287"/>
      <c r="IXZ287"/>
      <c r="IYA287"/>
      <c r="IYB287"/>
      <c r="IYC287"/>
      <c r="IYD287"/>
      <c r="IYE287"/>
      <c r="IYF287"/>
      <c r="IYG287"/>
      <c r="IYH287"/>
      <c r="IYI287"/>
      <c r="IYJ287"/>
      <c r="IYK287"/>
      <c r="IYL287"/>
      <c r="IYM287"/>
      <c r="IYN287"/>
      <c r="IYO287"/>
      <c r="IYP287"/>
      <c r="IYQ287"/>
      <c r="IYR287"/>
      <c r="IYS287"/>
      <c r="IYT287"/>
      <c r="IYU287"/>
      <c r="IYV287"/>
      <c r="IYW287"/>
      <c r="IYX287"/>
      <c r="IYY287"/>
      <c r="IYZ287"/>
      <c r="IZA287"/>
      <c r="IZB287"/>
      <c r="IZC287"/>
      <c r="IZD287"/>
      <c r="IZE287"/>
      <c r="IZF287"/>
      <c r="IZG287"/>
      <c r="IZH287"/>
      <c r="IZI287"/>
      <c r="IZJ287"/>
      <c r="IZK287"/>
      <c r="IZL287"/>
      <c r="IZM287"/>
      <c r="IZN287"/>
      <c r="IZO287"/>
      <c r="IZP287"/>
      <c r="IZQ287"/>
      <c r="IZR287"/>
      <c r="IZS287"/>
      <c r="IZT287"/>
      <c r="IZU287"/>
      <c r="IZV287"/>
      <c r="IZW287"/>
      <c r="IZX287"/>
      <c r="IZY287"/>
      <c r="IZZ287"/>
      <c r="JAA287"/>
      <c r="JAB287"/>
      <c r="JAC287"/>
      <c r="JAD287"/>
      <c r="JAE287"/>
      <c r="JAF287"/>
      <c r="JAG287"/>
      <c r="JAH287"/>
      <c r="JAI287"/>
      <c r="JAJ287"/>
      <c r="JAK287"/>
      <c r="JAL287"/>
      <c r="JAM287"/>
      <c r="JAN287"/>
      <c r="JAO287"/>
      <c r="JAP287"/>
      <c r="JAQ287"/>
      <c r="JAR287"/>
      <c r="JAS287"/>
      <c r="JAT287"/>
      <c r="JAU287"/>
      <c r="JAV287"/>
      <c r="JAW287"/>
      <c r="JAX287"/>
      <c r="JAY287"/>
      <c r="JAZ287"/>
      <c r="JBA287"/>
      <c r="JBB287"/>
      <c r="JBC287"/>
      <c r="JBD287"/>
      <c r="JBE287"/>
      <c r="JBF287"/>
      <c r="JBG287"/>
      <c r="JBH287"/>
      <c r="JBI287"/>
      <c r="JBJ287"/>
      <c r="JBK287"/>
      <c r="JBL287"/>
      <c r="JBM287"/>
      <c r="JBN287"/>
      <c r="JBO287"/>
      <c r="JBP287"/>
      <c r="JBQ287"/>
      <c r="JBR287"/>
      <c r="JBS287"/>
      <c r="JBT287"/>
      <c r="JBU287"/>
      <c r="JBV287"/>
      <c r="JBW287"/>
      <c r="JBX287"/>
      <c r="JBY287"/>
      <c r="JBZ287"/>
      <c r="JCA287"/>
      <c r="JCB287"/>
      <c r="JCC287"/>
      <c r="JCD287"/>
      <c r="JCE287"/>
      <c r="JCF287"/>
      <c r="JCG287"/>
      <c r="JCH287"/>
      <c r="JCI287"/>
      <c r="JCJ287"/>
      <c r="JCK287"/>
      <c r="JCL287"/>
      <c r="JCM287"/>
      <c r="JCN287"/>
      <c r="JCO287"/>
      <c r="JCP287"/>
      <c r="JCQ287"/>
      <c r="JCR287"/>
      <c r="JCS287"/>
      <c r="JCT287"/>
      <c r="JCU287"/>
      <c r="JCV287"/>
      <c r="JCW287"/>
      <c r="JCX287"/>
      <c r="JCY287"/>
      <c r="JCZ287"/>
      <c r="JDA287"/>
      <c r="JDB287"/>
      <c r="JDC287"/>
      <c r="JDD287"/>
      <c r="JDE287"/>
      <c r="JDF287"/>
      <c r="JDG287"/>
      <c r="JDH287"/>
      <c r="JDI287"/>
      <c r="JDJ287"/>
      <c r="JDK287"/>
      <c r="JDL287"/>
      <c r="JDM287"/>
      <c r="JDN287"/>
      <c r="JDO287"/>
      <c r="JDP287"/>
      <c r="JDQ287"/>
      <c r="JDR287"/>
      <c r="JDS287"/>
      <c r="JDT287"/>
      <c r="JDU287"/>
      <c r="JDV287"/>
      <c r="JDW287"/>
      <c r="JDX287"/>
      <c r="JDY287"/>
      <c r="JDZ287"/>
      <c r="JEA287"/>
      <c r="JEB287"/>
      <c r="JEC287"/>
      <c r="JED287"/>
      <c r="JEE287"/>
      <c r="JEF287"/>
      <c r="JEG287"/>
      <c r="JEH287"/>
      <c r="JEI287"/>
      <c r="JEJ287"/>
      <c r="JEK287"/>
      <c r="JEL287"/>
      <c r="JEM287"/>
      <c r="JEN287"/>
      <c r="JEO287"/>
      <c r="JEP287"/>
      <c r="JEQ287"/>
      <c r="JER287"/>
      <c r="JES287"/>
      <c r="JET287"/>
      <c r="JEU287"/>
      <c r="JEV287"/>
      <c r="JEW287"/>
      <c r="JEX287"/>
      <c r="JEY287"/>
      <c r="JEZ287"/>
      <c r="JFA287"/>
      <c r="JFB287"/>
      <c r="JFC287"/>
      <c r="JFD287"/>
      <c r="JFE287"/>
      <c r="JFF287"/>
      <c r="JFG287"/>
      <c r="JFH287"/>
      <c r="JFI287"/>
      <c r="JFJ287"/>
      <c r="JFK287"/>
      <c r="JFL287"/>
      <c r="JFM287"/>
      <c r="JFN287"/>
      <c r="JFO287"/>
      <c r="JFP287"/>
      <c r="JFQ287"/>
      <c r="JFR287"/>
      <c r="JFS287"/>
      <c r="JFT287"/>
      <c r="JFU287"/>
      <c r="JFV287"/>
      <c r="JFW287"/>
      <c r="JFX287"/>
      <c r="JFY287"/>
      <c r="JFZ287"/>
      <c r="JGA287"/>
      <c r="JGB287"/>
      <c r="JGC287"/>
      <c r="JGD287"/>
      <c r="JGE287"/>
      <c r="JGF287"/>
      <c r="JGG287"/>
      <c r="JGH287"/>
      <c r="JGI287"/>
      <c r="JGJ287"/>
      <c r="JGK287"/>
      <c r="JGL287"/>
      <c r="JGM287"/>
      <c r="JGN287"/>
      <c r="JGO287"/>
      <c r="JGP287"/>
      <c r="JGQ287"/>
      <c r="JGR287"/>
      <c r="JGS287"/>
      <c r="JGT287"/>
      <c r="JGU287"/>
      <c r="JGV287"/>
      <c r="JGW287"/>
      <c r="JGX287"/>
      <c r="JGY287"/>
      <c r="JGZ287"/>
      <c r="JHA287"/>
      <c r="JHB287"/>
      <c r="JHC287"/>
      <c r="JHD287"/>
      <c r="JHE287"/>
      <c r="JHF287"/>
      <c r="JHG287"/>
      <c r="JHH287"/>
      <c r="JHI287"/>
      <c r="JHJ287"/>
      <c r="JHK287"/>
      <c r="JHL287"/>
      <c r="JHM287"/>
      <c r="JHN287"/>
      <c r="JHO287"/>
      <c r="JHP287"/>
      <c r="JHQ287"/>
      <c r="JHR287"/>
      <c r="JHS287"/>
      <c r="JHT287"/>
      <c r="JHU287"/>
      <c r="JHV287"/>
      <c r="JHW287"/>
      <c r="JHX287"/>
      <c r="JHY287"/>
      <c r="JHZ287"/>
      <c r="JIA287"/>
      <c r="JIB287"/>
      <c r="JIC287"/>
      <c r="JID287"/>
      <c r="JIE287"/>
      <c r="JIF287"/>
      <c r="JIG287"/>
      <c r="JIH287"/>
      <c r="JII287"/>
      <c r="JIJ287"/>
      <c r="JIK287"/>
      <c r="JIL287"/>
      <c r="JIM287"/>
      <c r="JIN287"/>
      <c r="JIO287"/>
      <c r="JIP287"/>
      <c r="JIQ287"/>
      <c r="JIR287"/>
      <c r="JIS287"/>
      <c r="JIT287"/>
      <c r="JIU287"/>
      <c r="JIV287"/>
      <c r="JIW287"/>
      <c r="JIX287"/>
      <c r="JIY287"/>
      <c r="JIZ287"/>
      <c r="JJA287"/>
      <c r="JJB287"/>
      <c r="JJC287"/>
      <c r="JJD287"/>
      <c r="JJE287"/>
      <c r="JJF287"/>
      <c r="JJG287"/>
      <c r="JJH287"/>
      <c r="JJI287"/>
      <c r="JJJ287"/>
      <c r="JJK287"/>
      <c r="JJL287"/>
      <c r="JJM287"/>
      <c r="JJN287"/>
      <c r="JJO287"/>
      <c r="JJP287"/>
      <c r="JJQ287"/>
      <c r="JJR287"/>
      <c r="JJS287"/>
      <c r="JJT287"/>
      <c r="JJU287"/>
      <c r="JJV287"/>
      <c r="JJW287"/>
      <c r="JJX287"/>
      <c r="JJY287"/>
      <c r="JJZ287"/>
      <c r="JKA287"/>
      <c r="JKB287"/>
      <c r="JKC287"/>
      <c r="JKD287"/>
      <c r="JKE287"/>
      <c r="JKF287"/>
      <c r="JKG287"/>
      <c r="JKH287"/>
      <c r="JKI287"/>
      <c r="JKJ287"/>
      <c r="JKK287"/>
      <c r="JKL287"/>
      <c r="JKM287"/>
      <c r="JKN287"/>
      <c r="JKO287"/>
      <c r="JKP287"/>
      <c r="JKQ287"/>
      <c r="JKR287"/>
      <c r="JKS287"/>
      <c r="JKT287"/>
      <c r="JKU287"/>
      <c r="JKV287"/>
      <c r="JKW287"/>
      <c r="JKX287"/>
      <c r="JKY287"/>
      <c r="JKZ287"/>
      <c r="JLA287"/>
      <c r="JLB287"/>
      <c r="JLC287"/>
      <c r="JLD287"/>
      <c r="JLE287"/>
      <c r="JLF287"/>
      <c r="JLG287"/>
      <c r="JLH287"/>
      <c r="JLI287"/>
      <c r="JLJ287"/>
      <c r="JLK287"/>
      <c r="JLL287"/>
      <c r="JLM287"/>
      <c r="JLN287"/>
      <c r="JLO287"/>
      <c r="JLP287"/>
      <c r="JLQ287"/>
      <c r="JLR287"/>
      <c r="JLS287"/>
      <c r="JLT287"/>
      <c r="JLU287"/>
      <c r="JLV287"/>
      <c r="JLW287"/>
      <c r="JLX287"/>
      <c r="JLY287"/>
      <c r="JLZ287"/>
      <c r="JMA287"/>
      <c r="JMB287"/>
      <c r="JMC287"/>
      <c r="JMD287"/>
      <c r="JME287"/>
      <c r="JMF287"/>
      <c r="JMG287"/>
      <c r="JMH287"/>
      <c r="JMI287"/>
      <c r="JMJ287"/>
      <c r="JMK287"/>
      <c r="JML287"/>
      <c r="JMM287"/>
      <c r="JMN287"/>
      <c r="JMO287"/>
      <c r="JMP287"/>
      <c r="JMQ287"/>
      <c r="JMR287"/>
      <c r="JMS287"/>
      <c r="JMT287"/>
      <c r="JMU287"/>
      <c r="JMV287"/>
      <c r="JMW287"/>
      <c r="JMX287"/>
      <c r="JMY287"/>
      <c r="JMZ287"/>
      <c r="JNA287"/>
      <c r="JNB287"/>
      <c r="JNC287"/>
      <c r="JND287"/>
      <c r="JNE287"/>
      <c r="JNF287"/>
      <c r="JNG287"/>
      <c r="JNH287"/>
      <c r="JNI287"/>
      <c r="JNJ287"/>
      <c r="JNK287"/>
      <c r="JNL287"/>
      <c r="JNM287"/>
      <c r="JNN287"/>
      <c r="JNO287"/>
      <c r="JNP287"/>
      <c r="JNQ287"/>
      <c r="JNR287"/>
      <c r="JNS287"/>
      <c r="JNT287"/>
      <c r="JNU287"/>
      <c r="JNV287"/>
      <c r="JNW287"/>
      <c r="JNX287"/>
      <c r="JNY287"/>
      <c r="JNZ287"/>
      <c r="JOA287"/>
      <c r="JOB287"/>
      <c r="JOC287"/>
      <c r="JOD287"/>
      <c r="JOE287"/>
      <c r="JOF287"/>
      <c r="JOG287"/>
      <c r="JOH287"/>
      <c r="JOI287"/>
      <c r="JOJ287"/>
      <c r="JOK287"/>
      <c r="JOL287"/>
      <c r="JOM287"/>
      <c r="JON287"/>
      <c r="JOO287"/>
      <c r="JOP287"/>
      <c r="JOQ287"/>
      <c r="JOR287"/>
      <c r="JOS287"/>
      <c r="JOT287"/>
      <c r="JOU287"/>
      <c r="JOV287"/>
      <c r="JOW287"/>
      <c r="JOX287"/>
      <c r="JOY287"/>
      <c r="JOZ287"/>
      <c r="JPA287"/>
      <c r="JPB287"/>
      <c r="JPC287"/>
      <c r="JPD287"/>
      <c r="JPE287"/>
      <c r="JPF287"/>
      <c r="JPG287"/>
      <c r="JPH287"/>
      <c r="JPI287"/>
      <c r="JPJ287"/>
      <c r="JPK287"/>
      <c r="JPL287"/>
      <c r="JPM287"/>
      <c r="JPN287"/>
      <c r="JPO287"/>
      <c r="JPP287"/>
      <c r="JPQ287"/>
      <c r="JPR287"/>
      <c r="JPS287"/>
      <c r="JPT287"/>
      <c r="JPU287"/>
      <c r="JPV287"/>
      <c r="JPW287"/>
      <c r="JPX287"/>
      <c r="JPY287"/>
      <c r="JPZ287"/>
      <c r="JQA287"/>
      <c r="JQB287"/>
      <c r="JQC287"/>
      <c r="JQD287"/>
      <c r="JQE287"/>
      <c r="JQF287"/>
      <c r="JQG287"/>
      <c r="JQH287"/>
      <c r="JQI287"/>
      <c r="JQJ287"/>
      <c r="JQK287"/>
      <c r="JQL287"/>
      <c r="JQM287"/>
      <c r="JQN287"/>
      <c r="JQO287"/>
      <c r="JQP287"/>
      <c r="JQQ287"/>
      <c r="JQR287"/>
      <c r="JQS287"/>
      <c r="JQT287"/>
      <c r="JQU287"/>
      <c r="JQV287"/>
      <c r="JQW287"/>
      <c r="JQX287"/>
      <c r="JQY287"/>
      <c r="JQZ287"/>
      <c r="JRA287"/>
      <c r="JRB287"/>
      <c r="JRC287"/>
      <c r="JRD287"/>
      <c r="JRE287"/>
      <c r="JRF287"/>
      <c r="JRG287"/>
      <c r="JRH287"/>
      <c r="JRI287"/>
      <c r="JRJ287"/>
      <c r="JRK287"/>
      <c r="JRL287"/>
      <c r="JRM287"/>
      <c r="JRN287"/>
      <c r="JRO287"/>
      <c r="JRP287"/>
      <c r="JRQ287"/>
      <c r="JRR287"/>
      <c r="JRS287"/>
      <c r="JRT287"/>
      <c r="JRU287"/>
      <c r="JRV287"/>
      <c r="JRW287"/>
      <c r="JRX287"/>
      <c r="JRY287"/>
      <c r="JRZ287"/>
      <c r="JSA287"/>
      <c r="JSB287"/>
      <c r="JSC287"/>
      <c r="JSD287"/>
      <c r="JSE287"/>
      <c r="JSF287"/>
      <c r="JSG287"/>
      <c r="JSH287"/>
      <c r="JSI287"/>
      <c r="JSJ287"/>
      <c r="JSK287"/>
      <c r="JSL287"/>
      <c r="JSM287"/>
      <c r="JSN287"/>
      <c r="JSO287"/>
      <c r="JSP287"/>
      <c r="JSQ287"/>
      <c r="JSR287"/>
      <c r="JSS287"/>
      <c r="JST287"/>
      <c r="JSU287"/>
      <c r="JSV287"/>
      <c r="JSW287"/>
      <c r="JSX287"/>
      <c r="JSY287"/>
      <c r="JSZ287"/>
      <c r="JTA287"/>
      <c r="JTB287"/>
      <c r="JTC287"/>
      <c r="JTD287"/>
      <c r="JTE287"/>
      <c r="JTF287"/>
      <c r="JTG287"/>
      <c r="JTH287"/>
      <c r="JTI287"/>
      <c r="JTJ287"/>
      <c r="JTK287"/>
      <c r="JTL287"/>
      <c r="JTM287"/>
      <c r="JTN287"/>
      <c r="JTO287"/>
      <c r="JTP287"/>
      <c r="JTQ287"/>
      <c r="JTR287"/>
      <c r="JTS287"/>
      <c r="JTT287"/>
      <c r="JTU287"/>
      <c r="JTV287"/>
      <c r="JTW287"/>
      <c r="JTX287"/>
      <c r="JTY287"/>
      <c r="JTZ287"/>
      <c r="JUA287"/>
      <c r="JUB287"/>
      <c r="JUC287"/>
      <c r="JUD287"/>
      <c r="JUE287"/>
      <c r="JUF287"/>
      <c r="JUG287"/>
      <c r="JUH287"/>
      <c r="JUI287"/>
      <c r="JUJ287"/>
      <c r="JUK287"/>
      <c r="JUL287"/>
      <c r="JUM287"/>
      <c r="JUN287"/>
      <c r="JUO287"/>
      <c r="JUP287"/>
      <c r="JUQ287"/>
      <c r="JUR287"/>
      <c r="JUS287"/>
      <c r="JUT287"/>
      <c r="JUU287"/>
      <c r="JUV287"/>
      <c r="JUW287"/>
      <c r="JUX287"/>
      <c r="JUY287"/>
      <c r="JUZ287"/>
      <c r="JVA287"/>
      <c r="JVB287"/>
      <c r="JVC287"/>
      <c r="JVD287"/>
      <c r="JVE287"/>
      <c r="JVF287"/>
      <c r="JVG287"/>
      <c r="JVH287"/>
      <c r="JVI287"/>
      <c r="JVJ287"/>
      <c r="JVK287"/>
      <c r="JVL287"/>
      <c r="JVM287"/>
      <c r="JVN287"/>
      <c r="JVO287"/>
      <c r="JVP287"/>
      <c r="JVQ287"/>
      <c r="JVR287"/>
      <c r="JVS287"/>
      <c r="JVT287"/>
      <c r="JVU287"/>
      <c r="JVV287"/>
      <c r="JVW287"/>
      <c r="JVX287"/>
      <c r="JVY287"/>
      <c r="JVZ287"/>
      <c r="JWA287"/>
      <c r="JWB287"/>
      <c r="JWC287"/>
      <c r="JWD287"/>
      <c r="JWE287"/>
      <c r="JWF287"/>
      <c r="JWG287"/>
      <c r="JWH287"/>
      <c r="JWI287"/>
      <c r="JWJ287"/>
      <c r="JWK287"/>
      <c r="JWL287"/>
      <c r="JWM287"/>
      <c r="JWN287"/>
      <c r="JWO287"/>
      <c r="JWP287"/>
      <c r="JWQ287"/>
      <c r="JWR287"/>
      <c r="JWS287"/>
      <c r="JWT287"/>
      <c r="JWU287"/>
      <c r="JWV287"/>
      <c r="JWW287"/>
      <c r="JWX287"/>
      <c r="JWY287"/>
      <c r="JWZ287"/>
      <c r="JXA287"/>
      <c r="JXB287"/>
      <c r="JXC287"/>
      <c r="JXD287"/>
      <c r="JXE287"/>
      <c r="JXF287"/>
      <c r="JXG287"/>
      <c r="JXH287"/>
      <c r="JXI287"/>
      <c r="JXJ287"/>
      <c r="JXK287"/>
      <c r="JXL287"/>
      <c r="JXM287"/>
      <c r="JXN287"/>
      <c r="JXO287"/>
      <c r="JXP287"/>
      <c r="JXQ287"/>
      <c r="JXR287"/>
      <c r="JXS287"/>
      <c r="JXT287"/>
      <c r="JXU287"/>
      <c r="JXV287"/>
      <c r="JXW287"/>
      <c r="JXX287"/>
      <c r="JXY287"/>
      <c r="JXZ287"/>
      <c r="JYA287"/>
      <c r="JYB287"/>
      <c r="JYC287"/>
      <c r="JYD287"/>
      <c r="JYE287"/>
      <c r="JYF287"/>
      <c r="JYG287"/>
      <c r="JYH287"/>
      <c r="JYI287"/>
      <c r="JYJ287"/>
      <c r="JYK287"/>
      <c r="JYL287"/>
      <c r="JYM287"/>
      <c r="JYN287"/>
      <c r="JYO287"/>
      <c r="JYP287"/>
      <c r="JYQ287"/>
      <c r="JYR287"/>
      <c r="JYS287"/>
      <c r="JYT287"/>
      <c r="JYU287"/>
      <c r="JYV287"/>
      <c r="JYW287"/>
      <c r="JYX287"/>
      <c r="JYY287"/>
      <c r="JYZ287"/>
      <c r="JZA287"/>
      <c r="JZB287"/>
      <c r="JZC287"/>
      <c r="JZD287"/>
      <c r="JZE287"/>
      <c r="JZF287"/>
      <c r="JZG287"/>
      <c r="JZH287"/>
      <c r="JZI287"/>
      <c r="JZJ287"/>
      <c r="JZK287"/>
      <c r="JZL287"/>
      <c r="JZM287"/>
      <c r="JZN287"/>
      <c r="JZO287"/>
      <c r="JZP287"/>
      <c r="JZQ287"/>
      <c r="JZR287"/>
      <c r="JZS287"/>
      <c r="JZT287"/>
      <c r="JZU287"/>
      <c r="JZV287"/>
      <c r="JZW287"/>
      <c r="JZX287"/>
      <c r="JZY287"/>
      <c r="JZZ287"/>
      <c r="KAA287"/>
      <c r="KAB287"/>
      <c r="KAC287"/>
      <c r="KAD287"/>
      <c r="KAE287"/>
      <c r="KAF287"/>
      <c r="KAG287"/>
      <c r="KAH287"/>
      <c r="KAI287"/>
      <c r="KAJ287"/>
      <c r="KAK287"/>
      <c r="KAL287"/>
      <c r="KAM287"/>
      <c r="KAN287"/>
      <c r="KAO287"/>
      <c r="KAP287"/>
      <c r="KAQ287"/>
      <c r="KAR287"/>
      <c r="KAS287"/>
      <c r="KAT287"/>
      <c r="KAU287"/>
      <c r="KAV287"/>
      <c r="KAW287"/>
      <c r="KAX287"/>
      <c r="KAY287"/>
      <c r="KAZ287"/>
      <c r="KBA287"/>
      <c r="KBB287"/>
      <c r="KBC287"/>
      <c r="KBD287"/>
      <c r="KBE287"/>
      <c r="KBF287"/>
      <c r="KBG287"/>
      <c r="KBH287"/>
      <c r="KBI287"/>
      <c r="KBJ287"/>
      <c r="KBK287"/>
      <c r="KBL287"/>
      <c r="KBM287"/>
      <c r="KBN287"/>
      <c r="KBO287"/>
      <c r="KBP287"/>
      <c r="KBQ287"/>
      <c r="KBR287"/>
      <c r="KBS287"/>
      <c r="KBT287"/>
      <c r="KBU287"/>
      <c r="KBV287"/>
      <c r="KBW287"/>
      <c r="KBX287"/>
      <c r="KBY287"/>
      <c r="KBZ287"/>
      <c r="KCA287"/>
      <c r="KCB287"/>
      <c r="KCC287"/>
      <c r="KCD287"/>
      <c r="KCE287"/>
      <c r="KCF287"/>
      <c r="KCG287"/>
      <c r="KCH287"/>
      <c r="KCI287"/>
      <c r="KCJ287"/>
      <c r="KCK287"/>
      <c r="KCL287"/>
      <c r="KCM287"/>
      <c r="KCN287"/>
      <c r="KCO287"/>
      <c r="KCP287"/>
      <c r="KCQ287"/>
      <c r="KCR287"/>
      <c r="KCS287"/>
      <c r="KCT287"/>
      <c r="KCU287"/>
      <c r="KCV287"/>
      <c r="KCW287"/>
      <c r="KCX287"/>
      <c r="KCY287"/>
      <c r="KCZ287"/>
      <c r="KDA287"/>
      <c r="KDB287"/>
      <c r="KDC287"/>
      <c r="KDD287"/>
      <c r="KDE287"/>
      <c r="KDF287"/>
      <c r="KDG287"/>
      <c r="KDH287"/>
      <c r="KDI287"/>
      <c r="KDJ287"/>
      <c r="KDK287"/>
      <c r="KDL287"/>
      <c r="KDM287"/>
      <c r="KDN287"/>
      <c r="KDO287"/>
      <c r="KDP287"/>
      <c r="KDQ287"/>
      <c r="KDR287"/>
      <c r="KDS287"/>
      <c r="KDT287"/>
      <c r="KDU287"/>
      <c r="KDV287"/>
      <c r="KDW287"/>
      <c r="KDX287"/>
      <c r="KDY287"/>
      <c r="KDZ287"/>
      <c r="KEA287"/>
      <c r="KEB287"/>
      <c r="KEC287"/>
      <c r="KED287"/>
      <c r="KEE287"/>
      <c r="KEF287"/>
      <c r="KEG287"/>
      <c r="KEH287"/>
      <c r="KEI287"/>
      <c r="KEJ287"/>
      <c r="KEK287"/>
      <c r="KEL287"/>
      <c r="KEM287"/>
      <c r="KEN287"/>
      <c r="KEO287"/>
      <c r="KEP287"/>
      <c r="KEQ287"/>
      <c r="KER287"/>
      <c r="KES287"/>
      <c r="KET287"/>
      <c r="KEU287"/>
      <c r="KEV287"/>
      <c r="KEW287"/>
      <c r="KEX287"/>
      <c r="KEY287"/>
      <c r="KEZ287"/>
      <c r="KFA287"/>
      <c r="KFB287"/>
      <c r="KFC287"/>
      <c r="KFD287"/>
      <c r="KFE287"/>
      <c r="KFF287"/>
      <c r="KFG287"/>
      <c r="KFH287"/>
      <c r="KFI287"/>
      <c r="KFJ287"/>
      <c r="KFK287"/>
      <c r="KFL287"/>
      <c r="KFM287"/>
      <c r="KFN287"/>
      <c r="KFO287"/>
      <c r="KFP287"/>
      <c r="KFQ287"/>
      <c r="KFR287"/>
      <c r="KFS287"/>
      <c r="KFT287"/>
      <c r="KFU287"/>
      <c r="KFV287"/>
      <c r="KFW287"/>
      <c r="KFX287"/>
      <c r="KFY287"/>
      <c r="KFZ287"/>
      <c r="KGA287"/>
      <c r="KGB287"/>
      <c r="KGC287"/>
      <c r="KGD287"/>
      <c r="KGE287"/>
      <c r="KGF287"/>
      <c r="KGG287"/>
      <c r="KGH287"/>
      <c r="KGI287"/>
      <c r="KGJ287"/>
      <c r="KGK287"/>
      <c r="KGL287"/>
      <c r="KGM287"/>
      <c r="KGN287"/>
      <c r="KGO287"/>
      <c r="KGP287"/>
      <c r="KGQ287"/>
      <c r="KGR287"/>
      <c r="KGS287"/>
      <c r="KGT287"/>
      <c r="KGU287"/>
      <c r="KGV287"/>
      <c r="KGW287"/>
      <c r="KGX287"/>
      <c r="KGY287"/>
      <c r="KGZ287"/>
      <c r="KHA287"/>
      <c r="KHB287"/>
      <c r="KHC287"/>
      <c r="KHD287"/>
      <c r="KHE287"/>
      <c r="KHF287"/>
      <c r="KHG287"/>
      <c r="KHH287"/>
      <c r="KHI287"/>
      <c r="KHJ287"/>
      <c r="KHK287"/>
      <c r="KHL287"/>
      <c r="KHM287"/>
      <c r="KHN287"/>
      <c r="KHO287"/>
      <c r="KHP287"/>
      <c r="KHQ287"/>
      <c r="KHR287"/>
      <c r="KHS287"/>
      <c r="KHT287"/>
      <c r="KHU287"/>
      <c r="KHV287"/>
      <c r="KHW287"/>
      <c r="KHX287"/>
      <c r="KHY287"/>
      <c r="KHZ287"/>
      <c r="KIA287"/>
      <c r="KIB287"/>
      <c r="KIC287"/>
      <c r="KID287"/>
      <c r="KIE287"/>
      <c r="KIF287"/>
      <c r="KIG287"/>
      <c r="KIH287"/>
      <c r="KII287"/>
      <c r="KIJ287"/>
      <c r="KIK287"/>
      <c r="KIL287"/>
      <c r="KIM287"/>
      <c r="KIN287"/>
      <c r="KIO287"/>
      <c r="KIP287"/>
      <c r="KIQ287"/>
      <c r="KIR287"/>
      <c r="KIS287"/>
      <c r="KIT287"/>
      <c r="KIU287"/>
      <c r="KIV287"/>
      <c r="KIW287"/>
      <c r="KIX287"/>
      <c r="KIY287"/>
      <c r="KIZ287"/>
      <c r="KJA287"/>
      <c r="KJB287"/>
      <c r="KJC287"/>
      <c r="KJD287"/>
      <c r="KJE287"/>
      <c r="KJF287"/>
      <c r="KJG287"/>
      <c r="KJH287"/>
      <c r="KJI287"/>
      <c r="KJJ287"/>
      <c r="KJK287"/>
      <c r="KJL287"/>
      <c r="KJM287"/>
      <c r="KJN287"/>
      <c r="KJO287"/>
      <c r="KJP287"/>
      <c r="KJQ287"/>
      <c r="KJR287"/>
      <c r="KJS287"/>
      <c r="KJT287"/>
      <c r="KJU287"/>
      <c r="KJV287"/>
      <c r="KJW287"/>
      <c r="KJX287"/>
      <c r="KJY287"/>
      <c r="KJZ287"/>
      <c r="KKA287"/>
      <c r="KKB287"/>
      <c r="KKC287"/>
      <c r="KKD287"/>
      <c r="KKE287"/>
      <c r="KKF287"/>
      <c r="KKG287"/>
      <c r="KKH287"/>
      <c r="KKI287"/>
      <c r="KKJ287"/>
      <c r="KKK287"/>
      <c r="KKL287"/>
      <c r="KKM287"/>
      <c r="KKN287"/>
      <c r="KKO287"/>
      <c r="KKP287"/>
      <c r="KKQ287"/>
      <c r="KKR287"/>
      <c r="KKS287"/>
      <c r="KKT287"/>
      <c r="KKU287"/>
      <c r="KKV287"/>
      <c r="KKW287"/>
      <c r="KKX287"/>
      <c r="KKY287"/>
      <c r="KKZ287"/>
      <c r="KLA287"/>
      <c r="KLB287"/>
      <c r="KLC287"/>
      <c r="KLD287"/>
      <c r="KLE287"/>
      <c r="KLF287"/>
      <c r="KLG287"/>
      <c r="KLH287"/>
      <c r="KLI287"/>
      <c r="KLJ287"/>
      <c r="KLK287"/>
      <c r="KLL287"/>
      <c r="KLM287"/>
      <c r="KLN287"/>
      <c r="KLO287"/>
      <c r="KLP287"/>
      <c r="KLQ287"/>
      <c r="KLR287"/>
      <c r="KLS287"/>
      <c r="KLT287"/>
      <c r="KLU287"/>
      <c r="KLV287"/>
      <c r="KLW287"/>
      <c r="KLX287"/>
      <c r="KLY287"/>
      <c r="KLZ287"/>
      <c r="KMA287"/>
      <c r="KMB287"/>
      <c r="KMC287"/>
      <c r="KMD287"/>
      <c r="KME287"/>
      <c r="KMF287"/>
      <c r="KMG287"/>
      <c r="KMH287"/>
      <c r="KMI287"/>
      <c r="KMJ287"/>
      <c r="KMK287"/>
      <c r="KML287"/>
      <c r="KMM287"/>
      <c r="KMN287"/>
      <c r="KMO287"/>
      <c r="KMP287"/>
      <c r="KMQ287"/>
      <c r="KMR287"/>
      <c r="KMS287"/>
      <c r="KMT287"/>
      <c r="KMU287"/>
      <c r="KMV287"/>
      <c r="KMW287"/>
      <c r="KMX287"/>
      <c r="KMY287"/>
      <c r="KMZ287"/>
      <c r="KNA287"/>
      <c r="KNB287"/>
      <c r="KNC287"/>
      <c r="KND287"/>
      <c r="KNE287"/>
      <c r="KNF287"/>
      <c r="KNG287"/>
      <c r="KNH287"/>
      <c r="KNI287"/>
      <c r="KNJ287"/>
      <c r="KNK287"/>
      <c r="KNL287"/>
      <c r="KNM287"/>
      <c r="KNN287"/>
      <c r="KNO287"/>
      <c r="KNP287"/>
      <c r="KNQ287"/>
      <c r="KNR287"/>
      <c r="KNS287"/>
      <c r="KNT287"/>
      <c r="KNU287"/>
      <c r="KNV287"/>
      <c r="KNW287"/>
      <c r="KNX287"/>
      <c r="KNY287"/>
      <c r="KNZ287"/>
      <c r="KOA287"/>
      <c r="KOB287"/>
      <c r="KOC287"/>
      <c r="KOD287"/>
      <c r="KOE287"/>
      <c r="KOF287"/>
      <c r="KOG287"/>
      <c r="KOH287"/>
      <c r="KOI287"/>
      <c r="KOJ287"/>
      <c r="KOK287"/>
      <c r="KOL287"/>
      <c r="KOM287"/>
      <c r="KON287"/>
      <c r="KOO287"/>
      <c r="KOP287"/>
      <c r="KOQ287"/>
      <c r="KOR287"/>
      <c r="KOS287"/>
      <c r="KOT287"/>
      <c r="KOU287"/>
      <c r="KOV287"/>
      <c r="KOW287"/>
      <c r="KOX287"/>
      <c r="KOY287"/>
      <c r="KOZ287"/>
      <c r="KPA287"/>
      <c r="KPB287"/>
      <c r="KPC287"/>
      <c r="KPD287"/>
      <c r="KPE287"/>
      <c r="KPF287"/>
      <c r="KPG287"/>
      <c r="KPH287"/>
      <c r="KPI287"/>
      <c r="KPJ287"/>
      <c r="KPK287"/>
      <c r="KPL287"/>
      <c r="KPM287"/>
      <c r="KPN287"/>
      <c r="KPO287"/>
      <c r="KPP287"/>
      <c r="KPQ287"/>
      <c r="KPR287"/>
      <c r="KPS287"/>
      <c r="KPT287"/>
      <c r="KPU287"/>
      <c r="KPV287"/>
      <c r="KPW287"/>
      <c r="KPX287"/>
      <c r="KPY287"/>
      <c r="KPZ287"/>
      <c r="KQA287"/>
      <c r="KQB287"/>
      <c r="KQC287"/>
      <c r="KQD287"/>
      <c r="KQE287"/>
      <c r="KQF287"/>
      <c r="KQG287"/>
      <c r="KQH287"/>
      <c r="KQI287"/>
      <c r="KQJ287"/>
      <c r="KQK287"/>
      <c r="KQL287"/>
      <c r="KQM287"/>
      <c r="KQN287"/>
      <c r="KQO287"/>
      <c r="KQP287"/>
      <c r="KQQ287"/>
      <c r="KQR287"/>
      <c r="KQS287"/>
      <c r="KQT287"/>
      <c r="KQU287"/>
      <c r="KQV287"/>
      <c r="KQW287"/>
      <c r="KQX287"/>
      <c r="KQY287"/>
      <c r="KQZ287"/>
      <c r="KRA287"/>
      <c r="KRB287"/>
      <c r="KRC287"/>
      <c r="KRD287"/>
      <c r="KRE287"/>
      <c r="KRF287"/>
      <c r="KRG287"/>
      <c r="KRH287"/>
      <c r="KRI287"/>
      <c r="KRJ287"/>
      <c r="KRK287"/>
      <c r="KRL287"/>
      <c r="KRM287"/>
      <c r="KRN287"/>
      <c r="KRO287"/>
      <c r="KRP287"/>
      <c r="KRQ287"/>
      <c r="KRR287"/>
      <c r="KRS287"/>
      <c r="KRT287"/>
      <c r="KRU287"/>
      <c r="KRV287"/>
      <c r="KRW287"/>
      <c r="KRX287"/>
      <c r="KRY287"/>
      <c r="KRZ287"/>
      <c r="KSA287"/>
      <c r="KSB287"/>
      <c r="KSC287"/>
      <c r="KSD287"/>
      <c r="KSE287"/>
      <c r="KSF287"/>
      <c r="KSG287"/>
      <c r="KSH287"/>
      <c r="KSI287"/>
      <c r="KSJ287"/>
      <c r="KSK287"/>
      <c r="KSL287"/>
      <c r="KSM287"/>
      <c r="KSN287"/>
      <c r="KSO287"/>
      <c r="KSP287"/>
      <c r="KSQ287"/>
      <c r="KSR287"/>
      <c r="KSS287"/>
      <c r="KST287"/>
      <c r="KSU287"/>
      <c r="KSV287"/>
      <c r="KSW287"/>
      <c r="KSX287"/>
      <c r="KSY287"/>
      <c r="KSZ287"/>
      <c r="KTA287"/>
      <c r="KTB287"/>
      <c r="KTC287"/>
      <c r="KTD287"/>
      <c r="KTE287"/>
      <c r="KTF287"/>
      <c r="KTG287"/>
      <c r="KTH287"/>
      <c r="KTI287"/>
      <c r="KTJ287"/>
      <c r="KTK287"/>
      <c r="KTL287"/>
      <c r="KTM287"/>
      <c r="KTN287"/>
      <c r="KTO287"/>
      <c r="KTP287"/>
      <c r="KTQ287"/>
      <c r="KTR287"/>
      <c r="KTS287"/>
      <c r="KTT287"/>
      <c r="KTU287"/>
      <c r="KTV287"/>
      <c r="KTW287"/>
      <c r="KTX287"/>
      <c r="KTY287"/>
      <c r="KTZ287"/>
      <c r="KUA287"/>
      <c r="KUB287"/>
      <c r="KUC287"/>
      <c r="KUD287"/>
      <c r="KUE287"/>
      <c r="KUF287"/>
      <c r="KUG287"/>
      <c r="KUH287"/>
      <c r="KUI287"/>
      <c r="KUJ287"/>
      <c r="KUK287"/>
      <c r="KUL287"/>
      <c r="KUM287"/>
      <c r="KUN287"/>
      <c r="KUO287"/>
      <c r="KUP287"/>
      <c r="KUQ287"/>
      <c r="KUR287"/>
      <c r="KUS287"/>
      <c r="KUT287"/>
      <c r="KUU287"/>
      <c r="KUV287"/>
      <c r="KUW287"/>
      <c r="KUX287"/>
      <c r="KUY287"/>
      <c r="KUZ287"/>
      <c r="KVA287"/>
      <c r="KVB287"/>
      <c r="KVC287"/>
      <c r="KVD287"/>
      <c r="KVE287"/>
      <c r="KVF287"/>
      <c r="KVG287"/>
      <c r="KVH287"/>
      <c r="KVI287"/>
      <c r="KVJ287"/>
      <c r="KVK287"/>
      <c r="KVL287"/>
      <c r="KVM287"/>
      <c r="KVN287"/>
      <c r="KVO287"/>
      <c r="KVP287"/>
      <c r="KVQ287"/>
      <c r="KVR287"/>
      <c r="KVS287"/>
      <c r="KVT287"/>
      <c r="KVU287"/>
      <c r="KVV287"/>
      <c r="KVW287"/>
      <c r="KVX287"/>
      <c r="KVY287"/>
      <c r="KVZ287"/>
      <c r="KWA287"/>
      <c r="KWB287"/>
      <c r="KWC287"/>
      <c r="KWD287"/>
      <c r="KWE287"/>
      <c r="KWF287"/>
      <c r="KWG287"/>
      <c r="KWH287"/>
      <c r="KWI287"/>
      <c r="KWJ287"/>
      <c r="KWK287"/>
      <c r="KWL287"/>
      <c r="KWM287"/>
      <c r="KWN287"/>
      <c r="KWO287"/>
      <c r="KWP287"/>
      <c r="KWQ287"/>
      <c r="KWR287"/>
      <c r="KWS287"/>
      <c r="KWT287"/>
      <c r="KWU287"/>
      <c r="KWV287"/>
      <c r="KWW287"/>
      <c r="KWX287"/>
      <c r="KWY287"/>
      <c r="KWZ287"/>
      <c r="KXA287"/>
      <c r="KXB287"/>
      <c r="KXC287"/>
      <c r="KXD287"/>
      <c r="KXE287"/>
      <c r="KXF287"/>
      <c r="KXG287"/>
      <c r="KXH287"/>
      <c r="KXI287"/>
      <c r="KXJ287"/>
      <c r="KXK287"/>
      <c r="KXL287"/>
      <c r="KXM287"/>
      <c r="KXN287"/>
      <c r="KXO287"/>
      <c r="KXP287"/>
      <c r="KXQ287"/>
      <c r="KXR287"/>
      <c r="KXS287"/>
      <c r="KXT287"/>
      <c r="KXU287"/>
      <c r="KXV287"/>
      <c r="KXW287"/>
      <c r="KXX287"/>
      <c r="KXY287"/>
      <c r="KXZ287"/>
      <c r="KYA287"/>
      <c r="KYB287"/>
      <c r="KYC287"/>
      <c r="KYD287"/>
      <c r="KYE287"/>
      <c r="KYF287"/>
      <c r="KYG287"/>
      <c r="KYH287"/>
      <c r="KYI287"/>
      <c r="KYJ287"/>
      <c r="KYK287"/>
      <c r="KYL287"/>
      <c r="KYM287"/>
      <c r="KYN287"/>
      <c r="KYO287"/>
      <c r="KYP287"/>
      <c r="KYQ287"/>
      <c r="KYR287"/>
      <c r="KYS287"/>
      <c r="KYT287"/>
      <c r="KYU287"/>
      <c r="KYV287"/>
      <c r="KYW287"/>
      <c r="KYX287"/>
      <c r="KYY287"/>
      <c r="KYZ287"/>
      <c r="KZA287"/>
      <c r="KZB287"/>
      <c r="KZC287"/>
      <c r="KZD287"/>
      <c r="KZE287"/>
      <c r="KZF287"/>
      <c r="KZG287"/>
      <c r="KZH287"/>
      <c r="KZI287"/>
      <c r="KZJ287"/>
      <c r="KZK287"/>
      <c r="KZL287"/>
      <c r="KZM287"/>
      <c r="KZN287"/>
      <c r="KZO287"/>
      <c r="KZP287"/>
      <c r="KZQ287"/>
      <c r="KZR287"/>
      <c r="KZS287"/>
      <c r="KZT287"/>
      <c r="KZU287"/>
      <c r="KZV287"/>
      <c r="KZW287"/>
      <c r="KZX287"/>
      <c r="KZY287"/>
      <c r="KZZ287"/>
      <c r="LAA287"/>
      <c r="LAB287"/>
      <c r="LAC287"/>
      <c r="LAD287"/>
      <c r="LAE287"/>
      <c r="LAF287"/>
      <c r="LAG287"/>
      <c r="LAH287"/>
      <c r="LAI287"/>
      <c r="LAJ287"/>
      <c r="LAK287"/>
      <c r="LAL287"/>
      <c r="LAM287"/>
      <c r="LAN287"/>
      <c r="LAO287"/>
      <c r="LAP287"/>
      <c r="LAQ287"/>
      <c r="LAR287"/>
      <c r="LAS287"/>
      <c r="LAT287"/>
      <c r="LAU287"/>
      <c r="LAV287"/>
      <c r="LAW287"/>
      <c r="LAX287"/>
      <c r="LAY287"/>
      <c r="LAZ287"/>
      <c r="LBA287"/>
      <c r="LBB287"/>
      <c r="LBC287"/>
      <c r="LBD287"/>
      <c r="LBE287"/>
      <c r="LBF287"/>
      <c r="LBG287"/>
      <c r="LBH287"/>
      <c r="LBI287"/>
      <c r="LBJ287"/>
      <c r="LBK287"/>
      <c r="LBL287"/>
      <c r="LBM287"/>
      <c r="LBN287"/>
      <c r="LBO287"/>
      <c r="LBP287"/>
      <c r="LBQ287"/>
      <c r="LBR287"/>
      <c r="LBS287"/>
      <c r="LBT287"/>
      <c r="LBU287"/>
      <c r="LBV287"/>
      <c r="LBW287"/>
      <c r="LBX287"/>
      <c r="LBY287"/>
      <c r="LBZ287"/>
      <c r="LCA287"/>
      <c r="LCB287"/>
      <c r="LCC287"/>
      <c r="LCD287"/>
      <c r="LCE287"/>
      <c r="LCF287"/>
      <c r="LCG287"/>
      <c r="LCH287"/>
      <c r="LCI287"/>
      <c r="LCJ287"/>
      <c r="LCK287"/>
      <c r="LCL287"/>
      <c r="LCM287"/>
      <c r="LCN287"/>
      <c r="LCO287"/>
      <c r="LCP287"/>
      <c r="LCQ287"/>
      <c r="LCR287"/>
      <c r="LCS287"/>
      <c r="LCT287"/>
      <c r="LCU287"/>
      <c r="LCV287"/>
      <c r="LCW287"/>
      <c r="LCX287"/>
      <c r="LCY287"/>
      <c r="LCZ287"/>
      <c r="LDA287"/>
      <c r="LDB287"/>
      <c r="LDC287"/>
      <c r="LDD287"/>
      <c r="LDE287"/>
      <c r="LDF287"/>
      <c r="LDG287"/>
      <c r="LDH287"/>
      <c r="LDI287"/>
      <c r="LDJ287"/>
      <c r="LDK287"/>
      <c r="LDL287"/>
      <c r="LDM287"/>
      <c r="LDN287"/>
      <c r="LDO287"/>
      <c r="LDP287"/>
      <c r="LDQ287"/>
      <c r="LDR287"/>
      <c r="LDS287"/>
      <c r="LDT287"/>
      <c r="LDU287"/>
      <c r="LDV287"/>
      <c r="LDW287"/>
      <c r="LDX287"/>
      <c r="LDY287"/>
      <c r="LDZ287"/>
      <c r="LEA287"/>
      <c r="LEB287"/>
      <c r="LEC287"/>
      <c r="LED287"/>
      <c r="LEE287"/>
      <c r="LEF287"/>
      <c r="LEG287"/>
      <c r="LEH287"/>
      <c r="LEI287"/>
      <c r="LEJ287"/>
      <c r="LEK287"/>
      <c r="LEL287"/>
      <c r="LEM287"/>
      <c r="LEN287"/>
      <c r="LEO287"/>
      <c r="LEP287"/>
      <c r="LEQ287"/>
      <c r="LER287"/>
      <c r="LES287"/>
      <c r="LET287"/>
      <c r="LEU287"/>
      <c r="LEV287"/>
      <c r="LEW287"/>
      <c r="LEX287"/>
      <c r="LEY287"/>
      <c r="LEZ287"/>
      <c r="LFA287"/>
      <c r="LFB287"/>
      <c r="LFC287"/>
      <c r="LFD287"/>
      <c r="LFE287"/>
      <c r="LFF287"/>
      <c r="LFG287"/>
      <c r="LFH287"/>
      <c r="LFI287"/>
      <c r="LFJ287"/>
      <c r="LFK287"/>
      <c r="LFL287"/>
      <c r="LFM287"/>
      <c r="LFN287"/>
      <c r="LFO287"/>
      <c r="LFP287"/>
      <c r="LFQ287"/>
      <c r="LFR287"/>
      <c r="LFS287"/>
      <c r="LFT287"/>
      <c r="LFU287"/>
      <c r="LFV287"/>
      <c r="LFW287"/>
      <c r="LFX287"/>
      <c r="LFY287"/>
      <c r="LFZ287"/>
      <c r="LGA287"/>
      <c r="LGB287"/>
      <c r="LGC287"/>
      <c r="LGD287"/>
      <c r="LGE287"/>
      <c r="LGF287"/>
      <c r="LGG287"/>
      <c r="LGH287"/>
      <c r="LGI287"/>
      <c r="LGJ287"/>
      <c r="LGK287"/>
      <c r="LGL287"/>
      <c r="LGM287"/>
      <c r="LGN287"/>
      <c r="LGO287"/>
      <c r="LGP287"/>
      <c r="LGQ287"/>
      <c r="LGR287"/>
      <c r="LGS287"/>
      <c r="LGT287"/>
      <c r="LGU287"/>
      <c r="LGV287"/>
      <c r="LGW287"/>
      <c r="LGX287"/>
      <c r="LGY287"/>
      <c r="LGZ287"/>
      <c r="LHA287"/>
      <c r="LHB287"/>
      <c r="LHC287"/>
      <c r="LHD287"/>
      <c r="LHE287"/>
      <c r="LHF287"/>
      <c r="LHG287"/>
      <c r="LHH287"/>
      <c r="LHI287"/>
      <c r="LHJ287"/>
      <c r="LHK287"/>
      <c r="LHL287"/>
      <c r="LHM287"/>
      <c r="LHN287"/>
      <c r="LHO287"/>
      <c r="LHP287"/>
      <c r="LHQ287"/>
      <c r="LHR287"/>
      <c r="LHS287"/>
      <c r="LHT287"/>
      <c r="LHU287"/>
      <c r="LHV287"/>
      <c r="LHW287"/>
      <c r="LHX287"/>
      <c r="LHY287"/>
      <c r="LHZ287"/>
      <c r="LIA287"/>
      <c r="LIB287"/>
      <c r="LIC287"/>
      <c r="LID287"/>
      <c r="LIE287"/>
      <c r="LIF287"/>
      <c r="LIG287"/>
      <c r="LIH287"/>
      <c r="LII287"/>
      <c r="LIJ287"/>
      <c r="LIK287"/>
      <c r="LIL287"/>
      <c r="LIM287"/>
      <c r="LIN287"/>
      <c r="LIO287"/>
      <c r="LIP287"/>
      <c r="LIQ287"/>
      <c r="LIR287"/>
      <c r="LIS287"/>
      <c r="LIT287"/>
      <c r="LIU287"/>
      <c r="LIV287"/>
      <c r="LIW287"/>
      <c r="LIX287"/>
      <c r="LIY287"/>
      <c r="LIZ287"/>
      <c r="LJA287"/>
      <c r="LJB287"/>
      <c r="LJC287"/>
      <c r="LJD287"/>
      <c r="LJE287"/>
      <c r="LJF287"/>
      <c r="LJG287"/>
      <c r="LJH287"/>
      <c r="LJI287"/>
      <c r="LJJ287"/>
      <c r="LJK287"/>
      <c r="LJL287"/>
      <c r="LJM287"/>
      <c r="LJN287"/>
      <c r="LJO287"/>
      <c r="LJP287"/>
      <c r="LJQ287"/>
      <c r="LJR287"/>
      <c r="LJS287"/>
      <c r="LJT287"/>
      <c r="LJU287"/>
      <c r="LJV287"/>
      <c r="LJW287"/>
      <c r="LJX287"/>
      <c r="LJY287"/>
      <c r="LJZ287"/>
      <c r="LKA287"/>
      <c r="LKB287"/>
      <c r="LKC287"/>
      <c r="LKD287"/>
      <c r="LKE287"/>
      <c r="LKF287"/>
      <c r="LKG287"/>
      <c r="LKH287"/>
      <c r="LKI287"/>
      <c r="LKJ287"/>
      <c r="LKK287"/>
      <c r="LKL287"/>
      <c r="LKM287"/>
      <c r="LKN287"/>
      <c r="LKO287"/>
      <c r="LKP287"/>
      <c r="LKQ287"/>
      <c r="LKR287"/>
      <c r="LKS287"/>
      <c r="LKT287"/>
      <c r="LKU287"/>
      <c r="LKV287"/>
      <c r="LKW287"/>
      <c r="LKX287"/>
      <c r="LKY287"/>
      <c r="LKZ287"/>
      <c r="LLA287"/>
      <c r="LLB287"/>
      <c r="LLC287"/>
      <c r="LLD287"/>
      <c r="LLE287"/>
      <c r="LLF287"/>
      <c r="LLG287"/>
      <c r="LLH287"/>
      <c r="LLI287"/>
      <c r="LLJ287"/>
      <c r="LLK287"/>
      <c r="LLL287"/>
      <c r="LLM287"/>
      <c r="LLN287"/>
      <c r="LLO287"/>
      <c r="LLP287"/>
      <c r="LLQ287"/>
      <c r="LLR287"/>
      <c r="LLS287"/>
      <c r="LLT287"/>
      <c r="LLU287"/>
      <c r="LLV287"/>
      <c r="LLW287"/>
      <c r="LLX287"/>
      <c r="LLY287"/>
      <c r="LLZ287"/>
      <c r="LMA287"/>
      <c r="LMB287"/>
      <c r="LMC287"/>
      <c r="LMD287"/>
      <c r="LME287"/>
      <c r="LMF287"/>
      <c r="LMG287"/>
      <c r="LMH287"/>
      <c r="LMI287"/>
      <c r="LMJ287"/>
      <c r="LMK287"/>
      <c r="LML287"/>
      <c r="LMM287"/>
      <c r="LMN287"/>
      <c r="LMO287"/>
      <c r="LMP287"/>
      <c r="LMQ287"/>
      <c r="LMR287"/>
      <c r="LMS287"/>
      <c r="LMT287"/>
      <c r="LMU287"/>
      <c r="LMV287"/>
      <c r="LMW287"/>
      <c r="LMX287"/>
      <c r="LMY287"/>
      <c r="LMZ287"/>
      <c r="LNA287"/>
      <c r="LNB287"/>
      <c r="LNC287"/>
      <c r="LND287"/>
      <c r="LNE287"/>
      <c r="LNF287"/>
      <c r="LNG287"/>
      <c r="LNH287"/>
      <c r="LNI287"/>
      <c r="LNJ287"/>
      <c r="LNK287"/>
      <c r="LNL287"/>
      <c r="LNM287"/>
      <c r="LNN287"/>
      <c r="LNO287"/>
      <c r="LNP287"/>
      <c r="LNQ287"/>
      <c r="LNR287"/>
      <c r="LNS287"/>
      <c r="LNT287"/>
      <c r="LNU287"/>
      <c r="LNV287"/>
      <c r="LNW287"/>
      <c r="LNX287"/>
      <c r="LNY287"/>
      <c r="LNZ287"/>
      <c r="LOA287"/>
      <c r="LOB287"/>
      <c r="LOC287"/>
      <c r="LOD287"/>
      <c r="LOE287"/>
      <c r="LOF287"/>
      <c r="LOG287"/>
      <c r="LOH287"/>
      <c r="LOI287"/>
      <c r="LOJ287"/>
      <c r="LOK287"/>
      <c r="LOL287"/>
      <c r="LOM287"/>
      <c r="LON287"/>
      <c r="LOO287"/>
      <c r="LOP287"/>
      <c r="LOQ287"/>
      <c r="LOR287"/>
      <c r="LOS287"/>
      <c r="LOT287"/>
      <c r="LOU287"/>
      <c r="LOV287"/>
      <c r="LOW287"/>
      <c r="LOX287"/>
      <c r="LOY287"/>
      <c r="LOZ287"/>
      <c r="LPA287"/>
      <c r="LPB287"/>
      <c r="LPC287"/>
      <c r="LPD287"/>
      <c r="LPE287"/>
      <c r="LPF287"/>
      <c r="LPG287"/>
      <c r="LPH287"/>
      <c r="LPI287"/>
      <c r="LPJ287"/>
      <c r="LPK287"/>
      <c r="LPL287"/>
      <c r="LPM287"/>
      <c r="LPN287"/>
      <c r="LPO287"/>
      <c r="LPP287"/>
      <c r="LPQ287"/>
      <c r="LPR287"/>
      <c r="LPS287"/>
      <c r="LPT287"/>
      <c r="LPU287"/>
      <c r="LPV287"/>
      <c r="LPW287"/>
      <c r="LPX287"/>
      <c r="LPY287"/>
      <c r="LPZ287"/>
      <c r="LQA287"/>
      <c r="LQB287"/>
      <c r="LQC287"/>
      <c r="LQD287"/>
      <c r="LQE287"/>
      <c r="LQF287"/>
      <c r="LQG287"/>
      <c r="LQH287"/>
      <c r="LQI287"/>
      <c r="LQJ287"/>
      <c r="LQK287"/>
      <c r="LQL287"/>
      <c r="LQM287"/>
      <c r="LQN287"/>
      <c r="LQO287"/>
      <c r="LQP287"/>
      <c r="LQQ287"/>
      <c r="LQR287"/>
      <c r="LQS287"/>
      <c r="LQT287"/>
      <c r="LQU287"/>
      <c r="LQV287"/>
      <c r="LQW287"/>
      <c r="LQX287"/>
      <c r="LQY287"/>
      <c r="LQZ287"/>
      <c r="LRA287"/>
      <c r="LRB287"/>
      <c r="LRC287"/>
      <c r="LRD287"/>
      <c r="LRE287"/>
      <c r="LRF287"/>
      <c r="LRG287"/>
      <c r="LRH287"/>
      <c r="LRI287"/>
      <c r="LRJ287"/>
      <c r="LRK287"/>
      <c r="LRL287"/>
      <c r="LRM287"/>
      <c r="LRN287"/>
      <c r="LRO287"/>
      <c r="LRP287"/>
      <c r="LRQ287"/>
      <c r="LRR287"/>
      <c r="LRS287"/>
      <c r="LRT287"/>
      <c r="LRU287"/>
      <c r="LRV287"/>
      <c r="LRW287"/>
      <c r="LRX287"/>
      <c r="LRY287"/>
      <c r="LRZ287"/>
      <c r="LSA287"/>
      <c r="LSB287"/>
      <c r="LSC287"/>
      <c r="LSD287"/>
      <c r="LSE287"/>
      <c r="LSF287"/>
      <c r="LSG287"/>
      <c r="LSH287"/>
      <c r="LSI287"/>
      <c r="LSJ287"/>
      <c r="LSK287"/>
      <c r="LSL287"/>
      <c r="LSM287"/>
      <c r="LSN287"/>
      <c r="LSO287"/>
      <c r="LSP287"/>
      <c r="LSQ287"/>
      <c r="LSR287"/>
      <c r="LSS287"/>
      <c r="LST287"/>
      <c r="LSU287"/>
      <c r="LSV287"/>
      <c r="LSW287"/>
      <c r="LSX287"/>
      <c r="LSY287"/>
      <c r="LSZ287"/>
      <c r="LTA287"/>
      <c r="LTB287"/>
      <c r="LTC287"/>
      <c r="LTD287"/>
      <c r="LTE287"/>
      <c r="LTF287"/>
      <c r="LTG287"/>
      <c r="LTH287"/>
      <c r="LTI287"/>
      <c r="LTJ287"/>
      <c r="LTK287"/>
      <c r="LTL287"/>
      <c r="LTM287"/>
      <c r="LTN287"/>
      <c r="LTO287"/>
      <c r="LTP287"/>
      <c r="LTQ287"/>
      <c r="LTR287"/>
      <c r="LTS287"/>
      <c r="LTT287"/>
      <c r="LTU287"/>
      <c r="LTV287"/>
      <c r="LTW287"/>
      <c r="LTX287"/>
      <c r="LTY287"/>
      <c r="LTZ287"/>
      <c r="LUA287"/>
      <c r="LUB287"/>
      <c r="LUC287"/>
      <c r="LUD287"/>
      <c r="LUE287"/>
      <c r="LUF287"/>
      <c r="LUG287"/>
      <c r="LUH287"/>
      <c r="LUI287"/>
      <c r="LUJ287"/>
      <c r="LUK287"/>
      <c r="LUL287"/>
      <c r="LUM287"/>
      <c r="LUN287"/>
      <c r="LUO287"/>
      <c r="LUP287"/>
      <c r="LUQ287"/>
      <c r="LUR287"/>
      <c r="LUS287"/>
      <c r="LUT287"/>
      <c r="LUU287"/>
      <c r="LUV287"/>
      <c r="LUW287"/>
      <c r="LUX287"/>
      <c r="LUY287"/>
      <c r="LUZ287"/>
      <c r="LVA287"/>
      <c r="LVB287"/>
      <c r="LVC287"/>
      <c r="LVD287"/>
      <c r="LVE287"/>
      <c r="LVF287"/>
      <c r="LVG287"/>
      <c r="LVH287"/>
      <c r="LVI287"/>
      <c r="LVJ287"/>
      <c r="LVK287"/>
      <c r="LVL287"/>
      <c r="LVM287"/>
      <c r="LVN287"/>
      <c r="LVO287"/>
      <c r="LVP287"/>
      <c r="LVQ287"/>
      <c r="LVR287"/>
      <c r="LVS287"/>
      <c r="LVT287"/>
      <c r="LVU287"/>
      <c r="LVV287"/>
      <c r="LVW287"/>
      <c r="LVX287"/>
      <c r="LVY287"/>
      <c r="LVZ287"/>
      <c r="LWA287"/>
      <c r="LWB287"/>
      <c r="LWC287"/>
      <c r="LWD287"/>
      <c r="LWE287"/>
      <c r="LWF287"/>
      <c r="LWG287"/>
      <c r="LWH287"/>
      <c r="LWI287"/>
      <c r="LWJ287"/>
      <c r="LWK287"/>
      <c r="LWL287"/>
      <c r="LWM287"/>
      <c r="LWN287"/>
      <c r="LWO287"/>
      <c r="LWP287"/>
      <c r="LWQ287"/>
      <c r="LWR287"/>
      <c r="LWS287"/>
      <c r="LWT287"/>
      <c r="LWU287"/>
      <c r="LWV287"/>
      <c r="LWW287"/>
      <c r="LWX287"/>
      <c r="LWY287"/>
      <c r="LWZ287"/>
      <c r="LXA287"/>
      <c r="LXB287"/>
      <c r="LXC287"/>
      <c r="LXD287"/>
      <c r="LXE287"/>
      <c r="LXF287"/>
      <c r="LXG287"/>
      <c r="LXH287"/>
      <c r="LXI287"/>
      <c r="LXJ287"/>
      <c r="LXK287"/>
      <c r="LXL287"/>
      <c r="LXM287"/>
      <c r="LXN287"/>
      <c r="LXO287"/>
      <c r="LXP287"/>
      <c r="LXQ287"/>
      <c r="LXR287"/>
      <c r="LXS287"/>
      <c r="LXT287"/>
      <c r="LXU287"/>
      <c r="LXV287"/>
      <c r="LXW287"/>
      <c r="LXX287"/>
      <c r="LXY287"/>
      <c r="LXZ287"/>
      <c r="LYA287"/>
      <c r="LYB287"/>
      <c r="LYC287"/>
      <c r="LYD287"/>
      <c r="LYE287"/>
      <c r="LYF287"/>
      <c r="LYG287"/>
      <c r="LYH287"/>
      <c r="LYI287"/>
      <c r="LYJ287"/>
      <c r="LYK287"/>
      <c r="LYL287"/>
      <c r="LYM287"/>
      <c r="LYN287"/>
      <c r="LYO287"/>
      <c r="LYP287"/>
      <c r="LYQ287"/>
      <c r="LYR287"/>
      <c r="LYS287"/>
      <c r="LYT287"/>
      <c r="LYU287"/>
      <c r="LYV287"/>
      <c r="LYW287"/>
      <c r="LYX287"/>
      <c r="LYY287"/>
      <c r="LYZ287"/>
      <c r="LZA287"/>
      <c r="LZB287"/>
      <c r="LZC287"/>
      <c r="LZD287"/>
      <c r="LZE287"/>
      <c r="LZF287"/>
      <c r="LZG287"/>
      <c r="LZH287"/>
      <c r="LZI287"/>
      <c r="LZJ287"/>
      <c r="LZK287"/>
      <c r="LZL287"/>
      <c r="LZM287"/>
      <c r="LZN287"/>
      <c r="LZO287"/>
      <c r="LZP287"/>
      <c r="LZQ287"/>
      <c r="LZR287"/>
      <c r="LZS287"/>
      <c r="LZT287"/>
      <c r="LZU287"/>
      <c r="LZV287"/>
      <c r="LZW287"/>
      <c r="LZX287"/>
      <c r="LZY287"/>
      <c r="LZZ287"/>
      <c r="MAA287"/>
      <c r="MAB287"/>
      <c r="MAC287"/>
      <c r="MAD287"/>
      <c r="MAE287"/>
      <c r="MAF287"/>
      <c r="MAG287"/>
      <c r="MAH287"/>
      <c r="MAI287"/>
      <c r="MAJ287"/>
      <c r="MAK287"/>
      <c r="MAL287"/>
      <c r="MAM287"/>
      <c r="MAN287"/>
      <c r="MAO287"/>
      <c r="MAP287"/>
      <c r="MAQ287"/>
      <c r="MAR287"/>
      <c r="MAS287"/>
      <c r="MAT287"/>
      <c r="MAU287"/>
      <c r="MAV287"/>
      <c r="MAW287"/>
      <c r="MAX287"/>
      <c r="MAY287"/>
      <c r="MAZ287"/>
      <c r="MBA287"/>
      <c r="MBB287"/>
      <c r="MBC287"/>
      <c r="MBD287"/>
      <c r="MBE287"/>
      <c r="MBF287"/>
      <c r="MBG287"/>
      <c r="MBH287"/>
      <c r="MBI287"/>
      <c r="MBJ287"/>
      <c r="MBK287"/>
      <c r="MBL287"/>
      <c r="MBM287"/>
      <c r="MBN287"/>
      <c r="MBO287"/>
      <c r="MBP287"/>
      <c r="MBQ287"/>
      <c r="MBR287"/>
      <c r="MBS287"/>
      <c r="MBT287"/>
      <c r="MBU287"/>
      <c r="MBV287"/>
      <c r="MBW287"/>
      <c r="MBX287"/>
      <c r="MBY287"/>
      <c r="MBZ287"/>
      <c r="MCA287"/>
      <c r="MCB287"/>
      <c r="MCC287"/>
      <c r="MCD287"/>
      <c r="MCE287"/>
      <c r="MCF287"/>
      <c r="MCG287"/>
      <c r="MCH287"/>
      <c r="MCI287"/>
      <c r="MCJ287"/>
      <c r="MCK287"/>
      <c r="MCL287"/>
      <c r="MCM287"/>
      <c r="MCN287"/>
      <c r="MCO287"/>
      <c r="MCP287"/>
      <c r="MCQ287"/>
      <c r="MCR287"/>
      <c r="MCS287"/>
      <c r="MCT287"/>
      <c r="MCU287"/>
      <c r="MCV287"/>
      <c r="MCW287"/>
      <c r="MCX287"/>
      <c r="MCY287"/>
      <c r="MCZ287"/>
      <c r="MDA287"/>
      <c r="MDB287"/>
      <c r="MDC287"/>
      <c r="MDD287"/>
      <c r="MDE287"/>
      <c r="MDF287"/>
      <c r="MDG287"/>
      <c r="MDH287"/>
      <c r="MDI287"/>
      <c r="MDJ287"/>
      <c r="MDK287"/>
      <c r="MDL287"/>
      <c r="MDM287"/>
      <c r="MDN287"/>
      <c r="MDO287"/>
      <c r="MDP287"/>
      <c r="MDQ287"/>
      <c r="MDR287"/>
      <c r="MDS287"/>
      <c r="MDT287"/>
      <c r="MDU287"/>
      <c r="MDV287"/>
      <c r="MDW287"/>
      <c r="MDX287"/>
      <c r="MDY287"/>
      <c r="MDZ287"/>
      <c r="MEA287"/>
      <c r="MEB287"/>
      <c r="MEC287"/>
      <c r="MED287"/>
      <c r="MEE287"/>
      <c r="MEF287"/>
      <c r="MEG287"/>
      <c r="MEH287"/>
      <c r="MEI287"/>
      <c r="MEJ287"/>
      <c r="MEK287"/>
      <c r="MEL287"/>
      <c r="MEM287"/>
      <c r="MEN287"/>
      <c r="MEO287"/>
      <c r="MEP287"/>
      <c r="MEQ287"/>
      <c r="MER287"/>
      <c r="MES287"/>
      <c r="MET287"/>
      <c r="MEU287"/>
      <c r="MEV287"/>
      <c r="MEW287"/>
      <c r="MEX287"/>
      <c r="MEY287"/>
      <c r="MEZ287"/>
      <c r="MFA287"/>
      <c r="MFB287"/>
      <c r="MFC287"/>
      <c r="MFD287"/>
      <c r="MFE287"/>
      <c r="MFF287"/>
      <c r="MFG287"/>
      <c r="MFH287"/>
      <c r="MFI287"/>
      <c r="MFJ287"/>
      <c r="MFK287"/>
      <c r="MFL287"/>
      <c r="MFM287"/>
      <c r="MFN287"/>
      <c r="MFO287"/>
      <c r="MFP287"/>
      <c r="MFQ287"/>
      <c r="MFR287"/>
      <c r="MFS287"/>
      <c r="MFT287"/>
      <c r="MFU287"/>
      <c r="MFV287"/>
      <c r="MFW287"/>
      <c r="MFX287"/>
      <c r="MFY287"/>
      <c r="MFZ287"/>
      <c r="MGA287"/>
      <c r="MGB287"/>
      <c r="MGC287"/>
      <c r="MGD287"/>
      <c r="MGE287"/>
      <c r="MGF287"/>
      <c r="MGG287"/>
      <c r="MGH287"/>
      <c r="MGI287"/>
      <c r="MGJ287"/>
      <c r="MGK287"/>
      <c r="MGL287"/>
      <c r="MGM287"/>
      <c r="MGN287"/>
      <c r="MGO287"/>
      <c r="MGP287"/>
      <c r="MGQ287"/>
      <c r="MGR287"/>
      <c r="MGS287"/>
      <c r="MGT287"/>
      <c r="MGU287"/>
      <c r="MGV287"/>
      <c r="MGW287"/>
      <c r="MGX287"/>
      <c r="MGY287"/>
      <c r="MGZ287"/>
      <c r="MHA287"/>
      <c r="MHB287"/>
      <c r="MHC287"/>
      <c r="MHD287"/>
      <c r="MHE287"/>
      <c r="MHF287"/>
      <c r="MHG287"/>
      <c r="MHH287"/>
      <c r="MHI287"/>
      <c r="MHJ287"/>
      <c r="MHK287"/>
      <c r="MHL287"/>
      <c r="MHM287"/>
      <c r="MHN287"/>
      <c r="MHO287"/>
      <c r="MHP287"/>
      <c r="MHQ287"/>
      <c r="MHR287"/>
      <c r="MHS287"/>
      <c r="MHT287"/>
      <c r="MHU287"/>
      <c r="MHV287"/>
      <c r="MHW287"/>
      <c r="MHX287"/>
      <c r="MHY287"/>
      <c r="MHZ287"/>
      <c r="MIA287"/>
      <c r="MIB287"/>
      <c r="MIC287"/>
      <c r="MID287"/>
      <c r="MIE287"/>
      <c r="MIF287"/>
      <c r="MIG287"/>
      <c r="MIH287"/>
      <c r="MII287"/>
      <c r="MIJ287"/>
      <c r="MIK287"/>
      <c r="MIL287"/>
      <c r="MIM287"/>
      <c r="MIN287"/>
      <c r="MIO287"/>
      <c r="MIP287"/>
      <c r="MIQ287"/>
      <c r="MIR287"/>
      <c r="MIS287"/>
      <c r="MIT287"/>
      <c r="MIU287"/>
      <c r="MIV287"/>
      <c r="MIW287"/>
      <c r="MIX287"/>
      <c r="MIY287"/>
      <c r="MIZ287"/>
      <c r="MJA287"/>
      <c r="MJB287"/>
      <c r="MJC287"/>
      <c r="MJD287"/>
      <c r="MJE287"/>
      <c r="MJF287"/>
      <c r="MJG287"/>
      <c r="MJH287"/>
      <c r="MJI287"/>
      <c r="MJJ287"/>
      <c r="MJK287"/>
      <c r="MJL287"/>
      <c r="MJM287"/>
      <c r="MJN287"/>
      <c r="MJO287"/>
      <c r="MJP287"/>
      <c r="MJQ287"/>
      <c r="MJR287"/>
      <c r="MJS287"/>
      <c r="MJT287"/>
      <c r="MJU287"/>
      <c r="MJV287"/>
      <c r="MJW287"/>
      <c r="MJX287"/>
      <c r="MJY287"/>
      <c r="MJZ287"/>
      <c r="MKA287"/>
      <c r="MKB287"/>
      <c r="MKC287"/>
      <c r="MKD287"/>
      <c r="MKE287"/>
      <c r="MKF287"/>
      <c r="MKG287"/>
      <c r="MKH287"/>
      <c r="MKI287"/>
      <c r="MKJ287"/>
      <c r="MKK287"/>
      <c r="MKL287"/>
      <c r="MKM287"/>
      <c r="MKN287"/>
      <c r="MKO287"/>
      <c r="MKP287"/>
      <c r="MKQ287"/>
      <c r="MKR287"/>
      <c r="MKS287"/>
      <c r="MKT287"/>
      <c r="MKU287"/>
      <c r="MKV287"/>
      <c r="MKW287"/>
      <c r="MKX287"/>
      <c r="MKY287"/>
      <c r="MKZ287"/>
      <c r="MLA287"/>
      <c r="MLB287"/>
      <c r="MLC287"/>
      <c r="MLD287"/>
      <c r="MLE287"/>
      <c r="MLF287"/>
      <c r="MLG287"/>
      <c r="MLH287"/>
      <c r="MLI287"/>
      <c r="MLJ287"/>
      <c r="MLK287"/>
      <c r="MLL287"/>
      <c r="MLM287"/>
      <c r="MLN287"/>
      <c r="MLO287"/>
      <c r="MLP287"/>
      <c r="MLQ287"/>
      <c r="MLR287"/>
      <c r="MLS287"/>
      <c r="MLT287"/>
      <c r="MLU287"/>
      <c r="MLV287"/>
      <c r="MLW287"/>
      <c r="MLX287"/>
      <c r="MLY287"/>
      <c r="MLZ287"/>
      <c r="MMA287"/>
      <c r="MMB287"/>
      <c r="MMC287"/>
      <c r="MMD287"/>
      <c r="MME287"/>
      <c r="MMF287"/>
      <c r="MMG287"/>
      <c r="MMH287"/>
      <c r="MMI287"/>
      <c r="MMJ287"/>
      <c r="MMK287"/>
      <c r="MML287"/>
      <c r="MMM287"/>
      <c r="MMN287"/>
      <c r="MMO287"/>
      <c r="MMP287"/>
      <c r="MMQ287"/>
      <c r="MMR287"/>
      <c r="MMS287"/>
      <c r="MMT287"/>
      <c r="MMU287"/>
      <c r="MMV287"/>
      <c r="MMW287"/>
      <c r="MMX287"/>
      <c r="MMY287"/>
      <c r="MMZ287"/>
      <c r="MNA287"/>
      <c r="MNB287"/>
      <c r="MNC287"/>
      <c r="MND287"/>
      <c r="MNE287"/>
      <c r="MNF287"/>
      <c r="MNG287"/>
      <c r="MNH287"/>
      <c r="MNI287"/>
      <c r="MNJ287"/>
      <c r="MNK287"/>
      <c r="MNL287"/>
      <c r="MNM287"/>
      <c r="MNN287"/>
      <c r="MNO287"/>
      <c r="MNP287"/>
      <c r="MNQ287"/>
      <c r="MNR287"/>
      <c r="MNS287"/>
      <c r="MNT287"/>
      <c r="MNU287"/>
      <c r="MNV287"/>
      <c r="MNW287"/>
      <c r="MNX287"/>
      <c r="MNY287"/>
      <c r="MNZ287"/>
      <c r="MOA287"/>
      <c r="MOB287"/>
      <c r="MOC287"/>
      <c r="MOD287"/>
      <c r="MOE287"/>
      <c r="MOF287"/>
      <c r="MOG287"/>
      <c r="MOH287"/>
      <c r="MOI287"/>
      <c r="MOJ287"/>
      <c r="MOK287"/>
      <c r="MOL287"/>
      <c r="MOM287"/>
      <c r="MON287"/>
      <c r="MOO287"/>
      <c r="MOP287"/>
      <c r="MOQ287"/>
      <c r="MOR287"/>
      <c r="MOS287"/>
      <c r="MOT287"/>
      <c r="MOU287"/>
      <c r="MOV287"/>
      <c r="MOW287"/>
      <c r="MOX287"/>
      <c r="MOY287"/>
      <c r="MOZ287"/>
      <c r="MPA287"/>
      <c r="MPB287"/>
      <c r="MPC287"/>
      <c r="MPD287"/>
      <c r="MPE287"/>
      <c r="MPF287"/>
      <c r="MPG287"/>
      <c r="MPH287"/>
      <c r="MPI287"/>
      <c r="MPJ287"/>
      <c r="MPK287"/>
      <c r="MPL287"/>
      <c r="MPM287"/>
      <c r="MPN287"/>
      <c r="MPO287"/>
      <c r="MPP287"/>
      <c r="MPQ287"/>
      <c r="MPR287"/>
      <c r="MPS287"/>
      <c r="MPT287"/>
      <c r="MPU287"/>
      <c r="MPV287"/>
      <c r="MPW287"/>
      <c r="MPX287"/>
      <c r="MPY287"/>
      <c r="MPZ287"/>
      <c r="MQA287"/>
      <c r="MQB287"/>
      <c r="MQC287"/>
      <c r="MQD287"/>
      <c r="MQE287"/>
      <c r="MQF287"/>
      <c r="MQG287"/>
      <c r="MQH287"/>
      <c r="MQI287"/>
      <c r="MQJ287"/>
      <c r="MQK287"/>
      <c r="MQL287"/>
      <c r="MQM287"/>
      <c r="MQN287"/>
      <c r="MQO287"/>
      <c r="MQP287"/>
      <c r="MQQ287"/>
      <c r="MQR287"/>
      <c r="MQS287"/>
      <c r="MQT287"/>
      <c r="MQU287"/>
      <c r="MQV287"/>
      <c r="MQW287"/>
      <c r="MQX287"/>
      <c r="MQY287"/>
      <c r="MQZ287"/>
      <c r="MRA287"/>
      <c r="MRB287"/>
      <c r="MRC287"/>
      <c r="MRD287"/>
      <c r="MRE287"/>
      <c r="MRF287"/>
      <c r="MRG287"/>
      <c r="MRH287"/>
      <c r="MRI287"/>
      <c r="MRJ287"/>
      <c r="MRK287"/>
      <c r="MRL287"/>
      <c r="MRM287"/>
      <c r="MRN287"/>
      <c r="MRO287"/>
      <c r="MRP287"/>
      <c r="MRQ287"/>
      <c r="MRR287"/>
      <c r="MRS287"/>
      <c r="MRT287"/>
      <c r="MRU287"/>
      <c r="MRV287"/>
      <c r="MRW287"/>
      <c r="MRX287"/>
      <c r="MRY287"/>
      <c r="MRZ287"/>
      <c r="MSA287"/>
      <c r="MSB287"/>
      <c r="MSC287"/>
      <c r="MSD287"/>
      <c r="MSE287"/>
      <c r="MSF287"/>
      <c r="MSG287"/>
      <c r="MSH287"/>
      <c r="MSI287"/>
      <c r="MSJ287"/>
      <c r="MSK287"/>
      <c r="MSL287"/>
      <c r="MSM287"/>
      <c r="MSN287"/>
      <c r="MSO287"/>
      <c r="MSP287"/>
      <c r="MSQ287"/>
      <c r="MSR287"/>
      <c r="MSS287"/>
      <c r="MST287"/>
      <c r="MSU287"/>
      <c r="MSV287"/>
      <c r="MSW287"/>
      <c r="MSX287"/>
      <c r="MSY287"/>
      <c r="MSZ287"/>
      <c r="MTA287"/>
      <c r="MTB287"/>
      <c r="MTC287"/>
      <c r="MTD287"/>
      <c r="MTE287"/>
      <c r="MTF287"/>
      <c r="MTG287"/>
      <c r="MTH287"/>
      <c r="MTI287"/>
      <c r="MTJ287"/>
      <c r="MTK287"/>
      <c r="MTL287"/>
      <c r="MTM287"/>
      <c r="MTN287"/>
      <c r="MTO287"/>
      <c r="MTP287"/>
      <c r="MTQ287"/>
      <c r="MTR287"/>
      <c r="MTS287"/>
      <c r="MTT287"/>
      <c r="MTU287"/>
      <c r="MTV287"/>
      <c r="MTW287"/>
      <c r="MTX287"/>
      <c r="MTY287"/>
      <c r="MTZ287"/>
      <c r="MUA287"/>
      <c r="MUB287"/>
      <c r="MUC287"/>
      <c r="MUD287"/>
      <c r="MUE287"/>
      <c r="MUF287"/>
      <c r="MUG287"/>
      <c r="MUH287"/>
      <c r="MUI287"/>
      <c r="MUJ287"/>
      <c r="MUK287"/>
      <c r="MUL287"/>
      <c r="MUM287"/>
      <c r="MUN287"/>
      <c r="MUO287"/>
      <c r="MUP287"/>
      <c r="MUQ287"/>
      <c r="MUR287"/>
      <c r="MUS287"/>
      <c r="MUT287"/>
      <c r="MUU287"/>
      <c r="MUV287"/>
      <c r="MUW287"/>
      <c r="MUX287"/>
      <c r="MUY287"/>
      <c r="MUZ287"/>
      <c r="MVA287"/>
      <c r="MVB287"/>
      <c r="MVC287"/>
      <c r="MVD287"/>
      <c r="MVE287"/>
      <c r="MVF287"/>
      <c r="MVG287"/>
      <c r="MVH287"/>
      <c r="MVI287"/>
      <c r="MVJ287"/>
      <c r="MVK287"/>
      <c r="MVL287"/>
      <c r="MVM287"/>
      <c r="MVN287"/>
      <c r="MVO287"/>
      <c r="MVP287"/>
      <c r="MVQ287"/>
      <c r="MVR287"/>
      <c r="MVS287"/>
      <c r="MVT287"/>
      <c r="MVU287"/>
      <c r="MVV287"/>
      <c r="MVW287"/>
      <c r="MVX287"/>
      <c r="MVY287"/>
      <c r="MVZ287"/>
      <c r="MWA287"/>
      <c r="MWB287"/>
      <c r="MWC287"/>
      <c r="MWD287"/>
      <c r="MWE287"/>
      <c r="MWF287"/>
      <c r="MWG287"/>
      <c r="MWH287"/>
      <c r="MWI287"/>
      <c r="MWJ287"/>
      <c r="MWK287"/>
      <c r="MWL287"/>
      <c r="MWM287"/>
      <c r="MWN287"/>
      <c r="MWO287"/>
      <c r="MWP287"/>
      <c r="MWQ287"/>
      <c r="MWR287"/>
      <c r="MWS287"/>
      <c r="MWT287"/>
      <c r="MWU287"/>
      <c r="MWV287"/>
      <c r="MWW287"/>
      <c r="MWX287"/>
      <c r="MWY287"/>
      <c r="MWZ287"/>
      <c r="MXA287"/>
      <c r="MXB287"/>
      <c r="MXC287"/>
      <c r="MXD287"/>
      <c r="MXE287"/>
      <c r="MXF287"/>
      <c r="MXG287"/>
      <c r="MXH287"/>
      <c r="MXI287"/>
      <c r="MXJ287"/>
      <c r="MXK287"/>
      <c r="MXL287"/>
      <c r="MXM287"/>
      <c r="MXN287"/>
      <c r="MXO287"/>
      <c r="MXP287"/>
      <c r="MXQ287"/>
      <c r="MXR287"/>
      <c r="MXS287"/>
      <c r="MXT287"/>
      <c r="MXU287"/>
      <c r="MXV287"/>
      <c r="MXW287"/>
      <c r="MXX287"/>
      <c r="MXY287"/>
      <c r="MXZ287"/>
      <c r="MYA287"/>
      <c r="MYB287"/>
      <c r="MYC287"/>
      <c r="MYD287"/>
      <c r="MYE287"/>
      <c r="MYF287"/>
      <c r="MYG287"/>
      <c r="MYH287"/>
      <c r="MYI287"/>
      <c r="MYJ287"/>
      <c r="MYK287"/>
      <c r="MYL287"/>
      <c r="MYM287"/>
      <c r="MYN287"/>
      <c r="MYO287"/>
      <c r="MYP287"/>
      <c r="MYQ287"/>
      <c r="MYR287"/>
      <c r="MYS287"/>
      <c r="MYT287"/>
      <c r="MYU287"/>
      <c r="MYV287"/>
      <c r="MYW287"/>
      <c r="MYX287"/>
      <c r="MYY287"/>
      <c r="MYZ287"/>
      <c r="MZA287"/>
      <c r="MZB287"/>
      <c r="MZC287"/>
      <c r="MZD287"/>
      <c r="MZE287"/>
      <c r="MZF287"/>
      <c r="MZG287"/>
      <c r="MZH287"/>
      <c r="MZI287"/>
      <c r="MZJ287"/>
      <c r="MZK287"/>
      <c r="MZL287"/>
      <c r="MZM287"/>
      <c r="MZN287"/>
      <c r="MZO287"/>
      <c r="MZP287"/>
      <c r="MZQ287"/>
      <c r="MZR287"/>
      <c r="MZS287"/>
      <c r="MZT287"/>
      <c r="MZU287"/>
      <c r="MZV287"/>
      <c r="MZW287"/>
      <c r="MZX287"/>
      <c r="MZY287"/>
      <c r="MZZ287"/>
      <c r="NAA287"/>
      <c r="NAB287"/>
      <c r="NAC287"/>
      <c r="NAD287"/>
      <c r="NAE287"/>
      <c r="NAF287"/>
      <c r="NAG287"/>
      <c r="NAH287"/>
      <c r="NAI287"/>
      <c r="NAJ287"/>
      <c r="NAK287"/>
      <c r="NAL287"/>
      <c r="NAM287"/>
      <c r="NAN287"/>
      <c r="NAO287"/>
      <c r="NAP287"/>
      <c r="NAQ287"/>
      <c r="NAR287"/>
      <c r="NAS287"/>
      <c r="NAT287"/>
      <c r="NAU287"/>
      <c r="NAV287"/>
      <c r="NAW287"/>
      <c r="NAX287"/>
      <c r="NAY287"/>
      <c r="NAZ287"/>
      <c r="NBA287"/>
      <c r="NBB287"/>
      <c r="NBC287"/>
      <c r="NBD287"/>
      <c r="NBE287"/>
      <c r="NBF287"/>
      <c r="NBG287"/>
      <c r="NBH287"/>
      <c r="NBI287"/>
      <c r="NBJ287"/>
      <c r="NBK287"/>
      <c r="NBL287"/>
      <c r="NBM287"/>
      <c r="NBN287"/>
      <c r="NBO287"/>
      <c r="NBP287"/>
      <c r="NBQ287"/>
      <c r="NBR287"/>
      <c r="NBS287"/>
      <c r="NBT287"/>
      <c r="NBU287"/>
      <c r="NBV287"/>
      <c r="NBW287"/>
      <c r="NBX287"/>
      <c r="NBY287"/>
      <c r="NBZ287"/>
      <c r="NCA287"/>
      <c r="NCB287"/>
      <c r="NCC287"/>
      <c r="NCD287"/>
      <c r="NCE287"/>
      <c r="NCF287"/>
      <c r="NCG287"/>
      <c r="NCH287"/>
      <c r="NCI287"/>
      <c r="NCJ287"/>
      <c r="NCK287"/>
      <c r="NCL287"/>
      <c r="NCM287"/>
      <c r="NCN287"/>
      <c r="NCO287"/>
      <c r="NCP287"/>
      <c r="NCQ287"/>
      <c r="NCR287"/>
      <c r="NCS287"/>
      <c r="NCT287"/>
      <c r="NCU287"/>
      <c r="NCV287"/>
      <c r="NCW287"/>
      <c r="NCX287"/>
      <c r="NCY287"/>
      <c r="NCZ287"/>
      <c r="NDA287"/>
      <c r="NDB287"/>
      <c r="NDC287"/>
      <c r="NDD287"/>
      <c r="NDE287"/>
      <c r="NDF287"/>
      <c r="NDG287"/>
      <c r="NDH287"/>
      <c r="NDI287"/>
      <c r="NDJ287"/>
      <c r="NDK287"/>
      <c r="NDL287"/>
      <c r="NDM287"/>
      <c r="NDN287"/>
      <c r="NDO287"/>
      <c r="NDP287"/>
      <c r="NDQ287"/>
      <c r="NDR287"/>
      <c r="NDS287"/>
      <c r="NDT287"/>
      <c r="NDU287"/>
      <c r="NDV287"/>
      <c r="NDW287"/>
      <c r="NDX287"/>
      <c r="NDY287"/>
      <c r="NDZ287"/>
      <c r="NEA287"/>
      <c r="NEB287"/>
      <c r="NEC287"/>
      <c r="NED287"/>
      <c r="NEE287"/>
      <c r="NEF287"/>
      <c r="NEG287"/>
      <c r="NEH287"/>
      <c r="NEI287"/>
      <c r="NEJ287"/>
      <c r="NEK287"/>
      <c r="NEL287"/>
      <c r="NEM287"/>
      <c r="NEN287"/>
      <c r="NEO287"/>
      <c r="NEP287"/>
      <c r="NEQ287"/>
      <c r="NER287"/>
      <c r="NES287"/>
      <c r="NET287"/>
      <c r="NEU287"/>
      <c r="NEV287"/>
      <c r="NEW287"/>
      <c r="NEX287"/>
      <c r="NEY287"/>
      <c r="NEZ287"/>
      <c r="NFA287"/>
      <c r="NFB287"/>
      <c r="NFC287"/>
      <c r="NFD287"/>
      <c r="NFE287"/>
      <c r="NFF287"/>
      <c r="NFG287"/>
      <c r="NFH287"/>
      <c r="NFI287"/>
      <c r="NFJ287"/>
      <c r="NFK287"/>
      <c r="NFL287"/>
      <c r="NFM287"/>
      <c r="NFN287"/>
      <c r="NFO287"/>
      <c r="NFP287"/>
      <c r="NFQ287"/>
      <c r="NFR287"/>
      <c r="NFS287"/>
      <c r="NFT287"/>
      <c r="NFU287"/>
      <c r="NFV287"/>
      <c r="NFW287"/>
      <c r="NFX287"/>
      <c r="NFY287"/>
      <c r="NFZ287"/>
      <c r="NGA287"/>
      <c r="NGB287"/>
      <c r="NGC287"/>
      <c r="NGD287"/>
      <c r="NGE287"/>
      <c r="NGF287"/>
      <c r="NGG287"/>
      <c r="NGH287"/>
      <c r="NGI287"/>
      <c r="NGJ287"/>
      <c r="NGK287"/>
      <c r="NGL287"/>
      <c r="NGM287"/>
      <c r="NGN287"/>
      <c r="NGO287"/>
      <c r="NGP287"/>
      <c r="NGQ287"/>
      <c r="NGR287"/>
      <c r="NGS287"/>
      <c r="NGT287"/>
      <c r="NGU287"/>
      <c r="NGV287"/>
      <c r="NGW287"/>
      <c r="NGX287"/>
      <c r="NGY287"/>
      <c r="NGZ287"/>
      <c r="NHA287"/>
      <c r="NHB287"/>
      <c r="NHC287"/>
      <c r="NHD287"/>
      <c r="NHE287"/>
      <c r="NHF287"/>
      <c r="NHG287"/>
      <c r="NHH287"/>
      <c r="NHI287"/>
      <c r="NHJ287"/>
      <c r="NHK287"/>
      <c r="NHL287"/>
      <c r="NHM287"/>
      <c r="NHN287"/>
      <c r="NHO287"/>
      <c r="NHP287"/>
      <c r="NHQ287"/>
      <c r="NHR287"/>
      <c r="NHS287"/>
      <c r="NHT287"/>
      <c r="NHU287"/>
      <c r="NHV287"/>
      <c r="NHW287"/>
      <c r="NHX287"/>
      <c r="NHY287"/>
      <c r="NHZ287"/>
      <c r="NIA287"/>
      <c r="NIB287"/>
      <c r="NIC287"/>
      <c r="NID287"/>
      <c r="NIE287"/>
      <c r="NIF287"/>
      <c r="NIG287"/>
      <c r="NIH287"/>
      <c r="NII287"/>
      <c r="NIJ287"/>
      <c r="NIK287"/>
      <c r="NIL287"/>
      <c r="NIM287"/>
      <c r="NIN287"/>
      <c r="NIO287"/>
      <c r="NIP287"/>
      <c r="NIQ287"/>
      <c r="NIR287"/>
      <c r="NIS287"/>
      <c r="NIT287"/>
      <c r="NIU287"/>
      <c r="NIV287"/>
      <c r="NIW287"/>
      <c r="NIX287"/>
      <c r="NIY287"/>
      <c r="NIZ287"/>
      <c r="NJA287"/>
      <c r="NJB287"/>
      <c r="NJC287"/>
      <c r="NJD287"/>
      <c r="NJE287"/>
      <c r="NJF287"/>
      <c r="NJG287"/>
      <c r="NJH287"/>
      <c r="NJI287"/>
      <c r="NJJ287"/>
      <c r="NJK287"/>
      <c r="NJL287"/>
      <c r="NJM287"/>
      <c r="NJN287"/>
      <c r="NJO287"/>
      <c r="NJP287"/>
      <c r="NJQ287"/>
      <c r="NJR287"/>
      <c r="NJS287"/>
      <c r="NJT287"/>
      <c r="NJU287"/>
      <c r="NJV287"/>
      <c r="NJW287"/>
      <c r="NJX287"/>
      <c r="NJY287"/>
      <c r="NJZ287"/>
      <c r="NKA287"/>
      <c r="NKB287"/>
      <c r="NKC287"/>
      <c r="NKD287"/>
      <c r="NKE287"/>
      <c r="NKF287"/>
      <c r="NKG287"/>
      <c r="NKH287"/>
      <c r="NKI287"/>
      <c r="NKJ287"/>
      <c r="NKK287"/>
      <c r="NKL287"/>
      <c r="NKM287"/>
      <c r="NKN287"/>
      <c r="NKO287"/>
      <c r="NKP287"/>
      <c r="NKQ287"/>
      <c r="NKR287"/>
      <c r="NKS287"/>
      <c r="NKT287"/>
      <c r="NKU287"/>
      <c r="NKV287"/>
      <c r="NKW287"/>
      <c r="NKX287"/>
      <c r="NKY287"/>
      <c r="NKZ287"/>
      <c r="NLA287"/>
      <c r="NLB287"/>
      <c r="NLC287"/>
      <c r="NLD287"/>
      <c r="NLE287"/>
      <c r="NLF287"/>
      <c r="NLG287"/>
      <c r="NLH287"/>
      <c r="NLI287"/>
      <c r="NLJ287"/>
      <c r="NLK287"/>
      <c r="NLL287"/>
      <c r="NLM287"/>
      <c r="NLN287"/>
      <c r="NLO287"/>
      <c r="NLP287"/>
      <c r="NLQ287"/>
      <c r="NLR287"/>
      <c r="NLS287"/>
      <c r="NLT287"/>
      <c r="NLU287"/>
      <c r="NLV287"/>
      <c r="NLW287"/>
      <c r="NLX287"/>
      <c r="NLY287"/>
      <c r="NLZ287"/>
      <c r="NMA287"/>
      <c r="NMB287"/>
      <c r="NMC287"/>
      <c r="NMD287"/>
      <c r="NME287"/>
      <c r="NMF287"/>
      <c r="NMG287"/>
      <c r="NMH287"/>
      <c r="NMI287"/>
      <c r="NMJ287"/>
      <c r="NMK287"/>
      <c r="NML287"/>
      <c r="NMM287"/>
      <c r="NMN287"/>
      <c r="NMO287"/>
      <c r="NMP287"/>
      <c r="NMQ287"/>
      <c r="NMR287"/>
      <c r="NMS287"/>
      <c r="NMT287"/>
      <c r="NMU287"/>
      <c r="NMV287"/>
      <c r="NMW287"/>
      <c r="NMX287"/>
      <c r="NMY287"/>
      <c r="NMZ287"/>
      <c r="NNA287"/>
      <c r="NNB287"/>
      <c r="NNC287"/>
      <c r="NND287"/>
      <c r="NNE287"/>
      <c r="NNF287"/>
      <c r="NNG287"/>
      <c r="NNH287"/>
      <c r="NNI287"/>
      <c r="NNJ287"/>
      <c r="NNK287"/>
      <c r="NNL287"/>
      <c r="NNM287"/>
      <c r="NNN287"/>
      <c r="NNO287"/>
      <c r="NNP287"/>
      <c r="NNQ287"/>
      <c r="NNR287"/>
      <c r="NNS287"/>
      <c r="NNT287"/>
      <c r="NNU287"/>
      <c r="NNV287"/>
      <c r="NNW287"/>
      <c r="NNX287"/>
      <c r="NNY287"/>
      <c r="NNZ287"/>
      <c r="NOA287"/>
      <c r="NOB287"/>
      <c r="NOC287"/>
      <c r="NOD287"/>
      <c r="NOE287"/>
      <c r="NOF287"/>
      <c r="NOG287"/>
      <c r="NOH287"/>
      <c r="NOI287"/>
      <c r="NOJ287"/>
      <c r="NOK287"/>
      <c r="NOL287"/>
      <c r="NOM287"/>
      <c r="NON287"/>
      <c r="NOO287"/>
      <c r="NOP287"/>
      <c r="NOQ287"/>
      <c r="NOR287"/>
      <c r="NOS287"/>
      <c r="NOT287"/>
      <c r="NOU287"/>
      <c r="NOV287"/>
      <c r="NOW287"/>
      <c r="NOX287"/>
      <c r="NOY287"/>
      <c r="NOZ287"/>
      <c r="NPA287"/>
      <c r="NPB287"/>
      <c r="NPC287"/>
      <c r="NPD287"/>
      <c r="NPE287"/>
      <c r="NPF287"/>
      <c r="NPG287"/>
      <c r="NPH287"/>
      <c r="NPI287"/>
      <c r="NPJ287"/>
      <c r="NPK287"/>
      <c r="NPL287"/>
      <c r="NPM287"/>
      <c r="NPN287"/>
      <c r="NPO287"/>
      <c r="NPP287"/>
      <c r="NPQ287"/>
      <c r="NPR287"/>
      <c r="NPS287"/>
      <c r="NPT287"/>
      <c r="NPU287"/>
      <c r="NPV287"/>
      <c r="NPW287"/>
      <c r="NPX287"/>
      <c r="NPY287"/>
      <c r="NPZ287"/>
      <c r="NQA287"/>
      <c r="NQB287"/>
      <c r="NQC287"/>
      <c r="NQD287"/>
      <c r="NQE287"/>
      <c r="NQF287"/>
      <c r="NQG287"/>
      <c r="NQH287"/>
      <c r="NQI287"/>
      <c r="NQJ287"/>
      <c r="NQK287"/>
      <c r="NQL287"/>
      <c r="NQM287"/>
      <c r="NQN287"/>
      <c r="NQO287"/>
      <c r="NQP287"/>
      <c r="NQQ287"/>
      <c r="NQR287"/>
      <c r="NQS287"/>
      <c r="NQT287"/>
      <c r="NQU287"/>
      <c r="NQV287"/>
      <c r="NQW287"/>
      <c r="NQX287"/>
      <c r="NQY287"/>
      <c r="NQZ287"/>
      <c r="NRA287"/>
      <c r="NRB287"/>
      <c r="NRC287"/>
      <c r="NRD287"/>
      <c r="NRE287"/>
      <c r="NRF287"/>
      <c r="NRG287"/>
      <c r="NRH287"/>
      <c r="NRI287"/>
      <c r="NRJ287"/>
      <c r="NRK287"/>
      <c r="NRL287"/>
      <c r="NRM287"/>
      <c r="NRN287"/>
      <c r="NRO287"/>
      <c r="NRP287"/>
      <c r="NRQ287"/>
      <c r="NRR287"/>
      <c r="NRS287"/>
      <c r="NRT287"/>
      <c r="NRU287"/>
      <c r="NRV287"/>
      <c r="NRW287"/>
      <c r="NRX287"/>
      <c r="NRY287"/>
      <c r="NRZ287"/>
      <c r="NSA287"/>
      <c r="NSB287"/>
      <c r="NSC287"/>
      <c r="NSD287"/>
      <c r="NSE287"/>
      <c r="NSF287"/>
      <c r="NSG287"/>
      <c r="NSH287"/>
      <c r="NSI287"/>
      <c r="NSJ287"/>
      <c r="NSK287"/>
      <c r="NSL287"/>
      <c r="NSM287"/>
      <c r="NSN287"/>
      <c r="NSO287"/>
      <c r="NSP287"/>
      <c r="NSQ287"/>
      <c r="NSR287"/>
      <c r="NSS287"/>
      <c r="NST287"/>
      <c r="NSU287"/>
      <c r="NSV287"/>
      <c r="NSW287"/>
      <c r="NSX287"/>
      <c r="NSY287"/>
      <c r="NSZ287"/>
      <c r="NTA287"/>
      <c r="NTB287"/>
      <c r="NTC287"/>
      <c r="NTD287"/>
      <c r="NTE287"/>
      <c r="NTF287"/>
      <c r="NTG287"/>
      <c r="NTH287"/>
      <c r="NTI287"/>
      <c r="NTJ287"/>
      <c r="NTK287"/>
      <c r="NTL287"/>
      <c r="NTM287"/>
      <c r="NTN287"/>
      <c r="NTO287"/>
      <c r="NTP287"/>
      <c r="NTQ287"/>
      <c r="NTR287"/>
      <c r="NTS287"/>
      <c r="NTT287"/>
      <c r="NTU287"/>
      <c r="NTV287"/>
      <c r="NTW287"/>
      <c r="NTX287"/>
      <c r="NTY287"/>
      <c r="NTZ287"/>
      <c r="NUA287"/>
      <c r="NUB287"/>
      <c r="NUC287"/>
      <c r="NUD287"/>
      <c r="NUE287"/>
      <c r="NUF287"/>
      <c r="NUG287"/>
      <c r="NUH287"/>
      <c r="NUI287"/>
      <c r="NUJ287"/>
      <c r="NUK287"/>
      <c r="NUL287"/>
      <c r="NUM287"/>
      <c r="NUN287"/>
      <c r="NUO287"/>
      <c r="NUP287"/>
      <c r="NUQ287"/>
      <c r="NUR287"/>
      <c r="NUS287"/>
      <c r="NUT287"/>
      <c r="NUU287"/>
      <c r="NUV287"/>
      <c r="NUW287"/>
      <c r="NUX287"/>
      <c r="NUY287"/>
      <c r="NUZ287"/>
      <c r="NVA287"/>
      <c r="NVB287"/>
      <c r="NVC287"/>
      <c r="NVD287"/>
      <c r="NVE287"/>
      <c r="NVF287"/>
      <c r="NVG287"/>
      <c r="NVH287"/>
      <c r="NVI287"/>
      <c r="NVJ287"/>
      <c r="NVK287"/>
      <c r="NVL287"/>
      <c r="NVM287"/>
      <c r="NVN287"/>
      <c r="NVO287"/>
      <c r="NVP287"/>
      <c r="NVQ287"/>
      <c r="NVR287"/>
      <c r="NVS287"/>
      <c r="NVT287"/>
      <c r="NVU287"/>
      <c r="NVV287"/>
      <c r="NVW287"/>
      <c r="NVX287"/>
      <c r="NVY287"/>
      <c r="NVZ287"/>
      <c r="NWA287"/>
      <c r="NWB287"/>
      <c r="NWC287"/>
      <c r="NWD287"/>
      <c r="NWE287"/>
      <c r="NWF287"/>
      <c r="NWG287"/>
      <c r="NWH287"/>
      <c r="NWI287"/>
      <c r="NWJ287"/>
      <c r="NWK287"/>
      <c r="NWL287"/>
      <c r="NWM287"/>
      <c r="NWN287"/>
      <c r="NWO287"/>
      <c r="NWP287"/>
      <c r="NWQ287"/>
      <c r="NWR287"/>
      <c r="NWS287"/>
      <c r="NWT287"/>
      <c r="NWU287"/>
      <c r="NWV287"/>
      <c r="NWW287"/>
      <c r="NWX287"/>
      <c r="NWY287"/>
      <c r="NWZ287"/>
      <c r="NXA287"/>
      <c r="NXB287"/>
      <c r="NXC287"/>
      <c r="NXD287"/>
      <c r="NXE287"/>
      <c r="NXF287"/>
      <c r="NXG287"/>
      <c r="NXH287"/>
      <c r="NXI287"/>
      <c r="NXJ287"/>
      <c r="NXK287"/>
      <c r="NXL287"/>
      <c r="NXM287"/>
      <c r="NXN287"/>
      <c r="NXO287"/>
      <c r="NXP287"/>
      <c r="NXQ287"/>
      <c r="NXR287"/>
      <c r="NXS287"/>
      <c r="NXT287"/>
      <c r="NXU287"/>
      <c r="NXV287"/>
      <c r="NXW287"/>
      <c r="NXX287"/>
      <c r="NXY287"/>
      <c r="NXZ287"/>
      <c r="NYA287"/>
      <c r="NYB287"/>
      <c r="NYC287"/>
      <c r="NYD287"/>
      <c r="NYE287"/>
      <c r="NYF287"/>
      <c r="NYG287"/>
      <c r="NYH287"/>
      <c r="NYI287"/>
      <c r="NYJ287"/>
      <c r="NYK287"/>
      <c r="NYL287"/>
      <c r="NYM287"/>
      <c r="NYN287"/>
      <c r="NYO287"/>
      <c r="NYP287"/>
      <c r="NYQ287"/>
      <c r="NYR287"/>
      <c r="NYS287"/>
      <c r="NYT287"/>
      <c r="NYU287"/>
      <c r="NYV287"/>
      <c r="NYW287"/>
      <c r="NYX287"/>
      <c r="NYY287"/>
      <c r="NYZ287"/>
      <c r="NZA287"/>
      <c r="NZB287"/>
      <c r="NZC287"/>
      <c r="NZD287"/>
      <c r="NZE287"/>
      <c r="NZF287"/>
      <c r="NZG287"/>
      <c r="NZH287"/>
      <c r="NZI287"/>
      <c r="NZJ287"/>
      <c r="NZK287"/>
      <c r="NZL287"/>
      <c r="NZM287"/>
      <c r="NZN287"/>
      <c r="NZO287"/>
      <c r="NZP287"/>
      <c r="NZQ287"/>
      <c r="NZR287"/>
      <c r="NZS287"/>
      <c r="NZT287"/>
      <c r="NZU287"/>
      <c r="NZV287"/>
      <c r="NZW287"/>
      <c r="NZX287"/>
      <c r="NZY287"/>
      <c r="NZZ287"/>
      <c r="OAA287"/>
      <c r="OAB287"/>
      <c r="OAC287"/>
      <c r="OAD287"/>
      <c r="OAE287"/>
      <c r="OAF287"/>
      <c r="OAG287"/>
      <c r="OAH287"/>
      <c r="OAI287"/>
      <c r="OAJ287"/>
      <c r="OAK287"/>
      <c r="OAL287"/>
      <c r="OAM287"/>
      <c r="OAN287"/>
      <c r="OAO287"/>
      <c r="OAP287"/>
      <c r="OAQ287"/>
      <c r="OAR287"/>
      <c r="OAS287"/>
      <c r="OAT287"/>
      <c r="OAU287"/>
      <c r="OAV287"/>
      <c r="OAW287"/>
      <c r="OAX287"/>
      <c r="OAY287"/>
      <c r="OAZ287"/>
      <c r="OBA287"/>
      <c r="OBB287"/>
      <c r="OBC287"/>
      <c r="OBD287"/>
      <c r="OBE287"/>
      <c r="OBF287"/>
      <c r="OBG287"/>
      <c r="OBH287"/>
      <c r="OBI287"/>
      <c r="OBJ287"/>
      <c r="OBK287"/>
      <c r="OBL287"/>
      <c r="OBM287"/>
      <c r="OBN287"/>
      <c r="OBO287"/>
      <c r="OBP287"/>
      <c r="OBQ287"/>
      <c r="OBR287"/>
      <c r="OBS287"/>
      <c r="OBT287"/>
      <c r="OBU287"/>
      <c r="OBV287"/>
      <c r="OBW287"/>
      <c r="OBX287"/>
      <c r="OBY287"/>
      <c r="OBZ287"/>
      <c r="OCA287"/>
      <c r="OCB287"/>
      <c r="OCC287"/>
      <c r="OCD287"/>
      <c r="OCE287"/>
      <c r="OCF287"/>
      <c r="OCG287"/>
      <c r="OCH287"/>
      <c r="OCI287"/>
      <c r="OCJ287"/>
      <c r="OCK287"/>
      <c r="OCL287"/>
      <c r="OCM287"/>
      <c r="OCN287"/>
      <c r="OCO287"/>
      <c r="OCP287"/>
      <c r="OCQ287"/>
      <c r="OCR287"/>
      <c r="OCS287"/>
      <c r="OCT287"/>
      <c r="OCU287"/>
      <c r="OCV287"/>
      <c r="OCW287"/>
      <c r="OCX287"/>
      <c r="OCY287"/>
      <c r="OCZ287"/>
      <c r="ODA287"/>
      <c r="ODB287"/>
      <c r="ODC287"/>
      <c r="ODD287"/>
      <c r="ODE287"/>
      <c r="ODF287"/>
      <c r="ODG287"/>
      <c r="ODH287"/>
      <c r="ODI287"/>
      <c r="ODJ287"/>
      <c r="ODK287"/>
      <c r="ODL287"/>
      <c r="ODM287"/>
      <c r="ODN287"/>
      <c r="ODO287"/>
      <c r="ODP287"/>
      <c r="ODQ287"/>
      <c r="ODR287"/>
      <c r="ODS287"/>
      <c r="ODT287"/>
      <c r="ODU287"/>
      <c r="ODV287"/>
      <c r="ODW287"/>
      <c r="ODX287"/>
      <c r="ODY287"/>
      <c r="ODZ287"/>
      <c r="OEA287"/>
      <c r="OEB287"/>
      <c r="OEC287"/>
      <c r="OED287"/>
      <c r="OEE287"/>
      <c r="OEF287"/>
      <c r="OEG287"/>
      <c r="OEH287"/>
      <c r="OEI287"/>
      <c r="OEJ287"/>
      <c r="OEK287"/>
      <c r="OEL287"/>
      <c r="OEM287"/>
      <c r="OEN287"/>
      <c r="OEO287"/>
      <c r="OEP287"/>
      <c r="OEQ287"/>
      <c r="OER287"/>
      <c r="OES287"/>
      <c r="OET287"/>
      <c r="OEU287"/>
      <c r="OEV287"/>
      <c r="OEW287"/>
      <c r="OEX287"/>
      <c r="OEY287"/>
      <c r="OEZ287"/>
      <c r="OFA287"/>
      <c r="OFB287"/>
      <c r="OFC287"/>
      <c r="OFD287"/>
      <c r="OFE287"/>
      <c r="OFF287"/>
      <c r="OFG287"/>
      <c r="OFH287"/>
      <c r="OFI287"/>
      <c r="OFJ287"/>
      <c r="OFK287"/>
      <c r="OFL287"/>
      <c r="OFM287"/>
      <c r="OFN287"/>
      <c r="OFO287"/>
      <c r="OFP287"/>
      <c r="OFQ287"/>
      <c r="OFR287"/>
      <c r="OFS287"/>
      <c r="OFT287"/>
      <c r="OFU287"/>
      <c r="OFV287"/>
      <c r="OFW287"/>
      <c r="OFX287"/>
      <c r="OFY287"/>
      <c r="OFZ287"/>
      <c r="OGA287"/>
      <c r="OGB287"/>
      <c r="OGC287"/>
      <c r="OGD287"/>
      <c r="OGE287"/>
      <c r="OGF287"/>
      <c r="OGG287"/>
      <c r="OGH287"/>
      <c r="OGI287"/>
      <c r="OGJ287"/>
      <c r="OGK287"/>
      <c r="OGL287"/>
      <c r="OGM287"/>
      <c r="OGN287"/>
      <c r="OGO287"/>
      <c r="OGP287"/>
      <c r="OGQ287"/>
      <c r="OGR287"/>
      <c r="OGS287"/>
      <c r="OGT287"/>
      <c r="OGU287"/>
      <c r="OGV287"/>
      <c r="OGW287"/>
      <c r="OGX287"/>
      <c r="OGY287"/>
      <c r="OGZ287"/>
      <c r="OHA287"/>
      <c r="OHB287"/>
      <c r="OHC287"/>
      <c r="OHD287"/>
      <c r="OHE287"/>
      <c r="OHF287"/>
      <c r="OHG287"/>
      <c r="OHH287"/>
      <c r="OHI287"/>
      <c r="OHJ287"/>
      <c r="OHK287"/>
      <c r="OHL287"/>
      <c r="OHM287"/>
      <c r="OHN287"/>
      <c r="OHO287"/>
      <c r="OHP287"/>
      <c r="OHQ287"/>
      <c r="OHR287"/>
      <c r="OHS287"/>
      <c r="OHT287"/>
      <c r="OHU287"/>
      <c r="OHV287"/>
      <c r="OHW287"/>
      <c r="OHX287"/>
      <c r="OHY287"/>
      <c r="OHZ287"/>
      <c r="OIA287"/>
      <c r="OIB287"/>
      <c r="OIC287"/>
      <c r="OID287"/>
      <c r="OIE287"/>
      <c r="OIF287"/>
      <c r="OIG287"/>
      <c r="OIH287"/>
      <c r="OII287"/>
      <c r="OIJ287"/>
      <c r="OIK287"/>
      <c r="OIL287"/>
      <c r="OIM287"/>
      <c r="OIN287"/>
      <c r="OIO287"/>
      <c r="OIP287"/>
      <c r="OIQ287"/>
      <c r="OIR287"/>
      <c r="OIS287"/>
      <c r="OIT287"/>
      <c r="OIU287"/>
      <c r="OIV287"/>
      <c r="OIW287"/>
      <c r="OIX287"/>
      <c r="OIY287"/>
      <c r="OIZ287"/>
      <c r="OJA287"/>
      <c r="OJB287"/>
      <c r="OJC287"/>
      <c r="OJD287"/>
      <c r="OJE287"/>
      <c r="OJF287"/>
      <c r="OJG287"/>
      <c r="OJH287"/>
      <c r="OJI287"/>
      <c r="OJJ287"/>
      <c r="OJK287"/>
      <c r="OJL287"/>
      <c r="OJM287"/>
      <c r="OJN287"/>
      <c r="OJO287"/>
      <c r="OJP287"/>
      <c r="OJQ287"/>
      <c r="OJR287"/>
      <c r="OJS287"/>
      <c r="OJT287"/>
      <c r="OJU287"/>
      <c r="OJV287"/>
      <c r="OJW287"/>
      <c r="OJX287"/>
      <c r="OJY287"/>
      <c r="OJZ287"/>
      <c r="OKA287"/>
      <c r="OKB287"/>
      <c r="OKC287"/>
      <c r="OKD287"/>
      <c r="OKE287"/>
      <c r="OKF287"/>
      <c r="OKG287"/>
      <c r="OKH287"/>
      <c r="OKI287"/>
      <c r="OKJ287"/>
      <c r="OKK287"/>
      <c r="OKL287"/>
      <c r="OKM287"/>
      <c r="OKN287"/>
      <c r="OKO287"/>
      <c r="OKP287"/>
      <c r="OKQ287"/>
      <c r="OKR287"/>
      <c r="OKS287"/>
      <c r="OKT287"/>
      <c r="OKU287"/>
      <c r="OKV287"/>
      <c r="OKW287"/>
      <c r="OKX287"/>
      <c r="OKY287"/>
      <c r="OKZ287"/>
      <c r="OLA287"/>
      <c r="OLB287"/>
      <c r="OLC287"/>
      <c r="OLD287"/>
      <c r="OLE287"/>
      <c r="OLF287"/>
      <c r="OLG287"/>
      <c r="OLH287"/>
      <c r="OLI287"/>
      <c r="OLJ287"/>
      <c r="OLK287"/>
      <c r="OLL287"/>
      <c r="OLM287"/>
      <c r="OLN287"/>
      <c r="OLO287"/>
      <c r="OLP287"/>
      <c r="OLQ287"/>
      <c r="OLR287"/>
      <c r="OLS287"/>
      <c r="OLT287"/>
      <c r="OLU287"/>
      <c r="OLV287"/>
      <c r="OLW287"/>
      <c r="OLX287"/>
      <c r="OLY287"/>
      <c r="OLZ287"/>
      <c r="OMA287"/>
      <c r="OMB287"/>
      <c r="OMC287"/>
      <c r="OMD287"/>
      <c r="OME287"/>
      <c r="OMF287"/>
      <c r="OMG287"/>
      <c r="OMH287"/>
      <c r="OMI287"/>
      <c r="OMJ287"/>
      <c r="OMK287"/>
      <c r="OML287"/>
      <c r="OMM287"/>
      <c r="OMN287"/>
      <c r="OMO287"/>
      <c r="OMP287"/>
      <c r="OMQ287"/>
      <c r="OMR287"/>
      <c r="OMS287"/>
      <c r="OMT287"/>
      <c r="OMU287"/>
      <c r="OMV287"/>
      <c r="OMW287"/>
      <c r="OMX287"/>
      <c r="OMY287"/>
      <c r="OMZ287"/>
      <c r="ONA287"/>
      <c r="ONB287"/>
      <c r="ONC287"/>
      <c r="OND287"/>
      <c r="ONE287"/>
      <c r="ONF287"/>
      <c r="ONG287"/>
      <c r="ONH287"/>
      <c r="ONI287"/>
      <c r="ONJ287"/>
      <c r="ONK287"/>
      <c r="ONL287"/>
      <c r="ONM287"/>
      <c r="ONN287"/>
      <c r="ONO287"/>
      <c r="ONP287"/>
      <c r="ONQ287"/>
      <c r="ONR287"/>
      <c r="ONS287"/>
      <c r="ONT287"/>
      <c r="ONU287"/>
      <c r="ONV287"/>
      <c r="ONW287"/>
      <c r="ONX287"/>
      <c r="ONY287"/>
      <c r="ONZ287"/>
      <c r="OOA287"/>
      <c r="OOB287"/>
      <c r="OOC287"/>
      <c r="OOD287"/>
      <c r="OOE287"/>
      <c r="OOF287"/>
      <c r="OOG287"/>
      <c r="OOH287"/>
      <c r="OOI287"/>
      <c r="OOJ287"/>
      <c r="OOK287"/>
      <c r="OOL287"/>
      <c r="OOM287"/>
      <c r="OON287"/>
      <c r="OOO287"/>
      <c r="OOP287"/>
      <c r="OOQ287"/>
      <c r="OOR287"/>
      <c r="OOS287"/>
      <c r="OOT287"/>
      <c r="OOU287"/>
      <c r="OOV287"/>
      <c r="OOW287"/>
      <c r="OOX287"/>
      <c r="OOY287"/>
      <c r="OOZ287"/>
      <c r="OPA287"/>
      <c r="OPB287"/>
      <c r="OPC287"/>
      <c r="OPD287"/>
      <c r="OPE287"/>
      <c r="OPF287"/>
      <c r="OPG287"/>
      <c r="OPH287"/>
      <c r="OPI287"/>
      <c r="OPJ287"/>
      <c r="OPK287"/>
      <c r="OPL287"/>
      <c r="OPM287"/>
      <c r="OPN287"/>
      <c r="OPO287"/>
      <c r="OPP287"/>
      <c r="OPQ287"/>
      <c r="OPR287"/>
      <c r="OPS287"/>
      <c r="OPT287"/>
      <c r="OPU287"/>
      <c r="OPV287"/>
      <c r="OPW287"/>
      <c r="OPX287"/>
      <c r="OPY287"/>
      <c r="OPZ287"/>
      <c r="OQA287"/>
      <c r="OQB287"/>
      <c r="OQC287"/>
      <c r="OQD287"/>
      <c r="OQE287"/>
      <c r="OQF287"/>
      <c r="OQG287"/>
      <c r="OQH287"/>
      <c r="OQI287"/>
      <c r="OQJ287"/>
      <c r="OQK287"/>
      <c r="OQL287"/>
      <c r="OQM287"/>
      <c r="OQN287"/>
      <c r="OQO287"/>
      <c r="OQP287"/>
      <c r="OQQ287"/>
      <c r="OQR287"/>
      <c r="OQS287"/>
      <c r="OQT287"/>
      <c r="OQU287"/>
      <c r="OQV287"/>
      <c r="OQW287"/>
      <c r="OQX287"/>
      <c r="OQY287"/>
      <c r="OQZ287"/>
      <c r="ORA287"/>
      <c r="ORB287"/>
      <c r="ORC287"/>
      <c r="ORD287"/>
      <c r="ORE287"/>
      <c r="ORF287"/>
      <c r="ORG287"/>
      <c r="ORH287"/>
      <c r="ORI287"/>
      <c r="ORJ287"/>
      <c r="ORK287"/>
      <c r="ORL287"/>
      <c r="ORM287"/>
      <c r="ORN287"/>
      <c r="ORO287"/>
      <c r="ORP287"/>
      <c r="ORQ287"/>
      <c r="ORR287"/>
      <c r="ORS287"/>
      <c r="ORT287"/>
      <c r="ORU287"/>
      <c r="ORV287"/>
      <c r="ORW287"/>
      <c r="ORX287"/>
      <c r="ORY287"/>
      <c r="ORZ287"/>
      <c r="OSA287"/>
      <c r="OSB287"/>
      <c r="OSC287"/>
      <c r="OSD287"/>
      <c r="OSE287"/>
      <c r="OSF287"/>
      <c r="OSG287"/>
      <c r="OSH287"/>
      <c r="OSI287"/>
      <c r="OSJ287"/>
      <c r="OSK287"/>
      <c r="OSL287"/>
      <c r="OSM287"/>
      <c r="OSN287"/>
      <c r="OSO287"/>
      <c r="OSP287"/>
      <c r="OSQ287"/>
      <c r="OSR287"/>
      <c r="OSS287"/>
      <c r="OST287"/>
      <c r="OSU287"/>
      <c r="OSV287"/>
      <c r="OSW287"/>
      <c r="OSX287"/>
      <c r="OSY287"/>
      <c r="OSZ287"/>
      <c r="OTA287"/>
      <c r="OTB287"/>
      <c r="OTC287"/>
      <c r="OTD287"/>
      <c r="OTE287"/>
      <c r="OTF287"/>
      <c r="OTG287"/>
      <c r="OTH287"/>
      <c r="OTI287"/>
      <c r="OTJ287"/>
      <c r="OTK287"/>
      <c r="OTL287"/>
      <c r="OTM287"/>
      <c r="OTN287"/>
      <c r="OTO287"/>
      <c r="OTP287"/>
      <c r="OTQ287"/>
      <c r="OTR287"/>
      <c r="OTS287"/>
      <c r="OTT287"/>
      <c r="OTU287"/>
      <c r="OTV287"/>
      <c r="OTW287"/>
      <c r="OTX287"/>
      <c r="OTY287"/>
      <c r="OTZ287"/>
      <c r="OUA287"/>
      <c r="OUB287"/>
      <c r="OUC287"/>
      <c r="OUD287"/>
      <c r="OUE287"/>
      <c r="OUF287"/>
      <c r="OUG287"/>
      <c r="OUH287"/>
      <c r="OUI287"/>
      <c r="OUJ287"/>
      <c r="OUK287"/>
      <c r="OUL287"/>
      <c r="OUM287"/>
      <c r="OUN287"/>
      <c r="OUO287"/>
      <c r="OUP287"/>
      <c r="OUQ287"/>
      <c r="OUR287"/>
      <c r="OUS287"/>
      <c r="OUT287"/>
      <c r="OUU287"/>
      <c r="OUV287"/>
      <c r="OUW287"/>
      <c r="OUX287"/>
      <c r="OUY287"/>
      <c r="OUZ287"/>
      <c r="OVA287"/>
      <c r="OVB287"/>
      <c r="OVC287"/>
      <c r="OVD287"/>
      <c r="OVE287"/>
      <c r="OVF287"/>
      <c r="OVG287"/>
      <c r="OVH287"/>
      <c r="OVI287"/>
      <c r="OVJ287"/>
      <c r="OVK287"/>
      <c r="OVL287"/>
      <c r="OVM287"/>
      <c r="OVN287"/>
      <c r="OVO287"/>
      <c r="OVP287"/>
      <c r="OVQ287"/>
      <c r="OVR287"/>
      <c r="OVS287"/>
      <c r="OVT287"/>
      <c r="OVU287"/>
      <c r="OVV287"/>
      <c r="OVW287"/>
      <c r="OVX287"/>
      <c r="OVY287"/>
      <c r="OVZ287"/>
      <c r="OWA287"/>
      <c r="OWB287"/>
      <c r="OWC287"/>
      <c r="OWD287"/>
      <c r="OWE287"/>
      <c r="OWF287"/>
      <c r="OWG287"/>
      <c r="OWH287"/>
      <c r="OWI287"/>
      <c r="OWJ287"/>
      <c r="OWK287"/>
      <c r="OWL287"/>
      <c r="OWM287"/>
      <c r="OWN287"/>
      <c r="OWO287"/>
      <c r="OWP287"/>
      <c r="OWQ287"/>
      <c r="OWR287"/>
      <c r="OWS287"/>
      <c r="OWT287"/>
      <c r="OWU287"/>
      <c r="OWV287"/>
      <c r="OWW287"/>
      <c r="OWX287"/>
      <c r="OWY287"/>
      <c r="OWZ287"/>
      <c r="OXA287"/>
      <c r="OXB287"/>
      <c r="OXC287"/>
      <c r="OXD287"/>
      <c r="OXE287"/>
      <c r="OXF287"/>
      <c r="OXG287"/>
      <c r="OXH287"/>
      <c r="OXI287"/>
      <c r="OXJ287"/>
      <c r="OXK287"/>
      <c r="OXL287"/>
      <c r="OXM287"/>
      <c r="OXN287"/>
      <c r="OXO287"/>
      <c r="OXP287"/>
      <c r="OXQ287"/>
      <c r="OXR287"/>
      <c r="OXS287"/>
      <c r="OXT287"/>
      <c r="OXU287"/>
      <c r="OXV287"/>
      <c r="OXW287"/>
      <c r="OXX287"/>
      <c r="OXY287"/>
      <c r="OXZ287"/>
      <c r="OYA287"/>
      <c r="OYB287"/>
      <c r="OYC287"/>
      <c r="OYD287"/>
      <c r="OYE287"/>
      <c r="OYF287"/>
      <c r="OYG287"/>
      <c r="OYH287"/>
      <c r="OYI287"/>
      <c r="OYJ287"/>
      <c r="OYK287"/>
      <c r="OYL287"/>
      <c r="OYM287"/>
      <c r="OYN287"/>
      <c r="OYO287"/>
      <c r="OYP287"/>
      <c r="OYQ287"/>
      <c r="OYR287"/>
      <c r="OYS287"/>
      <c r="OYT287"/>
      <c r="OYU287"/>
      <c r="OYV287"/>
      <c r="OYW287"/>
      <c r="OYX287"/>
      <c r="OYY287"/>
      <c r="OYZ287"/>
      <c r="OZA287"/>
      <c r="OZB287"/>
      <c r="OZC287"/>
      <c r="OZD287"/>
      <c r="OZE287"/>
      <c r="OZF287"/>
      <c r="OZG287"/>
      <c r="OZH287"/>
      <c r="OZI287"/>
      <c r="OZJ287"/>
      <c r="OZK287"/>
      <c r="OZL287"/>
      <c r="OZM287"/>
      <c r="OZN287"/>
      <c r="OZO287"/>
      <c r="OZP287"/>
      <c r="OZQ287"/>
      <c r="OZR287"/>
      <c r="OZS287"/>
      <c r="OZT287"/>
      <c r="OZU287"/>
      <c r="OZV287"/>
      <c r="OZW287"/>
      <c r="OZX287"/>
      <c r="OZY287"/>
      <c r="OZZ287"/>
      <c r="PAA287"/>
      <c r="PAB287"/>
      <c r="PAC287"/>
      <c r="PAD287"/>
      <c r="PAE287"/>
      <c r="PAF287"/>
      <c r="PAG287"/>
      <c r="PAH287"/>
      <c r="PAI287"/>
      <c r="PAJ287"/>
      <c r="PAK287"/>
      <c r="PAL287"/>
      <c r="PAM287"/>
      <c r="PAN287"/>
      <c r="PAO287"/>
      <c r="PAP287"/>
      <c r="PAQ287"/>
      <c r="PAR287"/>
      <c r="PAS287"/>
      <c r="PAT287"/>
      <c r="PAU287"/>
      <c r="PAV287"/>
      <c r="PAW287"/>
      <c r="PAX287"/>
      <c r="PAY287"/>
      <c r="PAZ287"/>
      <c r="PBA287"/>
      <c r="PBB287"/>
      <c r="PBC287"/>
      <c r="PBD287"/>
      <c r="PBE287"/>
      <c r="PBF287"/>
      <c r="PBG287"/>
      <c r="PBH287"/>
      <c r="PBI287"/>
      <c r="PBJ287"/>
      <c r="PBK287"/>
      <c r="PBL287"/>
      <c r="PBM287"/>
      <c r="PBN287"/>
      <c r="PBO287"/>
      <c r="PBP287"/>
      <c r="PBQ287"/>
      <c r="PBR287"/>
      <c r="PBS287"/>
      <c r="PBT287"/>
      <c r="PBU287"/>
      <c r="PBV287"/>
      <c r="PBW287"/>
      <c r="PBX287"/>
      <c r="PBY287"/>
      <c r="PBZ287"/>
      <c r="PCA287"/>
      <c r="PCB287"/>
      <c r="PCC287"/>
      <c r="PCD287"/>
      <c r="PCE287"/>
      <c r="PCF287"/>
      <c r="PCG287"/>
      <c r="PCH287"/>
      <c r="PCI287"/>
      <c r="PCJ287"/>
      <c r="PCK287"/>
      <c r="PCL287"/>
      <c r="PCM287"/>
      <c r="PCN287"/>
      <c r="PCO287"/>
      <c r="PCP287"/>
      <c r="PCQ287"/>
      <c r="PCR287"/>
      <c r="PCS287"/>
      <c r="PCT287"/>
      <c r="PCU287"/>
      <c r="PCV287"/>
      <c r="PCW287"/>
      <c r="PCX287"/>
      <c r="PCY287"/>
      <c r="PCZ287"/>
      <c r="PDA287"/>
      <c r="PDB287"/>
      <c r="PDC287"/>
      <c r="PDD287"/>
      <c r="PDE287"/>
      <c r="PDF287"/>
      <c r="PDG287"/>
      <c r="PDH287"/>
      <c r="PDI287"/>
      <c r="PDJ287"/>
      <c r="PDK287"/>
      <c r="PDL287"/>
      <c r="PDM287"/>
      <c r="PDN287"/>
      <c r="PDO287"/>
      <c r="PDP287"/>
      <c r="PDQ287"/>
      <c r="PDR287"/>
      <c r="PDS287"/>
      <c r="PDT287"/>
      <c r="PDU287"/>
      <c r="PDV287"/>
      <c r="PDW287"/>
      <c r="PDX287"/>
      <c r="PDY287"/>
      <c r="PDZ287"/>
      <c r="PEA287"/>
      <c r="PEB287"/>
      <c r="PEC287"/>
      <c r="PED287"/>
      <c r="PEE287"/>
      <c r="PEF287"/>
      <c r="PEG287"/>
      <c r="PEH287"/>
      <c r="PEI287"/>
      <c r="PEJ287"/>
      <c r="PEK287"/>
      <c r="PEL287"/>
      <c r="PEM287"/>
      <c r="PEN287"/>
      <c r="PEO287"/>
      <c r="PEP287"/>
      <c r="PEQ287"/>
      <c r="PER287"/>
      <c r="PES287"/>
      <c r="PET287"/>
      <c r="PEU287"/>
      <c r="PEV287"/>
      <c r="PEW287"/>
      <c r="PEX287"/>
      <c r="PEY287"/>
      <c r="PEZ287"/>
      <c r="PFA287"/>
      <c r="PFB287"/>
      <c r="PFC287"/>
      <c r="PFD287"/>
      <c r="PFE287"/>
      <c r="PFF287"/>
      <c r="PFG287"/>
      <c r="PFH287"/>
      <c r="PFI287"/>
      <c r="PFJ287"/>
      <c r="PFK287"/>
      <c r="PFL287"/>
      <c r="PFM287"/>
      <c r="PFN287"/>
      <c r="PFO287"/>
      <c r="PFP287"/>
      <c r="PFQ287"/>
      <c r="PFR287"/>
      <c r="PFS287"/>
      <c r="PFT287"/>
      <c r="PFU287"/>
      <c r="PFV287"/>
      <c r="PFW287"/>
      <c r="PFX287"/>
      <c r="PFY287"/>
      <c r="PFZ287"/>
      <c r="PGA287"/>
      <c r="PGB287"/>
      <c r="PGC287"/>
      <c r="PGD287"/>
      <c r="PGE287"/>
      <c r="PGF287"/>
      <c r="PGG287"/>
      <c r="PGH287"/>
      <c r="PGI287"/>
      <c r="PGJ287"/>
      <c r="PGK287"/>
      <c r="PGL287"/>
      <c r="PGM287"/>
      <c r="PGN287"/>
      <c r="PGO287"/>
      <c r="PGP287"/>
      <c r="PGQ287"/>
      <c r="PGR287"/>
      <c r="PGS287"/>
      <c r="PGT287"/>
      <c r="PGU287"/>
      <c r="PGV287"/>
      <c r="PGW287"/>
      <c r="PGX287"/>
      <c r="PGY287"/>
      <c r="PGZ287"/>
      <c r="PHA287"/>
      <c r="PHB287"/>
      <c r="PHC287"/>
      <c r="PHD287"/>
      <c r="PHE287"/>
      <c r="PHF287"/>
      <c r="PHG287"/>
      <c r="PHH287"/>
      <c r="PHI287"/>
      <c r="PHJ287"/>
      <c r="PHK287"/>
      <c r="PHL287"/>
      <c r="PHM287"/>
      <c r="PHN287"/>
      <c r="PHO287"/>
      <c r="PHP287"/>
      <c r="PHQ287"/>
      <c r="PHR287"/>
      <c r="PHS287"/>
      <c r="PHT287"/>
      <c r="PHU287"/>
      <c r="PHV287"/>
      <c r="PHW287"/>
      <c r="PHX287"/>
      <c r="PHY287"/>
      <c r="PHZ287"/>
      <c r="PIA287"/>
      <c r="PIB287"/>
      <c r="PIC287"/>
      <c r="PID287"/>
      <c r="PIE287"/>
      <c r="PIF287"/>
      <c r="PIG287"/>
      <c r="PIH287"/>
      <c r="PII287"/>
      <c r="PIJ287"/>
      <c r="PIK287"/>
      <c r="PIL287"/>
      <c r="PIM287"/>
      <c r="PIN287"/>
      <c r="PIO287"/>
      <c r="PIP287"/>
      <c r="PIQ287"/>
      <c r="PIR287"/>
      <c r="PIS287"/>
      <c r="PIT287"/>
      <c r="PIU287"/>
      <c r="PIV287"/>
      <c r="PIW287"/>
      <c r="PIX287"/>
      <c r="PIY287"/>
      <c r="PIZ287"/>
      <c r="PJA287"/>
      <c r="PJB287"/>
      <c r="PJC287"/>
      <c r="PJD287"/>
      <c r="PJE287"/>
      <c r="PJF287"/>
      <c r="PJG287"/>
      <c r="PJH287"/>
      <c r="PJI287"/>
      <c r="PJJ287"/>
      <c r="PJK287"/>
      <c r="PJL287"/>
      <c r="PJM287"/>
      <c r="PJN287"/>
      <c r="PJO287"/>
      <c r="PJP287"/>
      <c r="PJQ287"/>
      <c r="PJR287"/>
      <c r="PJS287"/>
      <c r="PJT287"/>
      <c r="PJU287"/>
      <c r="PJV287"/>
      <c r="PJW287"/>
      <c r="PJX287"/>
      <c r="PJY287"/>
      <c r="PJZ287"/>
      <c r="PKA287"/>
      <c r="PKB287"/>
      <c r="PKC287"/>
      <c r="PKD287"/>
      <c r="PKE287"/>
      <c r="PKF287"/>
      <c r="PKG287"/>
      <c r="PKH287"/>
      <c r="PKI287"/>
      <c r="PKJ287"/>
      <c r="PKK287"/>
      <c r="PKL287"/>
      <c r="PKM287"/>
      <c r="PKN287"/>
      <c r="PKO287"/>
      <c r="PKP287"/>
      <c r="PKQ287"/>
      <c r="PKR287"/>
      <c r="PKS287"/>
      <c r="PKT287"/>
      <c r="PKU287"/>
      <c r="PKV287"/>
      <c r="PKW287"/>
      <c r="PKX287"/>
      <c r="PKY287"/>
      <c r="PKZ287"/>
      <c r="PLA287"/>
      <c r="PLB287"/>
      <c r="PLC287"/>
      <c r="PLD287"/>
      <c r="PLE287"/>
      <c r="PLF287"/>
      <c r="PLG287"/>
      <c r="PLH287"/>
      <c r="PLI287"/>
      <c r="PLJ287"/>
      <c r="PLK287"/>
      <c r="PLL287"/>
      <c r="PLM287"/>
      <c r="PLN287"/>
      <c r="PLO287"/>
      <c r="PLP287"/>
      <c r="PLQ287"/>
      <c r="PLR287"/>
      <c r="PLS287"/>
      <c r="PLT287"/>
      <c r="PLU287"/>
      <c r="PLV287"/>
      <c r="PLW287"/>
      <c r="PLX287"/>
      <c r="PLY287"/>
      <c r="PLZ287"/>
      <c r="PMA287"/>
      <c r="PMB287"/>
      <c r="PMC287"/>
      <c r="PMD287"/>
      <c r="PME287"/>
      <c r="PMF287"/>
      <c r="PMG287"/>
      <c r="PMH287"/>
      <c r="PMI287"/>
      <c r="PMJ287"/>
      <c r="PMK287"/>
      <c r="PML287"/>
      <c r="PMM287"/>
      <c r="PMN287"/>
      <c r="PMO287"/>
      <c r="PMP287"/>
      <c r="PMQ287"/>
      <c r="PMR287"/>
      <c r="PMS287"/>
      <c r="PMT287"/>
      <c r="PMU287"/>
      <c r="PMV287"/>
      <c r="PMW287"/>
      <c r="PMX287"/>
      <c r="PMY287"/>
      <c r="PMZ287"/>
      <c r="PNA287"/>
      <c r="PNB287"/>
      <c r="PNC287"/>
      <c r="PND287"/>
      <c r="PNE287"/>
      <c r="PNF287"/>
      <c r="PNG287"/>
      <c r="PNH287"/>
      <c r="PNI287"/>
      <c r="PNJ287"/>
      <c r="PNK287"/>
      <c r="PNL287"/>
      <c r="PNM287"/>
      <c r="PNN287"/>
      <c r="PNO287"/>
      <c r="PNP287"/>
      <c r="PNQ287"/>
      <c r="PNR287"/>
      <c r="PNS287"/>
      <c r="PNT287"/>
      <c r="PNU287"/>
      <c r="PNV287"/>
      <c r="PNW287"/>
      <c r="PNX287"/>
      <c r="PNY287"/>
      <c r="PNZ287"/>
      <c r="POA287"/>
      <c r="POB287"/>
      <c r="POC287"/>
      <c r="POD287"/>
      <c r="POE287"/>
      <c r="POF287"/>
      <c r="POG287"/>
      <c r="POH287"/>
      <c r="POI287"/>
      <c r="POJ287"/>
      <c r="POK287"/>
      <c r="POL287"/>
      <c r="POM287"/>
      <c r="PON287"/>
      <c r="POO287"/>
      <c r="POP287"/>
      <c r="POQ287"/>
      <c r="POR287"/>
      <c r="POS287"/>
      <c r="POT287"/>
      <c r="POU287"/>
      <c r="POV287"/>
      <c r="POW287"/>
      <c r="POX287"/>
      <c r="POY287"/>
      <c r="POZ287"/>
      <c r="PPA287"/>
      <c r="PPB287"/>
      <c r="PPC287"/>
      <c r="PPD287"/>
      <c r="PPE287"/>
      <c r="PPF287"/>
      <c r="PPG287"/>
      <c r="PPH287"/>
      <c r="PPI287"/>
      <c r="PPJ287"/>
      <c r="PPK287"/>
      <c r="PPL287"/>
      <c r="PPM287"/>
      <c r="PPN287"/>
      <c r="PPO287"/>
      <c r="PPP287"/>
      <c r="PPQ287"/>
      <c r="PPR287"/>
      <c r="PPS287"/>
      <c r="PPT287"/>
      <c r="PPU287"/>
      <c r="PPV287"/>
      <c r="PPW287"/>
      <c r="PPX287"/>
      <c r="PPY287"/>
      <c r="PPZ287"/>
      <c r="PQA287"/>
      <c r="PQB287"/>
      <c r="PQC287"/>
      <c r="PQD287"/>
      <c r="PQE287"/>
      <c r="PQF287"/>
      <c r="PQG287"/>
      <c r="PQH287"/>
      <c r="PQI287"/>
      <c r="PQJ287"/>
      <c r="PQK287"/>
      <c r="PQL287"/>
      <c r="PQM287"/>
      <c r="PQN287"/>
      <c r="PQO287"/>
      <c r="PQP287"/>
      <c r="PQQ287"/>
      <c r="PQR287"/>
      <c r="PQS287"/>
      <c r="PQT287"/>
      <c r="PQU287"/>
      <c r="PQV287"/>
      <c r="PQW287"/>
      <c r="PQX287"/>
      <c r="PQY287"/>
      <c r="PQZ287"/>
      <c r="PRA287"/>
      <c r="PRB287"/>
      <c r="PRC287"/>
      <c r="PRD287"/>
      <c r="PRE287"/>
      <c r="PRF287"/>
      <c r="PRG287"/>
      <c r="PRH287"/>
      <c r="PRI287"/>
      <c r="PRJ287"/>
      <c r="PRK287"/>
      <c r="PRL287"/>
      <c r="PRM287"/>
      <c r="PRN287"/>
      <c r="PRO287"/>
      <c r="PRP287"/>
      <c r="PRQ287"/>
      <c r="PRR287"/>
      <c r="PRS287"/>
      <c r="PRT287"/>
      <c r="PRU287"/>
      <c r="PRV287"/>
      <c r="PRW287"/>
      <c r="PRX287"/>
      <c r="PRY287"/>
      <c r="PRZ287"/>
      <c r="PSA287"/>
      <c r="PSB287"/>
      <c r="PSC287"/>
      <c r="PSD287"/>
      <c r="PSE287"/>
      <c r="PSF287"/>
      <c r="PSG287"/>
      <c r="PSH287"/>
      <c r="PSI287"/>
      <c r="PSJ287"/>
      <c r="PSK287"/>
      <c r="PSL287"/>
      <c r="PSM287"/>
      <c r="PSN287"/>
      <c r="PSO287"/>
      <c r="PSP287"/>
      <c r="PSQ287"/>
      <c r="PSR287"/>
      <c r="PSS287"/>
      <c r="PST287"/>
      <c r="PSU287"/>
      <c r="PSV287"/>
      <c r="PSW287"/>
      <c r="PSX287"/>
      <c r="PSY287"/>
      <c r="PSZ287"/>
      <c r="PTA287"/>
      <c r="PTB287"/>
      <c r="PTC287"/>
      <c r="PTD287"/>
      <c r="PTE287"/>
      <c r="PTF287"/>
      <c r="PTG287"/>
      <c r="PTH287"/>
      <c r="PTI287"/>
      <c r="PTJ287"/>
      <c r="PTK287"/>
      <c r="PTL287"/>
      <c r="PTM287"/>
      <c r="PTN287"/>
      <c r="PTO287"/>
      <c r="PTP287"/>
      <c r="PTQ287"/>
      <c r="PTR287"/>
      <c r="PTS287"/>
      <c r="PTT287"/>
      <c r="PTU287"/>
      <c r="PTV287"/>
      <c r="PTW287"/>
      <c r="PTX287"/>
      <c r="PTY287"/>
      <c r="PTZ287"/>
      <c r="PUA287"/>
      <c r="PUB287"/>
      <c r="PUC287"/>
      <c r="PUD287"/>
      <c r="PUE287"/>
      <c r="PUF287"/>
      <c r="PUG287"/>
      <c r="PUH287"/>
      <c r="PUI287"/>
      <c r="PUJ287"/>
      <c r="PUK287"/>
      <c r="PUL287"/>
      <c r="PUM287"/>
      <c r="PUN287"/>
      <c r="PUO287"/>
      <c r="PUP287"/>
      <c r="PUQ287"/>
      <c r="PUR287"/>
      <c r="PUS287"/>
      <c r="PUT287"/>
      <c r="PUU287"/>
      <c r="PUV287"/>
      <c r="PUW287"/>
      <c r="PUX287"/>
      <c r="PUY287"/>
      <c r="PUZ287"/>
      <c r="PVA287"/>
      <c r="PVB287"/>
      <c r="PVC287"/>
      <c r="PVD287"/>
      <c r="PVE287"/>
      <c r="PVF287"/>
      <c r="PVG287"/>
      <c r="PVH287"/>
      <c r="PVI287"/>
      <c r="PVJ287"/>
      <c r="PVK287"/>
      <c r="PVL287"/>
      <c r="PVM287"/>
      <c r="PVN287"/>
      <c r="PVO287"/>
      <c r="PVP287"/>
      <c r="PVQ287"/>
      <c r="PVR287"/>
      <c r="PVS287"/>
      <c r="PVT287"/>
      <c r="PVU287"/>
      <c r="PVV287"/>
      <c r="PVW287"/>
      <c r="PVX287"/>
      <c r="PVY287"/>
      <c r="PVZ287"/>
      <c r="PWA287"/>
      <c r="PWB287"/>
      <c r="PWC287"/>
      <c r="PWD287"/>
      <c r="PWE287"/>
      <c r="PWF287"/>
      <c r="PWG287"/>
      <c r="PWH287"/>
      <c r="PWI287"/>
      <c r="PWJ287"/>
      <c r="PWK287"/>
      <c r="PWL287"/>
      <c r="PWM287"/>
      <c r="PWN287"/>
      <c r="PWO287"/>
      <c r="PWP287"/>
      <c r="PWQ287"/>
      <c r="PWR287"/>
      <c r="PWS287"/>
      <c r="PWT287"/>
      <c r="PWU287"/>
      <c r="PWV287"/>
      <c r="PWW287"/>
      <c r="PWX287"/>
      <c r="PWY287"/>
      <c r="PWZ287"/>
      <c r="PXA287"/>
      <c r="PXB287"/>
      <c r="PXC287"/>
      <c r="PXD287"/>
      <c r="PXE287"/>
      <c r="PXF287"/>
      <c r="PXG287"/>
      <c r="PXH287"/>
      <c r="PXI287"/>
      <c r="PXJ287"/>
      <c r="PXK287"/>
      <c r="PXL287"/>
      <c r="PXM287"/>
      <c r="PXN287"/>
      <c r="PXO287"/>
      <c r="PXP287"/>
      <c r="PXQ287"/>
      <c r="PXR287"/>
      <c r="PXS287"/>
      <c r="PXT287"/>
      <c r="PXU287"/>
      <c r="PXV287"/>
      <c r="PXW287"/>
      <c r="PXX287"/>
      <c r="PXY287"/>
      <c r="PXZ287"/>
      <c r="PYA287"/>
      <c r="PYB287"/>
      <c r="PYC287"/>
      <c r="PYD287"/>
      <c r="PYE287"/>
      <c r="PYF287"/>
      <c r="PYG287"/>
      <c r="PYH287"/>
      <c r="PYI287"/>
      <c r="PYJ287"/>
      <c r="PYK287"/>
      <c r="PYL287"/>
      <c r="PYM287"/>
      <c r="PYN287"/>
      <c r="PYO287"/>
      <c r="PYP287"/>
      <c r="PYQ287"/>
      <c r="PYR287"/>
      <c r="PYS287"/>
      <c r="PYT287"/>
      <c r="PYU287"/>
      <c r="PYV287"/>
      <c r="PYW287"/>
      <c r="PYX287"/>
      <c r="PYY287"/>
      <c r="PYZ287"/>
      <c r="PZA287"/>
      <c r="PZB287"/>
      <c r="PZC287"/>
      <c r="PZD287"/>
      <c r="PZE287"/>
      <c r="PZF287"/>
      <c r="PZG287"/>
      <c r="PZH287"/>
      <c r="PZI287"/>
      <c r="PZJ287"/>
      <c r="PZK287"/>
      <c r="PZL287"/>
      <c r="PZM287"/>
      <c r="PZN287"/>
      <c r="PZO287"/>
      <c r="PZP287"/>
      <c r="PZQ287"/>
      <c r="PZR287"/>
      <c r="PZS287"/>
      <c r="PZT287"/>
      <c r="PZU287"/>
      <c r="PZV287"/>
      <c r="PZW287"/>
      <c r="PZX287"/>
      <c r="PZY287"/>
      <c r="PZZ287"/>
      <c r="QAA287"/>
      <c r="QAB287"/>
      <c r="QAC287"/>
      <c r="QAD287"/>
      <c r="QAE287"/>
      <c r="QAF287"/>
      <c r="QAG287"/>
      <c r="QAH287"/>
      <c r="QAI287"/>
      <c r="QAJ287"/>
      <c r="QAK287"/>
      <c r="QAL287"/>
      <c r="QAM287"/>
      <c r="QAN287"/>
      <c r="QAO287"/>
      <c r="QAP287"/>
      <c r="QAQ287"/>
      <c r="QAR287"/>
      <c r="QAS287"/>
      <c r="QAT287"/>
      <c r="QAU287"/>
      <c r="QAV287"/>
      <c r="QAW287"/>
      <c r="QAX287"/>
      <c r="QAY287"/>
      <c r="QAZ287"/>
      <c r="QBA287"/>
      <c r="QBB287"/>
      <c r="QBC287"/>
      <c r="QBD287"/>
      <c r="QBE287"/>
      <c r="QBF287"/>
      <c r="QBG287"/>
      <c r="QBH287"/>
      <c r="QBI287"/>
      <c r="QBJ287"/>
      <c r="QBK287"/>
      <c r="QBL287"/>
      <c r="QBM287"/>
      <c r="QBN287"/>
      <c r="QBO287"/>
      <c r="QBP287"/>
      <c r="QBQ287"/>
      <c r="QBR287"/>
      <c r="QBS287"/>
      <c r="QBT287"/>
      <c r="QBU287"/>
      <c r="QBV287"/>
      <c r="QBW287"/>
      <c r="QBX287"/>
      <c r="QBY287"/>
      <c r="QBZ287"/>
      <c r="QCA287"/>
      <c r="QCB287"/>
      <c r="QCC287"/>
      <c r="QCD287"/>
      <c r="QCE287"/>
      <c r="QCF287"/>
      <c r="QCG287"/>
      <c r="QCH287"/>
      <c r="QCI287"/>
      <c r="QCJ287"/>
      <c r="QCK287"/>
      <c r="QCL287"/>
      <c r="QCM287"/>
      <c r="QCN287"/>
      <c r="QCO287"/>
      <c r="QCP287"/>
      <c r="QCQ287"/>
      <c r="QCR287"/>
      <c r="QCS287"/>
      <c r="QCT287"/>
      <c r="QCU287"/>
      <c r="QCV287"/>
      <c r="QCW287"/>
      <c r="QCX287"/>
      <c r="QCY287"/>
      <c r="QCZ287"/>
      <c r="QDA287"/>
      <c r="QDB287"/>
      <c r="QDC287"/>
      <c r="QDD287"/>
      <c r="QDE287"/>
      <c r="QDF287"/>
      <c r="QDG287"/>
      <c r="QDH287"/>
      <c r="QDI287"/>
      <c r="QDJ287"/>
      <c r="QDK287"/>
      <c r="QDL287"/>
      <c r="QDM287"/>
      <c r="QDN287"/>
      <c r="QDO287"/>
      <c r="QDP287"/>
      <c r="QDQ287"/>
      <c r="QDR287"/>
      <c r="QDS287"/>
      <c r="QDT287"/>
      <c r="QDU287"/>
      <c r="QDV287"/>
      <c r="QDW287"/>
      <c r="QDX287"/>
      <c r="QDY287"/>
      <c r="QDZ287"/>
      <c r="QEA287"/>
      <c r="QEB287"/>
      <c r="QEC287"/>
      <c r="QED287"/>
      <c r="QEE287"/>
      <c r="QEF287"/>
      <c r="QEG287"/>
      <c r="QEH287"/>
      <c r="QEI287"/>
      <c r="QEJ287"/>
      <c r="QEK287"/>
      <c r="QEL287"/>
      <c r="QEM287"/>
      <c r="QEN287"/>
      <c r="QEO287"/>
      <c r="QEP287"/>
      <c r="QEQ287"/>
      <c r="QER287"/>
      <c r="QES287"/>
      <c r="QET287"/>
      <c r="QEU287"/>
      <c r="QEV287"/>
      <c r="QEW287"/>
      <c r="QEX287"/>
      <c r="QEY287"/>
      <c r="QEZ287"/>
      <c r="QFA287"/>
      <c r="QFB287"/>
      <c r="QFC287"/>
      <c r="QFD287"/>
      <c r="QFE287"/>
      <c r="QFF287"/>
      <c r="QFG287"/>
      <c r="QFH287"/>
      <c r="QFI287"/>
      <c r="QFJ287"/>
      <c r="QFK287"/>
      <c r="QFL287"/>
      <c r="QFM287"/>
      <c r="QFN287"/>
      <c r="QFO287"/>
      <c r="QFP287"/>
      <c r="QFQ287"/>
      <c r="QFR287"/>
      <c r="QFS287"/>
      <c r="QFT287"/>
      <c r="QFU287"/>
      <c r="QFV287"/>
      <c r="QFW287"/>
      <c r="QFX287"/>
      <c r="QFY287"/>
      <c r="QFZ287"/>
      <c r="QGA287"/>
      <c r="QGB287"/>
      <c r="QGC287"/>
      <c r="QGD287"/>
      <c r="QGE287"/>
      <c r="QGF287"/>
      <c r="QGG287"/>
      <c r="QGH287"/>
      <c r="QGI287"/>
      <c r="QGJ287"/>
      <c r="QGK287"/>
      <c r="QGL287"/>
      <c r="QGM287"/>
      <c r="QGN287"/>
      <c r="QGO287"/>
      <c r="QGP287"/>
      <c r="QGQ287"/>
      <c r="QGR287"/>
      <c r="QGS287"/>
      <c r="QGT287"/>
      <c r="QGU287"/>
      <c r="QGV287"/>
      <c r="QGW287"/>
      <c r="QGX287"/>
      <c r="QGY287"/>
      <c r="QGZ287"/>
      <c r="QHA287"/>
      <c r="QHB287"/>
      <c r="QHC287"/>
      <c r="QHD287"/>
      <c r="QHE287"/>
      <c r="QHF287"/>
      <c r="QHG287"/>
      <c r="QHH287"/>
      <c r="QHI287"/>
      <c r="QHJ287"/>
      <c r="QHK287"/>
      <c r="QHL287"/>
      <c r="QHM287"/>
      <c r="QHN287"/>
      <c r="QHO287"/>
      <c r="QHP287"/>
      <c r="QHQ287"/>
      <c r="QHR287"/>
      <c r="QHS287"/>
      <c r="QHT287"/>
      <c r="QHU287"/>
      <c r="QHV287"/>
      <c r="QHW287"/>
      <c r="QHX287"/>
      <c r="QHY287"/>
      <c r="QHZ287"/>
      <c r="QIA287"/>
      <c r="QIB287"/>
      <c r="QIC287"/>
      <c r="QID287"/>
      <c r="QIE287"/>
      <c r="QIF287"/>
      <c r="QIG287"/>
      <c r="QIH287"/>
      <c r="QII287"/>
      <c r="QIJ287"/>
      <c r="QIK287"/>
      <c r="QIL287"/>
      <c r="QIM287"/>
      <c r="QIN287"/>
      <c r="QIO287"/>
      <c r="QIP287"/>
      <c r="QIQ287"/>
      <c r="QIR287"/>
      <c r="QIS287"/>
      <c r="QIT287"/>
      <c r="QIU287"/>
      <c r="QIV287"/>
      <c r="QIW287"/>
      <c r="QIX287"/>
      <c r="QIY287"/>
      <c r="QIZ287"/>
      <c r="QJA287"/>
      <c r="QJB287"/>
      <c r="QJC287"/>
      <c r="QJD287"/>
      <c r="QJE287"/>
      <c r="QJF287"/>
      <c r="QJG287"/>
      <c r="QJH287"/>
      <c r="QJI287"/>
      <c r="QJJ287"/>
      <c r="QJK287"/>
      <c r="QJL287"/>
      <c r="QJM287"/>
      <c r="QJN287"/>
      <c r="QJO287"/>
      <c r="QJP287"/>
      <c r="QJQ287"/>
      <c r="QJR287"/>
      <c r="QJS287"/>
      <c r="QJT287"/>
      <c r="QJU287"/>
      <c r="QJV287"/>
      <c r="QJW287"/>
      <c r="QJX287"/>
      <c r="QJY287"/>
      <c r="QJZ287"/>
      <c r="QKA287"/>
      <c r="QKB287"/>
      <c r="QKC287"/>
      <c r="QKD287"/>
      <c r="QKE287"/>
      <c r="QKF287"/>
      <c r="QKG287"/>
      <c r="QKH287"/>
      <c r="QKI287"/>
      <c r="QKJ287"/>
      <c r="QKK287"/>
      <c r="QKL287"/>
      <c r="QKM287"/>
      <c r="QKN287"/>
      <c r="QKO287"/>
      <c r="QKP287"/>
      <c r="QKQ287"/>
      <c r="QKR287"/>
      <c r="QKS287"/>
      <c r="QKT287"/>
      <c r="QKU287"/>
      <c r="QKV287"/>
      <c r="QKW287"/>
      <c r="QKX287"/>
      <c r="QKY287"/>
      <c r="QKZ287"/>
      <c r="QLA287"/>
      <c r="QLB287"/>
      <c r="QLC287"/>
      <c r="QLD287"/>
      <c r="QLE287"/>
      <c r="QLF287"/>
      <c r="QLG287"/>
      <c r="QLH287"/>
      <c r="QLI287"/>
      <c r="QLJ287"/>
      <c r="QLK287"/>
      <c r="QLL287"/>
      <c r="QLM287"/>
      <c r="QLN287"/>
      <c r="QLO287"/>
      <c r="QLP287"/>
      <c r="QLQ287"/>
      <c r="QLR287"/>
      <c r="QLS287"/>
      <c r="QLT287"/>
      <c r="QLU287"/>
      <c r="QLV287"/>
      <c r="QLW287"/>
      <c r="QLX287"/>
      <c r="QLY287"/>
      <c r="QLZ287"/>
      <c r="QMA287"/>
      <c r="QMB287"/>
      <c r="QMC287"/>
      <c r="QMD287"/>
      <c r="QME287"/>
      <c r="QMF287"/>
      <c r="QMG287"/>
      <c r="QMH287"/>
      <c r="QMI287"/>
      <c r="QMJ287"/>
      <c r="QMK287"/>
      <c r="QML287"/>
      <c r="QMM287"/>
      <c r="QMN287"/>
      <c r="QMO287"/>
      <c r="QMP287"/>
      <c r="QMQ287"/>
      <c r="QMR287"/>
      <c r="QMS287"/>
      <c r="QMT287"/>
      <c r="QMU287"/>
      <c r="QMV287"/>
      <c r="QMW287"/>
      <c r="QMX287"/>
      <c r="QMY287"/>
      <c r="QMZ287"/>
      <c r="QNA287"/>
      <c r="QNB287"/>
      <c r="QNC287"/>
      <c r="QND287"/>
      <c r="QNE287"/>
      <c r="QNF287"/>
      <c r="QNG287"/>
      <c r="QNH287"/>
      <c r="QNI287"/>
      <c r="QNJ287"/>
      <c r="QNK287"/>
      <c r="QNL287"/>
      <c r="QNM287"/>
      <c r="QNN287"/>
      <c r="QNO287"/>
      <c r="QNP287"/>
      <c r="QNQ287"/>
      <c r="QNR287"/>
      <c r="QNS287"/>
      <c r="QNT287"/>
      <c r="QNU287"/>
      <c r="QNV287"/>
      <c r="QNW287"/>
      <c r="QNX287"/>
      <c r="QNY287"/>
      <c r="QNZ287"/>
      <c r="QOA287"/>
      <c r="QOB287"/>
      <c r="QOC287"/>
      <c r="QOD287"/>
      <c r="QOE287"/>
      <c r="QOF287"/>
      <c r="QOG287"/>
      <c r="QOH287"/>
      <c r="QOI287"/>
      <c r="QOJ287"/>
      <c r="QOK287"/>
      <c r="QOL287"/>
      <c r="QOM287"/>
      <c r="QON287"/>
      <c r="QOO287"/>
      <c r="QOP287"/>
      <c r="QOQ287"/>
      <c r="QOR287"/>
      <c r="QOS287"/>
      <c r="QOT287"/>
      <c r="QOU287"/>
      <c r="QOV287"/>
      <c r="QOW287"/>
      <c r="QOX287"/>
      <c r="QOY287"/>
      <c r="QOZ287"/>
      <c r="QPA287"/>
      <c r="QPB287"/>
      <c r="QPC287"/>
      <c r="QPD287"/>
      <c r="QPE287"/>
      <c r="QPF287"/>
      <c r="QPG287"/>
      <c r="QPH287"/>
      <c r="QPI287"/>
      <c r="QPJ287"/>
      <c r="QPK287"/>
      <c r="QPL287"/>
      <c r="QPM287"/>
      <c r="QPN287"/>
      <c r="QPO287"/>
      <c r="QPP287"/>
      <c r="QPQ287"/>
      <c r="QPR287"/>
      <c r="QPS287"/>
      <c r="QPT287"/>
      <c r="QPU287"/>
      <c r="QPV287"/>
      <c r="QPW287"/>
      <c r="QPX287"/>
      <c r="QPY287"/>
      <c r="QPZ287"/>
      <c r="QQA287"/>
      <c r="QQB287"/>
      <c r="QQC287"/>
      <c r="QQD287"/>
      <c r="QQE287"/>
      <c r="QQF287"/>
      <c r="QQG287"/>
      <c r="QQH287"/>
      <c r="QQI287"/>
      <c r="QQJ287"/>
      <c r="QQK287"/>
      <c r="QQL287"/>
      <c r="QQM287"/>
      <c r="QQN287"/>
      <c r="QQO287"/>
      <c r="QQP287"/>
      <c r="QQQ287"/>
      <c r="QQR287"/>
      <c r="QQS287"/>
      <c r="QQT287"/>
      <c r="QQU287"/>
      <c r="QQV287"/>
      <c r="QQW287"/>
      <c r="QQX287"/>
      <c r="QQY287"/>
      <c r="QQZ287"/>
      <c r="QRA287"/>
      <c r="QRB287"/>
      <c r="QRC287"/>
      <c r="QRD287"/>
      <c r="QRE287"/>
      <c r="QRF287"/>
      <c r="QRG287"/>
      <c r="QRH287"/>
      <c r="QRI287"/>
      <c r="QRJ287"/>
      <c r="QRK287"/>
      <c r="QRL287"/>
      <c r="QRM287"/>
      <c r="QRN287"/>
      <c r="QRO287"/>
      <c r="QRP287"/>
      <c r="QRQ287"/>
      <c r="QRR287"/>
      <c r="QRS287"/>
      <c r="QRT287"/>
      <c r="QRU287"/>
      <c r="QRV287"/>
      <c r="QRW287"/>
      <c r="QRX287"/>
      <c r="QRY287"/>
      <c r="QRZ287"/>
      <c r="QSA287"/>
      <c r="QSB287"/>
      <c r="QSC287"/>
      <c r="QSD287"/>
      <c r="QSE287"/>
      <c r="QSF287"/>
      <c r="QSG287"/>
      <c r="QSH287"/>
      <c r="QSI287"/>
      <c r="QSJ287"/>
      <c r="QSK287"/>
      <c r="QSL287"/>
      <c r="QSM287"/>
      <c r="QSN287"/>
      <c r="QSO287"/>
      <c r="QSP287"/>
      <c r="QSQ287"/>
      <c r="QSR287"/>
      <c r="QSS287"/>
      <c r="QST287"/>
      <c r="QSU287"/>
      <c r="QSV287"/>
      <c r="QSW287"/>
      <c r="QSX287"/>
      <c r="QSY287"/>
      <c r="QSZ287"/>
      <c r="QTA287"/>
      <c r="QTB287"/>
      <c r="QTC287"/>
      <c r="QTD287"/>
      <c r="QTE287"/>
      <c r="QTF287"/>
      <c r="QTG287"/>
      <c r="QTH287"/>
      <c r="QTI287"/>
      <c r="QTJ287"/>
      <c r="QTK287"/>
      <c r="QTL287"/>
      <c r="QTM287"/>
      <c r="QTN287"/>
      <c r="QTO287"/>
      <c r="QTP287"/>
      <c r="QTQ287"/>
      <c r="QTR287"/>
      <c r="QTS287"/>
      <c r="QTT287"/>
      <c r="QTU287"/>
      <c r="QTV287"/>
      <c r="QTW287"/>
      <c r="QTX287"/>
      <c r="QTY287"/>
      <c r="QTZ287"/>
      <c r="QUA287"/>
      <c r="QUB287"/>
      <c r="QUC287"/>
      <c r="QUD287"/>
      <c r="QUE287"/>
      <c r="QUF287"/>
      <c r="QUG287"/>
      <c r="QUH287"/>
      <c r="QUI287"/>
      <c r="QUJ287"/>
      <c r="QUK287"/>
      <c r="QUL287"/>
      <c r="QUM287"/>
      <c r="QUN287"/>
      <c r="QUO287"/>
      <c r="QUP287"/>
      <c r="QUQ287"/>
      <c r="QUR287"/>
      <c r="QUS287"/>
      <c r="QUT287"/>
      <c r="QUU287"/>
      <c r="QUV287"/>
      <c r="QUW287"/>
      <c r="QUX287"/>
      <c r="QUY287"/>
      <c r="QUZ287"/>
      <c r="QVA287"/>
      <c r="QVB287"/>
      <c r="QVC287"/>
      <c r="QVD287"/>
      <c r="QVE287"/>
      <c r="QVF287"/>
      <c r="QVG287"/>
      <c r="QVH287"/>
      <c r="QVI287"/>
      <c r="QVJ287"/>
      <c r="QVK287"/>
      <c r="QVL287"/>
      <c r="QVM287"/>
      <c r="QVN287"/>
      <c r="QVO287"/>
      <c r="QVP287"/>
      <c r="QVQ287"/>
      <c r="QVR287"/>
      <c r="QVS287"/>
      <c r="QVT287"/>
      <c r="QVU287"/>
      <c r="QVV287"/>
      <c r="QVW287"/>
      <c r="QVX287"/>
      <c r="QVY287"/>
      <c r="QVZ287"/>
      <c r="QWA287"/>
      <c r="QWB287"/>
      <c r="QWC287"/>
      <c r="QWD287"/>
      <c r="QWE287"/>
      <c r="QWF287"/>
      <c r="QWG287"/>
      <c r="QWH287"/>
      <c r="QWI287"/>
      <c r="QWJ287"/>
      <c r="QWK287"/>
      <c r="QWL287"/>
      <c r="QWM287"/>
      <c r="QWN287"/>
      <c r="QWO287"/>
      <c r="QWP287"/>
      <c r="QWQ287"/>
      <c r="QWR287"/>
      <c r="QWS287"/>
      <c r="QWT287"/>
      <c r="QWU287"/>
      <c r="QWV287"/>
      <c r="QWW287"/>
      <c r="QWX287"/>
      <c r="QWY287"/>
      <c r="QWZ287"/>
      <c r="QXA287"/>
      <c r="QXB287"/>
      <c r="QXC287"/>
      <c r="QXD287"/>
      <c r="QXE287"/>
      <c r="QXF287"/>
      <c r="QXG287"/>
      <c r="QXH287"/>
      <c r="QXI287"/>
      <c r="QXJ287"/>
      <c r="QXK287"/>
      <c r="QXL287"/>
      <c r="QXM287"/>
      <c r="QXN287"/>
      <c r="QXO287"/>
      <c r="QXP287"/>
      <c r="QXQ287"/>
      <c r="QXR287"/>
      <c r="QXS287"/>
      <c r="QXT287"/>
      <c r="QXU287"/>
      <c r="QXV287"/>
      <c r="QXW287"/>
      <c r="QXX287"/>
      <c r="QXY287"/>
      <c r="QXZ287"/>
      <c r="QYA287"/>
      <c r="QYB287"/>
      <c r="QYC287"/>
      <c r="QYD287"/>
      <c r="QYE287"/>
      <c r="QYF287"/>
      <c r="QYG287"/>
      <c r="QYH287"/>
      <c r="QYI287"/>
      <c r="QYJ287"/>
      <c r="QYK287"/>
      <c r="QYL287"/>
      <c r="QYM287"/>
      <c r="QYN287"/>
      <c r="QYO287"/>
      <c r="QYP287"/>
      <c r="QYQ287"/>
      <c r="QYR287"/>
      <c r="QYS287"/>
      <c r="QYT287"/>
      <c r="QYU287"/>
      <c r="QYV287"/>
      <c r="QYW287"/>
      <c r="QYX287"/>
      <c r="QYY287"/>
      <c r="QYZ287"/>
      <c r="QZA287"/>
      <c r="QZB287"/>
      <c r="QZC287"/>
      <c r="QZD287"/>
      <c r="QZE287"/>
      <c r="QZF287"/>
      <c r="QZG287"/>
      <c r="QZH287"/>
      <c r="QZI287"/>
      <c r="QZJ287"/>
      <c r="QZK287"/>
      <c r="QZL287"/>
      <c r="QZM287"/>
      <c r="QZN287"/>
      <c r="QZO287"/>
      <c r="QZP287"/>
      <c r="QZQ287"/>
      <c r="QZR287"/>
      <c r="QZS287"/>
      <c r="QZT287"/>
      <c r="QZU287"/>
      <c r="QZV287"/>
      <c r="QZW287"/>
      <c r="QZX287"/>
      <c r="QZY287"/>
      <c r="QZZ287"/>
      <c r="RAA287"/>
      <c r="RAB287"/>
      <c r="RAC287"/>
      <c r="RAD287"/>
      <c r="RAE287"/>
      <c r="RAF287"/>
      <c r="RAG287"/>
      <c r="RAH287"/>
      <c r="RAI287"/>
      <c r="RAJ287"/>
      <c r="RAK287"/>
      <c r="RAL287"/>
      <c r="RAM287"/>
      <c r="RAN287"/>
      <c r="RAO287"/>
      <c r="RAP287"/>
      <c r="RAQ287"/>
      <c r="RAR287"/>
      <c r="RAS287"/>
      <c r="RAT287"/>
      <c r="RAU287"/>
      <c r="RAV287"/>
      <c r="RAW287"/>
      <c r="RAX287"/>
      <c r="RAY287"/>
      <c r="RAZ287"/>
      <c r="RBA287"/>
      <c r="RBB287"/>
      <c r="RBC287"/>
      <c r="RBD287"/>
      <c r="RBE287"/>
      <c r="RBF287"/>
      <c r="RBG287"/>
      <c r="RBH287"/>
      <c r="RBI287"/>
      <c r="RBJ287"/>
      <c r="RBK287"/>
      <c r="RBL287"/>
      <c r="RBM287"/>
      <c r="RBN287"/>
      <c r="RBO287"/>
      <c r="RBP287"/>
      <c r="RBQ287"/>
      <c r="RBR287"/>
      <c r="RBS287"/>
      <c r="RBT287"/>
      <c r="RBU287"/>
      <c r="RBV287"/>
      <c r="RBW287"/>
      <c r="RBX287"/>
      <c r="RBY287"/>
      <c r="RBZ287"/>
      <c r="RCA287"/>
      <c r="RCB287"/>
      <c r="RCC287"/>
      <c r="RCD287"/>
      <c r="RCE287"/>
      <c r="RCF287"/>
      <c r="RCG287"/>
      <c r="RCH287"/>
      <c r="RCI287"/>
      <c r="RCJ287"/>
      <c r="RCK287"/>
      <c r="RCL287"/>
      <c r="RCM287"/>
      <c r="RCN287"/>
      <c r="RCO287"/>
      <c r="RCP287"/>
      <c r="RCQ287"/>
      <c r="RCR287"/>
      <c r="RCS287"/>
      <c r="RCT287"/>
      <c r="RCU287"/>
      <c r="RCV287"/>
      <c r="RCW287"/>
      <c r="RCX287"/>
      <c r="RCY287"/>
      <c r="RCZ287"/>
      <c r="RDA287"/>
      <c r="RDB287"/>
      <c r="RDC287"/>
      <c r="RDD287"/>
      <c r="RDE287"/>
      <c r="RDF287"/>
      <c r="RDG287"/>
      <c r="RDH287"/>
      <c r="RDI287"/>
      <c r="RDJ287"/>
      <c r="RDK287"/>
      <c r="RDL287"/>
      <c r="RDM287"/>
      <c r="RDN287"/>
      <c r="RDO287"/>
      <c r="RDP287"/>
      <c r="RDQ287"/>
      <c r="RDR287"/>
      <c r="RDS287"/>
      <c r="RDT287"/>
      <c r="RDU287"/>
      <c r="RDV287"/>
      <c r="RDW287"/>
      <c r="RDX287"/>
      <c r="RDY287"/>
      <c r="RDZ287"/>
      <c r="REA287"/>
      <c r="REB287"/>
      <c r="REC287"/>
      <c r="RED287"/>
      <c r="REE287"/>
      <c r="REF287"/>
      <c r="REG287"/>
      <c r="REH287"/>
      <c r="REI287"/>
      <c r="REJ287"/>
      <c r="REK287"/>
      <c r="REL287"/>
      <c r="REM287"/>
      <c r="REN287"/>
      <c r="REO287"/>
      <c r="REP287"/>
      <c r="REQ287"/>
      <c r="RER287"/>
      <c r="RES287"/>
      <c r="RET287"/>
      <c r="REU287"/>
      <c r="REV287"/>
      <c r="REW287"/>
      <c r="REX287"/>
      <c r="REY287"/>
      <c r="REZ287"/>
      <c r="RFA287"/>
      <c r="RFB287"/>
      <c r="RFC287"/>
      <c r="RFD287"/>
      <c r="RFE287"/>
      <c r="RFF287"/>
      <c r="RFG287"/>
      <c r="RFH287"/>
      <c r="RFI287"/>
      <c r="RFJ287"/>
      <c r="RFK287"/>
      <c r="RFL287"/>
      <c r="RFM287"/>
      <c r="RFN287"/>
      <c r="RFO287"/>
      <c r="RFP287"/>
      <c r="RFQ287"/>
      <c r="RFR287"/>
      <c r="RFS287"/>
      <c r="RFT287"/>
      <c r="RFU287"/>
      <c r="RFV287"/>
      <c r="RFW287"/>
      <c r="RFX287"/>
      <c r="RFY287"/>
      <c r="RFZ287"/>
      <c r="RGA287"/>
      <c r="RGB287"/>
      <c r="RGC287"/>
      <c r="RGD287"/>
      <c r="RGE287"/>
      <c r="RGF287"/>
      <c r="RGG287"/>
      <c r="RGH287"/>
      <c r="RGI287"/>
      <c r="RGJ287"/>
      <c r="RGK287"/>
      <c r="RGL287"/>
      <c r="RGM287"/>
      <c r="RGN287"/>
      <c r="RGO287"/>
      <c r="RGP287"/>
      <c r="RGQ287"/>
      <c r="RGR287"/>
      <c r="RGS287"/>
      <c r="RGT287"/>
      <c r="RGU287"/>
      <c r="RGV287"/>
      <c r="RGW287"/>
      <c r="RGX287"/>
      <c r="RGY287"/>
      <c r="RGZ287"/>
      <c r="RHA287"/>
      <c r="RHB287"/>
      <c r="RHC287"/>
      <c r="RHD287"/>
      <c r="RHE287"/>
      <c r="RHF287"/>
      <c r="RHG287"/>
      <c r="RHH287"/>
      <c r="RHI287"/>
      <c r="RHJ287"/>
      <c r="RHK287"/>
      <c r="RHL287"/>
      <c r="RHM287"/>
      <c r="RHN287"/>
      <c r="RHO287"/>
      <c r="RHP287"/>
      <c r="RHQ287"/>
      <c r="RHR287"/>
      <c r="RHS287"/>
      <c r="RHT287"/>
      <c r="RHU287"/>
      <c r="RHV287"/>
      <c r="RHW287"/>
      <c r="RHX287"/>
      <c r="RHY287"/>
      <c r="RHZ287"/>
      <c r="RIA287"/>
      <c r="RIB287"/>
      <c r="RIC287"/>
      <c r="RID287"/>
      <c r="RIE287"/>
      <c r="RIF287"/>
      <c r="RIG287"/>
      <c r="RIH287"/>
      <c r="RII287"/>
      <c r="RIJ287"/>
      <c r="RIK287"/>
      <c r="RIL287"/>
      <c r="RIM287"/>
      <c r="RIN287"/>
      <c r="RIO287"/>
      <c r="RIP287"/>
      <c r="RIQ287"/>
      <c r="RIR287"/>
      <c r="RIS287"/>
      <c r="RIT287"/>
      <c r="RIU287"/>
      <c r="RIV287"/>
      <c r="RIW287"/>
      <c r="RIX287"/>
      <c r="RIY287"/>
      <c r="RIZ287"/>
      <c r="RJA287"/>
      <c r="RJB287"/>
      <c r="RJC287"/>
      <c r="RJD287"/>
      <c r="RJE287"/>
      <c r="RJF287"/>
      <c r="RJG287"/>
      <c r="RJH287"/>
      <c r="RJI287"/>
      <c r="RJJ287"/>
      <c r="RJK287"/>
      <c r="RJL287"/>
      <c r="RJM287"/>
      <c r="RJN287"/>
      <c r="RJO287"/>
      <c r="RJP287"/>
      <c r="RJQ287"/>
      <c r="RJR287"/>
      <c r="RJS287"/>
      <c r="RJT287"/>
      <c r="RJU287"/>
      <c r="RJV287"/>
      <c r="RJW287"/>
      <c r="RJX287"/>
      <c r="RJY287"/>
      <c r="RJZ287"/>
      <c r="RKA287"/>
      <c r="RKB287"/>
      <c r="RKC287"/>
      <c r="RKD287"/>
      <c r="RKE287"/>
      <c r="RKF287"/>
      <c r="RKG287"/>
      <c r="RKH287"/>
      <c r="RKI287"/>
      <c r="RKJ287"/>
      <c r="RKK287"/>
      <c r="RKL287"/>
      <c r="RKM287"/>
      <c r="RKN287"/>
      <c r="RKO287"/>
      <c r="RKP287"/>
      <c r="RKQ287"/>
      <c r="RKR287"/>
      <c r="RKS287"/>
      <c r="RKT287"/>
      <c r="RKU287"/>
      <c r="RKV287"/>
      <c r="RKW287"/>
      <c r="RKX287"/>
      <c r="RKY287"/>
      <c r="RKZ287"/>
      <c r="RLA287"/>
      <c r="RLB287"/>
      <c r="RLC287"/>
      <c r="RLD287"/>
      <c r="RLE287"/>
      <c r="RLF287"/>
      <c r="RLG287"/>
      <c r="RLH287"/>
      <c r="RLI287"/>
      <c r="RLJ287"/>
      <c r="RLK287"/>
      <c r="RLL287"/>
      <c r="RLM287"/>
      <c r="RLN287"/>
      <c r="RLO287"/>
      <c r="RLP287"/>
      <c r="RLQ287"/>
      <c r="RLR287"/>
      <c r="RLS287"/>
      <c r="RLT287"/>
      <c r="RLU287"/>
      <c r="RLV287"/>
      <c r="RLW287"/>
      <c r="RLX287"/>
      <c r="RLY287"/>
      <c r="RLZ287"/>
      <c r="RMA287"/>
      <c r="RMB287"/>
      <c r="RMC287"/>
      <c r="RMD287"/>
      <c r="RME287"/>
      <c r="RMF287"/>
      <c r="RMG287"/>
      <c r="RMH287"/>
      <c r="RMI287"/>
      <c r="RMJ287"/>
      <c r="RMK287"/>
      <c r="RML287"/>
      <c r="RMM287"/>
      <c r="RMN287"/>
      <c r="RMO287"/>
      <c r="RMP287"/>
      <c r="RMQ287"/>
      <c r="RMR287"/>
      <c r="RMS287"/>
      <c r="RMT287"/>
      <c r="RMU287"/>
      <c r="RMV287"/>
      <c r="RMW287"/>
      <c r="RMX287"/>
      <c r="RMY287"/>
      <c r="RMZ287"/>
      <c r="RNA287"/>
      <c r="RNB287"/>
      <c r="RNC287"/>
      <c r="RND287"/>
      <c r="RNE287"/>
      <c r="RNF287"/>
      <c r="RNG287"/>
      <c r="RNH287"/>
      <c r="RNI287"/>
      <c r="RNJ287"/>
      <c r="RNK287"/>
      <c r="RNL287"/>
      <c r="RNM287"/>
      <c r="RNN287"/>
      <c r="RNO287"/>
      <c r="RNP287"/>
      <c r="RNQ287"/>
      <c r="RNR287"/>
      <c r="RNS287"/>
      <c r="RNT287"/>
      <c r="RNU287"/>
      <c r="RNV287"/>
      <c r="RNW287"/>
      <c r="RNX287"/>
      <c r="RNY287"/>
      <c r="RNZ287"/>
      <c r="ROA287"/>
      <c r="ROB287"/>
      <c r="ROC287"/>
      <c r="ROD287"/>
      <c r="ROE287"/>
      <c r="ROF287"/>
      <c r="ROG287"/>
      <c r="ROH287"/>
      <c r="ROI287"/>
      <c r="ROJ287"/>
      <c r="ROK287"/>
      <c r="ROL287"/>
      <c r="ROM287"/>
      <c r="RON287"/>
      <c r="ROO287"/>
      <c r="ROP287"/>
      <c r="ROQ287"/>
      <c r="ROR287"/>
      <c r="ROS287"/>
      <c r="ROT287"/>
      <c r="ROU287"/>
      <c r="ROV287"/>
      <c r="ROW287"/>
      <c r="ROX287"/>
      <c r="ROY287"/>
      <c r="ROZ287"/>
      <c r="RPA287"/>
      <c r="RPB287"/>
      <c r="RPC287"/>
      <c r="RPD287"/>
      <c r="RPE287"/>
      <c r="RPF287"/>
      <c r="RPG287"/>
      <c r="RPH287"/>
      <c r="RPI287"/>
      <c r="RPJ287"/>
      <c r="RPK287"/>
      <c r="RPL287"/>
      <c r="RPM287"/>
      <c r="RPN287"/>
      <c r="RPO287"/>
      <c r="RPP287"/>
      <c r="RPQ287"/>
      <c r="RPR287"/>
      <c r="RPS287"/>
      <c r="RPT287"/>
      <c r="RPU287"/>
      <c r="RPV287"/>
      <c r="RPW287"/>
      <c r="RPX287"/>
      <c r="RPY287"/>
      <c r="RPZ287"/>
      <c r="RQA287"/>
      <c r="RQB287"/>
      <c r="RQC287"/>
      <c r="RQD287"/>
      <c r="RQE287"/>
      <c r="RQF287"/>
      <c r="RQG287"/>
      <c r="RQH287"/>
      <c r="RQI287"/>
      <c r="RQJ287"/>
      <c r="RQK287"/>
      <c r="RQL287"/>
      <c r="RQM287"/>
      <c r="RQN287"/>
      <c r="RQO287"/>
      <c r="RQP287"/>
      <c r="RQQ287"/>
      <c r="RQR287"/>
      <c r="RQS287"/>
      <c r="RQT287"/>
      <c r="RQU287"/>
      <c r="RQV287"/>
      <c r="RQW287"/>
      <c r="RQX287"/>
      <c r="RQY287"/>
      <c r="RQZ287"/>
      <c r="RRA287"/>
      <c r="RRB287"/>
      <c r="RRC287"/>
      <c r="RRD287"/>
      <c r="RRE287"/>
      <c r="RRF287"/>
      <c r="RRG287"/>
      <c r="RRH287"/>
      <c r="RRI287"/>
      <c r="RRJ287"/>
      <c r="RRK287"/>
      <c r="RRL287"/>
      <c r="RRM287"/>
      <c r="RRN287"/>
      <c r="RRO287"/>
      <c r="RRP287"/>
      <c r="RRQ287"/>
      <c r="RRR287"/>
      <c r="RRS287"/>
      <c r="RRT287"/>
      <c r="RRU287"/>
      <c r="RRV287"/>
      <c r="RRW287"/>
      <c r="RRX287"/>
      <c r="RRY287"/>
      <c r="RRZ287"/>
      <c r="RSA287"/>
      <c r="RSB287"/>
      <c r="RSC287"/>
      <c r="RSD287"/>
      <c r="RSE287"/>
      <c r="RSF287"/>
      <c r="RSG287"/>
      <c r="RSH287"/>
      <c r="RSI287"/>
      <c r="RSJ287"/>
      <c r="RSK287"/>
      <c r="RSL287"/>
      <c r="RSM287"/>
      <c r="RSN287"/>
      <c r="RSO287"/>
      <c r="RSP287"/>
      <c r="RSQ287"/>
      <c r="RSR287"/>
      <c r="RSS287"/>
      <c r="RST287"/>
      <c r="RSU287"/>
      <c r="RSV287"/>
      <c r="RSW287"/>
      <c r="RSX287"/>
      <c r="RSY287"/>
      <c r="RSZ287"/>
      <c r="RTA287"/>
      <c r="RTB287"/>
      <c r="RTC287"/>
      <c r="RTD287"/>
      <c r="RTE287"/>
      <c r="RTF287"/>
      <c r="RTG287"/>
      <c r="RTH287"/>
      <c r="RTI287"/>
      <c r="RTJ287"/>
      <c r="RTK287"/>
      <c r="RTL287"/>
      <c r="RTM287"/>
      <c r="RTN287"/>
      <c r="RTO287"/>
      <c r="RTP287"/>
      <c r="RTQ287"/>
      <c r="RTR287"/>
      <c r="RTS287"/>
      <c r="RTT287"/>
      <c r="RTU287"/>
      <c r="RTV287"/>
      <c r="RTW287"/>
      <c r="RTX287"/>
      <c r="RTY287"/>
      <c r="RTZ287"/>
      <c r="RUA287"/>
      <c r="RUB287"/>
      <c r="RUC287"/>
      <c r="RUD287"/>
      <c r="RUE287"/>
      <c r="RUF287"/>
      <c r="RUG287"/>
      <c r="RUH287"/>
      <c r="RUI287"/>
      <c r="RUJ287"/>
      <c r="RUK287"/>
      <c r="RUL287"/>
      <c r="RUM287"/>
      <c r="RUN287"/>
      <c r="RUO287"/>
      <c r="RUP287"/>
      <c r="RUQ287"/>
      <c r="RUR287"/>
      <c r="RUS287"/>
      <c r="RUT287"/>
      <c r="RUU287"/>
      <c r="RUV287"/>
      <c r="RUW287"/>
      <c r="RUX287"/>
      <c r="RUY287"/>
      <c r="RUZ287"/>
      <c r="RVA287"/>
      <c r="RVB287"/>
      <c r="RVC287"/>
      <c r="RVD287"/>
      <c r="RVE287"/>
      <c r="RVF287"/>
      <c r="RVG287"/>
      <c r="RVH287"/>
      <c r="RVI287"/>
      <c r="RVJ287"/>
      <c r="RVK287"/>
      <c r="RVL287"/>
      <c r="RVM287"/>
      <c r="RVN287"/>
      <c r="RVO287"/>
      <c r="RVP287"/>
      <c r="RVQ287"/>
      <c r="RVR287"/>
      <c r="RVS287"/>
      <c r="RVT287"/>
      <c r="RVU287"/>
      <c r="RVV287"/>
      <c r="RVW287"/>
      <c r="RVX287"/>
      <c r="RVY287"/>
      <c r="RVZ287"/>
      <c r="RWA287"/>
      <c r="RWB287"/>
      <c r="RWC287"/>
      <c r="RWD287"/>
      <c r="RWE287"/>
      <c r="RWF287"/>
      <c r="RWG287"/>
      <c r="RWH287"/>
      <c r="RWI287"/>
      <c r="RWJ287"/>
      <c r="RWK287"/>
      <c r="RWL287"/>
      <c r="RWM287"/>
      <c r="RWN287"/>
      <c r="RWO287"/>
      <c r="RWP287"/>
      <c r="RWQ287"/>
      <c r="RWR287"/>
      <c r="RWS287"/>
      <c r="RWT287"/>
      <c r="RWU287"/>
      <c r="RWV287"/>
      <c r="RWW287"/>
      <c r="RWX287"/>
      <c r="RWY287"/>
      <c r="RWZ287"/>
      <c r="RXA287"/>
      <c r="RXB287"/>
      <c r="RXC287"/>
      <c r="RXD287"/>
      <c r="RXE287"/>
      <c r="RXF287"/>
      <c r="RXG287"/>
      <c r="RXH287"/>
      <c r="RXI287"/>
      <c r="RXJ287"/>
      <c r="RXK287"/>
      <c r="RXL287"/>
      <c r="RXM287"/>
      <c r="RXN287"/>
      <c r="RXO287"/>
      <c r="RXP287"/>
      <c r="RXQ287"/>
      <c r="RXR287"/>
      <c r="RXS287"/>
      <c r="RXT287"/>
      <c r="RXU287"/>
      <c r="RXV287"/>
      <c r="RXW287"/>
      <c r="RXX287"/>
      <c r="RXY287"/>
      <c r="RXZ287"/>
      <c r="RYA287"/>
      <c r="RYB287"/>
      <c r="RYC287"/>
      <c r="RYD287"/>
      <c r="RYE287"/>
      <c r="RYF287"/>
      <c r="RYG287"/>
      <c r="RYH287"/>
      <c r="RYI287"/>
      <c r="RYJ287"/>
      <c r="RYK287"/>
      <c r="RYL287"/>
      <c r="RYM287"/>
      <c r="RYN287"/>
      <c r="RYO287"/>
      <c r="RYP287"/>
      <c r="RYQ287"/>
      <c r="RYR287"/>
      <c r="RYS287"/>
      <c r="RYT287"/>
      <c r="RYU287"/>
      <c r="RYV287"/>
      <c r="RYW287"/>
      <c r="RYX287"/>
      <c r="RYY287"/>
      <c r="RYZ287"/>
      <c r="RZA287"/>
      <c r="RZB287"/>
      <c r="RZC287"/>
      <c r="RZD287"/>
      <c r="RZE287"/>
      <c r="RZF287"/>
      <c r="RZG287"/>
      <c r="RZH287"/>
      <c r="RZI287"/>
      <c r="RZJ287"/>
      <c r="RZK287"/>
      <c r="RZL287"/>
      <c r="RZM287"/>
      <c r="RZN287"/>
      <c r="RZO287"/>
      <c r="RZP287"/>
      <c r="RZQ287"/>
      <c r="RZR287"/>
      <c r="RZS287"/>
      <c r="RZT287"/>
      <c r="RZU287"/>
      <c r="RZV287"/>
      <c r="RZW287"/>
      <c r="RZX287"/>
      <c r="RZY287"/>
      <c r="RZZ287"/>
      <c r="SAA287"/>
      <c r="SAB287"/>
      <c r="SAC287"/>
      <c r="SAD287"/>
      <c r="SAE287"/>
      <c r="SAF287"/>
      <c r="SAG287"/>
      <c r="SAH287"/>
      <c r="SAI287"/>
      <c r="SAJ287"/>
      <c r="SAK287"/>
      <c r="SAL287"/>
      <c r="SAM287"/>
      <c r="SAN287"/>
      <c r="SAO287"/>
      <c r="SAP287"/>
      <c r="SAQ287"/>
      <c r="SAR287"/>
      <c r="SAS287"/>
      <c r="SAT287"/>
      <c r="SAU287"/>
      <c r="SAV287"/>
      <c r="SAW287"/>
      <c r="SAX287"/>
      <c r="SAY287"/>
      <c r="SAZ287"/>
      <c r="SBA287"/>
      <c r="SBB287"/>
      <c r="SBC287"/>
      <c r="SBD287"/>
      <c r="SBE287"/>
      <c r="SBF287"/>
      <c r="SBG287"/>
      <c r="SBH287"/>
      <c r="SBI287"/>
      <c r="SBJ287"/>
      <c r="SBK287"/>
      <c r="SBL287"/>
      <c r="SBM287"/>
      <c r="SBN287"/>
      <c r="SBO287"/>
      <c r="SBP287"/>
      <c r="SBQ287"/>
      <c r="SBR287"/>
      <c r="SBS287"/>
      <c r="SBT287"/>
      <c r="SBU287"/>
      <c r="SBV287"/>
      <c r="SBW287"/>
      <c r="SBX287"/>
      <c r="SBY287"/>
      <c r="SBZ287"/>
      <c r="SCA287"/>
      <c r="SCB287"/>
      <c r="SCC287"/>
      <c r="SCD287"/>
      <c r="SCE287"/>
      <c r="SCF287"/>
      <c r="SCG287"/>
      <c r="SCH287"/>
      <c r="SCI287"/>
      <c r="SCJ287"/>
      <c r="SCK287"/>
      <c r="SCL287"/>
      <c r="SCM287"/>
      <c r="SCN287"/>
      <c r="SCO287"/>
      <c r="SCP287"/>
      <c r="SCQ287"/>
      <c r="SCR287"/>
      <c r="SCS287"/>
      <c r="SCT287"/>
      <c r="SCU287"/>
      <c r="SCV287"/>
      <c r="SCW287"/>
      <c r="SCX287"/>
      <c r="SCY287"/>
      <c r="SCZ287"/>
      <c r="SDA287"/>
      <c r="SDB287"/>
      <c r="SDC287"/>
      <c r="SDD287"/>
      <c r="SDE287"/>
      <c r="SDF287"/>
      <c r="SDG287"/>
      <c r="SDH287"/>
      <c r="SDI287"/>
      <c r="SDJ287"/>
      <c r="SDK287"/>
      <c r="SDL287"/>
      <c r="SDM287"/>
      <c r="SDN287"/>
      <c r="SDO287"/>
      <c r="SDP287"/>
      <c r="SDQ287"/>
      <c r="SDR287"/>
      <c r="SDS287"/>
      <c r="SDT287"/>
      <c r="SDU287"/>
      <c r="SDV287"/>
      <c r="SDW287"/>
      <c r="SDX287"/>
      <c r="SDY287"/>
      <c r="SDZ287"/>
      <c r="SEA287"/>
      <c r="SEB287"/>
      <c r="SEC287"/>
      <c r="SED287"/>
      <c r="SEE287"/>
      <c r="SEF287"/>
      <c r="SEG287"/>
      <c r="SEH287"/>
      <c r="SEI287"/>
      <c r="SEJ287"/>
      <c r="SEK287"/>
      <c r="SEL287"/>
      <c r="SEM287"/>
      <c r="SEN287"/>
      <c r="SEO287"/>
      <c r="SEP287"/>
      <c r="SEQ287"/>
      <c r="SER287"/>
      <c r="SES287"/>
      <c r="SET287"/>
      <c r="SEU287"/>
      <c r="SEV287"/>
      <c r="SEW287"/>
      <c r="SEX287"/>
      <c r="SEY287"/>
      <c r="SEZ287"/>
      <c r="SFA287"/>
      <c r="SFB287"/>
      <c r="SFC287"/>
      <c r="SFD287"/>
      <c r="SFE287"/>
      <c r="SFF287"/>
      <c r="SFG287"/>
      <c r="SFH287"/>
      <c r="SFI287"/>
      <c r="SFJ287"/>
      <c r="SFK287"/>
      <c r="SFL287"/>
      <c r="SFM287"/>
      <c r="SFN287"/>
      <c r="SFO287"/>
      <c r="SFP287"/>
      <c r="SFQ287"/>
      <c r="SFR287"/>
      <c r="SFS287"/>
      <c r="SFT287"/>
      <c r="SFU287"/>
      <c r="SFV287"/>
      <c r="SFW287"/>
      <c r="SFX287"/>
      <c r="SFY287"/>
      <c r="SFZ287"/>
      <c r="SGA287"/>
      <c r="SGB287"/>
      <c r="SGC287"/>
      <c r="SGD287"/>
      <c r="SGE287"/>
      <c r="SGF287"/>
      <c r="SGG287"/>
      <c r="SGH287"/>
      <c r="SGI287"/>
      <c r="SGJ287"/>
      <c r="SGK287"/>
      <c r="SGL287"/>
      <c r="SGM287"/>
      <c r="SGN287"/>
      <c r="SGO287"/>
      <c r="SGP287"/>
      <c r="SGQ287"/>
      <c r="SGR287"/>
      <c r="SGS287"/>
      <c r="SGT287"/>
      <c r="SGU287"/>
      <c r="SGV287"/>
      <c r="SGW287"/>
      <c r="SGX287"/>
      <c r="SGY287"/>
      <c r="SGZ287"/>
      <c r="SHA287"/>
      <c r="SHB287"/>
      <c r="SHC287"/>
      <c r="SHD287"/>
      <c r="SHE287"/>
      <c r="SHF287"/>
      <c r="SHG287"/>
      <c r="SHH287"/>
      <c r="SHI287"/>
      <c r="SHJ287"/>
      <c r="SHK287"/>
      <c r="SHL287"/>
      <c r="SHM287"/>
      <c r="SHN287"/>
      <c r="SHO287"/>
      <c r="SHP287"/>
      <c r="SHQ287"/>
      <c r="SHR287"/>
      <c r="SHS287"/>
      <c r="SHT287"/>
      <c r="SHU287"/>
      <c r="SHV287"/>
      <c r="SHW287"/>
      <c r="SHX287"/>
      <c r="SHY287"/>
      <c r="SHZ287"/>
      <c r="SIA287"/>
      <c r="SIB287"/>
      <c r="SIC287"/>
      <c r="SID287"/>
      <c r="SIE287"/>
      <c r="SIF287"/>
      <c r="SIG287"/>
      <c r="SIH287"/>
      <c r="SII287"/>
      <c r="SIJ287"/>
      <c r="SIK287"/>
      <c r="SIL287"/>
      <c r="SIM287"/>
      <c r="SIN287"/>
      <c r="SIO287"/>
      <c r="SIP287"/>
      <c r="SIQ287"/>
      <c r="SIR287"/>
      <c r="SIS287"/>
      <c r="SIT287"/>
      <c r="SIU287"/>
      <c r="SIV287"/>
      <c r="SIW287"/>
      <c r="SIX287"/>
      <c r="SIY287"/>
      <c r="SIZ287"/>
      <c r="SJA287"/>
      <c r="SJB287"/>
      <c r="SJC287"/>
      <c r="SJD287"/>
      <c r="SJE287"/>
      <c r="SJF287"/>
      <c r="SJG287"/>
      <c r="SJH287"/>
      <c r="SJI287"/>
      <c r="SJJ287"/>
      <c r="SJK287"/>
      <c r="SJL287"/>
      <c r="SJM287"/>
      <c r="SJN287"/>
      <c r="SJO287"/>
      <c r="SJP287"/>
      <c r="SJQ287"/>
      <c r="SJR287"/>
      <c r="SJS287"/>
      <c r="SJT287"/>
      <c r="SJU287"/>
      <c r="SJV287"/>
      <c r="SJW287"/>
      <c r="SJX287"/>
      <c r="SJY287"/>
      <c r="SJZ287"/>
      <c r="SKA287"/>
      <c r="SKB287"/>
      <c r="SKC287"/>
      <c r="SKD287"/>
      <c r="SKE287"/>
      <c r="SKF287"/>
      <c r="SKG287"/>
      <c r="SKH287"/>
      <c r="SKI287"/>
      <c r="SKJ287"/>
      <c r="SKK287"/>
      <c r="SKL287"/>
      <c r="SKM287"/>
      <c r="SKN287"/>
      <c r="SKO287"/>
      <c r="SKP287"/>
      <c r="SKQ287"/>
      <c r="SKR287"/>
      <c r="SKS287"/>
      <c r="SKT287"/>
      <c r="SKU287"/>
      <c r="SKV287"/>
      <c r="SKW287"/>
      <c r="SKX287"/>
      <c r="SKY287"/>
      <c r="SKZ287"/>
      <c r="SLA287"/>
      <c r="SLB287"/>
      <c r="SLC287"/>
      <c r="SLD287"/>
      <c r="SLE287"/>
      <c r="SLF287"/>
      <c r="SLG287"/>
      <c r="SLH287"/>
      <c r="SLI287"/>
      <c r="SLJ287"/>
      <c r="SLK287"/>
      <c r="SLL287"/>
      <c r="SLM287"/>
      <c r="SLN287"/>
      <c r="SLO287"/>
      <c r="SLP287"/>
      <c r="SLQ287"/>
      <c r="SLR287"/>
      <c r="SLS287"/>
      <c r="SLT287"/>
      <c r="SLU287"/>
      <c r="SLV287"/>
      <c r="SLW287"/>
      <c r="SLX287"/>
      <c r="SLY287"/>
      <c r="SLZ287"/>
      <c r="SMA287"/>
      <c r="SMB287"/>
      <c r="SMC287"/>
      <c r="SMD287"/>
      <c r="SME287"/>
      <c r="SMF287"/>
      <c r="SMG287"/>
      <c r="SMH287"/>
      <c r="SMI287"/>
      <c r="SMJ287"/>
      <c r="SMK287"/>
      <c r="SML287"/>
      <c r="SMM287"/>
      <c r="SMN287"/>
      <c r="SMO287"/>
      <c r="SMP287"/>
      <c r="SMQ287"/>
      <c r="SMR287"/>
      <c r="SMS287"/>
      <c r="SMT287"/>
      <c r="SMU287"/>
      <c r="SMV287"/>
      <c r="SMW287"/>
      <c r="SMX287"/>
      <c r="SMY287"/>
      <c r="SMZ287"/>
      <c r="SNA287"/>
      <c r="SNB287"/>
      <c r="SNC287"/>
      <c r="SND287"/>
      <c r="SNE287"/>
      <c r="SNF287"/>
      <c r="SNG287"/>
      <c r="SNH287"/>
      <c r="SNI287"/>
      <c r="SNJ287"/>
      <c r="SNK287"/>
      <c r="SNL287"/>
      <c r="SNM287"/>
      <c r="SNN287"/>
      <c r="SNO287"/>
      <c r="SNP287"/>
      <c r="SNQ287"/>
      <c r="SNR287"/>
      <c r="SNS287"/>
      <c r="SNT287"/>
      <c r="SNU287"/>
      <c r="SNV287"/>
      <c r="SNW287"/>
      <c r="SNX287"/>
      <c r="SNY287"/>
      <c r="SNZ287"/>
      <c r="SOA287"/>
      <c r="SOB287"/>
      <c r="SOC287"/>
      <c r="SOD287"/>
      <c r="SOE287"/>
      <c r="SOF287"/>
      <c r="SOG287"/>
      <c r="SOH287"/>
      <c r="SOI287"/>
      <c r="SOJ287"/>
      <c r="SOK287"/>
      <c r="SOL287"/>
      <c r="SOM287"/>
      <c r="SON287"/>
      <c r="SOO287"/>
      <c r="SOP287"/>
      <c r="SOQ287"/>
      <c r="SOR287"/>
      <c r="SOS287"/>
      <c r="SOT287"/>
      <c r="SOU287"/>
      <c r="SOV287"/>
      <c r="SOW287"/>
      <c r="SOX287"/>
      <c r="SOY287"/>
      <c r="SOZ287"/>
      <c r="SPA287"/>
      <c r="SPB287"/>
      <c r="SPC287"/>
      <c r="SPD287"/>
      <c r="SPE287"/>
      <c r="SPF287"/>
      <c r="SPG287"/>
      <c r="SPH287"/>
      <c r="SPI287"/>
      <c r="SPJ287"/>
      <c r="SPK287"/>
      <c r="SPL287"/>
      <c r="SPM287"/>
      <c r="SPN287"/>
      <c r="SPO287"/>
      <c r="SPP287"/>
      <c r="SPQ287"/>
      <c r="SPR287"/>
      <c r="SPS287"/>
      <c r="SPT287"/>
      <c r="SPU287"/>
      <c r="SPV287"/>
      <c r="SPW287"/>
      <c r="SPX287"/>
      <c r="SPY287"/>
      <c r="SPZ287"/>
      <c r="SQA287"/>
      <c r="SQB287"/>
      <c r="SQC287"/>
      <c r="SQD287"/>
      <c r="SQE287"/>
      <c r="SQF287"/>
      <c r="SQG287"/>
      <c r="SQH287"/>
      <c r="SQI287"/>
      <c r="SQJ287"/>
      <c r="SQK287"/>
      <c r="SQL287"/>
      <c r="SQM287"/>
      <c r="SQN287"/>
      <c r="SQO287"/>
      <c r="SQP287"/>
      <c r="SQQ287"/>
      <c r="SQR287"/>
      <c r="SQS287"/>
      <c r="SQT287"/>
      <c r="SQU287"/>
      <c r="SQV287"/>
      <c r="SQW287"/>
      <c r="SQX287"/>
      <c r="SQY287"/>
      <c r="SQZ287"/>
      <c r="SRA287"/>
      <c r="SRB287"/>
      <c r="SRC287"/>
      <c r="SRD287"/>
      <c r="SRE287"/>
      <c r="SRF287"/>
      <c r="SRG287"/>
      <c r="SRH287"/>
      <c r="SRI287"/>
      <c r="SRJ287"/>
      <c r="SRK287"/>
      <c r="SRL287"/>
      <c r="SRM287"/>
      <c r="SRN287"/>
      <c r="SRO287"/>
      <c r="SRP287"/>
      <c r="SRQ287"/>
      <c r="SRR287"/>
      <c r="SRS287"/>
      <c r="SRT287"/>
      <c r="SRU287"/>
      <c r="SRV287"/>
      <c r="SRW287"/>
      <c r="SRX287"/>
      <c r="SRY287"/>
      <c r="SRZ287"/>
      <c r="SSA287"/>
      <c r="SSB287"/>
      <c r="SSC287"/>
      <c r="SSD287"/>
      <c r="SSE287"/>
      <c r="SSF287"/>
      <c r="SSG287"/>
      <c r="SSH287"/>
      <c r="SSI287"/>
      <c r="SSJ287"/>
      <c r="SSK287"/>
      <c r="SSL287"/>
      <c r="SSM287"/>
      <c r="SSN287"/>
      <c r="SSO287"/>
      <c r="SSP287"/>
      <c r="SSQ287"/>
      <c r="SSR287"/>
      <c r="SSS287"/>
      <c r="SST287"/>
      <c r="SSU287"/>
      <c r="SSV287"/>
      <c r="SSW287"/>
      <c r="SSX287"/>
      <c r="SSY287"/>
      <c r="SSZ287"/>
      <c r="STA287"/>
      <c r="STB287"/>
      <c r="STC287"/>
      <c r="STD287"/>
      <c r="STE287"/>
      <c r="STF287"/>
      <c r="STG287"/>
      <c r="STH287"/>
      <c r="STI287"/>
      <c r="STJ287"/>
      <c r="STK287"/>
      <c r="STL287"/>
      <c r="STM287"/>
      <c r="STN287"/>
      <c r="STO287"/>
      <c r="STP287"/>
      <c r="STQ287"/>
      <c r="STR287"/>
      <c r="STS287"/>
      <c r="STT287"/>
      <c r="STU287"/>
      <c r="STV287"/>
      <c r="STW287"/>
      <c r="STX287"/>
      <c r="STY287"/>
      <c r="STZ287"/>
      <c r="SUA287"/>
      <c r="SUB287"/>
      <c r="SUC287"/>
      <c r="SUD287"/>
      <c r="SUE287"/>
      <c r="SUF287"/>
      <c r="SUG287"/>
      <c r="SUH287"/>
      <c r="SUI287"/>
      <c r="SUJ287"/>
      <c r="SUK287"/>
      <c r="SUL287"/>
      <c r="SUM287"/>
      <c r="SUN287"/>
      <c r="SUO287"/>
      <c r="SUP287"/>
      <c r="SUQ287"/>
      <c r="SUR287"/>
      <c r="SUS287"/>
      <c r="SUT287"/>
      <c r="SUU287"/>
      <c r="SUV287"/>
      <c r="SUW287"/>
      <c r="SUX287"/>
      <c r="SUY287"/>
      <c r="SUZ287"/>
      <c r="SVA287"/>
      <c r="SVB287"/>
      <c r="SVC287"/>
      <c r="SVD287"/>
      <c r="SVE287"/>
      <c r="SVF287"/>
      <c r="SVG287"/>
      <c r="SVH287"/>
      <c r="SVI287"/>
      <c r="SVJ287"/>
      <c r="SVK287"/>
      <c r="SVL287"/>
      <c r="SVM287"/>
      <c r="SVN287"/>
      <c r="SVO287"/>
      <c r="SVP287"/>
      <c r="SVQ287"/>
      <c r="SVR287"/>
      <c r="SVS287"/>
      <c r="SVT287"/>
      <c r="SVU287"/>
      <c r="SVV287"/>
      <c r="SVW287"/>
      <c r="SVX287"/>
      <c r="SVY287"/>
      <c r="SVZ287"/>
      <c r="SWA287"/>
      <c r="SWB287"/>
      <c r="SWC287"/>
      <c r="SWD287"/>
      <c r="SWE287"/>
      <c r="SWF287"/>
      <c r="SWG287"/>
      <c r="SWH287"/>
      <c r="SWI287"/>
      <c r="SWJ287"/>
      <c r="SWK287"/>
      <c r="SWL287"/>
      <c r="SWM287"/>
      <c r="SWN287"/>
      <c r="SWO287"/>
      <c r="SWP287"/>
      <c r="SWQ287"/>
      <c r="SWR287"/>
      <c r="SWS287"/>
      <c r="SWT287"/>
      <c r="SWU287"/>
      <c r="SWV287"/>
      <c r="SWW287"/>
      <c r="SWX287"/>
      <c r="SWY287"/>
      <c r="SWZ287"/>
      <c r="SXA287"/>
      <c r="SXB287"/>
      <c r="SXC287"/>
      <c r="SXD287"/>
      <c r="SXE287"/>
      <c r="SXF287"/>
      <c r="SXG287"/>
      <c r="SXH287"/>
      <c r="SXI287"/>
      <c r="SXJ287"/>
      <c r="SXK287"/>
      <c r="SXL287"/>
      <c r="SXM287"/>
      <c r="SXN287"/>
      <c r="SXO287"/>
      <c r="SXP287"/>
      <c r="SXQ287"/>
      <c r="SXR287"/>
      <c r="SXS287"/>
      <c r="SXT287"/>
      <c r="SXU287"/>
      <c r="SXV287"/>
      <c r="SXW287"/>
      <c r="SXX287"/>
      <c r="SXY287"/>
      <c r="SXZ287"/>
      <c r="SYA287"/>
      <c r="SYB287"/>
      <c r="SYC287"/>
      <c r="SYD287"/>
      <c r="SYE287"/>
      <c r="SYF287"/>
      <c r="SYG287"/>
      <c r="SYH287"/>
      <c r="SYI287"/>
      <c r="SYJ287"/>
      <c r="SYK287"/>
      <c r="SYL287"/>
      <c r="SYM287"/>
      <c r="SYN287"/>
      <c r="SYO287"/>
      <c r="SYP287"/>
      <c r="SYQ287"/>
      <c r="SYR287"/>
      <c r="SYS287"/>
      <c r="SYT287"/>
      <c r="SYU287"/>
      <c r="SYV287"/>
      <c r="SYW287"/>
      <c r="SYX287"/>
      <c r="SYY287"/>
      <c r="SYZ287"/>
      <c r="SZA287"/>
      <c r="SZB287"/>
      <c r="SZC287"/>
      <c r="SZD287"/>
      <c r="SZE287"/>
      <c r="SZF287"/>
      <c r="SZG287"/>
      <c r="SZH287"/>
      <c r="SZI287"/>
      <c r="SZJ287"/>
      <c r="SZK287"/>
      <c r="SZL287"/>
      <c r="SZM287"/>
      <c r="SZN287"/>
      <c r="SZO287"/>
      <c r="SZP287"/>
      <c r="SZQ287"/>
      <c r="SZR287"/>
      <c r="SZS287"/>
      <c r="SZT287"/>
      <c r="SZU287"/>
      <c r="SZV287"/>
      <c r="SZW287"/>
      <c r="SZX287"/>
      <c r="SZY287"/>
      <c r="SZZ287"/>
      <c r="TAA287"/>
      <c r="TAB287"/>
      <c r="TAC287"/>
      <c r="TAD287"/>
      <c r="TAE287"/>
      <c r="TAF287"/>
      <c r="TAG287"/>
      <c r="TAH287"/>
      <c r="TAI287"/>
      <c r="TAJ287"/>
      <c r="TAK287"/>
      <c r="TAL287"/>
      <c r="TAM287"/>
      <c r="TAN287"/>
      <c r="TAO287"/>
      <c r="TAP287"/>
      <c r="TAQ287"/>
      <c r="TAR287"/>
      <c r="TAS287"/>
      <c r="TAT287"/>
      <c r="TAU287"/>
      <c r="TAV287"/>
      <c r="TAW287"/>
      <c r="TAX287"/>
      <c r="TAY287"/>
      <c r="TAZ287"/>
      <c r="TBA287"/>
      <c r="TBB287"/>
      <c r="TBC287"/>
      <c r="TBD287"/>
      <c r="TBE287"/>
      <c r="TBF287"/>
      <c r="TBG287"/>
      <c r="TBH287"/>
      <c r="TBI287"/>
      <c r="TBJ287"/>
      <c r="TBK287"/>
      <c r="TBL287"/>
      <c r="TBM287"/>
      <c r="TBN287"/>
      <c r="TBO287"/>
      <c r="TBP287"/>
      <c r="TBQ287"/>
      <c r="TBR287"/>
      <c r="TBS287"/>
      <c r="TBT287"/>
      <c r="TBU287"/>
      <c r="TBV287"/>
      <c r="TBW287"/>
      <c r="TBX287"/>
      <c r="TBY287"/>
      <c r="TBZ287"/>
      <c r="TCA287"/>
      <c r="TCB287"/>
      <c r="TCC287"/>
      <c r="TCD287"/>
      <c r="TCE287"/>
      <c r="TCF287"/>
      <c r="TCG287"/>
      <c r="TCH287"/>
      <c r="TCI287"/>
      <c r="TCJ287"/>
      <c r="TCK287"/>
      <c r="TCL287"/>
      <c r="TCM287"/>
      <c r="TCN287"/>
      <c r="TCO287"/>
      <c r="TCP287"/>
      <c r="TCQ287"/>
      <c r="TCR287"/>
      <c r="TCS287"/>
      <c r="TCT287"/>
      <c r="TCU287"/>
      <c r="TCV287"/>
      <c r="TCW287"/>
      <c r="TCX287"/>
      <c r="TCY287"/>
      <c r="TCZ287"/>
      <c r="TDA287"/>
      <c r="TDB287"/>
      <c r="TDC287"/>
      <c r="TDD287"/>
      <c r="TDE287"/>
      <c r="TDF287"/>
      <c r="TDG287"/>
      <c r="TDH287"/>
      <c r="TDI287"/>
      <c r="TDJ287"/>
      <c r="TDK287"/>
      <c r="TDL287"/>
      <c r="TDM287"/>
      <c r="TDN287"/>
      <c r="TDO287"/>
      <c r="TDP287"/>
      <c r="TDQ287"/>
      <c r="TDR287"/>
      <c r="TDS287"/>
      <c r="TDT287"/>
      <c r="TDU287"/>
      <c r="TDV287"/>
      <c r="TDW287"/>
      <c r="TDX287"/>
      <c r="TDY287"/>
      <c r="TDZ287"/>
      <c r="TEA287"/>
      <c r="TEB287"/>
      <c r="TEC287"/>
      <c r="TED287"/>
      <c r="TEE287"/>
      <c r="TEF287"/>
      <c r="TEG287"/>
      <c r="TEH287"/>
      <c r="TEI287"/>
      <c r="TEJ287"/>
      <c r="TEK287"/>
      <c r="TEL287"/>
      <c r="TEM287"/>
      <c r="TEN287"/>
      <c r="TEO287"/>
      <c r="TEP287"/>
      <c r="TEQ287"/>
      <c r="TER287"/>
      <c r="TES287"/>
      <c r="TET287"/>
      <c r="TEU287"/>
      <c r="TEV287"/>
      <c r="TEW287"/>
      <c r="TEX287"/>
      <c r="TEY287"/>
      <c r="TEZ287"/>
      <c r="TFA287"/>
      <c r="TFB287"/>
      <c r="TFC287"/>
      <c r="TFD287"/>
      <c r="TFE287"/>
      <c r="TFF287"/>
      <c r="TFG287"/>
      <c r="TFH287"/>
      <c r="TFI287"/>
      <c r="TFJ287"/>
      <c r="TFK287"/>
      <c r="TFL287"/>
      <c r="TFM287"/>
      <c r="TFN287"/>
      <c r="TFO287"/>
      <c r="TFP287"/>
      <c r="TFQ287"/>
      <c r="TFR287"/>
      <c r="TFS287"/>
      <c r="TFT287"/>
      <c r="TFU287"/>
      <c r="TFV287"/>
      <c r="TFW287"/>
      <c r="TFX287"/>
      <c r="TFY287"/>
      <c r="TFZ287"/>
      <c r="TGA287"/>
      <c r="TGB287"/>
      <c r="TGC287"/>
      <c r="TGD287"/>
      <c r="TGE287"/>
      <c r="TGF287"/>
      <c r="TGG287"/>
      <c r="TGH287"/>
      <c r="TGI287"/>
      <c r="TGJ287"/>
      <c r="TGK287"/>
      <c r="TGL287"/>
      <c r="TGM287"/>
      <c r="TGN287"/>
      <c r="TGO287"/>
      <c r="TGP287"/>
      <c r="TGQ287"/>
      <c r="TGR287"/>
      <c r="TGS287"/>
      <c r="TGT287"/>
      <c r="TGU287"/>
      <c r="TGV287"/>
      <c r="TGW287"/>
      <c r="TGX287"/>
      <c r="TGY287"/>
      <c r="TGZ287"/>
      <c r="THA287"/>
      <c r="THB287"/>
      <c r="THC287"/>
      <c r="THD287"/>
      <c r="THE287"/>
      <c r="THF287"/>
      <c r="THG287"/>
      <c r="THH287"/>
      <c r="THI287"/>
      <c r="THJ287"/>
      <c r="THK287"/>
      <c r="THL287"/>
      <c r="THM287"/>
      <c r="THN287"/>
      <c r="THO287"/>
      <c r="THP287"/>
      <c r="THQ287"/>
      <c r="THR287"/>
      <c r="THS287"/>
      <c r="THT287"/>
      <c r="THU287"/>
      <c r="THV287"/>
      <c r="THW287"/>
      <c r="THX287"/>
      <c r="THY287"/>
      <c r="THZ287"/>
      <c r="TIA287"/>
      <c r="TIB287"/>
      <c r="TIC287"/>
      <c r="TID287"/>
      <c r="TIE287"/>
      <c r="TIF287"/>
      <c r="TIG287"/>
      <c r="TIH287"/>
      <c r="TII287"/>
      <c r="TIJ287"/>
      <c r="TIK287"/>
      <c r="TIL287"/>
      <c r="TIM287"/>
      <c r="TIN287"/>
      <c r="TIO287"/>
      <c r="TIP287"/>
      <c r="TIQ287"/>
      <c r="TIR287"/>
      <c r="TIS287"/>
      <c r="TIT287"/>
      <c r="TIU287"/>
      <c r="TIV287"/>
      <c r="TIW287"/>
      <c r="TIX287"/>
      <c r="TIY287"/>
      <c r="TIZ287"/>
      <c r="TJA287"/>
      <c r="TJB287"/>
      <c r="TJC287"/>
      <c r="TJD287"/>
      <c r="TJE287"/>
      <c r="TJF287"/>
      <c r="TJG287"/>
      <c r="TJH287"/>
      <c r="TJI287"/>
      <c r="TJJ287"/>
      <c r="TJK287"/>
      <c r="TJL287"/>
      <c r="TJM287"/>
      <c r="TJN287"/>
      <c r="TJO287"/>
      <c r="TJP287"/>
      <c r="TJQ287"/>
      <c r="TJR287"/>
      <c r="TJS287"/>
      <c r="TJT287"/>
      <c r="TJU287"/>
      <c r="TJV287"/>
      <c r="TJW287"/>
      <c r="TJX287"/>
      <c r="TJY287"/>
      <c r="TJZ287"/>
      <c r="TKA287"/>
      <c r="TKB287"/>
      <c r="TKC287"/>
      <c r="TKD287"/>
      <c r="TKE287"/>
      <c r="TKF287"/>
      <c r="TKG287"/>
      <c r="TKH287"/>
      <c r="TKI287"/>
      <c r="TKJ287"/>
      <c r="TKK287"/>
      <c r="TKL287"/>
      <c r="TKM287"/>
      <c r="TKN287"/>
      <c r="TKO287"/>
      <c r="TKP287"/>
      <c r="TKQ287"/>
      <c r="TKR287"/>
      <c r="TKS287"/>
      <c r="TKT287"/>
      <c r="TKU287"/>
      <c r="TKV287"/>
      <c r="TKW287"/>
      <c r="TKX287"/>
      <c r="TKY287"/>
      <c r="TKZ287"/>
      <c r="TLA287"/>
      <c r="TLB287"/>
      <c r="TLC287"/>
      <c r="TLD287"/>
      <c r="TLE287"/>
      <c r="TLF287"/>
      <c r="TLG287"/>
      <c r="TLH287"/>
      <c r="TLI287"/>
      <c r="TLJ287"/>
      <c r="TLK287"/>
      <c r="TLL287"/>
      <c r="TLM287"/>
      <c r="TLN287"/>
      <c r="TLO287"/>
      <c r="TLP287"/>
      <c r="TLQ287"/>
      <c r="TLR287"/>
      <c r="TLS287"/>
      <c r="TLT287"/>
      <c r="TLU287"/>
      <c r="TLV287"/>
      <c r="TLW287"/>
      <c r="TLX287"/>
      <c r="TLY287"/>
      <c r="TLZ287"/>
      <c r="TMA287"/>
      <c r="TMB287"/>
      <c r="TMC287"/>
      <c r="TMD287"/>
      <c r="TME287"/>
      <c r="TMF287"/>
      <c r="TMG287"/>
      <c r="TMH287"/>
      <c r="TMI287"/>
      <c r="TMJ287"/>
      <c r="TMK287"/>
      <c r="TML287"/>
      <c r="TMM287"/>
      <c r="TMN287"/>
      <c r="TMO287"/>
      <c r="TMP287"/>
      <c r="TMQ287"/>
      <c r="TMR287"/>
      <c r="TMS287"/>
      <c r="TMT287"/>
      <c r="TMU287"/>
      <c r="TMV287"/>
      <c r="TMW287"/>
      <c r="TMX287"/>
      <c r="TMY287"/>
      <c r="TMZ287"/>
      <c r="TNA287"/>
      <c r="TNB287"/>
      <c r="TNC287"/>
      <c r="TND287"/>
      <c r="TNE287"/>
      <c r="TNF287"/>
      <c r="TNG287"/>
      <c r="TNH287"/>
      <c r="TNI287"/>
      <c r="TNJ287"/>
      <c r="TNK287"/>
      <c r="TNL287"/>
      <c r="TNM287"/>
      <c r="TNN287"/>
      <c r="TNO287"/>
      <c r="TNP287"/>
      <c r="TNQ287"/>
      <c r="TNR287"/>
      <c r="TNS287"/>
      <c r="TNT287"/>
      <c r="TNU287"/>
      <c r="TNV287"/>
      <c r="TNW287"/>
      <c r="TNX287"/>
      <c r="TNY287"/>
      <c r="TNZ287"/>
      <c r="TOA287"/>
      <c r="TOB287"/>
      <c r="TOC287"/>
      <c r="TOD287"/>
      <c r="TOE287"/>
      <c r="TOF287"/>
      <c r="TOG287"/>
      <c r="TOH287"/>
      <c r="TOI287"/>
      <c r="TOJ287"/>
      <c r="TOK287"/>
      <c r="TOL287"/>
      <c r="TOM287"/>
      <c r="TON287"/>
      <c r="TOO287"/>
      <c r="TOP287"/>
      <c r="TOQ287"/>
      <c r="TOR287"/>
      <c r="TOS287"/>
      <c r="TOT287"/>
      <c r="TOU287"/>
      <c r="TOV287"/>
      <c r="TOW287"/>
      <c r="TOX287"/>
      <c r="TOY287"/>
      <c r="TOZ287"/>
      <c r="TPA287"/>
      <c r="TPB287"/>
      <c r="TPC287"/>
      <c r="TPD287"/>
      <c r="TPE287"/>
      <c r="TPF287"/>
      <c r="TPG287"/>
      <c r="TPH287"/>
      <c r="TPI287"/>
      <c r="TPJ287"/>
      <c r="TPK287"/>
      <c r="TPL287"/>
      <c r="TPM287"/>
      <c r="TPN287"/>
      <c r="TPO287"/>
      <c r="TPP287"/>
      <c r="TPQ287"/>
      <c r="TPR287"/>
      <c r="TPS287"/>
      <c r="TPT287"/>
      <c r="TPU287"/>
      <c r="TPV287"/>
      <c r="TPW287"/>
      <c r="TPX287"/>
      <c r="TPY287"/>
      <c r="TPZ287"/>
      <c r="TQA287"/>
      <c r="TQB287"/>
      <c r="TQC287"/>
      <c r="TQD287"/>
      <c r="TQE287"/>
      <c r="TQF287"/>
      <c r="TQG287"/>
      <c r="TQH287"/>
      <c r="TQI287"/>
      <c r="TQJ287"/>
      <c r="TQK287"/>
      <c r="TQL287"/>
      <c r="TQM287"/>
      <c r="TQN287"/>
      <c r="TQO287"/>
      <c r="TQP287"/>
      <c r="TQQ287"/>
      <c r="TQR287"/>
      <c r="TQS287"/>
      <c r="TQT287"/>
      <c r="TQU287"/>
      <c r="TQV287"/>
      <c r="TQW287"/>
      <c r="TQX287"/>
      <c r="TQY287"/>
      <c r="TQZ287"/>
      <c r="TRA287"/>
      <c r="TRB287"/>
      <c r="TRC287"/>
      <c r="TRD287"/>
      <c r="TRE287"/>
      <c r="TRF287"/>
      <c r="TRG287"/>
      <c r="TRH287"/>
      <c r="TRI287"/>
      <c r="TRJ287"/>
      <c r="TRK287"/>
      <c r="TRL287"/>
      <c r="TRM287"/>
      <c r="TRN287"/>
      <c r="TRO287"/>
      <c r="TRP287"/>
      <c r="TRQ287"/>
      <c r="TRR287"/>
      <c r="TRS287"/>
      <c r="TRT287"/>
      <c r="TRU287"/>
      <c r="TRV287"/>
      <c r="TRW287"/>
      <c r="TRX287"/>
      <c r="TRY287"/>
      <c r="TRZ287"/>
      <c r="TSA287"/>
      <c r="TSB287"/>
      <c r="TSC287"/>
      <c r="TSD287"/>
      <c r="TSE287"/>
      <c r="TSF287"/>
      <c r="TSG287"/>
      <c r="TSH287"/>
      <c r="TSI287"/>
      <c r="TSJ287"/>
      <c r="TSK287"/>
      <c r="TSL287"/>
      <c r="TSM287"/>
      <c r="TSN287"/>
      <c r="TSO287"/>
      <c r="TSP287"/>
      <c r="TSQ287"/>
      <c r="TSR287"/>
      <c r="TSS287"/>
      <c r="TST287"/>
      <c r="TSU287"/>
      <c r="TSV287"/>
      <c r="TSW287"/>
      <c r="TSX287"/>
      <c r="TSY287"/>
      <c r="TSZ287"/>
      <c r="TTA287"/>
      <c r="TTB287"/>
      <c r="TTC287"/>
      <c r="TTD287"/>
      <c r="TTE287"/>
      <c r="TTF287"/>
      <c r="TTG287"/>
      <c r="TTH287"/>
      <c r="TTI287"/>
      <c r="TTJ287"/>
      <c r="TTK287"/>
      <c r="TTL287"/>
      <c r="TTM287"/>
      <c r="TTN287"/>
      <c r="TTO287"/>
      <c r="TTP287"/>
      <c r="TTQ287"/>
      <c r="TTR287"/>
      <c r="TTS287"/>
      <c r="TTT287"/>
      <c r="TTU287"/>
      <c r="TTV287"/>
      <c r="TTW287"/>
      <c r="TTX287"/>
      <c r="TTY287"/>
      <c r="TTZ287"/>
      <c r="TUA287"/>
      <c r="TUB287"/>
      <c r="TUC287"/>
      <c r="TUD287"/>
      <c r="TUE287"/>
      <c r="TUF287"/>
      <c r="TUG287"/>
      <c r="TUH287"/>
      <c r="TUI287"/>
      <c r="TUJ287"/>
      <c r="TUK287"/>
      <c r="TUL287"/>
      <c r="TUM287"/>
      <c r="TUN287"/>
      <c r="TUO287"/>
      <c r="TUP287"/>
      <c r="TUQ287"/>
      <c r="TUR287"/>
      <c r="TUS287"/>
      <c r="TUT287"/>
      <c r="TUU287"/>
      <c r="TUV287"/>
      <c r="TUW287"/>
      <c r="TUX287"/>
      <c r="TUY287"/>
      <c r="TUZ287"/>
      <c r="TVA287"/>
      <c r="TVB287"/>
      <c r="TVC287"/>
      <c r="TVD287"/>
      <c r="TVE287"/>
      <c r="TVF287"/>
      <c r="TVG287"/>
      <c r="TVH287"/>
      <c r="TVI287"/>
      <c r="TVJ287"/>
      <c r="TVK287"/>
      <c r="TVL287"/>
      <c r="TVM287"/>
      <c r="TVN287"/>
      <c r="TVO287"/>
      <c r="TVP287"/>
      <c r="TVQ287"/>
      <c r="TVR287"/>
      <c r="TVS287"/>
      <c r="TVT287"/>
      <c r="TVU287"/>
      <c r="TVV287"/>
      <c r="TVW287"/>
      <c r="TVX287"/>
      <c r="TVY287"/>
      <c r="TVZ287"/>
      <c r="TWA287"/>
      <c r="TWB287"/>
      <c r="TWC287"/>
      <c r="TWD287"/>
      <c r="TWE287"/>
      <c r="TWF287"/>
      <c r="TWG287"/>
      <c r="TWH287"/>
      <c r="TWI287"/>
      <c r="TWJ287"/>
      <c r="TWK287"/>
      <c r="TWL287"/>
      <c r="TWM287"/>
      <c r="TWN287"/>
      <c r="TWO287"/>
      <c r="TWP287"/>
      <c r="TWQ287"/>
      <c r="TWR287"/>
      <c r="TWS287"/>
      <c r="TWT287"/>
      <c r="TWU287"/>
      <c r="TWV287"/>
      <c r="TWW287"/>
      <c r="TWX287"/>
      <c r="TWY287"/>
      <c r="TWZ287"/>
      <c r="TXA287"/>
      <c r="TXB287"/>
      <c r="TXC287"/>
      <c r="TXD287"/>
      <c r="TXE287"/>
      <c r="TXF287"/>
      <c r="TXG287"/>
      <c r="TXH287"/>
      <c r="TXI287"/>
      <c r="TXJ287"/>
      <c r="TXK287"/>
      <c r="TXL287"/>
      <c r="TXM287"/>
      <c r="TXN287"/>
      <c r="TXO287"/>
      <c r="TXP287"/>
      <c r="TXQ287"/>
      <c r="TXR287"/>
      <c r="TXS287"/>
      <c r="TXT287"/>
      <c r="TXU287"/>
      <c r="TXV287"/>
      <c r="TXW287"/>
      <c r="TXX287"/>
      <c r="TXY287"/>
      <c r="TXZ287"/>
      <c r="TYA287"/>
      <c r="TYB287"/>
      <c r="TYC287"/>
      <c r="TYD287"/>
      <c r="TYE287"/>
      <c r="TYF287"/>
      <c r="TYG287"/>
      <c r="TYH287"/>
      <c r="TYI287"/>
      <c r="TYJ287"/>
      <c r="TYK287"/>
      <c r="TYL287"/>
      <c r="TYM287"/>
      <c r="TYN287"/>
      <c r="TYO287"/>
      <c r="TYP287"/>
      <c r="TYQ287"/>
      <c r="TYR287"/>
      <c r="TYS287"/>
      <c r="TYT287"/>
      <c r="TYU287"/>
      <c r="TYV287"/>
      <c r="TYW287"/>
      <c r="TYX287"/>
      <c r="TYY287"/>
      <c r="TYZ287"/>
      <c r="TZA287"/>
      <c r="TZB287"/>
      <c r="TZC287"/>
      <c r="TZD287"/>
      <c r="TZE287"/>
      <c r="TZF287"/>
      <c r="TZG287"/>
      <c r="TZH287"/>
      <c r="TZI287"/>
      <c r="TZJ287"/>
      <c r="TZK287"/>
      <c r="TZL287"/>
      <c r="TZM287"/>
      <c r="TZN287"/>
      <c r="TZO287"/>
      <c r="TZP287"/>
      <c r="TZQ287"/>
      <c r="TZR287"/>
      <c r="TZS287"/>
      <c r="TZT287"/>
      <c r="TZU287"/>
      <c r="TZV287"/>
      <c r="TZW287"/>
      <c r="TZX287"/>
      <c r="TZY287"/>
      <c r="TZZ287"/>
      <c r="UAA287"/>
      <c r="UAB287"/>
      <c r="UAC287"/>
      <c r="UAD287"/>
      <c r="UAE287"/>
      <c r="UAF287"/>
      <c r="UAG287"/>
      <c r="UAH287"/>
      <c r="UAI287"/>
      <c r="UAJ287"/>
      <c r="UAK287"/>
      <c r="UAL287"/>
      <c r="UAM287"/>
      <c r="UAN287"/>
      <c r="UAO287"/>
      <c r="UAP287"/>
      <c r="UAQ287"/>
      <c r="UAR287"/>
      <c r="UAS287"/>
      <c r="UAT287"/>
      <c r="UAU287"/>
      <c r="UAV287"/>
      <c r="UAW287"/>
      <c r="UAX287"/>
      <c r="UAY287"/>
      <c r="UAZ287"/>
      <c r="UBA287"/>
      <c r="UBB287"/>
      <c r="UBC287"/>
      <c r="UBD287"/>
      <c r="UBE287"/>
      <c r="UBF287"/>
      <c r="UBG287"/>
      <c r="UBH287"/>
      <c r="UBI287"/>
      <c r="UBJ287"/>
      <c r="UBK287"/>
      <c r="UBL287"/>
      <c r="UBM287"/>
      <c r="UBN287"/>
      <c r="UBO287"/>
      <c r="UBP287"/>
      <c r="UBQ287"/>
      <c r="UBR287"/>
      <c r="UBS287"/>
      <c r="UBT287"/>
      <c r="UBU287"/>
      <c r="UBV287"/>
      <c r="UBW287"/>
      <c r="UBX287"/>
      <c r="UBY287"/>
      <c r="UBZ287"/>
      <c r="UCA287"/>
      <c r="UCB287"/>
      <c r="UCC287"/>
      <c r="UCD287"/>
      <c r="UCE287"/>
      <c r="UCF287"/>
      <c r="UCG287"/>
      <c r="UCH287"/>
      <c r="UCI287"/>
      <c r="UCJ287"/>
      <c r="UCK287"/>
      <c r="UCL287"/>
      <c r="UCM287"/>
      <c r="UCN287"/>
      <c r="UCO287"/>
      <c r="UCP287"/>
      <c r="UCQ287"/>
      <c r="UCR287"/>
      <c r="UCS287"/>
      <c r="UCT287"/>
      <c r="UCU287"/>
      <c r="UCV287"/>
      <c r="UCW287"/>
      <c r="UCX287"/>
      <c r="UCY287"/>
      <c r="UCZ287"/>
      <c r="UDA287"/>
      <c r="UDB287"/>
      <c r="UDC287"/>
      <c r="UDD287"/>
      <c r="UDE287"/>
      <c r="UDF287"/>
      <c r="UDG287"/>
      <c r="UDH287"/>
      <c r="UDI287"/>
      <c r="UDJ287"/>
      <c r="UDK287"/>
      <c r="UDL287"/>
      <c r="UDM287"/>
      <c r="UDN287"/>
      <c r="UDO287"/>
      <c r="UDP287"/>
      <c r="UDQ287"/>
      <c r="UDR287"/>
      <c r="UDS287"/>
      <c r="UDT287"/>
      <c r="UDU287"/>
      <c r="UDV287"/>
      <c r="UDW287"/>
      <c r="UDX287"/>
      <c r="UDY287"/>
      <c r="UDZ287"/>
      <c r="UEA287"/>
      <c r="UEB287"/>
      <c r="UEC287"/>
      <c r="UED287"/>
      <c r="UEE287"/>
      <c r="UEF287"/>
      <c r="UEG287"/>
      <c r="UEH287"/>
      <c r="UEI287"/>
      <c r="UEJ287"/>
      <c r="UEK287"/>
      <c r="UEL287"/>
      <c r="UEM287"/>
      <c r="UEN287"/>
      <c r="UEO287"/>
      <c r="UEP287"/>
      <c r="UEQ287"/>
      <c r="UER287"/>
      <c r="UES287"/>
      <c r="UET287"/>
      <c r="UEU287"/>
      <c r="UEV287"/>
      <c r="UEW287"/>
      <c r="UEX287"/>
      <c r="UEY287"/>
      <c r="UEZ287"/>
      <c r="UFA287"/>
      <c r="UFB287"/>
      <c r="UFC287"/>
      <c r="UFD287"/>
      <c r="UFE287"/>
      <c r="UFF287"/>
      <c r="UFG287"/>
      <c r="UFH287"/>
      <c r="UFI287"/>
      <c r="UFJ287"/>
      <c r="UFK287"/>
      <c r="UFL287"/>
      <c r="UFM287"/>
      <c r="UFN287"/>
      <c r="UFO287"/>
      <c r="UFP287"/>
      <c r="UFQ287"/>
      <c r="UFR287"/>
      <c r="UFS287"/>
      <c r="UFT287"/>
      <c r="UFU287"/>
      <c r="UFV287"/>
      <c r="UFW287"/>
      <c r="UFX287"/>
      <c r="UFY287"/>
      <c r="UFZ287"/>
      <c r="UGA287"/>
      <c r="UGB287"/>
      <c r="UGC287"/>
      <c r="UGD287"/>
      <c r="UGE287"/>
      <c r="UGF287"/>
      <c r="UGG287"/>
      <c r="UGH287"/>
      <c r="UGI287"/>
      <c r="UGJ287"/>
      <c r="UGK287"/>
      <c r="UGL287"/>
      <c r="UGM287"/>
      <c r="UGN287"/>
      <c r="UGO287"/>
      <c r="UGP287"/>
      <c r="UGQ287"/>
      <c r="UGR287"/>
      <c r="UGS287"/>
      <c r="UGT287"/>
      <c r="UGU287"/>
      <c r="UGV287"/>
      <c r="UGW287"/>
      <c r="UGX287"/>
      <c r="UGY287"/>
      <c r="UGZ287"/>
      <c r="UHA287"/>
      <c r="UHB287"/>
      <c r="UHC287"/>
      <c r="UHD287"/>
      <c r="UHE287"/>
      <c r="UHF287"/>
      <c r="UHG287"/>
      <c r="UHH287"/>
      <c r="UHI287"/>
      <c r="UHJ287"/>
      <c r="UHK287"/>
      <c r="UHL287"/>
      <c r="UHM287"/>
      <c r="UHN287"/>
      <c r="UHO287"/>
      <c r="UHP287"/>
      <c r="UHQ287"/>
      <c r="UHR287"/>
      <c r="UHS287"/>
      <c r="UHT287"/>
      <c r="UHU287"/>
      <c r="UHV287"/>
      <c r="UHW287"/>
      <c r="UHX287"/>
      <c r="UHY287"/>
      <c r="UHZ287"/>
      <c r="UIA287"/>
      <c r="UIB287"/>
      <c r="UIC287"/>
      <c r="UID287"/>
      <c r="UIE287"/>
      <c r="UIF287"/>
      <c r="UIG287"/>
      <c r="UIH287"/>
      <c r="UII287"/>
      <c r="UIJ287"/>
      <c r="UIK287"/>
      <c r="UIL287"/>
      <c r="UIM287"/>
      <c r="UIN287"/>
      <c r="UIO287"/>
      <c r="UIP287"/>
      <c r="UIQ287"/>
      <c r="UIR287"/>
      <c r="UIS287"/>
      <c r="UIT287"/>
      <c r="UIU287"/>
      <c r="UIV287"/>
      <c r="UIW287"/>
      <c r="UIX287"/>
      <c r="UIY287"/>
      <c r="UIZ287"/>
      <c r="UJA287"/>
      <c r="UJB287"/>
      <c r="UJC287"/>
      <c r="UJD287"/>
      <c r="UJE287"/>
      <c r="UJF287"/>
      <c r="UJG287"/>
      <c r="UJH287"/>
      <c r="UJI287"/>
      <c r="UJJ287"/>
      <c r="UJK287"/>
      <c r="UJL287"/>
      <c r="UJM287"/>
      <c r="UJN287"/>
      <c r="UJO287"/>
      <c r="UJP287"/>
      <c r="UJQ287"/>
      <c r="UJR287"/>
      <c r="UJS287"/>
      <c r="UJT287"/>
      <c r="UJU287"/>
      <c r="UJV287"/>
      <c r="UJW287"/>
      <c r="UJX287"/>
      <c r="UJY287"/>
      <c r="UJZ287"/>
      <c r="UKA287"/>
      <c r="UKB287"/>
      <c r="UKC287"/>
      <c r="UKD287"/>
      <c r="UKE287"/>
      <c r="UKF287"/>
      <c r="UKG287"/>
      <c r="UKH287"/>
      <c r="UKI287"/>
      <c r="UKJ287"/>
      <c r="UKK287"/>
      <c r="UKL287"/>
      <c r="UKM287"/>
      <c r="UKN287"/>
      <c r="UKO287"/>
      <c r="UKP287"/>
      <c r="UKQ287"/>
      <c r="UKR287"/>
      <c r="UKS287"/>
      <c r="UKT287"/>
      <c r="UKU287"/>
      <c r="UKV287"/>
      <c r="UKW287"/>
      <c r="UKX287"/>
      <c r="UKY287"/>
      <c r="UKZ287"/>
      <c r="ULA287"/>
      <c r="ULB287"/>
      <c r="ULC287"/>
      <c r="ULD287"/>
      <c r="ULE287"/>
      <c r="ULF287"/>
      <c r="ULG287"/>
      <c r="ULH287"/>
      <c r="ULI287"/>
      <c r="ULJ287"/>
      <c r="ULK287"/>
      <c r="ULL287"/>
      <c r="ULM287"/>
      <c r="ULN287"/>
      <c r="ULO287"/>
      <c r="ULP287"/>
      <c r="ULQ287"/>
      <c r="ULR287"/>
      <c r="ULS287"/>
      <c r="ULT287"/>
      <c r="ULU287"/>
      <c r="ULV287"/>
      <c r="ULW287"/>
      <c r="ULX287"/>
      <c r="ULY287"/>
      <c r="ULZ287"/>
      <c r="UMA287"/>
      <c r="UMB287"/>
      <c r="UMC287"/>
      <c r="UMD287"/>
      <c r="UME287"/>
      <c r="UMF287"/>
      <c r="UMG287"/>
      <c r="UMH287"/>
      <c r="UMI287"/>
      <c r="UMJ287"/>
      <c r="UMK287"/>
      <c r="UML287"/>
      <c r="UMM287"/>
      <c r="UMN287"/>
      <c r="UMO287"/>
      <c r="UMP287"/>
      <c r="UMQ287"/>
      <c r="UMR287"/>
      <c r="UMS287"/>
      <c r="UMT287"/>
      <c r="UMU287"/>
      <c r="UMV287"/>
      <c r="UMW287"/>
      <c r="UMX287"/>
      <c r="UMY287"/>
      <c r="UMZ287"/>
      <c r="UNA287"/>
      <c r="UNB287"/>
      <c r="UNC287"/>
      <c r="UND287"/>
      <c r="UNE287"/>
      <c r="UNF287"/>
      <c r="UNG287"/>
      <c r="UNH287"/>
      <c r="UNI287"/>
      <c r="UNJ287"/>
      <c r="UNK287"/>
      <c r="UNL287"/>
      <c r="UNM287"/>
      <c r="UNN287"/>
      <c r="UNO287"/>
      <c r="UNP287"/>
      <c r="UNQ287"/>
      <c r="UNR287"/>
      <c r="UNS287"/>
      <c r="UNT287"/>
      <c r="UNU287"/>
      <c r="UNV287"/>
      <c r="UNW287"/>
      <c r="UNX287"/>
      <c r="UNY287"/>
      <c r="UNZ287"/>
      <c r="UOA287"/>
      <c r="UOB287"/>
      <c r="UOC287"/>
      <c r="UOD287"/>
      <c r="UOE287"/>
      <c r="UOF287"/>
      <c r="UOG287"/>
      <c r="UOH287"/>
      <c r="UOI287"/>
      <c r="UOJ287"/>
      <c r="UOK287"/>
      <c r="UOL287"/>
      <c r="UOM287"/>
      <c r="UON287"/>
      <c r="UOO287"/>
      <c r="UOP287"/>
      <c r="UOQ287"/>
      <c r="UOR287"/>
      <c r="UOS287"/>
      <c r="UOT287"/>
      <c r="UOU287"/>
      <c r="UOV287"/>
      <c r="UOW287"/>
      <c r="UOX287"/>
      <c r="UOY287"/>
      <c r="UOZ287"/>
      <c r="UPA287"/>
      <c r="UPB287"/>
      <c r="UPC287"/>
      <c r="UPD287"/>
      <c r="UPE287"/>
      <c r="UPF287"/>
      <c r="UPG287"/>
      <c r="UPH287"/>
      <c r="UPI287"/>
      <c r="UPJ287"/>
      <c r="UPK287"/>
      <c r="UPL287"/>
      <c r="UPM287"/>
      <c r="UPN287"/>
      <c r="UPO287"/>
      <c r="UPP287"/>
      <c r="UPQ287"/>
      <c r="UPR287"/>
      <c r="UPS287"/>
      <c r="UPT287"/>
      <c r="UPU287"/>
      <c r="UPV287"/>
      <c r="UPW287"/>
      <c r="UPX287"/>
      <c r="UPY287"/>
      <c r="UPZ287"/>
      <c r="UQA287"/>
      <c r="UQB287"/>
      <c r="UQC287"/>
      <c r="UQD287"/>
      <c r="UQE287"/>
      <c r="UQF287"/>
      <c r="UQG287"/>
      <c r="UQH287"/>
      <c r="UQI287"/>
      <c r="UQJ287"/>
      <c r="UQK287"/>
      <c r="UQL287"/>
      <c r="UQM287"/>
      <c r="UQN287"/>
      <c r="UQO287"/>
      <c r="UQP287"/>
      <c r="UQQ287"/>
      <c r="UQR287"/>
      <c r="UQS287"/>
      <c r="UQT287"/>
      <c r="UQU287"/>
      <c r="UQV287"/>
      <c r="UQW287"/>
      <c r="UQX287"/>
      <c r="UQY287"/>
      <c r="UQZ287"/>
      <c r="URA287"/>
      <c r="URB287"/>
      <c r="URC287"/>
      <c r="URD287"/>
      <c r="URE287"/>
      <c r="URF287"/>
      <c r="URG287"/>
      <c r="URH287"/>
      <c r="URI287"/>
      <c r="URJ287"/>
      <c r="URK287"/>
      <c r="URL287"/>
      <c r="URM287"/>
      <c r="URN287"/>
      <c r="URO287"/>
      <c r="URP287"/>
      <c r="URQ287"/>
      <c r="URR287"/>
      <c r="URS287"/>
      <c r="URT287"/>
      <c r="URU287"/>
      <c r="URV287"/>
      <c r="URW287"/>
      <c r="URX287"/>
      <c r="URY287"/>
      <c r="URZ287"/>
      <c r="USA287"/>
      <c r="USB287"/>
      <c r="USC287"/>
      <c r="USD287"/>
      <c r="USE287"/>
      <c r="USF287"/>
      <c r="USG287"/>
      <c r="USH287"/>
      <c r="USI287"/>
      <c r="USJ287"/>
      <c r="USK287"/>
      <c r="USL287"/>
      <c r="USM287"/>
      <c r="USN287"/>
      <c r="USO287"/>
      <c r="USP287"/>
      <c r="USQ287"/>
      <c r="USR287"/>
      <c r="USS287"/>
      <c r="UST287"/>
      <c r="USU287"/>
      <c r="USV287"/>
      <c r="USW287"/>
      <c r="USX287"/>
      <c r="USY287"/>
      <c r="USZ287"/>
      <c r="UTA287"/>
      <c r="UTB287"/>
      <c r="UTC287"/>
      <c r="UTD287"/>
      <c r="UTE287"/>
      <c r="UTF287"/>
      <c r="UTG287"/>
      <c r="UTH287"/>
      <c r="UTI287"/>
      <c r="UTJ287"/>
      <c r="UTK287"/>
      <c r="UTL287"/>
      <c r="UTM287"/>
      <c r="UTN287"/>
      <c r="UTO287"/>
      <c r="UTP287"/>
      <c r="UTQ287"/>
      <c r="UTR287"/>
      <c r="UTS287"/>
      <c r="UTT287"/>
      <c r="UTU287"/>
      <c r="UTV287"/>
      <c r="UTW287"/>
      <c r="UTX287"/>
      <c r="UTY287"/>
      <c r="UTZ287"/>
      <c r="UUA287"/>
      <c r="UUB287"/>
      <c r="UUC287"/>
      <c r="UUD287"/>
      <c r="UUE287"/>
      <c r="UUF287"/>
      <c r="UUG287"/>
      <c r="UUH287"/>
      <c r="UUI287"/>
      <c r="UUJ287"/>
      <c r="UUK287"/>
      <c r="UUL287"/>
      <c r="UUM287"/>
      <c r="UUN287"/>
      <c r="UUO287"/>
      <c r="UUP287"/>
      <c r="UUQ287"/>
      <c r="UUR287"/>
      <c r="UUS287"/>
      <c r="UUT287"/>
      <c r="UUU287"/>
      <c r="UUV287"/>
      <c r="UUW287"/>
      <c r="UUX287"/>
      <c r="UUY287"/>
      <c r="UUZ287"/>
      <c r="UVA287"/>
      <c r="UVB287"/>
      <c r="UVC287"/>
      <c r="UVD287"/>
      <c r="UVE287"/>
      <c r="UVF287"/>
      <c r="UVG287"/>
      <c r="UVH287"/>
      <c r="UVI287"/>
      <c r="UVJ287"/>
      <c r="UVK287"/>
      <c r="UVL287"/>
      <c r="UVM287"/>
      <c r="UVN287"/>
      <c r="UVO287"/>
      <c r="UVP287"/>
      <c r="UVQ287"/>
      <c r="UVR287"/>
      <c r="UVS287"/>
      <c r="UVT287"/>
      <c r="UVU287"/>
      <c r="UVV287"/>
      <c r="UVW287"/>
      <c r="UVX287"/>
      <c r="UVY287"/>
      <c r="UVZ287"/>
      <c r="UWA287"/>
      <c r="UWB287"/>
      <c r="UWC287"/>
      <c r="UWD287"/>
      <c r="UWE287"/>
      <c r="UWF287"/>
      <c r="UWG287"/>
      <c r="UWH287"/>
      <c r="UWI287"/>
      <c r="UWJ287"/>
      <c r="UWK287"/>
      <c r="UWL287"/>
      <c r="UWM287"/>
      <c r="UWN287"/>
      <c r="UWO287"/>
      <c r="UWP287"/>
      <c r="UWQ287"/>
      <c r="UWR287"/>
      <c r="UWS287"/>
      <c r="UWT287"/>
      <c r="UWU287"/>
      <c r="UWV287"/>
      <c r="UWW287"/>
      <c r="UWX287"/>
      <c r="UWY287"/>
      <c r="UWZ287"/>
      <c r="UXA287"/>
      <c r="UXB287"/>
      <c r="UXC287"/>
      <c r="UXD287"/>
      <c r="UXE287"/>
      <c r="UXF287"/>
      <c r="UXG287"/>
      <c r="UXH287"/>
      <c r="UXI287"/>
      <c r="UXJ287"/>
      <c r="UXK287"/>
      <c r="UXL287"/>
      <c r="UXM287"/>
      <c r="UXN287"/>
      <c r="UXO287"/>
      <c r="UXP287"/>
      <c r="UXQ287"/>
      <c r="UXR287"/>
      <c r="UXS287"/>
      <c r="UXT287"/>
      <c r="UXU287"/>
      <c r="UXV287"/>
      <c r="UXW287"/>
      <c r="UXX287"/>
      <c r="UXY287"/>
      <c r="UXZ287"/>
      <c r="UYA287"/>
      <c r="UYB287"/>
      <c r="UYC287"/>
      <c r="UYD287"/>
      <c r="UYE287"/>
      <c r="UYF287"/>
      <c r="UYG287"/>
      <c r="UYH287"/>
      <c r="UYI287"/>
      <c r="UYJ287"/>
      <c r="UYK287"/>
      <c r="UYL287"/>
      <c r="UYM287"/>
      <c r="UYN287"/>
      <c r="UYO287"/>
      <c r="UYP287"/>
      <c r="UYQ287"/>
      <c r="UYR287"/>
      <c r="UYS287"/>
      <c r="UYT287"/>
      <c r="UYU287"/>
      <c r="UYV287"/>
      <c r="UYW287"/>
      <c r="UYX287"/>
      <c r="UYY287"/>
      <c r="UYZ287"/>
      <c r="UZA287"/>
      <c r="UZB287"/>
      <c r="UZC287"/>
      <c r="UZD287"/>
      <c r="UZE287"/>
      <c r="UZF287"/>
      <c r="UZG287"/>
      <c r="UZH287"/>
      <c r="UZI287"/>
      <c r="UZJ287"/>
      <c r="UZK287"/>
      <c r="UZL287"/>
      <c r="UZM287"/>
      <c r="UZN287"/>
      <c r="UZO287"/>
      <c r="UZP287"/>
      <c r="UZQ287"/>
      <c r="UZR287"/>
      <c r="UZS287"/>
      <c r="UZT287"/>
      <c r="UZU287"/>
      <c r="UZV287"/>
      <c r="UZW287"/>
      <c r="UZX287"/>
      <c r="UZY287"/>
      <c r="UZZ287"/>
      <c r="VAA287"/>
      <c r="VAB287"/>
      <c r="VAC287"/>
      <c r="VAD287"/>
      <c r="VAE287"/>
      <c r="VAF287"/>
      <c r="VAG287"/>
      <c r="VAH287"/>
      <c r="VAI287"/>
      <c r="VAJ287"/>
      <c r="VAK287"/>
      <c r="VAL287"/>
      <c r="VAM287"/>
      <c r="VAN287"/>
      <c r="VAO287"/>
      <c r="VAP287"/>
      <c r="VAQ287"/>
      <c r="VAR287"/>
      <c r="VAS287"/>
      <c r="VAT287"/>
      <c r="VAU287"/>
      <c r="VAV287"/>
      <c r="VAW287"/>
      <c r="VAX287"/>
      <c r="VAY287"/>
      <c r="VAZ287"/>
      <c r="VBA287"/>
      <c r="VBB287"/>
      <c r="VBC287"/>
      <c r="VBD287"/>
      <c r="VBE287"/>
      <c r="VBF287"/>
      <c r="VBG287"/>
      <c r="VBH287"/>
      <c r="VBI287"/>
      <c r="VBJ287"/>
      <c r="VBK287"/>
      <c r="VBL287"/>
      <c r="VBM287"/>
      <c r="VBN287"/>
      <c r="VBO287"/>
      <c r="VBP287"/>
      <c r="VBQ287"/>
      <c r="VBR287"/>
      <c r="VBS287"/>
      <c r="VBT287"/>
      <c r="VBU287"/>
      <c r="VBV287"/>
      <c r="VBW287"/>
      <c r="VBX287"/>
      <c r="VBY287"/>
      <c r="VBZ287"/>
      <c r="VCA287"/>
      <c r="VCB287"/>
      <c r="VCC287"/>
      <c r="VCD287"/>
      <c r="VCE287"/>
      <c r="VCF287"/>
      <c r="VCG287"/>
      <c r="VCH287"/>
      <c r="VCI287"/>
      <c r="VCJ287"/>
      <c r="VCK287"/>
      <c r="VCL287"/>
      <c r="VCM287"/>
      <c r="VCN287"/>
      <c r="VCO287"/>
      <c r="VCP287"/>
      <c r="VCQ287"/>
      <c r="VCR287"/>
      <c r="VCS287"/>
      <c r="VCT287"/>
      <c r="VCU287"/>
      <c r="VCV287"/>
      <c r="VCW287"/>
      <c r="VCX287"/>
      <c r="VCY287"/>
      <c r="VCZ287"/>
      <c r="VDA287"/>
      <c r="VDB287"/>
      <c r="VDC287"/>
      <c r="VDD287"/>
      <c r="VDE287"/>
      <c r="VDF287"/>
      <c r="VDG287"/>
      <c r="VDH287"/>
      <c r="VDI287"/>
      <c r="VDJ287"/>
      <c r="VDK287"/>
      <c r="VDL287"/>
      <c r="VDM287"/>
      <c r="VDN287"/>
      <c r="VDO287"/>
      <c r="VDP287"/>
      <c r="VDQ287"/>
      <c r="VDR287"/>
      <c r="VDS287"/>
      <c r="VDT287"/>
      <c r="VDU287"/>
      <c r="VDV287"/>
      <c r="VDW287"/>
      <c r="VDX287"/>
      <c r="VDY287"/>
      <c r="VDZ287"/>
      <c r="VEA287"/>
      <c r="VEB287"/>
      <c r="VEC287"/>
      <c r="VED287"/>
      <c r="VEE287"/>
      <c r="VEF287"/>
      <c r="VEG287"/>
      <c r="VEH287"/>
      <c r="VEI287"/>
      <c r="VEJ287"/>
      <c r="VEK287"/>
      <c r="VEL287"/>
      <c r="VEM287"/>
      <c r="VEN287"/>
      <c r="VEO287"/>
      <c r="VEP287"/>
      <c r="VEQ287"/>
      <c r="VER287"/>
      <c r="VES287"/>
      <c r="VET287"/>
      <c r="VEU287"/>
      <c r="VEV287"/>
      <c r="VEW287"/>
      <c r="VEX287"/>
      <c r="VEY287"/>
      <c r="VEZ287"/>
      <c r="VFA287"/>
      <c r="VFB287"/>
      <c r="VFC287"/>
      <c r="VFD287"/>
      <c r="VFE287"/>
      <c r="VFF287"/>
      <c r="VFG287"/>
      <c r="VFH287"/>
      <c r="VFI287"/>
      <c r="VFJ287"/>
      <c r="VFK287"/>
      <c r="VFL287"/>
      <c r="VFM287"/>
      <c r="VFN287"/>
      <c r="VFO287"/>
      <c r="VFP287"/>
      <c r="VFQ287"/>
      <c r="VFR287"/>
      <c r="VFS287"/>
      <c r="VFT287"/>
      <c r="VFU287"/>
      <c r="VFV287"/>
      <c r="VFW287"/>
      <c r="VFX287"/>
      <c r="VFY287"/>
      <c r="VFZ287"/>
      <c r="VGA287"/>
      <c r="VGB287"/>
      <c r="VGC287"/>
      <c r="VGD287"/>
      <c r="VGE287"/>
      <c r="VGF287"/>
      <c r="VGG287"/>
      <c r="VGH287"/>
      <c r="VGI287"/>
      <c r="VGJ287"/>
      <c r="VGK287"/>
      <c r="VGL287"/>
      <c r="VGM287"/>
      <c r="VGN287"/>
      <c r="VGO287"/>
      <c r="VGP287"/>
      <c r="VGQ287"/>
      <c r="VGR287"/>
      <c r="VGS287"/>
      <c r="VGT287"/>
      <c r="VGU287"/>
      <c r="VGV287"/>
      <c r="VGW287"/>
      <c r="VGX287"/>
      <c r="VGY287"/>
      <c r="VGZ287"/>
      <c r="VHA287"/>
      <c r="VHB287"/>
      <c r="VHC287"/>
      <c r="VHD287"/>
      <c r="VHE287"/>
      <c r="VHF287"/>
      <c r="VHG287"/>
      <c r="VHH287"/>
      <c r="VHI287"/>
      <c r="VHJ287"/>
      <c r="VHK287"/>
      <c r="VHL287"/>
      <c r="VHM287"/>
      <c r="VHN287"/>
      <c r="VHO287"/>
      <c r="VHP287"/>
      <c r="VHQ287"/>
      <c r="VHR287"/>
      <c r="VHS287"/>
      <c r="VHT287"/>
      <c r="VHU287"/>
      <c r="VHV287"/>
      <c r="VHW287"/>
      <c r="VHX287"/>
      <c r="VHY287"/>
      <c r="VHZ287"/>
      <c r="VIA287"/>
      <c r="VIB287"/>
      <c r="VIC287"/>
      <c r="VID287"/>
      <c r="VIE287"/>
      <c r="VIF287"/>
      <c r="VIG287"/>
      <c r="VIH287"/>
      <c r="VII287"/>
      <c r="VIJ287"/>
      <c r="VIK287"/>
      <c r="VIL287"/>
      <c r="VIM287"/>
      <c r="VIN287"/>
      <c r="VIO287"/>
      <c r="VIP287"/>
      <c r="VIQ287"/>
      <c r="VIR287"/>
      <c r="VIS287"/>
      <c r="VIT287"/>
      <c r="VIU287"/>
      <c r="VIV287"/>
      <c r="VIW287"/>
      <c r="VIX287"/>
      <c r="VIY287"/>
      <c r="VIZ287"/>
      <c r="VJA287"/>
      <c r="VJB287"/>
      <c r="VJC287"/>
      <c r="VJD287"/>
      <c r="VJE287"/>
      <c r="VJF287"/>
      <c r="VJG287"/>
      <c r="VJH287"/>
      <c r="VJI287"/>
      <c r="VJJ287"/>
      <c r="VJK287"/>
      <c r="VJL287"/>
      <c r="VJM287"/>
      <c r="VJN287"/>
      <c r="VJO287"/>
      <c r="VJP287"/>
      <c r="VJQ287"/>
      <c r="VJR287"/>
      <c r="VJS287"/>
      <c r="VJT287"/>
      <c r="VJU287"/>
      <c r="VJV287"/>
      <c r="VJW287"/>
      <c r="VJX287"/>
      <c r="VJY287"/>
      <c r="VJZ287"/>
      <c r="VKA287"/>
      <c r="VKB287"/>
      <c r="VKC287"/>
      <c r="VKD287"/>
      <c r="VKE287"/>
      <c r="VKF287"/>
      <c r="VKG287"/>
      <c r="VKH287"/>
      <c r="VKI287"/>
      <c r="VKJ287"/>
      <c r="VKK287"/>
      <c r="VKL287"/>
      <c r="VKM287"/>
      <c r="VKN287"/>
      <c r="VKO287"/>
      <c r="VKP287"/>
      <c r="VKQ287"/>
      <c r="VKR287"/>
      <c r="VKS287"/>
      <c r="VKT287"/>
      <c r="VKU287"/>
      <c r="VKV287"/>
      <c r="VKW287"/>
      <c r="VKX287"/>
      <c r="VKY287"/>
      <c r="VKZ287"/>
      <c r="VLA287"/>
      <c r="VLB287"/>
      <c r="VLC287"/>
      <c r="VLD287"/>
      <c r="VLE287"/>
      <c r="VLF287"/>
      <c r="VLG287"/>
      <c r="VLH287"/>
      <c r="VLI287"/>
      <c r="VLJ287"/>
      <c r="VLK287"/>
      <c r="VLL287"/>
      <c r="VLM287"/>
      <c r="VLN287"/>
      <c r="VLO287"/>
      <c r="VLP287"/>
      <c r="VLQ287"/>
      <c r="VLR287"/>
      <c r="VLS287"/>
      <c r="VLT287"/>
      <c r="VLU287"/>
      <c r="VLV287"/>
      <c r="VLW287"/>
      <c r="VLX287"/>
      <c r="VLY287"/>
      <c r="VLZ287"/>
      <c r="VMA287"/>
      <c r="VMB287"/>
      <c r="VMC287"/>
      <c r="VMD287"/>
      <c r="VME287"/>
      <c r="VMF287"/>
      <c r="VMG287"/>
      <c r="VMH287"/>
      <c r="VMI287"/>
      <c r="VMJ287"/>
      <c r="VMK287"/>
      <c r="VML287"/>
      <c r="VMM287"/>
      <c r="VMN287"/>
      <c r="VMO287"/>
      <c r="VMP287"/>
      <c r="VMQ287"/>
      <c r="VMR287"/>
      <c r="VMS287"/>
      <c r="VMT287"/>
      <c r="VMU287"/>
      <c r="VMV287"/>
      <c r="VMW287"/>
      <c r="VMX287"/>
      <c r="VMY287"/>
      <c r="VMZ287"/>
      <c r="VNA287"/>
      <c r="VNB287"/>
      <c r="VNC287"/>
      <c r="VND287"/>
      <c r="VNE287"/>
      <c r="VNF287"/>
      <c r="VNG287"/>
      <c r="VNH287"/>
      <c r="VNI287"/>
      <c r="VNJ287"/>
      <c r="VNK287"/>
      <c r="VNL287"/>
      <c r="VNM287"/>
      <c r="VNN287"/>
      <c r="VNO287"/>
      <c r="VNP287"/>
      <c r="VNQ287"/>
      <c r="VNR287"/>
      <c r="VNS287"/>
      <c r="VNT287"/>
      <c r="VNU287"/>
      <c r="VNV287"/>
      <c r="VNW287"/>
      <c r="VNX287"/>
      <c r="VNY287"/>
      <c r="VNZ287"/>
      <c r="VOA287"/>
      <c r="VOB287"/>
      <c r="VOC287"/>
      <c r="VOD287"/>
      <c r="VOE287"/>
      <c r="VOF287"/>
      <c r="VOG287"/>
      <c r="VOH287"/>
      <c r="VOI287"/>
      <c r="VOJ287"/>
      <c r="VOK287"/>
      <c r="VOL287"/>
      <c r="VOM287"/>
      <c r="VON287"/>
      <c r="VOO287"/>
      <c r="VOP287"/>
      <c r="VOQ287"/>
      <c r="VOR287"/>
      <c r="VOS287"/>
      <c r="VOT287"/>
      <c r="VOU287"/>
      <c r="VOV287"/>
      <c r="VOW287"/>
      <c r="VOX287"/>
      <c r="VOY287"/>
      <c r="VOZ287"/>
      <c r="VPA287"/>
      <c r="VPB287"/>
      <c r="VPC287"/>
      <c r="VPD287"/>
      <c r="VPE287"/>
      <c r="VPF287"/>
      <c r="VPG287"/>
      <c r="VPH287"/>
      <c r="VPI287"/>
      <c r="VPJ287"/>
      <c r="VPK287"/>
      <c r="VPL287"/>
      <c r="VPM287"/>
      <c r="VPN287"/>
      <c r="VPO287"/>
      <c r="VPP287"/>
      <c r="VPQ287"/>
      <c r="VPR287"/>
      <c r="VPS287"/>
      <c r="VPT287"/>
      <c r="VPU287"/>
      <c r="VPV287"/>
      <c r="VPW287"/>
      <c r="VPX287"/>
      <c r="VPY287"/>
      <c r="VPZ287"/>
      <c r="VQA287"/>
      <c r="VQB287"/>
      <c r="VQC287"/>
      <c r="VQD287"/>
      <c r="VQE287"/>
      <c r="VQF287"/>
      <c r="VQG287"/>
      <c r="VQH287"/>
      <c r="VQI287"/>
      <c r="VQJ287"/>
      <c r="VQK287"/>
      <c r="VQL287"/>
      <c r="VQM287"/>
      <c r="VQN287"/>
      <c r="VQO287"/>
      <c r="VQP287"/>
      <c r="VQQ287"/>
      <c r="VQR287"/>
      <c r="VQS287"/>
      <c r="VQT287"/>
      <c r="VQU287"/>
      <c r="VQV287"/>
      <c r="VQW287"/>
      <c r="VQX287"/>
      <c r="VQY287"/>
      <c r="VQZ287"/>
      <c r="VRA287"/>
      <c r="VRB287"/>
      <c r="VRC287"/>
      <c r="VRD287"/>
      <c r="VRE287"/>
      <c r="VRF287"/>
      <c r="VRG287"/>
      <c r="VRH287"/>
      <c r="VRI287"/>
      <c r="VRJ287"/>
      <c r="VRK287"/>
      <c r="VRL287"/>
      <c r="VRM287"/>
      <c r="VRN287"/>
      <c r="VRO287"/>
      <c r="VRP287"/>
      <c r="VRQ287"/>
      <c r="VRR287"/>
      <c r="VRS287"/>
      <c r="VRT287"/>
      <c r="VRU287"/>
      <c r="VRV287"/>
      <c r="VRW287"/>
      <c r="VRX287"/>
      <c r="VRY287"/>
      <c r="VRZ287"/>
      <c r="VSA287"/>
      <c r="VSB287"/>
      <c r="VSC287"/>
      <c r="VSD287"/>
      <c r="VSE287"/>
      <c r="VSF287"/>
      <c r="VSG287"/>
      <c r="VSH287"/>
      <c r="VSI287"/>
      <c r="VSJ287"/>
      <c r="VSK287"/>
      <c r="VSL287"/>
      <c r="VSM287"/>
      <c r="VSN287"/>
      <c r="VSO287"/>
      <c r="VSP287"/>
      <c r="VSQ287"/>
      <c r="VSR287"/>
      <c r="VSS287"/>
      <c r="VST287"/>
      <c r="VSU287"/>
      <c r="VSV287"/>
      <c r="VSW287"/>
      <c r="VSX287"/>
      <c r="VSY287"/>
      <c r="VSZ287"/>
      <c r="VTA287"/>
      <c r="VTB287"/>
      <c r="VTC287"/>
      <c r="VTD287"/>
      <c r="VTE287"/>
      <c r="VTF287"/>
      <c r="VTG287"/>
      <c r="VTH287"/>
      <c r="VTI287"/>
      <c r="VTJ287"/>
      <c r="VTK287"/>
      <c r="VTL287"/>
      <c r="VTM287"/>
      <c r="VTN287"/>
      <c r="VTO287"/>
      <c r="VTP287"/>
      <c r="VTQ287"/>
      <c r="VTR287"/>
      <c r="VTS287"/>
      <c r="VTT287"/>
      <c r="VTU287"/>
      <c r="VTV287"/>
      <c r="VTW287"/>
      <c r="VTX287"/>
      <c r="VTY287"/>
      <c r="VTZ287"/>
      <c r="VUA287"/>
      <c r="VUB287"/>
      <c r="VUC287"/>
      <c r="VUD287"/>
      <c r="VUE287"/>
      <c r="VUF287"/>
      <c r="VUG287"/>
      <c r="VUH287"/>
      <c r="VUI287"/>
      <c r="VUJ287"/>
      <c r="VUK287"/>
      <c r="VUL287"/>
      <c r="VUM287"/>
      <c r="VUN287"/>
      <c r="VUO287"/>
      <c r="VUP287"/>
      <c r="VUQ287"/>
      <c r="VUR287"/>
      <c r="VUS287"/>
      <c r="VUT287"/>
      <c r="VUU287"/>
      <c r="VUV287"/>
      <c r="VUW287"/>
      <c r="VUX287"/>
      <c r="VUY287"/>
      <c r="VUZ287"/>
      <c r="VVA287"/>
      <c r="VVB287"/>
      <c r="VVC287"/>
      <c r="VVD287"/>
      <c r="VVE287"/>
      <c r="VVF287"/>
      <c r="VVG287"/>
      <c r="VVH287"/>
      <c r="VVI287"/>
      <c r="VVJ287"/>
      <c r="VVK287"/>
      <c r="VVL287"/>
      <c r="VVM287"/>
      <c r="VVN287"/>
      <c r="VVO287"/>
      <c r="VVP287"/>
      <c r="VVQ287"/>
      <c r="VVR287"/>
      <c r="VVS287"/>
      <c r="VVT287"/>
      <c r="VVU287"/>
      <c r="VVV287"/>
      <c r="VVW287"/>
      <c r="VVX287"/>
      <c r="VVY287"/>
      <c r="VVZ287"/>
      <c r="VWA287"/>
      <c r="VWB287"/>
      <c r="VWC287"/>
      <c r="VWD287"/>
      <c r="VWE287"/>
      <c r="VWF287"/>
      <c r="VWG287"/>
      <c r="VWH287"/>
      <c r="VWI287"/>
      <c r="VWJ287"/>
      <c r="VWK287"/>
      <c r="VWL287"/>
      <c r="VWM287"/>
      <c r="VWN287"/>
      <c r="VWO287"/>
      <c r="VWP287"/>
      <c r="VWQ287"/>
      <c r="VWR287"/>
      <c r="VWS287"/>
      <c r="VWT287"/>
      <c r="VWU287"/>
      <c r="VWV287"/>
      <c r="VWW287"/>
      <c r="VWX287"/>
      <c r="VWY287"/>
      <c r="VWZ287"/>
      <c r="VXA287"/>
      <c r="VXB287"/>
      <c r="VXC287"/>
      <c r="VXD287"/>
      <c r="VXE287"/>
      <c r="VXF287"/>
      <c r="VXG287"/>
      <c r="VXH287"/>
      <c r="VXI287"/>
      <c r="VXJ287"/>
      <c r="VXK287"/>
      <c r="VXL287"/>
      <c r="VXM287"/>
      <c r="VXN287"/>
      <c r="VXO287"/>
      <c r="VXP287"/>
      <c r="VXQ287"/>
      <c r="VXR287"/>
      <c r="VXS287"/>
      <c r="VXT287"/>
      <c r="VXU287"/>
      <c r="VXV287"/>
      <c r="VXW287"/>
      <c r="VXX287"/>
      <c r="VXY287"/>
      <c r="VXZ287"/>
      <c r="VYA287"/>
      <c r="VYB287"/>
      <c r="VYC287"/>
      <c r="VYD287"/>
      <c r="VYE287"/>
      <c r="VYF287"/>
      <c r="VYG287"/>
      <c r="VYH287"/>
      <c r="VYI287"/>
      <c r="VYJ287"/>
      <c r="VYK287"/>
      <c r="VYL287"/>
      <c r="VYM287"/>
      <c r="VYN287"/>
      <c r="VYO287"/>
      <c r="VYP287"/>
      <c r="VYQ287"/>
      <c r="VYR287"/>
      <c r="VYS287"/>
      <c r="VYT287"/>
      <c r="VYU287"/>
      <c r="VYV287"/>
      <c r="VYW287"/>
      <c r="VYX287"/>
      <c r="VYY287"/>
      <c r="VYZ287"/>
      <c r="VZA287"/>
      <c r="VZB287"/>
      <c r="VZC287"/>
      <c r="VZD287"/>
      <c r="VZE287"/>
      <c r="VZF287"/>
      <c r="VZG287"/>
      <c r="VZH287"/>
      <c r="VZI287"/>
      <c r="VZJ287"/>
      <c r="VZK287"/>
      <c r="VZL287"/>
      <c r="VZM287"/>
      <c r="VZN287"/>
      <c r="VZO287"/>
      <c r="VZP287"/>
      <c r="VZQ287"/>
      <c r="VZR287"/>
      <c r="VZS287"/>
      <c r="VZT287"/>
      <c r="VZU287"/>
      <c r="VZV287"/>
      <c r="VZW287"/>
      <c r="VZX287"/>
      <c r="VZY287"/>
      <c r="VZZ287"/>
      <c r="WAA287"/>
      <c r="WAB287"/>
      <c r="WAC287"/>
      <c r="WAD287"/>
      <c r="WAE287"/>
      <c r="WAF287"/>
      <c r="WAG287"/>
      <c r="WAH287"/>
      <c r="WAI287"/>
      <c r="WAJ287"/>
      <c r="WAK287"/>
      <c r="WAL287"/>
      <c r="WAM287"/>
      <c r="WAN287"/>
      <c r="WAO287"/>
      <c r="WAP287"/>
      <c r="WAQ287"/>
      <c r="WAR287"/>
      <c r="WAS287"/>
      <c r="WAT287"/>
      <c r="WAU287"/>
      <c r="WAV287"/>
      <c r="WAW287"/>
      <c r="WAX287"/>
      <c r="WAY287"/>
      <c r="WAZ287"/>
      <c r="WBA287"/>
      <c r="WBB287"/>
      <c r="WBC287"/>
      <c r="WBD287"/>
      <c r="WBE287"/>
      <c r="WBF287"/>
      <c r="WBG287"/>
      <c r="WBH287"/>
      <c r="WBI287"/>
      <c r="WBJ287"/>
      <c r="WBK287"/>
      <c r="WBL287"/>
      <c r="WBM287"/>
      <c r="WBN287"/>
      <c r="WBO287"/>
      <c r="WBP287"/>
      <c r="WBQ287"/>
      <c r="WBR287"/>
      <c r="WBS287"/>
      <c r="WBT287"/>
      <c r="WBU287"/>
      <c r="WBV287"/>
      <c r="WBW287"/>
      <c r="WBX287"/>
      <c r="WBY287"/>
      <c r="WBZ287"/>
      <c r="WCA287"/>
      <c r="WCB287"/>
      <c r="WCC287"/>
      <c r="WCD287"/>
      <c r="WCE287"/>
      <c r="WCF287"/>
      <c r="WCG287"/>
      <c r="WCH287"/>
      <c r="WCI287"/>
      <c r="WCJ287"/>
      <c r="WCK287"/>
      <c r="WCL287"/>
      <c r="WCM287"/>
      <c r="WCN287"/>
      <c r="WCO287"/>
      <c r="WCP287"/>
      <c r="WCQ287"/>
      <c r="WCR287"/>
      <c r="WCS287"/>
      <c r="WCT287"/>
      <c r="WCU287"/>
      <c r="WCV287"/>
      <c r="WCW287"/>
      <c r="WCX287"/>
      <c r="WCY287"/>
      <c r="WCZ287"/>
      <c r="WDA287"/>
      <c r="WDB287"/>
      <c r="WDC287"/>
      <c r="WDD287"/>
      <c r="WDE287"/>
      <c r="WDF287"/>
      <c r="WDG287"/>
      <c r="WDH287"/>
      <c r="WDI287"/>
      <c r="WDJ287"/>
      <c r="WDK287"/>
      <c r="WDL287"/>
      <c r="WDM287"/>
      <c r="WDN287"/>
      <c r="WDO287"/>
      <c r="WDP287"/>
      <c r="WDQ287"/>
      <c r="WDR287"/>
      <c r="WDS287"/>
      <c r="WDT287"/>
      <c r="WDU287"/>
      <c r="WDV287"/>
      <c r="WDW287"/>
      <c r="WDX287"/>
      <c r="WDY287"/>
      <c r="WDZ287"/>
      <c r="WEA287"/>
      <c r="WEB287"/>
      <c r="WEC287"/>
      <c r="WED287"/>
      <c r="WEE287"/>
      <c r="WEF287"/>
      <c r="WEG287"/>
      <c r="WEH287"/>
      <c r="WEI287"/>
      <c r="WEJ287"/>
      <c r="WEK287"/>
      <c r="WEL287"/>
      <c r="WEM287"/>
      <c r="WEN287"/>
      <c r="WEO287"/>
      <c r="WEP287"/>
      <c r="WEQ287"/>
      <c r="WER287"/>
      <c r="WES287"/>
      <c r="WET287"/>
      <c r="WEU287"/>
      <c r="WEV287"/>
      <c r="WEW287"/>
      <c r="WEX287"/>
      <c r="WEY287"/>
      <c r="WEZ287"/>
      <c r="WFA287"/>
      <c r="WFB287"/>
      <c r="WFC287"/>
      <c r="WFD287"/>
      <c r="WFE287"/>
      <c r="WFF287"/>
      <c r="WFG287"/>
      <c r="WFH287"/>
      <c r="WFI287"/>
      <c r="WFJ287"/>
      <c r="WFK287"/>
      <c r="WFL287"/>
      <c r="WFM287"/>
      <c r="WFN287"/>
      <c r="WFO287"/>
      <c r="WFP287"/>
      <c r="WFQ287"/>
      <c r="WFR287"/>
      <c r="WFS287"/>
      <c r="WFT287"/>
      <c r="WFU287"/>
      <c r="WFV287"/>
      <c r="WFW287"/>
      <c r="WFX287"/>
      <c r="WFY287"/>
      <c r="WFZ287"/>
      <c r="WGA287"/>
      <c r="WGB287"/>
      <c r="WGC287"/>
      <c r="WGD287"/>
      <c r="WGE287"/>
      <c r="WGF287"/>
      <c r="WGG287"/>
      <c r="WGH287"/>
      <c r="WGI287"/>
      <c r="WGJ287"/>
      <c r="WGK287"/>
      <c r="WGL287"/>
      <c r="WGM287"/>
      <c r="WGN287"/>
      <c r="WGO287"/>
      <c r="WGP287"/>
      <c r="WGQ287"/>
      <c r="WGR287"/>
      <c r="WGS287"/>
      <c r="WGT287"/>
      <c r="WGU287"/>
      <c r="WGV287"/>
      <c r="WGW287"/>
      <c r="WGX287"/>
      <c r="WGY287"/>
      <c r="WGZ287"/>
      <c r="WHA287"/>
      <c r="WHB287"/>
      <c r="WHC287"/>
      <c r="WHD287"/>
      <c r="WHE287"/>
      <c r="WHF287"/>
      <c r="WHG287"/>
      <c r="WHH287"/>
      <c r="WHI287"/>
      <c r="WHJ287"/>
      <c r="WHK287"/>
      <c r="WHL287"/>
      <c r="WHM287"/>
      <c r="WHN287"/>
      <c r="WHO287"/>
      <c r="WHP287"/>
      <c r="WHQ287"/>
      <c r="WHR287"/>
      <c r="WHS287"/>
      <c r="WHT287"/>
      <c r="WHU287"/>
      <c r="WHV287"/>
      <c r="WHW287"/>
      <c r="WHX287"/>
      <c r="WHY287"/>
      <c r="WHZ287"/>
      <c r="WIA287"/>
      <c r="WIB287"/>
      <c r="WIC287"/>
      <c r="WID287"/>
      <c r="WIE287"/>
      <c r="WIF287"/>
      <c r="WIG287"/>
      <c r="WIH287"/>
      <c r="WII287"/>
      <c r="WIJ287"/>
      <c r="WIK287"/>
      <c r="WIL287"/>
      <c r="WIM287"/>
      <c r="WIN287"/>
      <c r="WIO287"/>
      <c r="WIP287"/>
      <c r="WIQ287"/>
      <c r="WIR287"/>
      <c r="WIS287"/>
      <c r="WIT287"/>
      <c r="WIU287"/>
      <c r="WIV287"/>
      <c r="WIW287"/>
      <c r="WIX287"/>
      <c r="WIY287"/>
      <c r="WIZ287"/>
      <c r="WJA287"/>
      <c r="WJB287"/>
      <c r="WJC287"/>
      <c r="WJD287"/>
      <c r="WJE287"/>
      <c r="WJF287"/>
      <c r="WJG287"/>
      <c r="WJH287"/>
      <c r="WJI287"/>
      <c r="WJJ287"/>
      <c r="WJK287"/>
      <c r="WJL287"/>
      <c r="WJM287"/>
      <c r="WJN287"/>
      <c r="WJO287"/>
      <c r="WJP287"/>
      <c r="WJQ287"/>
      <c r="WJR287"/>
      <c r="WJS287"/>
      <c r="WJT287"/>
      <c r="WJU287"/>
      <c r="WJV287"/>
      <c r="WJW287"/>
      <c r="WJX287"/>
      <c r="WJY287"/>
      <c r="WJZ287"/>
      <c r="WKA287"/>
      <c r="WKB287"/>
      <c r="WKC287"/>
      <c r="WKD287"/>
      <c r="WKE287"/>
      <c r="WKF287"/>
      <c r="WKG287"/>
      <c r="WKH287"/>
      <c r="WKI287"/>
      <c r="WKJ287"/>
      <c r="WKK287"/>
      <c r="WKL287"/>
      <c r="WKM287"/>
      <c r="WKN287"/>
      <c r="WKO287"/>
      <c r="WKP287"/>
      <c r="WKQ287"/>
      <c r="WKR287"/>
      <c r="WKS287"/>
      <c r="WKT287"/>
      <c r="WKU287"/>
      <c r="WKV287"/>
      <c r="WKW287"/>
      <c r="WKX287"/>
      <c r="WKY287"/>
      <c r="WKZ287"/>
      <c r="WLA287"/>
      <c r="WLB287"/>
      <c r="WLC287"/>
      <c r="WLD287"/>
      <c r="WLE287"/>
      <c r="WLF287"/>
      <c r="WLG287"/>
      <c r="WLH287"/>
      <c r="WLI287"/>
      <c r="WLJ287"/>
      <c r="WLK287"/>
      <c r="WLL287"/>
      <c r="WLM287"/>
      <c r="WLN287"/>
      <c r="WLO287"/>
      <c r="WLP287"/>
      <c r="WLQ287"/>
      <c r="WLR287"/>
      <c r="WLS287"/>
      <c r="WLT287"/>
      <c r="WLU287"/>
      <c r="WLV287"/>
      <c r="WLW287"/>
      <c r="WLX287"/>
      <c r="WLY287"/>
      <c r="WLZ287"/>
      <c r="WMA287"/>
      <c r="WMB287"/>
      <c r="WMC287"/>
      <c r="WMD287"/>
      <c r="WME287"/>
      <c r="WMF287"/>
      <c r="WMG287"/>
      <c r="WMH287"/>
      <c r="WMI287"/>
      <c r="WMJ287"/>
      <c r="WMK287"/>
      <c r="WML287"/>
      <c r="WMM287"/>
      <c r="WMN287"/>
      <c r="WMO287"/>
      <c r="WMP287"/>
      <c r="WMQ287"/>
      <c r="WMR287"/>
      <c r="WMS287"/>
      <c r="WMT287"/>
      <c r="WMU287"/>
      <c r="WMV287"/>
      <c r="WMW287"/>
      <c r="WMX287"/>
      <c r="WMY287"/>
      <c r="WMZ287"/>
      <c r="WNA287"/>
      <c r="WNB287"/>
      <c r="WNC287"/>
      <c r="WND287"/>
      <c r="WNE287"/>
      <c r="WNF287"/>
      <c r="WNG287"/>
      <c r="WNH287"/>
      <c r="WNI287"/>
      <c r="WNJ287"/>
      <c r="WNK287"/>
      <c r="WNL287"/>
      <c r="WNM287"/>
      <c r="WNN287"/>
      <c r="WNO287"/>
      <c r="WNP287"/>
      <c r="WNQ287"/>
      <c r="WNR287"/>
      <c r="WNS287"/>
      <c r="WNT287"/>
      <c r="WNU287"/>
      <c r="WNV287"/>
      <c r="WNW287"/>
      <c r="WNX287"/>
      <c r="WNY287"/>
      <c r="WNZ287"/>
      <c r="WOA287"/>
      <c r="WOB287"/>
      <c r="WOC287"/>
      <c r="WOD287"/>
      <c r="WOE287"/>
      <c r="WOF287"/>
      <c r="WOG287"/>
      <c r="WOH287"/>
      <c r="WOI287"/>
      <c r="WOJ287"/>
      <c r="WOK287"/>
      <c r="WOL287"/>
      <c r="WOM287"/>
      <c r="WON287"/>
      <c r="WOO287"/>
      <c r="WOP287"/>
      <c r="WOQ287"/>
      <c r="WOR287"/>
      <c r="WOS287"/>
      <c r="WOT287"/>
      <c r="WOU287"/>
      <c r="WOV287"/>
      <c r="WOW287"/>
      <c r="WOX287"/>
      <c r="WOY287"/>
      <c r="WOZ287"/>
      <c r="WPA287"/>
      <c r="WPB287"/>
      <c r="WPC287"/>
      <c r="WPD287"/>
      <c r="WPE287"/>
      <c r="WPF287"/>
      <c r="WPG287"/>
      <c r="WPH287"/>
      <c r="WPI287"/>
      <c r="WPJ287"/>
      <c r="WPK287"/>
      <c r="WPL287"/>
      <c r="WPM287"/>
      <c r="WPN287"/>
      <c r="WPO287"/>
      <c r="WPP287"/>
      <c r="WPQ287"/>
      <c r="WPR287"/>
      <c r="WPS287"/>
      <c r="WPT287"/>
      <c r="WPU287"/>
      <c r="WPV287"/>
      <c r="WPW287"/>
      <c r="WPX287"/>
      <c r="WPY287"/>
      <c r="WPZ287"/>
      <c r="WQA287"/>
      <c r="WQB287"/>
      <c r="WQC287"/>
      <c r="WQD287"/>
      <c r="WQE287"/>
      <c r="WQF287"/>
      <c r="WQG287"/>
      <c r="WQH287"/>
      <c r="WQI287"/>
      <c r="WQJ287"/>
      <c r="WQK287"/>
      <c r="WQL287"/>
      <c r="WQM287"/>
      <c r="WQN287"/>
      <c r="WQO287"/>
      <c r="WQP287"/>
      <c r="WQQ287"/>
      <c r="WQR287"/>
      <c r="WQS287"/>
      <c r="WQT287"/>
      <c r="WQU287"/>
      <c r="WQV287"/>
      <c r="WQW287"/>
      <c r="WQX287"/>
      <c r="WQY287"/>
      <c r="WQZ287"/>
      <c r="WRA287"/>
      <c r="WRB287"/>
      <c r="WRC287"/>
      <c r="WRD287"/>
      <c r="WRE287"/>
      <c r="WRF287"/>
      <c r="WRG287"/>
      <c r="WRH287"/>
      <c r="WRI287"/>
      <c r="WRJ287"/>
      <c r="WRK287"/>
      <c r="WRL287"/>
      <c r="WRM287"/>
      <c r="WRN287"/>
      <c r="WRO287"/>
      <c r="WRP287"/>
      <c r="WRQ287"/>
      <c r="WRR287"/>
      <c r="WRS287"/>
      <c r="WRT287"/>
      <c r="WRU287"/>
      <c r="WRV287"/>
      <c r="WRW287"/>
      <c r="WRX287"/>
      <c r="WRY287"/>
      <c r="WRZ287"/>
      <c r="WSA287"/>
      <c r="WSB287"/>
      <c r="WSC287"/>
      <c r="WSD287"/>
      <c r="WSE287"/>
      <c r="WSF287"/>
      <c r="WSG287"/>
      <c r="WSH287"/>
      <c r="WSI287"/>
      <c r="WSJ287"/>
      <c r="WSK287"/>
      <c r="WSL287"/>
      <c r="WSM287"/>
      <c r="WSN287"/>
      <c r="WSO287"/>
      <c r="WSP287"/>
      <c r="WSQ287"/>
      <c r="WSR287"/>
      <c r="WSS287"/>
      <c r="WST287"/>
      <c r="WSU287"/>
      <c r="WSV287"/>
      <c r="WSW287"/>
      <c r="WSX287"/>
      <c r="WSY287"/>
      <c r="WSZ287"/>
      <c r="WTA287"/>
      <c r="WTB287"/>
      <c r="WTC287"/>
      <c r="WTD287"/>
      <c r="WTE287"/>
      <c r="WTF287"/>
      <c r="WTG287"/>
      <c r="WTH287"/>
      <c r="WTI287"/>
      <c r="WTJ287"/>
      <c r="WTK287"/>
      <c r="WTL287"/>
      <c r="WTM287"/>
      <c r="WTN287"/>
      <c r="WTO287"/>
      <c r="WTP287"/>
      <c r="WTQ287"/>
      <c r="WTR287"/>
      <c r="WTS287"/>
      <c r="WTT287"/>
      <c r="WTU287"/>
      <c r="WTV287"/>
      <c r="WTW287"/>
      <c r="WTX287"/>
      <c r="WTY287"/>
      <c r="WTZ287"/>
      <c r="WUA287"/>
      <c r="WUB287"/>
      <c r="WUC287"/>
      <c r="WUD287"/>
      <c r="WUE287"/>
      <c r="WUF287"/>
      <c r="WUG287"/>
      <c r="WUH287"/>
      <c r="WUI287"/>
      <c r="WUJ287"/>
      <c r="WUK287"/>
      <c r="WUL287"/>
      <c r="WUM287"/>
      <c r="WUN287"/>
      <c r="WUO287"/>
      <c r="WUP287"/>
      <c r="WUQ287"/>
      <c r="WUR287"/>
      <c r="WUS287"/>
      <c r="WUT287"/>
      <c r="WUU287"/>
      <c r="WUV287"/>
      <c r="WUW287"/>
      <c r="WUX287"/>
      <c r="WUY287"/>
      <c r="WUZ287"/>
      <c r="WVA287"/>
      <c r="WVB287"/>
      <c r="WVC287"/>
      <c r="WVD287"/>
      <c r="WVE287"/>
      <c r="WVF287"/>
      <c r="WVG287"/>
      <c r="WVH287"/>
      <c r="WVI287"/>
      <c r="WVJ287"/>
      <c r="WVK287"/>
      <c r="WVL287"/>
      <c r="WVM287"/>
      <c r="WVN287"/>
      <c r="WVO287"/>
      <c r="WVP287"/>
      <c r="WVQ287"/>
      <c r="WVR287"/>
      <c r="WVS287"/>
      <c r="WVT287"/>
      <c r="WVU287"/>
      <c r="WVV287"/>
      <c r="WVW287"/>
      <c r="WVX287"/>
      <c r="WVY287"/>
      <c r="WVZ287"/>
      <c r="WWA287"/>
      <c r="WWB287"/>
      <c r="WWC287"/>
      <c r="WWD287"/>
      <c r="WWE287"/>
      <c r="WWF287"/>
      <c r="WWG287"/>
      <c r="WWH287"/>
      <c r="WWI287"/>
      <c r="WWJ287"/>
      <c r="WWK287"/>
      <c r="WWL287"/>
      <c r="WWM287"/>
      <c r="WWN287"/>
      <c r="WWO287"/>
      <c r="WWP287"/>
      <c r="WWQ287"/>
      <c r="WWR287"/>
      <c r="WWS287"/>
      <c r="WWT287"/>
      <c r="WWU287"/>
      <c r="WWV287"/>
      <c r="WWW287"/>
      <c r="WWX287"/>
      <c r="WWY287"/>
      <c r="WWZ287"/>
      <c r="WXA287"/>
      <c r="WXB287"/>
      <c r="WXC287"/>
      <c r="WXD287"/>
      <c r="WXE287"/>
      <c r="WXF287"/>
      <c r="WXG287"/>
      <c r="WXH287"/>
      <c r="WXI287"/>
      <c r="WXJ287"/>
      <c r="WXK287"/>
      <c r="WXL287"/>
      <c r="WXM287"/>
      <c r="WXN287"/>
      <c r="WXO287"/>
      <c r="WXP287"/>
      <c r="WXQ287"/>
      <c r="WXR287"/>
      <c r="WXS287"/>
      <c r="WXT287"/>
      <c r="WXU287"/>
      <c r="WXV287"/>
      <c r="WXW287"/>
      <c r="WXX287"/>
      <c r="WXY287"/>
      <c r="WXZ287"/>
      <c r="WYA287"/>
      <c r="WYB287"/>
      <c r="WYC287"/>
      <c r="WYD287"/>
      <c r="WYE287"/>
      <c r="WYF287"/>
      <c r="WYG287"/>
      <c r="WYH287"/>
      <c r="WYI287"/>
      <c r="WYJ287"/>
      <c r="WYK287"/>
      <c r="WYL287"/>
      <c r="WYM287"/>
      <c r="WYN287"/>
      <c r="WYO287"/>
      <c r="WYP287"/>
      <c r="WYQ287"/>
      <c r="WYR287"/>
      <c r="WYS287"/>
      <c r="WYT287"/>
      <c r="WYU287"/>
      <c r="WYV287"/>
      <c r="WYW287"/>
      <c r="WYX287"/>
      <c r="WYY287"/>
      <c r="WYZ287"/>
      <c r="WZA287"/>
      <c r="WZB287"/>
      <c r="WZC287"/>
      <c r="WZD287"/>
      <c r="WZE287"/>
      <c r="WZF287"/>
      <c r="WZG287"/>
      <c r="WZH287"/>
      <c r="WZI287"/>
      <c r="WZJ287"/>
      <c r="WZK287"/>
      <c r="WZL287"/>
      <c r="WZM287"/>
      <c r="WZN287"/>
      <c r="WZO287"/>
      <c r="WZP287"/>
      <c r="WZQ287"/>
      <c r="WZR287"/>
      <c r="WZS287"/>
      <c r="WZT287"/>
      <c r="WZU287"/>
      <c r="WZV287"/>
      <c r="WZW287"/>
      <c r="WZX287"/>
      <c r="WZY287"/>
      <c r="WZZ287"/>
      <c r="XAA287"/>
      <c r="XAB287"/>
      <c r="XAC287"/>
      <c r="XAD287"/>
      <c r="XAE287"/>
      <c r="XAF287"/>
      <c r="XAG287"/>
      <c r="XAH287"/>
      <c r="XAI287"/>
      <c r="XAJ287"/>
      <c r="XAK287"/>
      <c r="XAL287"/>
      <c r="XAM287"/>
      <c r="XAN287"/>
      <c r="XAO287"/>
      <c r="XAP287"/>
      <c r="XAQ287"/>
      <c r="XAR287"/>
      <c r="XAS287"/>
      <c r="XAT287"/>
      <c r="XAU287"/>
      <c r="XAV287"/>
      <c r="XAW287"/>
      <c r="XAX287"/>
      <c r="XAY287"/>
      <c r="XAZ287"/>
      <c r="XBA287"/>
      <c r="XBB287"/>
      <c r="XBC287"/>
      <c r="XBD287"/>
      <c r="XBE287"/>
      <c r="XBF287"/>
      <c r="XBG287"/>
      <c r="XBH287"/>
      <c r="XBI287"/>
      <c r="XBJ287"/>
      <c r="XBK287"/>
      <c r="XBL287"/>
      <c r="XBM287"/>
      <c r="XBN287"/>
      <c r="XBO287"/>
      <c r="XBP287"/>
      <c r="XBQ287"/>
      <c r="XBR287"/>
      <c r="XBS287"/>
      <c r="XBT287"/>
      <c r="XBU287"/>
      <c r="XBV287"/>
      <c r="XBW287"/>
      <c r="XBX287"/>
      <c r="XBY287"/>
      <c r="XBZ287"/>
      <c r="XCA287"/>
      <c r="XCB287"/>
      <c r="XCC287"/>
      <c r="XCD287"/>
      <c r="XCE287"/>
      <c r="XCF287"/>
      <c r="XCG287"/>
      <c r="XCH287"/>
      <c r="XCI287"/>
      <c r="XCJ287"/>
      <c r="XCK287"/>
      <c r="XCL287"/>
      <c r="XCM287"/>
      <c r="XCN287"/>
      <c r="XCO287"/>
      <c r="XCP287"/>
      <c r="XCQ287"/>
      <c r="XCR287"/>
      <c r="XCS287"/>
      <c r="XCT287"/>
      <c r="XCU287"/>
      <c r="XCV287"/>
      <c r="XCW287"/>
      <c r="XCX287"/>
      <c r="XCY287"/>
      <c r="XCZ287"/>
      <c r="XDA287"/>
      <c r="XDB287"/>
      <c r="XDC287"/>
      <c r="XDD287"/>
      <c r="XDE287"/>
      <c r="XDF287"/>
      <c r="XDG287"/>
      <c r="XDH287"/>
      <c r="XDI287"/>
      <c r="XDJ287"/>
      <c r="XDK287"/>
      <c r="XDL287"/>
      <c r="XDM287"/>
      <c r="XDN287"/>
      <c r="XDO287"/>
      <c r="XDP287"/>
      <c r="XDQ287"/>
      <c r="XDR287"/>
      <c r="XDS287"/>
      <c r="XDT287"/>
      <c r="XDU287"/>
      <c r="XDV287"/>
      <c r="XDW287"/>
      <c r="XDX287"/>
      <c r="XDY287"/>
      <c r="XDZ287"/>
      <c r="XEA287"/>
      <c r="XEB287"/>
      <c r="XEC287"/>
      <c r="XED287"/>
      <c r="XEE287"/>
      <c r="XEF287"/>
      <c r="XEG287"/>
      <c r="XEH287"/>
      <c r="XEI287"/>
      <c r="XEJ287"/>
      <c r="XEK287"/>
      <c r="XEL287"/>
      <c r="XEM287"/>
      <c r="XEN287"/>
      <c r="XEO287"/>
      <c r="XEP287"/>
      <c r="XEQ287"/>
      <c r="XER287"/>
      <c r="XES287"/>
      <c r="XET287"/>
      <c r="XEU287"/>
      <c r="XEV287"/>
      <c r="XEW287"/>
      <c r="XEX287"/>
      <c r="XEY287"/>
      <c r="XEZ287"/>
      <c r="XFA287"/>
      <c r="XFB287"/>
      <c r="XFC287"/>
      <c r="XFD287"/>
    </row>
    <row r="288" s="31" customFormat="1" spans="1:16384">
      <c r="A288"/>
      <c r="B288" t="s">
        <v>771</v>
      </c>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s="28"/>
      <c r="AN288" s="30"/>
      <c r="AO288" s="174"/>
      <c r="AP288"/>
      <c r="AQ288"/>
      <c r="AR288" s="33"/>
      <c r="AS288" s="28"/>
      <c r="AT288" s="2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c r="AMK288"/>
      <c r="AML288"/>
      <c r="AMM288"/>
      <c r="AMN288"/>
      <c r="AMO288"/>
      <c r="AMP288"/>
      <c r="AMQ288"/>
      <c r="AMR288"/>
      <c r="AMS288"/>
      <c r="AMT288"/>
      <c r="AMU288"/>
      <c r="AMV288"/>
      <c r="AMW288"/>
      <c r="AMX288"/>
      <c r="AMY288"/>
      <c r="AMZ288"/>
      <c r="ANA288"/>
      <c r="ANB288"/>
      <c r="ANC288"/>
      <c r="AND288"/>
      <c r="ANE288"/>
      <c r="ANF288"/>
      <c r="ANG288"/>
      <c r="ANH288"/>
      <c r="ANI288"/>
      <c r="ANJ288"/>
      <c r="ANK288"/>
      <c r="ANL288"/>
      <c r="ANM288"/>
      <c r="ANN288"/>
      <c r="ANO288"/>
      <c r="ANP288"/>
      <c r="ANQ288"/>
      <c r="ANR288"/>
      <c r="ANS288"/>
      <c r="ANT288"/>
      <c r="ANU288"/>
      <c r="ANV288"/>
      <c r="ANW288"/>
      <c r="ANX288"/>
      <c r="ANY288"/>
      <c r="ANZ288"/>
      <c r="AOA288"/>
      <c r="AOB288"/>
      <c r="AOC288"/>
      <c r="AOD288"/>
      <c r="AOE288"/>
      <c r="AOF288"/>
      <c r="AOG288"/>
      <c r="AOH288"/>
      <c r="AOI288"/>
      <c r="AOJ288"/>
      <c r="AOK288"/>
      <c r="AOL288"/>
      <c r="AOM288"/>
      <c r="AON288"/>
      <c r="AOO288"/>
      <c r="AOP288"/>
      <c r="AOQ288"/>
      <c r="AOR288"/>
      <c r="AOS288"/>
      <c r="AOT288"/>
      <c r="AOU288"/>
      <c r="AOV288"/>
      <c r="AOW288"/>
      <c r="AOX288"/>
      <c r="AOY288"/>
      <c r="AOZ288"/>
      <c r="APA288"/>
      <c r="APB288"/>
      <c r="APC288"/>
      <c r="APD288"/>
      <c r="APE288"/>
      <c r="APF288"/>
      <c r="APG288"/>
      <c r="APH288"/>
      <c r="API288"/>
      <c r="APJ288"/>
      <c r="APK288"/>
      <c r="APL288"/>
      <c r="APM288"/>
      <c r="APN288"/>
      <c r="APO288"/>
      <c r="APP288"/>
      <c r="APQ288"/>
      <c r="APR288"/>
      <c r="APS288"/>
      <c r="APT288"/>
      <c r="APU288"/>
      <c r="APV288"/>
      <c r="APW288"/>
      <c r="APX288"/>
      <c r="APY288"/>
      <c r="APZ288"/>
      <c r="AQA288"/>
      <c r="AQB288"/>
      <c r="AQC288"/>
      <c r="AQD288"/>
      <c r="AQE288"/>
      <c r="AQF288"/>
      <c r="AQG288"/>
      <c r="AQH288"/>
      <c r="AQI288"/>
      <c r="AQJ288"/>
      <c r="AQK288"/>
      <c r="AQL288"/>
      <c r="AQM288"/>
      <c r="AQN288"/>
      <c r="AQO288"/>
      <c r="AQP288"/>
      <c r="AQQ288"/>
      <c r="AQR288"/>
      <c r="AQS288"/>
      <c r="AQT288"/>
      <c r="AQU288"/>
      <c r="AQV288"/>
      <c r="AQW288"/>
      <c r="AQX288"/>
      <c r="AQY288"/>
      <c r="AQZ288"/>
      <c r="ARA288"/>
      <c r="ARB288"/>
      <c r="ARC288"/>
      <c r="ARD288"/>
      <c r="ARE288"/>
      <c r="ARF288"/>
      <c r="ARG288"/>
      <c r="ARH288"/>
      <c r="ARI288"/>
      <c r="ARJ288"/>
      <c r="ARK288"/>
      <c r="ARL288"/>
      <c r="ARM288"/>
      <c r="ARN288"/>
      <c r="ARO288"/>
      <c r="ARP288"/>
      <c r="ARQ288"/>
      <c r="ARR288"/>
      <c r="ARS288"/>
      <c r="ART288"/>
      <c r="ARU288"/>
      <c r="ARV288"/>
      <c r="ARW288"/>
      <c r="ARX288"/>
      <c r="ARY288"/>
      <c r="ARZ288"/>
      <c r="ASA288"/>
      <c r="ASB288"/>
      <c r="ASC288"/>
      <c r="ASD288"/>
      <c r="ASE288"/>
      <c r="ASF288"/>
      <c r="ASG288"/>
      <c r="ASH288"/>
      <c r="ASI288"/>
      <c r="ASJ288"/>
      <c r="ASK288"/>
      <c r="ASL288"/>
      <c r="ASM288"/>
      <c r="ASN288"/>
      <c r="ASO288"/>
      <c r="ASP288"/>
      <c r="ASQ288"/>
      <c r="ASR288"/>
      <c r="ASS288"/>
      <c r="AST288"/>
      <c r="ASU288"/>
      <c r="ASV288"/>
      <c r="ASW288"/>
      <c r="ASX288"/>
      <c r="ASY288"/>
      <c r="ASZ288"/>
      <c r="ATA288"/>
      <c r="ATB288"/>
      <c r="ATC288"/>
      <c r="ATD288"/>
      <c r="ATE288"/>
      <c r="ATF288"/>
      <c r="ATG288"/>
      <c r="ATH288"/>
      <c r="ATI288"/>
      <c r="ATJ288"/>
      <c r="ATK288"/>
      <c r="ATL288"/>
      <c r="ATM288"/>
      <c r="ATN288"/>
      <c r="ATO288"/>
      <c r="ATP288"/>
      <c r="ATQ288"/>
      <c r="ATR288"/>
      <c r="ATS288"/>
      <c r="ATT288"/>
      <c r="ATU288"/>
      <c r="ATV288"/>
      <c r="ATW288"/>
      <c r="ATX288"/>
      <c r="ATY288"/>
      <c r="ATZ288"/>
      <c r="AUA288"/>
      <c r="AUB288"/>
      <c r="AUC288"/>
      <c r="AUD288"/>
      <c r="AUE288"/>
      <c r="AUF288"/>
      <c r="AUG288"/>
      <c r="AUH288"/>
      <c r="AUI288"/>
      <c r="AUJ288"/>
      <c r="AUK288"/>
      <c r="AUL288"/>
      <c r="AUM288"/>
      <c r="AUN288"/>
      <c r="AUO288"/>
      <c r="AUP288"/>
      <c r="AUQ288"/>
      <c r="AUR288"/>
      <c r="AUS288"/>
      <c r="AUT288"/>
      <c r="AUU288"/>
      <c r="AUV288"/>
      <c r="AUW288"/>
      <c r="AUX288"/>
      <c r="AUY288"/>
      <c r="AUZ288"/>
      <c r="AVA288"/>
      <c r="AVB288"/>
      <c r="AVC288"/>
      <c r="AVD288"/>
      <c r="AVE288"/>
      <c r="AVF288"/>
      <c r="AVG288"/>
      <c r="AVH288"/>
      <c r="AVI288"/>
      <c r="AVJ288"/>
      <c r="AVK288"/>
      <c r="AVL288"/>
      <c r="AVM288"/>
      <c r="AVN288"/>
      <c r="AVO288"/>
      <c r="AVP288"/>
      <c r="AVQ288"/>
      <c r="AVR288"/>
      <c r="AVS288"/>
      <c r="AVT288"/>
      <c r="AVU288"/>
      <c r="AVV288"/>
      <c r="AVW288"/>
      <c r="AVX288"/>
      <c r="AVY288"/>
      <c r="AVZ288"/>
      <c r="AWA288"/>
      <c r="AWB288"/>
      <c r="AWC288"/>
      <c r="AWD288"/>
      <c r="AWE288"/>
      <c r="AWF288"/>
      <c r="AWG288"/>
      <c r="AWH288"/>
      <c r="AWI288"/>
      <c r="AWJ288"/>
      <c r="AWK288"/>
      <c r="AWL288"/>
      <c r="AWM288"/>
      <c r="AWN288"/>
      <c r="AWO288"/>
      <c r="AWP288"/>
      <c r="AWQ288"/>
      <c r="AWR288"/>
      <c r="AWS288"/>
      <c r="AWT288"/>
      <c r="AWU288"/>
      <c r="AWV288"/>
      <c r="AWW288"/>
      <c r="AWX288"/>
      <c r="AWY288"/>
      <c r="AWZ288"/>
      <c r="AXA288"/>
      <c r="AXB288"/>
      <c r="AXC288"/>
      <c r="AXD288"/>
      <c r="AXE288"/>
      <c r="AXF288"/>
      <c r="AXG288"/>
      <c r="AXH288"/>
      <c r="AXI288"/>
      <c r="AXJ288"/>
      <c r="AXK288"/>
      <c r="AXL288"/>
      <c r="AXM288"/>
      <c r="AXN288"/>
      <c r="AXO288"/>
      <c r="AXP288"/>
      <c r="AXQ288"/>
      <c r="AXR288"/>
      <c r="AXS288"/>
      <c r="AXT288"/>
      <c r="AXU288"/>
      <c r="AXV288"/>
      <c r="AXW288"/>
      <c r="AXX288"/>
      <c r="AXY288"/>
      <c r="AXZ288"/>
      <c r="AYA288"/>
      <c r="AYB288"/>
      <c r="AYC288"/>
      <c r="AYD288"/>
      <c r="AYE288"/>
      <c r="AYF288"/>
      <c r="AYG288"/>
      <c r="AYH288"/>
      <c r="AYI288"/>
      <c r="AYJ288"/>
      <c r="AYK288"/>
      <c r="AYL288"/>
      <c r="AYM288"/>
      <c r="AYN288"/>
      <c r="AYO288"/>
      <c r="AYP288"/>
      <c r="AYQ288"/>
      <c r="AYR288"/>
      <c r="AYS288"/>
      <c r="AYT288"/>
      <c r="AYU288"/>
      <c r="AYV288"/>
      <c r="AYW288"/>
      <c r="AYX288"/>
      <c r="AYY288"/>
      <c r="AYZ288"/>
      <c r="AZA288"/>
      <c r="AZB288"/>
      <c r="AZC288"/>
      <c r="AZD288"/>
      <c r="AZE288"/>
      <c r="AZF288"/>
      <c r="AZG288"/>
      <c r="AZH288"/>
      <c r="AZI288"/>
      <c r="AZJ288"/>
      <c r="AZK288"/>
      <c r="AZL288"/>
      <c r="AZM288"/>
      <c r="AZN288"/>
      <c r="AZO288"/>
      <c r="AZP288"/>
      <c r="AZQ288"/>
      <c r="AZR288"/>
      <c r="AZS288"/>
      <c r="AZT288"/>
      <c r="AZU288"/>
      <c r="AZV288"/>
      <c r="AZW288"/>
      <c r="AZX288"/>
      <c r="AZY288"/>
      <c r="AZZ288"/>
      <c r="BAA288"/>
      <c r="BAB288"/>
      <c r="BAC288"/>
      <c r="BAD288"/>
      <c r="BAE288"/>
      <c r="BAF288"/>
      <c r="BAG288"/>
      <c r="BAH288"/>
      <c r="BAI288"/>
      <c r="BAJ288"/>
      <c r="BAK288"/>
      <c r="BAL288"/>
      <c r="BAM288"/>
      <c r="BAN288"/>
      <c r="BAO288"/>
      <c r="BAP288"/>
      <c r="BAQ288"/>
      <c r="BAR288"/>
      <c r="BAS288"/>
      <c r="BAT288"/>
      <c r="BAU288"/>
      <c r="BAV288"/>
      <c r="BAW288"/>
      <c r="BAX288"/>
      <c r="BAY288"/>
      <c r="BAZ288"/>
      <c r="BBA288"/>
      <c r="BBB288"/>
      <c r="BBC288"/>
      <c r="BBD288"/>
      <c r="BBE288"/>
      <c r="BBF288"/>
      <c r="BBG288"/>
      <c r="BBH288"/>
      <c r="BBI288"/>
      <c r="BBJ288"/>
      <c r="BBK288"/>
      <c r="BBL288"/>
      <c r="BBM288"/>
      <c r="BBN288"/>
      <c r="BBO288"/>
      <c r="BBP288"/>
      <c r="BBQ288"/>
      <c r="BBR288"/>
      <c r="BBS288"/>
      <c r="BBT288"/>
      <c r="BBU288"/>
      <c r="BBV288"/>
      <c r="BBW288"/>
      <c r="BBX288"/>
      <c r="BBY288"/>
      <c r="BBZ288"/>
      <c r="BCA288"/>
      <c r="BCB288"/>
      <c r="BCC288"/>
      <c r="BCD288"/>
      <c r="BCE288"/>
      <c r="BCF288"/>
      <c r="BCG288"/>
      <c r="BCH288"/>
      <c r="BCI288"/>
      <c r="BCJ288"/>
      <c r="BCK288"/>
      <c r="BCL288"/>
      <c r="BCM288"/>
      <c r="BCN288"/>
      <c r="BCO288"/>
      <c r="BCP288"/>
      <c r="BCQ288"/>
      <c r="BCR288"/>
      <c r="BCS288"/>
      <c r="BCT288"/>
      <c r="BCU288"/>
      <c r="BCV288"/>
      <c r="BCW288"/>
      <c r="BCX288"/>
      <c r="BCY288"/>
      <c r="BCZ288"/>
      <c r="BDA288"/>
      <c r="BDB288"/>
      <c r="BDC288"/>
      <c r="BDD288"/>
      <c r="BDE288"/>
      <c r="BDF288"/>
      <c r="BDG288"/>
      <c r="BDH288"/>
      <c r="BDI288"/>
      <c r="BDJ288"/>
      <c r="BDK288"/>
      <c r="BDL288"/>
      <c r="BDM288"/>
      <c r="BDN288"/>
      <c r="BDO288"/>
      <c r="BDP288"/>
      <c r="BDQ288"/>
      <c r="BDR288"/>
      <c r="BDS288"/>
      <c r="BDT288"/>
      <c r="BDU288"/>
      <c r="BDV288"/>
      <c r="BDW288"/>
      <c r="BDX288"/>
      <c r="BDY288"/>
      <c r="BDZ288"/>
      <c r="BEA288"/>
      <c r="BEB288"/>
      <c r="BEC288"/>
      <c r="BED288"/>
      <c r="BEE288"/>
      <c r="BEF288"/>
      <c r="BEG288"/>
      <c r="BEH288"/>
      <c r="BEI288"/>
      <c r="BEJ288"/>
      <c r="BEK288"/>
      <c r="BEL288"/>
      <c r="BEM288"/>
      <c r="BEN288"/>
      <c r="BEO288"/>
      <c r="BEP288"/>
      <c r="BEQ288"/>
      <c r="BER288"/>
      <c r="BES288"/>
      <c r="BET288"/>
      <c r="BEU288"/>
      <c r="BEV288"/>
      <c r="BEW288"/>
      <c r="BEX288"/>
      <c r="BEY288"/>
      <c r="BEZ288"/>
      <c r="BFA288"/>
      <c r="BFB288"/>
      <c r="BFC288"/>
      <c r="BFD288"/>
      <c r="BFE288"/>
      <c r="BFF288"/>
      <c r="BFG288"/>
      <c r="BFH288"/>
      <c r="BFI288"/>
      <c r="BFJ288"/>
      <c r="BFK288"/>
      <c r="BFL288"/>
      <c r="BFM288"/>
      <c r="BFN288"/>
      <c r="BFO288"/>
      <c r="BFP288"/>
      <c r="BFQ288"/>
      <c r="BFR288"/>
      <c r="BFS288"/>
      <c r="BFT288"/>
      <c r="BFU288"/>
      <c r="BFV288"/>
      <c r="BFW288"/>
      <c r="BFX288"/>
      <c r="BFY288"/>
      <c r="BFZ288"/>
      <c r="BGA288"/>
      <c r="BGB288"/>
      <c r="BGC288"/>
      <c r="BGD288"/>
      <c r="BGE288"/>
      <c r="BGF288"/>
      <c r="BGG288"/>
      <c r="BGH288"/>
      <c r="BGI288"/>
      <c r="BGJ288"/>
      <c r="BGK288"/>
      <c r="BGL288"/>
      <c r="BGM288"/>
      <c r="BGN288"/>
      <c r="BGO288"/>
      <c r="BGP288"/>
      <c r="BGQ288"/>
      <c r="BGR288"/>
      <c r="BGS288"/>
      <c r="BGT288"/>
      <c r="BGU288"/>
      <c r="BGV288"/>
      <c r="BGW288"/>
      <c r="BGX288"/>
      <c r="BGY288"/>
      <c r="BGZ288"/>
      <c r="BHA288"/>
      <c r="BHB288"/>
      <c r="BHC288"/>
      <c r="BHD288"/>
      <c r="BHE288"/>
      <c r="BHF288"/>
      <c r="BHG288"/>
      <c r="BHH288"/>
      <c r="BHI288"/>
      <c r="BHJ288"/>
      <c r="BHK288"/>
      <c r="BHL288"/>
      <c r="BHM288"/>
      <c r="BHN288"/>
      <c r="BHO288"/>
      <c r="BHP288"/>
      <c r="BHQ288"/>
      <c r="BHR288"/>
      <c r="BHS288"/>
      <c r="BHT288"/>
      <c r="BHU288"/>
      <c r="BHV288"/>
      <c r="BHW288"/>
      <c r="BHX288"/>
      <c r="BHY288"/>
      <c r="BHZ288"/>
      <c r="BIA288"/>
      <c r="BIB288"/>
      <c r="BIC288"/>
      <c r="BID288"/>
      <c r="BIE288"/>
      <c r="BIF288"/>
      <c r="BIG288"/>
      <c r="BIH288"/>
      <c r="BII288"/>
      <c r="BIJ288"/>
      <c r="BIK288"/>
      <c r="BIL288"/>
      <c r="BIM288"/>
      <c r="BIN288"/>
      <c r="BIO288"/>
      <c r="BIP288"/>
      <c r="BIQ288"/>
      <c r="BIR288"/>
      <c r="BIS288"/>
      <c r="BIT288"/>
      <c r="BIU288"/>
      <c r="BIV288"/>
      <c r="BIW288"/>
      <c r="BIX288"/>
      <c r="BIY288"/>
      <c r="BIZ288"/>
      <c r="BJA288"/>
      <c r="BJB288"/>
      <c r="BJC288"/>
      <c r="BJD288"/>
      <c r="BJE288"/>
      <c r="BJF288"/>
      <c r="BJG288"/>
      <c r="BJH288"/>
      <c r="BJI288"/>
      <c r="BJJ288"/>
      <c r="BJK288"/>
      <c r="BJL288"/>
      <c r="BJM288"/>
      <c r="BJN288"/>
      <c r="BJO288"/>
      <c r="BJP288"/>
      <c r="BJQ288"/>
      <c r="BJR288"/>
      <c r="BJS288"/>
      <c r="BJT288"/>
      <c r="BJU288"/>
      <c r="BJV288"/>
      <c r="BJW288"/>
      <c r="BJX288"/>
      <c r="BJY288"/>
      <c r="BJZ288"/>
      <c r="BKA288"/>
      <c r="BKB288"/>
      <c r="BKC288"/>
      <c r="BKD288"/>
      <c r="BKE288"/>
      <c r="BKF288"/>
      <c r="BKG288"/>
      <c r="BKH288"/>
      <c r="BKI288"/>
      <c r="BKJ288"/>
      <c r="BKK288"/>
      <c r="BKL288"/>
      <c r="BKM288"/>
      <c r="BKN288"/>
      <c r="BKO288"/>
      <c r="BKP288"/>
      <c r="BKQ288"/>
      <c r="BKR288"/>
      <c r="BKS288"/>
      <c r="BKT288"/>
      <c r="BKU288"/>
      <c r="BKV288"/>
      <c r="BKW288"/>
      <c r="BKX288"/>
      <c r="BKY288"/>
      <c r="BKZ288"/>
      <c r="BLA288"/>
      <c r="BLB288"/>
      <c r="BLC288"/>
      <c r="BLD288"/>
      <c r="BLE288"/>
      <c r="BLF288"/>
      <c r="BLG288"/>
      <c r="BLH288"/>
      <c r="BLI288"/>
      <c r="BLJ288"/>
      <c r="BLK288"/>
      <c r="BLL288"/>
      <c r="BLM288"/>
      <c r="BLN288"/>
      <c r="BLO288"/>
      <c r="BLP288"/>
      <c r="BLQ288"/>
      <c r="BLR288"/>
      <c r="BLS288"/>
      <c r="BLT288"/>
      <c r="BLU288"/>
      <c r="BLV288"/>
      <c r="BLW288"/>
      <c r="BLX288"/>
      <c r="BLY288"/>
      <c r="BLZ288"/>
      <c r="BMA288"/>
      <c r="BMB288"/>
      <c r="BMC288"/>
      <c r="BMD288"/>
      <c r="BME288"/>
      <c r="BMF288"/>
      <c r="BMG288"/>
      <c r="BMH288"/>
      <c r="BMI288"/>
      <c r="BMJ288"/>
      <c r="BMK288"/>
      <c r="BML288"/>
      <c r="BMM288"/>
      <c r="BMN288"/>
      <c r="BMO288"/>
      <c r="BMP288"/>
      <c r="BMQ288"/>
      <c r="BMR288"/>
      <c r="BMS288"/>
      <c r="BMT288"/>
      <c r="BMU288"/>
      <c r="BMV288"/>
      <c r="BMW288"/>
      <c r="BMX288"/>
      <c r="BMY288"/>
      <c r="BMZ288"/>
      <c r="BNA288"/>
      <c r="BNB288"/>
      <c r="BNC288"/>
      <c r="BND288"/>
      <c r="BNE288"/>
      <c r="BNF288"/>
      <c r="BNG288"/>
      <c r="BNH288"/>
      <c r="BNI288"/>
      <c r="BNJ288"/>
      <c r="BNK288"/>
      <c r="BNL288"/>
      <c r="BNM288"/>
      <c r="BNN288"/>
      <c r="BNO288"/>
      <c r="BNP288"/>
      <c r="BNQ288"/>
      <c r="BNR288"/>
      <c r="BNS288"/>
      <c r="BNT288"/>
      <c r="BNU288"/>
      <c r="BNV288"/>
      <c r="BNW288"/>
      <c r="BNX288"/>
      <c r="BNY288"/>
      <c r="BNZ288"/>
      <c r="BOA288"/>
      <c r="BOB288"/>
      <c r="BOC288"/>
      <c r="BOD288"/>
      <c r="BOE288"/>
      <c r="BOF288"/>
      <c r="BOG288"/>
      <c r="BOH288"/>
      <c r="BOI288"/>
      <c r="BOJ288"/>
      <c r="BOK288"/>
      <c r="BOL288"/>
      <c r="BOM288"/>
      <c r="BON288"/>
      <c r="BOO288"/>
      <c r="BOP288"/>
      <c r="BOQ288"/>
      <c r="BOR288"/>
      <c r="BOS288"/>
      <c r="BOT288"/>
      <c r="BOU288"/>
      <c r="BOV288"/>
      <c r="BOW288"/>
      <c r="BOX288"/>
      <c r="BOY288"/>
      <c r="BOZ288"/>
      <c r="BPA288"/>
      <c r="BPB288"/>
      <c r="BPC288"/>
      <c r="BPD288"/>
      <c r="BPE288"/>
      <c r="BPF288"/>
      <c r="BPG288"/>
      <c r="BPH288"/>
      <c r="BPI288"/>
      <c r="BPJ288"/>
      <c r="BPK288"/>
      <c r="BPL288"/>
      <c r="BPM288"/>
      <c r="BPN288"/>
      <c r="BPO288"/>
      <c r="BPP288"/>
      <c r="BPQ288"/>
      <c r="BPR288"/>
      <c r="BPS288"/>
      <c r="BPT288"/>
      <c r="BPU288"/>
      <c r="BPV288"/>
      <c r="BPW288"/>
      <c r="BPX288"/>
      <c r="BPY288"/>
      <c r="BPZ288"/>
      <c r="BQA288"/>
      <c r="BQB288"/>
      <c r="BQC288"/>
      <c r="BQD288"/>
      <c r="BQE288"/>
      <c r="BQF288"/>
      <c r="BQG288"/>
      <c r="BQH288"/>
      <c r="BQI288"/>
      <c r="BQJ288"/>
      <c r="BQK288"/>
      <c r="BQL288"/>
      <c r="BQM288"/>
      <c r="BQN288"/>
      <c r="BQO288"/>
      <c r="BQP288"/>
      <c r="BQQ288"/>
      <c r="BQR288"/>
      <c r="BQS288"/>
      <c r="BQT288"/>
      <c r="BQU288"/>
      <c r="BQV288"/>
      <c r="BQW288"/>
      <c r="BQX288"/>
      <c r="BQY288"/>
      <c r="BQZ288"/>
      <c r="BRA288"/>
      <c r="BRB288"/>
      <c r="BRC288"/>
      <c r="BRD288"/>
      <c r="BRE288"/>
      <c r="BRF288"/>
      <c r="BRG288"/>
      <c r="BRH288"/>
      <c r="BRI288"/>
      <c r="BRJ288"/>
      <c r="BRK288"/>
      <c r="BRL288"/>
      <c r="BRM288"/>
      <c r="BRN288"/>
      <c r="BRO288"/>
      <c r="BRP288"/>
      <c r="BRQ288"/>
      <c r="BRR288"/>
      <c r="BRS288"/>
      <c r="BRT288"/>
      <c r="BRU288"/>
      <c r="BRV288"/>
      <c r="BRW288"/>
      <c r="BRX288"/>
      <c r="BRY288"/>
      <c r="BRZ288"/>
      <c r="BSA288"/>
      <c r="BSB288"/>
      <c r="BSC288"/>
      <c r="BSD288"/>
      <c r="BSE288"/>
      <c r="BSF288"/>
      <c r="BSG288"/>
      <c r="BSH288"/>
      <c r="BSI288"/>
      <c r="BSJ288"/>
      <c r="BSK288"/>
      <c r="BSL288"/>
      <c r="BSM288"/>
      <c r="BSN288"/>
      <c r="BSO288"/>
      <c r="BSP288"/>
      <c r="BSQ288"/>
      <c r="BSR288"/>
      <c r="BSS288"/>
      <c r="BST288"/>
      <c r="BSU288"/>
      <c r="BSV288"/>
      <c r="BSW288"/>
      <c r="BSX288"/>
      <c r="BSY288"/>
      <c r="BSZ288"/>
      <c r="BTA288"/>
      <c r="BTB288"/>
      <c r="BTC288"/>
      <c r="BTD288"/>
      <c r="BTE288"/>
      <c r="BTF288"/>
      <c r="BTG288"/>
      <c r="BTH288"/>
      <c r="BTI288"/>
      <c r="BTJ288"/>
      <c r="BTK288"/>
      <c r="BTL288"/>
      <c r="BTM288"/>
      <c r="BTN288"/>
      <c r="BTO288"/>
      <c r="BTP288"/>
      <c r="BTQ288"/>
      <c r="BTR288"/>
      <c r="BTS288"/>
      <c r="BTT288"/>
      <c r="BTU288"/>
      <c r="BTV288"/>
      <c r="BTW288"/>
      <c r="BTX288"/>
      <c r="BTY288"/>
      <c r="BTZ288"/>
      <c r="BUA288"/>
      <c r="BUB288"/>
      <c r="BUC288"/>
      <c r="BUD288"/>
      <c r="BUE288"/>
      <c r="BUF288"/>
      <c r="BUG288"/>
      <c r="BUH288"/>
      <c r="BUI288"/>
      <c r="BUJ288"/>
      <c r="BUK288"/>
      <c r="BUL288"/>
      <c r="BUM288"/>
      <c r="BUN288"/>
      <c r="BUO288"/>
      <c r="BUP288"/>
      <c r="BUQ288"/>
      <c r="BUR288"/>
      <c r="BUS288"/>
      <c r="BUT288"/>
      <c r="BUU288"/>
      <c r="BUV288"/>
      <c r="BUW288"/>
      <c r="BUX288"/>
      <c r="BUY288"/>
      <c r="BUZ288"/>
      <c r="BVA288"/>
      <c r="BVB288"/>
      <c r="BVC288"/>
      <c r="BVD288"/>
      <c r="BVE288"/>
      <c r="BVF288"/>
      <c r="BVG288"/>
      <c r="BVH288"/>
      <c r="BVI288"/>
      <c r="BVJ288"/>
      <c r="BVK288"/>
      <c r="BVL288"/>
      <c r="BVM288"/>
      <c r="BVN288"/>
      <c r="BVO288"/>
      <c r="BVP288"/>
      <c r="BVQ288"/>
      <c r="BVR288"/>
      <c r="BVS288"/>
      <c r="BVT288"/>
      <c r="BVU288"/>
      <c r="BVV288"/>
      <c r="BVW288"/>
      <c r="BVX288"/>
      <c r="BVY288"/>
      <c r="BVZ288"/>
      <c r="BWA288"/>
      <c r="BWB288"/>
      <c r="BWC288"/>
      <c r="BWD288"/>
      <c r="BWE288"/>
      <c r="BWF288"/>
      <c r="BWG288"/>
      <c r="BWH288"/>
      <c r="BWI288"/>
      <c r="BWJ288"/>
      <c r="BWK288"/>
      <c r="BWL288"/>
      <c r="BWM288"/>
      <c r="BWN288"/>
      <c r="BWO288"/>
      <c r="BWP288"/>
      <c r="BWQ288"/>
      <c r="BWR288"/>
      <c r="BWS288"/>
      <c r="BWT288"/>
      <c r="BWU288"/>
      <c r="BWV288"/>
      <c r="BWW288"/>
      <c r="BWX288"/>
      <c r="BWY288"/>
      <c r="BWZ288"/>
      <c r="BXA288"/>
      <c r="BXB288"/>
      <c r="BXC288"/>
      <c r="BXD288"/>
      <c r="BXE288"/>
      <c r="BXF288"/>
      <c r="BXG288"/>
      <c r="BXH288"/>
      <c r="BXI288"/>
      <c r="BXJ288"/>
      <c r="BXK288"/>
      <c r="BXL288"/>
      <c r="BXM288"/>
      <c r="BXN288"/>
      <c r="BXO288"/>
      <c r="BXP288"/>
      <c r="BXQ288"/>
      <c r="BXR288"/>
      <c r="BXS288"/>
      <c r="BXT288"/>
      <c r="BXU288"/>
      <c r="BXV288"/>
      <c r="BXW288"/>
      <c r="BXX288"/>
      <c r="BXY288"/>
      <c r="BXZ288"/>
      <c r="BYA288"/>
      <c r="BYB288"/>
      <c r="BYC288"/>
      <c r="BYD288"/>
      <c r="BYE288"/>
      <c r="BYF288"/>
      <c r="BYG288"/>
      <c r="BYH288"/>
      <c r="BYI288"/>
      <c r="BYJ288"/>
      <c r="BYK288"/>
      <c r="BYL288"/>
      <c r="BYM288"/>
      <c r="BYN288"/>
      <c r="BYO288"/>
      <c r="BYP288"/>
      <c r="BYQ288"/>
      <c r="BYR288"/>
      <c r="BYS288"/>
      <c r="BYT288"/>
      <c r="BYU288"/>
      <c r="BYV288"/>
      <c r="BYW288"/>
      <c r="BYX288"/>
      <c r="BYY288"/>
      <c r="BYZ288"/>
      <c r="BZA288"/>
      <c r="BZB288"/>
      <c r="BZC288"/>
      <c r="BZD288"/>
      <c r="BZE288"/>
      <c r="BZF288"/>
      <c r="BZG288"/>
      <c r="BZH288"/>
      <c r="BZI288"/>
      <c r="BZJ288"/>
      <c r="BZK288"/>
      <c r="BZL288"/>
      <c r="BZM288"/>
      <c r="BZN288"/>
      <c r="BZO288"/>
      <c r="BZP288"/>
      <c r="BZQ288"/>
      <c r="BZR288"/>
      <c r="BZS288"/>
      <c r="BZT288"/>
      <c r="BZU288"/>
      <c r="BZV288"/>
      <c r="BZW288"/>
      <c r="BZX288"/>
      <c r="BZY288"/>
      <c r="BZZ288"/>
      <c r="CAA288"/>
      <c r="CAB288"/>
      <c r="CAC288"/>
      <c r="CAD288"/>
      <c r="CAE288"/>
      <c r="CAF288"/>
      <c r="CAG288"/>
      <c r="CAH288"/>
      <c r="CAI288"/>
      <c r="CAJ288"/>
      <c r="CAK288"/>
      <c r="CAL288"/>
      <c r="CAM288"/>
      <c r="CAN288"/>
      <c r="CAO288"/>
      <c r="CAP288"/>
      <c r="CAQ288"/>
      <c r="CAR288"/>
      <c r="CAS288"/>
      <c r="CAT288"/>
      <c r="CAU288"/>
      <c r="CAV288"/>
      <c r="CAW288"/>
      <c r="CAX288"/>
      <c r="CAY288"/>
      <c r="CAZ288"/>
      <c r="CBA288"/>
      <c r="CBB288"/>
      <c r="CBC288"/>
      <c r="CBD288"/>
      <c r="CBE288"/>
      <c r="CBF288"/>
      <c r="CBG288"/>
      <c r="CBH288"/>
      <c r="CBI288"/>
      <c r="CBJ288"/>
      <c r="CBK288"/>
      <c r="CBL288"/>
      <c r="CBM288"/>
      <c r="CBN288"/>
      <c r="CBO288"/>
      <c r="CBP288"/>
      <c r="CBQ288"/>
      <c r="CBR288"/>
      <c r="CBS288"/>
      <c r="CBT288"/>
      <c r="CBU288"/>
      <c r="CBV288"/>
      <c r="CBW288"/>
      <c r="CBX288"/>
      <c r="CBY288"/>
      <c r="CBZ288"/>
      <c r="CCA288"/>
      <c r="CCB288"/>
      <c r="CCC288"/>
      <c r="CCD288"/>
      <c r="CCE288"/>
      <c r="CCF288"/>
      <c r="CCG288"/>
      <c r="CCH288"/>
      <c r="CCI288"/>
      <c r="CCJ288"/>
      <c r="CCK288"/>
      <c r="CCL288"/>
      <c r="CCM288"/>
      <c r="CCN288"/>
      <c r="CCO288"/>
      <c r="CCP288"/>
      <c r="CCQ288"/>
      <c r="CCR288"/>
      <c r="CCS288"/>
      <c r="CCT288"/>
      <c r="CCU288"/>
      <c r="CCV288"/>
      <c r="CCW288"/>
      <c r="CCX288"/>
      <c r="CCY288"/>
      <c r="CCZ288"/>
      <c r="CDA288"/>
      <c r="CDB288"/>
      <c r="CDC288"/>
      <c r="CDD288"/>
      <c r="CDE288"/>
      <c r="CDF288"/>
      <c r="CDG288"/>
      <c r="CDH288"/>
      <c r="CDI288"/>
      <c r="CDJ288"/>
      <c r="CDK288"/>
      <c r="CDL288"/>
      <c r="CDM288"/>
      <c r="CDN288"/>
      <c r="CDO288"/>
      <c r="CDP288"/>
      <c r="CDQ288"/>
      <c r="CDR288"/>
      <c r="CDS288"/>
      <c r="CDT288"/>
      <c r="CDU288"/>
      <c r="CDV288"/>
      <c r="CDW288"/>
      <c r="CDX288"/>
      <c r="CDY288"/>
      <c r="CDZ288"/>
      <c r="CEA288"/>
      <c r="CEB288"/>
      <c r="CEC288"/>
      <c r="CED288"/>
      <c r="CEE288"/>
      <c r="CEF288"/>
      <c r="CEG288"/>
      <c r="CEH288"/>
      <c r="CEI288"/>
      <c r="CEJ288"/>
      <c r="CEK288"/>
      <c r="CEL288"/>
      <c r="CEM288"/>
      <c r="CEN288"/>
      <c r="CEO288"/>
      <c r="CEP288"/>
      <c r="CEQ288"/>
      <c r="CER288"/>
      <c r="CES288"/>
      <c r="CET288"/>
      <c r="CEU288"/>
      <c r="CEV288"/>
      <c r="CEW288"/>
      <c r="CEX288"/>
      <c r="CEY288"/>
      <c r="CEZ288"/>
      <c r="CFA288"/>
      <c r="CFB288"/>
      <c r="CFC288"/>
      <c r="CFD288"/>
      <c r="CFE288"/>
      <c r="CFF288"/>
      <c r="CFG288"/>
      <c r="CFH288"/>
      <c r="CFI288"/>
      <c r="CFJ288"/>
      <c r="CFK288"/>
      <c r="CFL288"/>
      <c r="CFM288"/>
      <c r="CFN288"/>
      <c r="CFO288"/>
      <c r="CFP288"/>
      <c r="CFQ288"/>
      <c r="CFR288"/>
      <c r="CFS288"/>
      <c r="CFT288"/>
      <c r="CFU288"/>
      <c r="CFV288"/>
      <c r="CFW288"/>
      <c r="CFX288"/>
      <c r="CFY288"/>
      <c r="CFZ288"/>
      <c r="CGA288"/>
      <c r="CGB288"/>
      <c r="CGC288"/>
      <c r="CGD288"/>
      <c r="CGE288"/>
      <c r="CGF288"/>
      <c r="CGG288"/>
      <c r="CGH288"/>
      <c r="CGI288"/>
      <c r="CGJ288"/>
      <c r="CGK288"/>
      <c r="CGL288"/>
      <c r="CGM288"/>
      <c r="CGN288"/>
      <c r="CGO288"/>
      <c r="CGP288"/>
      <c r="CGQ288"/>
      <c r="CGR288"/>
      <c r="CGS288"/>
      <c r="CGT288"/>
      <c r="CGU288"/>
      <c r="CGV288"/>
      <c r="CGW288"/>
      <c r="CGX288"/>
      <c r="CGY288"/>
      <c r="CGZ288"/>
      <c r="CHA288"/>
      <c r="CHB288"/>
      <c r="CHC288"/>
      <c r="CHD288"/>
      <c r="CHE288"/>
      <c r="CHF288"/>
      <c r="CHG288"/>
      <c r="CHH288"/>
      <c r="CHI288"/>
      <c r="CHJ288"/>
      <c r="CHK288"/>
      <c r="CHL288"/>
      <c r="CHM288"/>
      <c r="CHN288"/>
      <c r="CHO288"/>
      <c r="CHP288"/>
      <c r="CHQ288"/>
      <c r="CHR288"/>
      <c r="CHS288"/>
      <c r="CHT288"/>
      <c r="CHU288"/>
      <c r="CHV288"/>
      <c r="CHW288"/>
      <c r="CHX288"/>
      <c r="CHY288"/>
      <c r="CHZ288"/>
      <c r="CIA288"/>
      <c r="CIB288"/>
      <c r="CIC288"/>
      <c r="CID288"/>
      <c r="CIE288"/>
      <c r="CIF288"/>
      <c r="CIG288"/>
      <c r="CIH288"/>
      <c r="CII288"/>
      <c r="CIJ288"/>
      <c r="CIK288"/>
      <c r="CIL288"/>
      <c r="CIM288"/>
      <c r="CIN288"/>
      <c r="CIO288"/>
      <c r="CIP288"/>
      <c r="CIQ288"/>
      <c r="CIR288"/>
      <c r="CIS288"/>
      <c r="CIT288"/>
      <c r="CIU288"/>
      <c r="CIV288"/>
      <c r="CIW288"/>
      <c r="CIX288"/>
      <c r="CIY288"/>
      <c r="CIZ288"/>
      <c r="CJA288"/>
      <c r="CJB288"/>
      <c r="CJC288"/>
      <c r="CJD288"/>
      <c r="CJE288"/>
      <c r="CJF288"/>
      <c r="CJG288"/>
      <c r="CJH288"/>
      <c r="CJI288"/>
      <c r="CJJ288"/>
      <c r="CJK288"/>
      <c r="CJL288"/>
      <c r="CJM288"/>
      <c r="CJN288"/>
      <c r="CJO288"/>
      <c r="CJP288"/>
      <c r="CJQ288"/>
      <c r="CJR288"/>
      <c r="CJS288"/>
      <c r="CJT288"/>
      <c r="CJU288"/>
      <c r="CJV288"/>
      <c r="CJW288"/>
      <c r="CJX288"/>
      <c r="CJY288"/>
      <c r="CJZ288"/>
      <c r="CKA288"/>
      <c r="CKB288"/>
      <c r="CKC288"/>
      <c r="CKD288"/>
      <c r="CKE288"/>
      <c r="CKF288"/>
      <c r="CKG288"/>
      <c r="CKH288"/>
      <c r="CKI288"/>
      <c r="CKJ288"/>
      <c r="CKK288"/>
      <c r="CKL288"/>
      <c r="CKM288"/>
      <c r="CKN288"/>
      <c r="CKO288"/>
      <c r="CKP288"/>
      <c r="CKQ288"/>
      <c r="CKR288"/>
      <c r="CKS288"/>
      <c r="CKT288"/>
      <c r="CKU288"/>
      <c r="CKV288"/>
      <c r="CKW288"/>
      <c r="CKX288"/>
      <c r="CKY288"/>
      <c r="CKZ288"/>
      <c r="CLA288"/>
      <c r="CLB288"/>
      <c r="CLC288"/>
      <c r="CLD288"/>
      <c r="CLE288"/>
      <c r="CLF288"/>
      <c r="CLG288"/>
      <c r="CLH288"/>
      <c r="CLI288"/>
      <c r="CLJ288"/>
      <c r="CLK288"/>
      <c r="CLL288"/>
      <c r="CLM288"/>
      <c r="CLN288"/>
      <c r="CLO288"/>
      <c r="CLP288"/>
      <c r="CLQ288"/>
      <c r="CLR288"/>
      <c r="CLS288"/>
      <c r="CLT288"/>
      <c r="CLU288"/>
      <c r="CLV288"/>
      <c r="CLW288"/>
      <c r="CLX288"/>
      <c r="CLY288"/>
      <c r="CLZ288"/>
      <c r="CMA288"/>
      <c r="CMB288"/>
      <c r="CMC288"/>
      <c r="CMD288"/>
      <c r="CME288"/>
      <c r="CMF288"/>
      <c r="CMG288"/>
      <c r="CMH288"/>
      <c r="CMI288"/>
      <c r="CMJ288"/>
      <c r="CMK288"/>
      <c r="CML288"/>
      <c r="CMM288"/>
      <c r="CMN288"/>
      <c r="CMO288"/>
      <c r="CMP288"/>
      <c r="CMQ288"/>
      <c r="CMR288"/>
      <c r="CMS288"/>
      <c r="CMT288"/>
      <c r="CMU288"/>
      <c r="CMV288"/>
      <c r="CMW288"/>
      <c r="CMX288"/>
      <c r="CMY288"/>
      <c r="CMZ288"/>
      <c r="CNA288"/>
      <c r="CNB288"/>
      <c r="CNC288"/>
      <c r="CND288"/>
      <c r="CNE288"/>
      <c r="CNF288"/>
      <c r="CNG288"/>
      <c r="CNH288"/>
      <c r="CNI288"/>
      <c r="CNJ288"/>
      <c r="CNK288"/>
      <c r="CNL288"/>
      <c r="CNM288"/>
      <c r="CNN288"/>
      <c r="CNO288"/>
      <c r="CNP288"/>
      <c r="CNQ288"/>
      <c r="CNR288"/>
      <c r="CNS288"/>
      <c r="CNT288"/>
      <c r="CNU288"/>
      <c r="CNV288"/>
      <c r="CNW288"/>
      <c r="CNX288"/>
      <c r="CNY288"/>
      <c r="CNZ288"/>
      <c r="COA288"/>
      <c r="COB288"/>
      <c r="COC288"/>
      <c r="COD288"/>
      <c r="COE288"/>
      <c r="COF288"/>
      <c r="COG288"/>
      <c r="COH288"/>
      <c r="COI288"/>
      <c r="COJ288"/>
      <c r="COK288"/>
      <c r="COL288"/>
      <c r="COM288"/>
      <c r="CON288"/>
      <c r="COO288"/>
      <c r="COP288"/>
      <c r="COQ288"/>
      <c r="COR288"/>
      <c r="COS288"/>
      <c r="COT288"/>
      <c r="COU288"/>
      <c r="COV288"/>
      <c r="COW288"/>
      <c r="COX288"/>
      <c r="COY288"/>
      <c r="COZ288"/>
      <c r="CPA288"/>
      <c r="CPB288"/>
      <c r="CPC288"/>
      <c r="CPD288"/>
      <c r="CPE288"/>
      <c r="CPF288"/>
      <c r="CPG288"/>
      <c r="CPH288"/>
      <c r="CPI288"/>
      <c r="CPJ288"/>
      <c r="CPK288"/>
      <c r="CPL288"/>
      <c r="CPM288"/>
      <c r="CPN288"/>
      <c r="CPO288"/>
      <c r="CPP288"/>
      <c r="CPQ288"/>
      <c r="CPR288"/>
      <c r="CPS288"/>
      <c r="CPT288"/>
      <c r="CPU288"/>
      <c r="CPV288"/>
      <c r="CPW288"/>
      <c r="CPX288"/>
      <c r="CPY288"/>
      <c r="CPZ288"/>
      <c r="CQA288"/>
      <c r="CQB288"/>
      <c r="CQC288"/>
      <c r="CQD288"/>
      <c r="CQE288"/>
      <c r="CQF288"/>
      <c r="CQG288"/>
      <c r="CQH288"/>
      <c r="CQI288"/>
      <c r="CQJ288"/>
      <c r="CQK288"/>
      <c r="CQL288"/>
      <c r="CQM288"/>
      <c r="CQN288"/>
      <c r="CQO288"/>
      <c r="CQP288"/>
      <c r="CQQ288"/>
      <c r="CQR288"/>
      <c r="CQS288"/>
      <c r="CQT288"/>
      <c r="CQU288"/>
      <c r="CQV288"/>
      <c r="CQW288"/>
      <c r="CQX288"/>
      <c r="CQY288"/>
      <c r="CQZ288"/>
      <c r="CRA288"/>
      <c r="CRB288"/>
      <c r="CRC288"/>
      <c r="CRD288"/>
      <c r="CRE288"/>
      <c r="CRF288"/>
      <c r="CRG288"/>
      <c r="CRH288"/>
      <c r="CRI288"/>
      <c r="CRJ288"/>
      <c r="CRK288"/>
      <c r="CRL288"/>
      <c r="CRM288"/>
      <c r="CRN288"/>
      <c r="CRO288"/>
      <c r="CRP288"/>
      <c r="CRQ288"/>
      <c r="CRR288"/>
      <c r="CRS288"/>
      <c r="CRT288"/>
      <c r="CRU288"/>
      <c r="CRV288"/>
      <c r="CRW288"/>
      <c r="CRX288"/>
      <c r="CRY288"/>
      <c r="CRZ288"/>
      <c r="CSA288"/>
      <c r="CSB288"/>
      <c r="CSC288"/>
      <c r="CSD288"/>
      <c r="CSE288"/>
      <c r="CSF288"/>
      <c r="CSG288"/>
      <c r="CSH288"/>
      <c r="CSI288"/>
      <c r="CSJ288"/>
      <c r="CSK288"/>
      <c r="CSL288"/>
      <c r="CSM288"/>
      <c r="CSN288"/>
      <c r="CSO288"/>
      <c r="CSP288"/>
      <c r="CSQ288"/>
      <c r="CSR288"/>
      <c r="CSS288"/>
      <c r="CST288"/>
      <c r="CSU288"/>
      <c r="CSV288"/>
      <c r="CSW288"/>
      <c r="CSX288"/>
      <c r="CSY288"/>
      <c r="CSZ288"/>
      <c r="CTA288"/>
      <c r="CTB288"/>
      <c r="CTC288"/>
      <c r="CTD288"/>
      <c r="CTE288"/>
      <c r="CTF288"/>
      <c r="CTG288"/>
      <c r="CTH288"/>
      <c r="CTI288"/>
      <c r="CTJ288"/>
      <c r="CTK288"/>
      <c r="CTL288"/>
      <c r="CTM288"/>
      <c r="CTN288"/>
      <c r="CTO288"/>
      <c r="CTP288"/>
      <c r="CTQ288"/>
      <c r="CTR288"/>
      <c r="CTS288"/>
      <c r="CTT288"/>
      <c r="CTU288"/>
      <c r="CTV288"/>
      <c r="CTW288"/>
      <c r="CTX288"/>
      <c r="CTY288"/>
      <c r="CTZ288"/>
      <c r="CUA288"/>
      <c r="CUB288"/>
      <c r="CUC288"/>
      <c r="CUD288"/>
      <c r="CUE288"/>
      <c r="CUF288"/>
      <c r="CUG288"/>
      <c r="CUH288"/>
      <c r="CUI288"/>
      <c r="CUJ288"/>
      <c r="CUK288"/>
      <c r="CUL288"/>
      <c r="CUM288"/>
      <c r="CUN288"/>
      <c r="CUO288"/>
      <c r="CUP288"/>
      <c r="CUQ288"/>
      <c r="CUR288"/>
      <c r="CUS288"/>
      <c r="CUT288"/>
      <c r="CUU288"/>
      <c r="CUV288"/>
      <c r="CUW288"/>
      <c r="CUX288"/>
      <c r="CUY288"/>
      <c r="CUZ288"/>
      <c r="CVA288"/>
      <c r="CVB288"/>
      <c r="CVC288"/>
      <c r="CVD288"/>
      <c r="CVE288"/>
      <c r="CVF288"/>
      <c r="CVG288"/>
      <c r="CVH288"/>
      <c r="CVI288"/>
      <c r="CVJ288"/>
      <c r="CVK288"/>
      <c r="CVL288"/>
      <c r="CVM288"/>
      <c r="CVN288"/>
      <c r="CVO288"/>
      <c r="CVP288"/>
      <c r="CVQ288"/>
      <c r="CVR288"/>
      <c r="CVS288"/>
      <c r="CVT288"/>
      <c r="CVU288"/>
      <c r="CVV288"/>
      <c r="CVW288"/>
      <c r="CVX288"/>
      <c r="CVY288"/>
      <c r="CVZ288"/>
      <c r="CWA288"/>
      <c r="CWB288"/>
      <c r="CWC288"/>
      <c r="CWD288"/>
      <c r="CWE288"/>
      <c r="CWF288"/>
      <c r="CWG288"/>
      <c r="CWH288"/>
      <c r="CWI288"/>
      <c r="CWJ288"/>
      <c r="CWK288"/>
      <c r="CWL288"/>
      <c r="CWM288"/>
      <c r="CWN288"/>
      <c r="CWO288"/>
      <c r="CWP288"/>
      <c r="CWQ288"/>
      <c r="CWR288"/>
      <c r="CWS288"/>
      <c r="CWT288"/>
      <c r="CWU288"/>
      <c r="CWV288"/>
      <c r="CWW288"/>
      <c r="CWX288"/>
      <c r="CWY288"/>
      <c r="CWZ288"/>
      <c r="CXA288"/>
      <c r="CXB288"/>
      <c r="CXC288"/>
      <c r="CXD288"/>
      <c r="CXE288"/>
      <c r="CXF288"/>
      <c r="CXG288"/>
      <c r="CXH288"/>
      <c r="CXI288"/>
      <c r="CXJ288"/>
      <c r="CXK288"/>
      <c r="CXL288"/>
      <c r="CXM288"/>
      <c r="CXN288"/>
      <c r="CXO288"/>
      <c r="CXP288"/>
      <c r="CXQ288"/>
      <c r="CXR288"/>
      <c r="CXS288"/>
      <c r="CXT288"/>
      <c r="CXU288"/>
      <c r="CXV288"/>
      <c r="CXW288"/>
      <c r="CXX288"/>
      <c r="CXY288"/>
      <c r="CXZ288"/>
      <c r="CYA288"/>
      <c r="CYB288"/>
      <c r="CYC288"/>
      <c r="CYD288"/>
      <c r="CYE288"/>
      <c r="CYF288"/>
      <c r="CYG288"/>
      <c r="CYH288"/>
      <c r="CYI288"/>
      <c r="CYJ288"/>
      <c r="CYK288"/>
      <c r="CYL288"/>
      <c r="CYM288"/>
      <c r="CYN288"/>
      <c r="CYO288"/>
      <c r="CYP288"/>
      <c r="CYQ288"/>
      <c r="CYR288"/>
      <c r="CYS288"/>
      <c r="CYT288"/>
      <c r="CYU288"/>
      <c r="CYV288"/>
      <c r="CYW288"/>
      <c r="CYX288"/>
      <c r="CYY288"/>
      <c r="CYZ288"/>
      <c r="CZA288"/>
      <c r="CZB288"/>
      <c r="CZC288"/>
      <c r="CZD288"/>
      <c r="CZE288"/>
      <c r="CZF288"/>
      <c r="CZG288"/>
      <c r="CZH288"/>
      <c r="CZI288"/>
      <c r="CZJ288"/>
      <c r="CZK288"/>
      <c r="CZL288"/>
      <c r="CZM288"/>
      <c r="CZN288"/>
      <c r="CZO288"/>
      <c r="CZP288"/>
      <c r="CZQ288"/>
      <c r="CZR288"/>
      <c r="CZS288"/>
      <c r="CZT288"/>
      <c r="CZU288"/>
      <c r="CZV288"/>
      <c r="CZW288"/>
      <c r="CZX288"/>
      <c r="CZY288"/>
      <c r="CZZ288"/>
      <c r="DAA288"/>
      <c r="DAB288"/>
      <c r="DAC288"/>
      <c r="DAD288"/>
      <c r="DAE288"/>
      <c r="DAF288"/>
      <c r="DAG288"/>
      <c r="DAH288"/>
      <c r="DAI288"/>
      <c r="DAJ288"/>
      <c r="DAK288"/>
      <c r="DAL288"/>
      <c r="DAM288"/>
      <c r="DAN288"/>
      <c r="DAO288"/>
      <c r="DAP288"/>
      <c r="DAQ288"/>
      <c r="DAR288"/>
      <c r="DAS288"/>
      <c r="DAT288"/>
      <c r="DAU288"/>
      <c r="DAV288"/>
      <c r="DAW288"/>
      <c r="DAX288"/>
      <c r="DAY288"/>
      <c r="DAZ288"/>
      <c r="DBA288"/>
      <c r="DBB288"/>
      <c r="DBC288"/>
      <c r="DBD288"/>
      <c r="DBE288"/>
      <c r="DBF288"/>
      <c r="DBG288"/>
      <c r="DBH288"/>
      <c r="DBI288"/>
      <c r="DBJ288"/>
      <c r="DBK288"/>
      <c r="DBL288"/>
      <c r="DBM288"/>
      <c r="DBN288"/>
      <c r="DBO288"/>
      <c r="DBP288"/>
      <c r="DBQ288"/>
      <c r="DBR288"/>
      <c r="DBS288"/>
      <c r="DBT288"/>
      <c r="DBU288"/>
      <c r="DBV288"/>
      <c r="DBW288"/>
      <c r="DBX288"/>
      <c r="DBY288"/>
      <c r="DBZ288"/>
      <c r="DCA288"/>
      <c r="DCB288"/>
      <c r="DCC288"/>
      <c r="DCD288"/>
      <c r="DCE288"/>
      <c r="DCF288"/>
      <c r="DCG288"/>
      <c r="DCH288"/>
      <c r="DCI288"/>
      <c r="DCJ288"/>
      <c r="DCK288"/>
      <c r="DCL288"/>
      <c r="DCM288"/>
      <c r="DCN288"/>
      <c r="DCO288"/>
      <c r="DCP288"/>
      <c r="DCQ288"/>
      <c r="DCR288"/>
      <c r="DCS288"/>
      <c r="DCT288"/>
      <c r="DCU288"/>
      <c r="DCV288"/>
      <c r="DCW288"/>
      <c r="DCX288"/>
      <c r="DCY288"/>
      <c r="DCZ288"/>
      <c r="DDA288"/>
      <c r="DDB288"/>
      <c r="DDC288"/>
      <c r="DDD288"/>
      <c r="DDE288"/>
      <c r="DDF288"/>
      <c r="DDG288"/>
      <c r="DDH288"/>
      <c r="DDI288"/>
      <c r="DDJ288"/>
      <c r="DDK288"/>
      <c r="DDL288"/>
      <c r="DDM288"/>
      <c r="DDN288"/>
      <c r="DDO288"/>
      <c r="DDP288"/>
      <c r="DDQ288"/>
      <c r="DDR288"/>
      <c r="DDS288"/>
      <c r="DDT288"/>
      <c r="DDU288"/>
      <c r="DDV288"/>
      <c r="DDW288"/>
      <c r="DDX288"/>
      <c r="DDY288"/>
      <c r="DDZ288"/>
      <c r="DEA288"/>
      <c r="DEB288"/>
      <c r="DEC288"/>
      <c r="DED288"/>
      <c r="DEE288"/>
      <c r="DEF288"/>
      <c r="DEG288"/>
      <c r="DEH288"/>
      <c r="DEI288"/>
      <c r="DEJ288"/>
      <c r="DEK288"/>
      <c r="DEL288"/>
      <c r="DEM288"/>
      <c r="DEN288"/>
      <c r="DEO288"/>
      <c r="DEP288"/>
      <c r="DEQ288"/>
      <c r="DER288"/>
      <c r="DES288"/>
      <c r="DET288"/>
      <c r="DEU288"/>
      <c r="DEV288"/>
      <c r="DEW288"/>
      <c r="DEX288"/>
      <c r="DEY288"/>
      <c r="DEZ288"/>
      <c r="DFA288"/>
      <c r="DFB288"/>
      <c r="DFC288"/>
      <c r="DFD288"/>
      <c r="DFE288"/>
      <c r="DFF288"/>
      <c r="DFG288"/>
      <c r="DFH288"/>
      <c r="DFI288"/>
      <c r="DFJ288"/>
      <c r="DFK288"/>
      <c r="DFL288"/>
      <c r="DFM288"/>
      <c r="DFN288"/>
      <c r="DFO288"/>
      <c r="DFP288"/>
      <c r="DFQ288"/>
      <c r="DFR288"/>
      <c r="DFS288"/>
      <c r="DFT288"/>
      <c r="DFU288"/>
      <c r="DFV288"/>
      <c r="DFW288"/>
      <c r="DFX288"/>
      <c r="DFY288"/>
      <c r="DFZ288"/>
      <c r="DGA288"/>
      <c r="DGB288"/>
      <c r="DGC288"/>
      <c r="DGD288"/>
      <c r="DGE288"/>
      <c r="DGF288"/>
      <c r="DGG288"/>
      <c r="DGH288"/>
      <c r="DGI288"/>
      <c r="DGJ288"/>
      <c r="DGK288"/>
      <c r="DGL288"/>
      <c r="DGM288"/>
      <c r="DGN288"/>
      <c r="DGO288"/>
      <c r="DGP288"/>
      <c r="DGQ288"/>
      <c r="DGR288"/>
      <c r="DGS288"/>
      <c r="DGT288"/>
      <c r="DGU288"/>
      <c r="DGV288"/>
      <c r="DGW288"/>
      <c r="DGX288"/>
      <c r="DGY288"/>
      <c r="DGZ288"/>
      <c r="DHA288"/>
      <c r="DHB288"/>
      <c r="DHC288"/>
      <c r="DHD288"/>
      <c r="DHE288"/>
      <c r="DHF288"/>
      <c r="DHG288"/>
      <c r="DHH288"/>
      <c r="DHI288"/>
      <c r="DHJ288"/>
      <c r="DHK288"/>
      <c r="DHL288"/>
      <c r="DHM288"/>
      <c r="DHN288"/>
      <c r="DHO288"/>
      <c r="DHP288"/>
      <c r="DHQ288"/>
      <c r="DHR288"/>
      <c r="DHS288"/>
      <c r="DHT288"/>
      <c r="DHU288"/>
      <c r="DHV288"/>
      <c r="DHW288"/>
      <c r="DHX288"/>
      <c r="DHY288"/>
      <c r="DHZ288"/>
      <c r="DIA288"/>
      <c r="DIB288"/>
      <c r="DIC288"/>
      <c r="DID288"/>
      <c r="DIE288"/>
      <c r="DIF288"/>
      <c r="DIG288"/>
      <c r="DIH288"/>
      <c r="DII288"/>
      <c r="DIJ288"/>
      <c r="DIK288"/>
      <c r="DIL288"/>
      <c r="DIM288"/>
      <c r="DIN288"/>
      <c r="DIO288"/>
      <c r="DIP288"/>
      <c r="DIQ288"/>
      <c r="DIR288"/>
      <c r="DIS288"/>
      <c r="DIT288"/>
      <c r="DIU288"/>
      <c r="DIV288"/>
      <c r="DIW288"/>
      <c r="DIX288"/>
      <c r="DIY288"/>
      <c r="DIZ288"/>
      <c r="DJA288"/>
      <c r="DJB288"/>
      <c r="DJC288"/>
      <c r="DJD288"/>
      <c r="DJE288"/>
      <c r="DJF288"/>
      <c r="DJG288"/>
      <c r="DJH288"/>
      <c r="DJI288"/>
      <c r="DJJ288"/>
      <c r="DJK288"/>
      <c r="DJL288"/>
      <c r="DJM288"/>
      <c r="DJN288"/>
      <c r="DJO288"/>
      <c r="DJP288"/>
      <c r="DJQ288"/>
      <c r="DJR288"/>
      <c r="DJS288"/>
      <c r="DJT288"/>
      <c r="DJU288"/>
      <c r="DJV288"/>
      <c r="DJW288"/>
      <c r="DJX288"/>
      <c r="DJY288"/>
      <c r="DJZ288"/>
      <c r="DKA288"/>
      <c r="DKB288"/>
      <c r="DKC288"/>
      <c r="DKD288"/>
      <c r="DKE288"/>
      <c r="DKF288"/>
      <c r="DKG288"/>
      <c r="DKH288"/>
      <c r="DKI288"/>
      <c r="DKJ288"/>
      <c r="DKK288"/>
      <c r="DKL288"/>
      <c r="DKM288"/>
      <c r="DKN288"/>
      <c r="DKO288"/>
      <c r="DKP288"/>
      <c r="DKQ288"/>
      <c r="DKR288"/>
      <c r="DKS288"/>
      <c r="DKT288"/>
      <c r="DKU288"/>
      <c r="DKV288"/>
      <c r="DKW288"/>
      <c r="DKX288"/>
      <c r="DKY288"/>
      <c r="DKZ288"/>
      <c r="DLA288"/>
      <c r="DLB288"/>
      <c r="DLC288"/>
      <c r="DLD288"/>
      <c r="DLE288"/>
      <c r="DLF288"/>
      <c r="DLG288"/>
      <c r="DLH288"/>
      <c r="DLI288"/>
      <c r="DLJ288"/>
      <c r="DLK288"/>
      <c r="DLL288"/>
      <c r="DLM288"/>
      <c r="DLN288"/>
      <c r="DLO288"/>
      <c r="DLP288"/>
      <c r="DLQ288"/>
      <c r="DLR288"/>
      <c r="DLS288"/>
      <c r="DLT288"/>
      <c r="DLU288"/>
      <c r="DLV288"/>
      <c r="DLW288"/>
      <c r="DLX288"/>
      <c r="DLY288"/>
      <c r="DLZ288"/>
      <c r="DMA288"/>
      <c r="DMB288"/>
      <c r="DMC288"/>
      <c r="DMD288"/>
      <c r="DME288"/>
      <c r="DMF288"/>
      <c r="DMG288"/>
      <c r="DMH288"/>
      <c r="DMI288"/>
      <c r="DMJ288"/>
      <c r="DMK288"/>
      <c r="DML288"/>
      <c r="DMM288"/>
      <c r="DMN288"/>
      <c r="DMO288"/>
      <c r="DMP288"/>
      <c r="DMQ288"/>
      <c r="DMR288"/>
      <c r="DMS288"/>
      <c r="DMT288"/>
      <c r="DMU288"/>
      <c r="DMV288"/>
      <c r="DMW288"/>
      <c r="DMX288"/>
      <c r="DMY288"/>
      <c r="DMZ288"/>
      <c r="DNA288"/>
      <c r="DNB288"/>
      <c r="DNC288"/>
      <c r="DND288"/>
      <c r="DNE288"/>
      <c r="DNF288"/>
      <c r="DNG288"/>
      <c r="DNH288"/>
      <c r="DNI288"/>
      <c r="DNJ288"/>
      <c r="DNK288"/>
      <c r="DNL288"/>
      <c r="DNM288"/>
      <c r="DNN288"/>
      <c r="DNO288"/>
      <c r="DNP288"/>
      <c r="DNQ288"/>
      <c r="DNR288"/>
      <c r="DNS288"/>
      <c r="DNT288"/>
      <c r="DNU288"/>
      <c r="DNV288"/>
      <c r="DNW288"/>
      <c r="DNX288"/>
      <c r="DNY288"/>
      <c r="DNZ288"/>
      <c r="DOA288"/>
      <c r="DOB288"/>
      <c r="DOC288"/>
      <c r="DOD288"/>
      <c r="DOE288"/>
      <c r="DOF288"/>
      <c r="DOG288"/>
      <c r="DOH288"/>
      <c r="DOI288"/>
      <c r="DOJ288"/>
      <c r="DOK288"/>
      <c r="DOL288"/>
      <c r="DOM288"/>
      <c r="DON288"/>
      <c r="DOO288"/>
      <c r="DOP288"/>
      <c r="DOQ288"/>
      <c r="DOR288"/>
      <c r="DOS288"/>
      <c r="DOT288"/>
      <c r="DOU288"/>
      <c r="DOV288"/>
      <c r="DOW288"/>
      <c r="DOX288"/>
      <c r="DOY288"/>
      <c r="DOZ288"/>
      <c r="DPA288"/>
      <c r="DPB288"/>
      <c r="DPC288"/>
      <c r="DPD288"/>
      <c r="DPE288"/>
      <c r="DPF288"/>
      <c r="DPG288"/>
      <c r="DPH288"/>
      <c r="DPI288"/>
      <c r="DPJ288"/>
      <c r="DPK288"/>
      <c r="DPL288"/>
      <c r="DPM288"/>
      <c r="DPN288"/>
      <c r="DPO288"/>
      <c r="DPP288"/>
      <c r="DPQ288"/>
      <c r="DPR288"/>
      <c r="DPS288"/>
      <c r="DPT288"/>
      <c r="DPU288"/>
      <c r="DPV288"/>
      <c r="DPW288"/>
      <c r="DPX288"/>
      <c r="DPY288"/>
      <c r="DPZ288"/>
      <c r="DQA288"/>
      <c r="DQB288"/>
      <c r="DQC288"/>
      <c r="DQD288"/>
      <c r="DQE288"/>
      <c r="DQF288"/>
      <c r="DQG288"/>
      <c r="DQH288"/>
      <c r="DQI288"/>
      <c r="DQJ288"/>
      <c r="DQK288"/>
      <c r="DQL288"/>
      <c r="DQM288"/>
      <c r="DQN288"/>
      <c r="DQO288"/>
      <c r="DQP288"/>
      <c r="DQQ288"/>
      <c r="DQR288"/>
      <c r="DQS288"/>
      <c r="DQT288"/>
      <c r="DQU288"/>
      <c r="DQV288"/>
      <c r="DQW288"/>
      <c r="DQX288"/>
      <c r="DQY288"/>
      <c r="DQZ288"/>
      <c r="DRA288"/>
      <c r="DRB288"/>
      <c r="DRC288"/>
      <c r="DRD288"/>
      <c r="DRE288"/>
      <c r="DRF288"/>
      <c r="DRG288"/>
      <c r="DRH288"/>
      <c r="DRI288"/>
      <c r="DRJ288"/>
      <c r="DRK288"/>
      <c r="DRL288"/>
      <c r="DRM288"/>
      <c r="DRN288"/>
      <c r="DRO288"/>
      <c r="DRP288"/>
      <c r="DRQ288"/>
      <c r="DRR288"/>
      <c r="DRS288"/>
      <c r="DRT288"/>
      <c r="DRU288"/>
      <c r="DRV288"/>
      <c r="DRW288"/>
      <c r="DRX288"/>
      <c r="DRY288"/>
      <c r="DRZ288"/>
      <c r="DSA288"/>
      <c r="DSB288"/>
      <c r="DSC288"/>
      <c r="DSD288"/>
      <c r="DSE288"/>
      <c r="DSF288"/>
      <c r="DSG288"/>
      <c r="DSH288"/>
      <c r="DSI288"/>
      <c r="DSJ288"/>
      <c r="DSK288"/>
      <c r="DSL288"/>
      <c r="DSM288"/>
      <c r="DSN288"/>
      <c r="DSO288"/>
      <c r="DSP288"/>
      <c r="DSQ288"/>
      <c r="DSR288"/>
      <c r="DSS288"/>
      <c r="DST288"/>
      <c r="DSU288"/>
      <c r="DSV288"/>
      <c r="DSW288"/>
      <c r="DSX288"/>
      <c r="DSY288"/>
      <c r="DSZ288"/>
      <c r="DTA288"/>
      <c r="DTB288"/>
      <c r="DTC288"/>
      <c r="DTD288"/>
      <c r="DTE288"/>
      <c r="DTF288"/>
      <c r="DTG288"/>
      <c r="DTH288"/>
      <c r="DTI288"/>
      <c r="DTJ288"/>
      <c r="DTK288"/>
      <c r="DTL288"/>
      <c r="DTM288"/>
      <c r="DTN288"/>
      <c r="DTO288"/>
      <c r="DTP288"/>
      <c r="DTQ288"/>
      <c r="DTR288"/>
      <c r="DTS288"/>
      <c r="DTT288"/>
      <c r="DTU288"/>
      <c r="DTV288"/>
      <c r="DTW288"/>
      <c r="DTX288"/>
      <c r="DTY288"/>
      <c r="DTZ288"/>
      <c r="DUA288"/>
      <c r="DUB288"/>
      <c r="DUC288"/>
      <c r="DUD288"/>
      <c r="DUE288"/>
      <c r="DUF288"/>
      <c r="DUG288"/>
      <c r="DUH288"/>
      <c r="DUI288"/>
      <c r="DUJ288"/>
      <c r="DUK288"/>
      <c r="DUL288"/>
      <c r="DUM288"/>
      <c r="DUN288"/>
      <c r="DUO288"/>
      <c r="DUP288"/>
      <c r="DUQ288"/>
      <c r="DUR288"/>
      <c r="DUS288"/>
      <c r="DUT288"/>
      <c r="DUU288"/>
      <c r="DUV288"/>
      <c r="DUW288"/>
      <c r="DUX288"/>
      <c r="DUY288"/>
      <c r="DUZ288"/>
      <c r="DVA288"/>
      <c r="DVB288"/>
      <c r="DVC288"/>
      <c r="DVD288"/>
      <c r="DVE288"/>
      <c r="DVF288"/>
      <c r="DVG288"/>
      <c r="DVH288"/>
      <c r="DVI288"/>
      <c r="DVJ288"/>
      <c r="DVK288"/>
      <c r="DVL288"/>
      <c r="DVM288"/>
      <c r="DVN288"/>
      <c r="DVO288"/>
      <c r="DVP288"/>
      <c r="DVQ288"/>
      <c r="DVR288"/>
      <c r="DVS288"/>
      <c r="DVT288"/>
      <c r="DVU288"/>
      <c r="DVV288"/>
      <c r="DVW288"/>
      <c r="DVX288"/>
      <c r="DVY288"/>
      <c r="DVZ288"/>
      <c r="DWA288"/>
      <c r="DWB288"/>
      <c r="DWC288"/>
      <c r="DWD288"/>
      <c r="DWE288"/>
      <c r="DWF288"/>
      <c r="DWG288"/>
      <c r="DWH288"/>
      <c r="DWI288"/>
      <c r="DWJ288"/>
      <c r="DWK288"/>
      <c r="DWL288"/>
      <c r="DWM288"/>
      <c r="DWN288"/>
      <c r="DWO288"/>
      <c r="DWP288"/>
      <c r="DWQ288"/>
      <c r="DWR288"/>
      <c r="DWS288"/>
      <c r="DWT288"/>
      <c r="DWU288"/>
      <c r="DWV288"/>
      <c r="DWW288"/>
      <c r="DWX288"/>
      <c r="DWY288"/>
      <c r="DWZ288"/>
      <c r="DXA288"/>
      <c r="DXB288"/>
      <c r="DXC288"/>
      <c r="DXD288"/>
      <c r="DXE288"/>
      <c r="DXF288"/>
      <c r="DXG288"/>
      <c r="DXH288"/>
      <c r="DXI288"/>
      <c r="DXJ288"/>
      <c r="DXK288"/>
      <c r="DXL288"/>
      <c r="DXM288"/>
      <c r="DXN288"/>
      <c r="DXO288"/>
      <c r="DXP288"/>
      <c r="DXQ288"/>
      <c r="DXR288"/>
      <c r="DXS288"/>
      <c r="DXT288"/>
      <c r="DXU288"/>
      <c r="DXV288"/>
      <c r="DXW288"/>
      <c r="DXX288"/>
      <c r="DXY288"/>
      <c r="DXZ288"/>
      <c r="DYA288"/>
      <c r="DYB288"/>
      <c r="DYC288"/>
      <c r="DYD288"/>
      <c r="DYE288"/>
      <c r="DYF288"/>
      <c r="DYG288"/>
      <c r="DYH288"/>
      <c r="DYI288"/>
      <c r="DYJ288"/>
      <c r="DYK288"/>
      <c r="DYL288"/>
      <c r="DYM288"/>
      <c r="DYN288"/>
      <c r="DYO288"/>
      <c r="DYP288"/>
      <c r="DYQ288"/>
      <c r="DYR288"/>
      <c r="DYS288"/>
      <c r="DYT288"/>
      <c r="DYU288"/>
      <c r="DYV288"/>
      <c r="DYW288"/>
      <c r="DYX288"/>
      <c r="DYY288"/>
      <c r="DYZ288"/>
      <c r="DZA288"/>
      <c r="DZB288"/>
      <c r="DZC288"/>
      <c r="DZD288"/>
      <c r="DZE288"/>
      <c r="DZF288"/>
      <c r="DZG288"/>
      <c r="DZH288"/>
      <c r="DZI288"/>
      <c r="DZJ288"/>
      <c r="DZK288"/>
      <c r="DZL288"/>
      <c r="DZM288"/>
      <c r="DZN288"/>
      <c r="DZO288"/>
      <c r="DZP288"/>
      <c r="DZQ288"/>
      <c r="DZR288"/>
      <c r="DZS288"/>
      <c r="DZT288"/>
      <c r="DZU288"/>
      <c r="DZV288"/>
      <c r="DZW288"/>
      <c r="DZX288"/>
      <c r="DZY288"/>
      <c r="DZZ288"/>
      <c r="EAA288"/>
      <c r="EAB288"/>
      <c r="EAC288"/>
      <c r="EAD288"/>
      <c r="EAE288"/>
      <c r="EAF288"/>
      <c r="EAG288"/>
      <c r="EAH288"/>
      <c r="EAI288"/>
      <c r="EAJ288"/>
      <c r="EAK288"/>
      <c r="EAL288"/>
      <c r="EAM288"/>
      <c r="EAN288"/>
      <c r="EAO288"/>
      <c r="EAP288"/>
      <c r="EAQ288"/>
      <c r="EAR288"/>
      <c r="EAS288"/>
      <c r="EAT288"/>
      <c r="EAU288"/>
      <c r="EAV288"/>
      <c r="EAW288"/>
      <c r="EAX288"/>
      <c r="EAY288"/>
      <c r="EAZ288"/>
      <c r="EBA288"/>
      <c r="EBB288"/>
      <c r="EBC288"/>
      <c r="EBD288"/>
      <c r="EBE288"/>
      <c r="EBF288"/>
      <c r="EBG288"/>
      <c r="EBH288"/>
      <c r="EBI288"/>
      <c r="EBJ288"/>
      <c r="EBK288"/>
      <c r="EBL288"/>
      <c r="EBM288"/>
      <c r="EBN288"/>
      <c r="EBO288"/>
      <c r="EBP288"/>
      <c r="EBQ288"/>
      <c r="EBR288"/>
      <c r="EBS288"/>
      <c r="EBT288"/>
      <c r="EBU288"/>
      <c r="EBV288"/>
      <c r="EBW288"/>
      <c r="EBX288"/>
      <c r="EBY288"/>
      <c r="EBZ288"/>
      <c r="ECA288"/>
      <c r="ECB288"/>
      <c r="ECC288"/>
      <c r="ECD288"/>
      <c r="ECE288"/>
      <c r="ECF288"/>
      <c r="ECG288"/>
      <c r="ECH288"/>
      <c r="ECI288"/>
      <c r="ECJ288"/>
      <c r="ECK288"/>
      <c r="ECL288"/>
      <c r="ECM288"/>
      <c r="ECN288"/>
      <c r="ECO288"/>
      <c r="ECP288"/>
      <c r="ECQ288"/>
      <c r="ECR288"/>
      <c r="ECS288"/>
      <c r="ECT288"/>
      <c r="ECU288"/>
      <c r="ECV288"/>
      <c r="ECW288"/>
      <c r="ECX288"/>
      <c r="ECY288"/>
      <c r="ECZ288"/>
      <c r="EDA288"/>
      <c r="EDB288"/>
      <c r="EDC288"/>
      <c r="EDD288"/>
      <c r="EDE288"/>
      <c r="EDF288"/>
      <c r="EDG288"/>
      <c r="EDH288"/>
      <c r="EDI288"/>
      <c r="EDJ288"/>
      <c r="EDK288"/>
      <c r="EDL288"/>
      <c r="EDM288"/>
      <c r="EDN288"/>
      <c r="EDO288"/>
      <c r="EDP288"/>
      <c r="EDQ288"/>
      <c r="EDR288"/>
      <c r="EDS288"/>
      <c r="EDT288"/>
      <c r="EDU288"/>
      <c r="EDV288"/>
      <c r="EDW288"/>
      <c r="EDX288"/>
      <c r="EDY288"/>
      <c r="EDZ288"/>
      <c r="EEA288"/>
      <c r="EEB288"/>
      <c r="EEC288"/>
      <c r="EED288"/>
      <c r="EEE288"/>
      <c r="EEF288"/>
      <c r="EEG288"/>
      <c r="EEH288"/>
      <c r="EEI288"/>
      <c r="EEJ288"/>
      <c r="EEK288"/>
      <c r="EEL288"/>
      <c r="EEM288"/>
      <c r="EEN288"/>
      <c r="EEO288"/>
      <c r="EEP288"/>
      <c r="EEQ288"/>
      <c r="EER288"/>
      <c r="EES288"/>
      <c r="EET288"/>
      <c r="EEU288"/>
      <c r="EEV288"/>
      <c r="EEW288"/>
      <c r="EEX288"/>
      <c r="EEY288"/>
      <c r="EEZ288"/>
      <c r="EFA288"/>
      <c r="EFB288"/>
      <c r="EFC288"/>
      <c r="EFD288"/>
      <c r="EFE288"/>
      <c r="EFF288"/>
      <c r="EFG288"/>
      <c r="EFH288"/>
      <c r="EFI288"/>
      <c r="EFJ288"/>
      <c r="EFK288"/>
      <c r="EFL288"/>
      <c r="EFM288"/>
      <c r="EFN288"/>
      <c r="EFO288"/>
      <c r="EFP288"/>
      <c r="EFQ288"/>
      <c r="EFR288"/>
      <c r="EFS288"/>
      <c r="EFT288"/>
      <c r="EFU288"/>
      <c r="EFV288"/>
      <c r="EFW288"/>
      <c r="EFX288"/>
      <c r="EFY288"/>
      <c r="EFZ288"/>
      <c r="EGA288"/>
      <c r="EGB288"/>
      <c r="EGC288"/>
      <c r="EGD288"/>
      <c r="EGE288"/>
      <c r="EGF288"/>
      <c r="EGG288"/>
      <c r="EGH288"/>
      <c r="EGI288"/>
      <c r="EGJ288"/>
      <c r="EGK288"/>
      <c r="EGL288"/>
      <c r="EGM288"/>
      <c r="EGN288"/>
      <c r="EGO288"/>
      <c r="EGP288"/>
      <c r="EGQ288"/>
      <c r="EGR288"/>
      <c r="EGS288"/>
      <c r="EGT288"/>
      <c r="EGU288"/>
      <c r="EGV288"/>
      <c r="EGW288"/>
      <c r="EGX288"/>
      <c r="EGY288"/>
      <c r="EGZ288"/>
      <c r="EHA288"/>
      <c r="EHB288"/>
      <c r="EHC288"/>
      <c r="EHD288"/>
      <c r="EHE288"/>
      <c r="EHF288"/>
      <c r="EHG288"/>
      <c r="EHH288"/>
      <c r="EHI288"/>
      <c r="EHJ288"/>
      <c r="EHK288"/>
      <c r="EHL288"/>
      <c r="EHM288"/>
      <c r="EHN288"/>
      <c r="EHO288"/>
      <c r="EHP288"/>
      <c r="EHQ288"/>
      <c r="EHR288"/>
      <c r="EHS288"/>
      <c r="EHT288"/>
      <c r="EHU288"/>
      <c r="EHV288"/>
      <c r="EHW288"/>
      <c r="EHX288"/>
      <c r="EHY288"/>
      <c r="EHZ288"/>
      <c r="EIA288"/>
      <c r="EIB288"/>
      <c r="EIC288"/>
      <c r="EID288"/>
      <c r="EIE288"/>
      <c r="EIF288"/>
      <c r="EIG288"/>
      <c r="EIH288"/>
      <c r="EII288"/>
      <c r="EIJ288"/>
      <c r="EIK288"/>
      <c r="EIL288"/>
      <c r="EIM288"/>
      <c r="EIN288"/>
      <c r="EIO288"/>
      <c r="EIP288"/>
      <c r="EIQ288"/>
      <c r="EIR288"/>
      <c r="EIS288"/>
      <c r="EIT288"/>
      <c r="EIU288"/>
      <c r="EIV288"/>
      <c r="EIW288"/>
      <c r="EIX288"/>
      <c r="EIY288"/>
      <c r="EIZ288"/>
      <c r="EJA288"/>
      <c r="EJB288"/>
      <c r="EJC288"/>
      <c r="EJD288"/>
      <c r="EJE288"/>
      <c r="EJF288"/>
      <c r="EJG288"/>
      <c r="EJH288"/>
      <c r="EJI288"/>
      <c r="EJJ288"/>
      <c r="EJK288"/>
      <c r="EJL288"/>
      <c r="EJM288"/>
      <c r="EJN288"/>
      <c r="EJO288"/>
      <c r="EJP288"/>
      <c r="EJQ288"/>
      <c r="EJR288"/>
      <c r="EJS288"/>
      <c r="EJT288"/>
      <c r="EJU288"/>
      <c r="EJV288"/>
      <c r="EJW288"/>
      <c r="EJX288"/>
      <c r="EJY288"/>
      <c r="EJZ288"/>
      <c r="EKA288"/>
      <c r="EKB288"/>
      <c r="EKC288"/>
      <c r="EKD288"/>
      <c r="EKE288"/>
      <c r="EKF288"/>
      <c r="EKG288"/>
      <c r="EKH288"/>
      <c r="EKI288"/>
      <c r="EKJ288"/>
      <c r="EKK288"/>
      <c r="EKL288"/>
      <c r="EKM288"/>
      <c r="EKN288"/>
      <c r="EKO288"/>
      <c r="EKP288"/>
      <c r="EKQ288"/>
      <c r="EKR288"/>
      <c r="EKS288"/>
      <c r="EKT288"/>
      <c r="EKU288"/>
      <c r="EKV288"/>
      <c r="EKW288"/>
      <c r="EKX288"/>
      <c r="EKY288"/>
      <c r="EKZ288"/>
      <c r="ELA288"/>
      <c r="ELB288"/>
      <c r="ELC288"/>
      <c r="ELD288"/>
      <c r="ELE288"/>
      <c r="ELF288"/>
      <c r="ELG288"/>
      <c r="ELH288"/>
      <c r="ELI288"/>
      <c r="ELJ288"/>
      <c r="ELK288"/>
      <c r="ELL288"/>
      <c r="ELM288"/>
      <c r="ELN288"/>
      <c r="ELO288"/>
      <c r="ELP288"/>
      <c r="ELQ288"/>
      <c r="ELR288"/>
      <c r="ELS288"/>
      <c r="ELT288"/>
      <c r="ELU288"/>
      <c r="ELV288"/>
      <c r="ELW288"/>
      <c r="ELX288"/>
      <c r="ELY288"/>
      <c r="ELZ288"/>
      <c r="EMA288"/>
      <c r="EMB288"/>
      <c r="EMC288"/>
      <c r="EMD288"/>
      <c r="EME288"/>
      <c r="EMF288"/>
      <c r="EMG288"/>
      <c r="EMH288"/>
      <c r="EMI288"/>
      <c r="EMJ288"/>
      <c r="EMK288"/>
      <c r="EML288"/>
      <c r="EMM288"/>
      <c r="EMN288"/>
      <c r="EMO288"/>
      <c r="EMP288"/>
      <c r="EMQ288"/>
      <c r="EMR288"/>
      <c r="EMS288"/>
      <c r="EMT288"/>
      <c r="EMU288"/>
      <c r="EMV288"/>
      <c r="EMW288"/>
      <c r="EMX288"/>
      <c r="EMY288"/>
      <c r="EMZ288"/>
      <c r="ENA288"/>
      <c r="ENB288"/>
      <c r="ENC288"/>
      <c r="END288"/>
      <c r="ENE288"/>
      <c r="ENF288"/>
      <c r="ENG288"/>
      <c r="ENH288"/>
      <c r="ENI288"/>
      <c r="ENJ288"/>
      <c r="ENK288"/>
      <c r="ENL288"/>
      <c r="ENM288"/>
      <c r="ENN288"/>
      <c r="ENO288"/>
      <c r="ENP288"/>
      <c r="ENQ288"/>
      <c r="ENR288"/>
      <c r="ENS288"/>
      <c r="ENT288"/>
      <c r="ENU288"/>
      <c r="ENV288"/>
      <c r="ENW288"/>
      <c r="ENX288"/>
      <c r="ENY288"/>
      <c r="ENZ288"/>
      <c r="EOA288"/>
      <c r="EOB288"/>
      <c r="EOC288"/>
      <c r="EOD288"/>
      <c r="EOE288"/>
      <c r="EOF288"/>
      <c r="EOG288"/>
      <c r="EOH288"/>
      <c r="EOI288"/>
      <c r="EOJ288"/>
      <c r="EOK288"/>
      <c r="EOL288"/>
      <c r="EOM288"/>
      <c r="EON288"/>
      <c r="EOO288"/>
      <c r="EOP288"/>
      <c r="EOQ288"/>
      <c r="EOR288"/>
      <c r="EOS288"/>
      <c r="EOT288"/>
      <c r="EOU288"/>
      <c r="EOV288"/>
      <c r="EOW288"/>
      <c r="EOX288"/>
      <c r="EOY288"/>
      <c r="EOZ288"/>
      <c r="EPA288"/>
      <c r="EPB288"/>
      <c r="EPC288"/>
      <c r="EPD288"/>
      <c r="EPE288"/>
      <c r="EPF288"/>
      <c r="EPG288"/>
      <c r="EPH288"/>
      <c r="EPI288"/>
      <c r="EPJ288"/>
      <c r="EPK288"/>
      <c r="EPL288"/>
      <c r="EPM288"/>
      <c r="EPN288"/>
      <c r="EPO288"/>
      <c r="EPP288"/>
      <c r="EPQ288"/>
      <c r="EPR288"/>
      <c r="EPS288"/>
      <c r="EPT288"/>
      <c r="EPU288"/>
      <c r="EPV288"/>
      <c r="EPW288"/>
      <c r="EPX288"/>
      <c r="EPY288"/>
      <c r="EPZ288"/>
      <c r="EQA288"/>
      <c r="EQB288"/>
      <c r="EQC288"/>
      <c r="EQD288"/>
      <c r="EQE288"/>
      <c r="EQF288"/>
      <c r="EQG288"/>
      <c r="EQH288"/>
      <c r="EQI288"/>
      <c r="EQJ288"/>
      <c r="EQK288"/>
      <c r="EQL288"/>
      <c r="EQM288"/>
      <c r="EQN288"/>
      <c r="EQO288"/>
      <c r="EQP288"/>
      <c r="EQQ288"/>
      <c r="EQR288"/>
      <c r="EQS288"/>
      <c r="EQT288"/>
      <c r="EQU288"/>
      <c r="EQV288"/>
      <c r="EQW288"/>
      <c r="EQX288"/>
      <c r="EQY288"/>
      <c r="EQZ288"/>
      <c r="ERA288"/>
      <c r="ERB288"/>
      <c r="ERC288"/>
      <c r="ERD288"/>
      <c r="ERE288"/>
      <c r="ERF288"/>
      <c r="ERG288"/>
      <c r="ERH288"/>
      <c r="ERI288"/>
      <c r="ERJ288"/>
      <c r="ERK288"/>
      <c r="ERL288"/>
      <c r="ERM288"/>
      <c r="ERN288"/>
      <c r="ERO288"/>
      <c r="ERP288"/>
      <c r="ERQ288"/>
      <c r="ERR288"/>
      <c r="ERS288"/>
      <c r="ERT288"/>
      <c r="ERU288"/>
      <c r="ERV288"/>
      <c r="ERW288"/>
      <c r="ERX288"/>
      <c r="ERY288"/>
      <c r="ERZ288"/>
      <c r="ESA288"/>
      <c r="ESB288"/>
      <c r="ESC288"/>
      <c r="ESD288"/>
      <c r="ESE288"/>
      <c r="ESF288"/>
      <c r="ESG288"/>
      <c r="ESH288"/>
      <c r="ESI288"/>
      <c r="ESJ288"/>
      <c r="ESK288"/>
      <c r="ESL288"/>
      <c r="ESM288"/>
      <c r="ESN288"/>
      <c r="ESO288"/>
      <c r="ESP288"/>
      <c r="ESQ288"/>
      <c r="ESR288"/>
      <c r="ESS288"/>
      <c r="EST288"/>
      <c r="ESU288"/>
      <c r="ESV288"/>
      <c r="ESW288"/>
      <c r="ESX288"/>
      <c r="ESY288"/>
      <c r="ESZ288"/>
      <c r="ETA288"/>
      <c r="ETB288"/>
      <c r="ETC288"/>
      <c r="ETD288"/>
      <c r="ETE288"/>
      <c r="ETF288"/>
      <c r="ETG288"/>
      <c r="ETH288"/>
      <c r="ETI288"/>
      <c r="ETJ288"/>
      <c r="ETK288"/>
      <c r="ETL288"/>
      <c r="ETM288"/>
      <c r="ETN288"/>
      <c r="ETO288"/>
      <c r="ETP288"/>
      <c r="ETQ288"/>
      <c r="ETR288"/>
      <c r="ETS288"/>
      <c r="ETT288"/>
      <c r="ETU288"/>
      <c r="ETV288"/>
      <c r="ETW288"/>
      <c r="ETX288"/>
      <c r="ETY288"/>
      <c r="ETZ288"/>
      <c r="EUA288"/>
      <c r="EUB288"/>
      <c r="EUC288"/>
      <c r="EUD288"/>
      <c r="EUE288"/>
      <c r="EUF288"/>
      <c r="EUG288"/>
      <c r="EUH288"/>
      <c r="EUI288"/>
      <c r="EUJ288"/>
      <c r="EUK288"/>
      <c r="EUL288"/>
      <c r="EUM288"/>
      <c r="EUN288"/>
      <c r="EUO288"/>
      <c r="EUP288"/>
      <c r="EUQ288"/>
      <c r="EUR288"/>
      <c r="EUS288"/>
      <c r="EUT288"/>
      <c r="EUU288"/>
      <c r="EUV288"/>
      <c r="EUW288"/>
      <c r="EUX288"/>
      <c r="EUY288"/>
      <c r="EUZ288"/>
      <c r="EVA288"/>
      <c r="EVB288"/>
      <c r="EVC288"/>
      <c r="EVD288"/>
      <c r="EVE288"/>
      <c r="EVF288"/>
      <c r="EVG288"/>
      <c r="EVH288"/>
      <c r="EVI288"/>
      <c r="EVJ288"/>
      <c r="EVK288"/>
      <c r="EVL288"/>
      <c r="EVM288"/>
      <c r="EVN288"/>
      <c r="EVO288"/>
      <c r="EVP288"/>
      <c r="EVQ288"/>
      <c r="EVR288"/>
      <c r="EVS288"/>
      <c r="EVT288"/>
      <c r="EVU288"/>
      <c r="EVV288"/>
      <c r="EVW288"/>
      <c r="EVX288"/>
      <c r="EVY288"/>
      <c r="EVZ288"/>
      <c r="EWA288"/>
      <c r="EWB288"/>
      <c r="EWC288"/>
      <c r="EWD288"/>
      <c r="EWE288"/>
      <c r="EWF288"/>
      <c r="EWG288"/>
      <c r="EWH288"/>
      <c r="EWI288"/>
      <c r="EWJ288"/>
      <c r="EWK288"/>
      <c r="EWL288"/>
      <c r="EWM288"/>
      <c r="EWN288"/>
      <c r="EWO288"/>
      <c r="EWP288"/>
      <c r="EWQ288"/>
      <c r="EWR288"/>
      <c r="EWS288"/>
      <c r="EWT288"/>
      <c r="EWU288"/>
      <c r="EWV288"/>
      <c r="EWW288"/>
      <c r="EWX288"/>
      <c r="EWY288"/>
      <c r="EWZ288"/>
      <c r="EXA288"/>
      <c r="EXB288"/>
      <c r="EXC288"/>
      <c r="EXD288"/>
      <c r="EXE288"/>
      <c r="EXF288"/>
      <c r="EXG288"/>
      <c r="EXH288"/>
      <c r="EXI288"/>
      <c r="EXJ288"/>
      <c r="EXK288"/>
      <c r="EXL288"/>
      <c r="EXM288"/>
      <c r="EXN288"/>
      <c r="EXO288"/>
      <c r="EXP288"/>
      <c r="EXQ288"/>
      <c r="EXR288"/>
      <c r="EXS288"/>
      <c r="EXT288"/>
      <c r="EXU288"/>
      <c r="EXV288"/>
      <c r="EXW288"/>
      <c r="EXX288"/>
      <c r="EXY288"/>
      <c r="EXZ288"/>
      <c r="EYA288"/>
      <c r="EYB288"/>
      <c r="EYC288"/>
      <c r="EYD288"/>
      <c r="EYE288"/>
      <c r="EYF288"/>
      <c r="EYG288"/>
      <c r="EYH288"/>
      <c r="EYI288"/>
      <c r="EYJ288"/>
      <c r="EYK288"/>
      <c r="EYL288"/>
      <c r="EYM288"/>
      <c r="EYN288"/>
      <c r="EYO288"/>
      <c r="EYP288"/>
      <c r="EYQ288"/>
      <c r="EYR288"/>
      <c r="EYS288"/>
      <c r="EYT288"/>
      <c r="EYU288"/>
      <c r="EYV288"/>
      <c r="EYW288"/>
      <c r="EYX288"/>
      <c r="EYY288"/>
      <c r="EYZ288"/>
      <c r="EZA288"/>
      <c r="EZB288"/>
      <c r="EZC288"/>
      <c r="EZD288"/>
      <c r="EZE288"/>
      <c r="EZF288"/>
      <c r="EZG288"/>
      <c r="EZH288"/>
      <c r="EZI288"/>
      <c r="EZJ288"/>
      <c r="EZK288"/>
      <c r="EZL288"/>
      <c r="EZM288"/>
      <c r="EZN288"/>
      <c r="EZO288"/>
      <c r="EZP288"/>
      <c r="EZQ288"/>
      <c r="EZR288"/>
      <c r="EZS288"/>
      <c r="EZT288"/>
      <c r="EZU288"/>
      <c r="EZV288"/>
      <c r="EZW288"/>
      <c r="EZX288"/>
      <c r="EZY288"/>
      <c r="EZZ288"/>
      <c r="FAA288"/>
      <c r="FAB288"/>
      <c r="FAC288"/>
      <c r="FAD288"/>
      <c r="FAE288"/>
      <c r="FAF288"/>
      <c r="FAG288"/>
      <c r="FAH288"/>
      <c r="FAI288"/>
      <c r="FAJ288"/>
      <c r="FAK288"/>
      <c r="FAL288"/>
      <c r="FAM288"/>
      <c r="FAN288"/>
      <c r="FAO288"/>
      <c r="FAP288"/>
      <c r="FAQ288"/>
      <c r="FAR288"/>
      <c r="FAS288"/>
      <c r="FAT288"/>
      <c r="FAU288"/>
      <c r="FAV288"/>
      <c r="FAW288"/>
      <c r="FAX288"/>
      <c r="FAY288"/>
      <c r="FAZ288"/>
      <c r="FBA288"/>
      <c r="FBB288"/>
      <c r="FBC288"/>
      <c r="FBD288"/>
      <c r="FBE288"/>
      <c r="FBF288"/>
      <c r="FBG288"/>
      <c r="FBH288"/>
      <c r="FBI288"/>
      <c r="FBJ288"/>
      <c r="FBK288"/>
      <c r="FBL288"/>
      <c r="FBM288"/>
      <c r="FBN288"/>
      <c r="FBO288"/>
      <c r="FBP288"/>
      <c r="FBQ288"/>
      <c r="FBR288"/>
      <c r="FBS288"/>
      <c r="FBT288"/>
      <c r="FBU288"/>
      <c r="FBV288"/>
      <c r="FBW288"/>
      <c r="FBX288"/>
      <c r="FBY288"/>
      <c r="FBZ288"/>
      <c r="FCA288"/>
      <c r="FCB288"/>
      <c r="FCC288"/>
      <c r="FCD288"/>
      <c r="FCE288"/>
      <c r="FCF288"/>
      <c r="FCG288"/>
      <c r="FCH288"/>
      <c r="FCI288"/>
      <c r="FCJ288"/>
      <c r="FCK288"/>
      <c r="FCL288"/>
      <c r="FCM288"/>
      <c r="FCN288"/>
      <c r="FCO288"/>
      <c r="FCP288"/>
      <c r="FCQ288"/>
      <c r="FCR288"/>
      <c r="FCS288"/>
      <c r="FCT288"/>
      <c r="FCU288"/>
      <c r="FCV288"/>
      <c r="FCW288"/>
      <c r="FCX288"/>
      <c r="FCY288"/>
      <c r="FCZ288"/>
      <c r="FDA288"/>
      <c r="FDB288"/>
      <c r="FDC288"/>
      <c r="FDD288"/>
      <c r="FDE288"/>
      <c r="FDF288"/>
      <c r="FDG288"/>
      <c r="FDH288"/>
      <c r="FDI288"/>
      <c r="FDJ288"/>
      <c r="FDK288"/>
      <c r="FDL288"/>
      <c r="FDM288"/>
      <c r="FDN288"/>
      <c r="FDO288"/>
      <c r="FDP288"/>
      <c r="FDQ288"/>
      <c r="FDR288"/>
      <c r="FDS288"/>
      <c r="FDT288"/>
      <c r="FDU288"/>
      <c r="FDV288"/>
      <c r="FDW288"/>
      <c r="FDX288"/>
      <c r="FDY288"/>
      <c r="FDZ288"/>
      <c r="FEA288"/>
      <c r="FEB288"/>
      <c r="FEC288"/>
      <c r="FED288"/>
      <c r="FEE288"/>
      <c r="FEF288"/>
      <c r="FEG288"/>
      <c r="FEH288"/>
      <c r="FEI288"/>
      <c r="FEJ288"/>
      <c r="FEK288"/>
      <c r="FEL288"/>
      <c r="FEM288"/>
      <c r="FEN288"/>
      <c r="FEO288"/>
      <c r="FEP288"/>
      <c r="FEQ288"/>
      <c r="FER288"/>
      <c r="FES288"/>
      <c r="FET288"/>
      <c r="FEU288"/>
      <c r="FEV288"/>
      <c r="FEW288"/>
      <c r="FEX288"/>
      <c r="FEY288"/>
      <c r="FEZ288"/>
      <c r="FFA288"/>
      <c r="FFB288"/>
      <c r="FFC288"/>
      <c r="FFD288"/>
      <c r="FFE288"/>
      <c r="FFF288"/>
      <c r="FFG288"/>
      <c r="FFH288"/>
      <c r="FFI288"/>
      <c r="FFJ288"/>
      <c r="FFK288"/>
      <c r="FFL288"/>
      <c r="FFM288"/>
      <c r="FFN288"/>
      <c r="FFO288"/>
      <c r="FFP288"/>
      <c r="FFQ288"/>
      <c r="FFR288"/>
      <c r="FFS288"/>
      <c r="FFT288"/>
      <c r="FFU288"/>
      <c r="FFV288"/>
      <c r="FFW288"/>
      <c r="FFX288"/>
      <c r="FFY288"/>
      <c r="FFZ288"/>
      <c r="FGA288"/>
      <c r="FGB288"/>
      <c r="FGC288"/>
      <c r="FGD288"/>
      <c r="FGE288"/>
      <c r="FGF288"/>
      <c r="FGG288"/>
      <c r="FGH288"/>
      <c r="FGI288"/>
      <c r="FGJ288"/>
      <c r="FGK288"/>
      <c r="FGL288"/>
      <c r="FGM288"/>
      <c r="FGN288"/>
      <c r="FGO288"/>
      <c r="FGP288"/>
      <c r="FGQ288"/>
      <c r="FGR288"/>
      <c r="FGS288"/>
      <c r="FGT288"/>
      <c r="FGU288"/>
      <c r="FGV288"/>
      <c r="FGW288"/>
      <c r="FGX288"/>
      <c r="FGY288"/>
      <c r="FGZ288"/>
      <c r="FHA288"/>
      <c r="FHB288"/>
      <c r="FHC288"/>
      <c r="FHD288"/>
      <c r="FHE288"/>
      <c r="FHF288"/>
      <c r="FHG288"/>
      <c r="FHH288"/>
      <c r="FHI288"/>
      <c r="FHJ288"/>
      <c r="FHK288"/>
      <c r="FHL288"/>
      <c r="FHM288"/>
      <c r="FHN288"/>
      <c r="FHO288"/>
      <c r="FHP288"/>
      <c r="FHQ288"/>
      <c r="FHR288"/>
      <c r="FHS288"/>
      <c r="FHT288"/>
      <c r="FHU288"/>
      <c r="FHV288"/>
      <c r="FHW288"/>
      <c r="FHX288"/>
      <c r="FHY288"/>
      <c r="FHZ288"/>
      <c r="FIA288"/>
      <c r="FIB288"/>
      <c r="FIC288"/>
      <c r="FID288"/>
      <c r="FIE288"/>
      <c r="FIF288"/>
      <c r="FIG288"/>
      <c r="FIH288"/>
      <c r="FII288"/>
      <c r="FIJ288"/>
      <c r="FIK288"/>
      <c r="FIL288"/>
      <c r="FIM288"/>
      <c r="FIN288"/>
      <c r="FIO288"/>
      <c r="FIP288"/>
      <c r="FIQ288"/>
      <c r="FIR288"/>
      <c r="FIS288"/>
      <c r="FIT288"/>
      <c r="FIU288"/>
      <c r="FIV288"/>
      <c r="FIW288"/>
      <c r="FIX288"/>
      <c r="FIY288"/>
      <c r="FIZ288"/>
      <c r="FJA288"/>
      <c r="FJB288"/>
      <c r="FJC288"/>
      <c r="FJD288"/>
      <c r="FJE288"/>
      <c r="FJF288"/>
      <c r="FJG288"/>
      <c r="FJH288"/>
      <c r="FJI288"/>
      <c r="FJJ288"/>
      <c r="FJK288"/>
      <c r="FJL288"/>
      <c r="FJM288"/>
      <c r="FJN288"/>
      <c r="FJO288"/>
      <c r="FJP288"/>
      <c r="FJQ288"/>
      <c r="FJR288"/>
      <c r="FJS288"/>
      <c r="FJT288"/>
      <c r="FJU288"/>
      <c r="FJV288"/>
      <c r="FJW288"/>
      <c r="FJX288"/>
      <c r="FJY288"/>
      <c r="FJZ288"/>
      <c r="FKA288"/>
      <c r="FKB288"/>
      <c r="FKC288"/>
      <c r="FKD288"/>
      <c r="FKE288"/>
      <c r="FKF288"/>
      <c r="FKG288"/>
      <c r="FKH288"/>
      <c r="FKI288"/>
      <c r="FKJ288"/>
      <c r="FKK288"/>
      <c r="FKL288"/>
      <c r="FKM288"/>
      <c r="FKN288"/>
      <c r="FKO288"/>
      <c r="FKP288"/>
      <c r="FKQ288"/>
      <c r="FKR288"/>
      <c r="FKS288"/>
      <c r="FKT288"/>
      <c r="FKU288"/>
      <c r="FKV288"/>
      <c r="FKW288"/>
      <c r="FKX288"/>
      <c r="FKY288"/>
      <c r="FKZ288"/>
      <c r="FLA288"/>
      <c r="FLB288"/>
      <c r="FLC288"/>
      <c r="FLD288"/>
      <c r="FLE288"/>
      <c r="FLF288"/>
      <c r="FLG288"/>
      <c r="FLH288"/>
      <c r="FLI288"/>
      <c r="FLJ288"/>
      <c r="FLK288"/>
      <c r="FLL288"/>
      <c r="FLM288"/>
      <c r="FLN288"/>
      <c r="FLO288"/>
      <c r="FLP288"/>
      <c r="FLQ288"/>
      <c r="FLR288"/>
      <c r="FLS288"/>
      <c r="FLT288"/>
      <c r="FLU288"/>
      <c r="FLV288"/>
      <c r="FLW288"/>
      <c r="FLX288"/>
      <c r="FLY288"/>
      <c r="FLZ288"/>
      <c r="FMA288"/>
      <c r="FMB288"/>
      <c r="FMC288"/>
      <c r="FMD288"/>
      <c r="FME288"/>
      <c r="FMF288"/>
      <c r="FMG288"/>
      <c r="FMH288"/>
      <c r="FMI288"/>
      <c r="FMJ288"/>
      <c r="FMK288"/>
      <c r="FML288"/>
      <c r="FMM288"/>
      <c r="FMN288"/>
      <c r="FMO288"/>
      <c r="FMP288"/>
      <c r="FMQ288"/>
      <c r="FMR288"/>
      <c r="FMS288"/>
      <c r="FMT288"/>
      <c r="FMU288"/>
      <c r="FMV288"/>
      <c r="FMW288"/>
      <c r="FMX288"/>
      <c r="FMY288"/>
      <c r="FMZ288"/>
      <c r="FNA288"/>
      <c r="FNB288"/>
      <c r="FNC288"/>
      <c r="FND288"/>
      <c r="FNE288"/>
      <c r="FNF288"/>
      <c r="FNG288"/>
      <c r="FNH288"/>
      <c r="FNI288"/>
      <c r="FNJ288"/>
      <c r="FNK288"/>
      <c r="FNL288"/>
      <c r="FNM288"/>
      <c r="FNN288"/>
      <c r="FNO288"/>
      <c r="FNP288"/>
      <c r="FNQ288"/>
      <c r="FNR288"/>
      <c r="FNS288"/>
      <c r="FNT288"/>
      <c r="FNU288"/>
      <c r="FNV288"/>
      <c r="FNW288"/>
      <c r="FNX288"/>
      <c r="FNY288"/>
      <c r="FNZ288"/>
      <c r="FOA288"/>
      <c r="FOB288"/>
      <c r="FOC288"/>
      <c r="FOD288"/>
      <c r="FOE288"/>
      <c r="FOF288"/>
      <c r="FOG288"/>
      <c r="FOH288"/>
      <c r="FOI288"/>
      <c r="FOJ288"/>
      <c r="FOK288"/>
      <c r="FOL288"/>
      <c r="FOM288"/>
      <c r="FON288"/>
      <c r="FOO288"/>
      <c r="FOP288"/>
      <c r="FOQ288"/>
      <c r="FOR288"/>
      <c r="FOS288"/>
      <c r="FOT288"/>
      <c r="FOU288"/>
      <c r="FOV288"/>
      <c r="FOW288"/>
      <c r="FOX288"/>
      <c r="FOY288"/>
      <c r="FOZ288"/>
      <c r="FPA288"/>
      <c r="FPB288"/>
      <c r="FPC288"/>
      <c r="FPD288"/>
      <c r="FPE288"/>
      <c r="FPF288"/>
      <c r="FPG288"/>
      <c r="FPH288"/>
      <c r="FPI288"/>
      <c r="FPJ288"/>
      <c r="FPK288"/>
      <c r="FPL288"/>
      <c r="FPM288"/>
      <c r="FPN288"/>
      <c r="FPO288"/>
      <c r="FPP288"/>
      <c r="FPQ288"/>
      <c r="FPR288"/>
      <c r="FPS288"/>
      <c r="FPT288"/>
      <c r="FPU288"/>
      <c r="FPV288"/>
      <c r="FPW288"/>
      <c r="FPX288"/>
      <c r="FPY288"/>
      <c r="FPZ288"/>
      <c r="FQA288"/>
      <c r="FQB288"/>
      <c r="FQC288"/>
      <c r="FQD288"/>
      <c r="FQE288"/>
      <c r="FQF288"/>
      <c r="FQG288"/>
      <c r="FQH288"/>
      <c r="FQI288"/>
      <c r="FQJ288"/>
      <c r="FQK288"/>
      <c r="FQL288"/>
      <c r="FQM288"/>
      <c r="FQN288"/>
      <c r="FQO288"/>
      <c r="FQP288"/>
      <c r="FQQ288"/>
      <c r="FQR288"/>
      <c r="FQS288"/>
      <c r="FQT288"/>
      <c r="FQU288"/>
      <c r="FQV288"/>
      <c r="FQW288"/>
      <c r="FQX288"/>
      <c r="FQY288"/>
      <c r="FQZ288"/>
      <c r="FRA288"/>
      <c r="FRB288"/>
      <c r="FRC288"/>
      <c r="FRD288"/>
      <c r="FRE288"/>
      <c r="FRF288"/>
      <c r="FRG288"/>
      <c r="FRH288"/>
      <c r="FRI288"/>
      <c r="FRJ288"/>
      <c r="FRK288"/>
      <c r="FRL288"/>
      <c r="FRM288"/>
      <c r="FRN288"/>
      <c r="FRO288"/>
      <c r="FRP288"/>
      <c r="FRQ288"/>
      <c r="FRR288"/>
      <c r="FRS288"/>
      <c r="FRT288"/>
      <c r="FRU288"/>
      <c r="FRV288"/>
      <c r="FRW288"/>
      <c r="FRX288"/>
      <c r="FRY288"/>
      <c r="FRZ288"/>
      <c r="FSA288"/>
      <c r="FSB288"/>
      <c r="FSC288"/>
      <c r="FSD288"/>
      <c r="FSE288"/>
      <c r="FSF288"/>
      <c r="FSG288"/>
      <c r="FSH288"/>
      <c r="FSI288"/>
      <c r="FSJ288"/>
      <c r="FSK288"/>
      <c r="FSL288"/>
      <c r="FSM288"/>
      <c r="FSN288"/>
      <c r="FSO288"/>
      <c r="FSP288"/>
      <c r="FSQ288"/>
      <c r="FSR288"/>
      <c r="FSS288"/>
      <c r="FST288"/>
      <c r="FSU288"/>
      <c r="FSV288"/>
      <c r="FSW288"/>
      <c r="FSX288"/>
      <c r="FSY288"/>
      <c r="FSZ288"/>
      <c r="FTA288"/>
      <c r="FTB288"/>
      <c r="FTC288"/>
      <c r="FTD288"/>
      <c r="FTE288"/>
      <c r="FTF288"/>
      <c r="FTG288"/>
      <c r="FTH288"/>
      <c r="FTI288"/>
      <c r="FTJ288"/>
      <c r="FTK288"/>
      <c r="FTL288"/>
      <c r="FTM288"/>
      <c r="FTN288"/>
      <c r="FTO288"/>
      <c r="FTP288"/>
      <c r="FTQ288"/>
      <c r="FTR288"/>
      <c r="FTS288"/>
      <c r="FTT288"/>
      <c r="FTU288"/>
      <c r="FTV288"/>
      <c r="FTW288"/>
      <c r="FTX288"/>
      <c r="FTY288"/>
      <c r="FTZ288"/>
      <c r="FUA288"/>
      <c r="FUB288"/>
      <c r="FUC288"/>
      <c r="FUD288"/>
      <c r="FUE288"/>
      <c r="FUF288"/>
      <c r="FUG288"/>
      <c r="FUH288"/>
      <c r="FUI288"/>
      <c r="FUJ288"/>
      <c r="FUK288"/>
      <c r="FUL288"/>
      <c r="FUM288"/>
      <c r="FUN288"/>
      <c r="FUO288"/>
      <c r="FUP288"/>
      <c r="FUQ288"/>
      <c r="FUR288"/>
      <c r="FUS288"/>
      <c r="FUT288"/>
      <c r="FUU288"/>
      <c r="FUV288"/>
      <c r="FUW288"/>
      <c r="FUX288"/>
      <c r="FUY288"/>
      <c r="FUZ288"/>
      <c r="FVA288"/>
      <c r="FVB288"/>
      <c r="FVC288"/>
      <c r="FVD288"/>
      <c r="FVE288"/>
      <c r="FVF288"/>
      <c r="FVG288"/>
      <c r="FVH288"/>
      <c r="FVI288"/>
      <c r="FVJ288"/>
      <c r="FVK288"/>
      <c r="FVL288"/>
      <c r="FVM288"/>
      <c r="FVN288"/>
      <c r="FVO288"/>
      <c r="FVP288"/>
      <c r="FVQ288"/>
      <c r="FVR288"/>
      <c r="FVS288"/>
      <c r="FVT288"/>
      <c r="FVU288"/>
      <c r="FVV288"/>
      <c r="FVW288"/>
      <c r="FVX288"/>
      <c r="FVY288"/>
      <c r="FVZ288"/>
      <c r="FWA288"/>
      <c r="FWB288"/>
      <c r="FWC288"/>
      <c r="FWD288"/>
      <c r="FWE288"/>
      <c r="FWF288"/>
      <c r="FWG288"/>
      <c r="FWH288"/>
      <c r="FWI288"/>
      <c r="FWJ288"/>
      <c r="FWK288"/>
      <c r="FWL288"/>
      <c r="FWM288"/>
      <c r="FWN288"/>
      <c r="FWO288"/>
      <c r="FWP288"/>
      <c r="FWQ288"/>
      <c r="FWR288"/>
      <c r="FWS288"/>
      <c r="FWT288"/>
      <c r="FWU288"/>
      <c r="FWV288"/>
      <c r="FWW288"/>
      <c r="FWX288"/>
      <c r="FWY288"/>
      <c r="FWZ288"/>
      <c r="FXA288"/>
      <c r="FXB288"/>
      <c r="FXC288"/>
      <c r="FXD288"/>
      <c r="FXE288"/>
      <c r="FXF288"/>
      <c r="FXG288"/>
      <c r="FXH288"/>
      <c r="FXI288"/>
      <c r="FXJ288"/>
      <c r="FXK288"/>
      <c r="FXL288"/>
      <c r="FXM288"/>
      <c r="FXN288"/>
      <c r="FXO288"/>
      <c r="FXP288"/>
      <c r="FXQ288"/>
      <c r="FXR288"/>
      <c r="FXS288"/>
      <c r="FXT288"/>
      <c r="FXU288"/>
      <c r="FXV288"/>
      <c r="FXW288"/>
      <c r="FXX288"/>
      <c r="FXY288"/>
      <c r="FXZ288"/>
      <c r="FYA288"/>
      <c r="FYB288"/>
      <c r="FYC288"/>
      <c r="FYD288"/>
      <c r="FYE288"/>
      <c r="FYF288"/>
      <c r="FYG288"/>
      <c r="FYH288"/>
      <c r="FYI288"/>
      <c r="FYJ288"/>
      <c r="FYK288"/>
      <c r="FYL288"/>
      <c r="FYM288"/>
      <c r="FYN288"/>
      <c r="FYO288"/>
      <c r="FYP288"/>
      <c r="FYQ288"/>
      <c r="FYR288"/>
      <c r="FYS288"/>
      <c r="FYT288"/>
      <c r="FYU288"/>
      <c r="FYV288"/>
      <c r="FYW288"/>
      <c r="FYX288"/>
      <c r="FYY288"/>
      <c r="FYZ288"/>
      <c r="FZA288"/>
      <c r="FZB288"/>
      <c r="FZC288"/>
      <c r="FZD288"/>
      <c r="FZE288"/>
      <c r="FZF288"/>
      <c r="FZG288"/>
      <c r="FZH288"/>
      <c r="FZI288"/>
      <c r="FZJ288"/>
      <c r="FZK288"/>
      <c r="FZL288"/>
      <c r="FZM288"/>
      <c r="FZN288"/>
      <c r="FZO288"/>
      <c r="FZP288"/>
      <c r="FZQ288"/>
      <c r="FZR288"/>
      <c r="FZS288"/>
      <c r="FZT288"/>
      <c r="FZU288"/>
      <c r="FZV288"/>
      <c r="FZW288"/>
      <c r="FZX288"/>
      <c r="FZY288"/>
      <c r="FZZ288"/>
      <c r="GAA288"/>
      <c r="GAB288"/>
      <c r="GAC288"/>
      <c r="GAD288"/>
      <c r="GAE288"/>
      <c r="GAF288"/>
      <c r="GAG288"/>
      <c r="GAH288"/>
      <c r="GAI288"/>
      <c r="GAJ288"/>
      <c r="GAK288"/>
      <c r="GAL288"/>
      <c r="GAM288"/>
      <c r="GAN288"/>
      <c r="GAO288"/>
      <c r="GAP288"/>
      <c r="GAQ288"/>
      <c r="GAR288"/>
      <c r="GAS288"/>
      <c r="GAT288"/>
      <c r="GAU288"/>
      <c r="GAV288"/>
      <c r="GAW288"/>
      <c r="GAX288"/>
      <c r="GAY288"/>
      <c r="GAZ288"/>
      <c r="GBA288"/>
      <c r="GBB288"/>
      <c r="GBC288"/>
      <c r="GBD288"/>
      <c r="GBE288"/>
      <c r="GBF288"/>
      <c r="GBG288"/>
      <c r="GBH288"/>
      <c r="GBI288"/>
      <c r="GBJ288"/>
      <c r="GBK288"/>
      <c r="GBL288"/>
      <c r="GBM288"/>
      <c r="GBN288"/>
      <c r="GBO288"/>
      <c r="GBP288"/>
      <c r="GBQ288"/>
      <c r="GBR288"/>
      <c r="GBS288"/>
      <c r="GBT288"/>
      <c r="GBU288"/>
      <c r="GBV288"/>
      <c r="GBW288"/>
      <c r="GBX288"/>
      <c r="GBY288"/>
      <c r="GBZ288"/>
      <c r="GCA288"/>
      <c r="GCB288"/>
      <c r="GCC288"/>
      <c r="GCD288"/>
      <c r="GCE288"/>
      <c r="GCF288"/>
      <c r="GCG288"/>
      <c r="GCH288"/>
      <c r="GCI288"/>
      <c r="GCJ288"/>
      <c r="GCK288"/>
      <c r="GCL288"/>
      <c r="GCM288"/>
      <c r="GCN288"/>
      <c r="GCO288"/>
      <c r="GCP288"/>
      <c r="GCQ288"/>
      <c r="GCR288"/>
      <c r="GCS288"/>
      <c r="GCT288"/>
      <c r="GCU288"/>
      <c r="GCV288"/>
      <c r="GCW288"/>
      <c r="GCX288"/>
      <c r="GCY288"/>
      <c r="GCZ288"/>
      <c r="GDA288"/>
      <c r="GDB288"/>
      <c r="GDC288"/>
      <c r="GDD288"/>
      <c r="GDE288"/>
      <c r="GDF288"/>
      <c r="GDG288"/>
      <c r="GDH288"/>
      <c r="GDI288"/>
      <c r="GDJ288"/>
      <c r="GDK288"/>
      <c r="GDL288"/>
      <c r="GDM288"/>
      <c r="GDN288"/>
      <c r="GDO288"/>
      <c r="GDP288"/>
      <c r="GDQ288"/>
      <c r="GDR288"/>
      <c r="GDS288"/>
      <c r="GDT288"/>
      <c r="GDU288"/>
      <c r="GDV288"/>
      <c r="GDW288"/>
      <c r="GDX288"/>
      <c r="GDY288"/>
      <c r="GDZ288"/>
      <c r="GEA288"/>
      <c r="GEB288"/>
      <c r="GEC288"/>
      <c r="GED288"/>
      <c r="GEE288"/>
      <c r="GEF288"/>
      <c r="GEG288"/>
      <c r="GEH288"/>
      <c r="GEI288"/>
      <c r="GEJ288"/>
      <c r="GEK288"/>
      <c r="GEL288"/>
      <c r="GEM288"/>
      <c r="GEN288"/>
      <c r="GEO288"/>
      <c r="GEP288"/>
      <c r="GEQ288"/>
      <c r="GER288"/>
      <c r="GES288"/>
      <c r="GET288"/>
      <c r="GEU288"/>
      <c r="GEV288"/>
      <c r="GEW288"/>
      <c r="GEX288"/>
      <c r="GEY288"/>
      <c r="GEZ288"/>
      <c r="GFA288"/>
      <c r="GFB288"/>
      <c r="GFC288"/>
      <c r="GFD288"/>
      <c r="GFE288"/>
      <c r="GFF288"/>
      <c r="GFG288"/>
      <c r="GFH288"/>
      <c r="GFI288"/>
      <c r="GFJ288"/>
      <c r="GFK288"/>
      <c r="GFL288"/>
      <c r="GFM288"/>
      <c r="GFN288"/>
      <c r="GFO288"/>
      <c r="GFP288"/>
      <c r="GFQ288"/>
      <c r="GFR288"/>
      <c r="GFS288"/>
      <c r="GFT288"/>
      <c r="GFU288"/>
      <c r="GFV288"/>
      <c r="GFW288"/>
      <c r="GFX288"/>
      <c r="GFY288"/>
      <c r="GFZ288"/>
      <c r="GGA288"/>
      <c r="GGB288"/>
      <c r="GGC288"/>
      <c r="GGD288"/>
      <c r="GGE288"/>
      <c r="GGF288"/>
      <c r="GGG288"/>
      <c r="GGH288"/>
      <c r="GGI288"/>
      <c r="GGJ288"/>
      <c r="GGK288"/>
      <c r="GGL288"/>
      <c r="GGM288"/>
      <c r="GGN288"/>
      <c r="GGO288"/>
      <c r="GGP288"/>
      <c r="GGQ288"/>
      <c r="GGR288"/>
      <c r="GGS288"/>
      <c r="GGT288"/>
      <c r="GGU288"/>
      <c r="GGV288"/>
      <c r="GGW288"/>
      <c r="GGX288"/>
      <c r="GGY288"/>
      <c r="GGZ288"/>
      <c r="GHA288"/>
      <c r="GHB288"/>
      <c r="GHC288"/>
      <c r="GHD288"/>
      <c r="GHE288"/>
      <c r="GHF288"/>
      <c r="GHG288"/>
      <c r="GHH288"/>
      <c r="GHI288"/>
      <c r="GHJ288"/>
      <c r="GHK288"/>
      <c r="GHL288"/>
      <c r="GHM288"/>
      <c r="GHN288"/>
      <c r="GHO288"/>
      <c r="GHP288"/>
      <c r="GHQ288"/>
      <c r="GHR288"/>
      <c r="GHS288"/>
      <c r="GHT288"/>
      <c r="GHU288"/>
      <c r="GHV288"/>
      <c r="GHW288"/>
      <c r="GHX288"/>
      <c r="GHY288"/>
      <c r="GHZ288"/>
      <c r="GIA288"/>
      <c r="GIB288"/>
      <c r="GIC288"/>
      <c r="GID288"/>
      <c r="GIE288"/>
      <c r="GIF288"/>
      <c r="GIG288"/>
      <c r="GIH288"/>
      <c r="GII288"/>
      <c r="GIJ288"/>
      <c r="GIK288"/>
      <c r="GIL288"/>
      <c r="GIM288"/>
      <c r="GIN288"/>
      <c r="GIO288"/>
      <c r="GIP288"/>
      <c r="GIQ288"/>
      <c r="GIR288"/>
      <c r="GIS288"/>
      <c r="GIT288"/>
      <c r="GIU288"/>
      <c r="GIV288"/>
      <c r="GIW288"/>
      <c r="GIX288"/>
      <c r="GIY288"/>
      <c r="GIZ288"/>
      <c r="GJA288"/>
      <c r="GJB288"/>
      <c r="GJC288"/>
      <c r="GJD288"/>
      <c r="GJE288"/>
      <c r="GJF288"/>
      <c r="GJG288"/>
      <c r="GJH288"/>
      <c r="GJI288"/>
      <c r="GJJ288"/>
      <c r="GJK288"/>
      <c r="GJL288"/>
      <c r="GJM288"/>
      <c r="GJN288"/>
      <c r="GJO288"/>
      <c r="GJP288"/>
      <c r="GJQ288"/>
      <c r="GJR288"/>
      <c r="GJS288"/>
      <c r="GJT288"/>
      <c r="GJU288"/>
      <c r="GJV288"/>
      <c r="GJW288"/>
      <c r="GJX288"/>
      <c r="GJY288"/>
      <c r="GJZ288"/>
      <c r="GKA288"/>
      <c r="GKB288"/>
      <c r="GKC288"/>
      <c r="GKD288"/>
      <c r="GKE288"/>
      <c r="GKF288"/>
      <c r="GKG288"/>
      <c r="GKH288"/>
      <c r="GKI288"/>
      <c r="GKJ288"/>
      <c r="GKK288"/>
      <c r="GKL288"/>
      <c r="GKM288"/>
      <c r="GKN288"/>
      <c r="GKO288"/>
      <c r="GKP288"/>
      <c r="GKQ288"/>
      <c r="GKR288"/>
      <c r="GKS288"/>
      <c r="GKT288"/>
      <c r="GKU288"/>
      <c r="GKV288"/>
      <c r="GKW288"/>
      <c r="GKX288"/>
      <c r="GKY288"/>
      <c r="GKZ288"/>
      <c r="GLA288"/>
      <c r="GLB288"/>
      <c r="GLC288"/>
      <c r="GLD288"/>
      <c r="GLE288"/>
      <c r="GLF288"/>
      <c r="GLG288"/>
      <c r="GLH288"/>
      <c r="GLI288"/>
      <c r="GLJ288"/>
      <c r="GLK288"/>
      <c r="GLL288"/>
      <c r="GLM288"/>
      <c r="GLN288"/>
      <c r="GLO288"/>
      <c r="GLP288"/>
      <c r="GLQ288"/>
      <c r="GLR288"/>
      <c r="GLS288"/>
      <c r="GLT288"/>
      <c r="GLU288"/>
      <c r="GLV288"/>
      <c r="GLW288"/>
      <c r="GLX288"/>
      <c r="GLY288"/>
      <c r="GLZ288"/>
      <c r="GMA288"/>
      <c r="GMB288"/>
      <c r="GMC288"/>
      <c r="GMD288"/>
      <c r="GME288"/>
      <c r="GMF288"/>
      <c r="GMG288"/>
      <c r="GMH288"/>
      <c r="GMI288"/>
      <c r="GMJ288"/>
      <c r="GMK288"/>
      <c r="GML288"/>
      <c r="GMM288"/>
      <c r="GMN288"/>
      <c r="GMO288"/>
      <c r="GMP288"/>
      <c r="GMQ288"/>
      <c r="GMR288"/>
      <c r="GMS288"/>
      <c r="GMT288"/>
      <c r="GMU288"/>
      <c r="GMV288"/>
      <c r="GMW288"/>
      <c r="GMX288"/>
      <c r="GMY288"/>
      <c r="GMZ288"/>
      <c r="GNA288"/>
      <c r="GNB288"/>
      <c r="GNC288"/>
      <c r="GND288"/>
      <c r="GNE288"/>
      <c r="GNF288"/>
      <c r="GNG288"/>
      <c r="GNH288"/>
      <c r="GNI288"/>
      <c r="GNJ288"/>
      <c r="GNK288"/>
      <c r="GNL288"/>
      <c r="GNM288"/>
      <c r="GNN288"/>
      <c r="GNO288"/>
      <c r="GNP288"/>
      <c r="GNQ288"/>
      <c r="GNR288"/>
      <c r="GNS288"/>
      <c r="GNT288"/>
      <c r="GNU288"/>
      <c r="GNV288"/>
      <c r="GNW288"/>
      <c r="GNX288"/>
      <c r="GNY288"/>
      <c r="GNZ288"/>
      <c r="GOA288"/>
      <c r="GOB288"/>
      <c r="GOC288"/>
      <c r="GOD288"/>
      <c r="GOE288"/>
      <c r="GOF288"/>
      <c r="GOG288"/>
      <c r="GOH288"/>
      <c r="GOI288"/>
      <c r="GOJ288"/>
      <c r="GOK288"/>
      <c r="GOL288"/>
      <c r="GOM288"/>
      <c r="GON288"/>
      <c r="GOO288"/>
      <c r="GOP288"/>
      <c r="GOQ288"/>
      <c r="GOR288"/>
      <c r="GOS288"/>
      <c r="GOT288"/>
      <c r="GOU288"/>
      <c r="GOV288"/>
      <c r="GOW288"/>
      <c r="GOX288"/>
      <c r="GOY288"/>
      <c r="GOZ288"/>
      <c r="GPA288"/>
      <c r="GPB288"/>
      <c r="GPC288"/>
      <c r="GPD288"/>
      <c r="GPE288"/>
      <c r="GPF288"/>
      <c r="GPG288"/>
      <c r="GPH288"/>
      <c r="GPI288"/>
      <c r="GPJ288"/>
      <c r="GPK288"/>
      <c r="GPL288"/>
      <c r="GPM288"/>
      <c r="GPN288"/>
      <c r="GPO288"/>
      <c r="GPP288"/>
      <c r="GPQ288"/>
      <c r="GPR288"/>
      <c r="GPS288"/>
      <c r="GPT288"/>
      <c r="GPU288"/>
      <c r="GPV288"/>
      <c r="GPW288"/>
      <c r="GPX288"/>
      <c r="GPY288"/>
      <c r="GPZ288"/>
      <c r="GQA288"/>
      <c r="GQB288"/>
      <c r="GQC288"/>
      <c r="GQD288"/>
      <c r="GQE288"/>
      <c r="GQF288"/>
      <c r="GQG288"/>
      <c r="GQH288"/>
      <c r="GQI288"/>
      <c r="GQJ288"/>
      <c r="GQK288"/>
      <c r="GQL288"/>
      <c r="GQM288"/>
      <c r="GQN288"/>
      <c r="GQO288"/>
      <c r="GQP288"/>
      <c r="GQQ288"/>
      <c r="GQR288"/>
      <c r="GQS288"/>
      <c r="GQT288"/>
      <c r="GQU288"/>
      <c r="GQV288"/>
      <c r="GQW288"/>
      <c r="GQX288"/>
      <c r="GQY288"/>
      <c r="GQZ288"/>
      <c r="GRA288"/>
      <c r="GRB288"/>
      <c r="GRC288"/>
      <c r="GRD288"/>
      <c r="GRE288"/>
      <c r="GRF288"/>
      <c r="GRG288"/>
      <c r="GRH288"/>
      <c r="GRI288"/>
      <c r="GRJ288"/>
      <c r="GRK288"/>
      <c r="GRL288"/>
      <c r="GRM288"/>
      <c r="GRN288"/>
      <c r="GRO288"/>
      <c r="GRP288"/>
      <c r="GRQ288"/>
      <c r="GRR288"/>
      <c r="GRS288"/>
      <c r="GRT288"/>
      <c r="GRU288"/>
      <c r="GRV288"/>
      <c r="GRW288"/>
      <c r="GRX288"/>
      <c r="GRY288"/>
      <c r="GRZ288"/>
      <c r="GSA288"/>
      <c r="GSB288"/>
      <c r="GSC288"/>
      <c r="GSD288"/>
      <c r="GSE288"/>
      <c r="GSF288"/>
      <c r="GSG288"/>
      <c r="GSH288"/>
      <c r="GSI288"/>
      <c r="GSJ288"/>
      <c r="GSK288"/>
      <c r="GSL288"/>
      <c r="GSM288"/>
      <c r="GSN288"/>
      <c r="GSO288"/>
      <c r="GSP288"/>
      <c r="GSQ288"/>
      <c r="GSR288"/>
      <c r="GSS288"/>
      <c r="GST288"/>
      <c r="GSU288"/>
      <c r="GSV288"/>
      <c r="GSW288"/>
      <c r="GSX288"/>
      <c r="GSY288"/>
      <c r="GSZ288"/>
      <c r="GTA288"/>
      <c r="GTB288"/>
      <c r="GTC288"/>
      <c r="GTD288"/>
      <c r="GTE288"/>
      <c r="GTF288"/>
      <c r="GTG288"/>
      <c r="GTH288"/>
      <c r="GTI288"/>
      <c r="GTJ288"/>
      <c r="GTK288"/>
      <c r="GTL288"/>
      <c r="GTM288"/>
      <c r="GTN288"/>
      <c r="GTO288"/>
      <c r="GTP288"/>
      <c r="GTQ288"/>
      <c r="GTR288"/>
      <c r="GTS288"/>
      <c r="GTT288"/>
      <c r="GTU288"/>
      <c r="GTV288"/>
      <c r="GTW288"/>
      <c r="GTX288"/>
      <c r="GTY288"/>
      <c r="GTZ288"/>
      <c r="GUA288"/>
      <c r="GUB288"/>
      <c r="GUC288"/>
      <c r="GUD288"/>
      <c r="GUE288"/>
      <c r="GUF288"/>
      <c r="GUG288"/>
      <c r="GUH288"/>
      <c r="GUI288"/>
      <c r="GUJ288"/>
      <c r="GUK288"/>
      <c r="GUL288"/>
      <c r="GUM288"/>
      <c r="GUN288"/>
      <c r="GUO288"/>
      <c r="GUP288"/>
      <c r="GUQ288"/>
      <c r="GUR288"/>
      <c r="GUS288"/>
      <c r="GUT288"/>
      <c r="GUU288"/>
      <c r="GUV288"/>
      <c r="GUW288"/>
      <c r="GUX288"/>
      <c r="GUY288"/>
      <c r="GUZ288"/>
      <c r="GVA288"/>
      <c r="GVB288"/>
      <c r="GVC288"/>
      <c r="GVD288"/>
      <c r="GVE288"/>
      <c r="GVF288"/>
      <c r="GVG288"/>
      <c r="GVH288"/>
      <c r="GVI288"/>
      <c r="GVJ288"/>
      <c r="GVK288"/>
      <c r="GVL288"/>
      <c r="GVM288"/>
      <c r="GVN288"/>
      <c r="GVO288"/>
      <c r="GVP288"/>
      <c r="GVQ288"/>
      <c r="GVR288"/>
      <c r="GVS288"/>
      <c r="GVT288"/>
      <c r="GVU288"/>
      <c r="GVV288"/>
      <c r="GVW288"/>
      <c r="GVX288"/>
      <c r="GVY288"/>
      <c r="GVZ288"/>
      <c r="GWA288"/>
      <c r="GWB288"/>
      <c r="GWC288"/>
      <c r="GWD288"/>
      <c r="GWE288"/>
      <c r="GWF288"/>
      <c r="GWG288"/>
      <c r="GWH288"/>
      <c r="GWI288"/>
      <c r="GWJ288"/>
      <c r="GWK288"/>
      <c r="GWL288"/>
      <c r="GWM288"/>
      <c r="GWN288"/>
      <c r="GWO288"/>
      <c r="GWP288"/>
      <c r="GWQ288"/>
      <c r="GWR288"/>
      <c r="GWS288"/>
      <c r="GWT288"/>
      <c r="GWU288"/>
      <c r="GWV288"/>
      <c r="GWW288"/>
      <c r="GWX288"/>
      <c r="GWY288"/>
      <c r="GWZ288"/>
      <c r="GXA288"/>
      <c r="GXB288"/>
      <c r="GXC288"/>
      <c r="GXD288"/>
      <c r="GXE288"/>
      <c r="GXF288"/>
      <c r="GXG288"/>
      <c r="GXH288"/>
      <c r="GXI288"/>
      <c r="GXJ288"/>
      <c r="GXK288"/>
      <c r="GXL288"/>
      <c r="GXM288"/>
      <c r="GXN288"/>
      <c r="GXO288"/>
      <c r="GXP288"/>
      <c r="GXQ288"/>
      <c r="GXR288"/>
      <c r="GXS288"/>
      <c r="GXT288"/>
      <c r="GXU288"/>
      <c r="GXV288"/>
      <c r="GXW288"/>
      <c r="GXX288"/>
      <c r="GXY288"/>
      <c r="GXZ288"/>
      <c r="GYA288"/>
      <c r="GYB288"/>
      <c r="GYC288"/>
      <c r="GYD288"/>
      <c r="GYE288"/>
      <c r="GYF288"/>
      <c r="GYG288"/>
      <c r="GYH288"/>
      <c r="GYI288"/>
      <c r="GYJ288"/>
      <c r="GYK288"/>
      <c r="GYL288"/>
      <c r="GYM288"/>
      <c r="GYN288"/>
      <c r="GYO288"/>
      <c r="GYP288"/>
      <c r="GYQ288"/>
      <c r="GYR288"/>
      <c r="GYS288"/>
      <c r="GYT288"/>
      <c r="GYU288"/>
      <c r="GYV288"/>
      <c r="GYW288"/>
      <c r="GYX288"/>
      <c r="GYY288"/>
      <c r="GYZ288"/>
      <c r="GZA288"/>
      <c r="GZB288"/>
      <c r="GZC288"/>
      <c r="GZD288"/>
      <c r="GZE288"/>
      <c r="GZF288"/>
      <c r="GZG288"/>
      <c r="GZH288"/>
      <c r="GZI288"/>
      <c r="GZJ288"/>
      <c r="GZK288"/>
      <c r="GZL288"/>
      <c r="GZM288"/>
      <c r="GZN288"/>
      <c r="GZO288"/>
      <c r="GZP288"/>
      <c r="GZQ288"/>
      <c r="GZR288"/>
      <c r="GZS288"/>
      <c r="GZT288"/>
      <c r="GZU288"/>
      <c r="GZV288"/>
      <c r="GZW288"/>
      <c r="GZX288"/>
      <c r="GZY288"/>
      <c r="GZZ288"/>
      <c r="HAA288"/>
      <c r="HAB288"/>
      <c r="HAC288"/>
      <c r="HAD288"/>
      <c r="HAE288"/>
      <c r="HAF288"/>
      <c r="HAG288"/>
      <c r="HAH288"/>
      <c r="HAI288"/>
      <c r="HAJ288"/>
      <c r="HAK288"/>
      <c r="HAL288"/>
      <c r="HAM288"/>
      <c r="HAN288"/>
      <c r="HAO288"/>
      <c r="HAP288"/>
      <c r="HAQ288"/>
      <c r="HAR288"/>
      <c r="HAS288"/>
      <c r="HAT288"/>
      <c r="HAU288"/>
      <c r="HAV288"/>
      <c r="HAW288"/>
      <c r="HAX288"/>
      <c r="HAY288"/>
      <c r="HAZ288"/>
      <c r="HBA288"/>
      <c r="HBB288"/>
      <c r="HBC288"/>
      <c r="HBD288"/>
      <c r="HBE288"/>
      <c r="HBF288"/>
      <c r="HBG288"/>
      <c r="HBH288"/>
      <c r="HBI288"/>
      <c r="HBJ288"/>
      <c r="HBK288"/>
      <c r="HBL288"/>
      <c r="HBM288"/>
      <c r="HBN288"/>
      <c r="HBO288"/>
      <c r="HBP288"/>
      <c r="HBQ288"/>
      <c r="HBR288"/>
      <c r="HBS288"/>
      <c r="HBT288"/>
      <c r="HBU288"/>
      <c r="HBV288"/>
      <c r="HBW288"/>
      <c r="HBX288"/>
      <c r="HBY288"/>
      <c r="HBZ288"/>
      <c r="HCA288"/>
      <c r="HCB288"/>
      <c r="HCC288"/>
      <c r="HCD288"/>
      <c r="HCE288"/>
      <c r="HCF288"/>
      <c r="HCG288"/>
      <c r="HCH288"/>
      <c r="HCI288"/>
      <c r="HCJ288"/>
      <c r="HCK288"/>
      <c r="HCL288"/>
      <c r="HCM288"/>
      <c r="HCN288"/>
      <c r="HCO288"/>
      <c r="HCP288"/>
      <c r="HCQ288"/>
      <c r="HCR288"/>
      <c r="HCS288"/>
      <c r="HCT288"/>
      <c r="HCU288"/>
      <c r="HCV288"/>
      <c r="HCW288"/>
      <c r="HCX288"/>
      <c r="HCY288"/>
      <c r="HCZ288"/>
      <c r="HDA288"/>
      <c r="HDB288"/>
      <c r="HDC288"/>
      <c r="HDD288"/>
      <c r="HDE288"/>
      <c r="HDF288"/>
      <c r="HDG288"/>
      <c r="HDH288"/>
      <c r="HDI288"/>
      <c r="HDJ288"/>
      <c r="HDK288"/>
      <c r="HDL288"/>
      <c r="HDM288"/>
      <c r="HDN288"/>
      <c r="HDO288"/>
      <c r="HDP288"/>
      <c r="HDQ288"/>
      <c r="HDR288"/>
      <c r="HDS288"/>
      <c r="HDT288"/>
      <c r="HDU288"/>
      <c r="HDV288"/>
      <c r="HDW288"/>
      <c r="HDX288"/>
      <c r="HDY288"/>
      <c r="HDZ288"/>
      <c r="HEA288"/>
      <c r="HEB288"/>
      <c r="HEC288"/>
      <c r="HED288"/>
      <c r="HEE288"/>
      <c r="HEF288"/>
      <c r="HEG288"/>
      <c r="HEH288"/>
      <c r="HEI288"/>
      <c r="HEJ288"/>
      <c r="HEK288"/>
      <c r="HEL288"/>
      <c r="HEM288"/>
      <c r="HEN288"/>
      <c r="HEO288"/>
      <c r="HEP288"/>
      <c r="HEQ288"/>
      <c r="HER288"/>
      <c r="HES288"/>
      <c r="HET288"/>
      <c r="HEU288"/>
      <c r="HEV288"/>
      <c r="HEW288"/>
      <c r="HEX288"/>
      <c r="HEY288"/>
      <c r="HEZ288"/>
      <c r="HFA288"/>
      <c r="HFB288"/>
      <c r="HFC288"/>
      <c r="HFD288"/>
      <c r="HFE288"/>
      <c r="HFF288"/>
      <c r="HFG288"/>
      <c r="HFH288"/>
      <c r="HFI288"/>
      <c r="HFJ288"/>
      <c r="HFK288"/>
      <c r="HFL288"/>
      <c r="HFM288"/>
      <c r="HFN288"/>
      <c r="HFO288"/>
      <c r="HFP288"/>
      <c r="HFQ288"/>
      <c r="HFR288"/>
      <c r="HFS288"/>
      <c r="HFT288"/>
      <c r="HFU288"/>
      <c r="HFV288"/>
      <c r="HFW288"/>
      <c r="HFX288"/>
      <c r="HFY288"/>
      <c r="HFZ288"/>
      <c r="HGA288"/>
      <c r="HGB288"/>
      <c r="HGC288"/>
      <c r="HGD288"/>
      <c r="HGE288"/>
      <c r="HGF288"/>
      <c r="HGG288"/>
      <c r="HGH288"/>
      <c r="HGI288"/>
      <c r="HGJ288"/>
      <c r="HGK288"/>
      <c r="HGL288"/>
      <c r="HGM288"/>
      <c r="HGN288"/>
      <c r="HGO288"/>
      <c r="HGP288"/>
      <c r="HGQ288"/>
      <c r="HGR288"/>
      <c r="HGS288"/>
      <c r="HGT288"/>
      <c r="HGU288"/>
      <c r="HGV288"/>
      <c r="HGW288"/>
      <c r="HGX288"/>
      <c r="HGY288"/>
      <c r="HGZ288"/>
      <c r="HHA288"/>
      <c r="HHB288"/>
      <c r="HHC288"/>
      <c r="HHD288"/>
      <c r="HHE288"/>
      <c r="HHF288"/>
      <c r="HHG288"/>
      <c r="HHH288"/>
      <c r="HHI288"/>
      <c r="HHJ288"/>
      <c r="HHK288"/>
      <c r="HHL288"/>
      <c r="HHM288"/>
      <c r="HHN288"/>
      <c r="HHO288"/>
      <c r="HHP288"/>
      <c r="HHQ288"/>
      <c r="HHR288"/>
      <c r="HHS288"/>
      <c r="HHT288"/>
      <c r="HHU288"/>
      <c r="HHV288"/>
      <c r="HHW288"/>
      <c r="HHX288"/>
      <c r="HHY288"/>
      <c r="HHZ288"/>
      <c r="HIA288"/>
      <c r="HIB288"/>
      <c r="HIC288"/>
      <c r="HID288"/>
      <c r="HIE288"/>
      <c r="HIF288"/>
      <c r="HIG288"/>
      <c r="HIH288"/>
      <c r="HII288"/>
      <c r="HIJ288"/>
      <c r="HIK288"/>
      <c r="HIL288"/>
      <c r="HIM288"/>
      <c r="HIN288"/>
      <c r="HIO288"/>
      <c r="HIP288"/>
      <c r="HIQ288"/>
      <c r="HIR288"/>
      <c r="HIS288"/>
      <c r="HIT288"/>
      <c r="HIU288"/>
      <c r="HIV288"/>
      <c r="HIW288"/>
      <c r="HIX288"/>
      <c r="HIY288"/>
      <c r="HIZ288"/>
      <c r="HJA288"/>
      <c r="HJB288"/>
      <c r="HJC288"/>
      <c r="HJD288"/>
      <c r="HJE288"/>
      <c r="HJF288"/>
      <c r="HJG288"/>
      <c r="HJH288"/>
      <c r="HJI288"/>
      <c r="HJJ288"/>
      <c r="HJK288"/>
      <c r="HJL288"/>
      <c r="HJM288"/>
      <c r="HJN288"/>
      <c r="HJO288"/>
      <c r="HJP288"/>
      <c r="HJQ288"/>
      <c r="HJR288"/>
      <c r="HJS288"/>
      <c r="HJT288"/>
      <c r="HJU288"/>
      <c r="HJV288"/>
      <c r="HJW288"/>
      <c r="HJX288"/>
      <c r="HJY288"/>
      <c r="HJZ288"/>
      <c r="HKA288"/>
      <c r="HKB288"/>
      <c r="HKC288"/>
      <c r="HKD288"/>
      <c r="HKE288"/>
      <c r="HKF288"/>
      <c r="HKG288"/>
      <c r="HKH288"/>
      <c r="HKI288"/>
      <c r="HKJ288"/>
      <c r="HKK288"/>
      <c r="HKL288"/>
      <c r="HKM288"/>
      <c r="HKN288"/>
      <c r="HKO288"/>
      <c r="HKP288"/>
      <c r="HKQ288"/>
      <c r="HKR288"/>
      <c r="HKS288"/>
      <c r="HKT288"/>
      <c r="HKU288"/>
      <c r="HKV288"/>
      <c r="HKW288"/>
      <c r="HKX288"/>
      <c r="HKY288"/>
      <c r="HKZ288"/>
      <c r="HLA288"/>
      <c r="HLB288"/>
      <c r="HLC288"/>
      <c r="HLD288"/>
      <c r="HLE288"/>
      <c r="HLF288"/>
      <c r="HLG288"/>
      <c r="HLH288"/>
      <c r="HLI288"/>
      <c r="HLJ288"/>
      <c r="HLK288"/>
      <c r="HLL288"/>
      <c r="HLM288"/>
      <c r="HLN288"/>
      <c r="HLO288"/>
      <c r="HLP288"/>
      <c r="HLQ288"/>
      <c r="HLR288"/>
      <c r="HLS288"/>
      <c r="HLT288"/>
      <c r="HLU288"/>
      <c r="HLV288"/>
      <c r="HLW288"/>
      <c r="HLX288"/>
      <c r="HLY288"/>
      <c r="HLZ288"/>
      <c r="HMA288"/>
      <c r="HMB288"/>
      <c r="HMC288"/>
      <c r="HMD288"/>
      <c r="HME288"/>
      <c r="HMF288"/>
      <c r="HMG288"/>
      <c r="HMH288"/>
      <c r="HMI288"/>
      <c r="HMJ288"/>
      <c r="HMK288"/>
      <c r="HML288"/>
      <c r="HMM288"/>
      <c r="HMN288"/>
      <c r="HMO288"/>
      <c r="HMP288"/>
      <c r="HMQ288"/>
      <c r="HMR288"/>
      <c r="HMS288"/>
      <c r="HMT288"/>
      <c r="HMU288"/>
      <c r="HMV288"/>
      <c r="HMW288"/>
      <c r="HMX288"/>
      <c r="HMY288"/>
      <c r="HMZ288"/>
      <c r="HNA288"/>
      <c r="HNB288"/>
      <c r="HNC288"/>
      <c r="HND288"/>
      <c r="HNE288"/>
      <c r="HNF288"/>
      <c r="HNG288"/>
      <c r="HNH288"/>
      <c r="HNI288"/>
      <c r="HNJ288"/>
      <c r="HNK288"/>
      <c r="HNL288"/>
      <c r="HNM288"/>
      <c r="HNN288"/>
      <c r="HNO288"/>
      <c r="HNP288"/>
      <c r="HNQ288"/>
      <c r="HNR288"/>
      <c r="HNS288"/>
      <c r="HNT288"/>
      <c r="HNU288"/>
      <c r="HNV288"/>
      <c r="HNW288"/>
      <c r="HNX288"/>
      <c r="HNY288"/>
      <c r="HNZ288"/>
      <c r="HOA288"/>
      <c r="HOB288"/>
      <c r="HOC288"/>
      <c r="HOD288"/>
      <c r="HOE288"/>
      <c r="HOF288"/>
      <c r="HOG288"/>
      <c r="HOH288"/>
      <c r="HOI288"/>
      <c r="HOJ288"/>
      <c r="HOK288"/>
      <c r="HOL288"/>
      <c r="HOM288"/>
      <c r="HON288"/>
      <c r="HOO288"/>
      <c r="HOP288"/>
      <c r="HOQ288"/>
      <c r="HOR288"/>
      <c r="HOS288"/>
      <c r="HOT288"/>
      <c r="HOU288"/>
      <c r="HOV288"/>
      <c r="HOW288"/>
      <c r="HOX288"/>
      <c r="HOY288"/>
      <c r="HOZ288"/>
      <c r="HPA288"/>
      <c r="HPB288"/>
      <c r="HPC288"/>
      <c r="HPD288"/>
      <c r="HPE288"/>
      <c r="HPF288"/>
      <c r="HPG288"/>
      <c r="HPH288"/>
      <c r="HPI288"/>
      <c r="HPJ288"/>
      <c r="HPK288"/>
      <c r="HPL288"/>
      <c r="HPM288"/>
      <c r="HPN288"/>
      <c r="HPO288"/>
      <c r="HPP288"/>
      <c r="HPQ288"/>
      <c r="HPR288"/>
      <c r="HPS288"/>
      <c r="HPT288"/>
      <c r="HPU288"/>
      <c r="HPV288"/>
      <c r="HPW288"/>
      <c r="HPX288"/>
      <c r="HPY288"/>
      <c r="HPZ288"/>
      <c r="HQA288"/>
      <c r="HQB288"/>
      <c r="HQC288"/>
      <c r="HQD288"/>
      <c r="HQE288"/>
      <c r="HQF288"/>
      <c r="HQG288"/>
      <c r="HQH288"/>
      <c r="HQI288"/>
      <c r="HQJ288"/>
      <c r="HQK288"/>
      <c r="HQL288"/>
      <c r="HQM288"/>
      <c r="HQN288"/>
      <c r="HQO288"/>
      <c r="HQP288"/>
      <c r="HQQ288"/>
      <c r="HQR288"/>
      <c r="HQS288"/>
      <c r="HQT288"/>
      <c r="HQU288"/>
      <c r="HQV288"/>
      <c r="HQW288"/>
      <c r="HQX288"/>
      <c r="HQY288"/>
      <c r="HQZ288"/>
      <c r="HRA288"/>
      <c r="HRB288"/>
      <c r="HRC288"/>
      <c r="HRD288"/>
      <c r="HRE288"/>
      <c r="HRF288"/>
      <c r="HRG288"/>
      <c r="HRH288"/>
      <c r="HRI288"/>
      <c r="HRJ288"/>
      <c r="HRK288"/>
      <c r="HRL288"/>
      <c r="HRM288"/>
      <c r="HRN288"/>
      <c r="HRO288"/>
      <c r="HRP288"/>
      <c r="HRQ288"/>
      <c r="HRR288"/>
      <c r="HRS288"/>
      <c r="HRT288"/>
      <c r="HRU288"/>
      <c r="HRV288"/>
      <c r="HRW288"/>
      <c r="HRX288"/>
      <c r="HRY288"/>
      <c r="HRZ288"/>
      <c r="HSA288"/>
      <c r="HSB288"/>
      <c r="HSC288"/>
      <c r="HSD288"/>
      <c r="HSE288"/>
      <c r="HSF288"/>
      <c r="HSG288"/>
      <c r="HSH288"/>
      <c r="HSI288"/>
      <c r="HSJ288"/>
      <c r="HSK288"/>
      <c r="HSL288"/>
      <c r="HSM288"/>
      <c r="HSN288"/>
      <c r="HSO288"/>
      <c r="HSP288"/>
      <c r="HSQ288"/>
      <c r="HSR288"/>
      <c r="HSS288"/>
      <c r="HST288"/>
      <c r="HSU288"/>
      <c r="HSV288"/>
      <c r="HSW288"/>
      <c r="HSX288"/>
      <c r="HSY288"/>
      <c r="HSZ288"/>
      <c r="HTA288"/>
      <c r="HTB288"/>
      <c r="HTC288"/>
      <c r="HTD288"/>
      <c r="HTE288"/>
      <c r="HTF288"/>
      <c r="HTG288"/>
      <c r="HTH288"/>
      <c r="HTI288"/>
      <c r="HTJ288"/>
      <c r="HTK288"/>
      <c r="HTL288"/>
      <c r="HTM288"/>
      <c r="HTN288"/>
      <c r="HTO288"/>
      <c r="HTP288"/>
      <c r="HTQ288"/>
      <c r="HTR288"/>
      <c r="HTS288"/>
      <c r="HTT288"/>
      <c r="HTU288"/>
      <c r="HTV288"/>
      <c r="HTW288"/>
      <c r="HTX288"/>
      <c r="HTY288"/>
      <c r="HTZ288"/>
      <c r="HUA288"/>
      <c r="HUB288"/>
      <c r="HUC288"/>
      <c r="HUD288"/>
      <c r="HUE288"/>
      <c r="HUF288"/>
      <c r="HUG288"/>
      <c r="HUH288"/>
      <c r="HUI288"/>
      <c r="HUJ288"/>
      <c r="HUK288"/>
      <c r="HUL288"/>
      <c r="HUM288"/>
      <c r="HUN288"/>
      <c r="HUO288"/>
      <c r="HUP288"/>
      <c r="HUQ288"/>
      <c r="HUR288"/>
      <c r="HUS288"/>
      <c r="HUT288"/>
      <c r="HUU288"/>
      <c r="HUV288"/>
      <c r="HUW288"/>
      <c r="HUX288"/>
      <c r="HUY288"/>
      <c r="HUZ288"/>
      <c r="HVA288"/>
      <c r="HVB288"/>
      <c r="HVC288"/>
      <c r="HVD288"/>
      <c r="HVE288"/>
      <c r="HVF288"/>
      <c r="HVG288"/>
      <c r="HVH288"/>
      <c r="HVI288"/>
      <c r="HVJ288"/>
      <c r="HVK288"/>
      <c r="HVL288"/>
      <c r="HVM288"/>
      <c r="HVN288"/>
      <c r="HVO288"/>
      <c r="HVP288"/>
      <c r="HVQ288"/>
      <c r="HVR288"/>
      <c r="HVS288"/>
      <c r="HVT288"/>
      <c r="HVU288"/>
      <c r="HVV288"/>
      <c r="HVW288"/>
      <c r="HVX288"/>
      <c r="HVY288"/>
      <c r="HVZ288"/>
      <c r="HWA288"/>
      <c r="HWB288"/>
      <c r="HWC288"/>
      <c r="HWD288"/>
      <c r="HWE288"/>
      <c r="HWF288"/>
      <c r="HWG288"/>
      <c r="HWH288"/>
      <c r="HWI288"/>
      <c r="HWJ288"/>
      <c r="HWK288"/>
      <c r="HWL288"/>
      <c r="HWM288"/>
      <c r="HWN288"/>
      <c r="HWO288"/>
      <c r="HWP288"/>
      <c r="HWQ288"/>
      <c r="HWR288"/>
      <c r="HWS288"/>
      <c r="HWT288"/>
      <c r="HWU288"/>
      <c r="HWV288"/>
      <c r="HWW288"/>
      <c r="HWX288"/>
      <c r="HWY288"/>
      <c r="HWZ288"/>
      <c r="HXA288"/>
      <c r="HXB288"/>
      <c r="HXC288"/>
      <c r="HXD288"/>
      <c r="HXE288"/>
      <c r="HXF288"/>
      <c r="HXG288"/>
      <c r="HXH288"/>
      <c r="HXI288"/>
      <c r="HXJ288"/>
      <c r="HXK288"/>
      <c r="HXL288"/>
      <c r="HXM288"/>
      <c r="HXN288"/>
      <c r="HXO288"/>
      <c r="HXP288"/>
      <c r="HXQ288"/>
      <c r="HXR288"/>
      <c r="HXS288"/>
      <c r="HXT288"/>
      <c r="HXU288"/>
      <c r="HXV288"/>
      <c r="HXW288"/>
      <c r="HXX288"/>
      <c r="HXY288"/>
      <c r="HXZ288"/>
      <c r="HYA288"/>
      <c r="HYB288"/>
      <c r="HYC288"/>
      <c r="HYD288"/>
      <c r="HYE288"/>
      <c r="HYF288"/>
      <c r="HYG288"/>
      <c r="HYH288"/>
      <c r="HYI288"/>
      <c r="HYJ288"/>
      <c r="HYK288"/>
      <c r="HYL288"/>
      <c r="HYM288"/>
      <c r="HYN288"/>
      <c r="HYO288"/>
      <c r="HYP288"/>
      <c r="HYQ288"/>
      <c r="HYR288"/>
      <c r="HYS288"/>
      <c r="HYT288"/>
      <c r="HYU288"/>
      <c r="HYV288"/>
      <c r="HYW288"/>
      <c r="HYX288"/>
      <c r="HYY288"/>
      <c r="HYZ288"/>
      <c r="HZA288"/>
      <c r="HZB288"/>
      <c r="HZC288"/>
      <c r="HZD288"/>
      <c r="HZE288"/>
      <c r="HZF288"/>
      <c r="HZG288"/>
      <c r="HZH288"/>
      <c r="HZI288"/>
      <c r="HZJ288"/>
      <c r="HZK288"/>
      <c r="HZL288"/>
      <c r="HZM288"/>
      <c r="HZN288"/>
      <c r="HZO288"/>
      <c r="HZP288"/>
      <c r="HZQ288"/>
      <c r="HZR288"/>
      <c r="HZS288"/>
      <c r="HZT288"/>
      <c r="HZU288"/>
      <c r="HZV288"/>
      <c r="HZW288"/>
      <c r="HZX288"/>
      <c r="HZY288"/>
      <c r="HZZ288"/>
      <c r="IAA288"/>
      <c r="IAB288"/>
      <c r="IAC288"/>
      <c r="IAD288"/>
      <c r="IAE288"/>
      <c r="IAF288"/>
      <c r="IAG288"/>
      <c r="IAH288"/>
      <c r="IAI288"/>
      <c r="IAJ288"/>
      <c r="IAK288"/>
      <c r="IAL288"/>
      <c r="IAM288"/>
      <c r="IAN288"/>
      <c r="IAO288"/>
      <c r="IAP288"/>
      <c r="IAQ288"/>
      <c r="IAR288"/>
      <c r="IAS288"/>
      <c r="IAT288"/>
      <c r="IAU288"/>
      <c r="IAV288"/>
      <c r="IAW288"/>
      <c r="IAX288"/>
      <c r="IAY288"/>
      <c r="IAZ288"/>
      <c r="IBA288"/>
      <c r="IBB288"/>
      <c r="IBC288"/>
      <c r="IBD288"/>
      <c r="IBE288"/>
      <c r="IBF288"/>
      <c r="IBG288"/>
      <c r="IBH288"/>
      <c r="IBI288"/>
      <c r="IBJ288"/>
      <c r="IBK288"/>
      <c r="IBL288"/>
      <c r="IBM288"/>
      <c r="IBN288"/>
      <c r="IBO288"/>
      <c r="IBP288"/>
      <c r="IBQ288"/>
      <c r="IBR288"/>
      <c r="IBS288"/>
      <c r="IBT288"/>
      <c r="IBU288"/>
      <c r="IBV288"/>
      <c r="IBW288"/>
      <c r="IBX288"/>
      <c r="IBY288"/>
      <c r="IBZ288"/>
      <c r="ICA288"/>
      <c r="ICB288"/>
      <c r="ICC288"/>
      <c r="ICD288"/>
      <c r="ICE288"/>
      <c r="ICF288"/>
      <c r="ICG288"/>
      <c r="ICH288"/>
      <c r="ICI288"/>
      <c r="ICJ288"/>
      <c r="ICK288"/>
      <c r="ICL288"/>
      <c r="ICM288"/>
      <c r="ICN288"/>
      <c r="ICO288"/>
      <c r="ICP288"/>
      <c r="ICQ288"/>
      <c r="ICR288"/>
      <c r="ICS288"/>
      <c r="ICT288"/>
      <c r="ICU288"/>
      <c r="ICV288"/>
      <c r="ICW288"/>
      <c r="ICX288"/>
      <c r="ICY288"/>
      <c r="ICZ288"/>
      <c r="IDA288"/>
      <c r="IDB288"/>
      <c r="IDC288"/>
      <c r="IDD288"/>
      <c r="IDE288"/>
      <c r="IDF288"/>
      <c r="IDG288"/>
      <c r="IDH288"/>
      <c r="IDI288"/>
      <c r="IDJ288"/>
      <c r="IDK288"/>
      <c r="IDL288"/>
      <c r="IDM288"/>
      <c r="IDN288"/>
      <c r="IDO288"/>
      <c r="IDP288"/>
      <c r="IDQ288"/>
      <c r="IDR288"/>
      <c r="IDS288"/>
      <c r="IDT288"/>
      <c r="IDU288"/>
      <c r="IDV288"/>
      <c r="IDW288"/>
      <c r="IDX288"/>
      <c r="IDY288"/>
      <c r="IDZ288"/>
      <c r="IEA288"/>
      <c r="IEB288"/>
      <c r="IEC288"/>
      <c r="IED288"/>
      <c r="IEE288"/>
      <c r="IEF288"/>
      <c r="IEG288"/>
      <c r="IEH288"/>
      <c r="IEI288"/>
      <c r="IEJ288"/>
      <c r="IEK288"/>
      <c r="IEL288"/>
      <c r="IEM288"/>
      <c r="IEN288"/>
      <c r="IEO288"/>
      <c r="IEP288"/>
      <c r="IEQ288"/>
      <c r="IER288"/>
      <c r="IES288"/>
      <c r="IET288"/>
      <c r="IEU288"/>
      <c r="IEV288"/>
      <c r="IEW288"/>
      <c r="IEX288"/>
      <c r="IEY288"/>
      <c r="IEZ288"/>
      <c r="IFA288"/>
      <c r="IFB288"/>
      <c r="IFC288"/>
      <c r="IFD288"/>
      <c r="IFE288"/>
      <c r="IFF288"/>
      <c r="IFG288"/>
      <c r="IFH288"/>
      <c r="IFI288"/>
      <c r="IFJ288"/>
      <c r="IFK288"/>
      <c r="IFL288"/>
      <c r="IFM288"/>
      <c r="IFN288"/>
      <c r="IFO288"/>
      <c r="IFP288"/>
      <c r="IFQ288"/>
      <c r="IFR288"/>
      <c r="IFS288"/>
      <c r="IFT288"/>
      <c r="IFU288"/>
      <c r="IFV288"/>
      <c r="IFW288"/>
      <c r="IFX288"/>
      <c r="IFY288"/>
      <c r="IFZ288"/>
      <c r="IGA288"/>
      <c r="IGB288"/>
      <c r="IGC288"/>
      <c r="IGD288"/>
      <c r="IGE288"/>
      <c r="IGF288"/>
      <c r="IGG288"/>
      <c r="IGH288"/>
      <c r="IGI288"/>
      <c r="IGJ288"/>
      <c r="IGK288"/>
      <c r="IGL288"/>
      <c r="IGM288"/>
      <c r="IGN288"/>
      <c r="IGO288"/>
      <c r="IGP288"/>
      <c r="IGQ288"/>
      <c r="IGR288"/>
      <c r="IGS288"/>
      <c r="IGT288"/>
      <c r="IGU288"/>
      <c r="IGV288"/>
      <c r="IGW288"/>
      <c r="IGX288"/>
      <c r="IGY288"/>
      <c r="IGZ288"/>
      <c r="IHA288"/>
      <c r="IHB288"/>
      <c r="IHC288"/>
      <c r="IHD288"/>
      <c r="IHE288"/>
      <c r="IHF288"/>
      <c r="IHG288"/>
      <c r="IHH288"/>
      <c r="IHI288"/>
      <c r="IHJ288"/>
      <c r="IHK288"/>
      <c r="IHL288"/>
      <c r="IHM288"/>
      <c r="IHN288"/>
      <c r="IHO288"/>
      <c r="IHP288"/>
      <c r="IHQ288"/>
      <c r="IHR288"/>
      <c r="IHS288"/>
      <c r="IHT288"/>
      <c r="IHU288"/>
      <c r="IHV288"/>
      <c r="IHW288"/>
      <c r="IHX288"/>
      <c r="IHY288"/>
      <c r="IHZ288"/>
      <c r="IIA288"/>
      <c r="IIB288"/>
      <c r="IIC288"/>
      <c r="IID288"/>
      <c r="IIE288"/>
      <c r="IIF288"/>
      <c r="IIG288"/>
      <c r="IIH288"/>
      <c r="III288"/>
      <c r="IIJ288"/>
      <c r="IIK288"/>
      <c r="IIL288"/>
      <c r="IIM288"/>
      <c r="IIN288"/>
      <c r="IIO288"/>
      <c r="IIP288"/>
      <c r="IIQ288"/>
      <c r="IIR288"/>
      <c r="IIS288"/>
      <c r="IIT288"/>
      <c r="IIU288"/>
      <c r="IIV288"/>
      <c r="IIW288"/>
      <c r="IIX288"/>
      <c r="IIY288"/>
      <c r="IIZ288"/>
      <c r="IJA288"/>
      <c r="IJB288"/>
      <c r="IJC288"/>
      <c r="IJD288"/>
      <c r="IJE288"/>
      <c r="IJF288"/>
      <c r="IJG288"/>
      <c r="IJH288"/>
      <c r="IJI288"/>
      <c r="IJJ288"/>
      <c r="IJK288"/>
      <c r="IJL288"/>
      <c r="IJM288"/>
      <c r="IJN288"/>
      <c r="IJO288"/>
      <c r="IJP288"/>
      <c r="IJQ288"/>
      <c r="IJR288"/>
      <c r="IJS288"/>
      <c r="IJT288"/>
      <c r="IJU288"/>
      <c r="IJV288"/>
      <c r="IJW288"/>
      <c r="IJX288"/>
      <c r="IJY288"/>
      <c r="IJZ288"/>
      <c r="IKA288"/>
      <c r="IKB288"/>
      <c r="IKC288"/>
      <c r="IKD288"/>
      <c r="IKE288"/>
      <c r="IKF288"/>
      <c r="IKG288"/>
      <c r="IKH288"/>
      <c r="IKI288"/>
      <c r="IKJ288"/>
      <c r="IKK288"/>
      <c r="IKL288"/>
      <c r="IKM288"/>
      <c r="IKN288"/>
      <c r="IKO288"/>
      <c r="IKP288"/>
      <c r="IKQ288"/>
      <c r="IKR288"/>
      <c r="IKS288"/>
      <c r="IKT288"/>
      <c r="IKU288"/>
      <c r="IKV288"/>
      <c r="IKW288"/>
      <c r="IKX288"/>
      <c r="IKY288"/>
      <c r="IKZ288"/>
      <c r="ILA288"/>
      <c r="ILB288"/>
      <c r="ILC288"/>
      <c r="ILD288"/>
      <c r="ILE288"/>
      <c r="ILF288"/>
      <c r="ILG288"/>
      <c r="ILH288"/>
      <c r="ILI288"/>
      <c r="ILJ288"/>
      <c r="ILK288"/>
      <c r="ILL288"/>
      <c r="ILM288"/>
      <c r="ILN288"/>
      <c r="ILO288"/>
      <c r="ILP288"/>
      <c r="ILQ288"/>
      <c r="ILR288"/>
      <c r="ILS288"/>
      <c r="ILT288"/>
      <c r="ILU288"/>
      <c r="ILV288"/>
      <c r="ILW288"/>
      <c r="ILX288"/>
      <c r="ILY288"/>
      <c r="ILZ288"/>
      <c r="IMA288"/>
      <c r="IMB288"/>
      <c r="IMC288"/>
      <c r="IMD288"/>
      <c r="IME288"/>
      <c r="IMF288"/>
      <c r="IMG288"/>
      <c r="IMH288"/>
      <c r="IMI288"/>
      <c r="IMJ288"/>
      <c r="IMK288"/>
      <c r="IML288"/>
      <c r="IMM288"/>
      <c r="IMN288"/>
      <c r="IMO288"/>
      <c r="IMP288"/>
      <c r="IMQ288"/>
      <c r="IMR288"/>
      <c r="IMS288"/>
      <c r="IMT288"/>
      <c r="IMU288"/>
      <c r="IMV288"/>
      <c r="IMW288"/>
      <c r="IMX288"/>
      <c r="IMY288"/>
      <c r="IMZ288"/>
      <c r="INA288"/>
      <c r="INB288"/>
      <c r="INC288"/>
      <c r="IND288"/>
      <c r="INE288"/>
      <c r="INF288"/>
      <c r="ING288"/>
      <c r="INH288"/>
      <c r="INI288"/>
      <c r="INJ288"/>
      <c r="INK288"/>
      <c r="INL288"/>
      <c r="INM288"/>
      <c r="INN288"/>
      <c r="INO288"/>
      <c r="INP288"/>
      <c r="INQ288"/>
      <c r="INR288"/>
      <c r="INS288"/>
      <c r="INT288"/>
      <c r="INU288"/>
      <c r="INV288"/>
      <c r="INW288"/>
      <c r="INX288"/>
      <c r="INY288"/>
      <c r="INZ288"/>
      <c r="IOA288"/>
      <c r="IOB288"/>
      <c r="IOC288"/>
      <c r="IOD288"/>
      <c r="IOE288"/>
      <c r="IOF288"/>
      <c r="IOG288"/>
      <c r="IOH288"/>
      <c r="IOI288"/>
      <c r="IOJ288"/>
      <c r="IOK288"/>
      <c r="IOL288"/>
      <c r="IOM288"/>
      <c r="ION288"/>
      <c r="IOO288"/>
      <c r="IOP288"/>
      <c r="IOQ288"/>
      <c r="IOR288"/>
      <c r="IOS288"/>
      <c r="IOT288"/>
      <c r="IOU288"/>
      <c r="IOV288"/>
      <c r="IOW288"/>
      <c r="IOX288"/>
      <c r="IOY288"/>
      <c r="IOZ288"/>
      <c r="IPA288"/>
      <c r="IPB288"/>
      <c r="IPC288"/>
      <c r="IPD288"/>
      <c r="IPE288"/>
      <c r="IPF288"/>
      <c r="IPG288"/>
      <c r="IPH288"/>
      <c r="IPI288"/>
      <c r="IPJ288"/>
      <c r="IPK288"/>
      <c r="IPL288"/>
      <c r="IPM288"/>
      <c r="IPN288"/>
      <c r="IPO288"/>
      <c r="IPP288"/>
      <c r="IPQ288"/>
      <c r="IPR288"/>
      <c r="IPS288"/>
      <c r="IPT288"/>
      <c r="IPU288"/>
      <c r="IPV288"/>
      <c r="IPW288"/>
      <c r="IPX288"/>
      <c r="IPY288"/>
      <c r="IPZ288"/>
      <c r="IQA288"/>
      <c r="IQB288"/>
      <c r="IQC288"/>
      <c r="IQD288"/>
      <c r="IQE288"/>
      <c r="IQF288"/>
      <c r="IQG288"/>
      <c r="IQH288"/>
      <c r="IQI288"/>
      <c r="IQJ288"/>
      <c r="IQK288"/>
      <c r="IQL288"/>
      <c r="IQM288"/>
      <c r="IQN288"/>
      <c r="IQO288"/>
      <c r="IQP288"/>
      <c r="IQQ288"/>
      <c r="IQR288"/>
      <c r="IQS288"/>
      <c r="IQT288"/>
      <c r="IQU288"/>
      <c r="IQV288"/>
      <c r="IQW288"/>
      <c r="IQX288"/>
      <c r="IQY288"/>
      <c r="IQZ288"/>
      <c r="IRA288"/>
      <c r="IRB288"/>
      <c r="IRC288"/>
      <c r="IRD288"/>
      <c r="IRE288"/>
      <c r="IRF288"/>
      <c r="IRG288"/>
      <c r="IRH288"/>
      <c r="IRI288"/>
      <c r="IRJ288"/>
      <c r="IRK288"/>
      <c r="IRL288"/>
      <c r="IRM288"/>
      <c r="IRN288"/>
      <c r="IRO288"/>
      <c r="IRP288"/>
      <c r="IRQ288"/>
      <c r="IRR288"/>
      <c r="IRS288"/>
      <c r="IRT288"/>
      <c r="IRU288"/>
      <c r="IRV288"/>
      <c r="IRW288"/>
      <c r="IRX288"/>
      <c r="IRY288"/>
      <c r="IRZ288"/>
      <c r="ISA288"/>
      <c r="ISB288"/>
      <c r="ISC288"/>
      <c r="ISD288"/>
      <c r="ISE288"/>
      <c r="ISF288"/>
      <c r="ISG288"/>
      <c r="ISH288"/>
      <c r="ISI288"/>
      <c r="ISJ288"/>
      <c r="ISK288"/>
      <c r="ISL288"/>
      <c r="ISM288"/>
      <c r="ISN288"/>
      <c r="ISO288"/>
      <c r="ISP288"/>
      <c r="ISQ288"/>
      <c r="ISR288"/>
      <c r="ISS288"/>
      <c r="IST288"/>
      <c r="ISU288"/>
      <c r="ISV288"/>
      <c r="ISW288"/>
      <c r="ISX288"/>
      <c r="ISY288"/>
      <c r="ISZ288"/>
      <c r="ITA288"/>
      <c r="ITB288"/>
      <c r="ITC288"/>
      <c r="ITD288"/>
      <c r="ITE288"/>
      <c r="ITF288"/>
      <c r="ITG288"/>
      <c r="ITH288"/>
      <c r="ITI288"/>
      <c r="ITJ288"/>
      <c r="ITK288"/>
      <c r="ITL288"/>
      <c r="ITM288"/>
      <c r="ITN288"/>
      <c r="ITO288"/>
      <c r="ITP288"/>
      <c r="ITQ288"/>
      <c r="ITR288"/>
      <c r="ITS288"/>
      <c r="ITT288"/>
      <c r="ITU288"/>
      <c r="ITV288"/>
      <c r="ITW288"/>
      <c r="ITX288"/>
      <c r="ITY288"/>
      <c r="ITZ288"/>
      <c r="IUA288"/>
      <c r="IUB288"/>
      <c r="IUC288"/>
      <c r="IUD288"/>
      <c r="IUE288"/>
      <c r="IUF288"/>
      <c r="IUG288"/>
      <c r="IUH288"/>
      <c r="IUI288"/>
      <c r="IUJ288"/>
      <c r="IUK288"/>
      <c r="IUL288"/>
      <c r="IUM288"/>
      <c r="IUN288"/>
      <c r="IUO288"/>
      <c r="IUP288"/>
      <c r="IUQ288"/>
      <c r="IUR288"/>
      <c r="IUS288"/>
      <c r="IUT288"/>
      <c r="IUU288"/>
      <c r="IUV288"/>
      <c r="IUW288"/>
      <c r="IUX288"/>
      <c r="IUY288"/>
      <c r="IUZ288"/>
      <c r="IVA288"/>
      <c r="IVB288"/>
      <c r="IVC288"/>
      <c r="IVD288"/>
      <c r="IVE288"/>
      <c r="IVF288"/>
      <c r="IVG288"/>
      <c r="IVH288"/>
      <c r="IVI288"/>
      <c r="IVJ288"/>
      <c r="IVK288"/>
      <c r="IVL288"/>
      <c r="IVM288"/>
      <c r="IVN288"/>
      <c r="IVO288"/>
      <c r="IVP288"/>
      <c r="IVQ288"/>
      <c r="IVR288"/>
      <c r="IVS288"/>
      <c r="IVT288"/>
      <c r="IVU288"/>
      <c r="IVV288"/>
      <c r="IVW288"/>
      <c r="IVX288"/>
      <c r="IVY288"/>
      <c r="IVZ288"/>
      <c r="IWA288"/>
      <c r="IWB288"/>
      <c r="IWC288"/>
      <c r="IWD288"/>
      <c r="IWE288"/>
      <c r="IWF288"/>
      <c r="IWG288"/>
      <c r="IWH288"/>
      <c r="IWI288"/>
      <c r="IWJ288"/>
      <c r="IWK288"/>
      <c r="IWL288"/>
      <c r="IWM288"/>
      <c r="IWN288"/>
      <c r="IWO288"/>
      <c r="IWP288"/>
      <c r="IWQ288"/>
      <c r="IWR288"/>
      <c r="IWS288"/>
      <c r="IWT288"/>
      <c r="IWU288"/>
      <c r="IWV288"/>
      <c r="IWW288"/>
      <c r="IWX288"/>
      <c r="IWY288"/>
      <c r="IWZ288"/>
      <c r="IXA288"/>
      <c r="IXB288"/>
      <c r="IXC288"/>
      <c r="IXD288"/>
      <c r="IXE288"/>
      <c r="IXF288"/>
      <c r="IXG288"/>
      <c r="IXH288"/>
      <c r="IXI288"/>
      <c r="IXJ288"/>
      <c r="IXK288"/>
      <c r="IXL288"/>
      <c r="IXM288"/>
      <c r="IXN288"/>
      <c r="IXO288"/>
      <c r="IXP288"/>
      <c r="IXQ288"/>
      <c r="IXR288"/>
      <c r="IXS288"/>
      <c r="IXT288"/>
      <c r="IXU288"/>
      <c r="IXV288"/>
      <c r="IXW288"/>
      <c r="IXX288"/>
      <c r="IXY288"/>
      <c r="IXZ288"/>
      <c r="IYA288"/>
      <c r="IYB288"/>
      <c r="IYC288"/>
      <c r="IYD288"/>
      <c r="IYE288"/>
      <c r="IYF288"/>
      <c r="IYG288"/>
      <c r="IYH288"/>
      <c r="IYI288"/>
      <c r="IYJ288"/>
      <c r="IYK288"/>
      <c r="IYL288"/>
      <c r="IYM288"/>
      <c r="IYN288"/>
      <c r="IYO288"/>
      <c r="IYP288"/>
      <c r="IYQ288"/>
      <c r="IYR288"/>
      <c r="IYS288"/>
      <c r="IYT288"/>
      <c r="IYU288"/>
      <c r="IYV288"/>
      <c r="IYW288"/>
      <c r="IYX288"/>
      <c r="IYY288"/>
      <c r="IYZ288"/>
      <c r="IZA288"/>
      <c r="IZB288"/>
      <c r="IZC288"/>
      <c r="IZD288"/>
      <c r="IZE288"/>
      <c r="IZF288"/>
      <c r="IZG288"/>
      <c r="IZH288"/>
      <c r="IZI288"/>
      <c r="IZJ288"/>
      <c r="IZK288"/>
      <c r="IZL288"/>
      <c r="IZM288"/>
      <c r="IZN288"/>
      <c r="IZO288"/>
      <c r="IZP288"/>
      <c r="IZQ288"/>
      <c r="IZR288"/>
      <c r="IZS288"/>
      <c r="IZT288"/>
      <c r="IZU288"/>
      <c r="IZV288"/>
      <c r="IZW288"/>
      <c r="IZX288"/>
      <c r="IZY288"/>
      <c r="IZZ288"/>
      <c r="JAA288"/>
      <c r="JAB288"/>
      <c r="JAC288"/>
      <c r="JAD288"/>
      <c r="JAE288"/>
      <c r="JAF288"/>
      <c r="JAG288"/>
      <c r="JAH288"/>
      <c r="JAI288"/>
      <c r="JAJ288"/>
      <c r="JAK288"/>
      <c r="JAL288"/>
      <c r="JAM288"/>
      <c r="JAN288"/>
      <c r="JAO288"/>
      <c r="JAP288"/>
      <c r="JAQ288"/>
      <c r="JAR288"/>
      <c r="JAS288"/>
      <c r="JAT288"/>
      <c r="JAU288"/>
      <c r="JAV288"/>
      <c r="JAW288"/>
      <c r="JAX288"/>
      <c r="JAY288"/>
      <c r="JAZ288"/>
      <c r="JBA288"/>
      <c r="JBB288"/>
      <c r="JBC288"/>
      <c r="JBD288"/>
      <c r="JBE288"/>
      <c r="JBF288"/>
      <c r="JBG288"/>
      <c r="JBH288"/>
      <c r="JBI288"/>
      <c r="JBJ288"/>
      <c r="JBK288"/>
      <c r="JBL288"/>
      <c r="JBM288"/>
      <c r="JBN288"/>
      <c r="JBO288"/>
      <c r="JBP288"/>
      <c r="JBQ288"/>
      <c r="JBR288"/>
      <c r="JBS288"/>
      <c r="JBT288"/>
      <c r="JBU288"/>
      <c r="JBV288"/>
      <c r="JBW288"/>
      <c r="JBX288"/>
      <c r="JBY288"/>
      <c r="JBZ288"/>
      <c r="JCA288"/>
      <c r="JCB288"/>
      <c r="JCC288"/>
      <c r="JCD288"/>
      <c r="JCE288"/>
      <c r="JCF288"/>
      <c r="JCG288"/>
      <c r="JCH288"/>
      <c r="JCI288"/>
      <c r="JCJ288"/>
      <c r="JCK288"/>
      <c r="JCL288"/>
      <c r="JCM288"/>
      <c r="JCN288"/>
      <c r="JCO288"/>
      <c r="JCP288"/>
      <c r="JCQ288"/>
      <c r="JCR288"/>
      <c r="JCS288"/>
      <c r="JCT288"/>
      <c r="JCU288"/>
      <c r="JCV288"/>
      <c r="JCW288"/>
      <c r="JCX288"/>
      <c r="JCY288"/>
      <c r="JCZ288"/>
      <c r="JDA288"/>
      <c r="JDB288"/>
      <c r="JDC288"/>
      <c r="JDD288"/>
      <c r="JDE288"/>
      <c r="JDF288"/>
      <c r="JDG288"/>
      <c r="JDH288"/>
      <c r="JDI288"/>
      <c r="JDJ288"/>
      <c r="JDK288"/>
      <c r="JDL288"/>
      <c r="JDM288"/>
      <c r="JDN288"/>
      <c r="JDO288"/>
      <c r="JDP288"/>
      <c r="JDQ288"/>
      <c r="JDR288"/>
      <c r="JDS288"/>
      <c r="JDT288"/>
      <c r="JDU288"/>
      <c r="JDV288"/>
      <c r="JDW288"/>
      <c r="JDX288"/>
      <c r="JDY288"/>
      <c r="JDZ288"/>
      <c r="JEA288"/>
      <c r="JEB288"/>
      <c r="JEC288"/>
      <c r="JED288"/>
      <c r="JEE288"/>
      <c r="JEF288"/>
      <c r="JEG288"/>
      <c r="JEH288"/>
      <c r="JEI288"/>
      <c r="JEJ288"/>
      <c r="JEK288"/>
      <c r="JEL288"/>
      <c r="JEM288"/>
      <c r="JEN288"/>
      <c r="JEO288"/>
      <c r="JEP288"/>
      <c r="JEQ288"/>
      <c r="JER288"/>
      <c r="JES288"/>
      <c r="JET288"/>
      <c r="JEU288"/>
      <c r="JEV288"/>
      <c r="JEW288"/>
      <c r="JEX288"/>
      <c r="JEY288"/>
      <c r="JEZ288"/>
      <c r="JFA288"/>
      <c r="JFB288"/>
      <c r="JFC288"/>
      <c r="JFD288"/>
      <c r="JFE288"/>
      <c r="JFF288"/>
      <c r="JFG288"/>
      <c r="JFH288"/>
      <c r="JFI288"/>
      <c r="JFJ288"/>
      <c r="JFK288"/>
      <c r="JFL288"/>
      <c r="JFM288"/>
      <c r="JFN288"/>
      <c r="JFO288"/>
      <c r="JFP288"/>
      <c r="JFQ288"/>
      <c r="JFR288"/>
      <c r="JFS288"/>
      <c r="JFT288"/>
      <c r="JFU288"/>
      <c r="JFV288"/>
      <c r="JFW288"/>
      <c r="JFX288"/>
      <c r="JFY288"/>
      <c r="JFZ288"/>
      <c r="JGA288"/>
      <c r="JGB288"/>
      <c r="JGC288"/>
      <c r="JGD288"/>
      <c r="JGE288"/>
      <c r="JGF288"/>
      <c r="JGG288"/>
      <c r="JGH288"/>
      <c r="JGI288"/>
      <c r="JGJ288"/>
      <c r="JGK288"/>
      <c r="JGL288"/>
      <c r="JGM288"/>
      <c r="JGN288"/>
      <c r="JGO288"/>
      <c r="JGP288"/>
      <c r="JGQ288"/>
      <c r="JGR288"/>
      <c r="JGS288"/>
      <c r="JGT288"/>
      <c r="JGU288"/>
      <c r="JGV288"/>
      <c r="JGW288"/>
      <c r="JGX288"/>
      <c r="JGY288"/>
      <c r="JGZ288"/>
      <c r="JHA288"/>
      <c r="JHB288"/>
      <c r="JHC288"/>
      <c r="JHD288"/>
      <c r="JHE288"/>
      <c r="JHF288"/>
      <c r="JHG288"/>
      <c r="JHH288"/>
      <c r="JHI288"/>
      <c r="JHJ288"/>
      <c r="JHK288"/>
      <c r="JHL288"/>
      <c r="JHM288"/>
      <c r="JHN288"/>
      <c r="JHO288"/>
      <c r="JHP288"/>
      <c r="JHQ288"/>
      <c r="JHR288"/>
      <c r="JHS288"/>
      <c r="JHT288"/>
      <c r="JHU288"/>
      <c r="JHV288"/>
      <c r="JHW288"/>
      <c r="JHX288"/>
      <c r="JHY288"/>
      <c r="JHZ288"/>
      <c r="JIA288"/>
      <c r="JIB288"/>
      <c r="JIC288"/>
      <c r="JID288"/>
      <c r="JIE288"/>
      <c r="JIF288"/>
      <c r="JIG288"/>
      <c r="JIH288"/>
      <c r="JII288"/>
      <c r="JIJ288"/>
      <c r="JIK288"/>
      <c r="JIL288"/>
      <c r="JIM288"/>
      <c r="JIN288"/>
      <c r="JIO288"/>
      <c r="JIP288"/>
      <c r="JIQ288"/>
      <c r="JIR288"/>
      <c r="JIS288"/>
      <c r="JIT288"/>
      <c r="JIU288"/>
      <c r="JIV288"/>
      <c r="JIW288"/>
      <c r="JIX288"/>
      <c r="JIY288"/>
      <c r="JIZ288"/>
      <c r="JJA288"/>
      <c r="JJB288"/>
      <c r="JJC288"/>
      <c r="JJD288"/>
      <c r="JJE288"/>
      <c r="JJF288"/>
      <c r="JJG288"/>
      <c r="JJH288"/>
      <c r="JJI288"/>
      <c r="JJJ288"/>
      <c r="JJK288"/>
      <c r="JJL288"/>
      <c r="JJM288"/>
      <c r="JJN288"/>
      <c r="JJO288"/>
      <c r="JJP288"/>
      <c r="JJQ288"/>
      <c r="JJR288"/>
      <c r="JJS288"/>
      <c r="JJT288"/>
      <c r="JJU288"/>
      <c r="JJV288"/>
      <c r="JJW288"/>
      <c r="JJX288"/>
      <c r="JJY288"/>
      <c r="JJZ288"/>
      <c r="JKA288"/>
      <c r="JKB288"/>
      <c r="JKC288"/>
      <c r="JKD288"/>
      <c r="JKE288"/>
      <c r="JKF288"/>
      <c r="JKG288"/>
      <c r="JKH288"/>
      <c r="JKI288"/>
      <c r="JKJ288"/>
      <c r="JKK288"/>
      <c r="JKL288"/>
      <c r="JKM288"/>
      <c r="JKN288"/>
      <c r="JKO288"/>
      <c r="JKP288"/>
      <c r="JKQ288"/>
      <c r="JKR288"/>
      <c r="JKS288"/>
      <c r="JKT288"/>
      <c r="JKU288"/>
      <c r="JKV288"/>
      <c r="JKW288"/>
      <c r="JKX288"/>
      <c r="JKY288"/>
      <c r="JKZ288"/>
      <c r="JLA288"/>
      <c r="JLB288"/>
      <c r="JLC288"/>
      <c r="JLD288"/>
      <c r="JLE288"/>
      <c r="JLF288"/>
      <c r="JLG288"/>
      <c r="JLH288"/>
      <c r="JLI288"/>
      <c r="JLJ288"/>
      <c r="JLK288"/>
      <c r="JLL288"/>
      <c r="JLM288"/>
      <c r="JLN288"/>
      <c r="JLO288"/>
      <c r="JLP288"/>
      <c r="JLQ288"/>
      <c r="JLR288"/>
      <c r="JLS288"/>
      <c r="JLT288"/>
      <c r="JLU288"/>
      <c r="JLV288"/>
      <c r="JLW288"/>
      <c r="JLX288"/>
      <c r="JLY288"/>
      <c r="JLZ288"/>
      <c r="JMA288"/>
      <c r="JMB288"/>
      <c r="JMC288"/>
      <c r="JMD288"/>
      <c r="JME288"/>
      <c r="JMF288"/>
      <c r="JMG288"/>
      <c r="JMH288"/>
      <c r="JMI288"/>
      <c r="JMJ288"/>
      <c r="JMK288"/>
      <c r="JML288"/>
      <c r="JMM288"/>
      <c r="JMN288"/>
      <c r="JMO288"/>
      <c r="JMP288"/>
      <c r="JMQ288"/>
      <c r="JMR288"/>
      <c r="JMS288"/>
      <c r="JMT288"/>
      <c r="JMU288"/>
      <c r="JMV288"/>
      <c r="JMW288"/>
      <c r="JMX288"/>
      <c r="JMY288"/>
      <c r="JMZ288"/>
      <c r="JNA288"/>
      <c r="JNB288"/>
      <c r="JNC288"/>
      <c r="JND288"/>
      <c r="JNE288"/>
      <c r="JNF288"/>
      <c r="JNG288"/>
      <c r="JNH288"/>
      <c r="JNI288"/>
      <c r="JNJ288"/>
      <c r="JNK288"/>
      <c r="JNL288"/>
      <c r="JNM288"/>
      <c r="JNN288"/>
      <c r="JNO288"/>
      <c r="JNP288"/>
      <c r="JNQ288"/>
      <c r="JNR288"/>
      <c r="JNS288"/>
      <c r="JNT288"/>
      <c r="JNU288"/>
      <c r="JNV288"/>
      <c r="JNW288"/>
      <c r="JNX288"/>
      <c r="JNY288"/>
      <c r="JNZ288"/>
      <c r="JOA288"/>
      <c r="JOB288"/>
      <c r="JOC288"/>
      <c r="JOD288"/>
      <c r="JOE288"/>
      <c r="JOF288"/>
      <c r="JOG288"/>
      <c r="JOH288"/>
      <c r="JOI288"/>
      <c r="JOJ288"/>
      <c r="JOK288"/>
      <c r="JOL288"/>
      <c r="JOM288"/>
      <c r="JON288"/>
      <c r="JOO288"/>
      <c r="JOP288"/>
      <c r="JOQ288"/>
      <c r="JOR288"/>
      <c r="JOS288"/>
      <c r="JOT288"/>
      <c r="JOU288"/>
      <c r="JOV288"/>
      <c r="JOW288"/>
      <c r="JOX288"/>
      <c r="JOY288"/>
      <c r="JOZ288"/>
      <c r="JPA288"/>
      <c r="JPB288"/>
      <c r="JPC288"/>
      <c r="JPD288"/>
      <c r="JPE288"/>
      <c r="JPF288"/>
      <c r="JPG288"/>
      <c r="JPH288"/>
      <c r="JPI288"/>
      <c r="JPJ288"/>
      <c r="JPK288"/>
      <c r="JPL288"/>
      <c r="JPM288"/>
      <c r="JPN288"/>
      <c r="JPO288"/>
      <c r="JPP288"/>
      <c r="JPQ288"/>
      <c r="JPR288"/>
      <c r="JPS288"/>
      <c r="JPT288"/>
      <c r="JPU288"/>
      <c r="JPV288"/>
      <c r="JPW288"/>
      <c r="JPX288"/>
      <c r="JPY288"/>
      <c r="JPZ288"/>
      <c r="JQA288"/>
      <c r="JQB288"/>
      <c r="JQC288"/>
      <c r="JQD288"/>
      <c r="JQE288"/>
      <c r="JQF288"/>
      <c r="JQG288"/>
      <c r="JQH288"/>
      <c r="JQI288"/>
      <c r="JQJ288"/>
      <c r="JQK288"/>
      <c r="JQL288"/>
      <c r="JQM288"/>
      <c r="JQN288"/>
      <c r="JQO288"/>
      <c r="JQP288"/>
      <c r="JQQ288"/>
      <c r="JQR288"/>
      <c r="JQS288"/>
      <c r="JQT288"/>
      <c r="JQU288"/>
      <c r="JQV288"/>
      <c r="JQW288"/>
      <c r="JQX288"/>
      <c r="JQY288"/>
      <c r="JQZ288"/>
      <c r="JRA288"/>
      <c r="JRB288"/>
      <c r="JRC288"/>
      <c r="JRD288"/>
      <c r="JRE288"/>
      <c r="JRF288"/>
      <c r="JRG288"/>
      <c r="JRH288"/>
      <c r="JRI288"/>
      <c r="JRJ288"/>
      <c r="JRK288"/>
      <c r="JRL288"/>
      <c r="JRM288"/>
      <c r="JRN288"/>
      <c r="JRO288"/>
      <c r="JRP288"/>
      <c r="JRQ288"/>
      <c r="JRR288"/>
      <c r="JRS288"/>
      <c r="JRT288"/>
      <c r="JRU288"/>
      <c r="JRV288"/>
      <c r="JRW288"/>
      <c r="JRX288"/>
      <c r="JRY288"/>
      <c r="JRZ288"/>
      <c r="JSA288"/>
      <c r="JSB288"/>
      <c r="JSC288"/>
      <c r="JSD288"/>
      <c r="JSE288"/>
      <c r="JSF288"/>
      <c r="JSG288"/>
      <c r="JSH288"/>
      <c r="JSI288"/>
      <c r="JSJ288"/>
      <c r="JSK288"/>
      <c r="JSL288"/>
      <c r="JSM288"/>
      <c r="JSN288"/>
      <c r="JSO288"/>
      <c r="JSP288"/>
      <c r="JSQ288"/>
      <c r="JSR288"/>
      <c r="JSS288"/>
      <c r="JST288"/>
      <c r="JSU288"/>
      <c r="JSV288"/>
      <c r="JSW288"/>
      <c r="JSX288"/>
      <c r="JSY288"/>
      <c r="JSZ288"/>
      <c r="JTA288"/>
      <c r="JTB288"/>
      <c r="JTC288"/>
      <c r="JTD288"/>
      <c r="JTE288"/>
      <c r="JTF288"/>
      <c r="JTG288"/>
      <c r="JTH288"/>
      <c r="JTI288"/>
      <c r="JTJ288"/>
      <c r="JTK288"/>
      <c r="JTL288"/>
      <c r="JTM288"/>
      <c r="JTN288"/>
      <c r="JTO288"/>
      <c r="JTP288"/>
      <c r="JTQ288"/>
      <c r="JTR288"/>
      <c r="JTS288"/>
      <c r="JTT288"/>
      <c r="JTU288"/>
      <c r="JTV288"/>
      <c r="JTW288"/>
      <c r="JTX288"/>
      <c r="JTY288"/>
      <c r="JTZ288"/>
      <c r="JUA288"/>
      <c r="JUB288"/>
      <c r="JUC288"/>
      <c r="JUD288"/>
      <c r="JUE288"/>
      <c r="JUF288"/>
      <c r="JUG288"/>
      <c r="JUH288"/>
      <c r="JUI288"/>
      <c r="JUJ288"/>
      <c r="JUK288"/>
      <c r="JUL288"/>
      <c r="JUM288"/>
      <c r="JUN288"/>
      <c r="JUO288"/>
      <c r="JUP288"/>
      <c r="JUQ288"/>
      <c r="JUR288"/>
      <c r="JUS288"/>
      <c r="JUT288"/>
      <c r="JUU288"/>
      <c r="JUV288"/>
      <c r="JUW288"/>
      <c r="JUX288"/>
      <c r="JUY288"/>
      <c r="JUZ288"/>
      <c r="JVA288"/>
      <c r="JVB288"/>
      <c r="JVC288"/>
      <c r="JVD288"/>
      <c r="JVE288"/>
      <c r="JVF288"/>
      <c r="JVG288"/>
      <c r="JVH288"/>
      <c r="JVI288"/>
      <c r="JVJ288"/>
      <c r="JVK288"/>
      <c r="JVL288"/>
      <c r="JVM288"/>
      <c r="JVN288"/>
      <c r="JVO288"/>
      <c r="JVP288"/>
      <c r="JVQ288"/>
      <c r="JVR288"/>
      <c r="JVS288"/>
      <c r="JVT288"/>
      <c r="JVU288"/>
      <c r="JVV288"/>
      <c r="JVW288"/>
      <c r="JVX288"/>
      <c r="JVY288"/>
      <c r="JVZ288"/>
      <c r="JWA288"/>
      <c r="JWB288"/>
      <c r="JWC288"/>
      <c r="JWD288"/>
      <c r="JWE288"/>
      <c r="JWF288"/>
      <c r="JWG288"/>
      <c r="JWH288"/>
      <c r="JWI288"/>
      <c r="JWJ288"/>
      <c r="JWK288"/>
      <c r="JWL288"/>
      <c r="JWM288"/>
      <c r="JWN288"/>
      <c r="JWO288"/>
      <c r="JWP288"/>
      <c r="JWQ288"/>
      <c r="JWR288"/>
      <c r="JWS288"/>
      <c r="JWT288"/>
      <c r="JWU288"/>
      <c r="JWV288"/>
      <c r="JWW288"/>
      <c r="JWX288"/>
      <c r="JWY288"/>
      <c r="JWZ288"/>
      <c r="JXA288"/>
      <c r="JXB288"/>
      <c r="JXC288"/>
      <c r="JXD288"/>
      <c r="JXE288"/>
      <c r="JXF288"/>
      <c r="JXG288"/>
      <c r="JXH288"/>
      <c r="JXI288"/>
      <c r="JXJ288"/>
      <c r="JXK288"/>
      <c r="JXL288"/>
      <c r="JXM288"/>
      <c r="JXN288"/>
      <c r="JXO288"/>
      <c r="JXP288"/>
      <c r="JXQ288"/>
      <c r="JXR288"/>
      <c r="JXS288"/>
      <c r="JXT288"/>
      <c r="JXU288"/>
      <c r="JXV288"/>
      <c r="JXW288"/>
      <c r="JXX288"/>
      <c r="JXY288"/>
      <c r="JXZ288"/>
      <c r="JYA288"/>
      <c r="JYB288"/>
      <c r="JYC288"/>
      <c r="JYD288"/>
      <c r="JYE288"/>
      <c r="JYF288"/>
      <c r="JYG288"/>
      <c r="JYH288"/>
      <c r="JYI288"/>
      <c r="JYJ288"/>
      <c r="JYK288"/>
      <c r="JYL288"/>
      <c r="JYM288"/>
      <c r="JYN288"/>
      <c r="JYO288"/>
      <c r="JYP288"/>
      <c r="JYQ288"/>
      <c r="JYR288"/>
      <c r="JYS288"/>
      <c r="JYT288"/>
      <c r="JYU288"/>
      <c r="JYV288"/>
      <c r="JYW288"/>
      <c r="JYX288"/>
      <c r="JYY288"/>
      <c r="JYZ288"/>
      <c r="JZA288"/>
      <c r="JZB288"/>
      <c r="JZC288"/>
      <c r="JZD288"/>
      <c r="JZE288"/>
      <c r="JZF288"/>
      <c r="JZG288"/>
      <c r="JZH288"/>
      <c r="JZI288"/>
      <c r="JZJ288"/>
      <c r="JZK288"/>
      <c r="JZL288"/>
      <c r="JZM288"/>
      <c r="JZN288"/>
      <c r="JZO288"/>
      <c r="JZP288"/>
      <c r="JZQ288"/>
      <c r="JZR288"/>
      <c r="JZS288"/>
      <c r="JZT288"/>
      <c r="JZU288"/>
      <c r="JZV288"/>
      <c r="JZW288"/>
      <c r="JZX288"/>
      <c r="JZY288"/>
      <c r="JZZ288"/>
      <c r="KAA288"/>
      <c r="KAB288"/>
      <c r="KAC288"/>
      <c r="KAD288"/>
      <c r="KAE288"/>
      <c r="KAF288"/>
      <c r="KAG288"/>
      <c r="KAH288"/>
      <c r="KAI288"/>
      <c r="KAJ288"/>
      <c r="KAK288"/>
      <c r="KAL288"/>
      <c r="KAM288"/>
      <c r="KAN288"/>
      <c r="KAO288"/>
      <c r="KAP288"/>
      <c r="KAQ288"/>
      <c r="KAR288"/>
      <c r="KAS288"/>
      <c r="KAT288"/>
      <c r="KAU288"/>
      <c r="KAV288"/>
      <c r="KAW288"/>
      <c r="KAX288"/>
      <c r="KAY288"/>
      <c r="KAZ288"/>
      <c r="KBA288"/>
      <c r="KBB288"/>
      <c r="KBC288"/>
      <c r="KBD288"/>
      <c r="KBE288"/>
      <c r="KBF288"/>
      <c r="KBG288"/>
      <c r="KBH288"/>
      <c r="KBI288"/>
      <c r="KBJ288"/>
      <c r="KBK288"/>
      <c r="KBL288"/>
      <c r="KBM288"/>
      <c r="KBN288"/>
      <c r="KBO288"/>
      <c r="KBP288"/>
      <c r="KBQ288"/>
      <c r="KBR288"/>
      <c r="KBS288"/>
      <c r="KBT288"/>
      <c r="KBU288"/>
      <c r="KBV288"/>
      <c r="KBW288"/>
      <c r="KBX288"/>
      <c r="KBY288"/>
      <c r="KBZ288"/>
      <c r="KCA288"/>
      <c r="KCB288"/>
      <c r="KCC288"/>
      <c r="KCD288"/>
      <c r="KCE288"/>
      <c r="KCF288"/>
      <c r="KCG288"/>
      <c r="KCH288"/>
      <c r="KCI288"/>
      <c r="KCJ288"/>
      <c r="KCK288"/>
      <c r="KCL288"/>
      <c r="KCM288"/>
      <c r="KCN288"/>
      <c r="KCO288"/>
      <c r="KCP288"/>
      <c r="KCQ288"/>
      <c r="KCR288"/>
      <c r="KCS288"/>
      <c r="KCT288"/>
      <c r="KCU288"/>
      <c r="KCV288"/>
      <c r="KCW288"/>
      <c r="KCX288"/>
      <c r="KCY288"/>
      <c r="KCZ288"/>
      <c r="KDA288"/>
      <c r="KDB288"/>
      <c r="KDC288"/>
      <c r="KDD288"/>
      <c r="KDE288"/>
      <c r="KDF288"/>
      <c r="KDG288"/>
      <c r="KDH288"/>
      <c r="KDI288"/>
      <c r="KDJ288"/>
      <c r="KDK288"/>
      <c r="KDL288"/>
      <c r="KDM288"/>
      <c r="KDN288"/>
      <c r="KDO288"/>
      <c r="KDP288"/>
      <c r="KDQ288"/>
      <c r="KDR288"/>
      <c r="KDS288"/>
      <c r="KDT288"/>
      <c r="KDU288"/>
      <c r="KDV288"/>
      <c r="KDW288"/>
      <c r="KDX288"/>
      <c r="KDY288"/>
      <c r="KDZ288"/>
      <c r="KEA288"/>
      <c r="KEB288"/>
      <c r="KEC288"/>
      <c r="KED288"/>
      <c r="KEE288"/>
      <c r="KEF288"/>
      <c r="KEG288"/>
      <c r="KEH288"/>
      <c r="KEI288"/>
      <c r="KEJ288"/>
      <c r="KEK288"/>
      <c r="KEL288"/>
      <c r="KEM288"/>
      <c r="KEN288"/>
      <c r="KEO288"/>
      <c r="KEP288"/>
      <c r="KEQ288"/>
      <c r="KER288"/>
      <c r="KES288"/>
      <c r="KET288"/>
      <c r="KEU288"/>
      <c r="KEV288"/>
      <c r="KEW288"/>
      <c r="KEX288"/>
      <c r="KEY288"/>
      <c r="KEZ288"/>
      <c r="KFA288"/>
      <c r="KFB288"/>
      <c r="KFC288"/>
      <c r="KFD288"/>
      <c r="KFE288"/>
      <c r="KFF288"/>
      <c r="KFG288"/>
      <c r="KFH288"/>
      <c r="KFI288"/>
      <c r="KFJ288"/>
      <c r="KFK288"/>
      <c r="KFL288"/>
      <c r="KFM288"/>
      <c r="KFN288"/>
      <c r="KFO288"/>
      <c r="KFP288"/>
      <c r="KFQ288"/>
      <c r="KFR288"/>
      <c r="KFS288"/>
      <c r="KFT288"/>
      <c r="KFU288"/>
      <c r="KFV288"/>
      <c r="KFW288"/>
      <c r="KFX288"/>
      <c r="KFY288"/>
      <c r="KFZ288"/>
      <c r="KGA288"/>
      <c r="KGB288"/>
      <c r="KGC288"/>
      <c r="KGD288"/>
      <c r="KGE288"/>
      <c r="KGF288"/>
      <c r="KGG288"/>
      <c r="KGH288"/>
      <c r="KGI288"/>
      <c r="KGJ288"/>
      <c r="KGK288"/>
      <c r="KGL288"/>
      <c r="KGM288"/>
      <c r="KGN288"/>
      <c r="KGO288"/>
      <c r="KGP288"/>
      <c r="KGQ288"/>
      <c r="KGR288"/>
      <c r="KGS288"/>
      <c r="KGT288"/>
      <c r="KGU288"/>
      <c r="KGV288"/>
      <c r="KGW288"/>
      <c r="KGX288"/>
      <c r="KGY288"/>
      <c r="KGZ288"/>
      <c r="KHA288"/>
      <c r="KHB288"/>
      <c r="KHC288"/>
      <c r="KHD288"/>
      <c r="KHE288"/>
      <c r="KHF288"/>
      <c r="KHG288"/>
      <c r="KHH288"/>
      <c r="KHI288"/>
      <c r="KHJ288"/>
      <c r="KHK288"/>
      <c r="KHL288"/>
      <c r="KHM288"/>
      <c r="KHN288"/>
      <c r="KHO288"/>
      <c r="KHP288"/>
      <c r="KHQ288"/>
      <c r="KHR288"/>
      <c r="KHS288"/>
      <c r="KHT288"/>
      <c r="KHU288"/>
      <c r="KHV288"/>
      <c r="KHW288"/>
      <c r="KHX288"/>
      <c r="KHY288"/>
      <c r="KHZ288"/>
      <c r="KIA288"/>
      <c r="KIB288"/>
      <c r="KIC288"/>
      <c r="KID288"/>
      <c r="KIE288"/>
      <c r="KIF288"/>
      <c r="KIG288"/>
      <c r="KIH288"/>
      <c r="KII288"/>
      <c r="KIJ288"/>
      <c r="KIK288"/>
      <c r="KIL288"/>
      <c r="KIM288"/>
      <c r="KIN288"/>
      <c r="KIO288"/>
      <c r="KIP288"/>
      <c r="KIQ288"/>
      <c r="KIR288"/>
      <c r="KIS288"/>
      <c r="KIT288"/>
      <c r="KIU288"/>
      <c r="KIV288"/>
      <c r="KIW288"/>
      <c r="KIX288"/>
      <c r="KIY288"/>
      <c r="KIZ288"/>
      <c r="KJA288"/>
      <c r="KJB288"/>
      <c r="KJC288"/>
      <c r="KJD288"/>
      <c r="KJE288"/>
      <c r="KJF288"/>
      <c r="KJG288"/>
      <c r="KJH288"/>
      <c r="KJI288"/>
      <c r="KJJ288"/>
      <c r="KJK288"/>
      <c r="KJL288"/>
      <c r="KJM288"/>
      <c r="KJN288"/>
      <c r="KJO288"/>
      <c r="KJP288"/>
      <c r="KJQ288"/>
      <c r="KJR288"/>
      <c r="KJS288"/>
      <c r="KJT288"/>
      <c r="KJU288"/>
      <c r="KJV288"/>
      <c r="KJW288"/>
      <c r="KJX288"/>
      <c r="KJY288"/>
      <c r="KJZ288"/>
      <c r="KKA288"/>
      <c r="KKB288"/>
      <c r="KKC288"/>
      <c r="KKD288"/>
      <c r="KKE288"/>
      <c r="KKF288"/>
      <c r="KKG288"/>
      <c r="KKH288"/>
      <c r="KKI288"/>
      <c r="KKJ288"/>
      <c r="KKK288"/>
      <c r="KKL288"/>
      <c r="KKM288"/>
      <c r="KKN288"/>
      <c r="KKO288"/>
      <c r="KKP288"/>
      <c r="KKQ288"/>
      <c r="KKR288"/>
      <c r="KKS288"/>
      <c r="KKT288"/>
      <c r="KKU288"/>
      <c r="KKV288"/>
      <c r="KKW288"/>
      <c r="KKX288"/>
      <c r="KKY288"/>
      <c r="KKZ288"/>
      <c r="KLA288"/>
      <c r="KLB288"/>
      <c r="KLC288"/>
      <c r="KLD288"/>
      <c r="KLE288"/>
      <c r="KLF288"/>
      <c r="KLG288"/>
      <c r="KLH288"/>
      <c r="KLI288"/>
      <c r="KLJ288"/>
      <c r="KLK288"/>
      <c r="KLL288"/>
      <c r="KLM288"/>
      <c r="KLN288"/>
      <c r="KLO288"/>
      <c r="KLP288"/>
      <c r="KLQ288"/>
      <c r="KLR288"/>
      <c r="KLS288"/>
      <c r="KLT288"/>
      <c r="KLU288"/>
      <c r="KLV288"/>
      <c r="KLW288"/>
      <c r="KLX288"/>
      <c r="KLY288"/>
      <c r="KLZ288"/>
      <c r="KMA288"/>
      <c r="KMB288"/>
      <c r="KMC288"/>
      <c r="KMD288"/>
      <c r="KME288"/>
      <c r="KMF288"/>
      <c r="KMG288"/>
      <c r="KMH288"/>
      <c r="KMI288"/>
      <c r="KMJ288"/>
      <c r="KMK288"/>
      <c r="KML288"/>
      <c r="KMM288"/>
      <c r="KMN288"/>
      <c r="KMO288"/>
      <c r="KMP288"/>
      <c r="KMQ288"/>
      <c r="KMR288"/>
      <c r="KMS288"/>
      <c r="KMT288"/>
      <c r="KMU288"/>
      <c r="KMV288"/>
      <c r="KMW288"/>
      <c r="KMX288"/>
      <c r="KMY288"/>
      <c r="KMZ288"/>
      <c r="KNA288"/>
      <c r="KNB288"/>
      <c r="KNC288"/>
      <c r="KND288"/>
      <c r="KNE288"/>
      <c r="KNF288"/>
      <c r="KNG288"/>
      <c r="KNH288"/>
      <c r="KNI288"/>
      <c r="KNJ288"/>
      <c r="KNK288"/>
      <c r="KNL288"/>
      <c r="KNM288"/>
      <c r="KNN288"/>
      <c r="KNO288"/>
      <c r="KNP288"/>
      <c r="KNQ288"/>
      <c r="KNR288"/>
      <c r="KNS288"/>
      <c r="KNT288"/>
      <c r="KNU288"/>
      <c r="KNV288"/>
      <c r="KNW288"/>
      <c r="KNX288"/>
      <c r="KNY288"/>
      <c r="KNZ288"/>
      <c r="KOA288"/>
      <c r="KOB288"/>
      <c r="KOC288"/>
      <c r="KOD288"/>
      <c r="KOE288"/>
      <c r="KOF288"/>
      <c r="KOG288"/>
      <c r="KOH288"/>
      <c r="KOI288"/>
      <c r="KOJ288"/>
      <c r="KOK288"/>
      <c r="KOL288"/>
      <c r="KOM288"/>
      <c r="KON288"/>
      <c r="KOO288"/>
      <c r="KOP288"/>
      <c r="KOQ288"/>
      <c r="KOR288"/>
      <c r="KOS288"/>
      <c r="KOT288"/>
      <c r="KOU288"/>
      <c r="KOV288"/>
      <c r="KOW288"/>
      <c r="KOX288"/>
      <c r="KOY288"/>
      <c r="KOZ288"/>
      <c r="KPA288"/>
      <c r="KPB288"/>
      <c r="KPC288"/>
      <c r="KPD288"/>
      <c r="KPE288"/>
      <c r="KPF288"/>
      <c r="KPG288"/>
      <c r="KPH288"/>
      <c r="KPI288"/>
      <c r="KPJ288"/>
      <c r="KPK288"/>
      <c r="KPL288"/>
      <c r="KPM288"/>
      <c r="KPN288"/>
      <c r="KPO288"/>
      <c r="KPP288"/>
      <c r="KPQ288"/>
      <c r="KPR288"/>
      <c r="KPS288"/>
      <c r="KPT288"/>
      <c r="KPU288"/>
      <c r="KPV288"/>
      <c r="KPW288"/>
      <c r="KPX288"/>
      <c r="KPY288"/>
      <c r="KPZ288"/>
      <c r="KQA288"/>
      <c r="KQB288"/>
      <c r="KQC288"/>
      <c r="KQD288"/>
      <c r="KQE288"/>
      <c r="KQF288"/>
      <c r="KQG288"/>
      <c r="KQH288"/>
      <c r="KQI288"/>
      <c r="KQJ288"/>
      <c r="KQK288"/>
      <c r="KQL288"/>
      <c r="KQM288"/>
      <c r="KQN288"/>
      <c r="KQO288"/>
      <c r="KQP288"/>
      <c r="KQQ288"/>
      <c r="KQR288"/>
      <c r="KQS288"/>
      <c r="KQT288"/>
      <c r="KQU288"/>
      <c r="KQV288"/>
      <c r="KQW288"/>
      <c r="KQX288"/>
      <c r="KQY288"/>
      <c r="KQZ288"/>
      <c r="KRA288"/>
      <c r="KRB288"/>
      <c r="KRC288"/>
      <c r="KRD288"/>
      <c r="KRE288"/>
      <c r="KRF288"/>
      <c r="KRG288"/>
      <c r="KRH288"/>
      <c r="KRI288"/>
      <c r="KRJ288"/>
      <c r="KRK288"/>
      <c r="KRL288"/>
      <c r="KRM288"/>
      <c r="KRN288"/>
      <c r="KRO288"/>
      <c r="KRP288"/>
      <c r="KRQ288"/>
      <c r="KRR288"/>
      <c r="KRS288"/>
      <c r="KRT288"/>
      <c r="KRU288"/>
      <c r="KRV288"/>
      <c r="KRW288"/>
      <c r="KRX288"/>
      <c r="KRY288"/>
      <c r="KRZ288"/>
      <c r="KSA288"/>
      <c r="KSB288"/>
      <c r="KSC288"/>
      <c r="KSD288"/>
      <c r="KSE288"/>
      <c r="KSF288"/>
      <c r="KSG288"/>
      <c r="KSH288"/>
      <c r="KSI288"/>
      <c r="KSJ288"/>
      <c r="KSK288"/>
      <c r="KSL288"/>
      <c r="KSM288"/>
      <c r="KSN288"/>
      <c r="KSO288"/>
      <c r="KSP288"/>
      <c r="KSQ288"/>
      <c r="KSR288"/>
      <c r="KSS288"/>
      <c r="KST288"/>
      <c r="KSU288"/>
      <c r="KSV288"/>
      <c r="KSW288"/>
      <c r="KSX288"/>
      <c r="KSY288"/>
      <c r="KSZ288"/>
      <c r="KTA288"/>
      <c r="KTB288"/>
      <c r="KTC288"/>
      <c r="KTD288"/>
      <c r="KTE288"/>
      <c r="KTF288"/>
      <c r="KTG288"/>
      <c r="KTH288"/>
      <c r="KTI288"/>
      <c r="KTJ288"/>
      <c r="KTK288"/>
      <c r="KTL288"/>
      <c r="KTM288"/>
      <c r="KTN288"/>
      <c r="KTO288"/>
      <c r="KTP288"/>
      <c r="KTQ288"/>
      <c r="KTR288"/>
      <c r="KTS288"/>
      <c r="KTT288"/>
      <c r="KTU288"/>
      <c r="KTV288"/>
      <c r="KTW288"/>
      <c r="KTX288"/>
      <c r="KTY288"/>
      <c r="KTZ288"/>
      <c r="KUA288"/>
      <c r="KUB288"/>
      <c r="KUC288"/>
      <c r="KUD288"/>
      <c r="KUE288"/>
      <c r="KUF288"/>
      <c r="KUG288"/>
      <c r="KUH288"/>
      <c r="KUI288"/>
      <c r="KUJ288"/>
      <c r="KUK288"/>
      <c r="KUL288"/>
      <c r="KUM288"/>
      <c r="KUN288"/>
      <c r="KUO288"/>
      <c r="KUP288"/>
      <c r="KUQ288"/>
      <c r="KUR288"/>
      <c r="KUS288"/>
      <c r="KUT288"/>
      <c r="KUU288"/>
      <c r="KUV288"/>
      <c r="KUW288"/>
      <c r="KUX288"/>
      <c r="KUY288"/>
      <c r="KUZ288"/>
      <c r="KVA288"/>
      <c r="KVB288"/>
      <c r="KVC288"/>
      <c r="KVD288"/>
      <c r="KVE288"/>
      <c r="KVF288"/>
      <c r="KVG288"/>
      <c r="KVH288"/>
      <c r="KVI288"/>
      <c r="KVJ288"/>
      <c r="KVK288"/>
      <c r="KVL288"/>
      <c r="KVM288"/>
      <c r="KVN288"/>
      <c r="KVO288"/>
      <c r="KVP288"/>
      <c r="KVQ288"/>
      <c r="KVR288"/>
      <c r="KVS288"/>
      <c r="KVT288"/>
      <c r="KVU288"/>
      <c r="KVV288"/>
      <c r="KVW288"/>
      <c r="KVX288"/>
      <c r="KVY288"/>
      <c r="KVZ288"/>
      <c r="KWA288"/>
      <c r="KWB288"/>
      <c r="KWC288"/>
      <c r="KWD288"/>
      <c r="KWE288"/>
      <c r="KWF288"/>
      <c r="KWG288"/>
      <c r="KWH288"/>
      <c r="KWI288"/>
      <c r="KWJ288"/>
      <c r="KWK288"/>
      <c r="KWL288"/>
      <c r="KWM288"/>
      <c r="KWN288"/>
      <c r="KWO288"/>
      <c r="KWP288"/>
      <c r="KWQ288"/>
      <c r="KWR288"/>
      <c r="KWS288"/>
      <c r="KWT288"/>
      <c r="KWU288"/>
      <c r="KWV288"/>
      <c r="KWW288"/>
      <c r="KWX288"/>
      <c r="KWY288"/>
      <c r="KWZ288"/>
      <c r="KXA288"/>
      <c r="KXB288"/>
      <c r="KXC288"/>
      <c r="KXD288"/>
      <c r="KXE288"/>
      <c r="KXF288"/>
      <c r="KXG288"/>
      <c r="KXH288"/>
      <c r="KXI288"/>
      <c r="KXJ288"/>
      <c r="KXK288"/>
      <c r="KXL288"/>
      <c r="KXM288"/>
      <c r="KXN288"/>
      <c r="KXO288"/>
      <c r="KXP288"/>
      <c r="KXQ288"/>
      <c r="KXR288"/>
      <c r="KXS288"/>
      <c r="KXT288"/>
      <c r="KXU288"/>
      <c r="KXV288"/>
      <c r="KXW288"/>
      <c r="KXX288"/>
      <c r="KXY288"/>
      <c r="KXZ288"/>
      <c r="KYA288"/>
      <c r="KYB288"/>
      <c r="KYC288"/>
      <c r="KYD288"/>
      <c r="KYE288"/>
      <c r="KYF288"/>
      <c r="KYG288"/>
      <c r="KYH288"/>
      <c r="KYI288"/>
      <c r="KYJ288"/>
      <c r="KYK288"/>
      <c r="KYL288"/>
      <c r="KYM288"/>
      <c r="KYN288"/>
      <c r="KYO288"/>
      <c r="KYP288"/>
      <c r="KYQ288"/>
      <c r="KYR288"/>
      <c r="KYS288"/>
      <c r="KYT288"/>
      <c r="KYU288"/>
      <c r="KYV288"/>
      <c r="KYW288"/>
      <c r="KYX288"/>
      <c r="KYY288"/>
      <c r="KYZ288"/>
      <c r="KZA288"/>
      <c r="KZB288"/>
      <c r="KZC288"/>
      <c r="KZD288"/>
      <c r="KZE288"/>
      <c r="KZF288"/>
      <c r="KZG288"/>
      <c r="KZH288"/>
      <c r="KZI288"/>
      <c r="KZJ288"/>
      <c r="KZK288"/>
      <c r="KZL288"/>
      <c r="KZM288"/>
      <c r="KZN288"/>
      <c r="KZO288"/>
      <c r="KZP288"/>
      <c r="KZQ288"/>
      <c r="KZR288"/>
      <c r="KZS288"/>
      <c r="KZT288"/>
      <c r="KZU288"/>
      <c r="KZV288"/>
      <c r="KZW288"/>
      <c r="KZX288"/>
      <c r="KZY288"/>
      <c r="KZZ288"/>
      <c r="LAA288"/>
      <c r="LAB288"/>
      <c r="LAC288"/>
      <c r="LAD288"/>
      <c r="LAE288"/>
      <c r="LAF288"/>
      <c r="LAG288"/>
      <c r="LAH288"/>
      <c r="LAI288"/>
      <c r="LAJ288"/>
      <c r="LAK288"/>
      <c r="LAL288"/>
      <c r="LAM288"/>
      <c r="LAN288"/>
      <c r="LAO288"/>
      <c r="LAP288"/>
      <c r="LAQ288"/>
      <c r="LAR288"/>
      <c r="LAS288"/>
      <c r="LAT288"/>
      <c r="LAU288"/>
      <c r="LAV288"/>
      <c r="LAW288"/>
      <c r="LAX288"/>
      <c r="LAY288"/>
      <c r="LAZ288"/>
      <c r="LBA288"/>
      <c r="LBB288"/>
      <c r="LBC288"/>
      <c r="LBD288"/>
      <c r="LBE288"/>
      <c r="LBF288"/>
      <c r="LBG288"/>
      <c r="LBH288"/>
      <c r="LBI288"/>
      <c r="LBJ288"/>
      <c r="LBK288"/>
      <c r="LBL288"/>
      <c r="LBM288"/>
      <c r="LBN288"/>
      <c r="LBO288"/>
      <c r="LBP288"/>
      <c r="LBQ288"/>
      <c r="LBR288"/>
      <c r="LBS288"/>
      <c r="LBT288"/>
      <c r="LBU288"/>
      <c r="LBV288"/>
      <c r="LBW288"/>
      <c r="LBX288"/>
      <c r="LBY288"/>
      <c r="LBZ288"/>
      <c r="LCA288"/>
      <c r="LCB288"/>
      <c r="LCC288"/>
      <c r="LCD288"/>
      <c r="LCE288"/>
      <c r="LCF288"/>
      <c r="LCG288"/>
      <c r="LCH288"/>
      <c r="LCI288"/>
      <c r="LCJ288"/>
      <c r="LCK288"/>
      <c r="LCL288"/>
      <c r="LCM288"/>
      <c r="LCN288"/>
      <c r="LCO288"/>
      <c r="LCP288"/>
      <c r="LCQ288"/>
      <c r="LCR288"/>
      <c r="LCS288"/>
      <c r="LCT288"/>
      <c r="LCU288"/>
      <c r="LCV288"/>
      <c r="LCW288"/>
      <c r="LCX288"/>
      <c r="LCY288"/>
      <c r="LCZ288"/>
      <c r="LDA288"/>
      <c r="LDB288"/>
      <c r="LDC288"/>
      <c r="LDD288"/>
      <c r="LDE288"/>
      <c r="LDF288"/>
      <c r="LDG288"/>
      <c r="LDH288"/>
      <c r="LDI288"/>
      <c r="LDJ288"/>
      <c r="LDK288"/>
      <c r="LDL288"/>
      <c r="LDM288"/>
      <c r="LDN288"/>
      <c r="LDO288"/>
      <c r="LDP288"/>
      <c r="LDQ288"/>
      <c r="LDR288"/>
      <c r="LDS288"/>
      <c r="LDT288"/>
      <c r="LDU288"/>
      <c r="LDV288"/>
      <c r="LDW288"/>
      <c r="LDX288"/>
      <c r="LDY288"/>
      <c r="LDZ288"/>
      <c r="LEA288"/>
      <c r="LEB288"/>
      <c r="LEC288"/>
      <c r="LED288"/>
      <c r="LEE288"/>
      <c r="LEF288"/>
      <c r="LEG288"/>
      <c r="LEH288"/>
      <c r="LEI288"/>
      <c r="LEJ288"/>
      <c r="LEK288"/>
      <c r="LEL288"/>
      <c r="LEM288"/>
      <c r="LEN288"/>
      <c r="LEO288"/>
      <c r="LEP288"/>
      <c r="LEQ288"/>
      <c r="LER288"/>
      <c r="LES288"/>
      <c r="LET288"/>
      <c r="LEU288"/>
      <c r="LEV288"/>
      <c r="LEW288"/>
      <c r="LEX288"/>
      <c r="LEY288"/>
      <c r="LEZ288"/>
      <c r="LFA288"/>
      <c r="LFB288"/>
      <c r="LFC288"/>
      <c r="LFD288"/>
      <c r="LFE288"/>
      <c r="LFF288"/>
      <c r="LFG288"/>
      <c r="LFH288"/>
      <c r="LFI288"/>
      <c r="LFJ288"/>
      <c r="LFK288"/>
      <c r="LFL288"/>
      <c r="LFM288"/>
      <c r="LFN288"/>
      <c r="LFO288"/>
      <c r="LFP288"/>
      <c r="LFQ288"/>
      <c r="LFR288"/>
      <c r="LFS288"/>
      <c r="LFT288"/>
      <c r="LFU288"/>
      <c r="LFV288"/>
      <c r="LFW288"/>
      <c r="LFX288"/>
      <c r="LFY288"/>
      <c r="LFZ288"/>
      <c r="LGA288"/>
      <c r="LGB288"/>
      <c r="LGC288"/>
      <c r="LGD288"/>
      <c r="LGE288"/>
      <c r="LGF288"/>
      <c r="LGG288"/>
      <c r="LGH288"/>
      <c r="LGI288"/>
      <c r="LGJ288"/>
      <c r="LGK288"/>
      <c r="LGL288"/>
      <c r="LGM288"/>
      <c r="LGN288"/>
      <c r="LGO288"/>
      <c r="LGP288"/>
      <c r="LGQ288"/>
      <c r="LGR288"/>
      <c r="LGS288"/>
      <c r="LGT288"/>
      <c r="LGU288"/>
      <c r="LGV288"/>
      <c r="LGW288"/>
      <c r="LGX288"/>
      <c r="LGY288"/>
      <c r="LGZ288"/>
      <c r="LHA288"/>
      <c r="LHB288"/>
      <c r="LHC288"/>
      <c r="LHD288"/>
      <c r="LHE288"/>
      <c r="LHF288"/>
      <c r="LHG288"/>
      <c r="LHH288"/>
      <c r="LHI288"/>
      <c r="LHJ288"/>
      <c r="LHK288"/>
      <c r="LHL288"/>
      <c r="LHM288"/>
      <c r="LHN288"/>
      <c r="LHO288"/>
      <c r="LHP288"/>
      <c r="LHQ288"/>
      <c r="LHR288"/>
      <c r="LHS288"/>
      <c r="LHT288"/>
      <c r="LHU288"/>
      <c r="LHV288"/>
      <c r="LHW288"/>
      <c r="LHX288"/>
      <c r="LHY288"/>
      <c r="LHZ288"/>
      <c r="LIA288"/>
      <c r="LIB288"/>
      <c r="LIC288"/>
      <c r="LID288"/>
      <c r="LIE288"/>
      <c r="LIF288"/>
      <c r="LIG288"/>
      <c r="LIH288"/>
      <c r="LII288"/>
      <c r="LIJ288"/>
      <c r="LIK288"/>
      <c r="LIL288"/>
      <c r="LIM288"/>
      <c r="LIN288"/>
      <c r="LIO288"/>
      <c r="LIP288"/>
      <c r="LIQ288"/>
      <c r="LIR288"/>
      <c r="LIS288"/>
      <c r="LIT288"/>
      <c r="LIU288"/>
      <c r="LIV288"/>
      <c r="LIW288"/>
      <c r="LIX288"/>
      <c r="LIY288"/>
      <c r="LIZ288"/>
      <c r="LJA288"/>
      <c r="LJB288"/>
      <c r="LJC288"/>
      <c r="LJD288"/>
      <c r="LJE288"/>
      <c r="LJF288"/>
      <c r="LJG288"/>
      <c r="LJH288"/>
      <c r="LJI288"/>
      <c r="LJJ288"/>
      <c r="LJK288"/>
      <c r="LJL288"/>
      <c r="LJM288"/>
      <c r="LJN288"/>
      <c r="LJO288"/>
      <c r="LJP288"/>
      <c r="LJQ288"/>
      <c r="LJR288"/>
      <c r="LJS288"/>
      <c r="LJT288"/>
      <c r="LJU288"/>
      <c r="LJV288"/>
      <c r="LJW288"/>
      <c r="LJX288"/>
      <c r="LJY288"/>
      <c r="LJZ288"/>
      <c r="LKA288"/>
      <c r="LKB288"/>
      <c r="LKC288"/>
      <c r="LKD288"/>
      <c r="LKE288"/>
      <c r="LKF288"/>
      <c r="LKG288"/>
      <c r="LKH288"/>
      <c r="LKI288"/>
      <c r="LKJ288"/>
      <c r="LKK288"/>
      <c r="LKL288"/>
      <c r="LKM288"/>
      <c r="LKN288"/>
      <c r="LKO288"/>
      <c r="LKP288"/>
      <c r="LKQ288"/>
      <c r="LKR288"/>
      <c r="LKS288"/>
      <c r="LKT288"/>
      <c r="LKU288"/>
      <c r="LKV288"/>
      <c r="LKW288"/>
      <c r="LKX288"/>
      <c r="LKY288"/>
      <c r="LKZ288"/>
      <c r="LLA288"/>
      <c r="LLB288"/>
      <c r="LLC288"/>
      <c r="LLD288"/>
      <c r="LLE288"/>
      <c r="LLF288"/>
      <c r="LLG288"/>
      <c r="LLH288"/>
      <c r="LLI288"/>
      <c r="LLJ288"/>
      <c r="LLK288"/>
      <c r="LLL288"/>
      <c r="LLM288"/>
      <c r="LLN288"/>
      <c r="LLO288"/>
      <c r="LLP288"/>
      <c r="LLQ288"/>
      <c r="LLR288"/>
      <c r="LLS288"/>
      <c r="LLT288"/>
      <c r="LLU288"/>
      <c r="LLV288"/>
      <c r="LLW288"/>
      <c r="LLX288"/>
      <c r="LLY288"/>
      <c r="LLZ288"/>
      <c r="LMA288"/>
      <c r="LMB288"/>
      <c r="LMC288"/>
      <c r="LMD288"/>
      <c r="LME288"/>
      <c r="LMF288"/>
      <c r="LMG288"/>
      <c r="LMH288"/>
      <c r="LMI288"/>
      <c r="LMJ288"/>
      <c r="LMK288"/>
      <c r="LML288"/>
      <c r="LMM288"/>
      <c r="LMN288"/>
      <c r="LMO288"/>
      <c r="LMP288"/>
      <c r="LMQ288"/>
      <c r="LMR288"/>
      <c r="LMS288"/>
      <c r="LMT288"/>
      <c r="LMU288"/>
      <c r="LMV288"/>
      <c r="LMW288"/>
      <c r="LMX288"/>
      <c r="LMY288"/>
      <c r="LMZ288"/>
      <c r="LNA288"/>
      <c r="LNB288"/>
      <c r="LNC288"/>
      <c r="LND288"/>
      <c r="LNE288"/>
      <c r="LNF288"/>
      <c r="LNG288"/>
      <c r="LNH288"/>
      <c r="LNI288"/>
      <c r="LNJ288"/>
      <c r="LNK288"/>
      <c r="LNL288"/>
      <c r="LNM288"/>
      <c r="LNN288"/>
      <c r="LNO288"/>
      <c r="LNP288"/>
      <c r="LNQ288"/>
      <c r="LNR288"/>
      <c r="LNS288"/>
      <c r="LNT288"/>
      <c r="LNU288"/>
      <c r="LNV288"/>
      <c r="LNW288"/>
      <c r="LNX288"/>
      <c r="LNY288"/>
      <c r="LNZ288"/>
      <c r="LOA288"/>
      <c r="LOB288"/>
      <c r="LOC288"/>
      <c r="LOD288"/>
      <c r="LOE288"/>
      <c r="LOF288"/>
      <c r="LOG288"/>
      <c r="LOH288"/>
      <c r="LOI288"/>
      <c r="LOJ288"/>
      <c r="LOK288"/>
      <c r="LOL288"/>
      <c r="LOM288"/>
      <c r="LON288"/>
      <c r="LOO288"/>
      <c r="LOP288"/>
      <c r="LOQ288"/>
      <c r="LOR288"/>
      <c r="LOS288"/>
      <c r="LOT288"/>
      <c r="LOU288"/>
      <c r="LOV288"/>
      <c r="LOW288"/>
      <c r="LOX288"/>
      <c r="LOY288"/>
      <c r="LOZ288"/>
      <c r="LPA288"/>
      <c r="LPB288"/>
      <c r="LPC288"/>
      <c r="LPD288"/>
      <c r="LPE288"/>
      <c r="LPF288"/>
      <c r="LPG288"/>
      <c r="LPH288"/>
      <c r="LPI288"/>
      <c r="LPJ288"/>
      <c r="LPK288"/>
      <c r="LPL288"/>
      <c r="LPM288"/>
      <c r="LPN288"/>
      <c r="LPO288"/>
      <c r="LPP288"/>
      <c r="LPQ288"/>
      <c r="LPR288"/>
      <c r="LPS288"/>
      <c r="LPT288"/>
      <c r="LPU288"/>
      <c r="LPV288"/>
      <c r="LPW288"/>
      <c r="LPX288"/>
      <c r="LPY288"/>
      <c r="LPZ288"/>
      <c r="LQA288"/>
      <c r="LQB288"/>
      <c r="LQC288"/>
      <c r="LQD288"/>
      <c r="LQE288"/>
      <c r="LQF288"/>
      <c r="LQG288"/>
      <c r="LQH288"/>
      <c r="LQI288"/>
      <c r="LQJ288"/>
      <c r="LQK288"/>
      <c r="LQL288"/>
      <c r="LQM288"/>
      <c r="LQN288"/>
      <c r="LQO288"/>
      <c r="LQP288"/>
      <c r="LQQ288"/>
      <c r="LQR288"/>
      <c r="LQS288"/>
      <c r="LQT288"/>
      <c r="LQU288"/>
      <c r="LQV288"/>
      <c r="LQW288"/>
      <c r="LQX288"/>
      <c r="LQY288"/>
      <c r="LQZ288"/>
      <c r="LRA288"/>
      <c r="LRB288"/>
      <c r="LRC288"/>
      <c r="LRD288"/>
      <c r="LRE288"/>
      <c r="LRF288"/>
      <c r="LRG288"/>
      <c r="LRH288"/>
      <c r="LRI288"/>
      <c r="LRJ288"/>
      <c r="LRK288"/>
      <c r="LRL288"/>
      <c r="LRM288"/>
      <c r="LRN288"/>
      <c r="LRO288"/>
      <c r="LRP288"/>
      <c r="LRQ288"/>
      <c r="LRR288"/>
      <c r="LRS288"/>
      <c r="LRT288"/>
      <c r="LRU288"/>
      <c r="LRV288"/>
      <c r="LRW288"/>
      <c r="LRX288"/>
      <c r="LRY288"/>
      <c r="LRZ288"/>
      <c r="LSA288"/>
      <c r="LSB288"/>
      <c r="LSC288"/>
      <c r="LSD288"/>
      <c r="LSE288"/>
      <c r="LSF288"/>
      <c r="LSG288"/>
      <c r="LSH288"/>
      <c r="LSI288"/>
      <c r="LSJ288"/>
      <c r="LSK288"/>
      <c r="LSL288"/>
      <c r="LSM288"/>
      <c r="LSN288"/>
      <c r="LSO288"/>
      <c r="LSP288"/>
      <c r="LSQ288"/>
      <c r="LSR288"/>
      <c r="LSS288"/>
      <c r="LST288"/>
      <c r="LSU288"/>
      <c r="LSV288"/>
      <c r="LSW288"/>
      <c r="LSX288"/>
      <c r="LSY288"/>
      <c r="LSZ288"/>
      <c r="LTA288"/>
      <c r="LTB288"/>
      <c r="LTC288"/>
      <c r="LTD288"/>
      <c r="LTE288"/>
      <c r="LTF288"/>
      <c r="LTG288"/>
      <c r="LTH288"/>
      <c r="LTI288"/>
      <c r="LTJ288"/>
      <c r="LTK288"/>
      <c r="LTL288"/>
      <c r="LTM288"/>
      <c r="LTN288"/>
      <c r="LTO288"/>
      <c r="LTP288"/>
      <c r="LTQ288"/>
      <c r="LTR288"/>
      <c r="LTS288"/>
      <c r="LTT288"/>
      <c r="LTU288"/>
      <c r="LTV288"/>
      <c r="LTW288"/>
      <c r="LTX288"/>
      <c r="LTY288"/>
      <c r="LTZ288"/>
      <c r="LUA288"/>
      <c r="LUB288"/>
      <c r="LUC288"/>
      <c r="LUD288"/>
      <c r="LUE288"/>
      <c r="LUF288"/>
      <c r="LUG288"/>
      <c r="LUH288"/>
      <c r="LUI288"/>
      <c r="LUJ288"/>
      <c r="LUK288"/>
      <c r="LUL288"/>
      <c r="LUM288"/>
      <c r="LUN288"/>
      <c r="LUO288"/>
      <c r="LUP288"/>
      <c r="LUQ288"/>
      <c r="LUR288"/>
      <c r="LUS288"/>
      <c r="LUT288"/>
      <c r="LUU288"/>
      <c r="LUV288"/>
      <c r="LUW288"/>
      <c r="LUX288"/>
      <c r="LUY288"/>
      <c r="LUZ288"/>
      <c r="LVA288"/>
      <c r="LVB288"/>
      <c r="LVC288"/>
      <c r="LVD288"/>
      <c r="LVE288"/>
      <c r="LVF288"/>
      <c r="LVG288"/>
      <c r="LVH288"/>
      <c r="LVI288"/>
      <c r="LVJ288"/>
      <c r="LVK288"/>
      <c r="LVL288"/>
      <c r="LVM288"/>
      <c r="LVN288"/>
      <c r="LVO288"/>
      <c r="LVP288"/>
      <c r="LVQ288"/>
      <c r="LVR288"/>
      <c r="LVS288"/>
      <c r="LVT288"/>
      <c r="LVU288"/>
      <c r="LVV288"/>
      <c r="LVW288"/>
      <c r="LVX288"/>
      <c r="LVY288"/>
      <c r="LVZ288"/>
      <c r="LWA288"/>
      <c r="LWB288"/>
      <c r="LWC288"/>
      <c r="LWD288"/>
      <c r="LWE288"/>
      <c r="LWF288"/>
      <c r="LWG288"/>
      <c r="LWH288"/>
      <c r="LWI288"/>
      <c r="LWJ288"/>
      <c r="LWK288"/>
      <c r="LWL288"/>
      <c r="LWM288"/>
      <c r="LWN288"/>
      <c r="LWO288"/>
      <c r="LWP288"/>
      <c r="LWQ288"/>
      <c r="LWR288"/>
      <c r="LWS288"/>
      <c r="LWT288"/>
      <c r="LWU288"/>
      <c r="LWV288"/>
      <c r="LWW288"/>
      <c r="LWX288"/>
      <c r="LWY288"/>
      <c r="LWZ288"/>
      <c r="LXA288"/>
      <c r="LXB288"/>
      <c r="LXC288"/>
      <c r="LXD288"/>
      <c r="LXE288"/>
      <c r="LXF288"/>
      <c r="LXG288"/>
      <c r="LXH288"/>
      <c r="LXI288"/>
      <c r="LXJ288"/>
      <c r="LXK288"/>
      <c r="LXL288"/>
      <c r="LXM288"/>
      <c r="LXN288"/>
      <c r="LXO288"/>
      <c r="LXP288"/>
      <c r="LXQ288"/>
      <c r="LXR288"/>
      <c r="LXS288"/>
      <c r="LXT288"/>
      <c r="LXU288"/>
      <c r="LXV288"/>
      <c r="LXW288"/>
      <c r="LXX288"/>
      <c r="LXY288"/>
      <c r="LXZ288"/>
      <c r="LYA288"/>
      <c r="LYB288"/>
      <c r="LYC288"/>
      <c r="LYD288"/>
      <c r="LYE288"/>
      <c r="LYF288"/>
      <c r="LYG288"/>
      <c r="LYH288"/>
      <c r="LYI288"/>
      <c r="LYJ288"/>
      <c r="LYK288"/>
      <c r="LYL288"/>
      <c r="LYM288"/>
      <c r="LYN288"/>
      <c r="LYO288"/>
      <c r="LYP288"/>
      <c r="LYQ288"/>
      <c r="LYR288"/>
      <c r="LYS288"/>
      <c r="LYT288"/>
      <c r="LYU288"/>
      <c r="LYV288"/>
      <c r="LYW288"/>
      <c r="LYX288"/>
      <c r="LYY288"/>
      <c r="LYZ288"/>
      <c r="LZA288"/>
      <c r="LZB288"/>
      <c r="LZC288"/>
      <c r="LZD288"/>
      <c r="LZE288"/>
      <c r="LZF288"/>
      <c r="LZG288"/>
      <c r="LZH288"/>
      <c r="LZI288"/>
      <c r="LZJ288"/>
      <c r="LZK288"/>
      <c r="LZL288"/>
      <c r="LZM288"/>
      <c r="LZN288"/>
      <c r="LZO288"/>
      <c r="LZP288"/>
      <c r="LZQ288"/>
      <c r="LZR288"/>
      <c r="LZS288"/>
      <c r="LZT288"/>
      <c r="LZU288"/>
      <c r="LZV288"/>
      <c r="LZW288"/>
      <c r="LZX288"/>
      <c r="LZY288"/>
      <c r="LZZ288"/>
      <c r="MAA288"/>
      <c r="MAB288"/>
      <c r="MAC288"/>
      <c r="MAD288"/>
      <c r="MAE288"/>
      <c r="MAF288"/>
      <c r="MAG288"/>
      <c r="MAH288"/>
      <c r="MAI288"/>
      <c r="MAJ288"/>
      <c r="MAK288"/>
      <c r="MAL288"/>
      <c r="MAM288"/>
      <c r="MAN288"/>
      <c r="MAO288"/>
      <c r="MAP288"/>
      <c r="MAQ288"/>
      <c r="MAR288"/>
      <c r="MAS288"/>
      <c r="MAT288"/>
      <c r="MAU288"/>
      <c r="MAV288"/>
      <c r="MAW288"/>
      <c r="MAX288"/>
      <c r="MAY288"/>
      <c r="MAZ288"/>
      <c r="MBA288"/>
      <c r="MBB288"/>
      <c r="MBC288"/>
      <c r="MBD288"/>
      <c r="MBE288"/>
      <c r="MBF288"/>
      <c r="MBG288"/>
      <c r="MBH288"/>
      <c r="MBI288"/>
      <c r="MBJ288"/>
      <c r="MBK288"/>
      <c r="MBL288"/>
      <c r="MBM288"/>
      <c r="MBN288"/>
      <c r="MBO288"/>
      <c r="MBP288"/>
      <c r="MBQ288"/>
      <c r="MBR288"/>
      <c r="MBS288"/>
      <c r="MBT288"/>
      <c r="MBU288"/>
      <c r="MBV288"/>
      <c r="MBW288"/>
      <c r="MBX288"/>
      <c r="MBY288"/>
      <c r="MBZ288"/>
      <c r="MCA288"/>
      <c r="MCB288"/>
      <c r="MCC288"/>
      <c r="MCD288"/>
      <c r="MCE288"/>
      <c r="MCF288"/>
      <c r="MCG288"/>
      <c r="MCH288"/>
      <c r="MCI288"/>
      <c r="MCJ288"/>
      <c r="MCK288"/>
      <c r="MCL288"/>
      <c r="MCM288"/>
      <c r="MCN288"/>
      <c r="MCO288"/>
      <c r="MCP288"/>
      <c r="MCQ288"/>
      <c r="MCR288"/>
      <c r="MCS288"/>
      <c r="MCT288"/>
      <c r="MCU288"/>
      <c r="MCV288"/>
      <c r="MCW288"/>
      <c r="MCX288"/>
      <c r="MCY288"/>
      <c r="MCZ288"/>
      <c r="MDA288"/>
      <c r="MDB288"/>
      <c r="MDC288"/>
      <c r="MDD288"/>
      <c r="MDE288"/>
      <c r="MDF288"/>
      <c r="MDG288"/>
      <c r="MDH288"/>
      <c r="MDI288"/>
      <c r="MDJ288"/>
      <c r="MDK288"/>
      <c r="MDL288"/>
      <c r="MDM288"/>
      <c r="MDN288"/>
      <c r="MDO288"/>
      <c r="MDP288"/>
      <c r="MDQ288"/>
      <c r="MDR288"/>
      <c r="MDS288"/>
      <c r="MDT288"/>
      <c r="MDU288"/>
      <c r="MDV288"/>
      <c r="MDW288"/>
      <c r="MDX288"/>
      <c r="MDY288"/>
      <c r="MDZ288"/>
      <c r="MEA288"/>
      <c r="MEB288"/>
      <c r="MEC288"/>
      <c r="MED288"/>
      <c r="MEE288"/>
      <c r="MEF288"/>
      <c r="MEG288"/>
      <c r="MEH288"/>
      <c r="MEI288"/>
      <c r="MEJ288"/>
      <c r="MEK288"/>
      <c r="MEL288"/>
      <c r="MEM288"/>
      <c r="MEN288"/>
      <c r="MEO288"/>
      <c r="MEP288"/>
      <c r="MEQ288"/>
      <c r="MER288"/>
      <c r="MES288"/>
      <c r="MET288"/>
      <c r="MEU288"/>
      <c r="MEV288"/>
      <c r="MEW288"/>
      <c r="MEX288"/>
      <c r="MEY288"/>
      <c r="MEZ288"/>
      <c r="MFA288"/>
      <c r="MFB288"/>
      <c r="MFC288"/>
      <c r="MFD288"/>
      <c r="MFE288"/>
      <c r="MFF288"/>
      <c r="MFG288"/>
      <c r="MFH288"/>
      <c r="MFI288"/>
      <c r="MFJ288"/>
      <c r="MFK288"/>
      <c r="MFL288"/>
      <c r="MFM288"/>
      <c r="MFN288"/>
      <c r="MFO288"/>
      <c r="MFP288"/>
      <c r="MFQ288"/>
      <c r="MFR288"/>
      <c r="MFS288"/>
      <c r="MFT288"/>
      <c r="MFU288"/>
      <c r="MFV288"/>
      <c r="MFW288"/>
      <c r="MFX288"/>
      <c r="MFY288"/>
      <c r="MFZ288"/>
      <c r="MGA288"/>
      <c r="MGB288"/>
      <c r="MGC288"/>
      <c r="MGD288"/>
      <c r="MGE288"/>
      <c r="MGF288"/>
      <c r="MGG288"/>
      <c r="MGH288"/>
      <c r="MGI288"/>
      <c r="MGJ288"/>
      <c r="MGK288"/>
      <c r="MGL288"/>
      <c r="MGM288"/>
      <c r="MGN288"/>
      <c r="MGO288"/>
      <c r="MGP288"/>
      <c r="MGQ288"/>
      <c r="MGR288"/>
      <c r="MGS288"/>
      <c r="MGT288"/>
      <c r="MGU288"/>
      <c r="MGV288"/>
      <c r="MGW288"/>
      <c r="MGX288"/>
      <c r="MGY288"/>
      <c r="MGZ288"/>
      <c r="MHA288"/>
      <c r="MHB288"/>
      <c r="MHC288"/>
      <c r="MHD288"/>
      <c r="MHE288"/>
      <c r="MHF288"/>
      <c r="MHG288"/>
      <c r="MHH288"/>
      <c r="MHI288"/>
      <c r="MHJ288"/>
      <c r="MHK288"/>
      <c r="MHL288"/>
      <c r="MHM288"/>
      <c r="MHN288"/>
      <c r="MHO288"/>
      <c r="MHP288"/>
      <c r="MHQ288"/>
      <c r="MHR288"/>
      <c r="MHS288"/>
      <c r="MHT288"/>
      <c r="MHU288"/>
      <c r="MHV288"/>
      <c r="MHW288"/>
      <c r="MHX288"/>
      <c r="MHY288"/>
      <c r="MHZ288"/>
      <c r="MIA288"/>
      <c r="MIB288"/>
      <c r="MIC288"/>
      <c r="MID288"/>
      <c r="MIE288"/>
      <c r="MIF288"/>
      <c r="MIG288"/>
      <c r="MIH288"/>
      <c r="MII288"/>
      <c r="MIJ288"/>
      <c r="MIK288"/>
      <c r="MIL288"/>
      <c r="MIM288"/>
      <c r="MIN288"/>
      <c r="MIO288"/>
      <c r="MIP288"/>
      <c r="MIQ288"/>
      <c r="MIR288"/>
      <c r="MIS288"/>
      <c r="MIT288"/>
      <c r="MIU288"/>
      <c r="MIV288"/>
      <c r="MIW288"/>
      <c r="MIX288"/>
      <c r="MIY288"/>
      <c r="MIZ288"/>
      <c r="MJA288"/>
      <c r="MJB288"/>
      <c r="MJC288"/>
      <c r="MJD288"/>
      <c r="MJE288"/>
      <c r="MJF288"/>
      <c r="MJG288"/>
      <c r="MJH288"/>
      <c r="MJI288"/>
      <c r="MJJ288"/>
      <c r="MJK288"/>
      <c r="MJL288"/>
      <c r="MJM288"/>
      <c r="MJN288"/>
      <c r="MJO288"/>
      <c r="MJP288"/>
      <c r="MJQ288"/>
      <c r="MJR288"/>
      <c r="MJS288"/>
      <c r="MJT288"/>
      <c r="MJU288"/>
      <c r="MJV288"/>
      <c r="MJW288"/>
      <c r="MJX288"/>
      <c r="MJY288"/>
      <c r="MJZ288"/>
      <c r="MKA288"/>
      <c r="MKB288"/>
      <c r="MKC288"/>
      <c r="MKD288"/>
      <c r="MKE288"/>
      <c r="MKF288"/>
      <c r="MKG288"/>
      <c r="MKH288"/>
      <c r="MKI288"/>
      <c r="MKJ288"/>
      <c r="MKK288"/>
      <c r="MKL288"/>
      <c r="MKM288"/>
      <c r="MKN288"/>
      <c r="MKO288"/>
      <c r="MKP288"/>
      <c r="MKQ288"/>
      <c r="MKR288"/>
      <c r="MKS288"/>
      <c r="MKT288"/>
      <c r="MKU288"/>
      <c r="MKV288"/>
      <c r="MKW288"/>
      <c r="MKX288"/>
      <c r="MKY288"/>
      <c r="MKZ288"/>
      <c r="MLA288"/>
      <c r="MLB288"/>
      <c r="MLC288"/>
      <c r="MLD288"/>
      <c r="MLE288"/>
      <c r="MLF288"/>
      <c r="MLG288"/>
      <c r="MLH288"/>
      <c r="MLI288"/>
      <c r="MLJ288"/>
      <c r="MLK288"/>
      <c r="MLL288"/>
      <c r="MLM288"/>
      <c r="MLN288"/>
      <c r="MLO288"/>
      <c r="MLP288"/>
      <c r="MLQ288"/>
      <c r="MLR288"/>
      <c r="MLS288"/>
      <c r="MLT288"/>
      <c r="MLU288"/>
      <c r="MLV288"/>
      <c r="MLW288"/>
      <c r="MLX288"/>
      <c r="MLY288"/>
      <c r="MLZ288"/>
      <c r="MMA288"/>
      <c r="MMB288"/>
      <c r="MMC288"/>
      <c r="MMD288"/>
      <c r="MME288"/>
      <c r="MMF288"/>
      <c r="MMG288"/>
      <c r="MMH288"/>
      <c r="MMI288"/>
      <c r="MMJ288"/>
      <c r="MMK288"/>
      <c r="MML288"/>
      <c r="MMM288"/>
      <c r="MMN288"/>
      <c r="MMO288"/>
      <c r="MMP288"/>
      <c r="MMQ288"/>
      <c r="MMR288"/>
      <c r="MMS288"/>
      <c r="MMT288"/>
      <c r="MMU288"/>
      <c r="MMV288"/>
      <c r="MMW288"/>
      <c r="MMX288"/>
      <c r="MMY288"/>
      <c r="MMZ288"/>
      <c r="MNA288"/>
      <c r="MNB288"/>
      <c r="MNC288"/>
      <c r="MND288"/>
      <c r="MNE288"/>
      <c r="MNF288"/>
      <c r="MNG288"/>
      <c r="MNH288"/>
      <c r="MNI288"/>
      <c r="MNJ288"/>
      <c r="MNK288"/>
      <c r="MNL288"/>
      <c r="MNM288"/>
      <c r="MNN288"/>
      <c r="MNO288"/>
      <c r="MNP288"/>
      <c r="MNQ288"/>
      <c r="MNR288"/>
      <c r="MNS288"/>
      <c r="MNT288"/>
      <c r="MNU288"/>
      <c r="MNV288"/>
      <c r="MNW288"/>
      <c r="MNX288"/>
      <c r="MNY288"/>
      <c r="MNZ288"/>
      <c r="MOA288"/>
      <c r="MOB288"/>
      <c r="MOC288"/>
      <c r="MOD288"/>
      <c r="MOE288"/>
      <c r="MOF288"/>
      <c r="MOG288"/>
      <c r="MOH288"/>
      <c r="MOI288"/>
      <c r="MOJ288"/>
      <c r="MOK288"/>
      <c r="MOL288"/>
      <c r="MOM288"/>
      <c r="MON288"/>
      <c r="MOO288"/>
      <c r="MOP288"/>
      <c r="MOQ288"/>
      <c r="MOR288"/>
      <c r="MOS288"/>
      <c r="MOT288"/>
      <c r="MOU288"/>
      <c r="MOV288"/>
      <c r="MOW288"/>
      <c r="MOX288"/>
      <c r="MOY288"/>
      <c r="MOZ288"/>
      <c r="MPA288"/>
      <c r="MPB288"/>
      <c r="MPC288"/>
      <c r="MPD288"/>
      <c r="MPE288"/>
      <c r="MPF288"/>
      <c r="MPG288"/>
      <c r="MPH288"/>
      <c r="MPI288"/>
      <c r="MPJ288"/>
      <c r="MPK288"/>
      <c r="MPL288"/>
      <c r="MPM288"/>
      <c r="MPN288"/>
      <c r="MPO288"/>
      <c r="MPP288"/>
      <c r="MPQ288"/>
      <c r="MPR288"/>
      <c r="MPS288"/>
      <c r="MPT288"/>
      <c r="MPU288"/>
      <c r="MPV288"/>
      <c r="MPW288"/>
      <c r="MPX288"/>
      <c r="MPY288"/>
      <c r="MPZ288"/>
      <c r="MQA288"/>
      <c r="MQB288"/>
      <c r="MQC288"/>
      <c r="MQD288"/>
      <c r="MQE288"/>
      <c r="MQF288"/>
      <c r="MQG288"/>
      <c r="MQH288"/>
      <c r="MQI288"/>
      <c r="MQJ288"/>
      <c r="MQK288"/>
      <c r="MQL288"/>
      <c r="MQM288"/>
      <c r="MQN288"/>
      <c r="MQO288"/>
      <c r="MQP288"/>
      <c r="MQQ288"/>
      <c r="MQR288"/>
      <c r="MQS288"/>
      <c r="MQT288"/>
      <c r="MQU288"/>
      <c r="MQV288"/>
      <c r="MQW288"/>
      <c r="MQX288"/>
      <c r="MQY288"/>
      <c r="MQZ288"/>
      <c r="MRA288"/>
      <c r="MRB288"/>
      <c r="MRC288"/>
      <c r="MRD288"/>
      <c r="MRE288"/>
      <c r="MRF288"/>
      <c r="MRG288"/>
      <c r="MRH288"/>
      <c r="MRI288"/>
      <c r="MRJ288"/>
      <c r="MRK288"/>
      <c r="MRL288"/>
      <c r="MRM288"/>
      <c r="MRN288"/>
      <c r="MRO288"/>
      <c r="MRP288"/>
      <c r="MRQ288"/>
      <c r="MRR288"/>
      <c r="MRS288"/>
      <c r="MRT288"/>
      <c r="MRU288"/>
      <c r="MRV288"/>
      <c r="MRW288"/>
      <c r="MRX288"/>
      <c r="MRY288"/>
      <c r="MRZ288"/>
      <c r="MSA288"/>
      <c r="MSB288"/>
      <c r="MSC288"/>
      <c r="MSD288"/>
      <c r="MSE288"/>
      <c r="MSF288"/>
      <c r="MSG288"/>
      <c r="MSH288"/>
      <c r="MSI288"/>
      <c r="MSJ288"/>
      <c r="MSK288"/>
      <c r="MSL288"/>
      <c r="MSM288"/>
      <c r="MSN288"/>
      <c r="MSO288"/>
      <c r="MSP288"/>
      <c r="MSQ288"/>
      <c r="MSR288"/>
      <c r="MSS288"/>
      <c r="MST288"/>
      <c r="MSU288"/>
      <c r="MSV288"/>
      <c r="MSW288"/>
      <c r="MSX288"/>
      <c r="MSY288"/>
      <c r="MSZ288"/>
      <c r="MTA288"/>
      <c r="MTB288"/>
      <c r="MTC288"/>
      <c r="MTD288"/>
      <c r="MTE288"/>
      <c r="MTF288"/>
      <c r="MTG288"/>
      <c r="MTH288"/>
      <c r="MTI288"/>
      <c r="MTJ288"/>
      <c r="MTK288"/>
      <c r="MTL288"/>
      <c r="MTM288"/>
      <c r="MTN288"/>
      <c r="MTO288"/>
      <c r="MTP288"/>
      <c r="MTQ288"/>
      <c r="MTR288"/>
      <c r="MTS288"/>
      <c r="MTT288"/>
      <c r="MTU288"/>
      <c r="MTV288"/>
      <c r="MTW288"/>
      <c r="MTX288"/>
      <c r="MTY288"/>
      <c r="MTZ288"/>
      <c r="MUA288"/>
      <c r="MUB288"/>
      <c r="MUC288"/>
      <c r="MUD288"/>
      <c r="MUE288"/>
      <c r="MUF288"/>
      <c r="MUG288"/>
      <c r="MUH288"/>
      <c r="MUI288"/>
      <c r="MUJ288"/>
      <c r="MUK288"/>
      <c r="MUL288"/>
      <c r="MUM288"/>
      <c r="MUN288"/>
      <c r="MUO288"/>
      <c r="MUP288"/>
      <c r="MUQ288"/>
      <c r="MUR288"/>
      <c r="MUS288"/>
      <c r="MUT288"/>
      <c r="MUU288"/>
      <c r="MUV288"/>
      <c r="MUW288"/>
      <c r="MUX288"/>
      <c r="MUY288"/>
      <c r="MUZ288"/>
      <c r="MVA288"/>
      <c r="MVB288"/>
      <c r="MVC288"/>
      <c r="MVD288"/>
      <c r="MVE288"/>
      <c r="MVF288"/>
      <c r="MVG288"/>
      <c r="MVH288"/>
      <c r="MVI288"/>
      <c r="MVJ288"/>
      <c r="MVK288"/>
      <c r="MVL288"/>
      <c r="MVM288"/>
      <c r="MVN288"/>
      <c r="MVO288"/>
      <c r="MVP288"/>
      <c r="MVQ288"/>
      <c r="MVR288"/>
      <c r="MVS288"/>
      <c r="MVT288"/>
      <c r="MVU288"/>
      <c r="MVV288"/>
      <c r="MVW288"/>
      <c r="MVX288"/>
      <c r="MVY288"/>
      <c r="MVZ288"/>
      <c r="MWA288"/>
      <c r="MWB288"/>
      <c r="MWC288"/>
      <c r="MWD288"/>
      <c r="MWE288"/>
      <c r="MWF288"/>
      <c r="MWG288"/>
      <c r="MWH288"/>
      <c r="MWI288"/>
      <c r="MWJ288"/>
      <c r="MWK288"/>
      <c r="MWL288"/>
      <c r="MWM288"/>
      <c r="MWN288"/>
      <c r="MWO288"/>
      <c r="MWP288"/>
      <c r="MWQ288"/>
      <c r="MWR288"/>
      <c r="MWS288"/>
      <c r="MWT288"/>
      <c r="MWU288"/>
      <c r="MWV288"/>
      <c r="MWW288"/>
      <c r="MWX288"/>
      <c r="MWY288"/>
      <c r="MWZ288"/>
      <c r="MXA288"/>
      <c r="MXB288"/>
      <c r="MXC288"/>
      <c r="MXD288"/>
      <c r="MXE288"/>
      <c r="MXF288"/>
      <c r="MXG288"/>
      <c r="MXH288"/>
      <c r="MXI288"/>
      <c r="MXJ288"/>
      <c r="MXK288"/>
      <c r="MXL288"/>
      <c r="MXM288"/>
      <c r="MXN288"/>
      <c r="MXO288"/>
      <c r="MXP288"/>
      <c r="MXQ288"/>
      <c r="MXR288"/>
      <c r="MXS288"/>
      <c r="MXT288"/>
      <c r="MXU288"/>
      <c r="MXV288"/>
      <c r="MXW288"/>
      <c r="MXX288"/>
      <c r="MXY288"/>
      <c r="MXZ288"/>
      <c r="MYA288"/>
      <c r="MYB288"/>
      <c r="MYC288"/>
      <c r="MYD288"/>
      <c r="MYE288"/>
      <c r="MYF288"/>
      <c r="MYG288"/>
      <c r="MYH288"/>
      <c r="MYI288"/>
      <c r="MYJ288"/>
      <c r="MYK288"/>
      <c r="MYL288"/>
      <c r="MYM288"/>
      <c r="MYN288"/>
      <c r="MYO288"/>
      <c r="MYP288"/>
      <c r="MYQ288"/>
      <c r="MYR288"/>
      <c r="MYS288"/>
      <c r="MYT288"/>
      <c r="MYU288"/>
      <c r="MYV288"/>
      <c r="MYW288"/>
      <c r="MYX288"/>
      <c r="MYY288"/>
      <c r="MYZ288"/>
      <c r="MZA288"/>
      <c r="MZB288"/>
      <c r="MZC288"/>
      <c r="MZD288"/>
      <c r="MZE288"/>
      <c r="MZF288"/>
      <c r="MZG288"/>
      <c r="MZH288"/>
      <c r="MZI288"/>
      <c r="MZJ288"/>
      <c r="MZK288"/>
      <c r="MZL288"/>
      <c r="MZM288"/>
      <c r="MZN288"/>
      <c r="MZO288"/>
      <c r="MZP288"/>
      <c r="MZQ288"/>
      <c r="MZR288"/>
      <c r="MZS288"/>
      <c r="MZT288"/>
      <c r="MZU288"/>
      <c r="MZV288"/>
      <c r="MZW288"/>
      <c r="MZX288"/>
      <c r="MZY288"/>
      <c r="MZZ288"/>
      <c r="NAA288"/>
      <c r="NAB288"/>
      <c r="NAC288"/>
      <c r="NAD288"/>
      <c r="NAE288"/>
      <c r="NAF288"/>
      <c r="NAG288"/>
      <c r="NAH288"/>
      <c r="NAI288"/>
      <c r="NAJ288"/>
      <c r="NAK288"/>
      <c r="NAL288"/>
      <c r="NAM288"/>
      <c r="NAN288"/>
      <c r="NAO288"/>
      <c r="NAP288"/>
      <c r="NAQ288"/>
      <c r="NAR288"/>
      <c r="NAS288"/>
      <c r="NAT288"/>
      <c r="NAU288"/>
      <c r="NAV288"/>
      <c r="NAW288"/>
      <c r="NAX288"/>
      <c r="NAY288"/>
      <c r="NAZ288"/>
      <c r="NBA288"/>
      <c r="NBB288"/>
      <c r="NBC288"/>
      <c r="NBD288"/>
      <c r="NBE288"/>
      <c r="NBF288"/>
      <c r="NBG288"/>
      <c r="NBH288"/>
      <c r="NBI288"/>
      <c r="NBJ288"/>
      <c r="NBK288"/>
      <c r="NBL288"/>
      <c r="NBM288"/>
      <c r="NBN288"/>
      <c r="NBO288"/>
      <c r="NBP288"/>
      <c r="NBQ288"/>
      <c r="NBR288"/>
      <c r="NBS288"/>
      <c r="NBT288"/>
      <c r="NBU288"/>
      <c r="NBV288"/>
      <c r="NBW288"/>
      <c r="NBX288"/>
      <c r="NBY288"/>
      <c r="NBZ288"/>
      <c r="NCA288"/>
      <c r="NCB288"/>
      <c r="NCC288"/>
      <c r="NCD288"/>
      <c r="NCE288"/>
      <c r="NCF288"/>
      <c r="NCG288"/>
      <c r="NCH288"/>
      <c r="NCI288"/>
      <c r="NCJ288"/>
      <c r="NCK288"/>
      <c r="NCL288"/>
      <c r="NCM288"/>
      <c r="NCN288"/>
      <c r="NCO288"/>
      <c r="NCP288"/>
      <c r="NCQ288"/>
      <c r="NCR288"/>
      <c r="NCS288"/>
      <c r="NCT288"/>
      <c r="NCU288"/>
      <c r="NCV288"/>
      <c r="NCW288"/>
      <c r="NCX288"/>
      <c r="NCY288"/>
      <c r="NCZ288"/>
      <c r="NDA288"/>
      <c r="NDB288"/>
      <c r="NDC288"/>
      <c r="NDD288"/>
      <c r="NDE288"/>
      <c r="NDF288"/>
      <c r="NDG288"/>
      <c r="NDH288"/>
      <c r="NDI288"/>
      <c r="NDJ288"/>
      <c r="NDK288"/>
      <c r="NDL288"/>
      <c r="NDM288"/>
      <c r="NDN288"/>
      <c r="NDO288"/>
      <c r="NDP288"/>
      <c r="NDQ288"/>
      <c r="NDR288"/>
      <c r="NDS288"/>
      <c r="NDT288"/>
      <c r="NDU288"/>
      <c r="NDV288"/>
      <c r="NDW288"/>
      <c r="NDX288"/>
      <c r="NDY288"/>
      <c r="NDZ288"/>
      <c r="NEA288"/>
      <c r="NEB288"/>
      <c r="NEC288"/>
      <c r="NED288"/>
      <c r="NEE288"/>
      <c r="NEF288"/>
      <c r="NEG288"/>
      <c r="NEH288"/>
      <c r="NEI288"/>
      <c r="NEJ288"/>
      <c r="NEK288"/>
      <c r="NEL288"/>
      <c r="NEM288"/>
      <c r="NEN288"/>
      <c r="NEO288"/>
      <c r="NEP288"/>
      <c r="NEQ288"/>
      <c r="NER288"/>
      <c r="NES288"/>
      <c r="NET288"/>
      <c r="NEU288"/>
      <c r="NEV288"/>
      <c r="NEW288"/>
      <c r="NEX288"/>
      <c r="NEY288"/>
      <c r="NEZ288"/>
      <c r="NFA288"/>
      <c r="NFB288"/>
      <c r="NFC288"/>
      <c r="NFD288"/>
      <c r="NFE288"/>
      <c r="NFF288"/>
      <c r="NFG288"/>
      <c r="NFH288"/>
      <c r="NFI288"/>
      <c r="NFJ288"/>
      <c r="NFK288"/>
      <c r="NFL288"/>
      <c r="NFM288"/>
      <c r="NFN288"/>
      <c r="NFO288"/>
      <c r="NFP288"/>
      <c r="NFQ288"/>
      <c r="NFR288"/>
      <c r="NFS288"/>
      <c r="NFT288"/>
      <c r="NFU288"/>
      <c r="NFV288"/>
      <c r="NFW288"/>
      <c r="NFX288"/>
      <c r="NFY288"/>
      <c r="NFZ288"/>
      <c r="NGA288"/>
      <c r="NGB288"/>
      <c r="NGC288"/>
      <c r="NGD288"/>
      <c r="NGE288"/>
      <c r="NGF288"/>
      <c r="NGG288"/>
      <c r="NGH288"/>
      <c r="NGI288"/>
      <c r="NGJ288"/>
      <c r="NGK288"/>
      <c r="NGL288"/>
      <c r="NGM288"/>
      <c r="NGN288"/>
      <c r="NGO288"/>
      <c r="NGP288"/>
      <c r="NGQ288"/>
      <c r="NGR288"/>
      <c r="NGS288"/>
      <c r="NGT288"/>
      <c r="NGU288"/>
      <c r="NGV288"/>
      <c r="NGW288"/>
      <c r="NGX288"/>
      <c r="NGY288"/>
      <c r="NGZ288"/>
      <c r="NHA288"/>
      <c r="NHB288"/>
      <c r="NHC288"/>
      <c r="NHD288"/>
      <c r="NHE288"/>
      <c r="NHF288"/>
      <c r="NHG288"/>
      <c r="NHH288"/>
      <c r="NHI288"/>
      <c r="NHJ288"/>
      <c r="NHK288"/>
      <c r="NHL288"/>
      <c r="NHM288"/>
      <c r="NHN288"/>
      <c r="NHO288"/>
      <c r="NHP288"/>
      <c r="NHQ288"/>
      <c r="NHR288"/>
      <c r="NHS288"/>
      <c r="NHT288"/>
      <c r="NHU288"/>
      <c r="NHV288"/>
      <c r="NHW288"/>
      <c r="NHX288"/>
      <c r="NHY288"/>
      <c r="NHZ288"/>
      <c r="NIA288"/>
      <c r="NIB288"/>
      <c r="NIC288"/>
      <c r="NID288"/>
      <c r="NIE288"/>
      <c r="NIF288"/>
      <c r="NIG288"/>
      <c r="NIH288"/>
      <c r="NII288"/>
      <c r="NIJ288"/>
      <c r="NIK288"/>
      <c r="NIL288"/>
      <c r="NIM288"/>
      <c r="NIN288"/>
      <c r="NIO288"/>
      <c r="NIP288"/>
      <c r="NIQ288"/>
      <c r="NIR288"/>
      <c r="NIS288"/>
      <c r="NIT288"/>
      <c r="NIU288"/>
      <c r="NIV288"/>
      <c r="NIW288"/>
      <c r="NIX288"/>
      <c r="NIY288"/>
      <c r="NIZ288"/>
      <c r="NJA288"/>
      <c r="NJB288"/>
      <c r="NJC288"/>
      <c r="NJD288"/>
      <c r="NJE288"/>
      <c r="NJF288"/>
      <c r="NJG288"/>
      <c r="NJH288"/>
      <c r="NJI288"/>
      <c r="NJJ288"/>
      <c r="NJK288"/>
      <c r="NJL288"/>
      <c r="NJM288"/>
      <c r="NJN288"/>
      <c r="NJO288"/>
      <c r="NJP288"/>
      <c r="NJQ288"/>
      <c r="NJR288"/>
      <c r="NJS288"/>
      <c r="NJT288"/>
      <c r="NJU288"/>
      <c r="NJV288"/>
      <c r="NJW288"/>
      <c r="NJX288"/>
      <c r="NJY288"/>
      <c r="NJZ288"/>
      <c r="NKA288"/>
      <c r="NKB288"/>
      <c r="NKC288"/>
      <c r="NKD288"/>
      <c r="NKE288"/>
      <c r="NKF288"/>
      <c r="NKG288"/>
      <c r="NKH288"/>
      <c r="NKI288"/>
      <c r="NKJ288"/>
      <c r="NKK288"/>
      <c r="NKL288"/>
      <c r="NKM288"/>
      <c r="NKN288"/>
      <c r="NKO288"/>
      <c r="NKP288"/>
      <c r="NKQ288"/>
      <c r="NKR288"/>
      <c r="NKS288"/>
      <c r="NKT288"/>
      <c r="NKU288"/>
      <c r="NKV288"/>
      <c r="NKW288"/>
      <c r="NKX288"/>
      <c r="NKY288"/>
      <c r="NKZ288"/>
      <c r="NLA288"/>
      <c r="NLB288"/>
      <c r="NLC288"/>
      <c r="NLD288"/>
      <c r="NLE288"/>
      <c r="NLF288"/>
      <c r="NLG288"/>
      <c r="NLH288"/>
      <c r="NLI288"/>
      <c r="NLJ288"/>
      <c r="NLK288"/>
      <c r="NLL288"/>
      <c r="NLM288"/>
      <c r="NLN288"/>
      <c r="NLO288"/>
      <c r="NLP288"/>
      <c r="NLQ288"/>
      <c r="NLR288"/>
      <c r="NLS288"/>
      <c r="NLT288"/>
      <c r="NLU288"/>
      <c r="NLV288"/>
      <c r="NLW288"/>
      <c r="NLX288"/>
      <c r="NLY288"/>
      <c r="NLZ288"/>
      <c r="NMA288"/>
      <c r="NMB288"/>
      <c r="NMC288"/>
      <c r="NMD288"/>
      <c r="NME288"/>
      <c r="NMF288"/>
      <c r="NMG288"/>
      <c r="NMH288"/>
      <c r="NMI288"/>
      <c r="NMJ288"/>
      <c r="NMK288"/>
      <c r="NML288"/>
      <c r="NMM288"/>
      <c r="NMN288"/>
      <c r="NMO288"/>
      <c r="NMP288"/>
      <c r="NMQ288"/>
      <c r="NMR288"/>
      <c r="NMS288"/>
      <c r="NMT288"/>
      <c r="NMU288"/>
      <c r="NMV288"/>
      <c r="NMW288"/>
      <c r="NMX288"/>
      <c r="NMY288"/>
      <c r="NMZ288"/>
      <c r="NNA288"/>
      <c r="NNB288"/>
      <c r="NNC288"/>
      <c r="NND288"/>
      <c r="NNE288"/>
      <c r="NNF288"/>
      <c r="NNG288"/>
      <c r="NNH288"/>
      <c r="NNI288"/>
      <c r="NNJ288"/>
      <c r="NNK288"/>
      <c r="NNL288"/>
      <c r="NNM288"/>
      <c r="NNN288"/>
      <c r="NNO288"/>
      <c r="NNP288"/>
      <c r="NNQ288"/>
      <c r="NNR288"/>
      <c r="NNS288"/>
      <c r="NNT288"/>
      <c r="NNU288"/>
      <c r="NNV288"/>
      <c r="NNW288"/>
      <c r="NNX288"/>
      <c r="NNY288"/>
      <c r="NNZ288"/>
      <c r="NOA288"/>
      <c r="NOB288"/>
      <c r="NOC288"/>
      <c r="NOD288"/>
      <c r="NOE288"/>
      <c r="NOF288"/>
      <c r="NOG288"/>
      <c r="NOH288"/>
      <c r="NOI288"/>
      <c r="NOJ288"/>
      <c r="NOK288"/>
      <c r="NOL288"/>
      <c r="NOM288"/>
      <c r="NON288"/>
      <c r="NOO288"/>
      <c r="NOP288"/>
      <c r="NOQ288"/>
      <c r="NOR288"/>
      <c r="NOS288"/>
      <c r="NOT288"/>
      <c r="NOU288"/>
      <c r="NOV288"/>
      <c r="NOW288"/>
      <c r="NOX288"/>
      <c r="NOY288"/>
      <c r="NOZ288"/>
      <c r="NPA288"/>
      <c r="NPB288"/>
      <c r="NPC288"/>
      <c r="NPD288"/>
      <c r="NPE288"/>
      <c r="NPF288"/>
      <c r="NPG288"/>
      <c r="NPH288"/>
      <c r="NPI288"/>
      <c r="NPJ288"/>
      <c r="NPK288"/>
      <c r="NPL288"/>
      <c r="NPM288"/>
      <c r="NPN288"/>
      <c r="NPO288"/>
      <c r="NPP288"/>
      <c r="NPQ288"/>
      <c r="NPR288"/>
      <c r="NPS288"/>
      <c r="NPT288"/>
      <c r="NPU288"/>
      <c r="NPV288"/>
      <c r="NPW288"/>
      <c r="NPX288"/>
      <c r="NPY288"/>
      <c r="NPZ288"/>
      <c r="NQA288"/>
      <c r="NQB288"/>
      <c r="NQC288"/>
      <c r="NQD288"/>
      <c r="NQE288"/>
      <c r="NQF288"/>
      <c r="NQG288"/>
      <c r="NQH288"/>
      <c r="NQI288"/>
      <c r="NQJ288"/>
      <c r="NQK288"/>
      <c r="NQL288"/>
      <c r="NQM288"/>
      <c r="NQN288"/>
      <c r="NQO288"/>
      <c r="NQP288"/>
      <c r="NQQ288"/>
      <c r="NQR288"/>
      <c r="NQS288"/>
      <c r="NQT288"/>
      <c r="NQU288"/>
      <c r="NQV288"/>
      <c r="NQW288"/>
      <c r="NQX288"/>
      <c r="NQY288"/>
      <c r="NQZ288"/>
      <c r="NRA288"/>
      <c r="NRB288"/>
      <c r="NRC288"/>
      <c r="NRD288"/>
      <c r="NRE288"/>
      <c r="NRF288"/>
      <c r="NRG288"/>
      <c r="NRH288"/>
      <c r="NRI288"/>
      <c r="NRJ288"/>
      <c r="NRK288"/>
      <c r="NRL288"/>
      <c r="NRM288"/>
      <c r="NRN288"/>
      <c r="NRO288"/>
      <c r="NRP288"/>
      <c r="NRQ288"/>
      <c r="NRR288"/>
      <c r="NRS288"/>
      <c r="NRT288"/>
      <c r="NRU288"/>
      <c r="NRV288"/>
      <c r="NRW288"/>
      <c r="NRX288"/>
      <c r="NRY288"/>
      <c r="NRZ288"/>
      <c r="NSA288"/>
      <c r="NSB288"/>
      <c r="NSC288"/>
      <c r="NSD288"/>
      <c r="NSE288"/>
      <c r="NSF288"/>
      <c r="NSG288"/>
      <c r="NSH288"/>
      <c r="NSI288"/>
      <c r="NSJ288"/>
      <c r="NSK288"/>
      <c r="NSL288"/>
      <c r="NSM288"/>
      <c r="NSN288"/>
      <c r="NSO288"/>
      <c r="NSP288"/>
      <c r="NSQ288"/>
      <c r="NSR288"/>
      <c r="NSS288"/>
      <c r="NST288"/>
      <c r="NSU288"/>
      <c r="NSV288"/>
      <c r="NSW288"/>
      <c r="NSX288"/>
      <c r="NSY288"/>
      <c r="NSZ288"/>
      <c r="NTA288"/>
      <c r="NTB288"/>
      <c r="NTC288"/>
      <c r="NTD288"/>
      <c r="NTE288"/>
      <c r="NTF288"/>
      <c r="NTG288"/>
      <c r="NTH288"/>
      <c r="NTI288"/>
      <c r="NTJ288"/>
      <c r="NTK288"/>
      <c r="NTL288"/>
      <c r="NTM288"/>
      <c r="NTN288"/>
      <c r="NTO288"/>
      <c r="NTP288"/>
      <c r="NTQ288"/>
      <c r="NTR288"/>
      <c r="NTS288"/>
      <c r="NTT288"/>
      <c r="NTU288"/>
      <c r="NTV288"/>
      <c r="NTW288"/>
      <c r="NTX288"/>
      <c r="NTY288"/>
      <c r="NTZ288"/>
      <c r="NUA288"/>
      <c r="NUB288"/>
      <c r="NUC288"/>
      <c r="NUD288"/>
      <c r="NUE288"/>
      <c r="NUF288"/>
      <c r="NUG288"/>
      <c r="NUH288"/>
      <c r="NUI288"/>
      <c r="NUJ288"/>
      <c r="NUK288"/>
      <c r="NUL288"/>
      <c r="NUM288"/>
      <c r="NUN288"/>
      <c r="NUO288"/>
      <c r="NUP288"/>
      <c r="NUQ288"/>
      <c r="NUR288"/>
      <c r="NUS288"/>
      <c r="NUT288"/>
      <c r="NUU288"/>
      <c r="NUV288"/>
      <c r="NUW288"/>
      <c r="NUX288"/>
      <c r="NUY288"/>
      <c r="NUZ288"/>
      <c r="NVA288"/>
      <c r="NVB288"/>
      <c r="NVC288"/>
      <c r="NVD288"/>
      <c r="NVE288"/>
      <c r="NVF288"/>
      <c r="NVG288"/>
      <c r="NVH288"/>
      <c r="NVI288"/>
      <c r="NVJ288"/>
      <c r="NVK288"/>
      <c r="NVL288"/>
      <c r="NVM288"/>
      <c r="NVN288"/>
      <c r="NVO288"/>
      <c r="NVP288"/>
      <c r="NVQ288"/>
      <c r="NVR288"/>
      <c r="NVS288"/>
      <c r="NVT288"/>
      <c r="NVU288"/>
      <c r="NVV288"/>
      <c r="NVW288"/>
      <c r="NVX288"/>
      <c r="NVY288"/>
      <c r="NVZ288"/>
      <c r="NWA288"/>
      <c r="NWB288"/>
      <c r="NWC288"/>
      <c r="NWD288"/>
      <c r="NWE288"/>
      <c r="NWF288"/>
      <c r="NWG288"/>
      <c r="NWH288"/>
      <c r="NWI288"/>
      <c r="NWJ288"/>
      <c r="NWK288"/>
      <c r="NWL288"/>
      <c r="NWM288"/>
      <c r="NWN288"/>
      <c r="NWO288"/>
      <c r="NWP288"/>
      <c r="NWQ288"/>
      <c r="NWR288"/>
      <c r="NWS288"/>
      <c r="NWT288"/>
      <c r="NWU288"/>
      <c r="NWV288"/>
      <c r="NWW288"/>
      <c r="NWX288"/>
      <c r="NWY288"/>
      <c r="NWZ288"/>
      <c r="NXA288"/>
      <c r="NXB288"/>
      <c r="NXC288"/>
      <c r="NXD288"/>
      <c r="NXE288"/>
      <c r="NXF288"/>
      <c r="NXG288"/>
      <c r="NXH288"/>
      <c r="NXI288"/>
      <c r="NXJ288"/>
      <c r="NXK288"/>
      <c r="NXL288"/>
      <c r="NXM288"/>
      <c r="NXN288"/>
      <c r="NXO288"/>
      <c r="NXP288"/>
      <c r="NXQ288"/>
      <c r="NXR288"/>
      <c r="NXS288"/>
      <c r="NXT288"/>
      <c r="NXU288"/>
      <c r="NXV288"/>
      <c r="NXW288"/>
      <c r="NXX288"/>
      <c r="NXY288"/>
      <c r="NXZ288"/>
      <c r="NYA288"/>
      <c r="NYB288"/>
      <c r="NYC288"/>
      <c r="NYD288"/>
      <c r="NYE288"/>
      <c r="NYF288"/>
      <c r="NYG288"/>
      <c r="NYH288"/>
      <c r="NYI288"/>
      <c r="NYJ288"/>
      <c r="NYK288"/>
      <c r="NYL288"/>
      <c r="NYM288"/>
      <c r="NYN288"/>
      <c r="NYO288"/>
      <c r="NYP288"/>
      <c r="NYQ288"/>
      <c r="NYR288"/>
      <c r="NYS288"/>
      <c r="NYT288"/>
      <c r="NYU288"/>
      <c r="NYV288"/>
      <c r="NYW288"/>
      <c r="NYX288"/>
      <c r="NYY288"/>
      <c r="NYZ288"/>
      <c r="NZA288"/>
      <c r="NZB288"/>
      <c r="NZC288"/>
      <c r="NZD288"/>
      <c r="NZE288"/>
      <c r="NZF288"/>
      <c r="NZG288"/>
      <c r="NZH288"/>
      <c r="NZI288"/>
      <c r="NZJ288"/>
      <c r="NZK288"/>
      <c r="NZL288"/>
      <c r="NZM288"/>
      <c r="NZN288"/>
      <c r="NZO288"/>
      <c r="NZP288"/>
      <c r="NZQ288"/>
      <c r="NZR288"/>
      <c r="NZS288"/>
      <c r="NZT288"/>
      <c r="NZU288"/>
      <c r="NZV288"/>
      <c r="NZW288"/>
      <c r="NZX288"/>
      <c r="NZY288"/>
      <c r="NZZ288"/>
      <c r="OAA288"/>
      <c r="OAB288"/>
      <c r="OAC288"/>
      <c r="OAD288"/>
      <c r="OAE288"/>
      <c r="OAF288"/>
      <c r="OAG288"/>
      <c r="OAH288"/>
      <c r="OAI288"/>
      <c r="OAJ288"/>
      <c r="OAK288"/>
      <c r="OAL288"/>
      <c r="OAM288"/>
      <c r="OAN288"/>
      <c r="OAO288"/>
      <c r="OAP288"/>
      <c r="OAQ288"/>
      <c r="OAR288"/>
      <c r="OAS288"/>
      <c r="OAT288"/>
      <c r="OAU288"/>
      <c r="OAV288"/>
      <c r="OAW288"/>
      <c r="OAX288"/>
      <c r="OAY288"/>
      <c r="OAZ288"/>
      <c r="OBA288"/>
      <c r="OBB288"/>
      <c r="OBC288"/>
      <c r="OBD288"/>
      <c r="OBE288"/>
      <c r="OBF288"/>
      <c r="OBG288"/>
      <c r="OBH288"/>
      <c r="OBI288"/>
      <c r="OBJ288"/>
      <c r="OBK288"/>
      <c r="OBL288"/>
      <c r="OBM288"/>
      <c r="OBN288"/>
      <c r="OBO288"/>
      <c r="OBP288"/>
      <c r="OBQ288"/>
      <c r="OBR288"/>
      <c r="OBS288"/>
      <c r="OBT288"/>
      <c r="OBU288"/>
      <c r="OBV288"/>
      <c r="OBW288"/>
      <c r="OBX288"/>
      <c r="OBY288"/>
      <c r="OBZ288"/>
      <c r="OCA288"/>
      <c r="OCB288"/>
      <c r="OCC288"/>
      <c r="OCD288"/>
      <c r="OCE288"/>
      <c r="OCF288"/>
      <c r="OCG288"/>
      <c r="OCH288"/>
      <c r="OCI288"/>
      <c r="OCJ288"/>
      <c r="OCK288"/>
      <c r="OCL288"/>
      <c r="OCM288"/>
      <c r="OCN288"/>
      <c r="OCO288"/>
      <c r="OCP288"/>
      <c r="OCQ288"/>
      <c r="OCR288"/>
      <c r="OCS288"/>
      <c r="OCT288"/>
      <c r="OCU288"/>
      <c r="OCV288"/>
      <c r="OCW288"/>
      <c r="OCX288"/>
      <c r="OCY288"/>
      <c r="OCZ288"/>
      <c r="ODA288"/>
      <c r="ODB288"/>
      <c r="ODC288"/>
      <c r="ODD288"/>
      <c r="ODE288"/>
      <c r="ODF288"/>
      <c r="ODG288"/>
      <c r="ODH288"/>
      <c r="ODI288"/>
      <c r="ODJ288"/>
      <c r="ODK288"/>
      <c r="ODL288"/>
      <c r="ODM288"/>
      <c r="ODN288"/>
      <c r="ODO288"/>
      <c r="ODP288"/>
      <c r="ODQ288"/>
      <c r="ODR288"/>
      <c r="ODS288"/>
      <c r="ODT288"/>
      <c r="ODU288"/>
      <c r="ODV288"/>
      <c r="ODW288"/>
      <c r="ODX288"/>
      <c r="ODY288"/>
      <c r="ODZ288"/>
      <c r="OEA288"/>
      <c r="OEB288"/>
      <c r="OEC288"/>
      <c r="OED288"/>
      <c r="OEE288"/>
      <c r="OEF288"/>
      <c r="OEG288"/>
      <c r="OEH288"/>
      <c r="OEI288"/>
      <c r="OEJ288"/>
      <c r="OEK288"/>
      <c r="OEL288"/>
      <c r="OEM288"/>
      <c r="OEN288"/>
      <c r="OEO288"/>
      <c r="OEP288"/>
      <c r="OEQ288"/>
      <c r="OER288"/>
      <c r="OES288"/>
      <c r="OET288"/>
      <c r="OEU288"/>
      <c r="OEV288"/>
      <c r="OEW288"/>
      <c r="OEX288"/>
      <c r="OEY288"/>
      <c r="OEZ288"/>
      <c r="OFA288"/>
      <c r="OFB288"/>
      <c r="OFC288"/>
      <c r="OFD288"/>
      <c r="OFE288"/>
      <c r="OFF288"/>
      <c r="OFG288"/>
      <c r="OFH288"/>
      <c r="OFI288"/>
      <c r="OFJ288"/>
      <c r="OFK288"/>
      <c r="OFL288"/>
      <c r="OFM288"/>
      <c r="OFN288"/>
      <c r="OFO288"/>
      <c r="OFP288"/>
      <c r="OFQ288"/>
      <c r="OFR288"/>
      <c r="OFS288"/>
      <c r="OFT288"/>
      <c r="OFU288"/>
      <c r="OFV288"/>
      <c r="OFW288"/>
      <c r="OFX288"/>
      <c r="OFY288"/>
      <c r="OFZ288"/>
      <c r="OGA288"/>
      <c r="OGB288"/>
      <c r="OGC288"/>
      <c r="OGD288"/>
      <c r="OGE288"/>
      <c r="OGF288"/>
      <c r="OGG288"/>
      <c r="OGH288"/>
      <c r="OGI288"/>
      <c r="OGJ288"/>
      <c r="OGK288"/>
      <c r="OGL288"/>
      <c r="OGM288"/>
      <c r="OGN288"/>
      <c r="OGO288"/>
      <c r="OGP288"/>
      <c r="OGQ288"/>
      <c r="OGR288"/>
      <c r="OGS288"/>
      <c r="OGT288"/>
      <c r="OGU288"/>
      <c r="OGV288"/>
      <c r="OGW288"/>
      <c r="OGX288"/>
      <c r="OGY288"/>
      <c r="OGZ288"/>
      <c r="OHA288"/>
      <c r="OHB288"/>
      <c r="OHC288"/>
      <c r="OHD288"/>
      <c r="OHE288"/>
      <c r="OHF288"/>
      <c r="OHG288"/>
      <c r="OHH288"/>
      <c r="OHI288"/>
      <c r="OHJ288"/>
      <c r="OHK288"/>
      <c r="OHL288"/>
      <c r="OHM288"/>
      <c r="OHN288"/>
      <c r="OHO288"/>
      <c r="OHP288"/>
      <c r="OHQ288"/>
      <c r="OHR288"/>
      <c r="OHS288"/>
      <c r="OHT288"/>
      <c r="OHU288"/>
      <c r="OHV288"/>
      <c r="OHW288"/>
      <c r="OHX288"/>
      <c r="OHY288"/>
      <c r="OHZ288"/>
      <c r="OIA288"/>
      <c r="OIB288"/>
      <c r="OIC288"/>
      <c r="OID288"/>
      <c r="OIE288"/>
      <c r="OIF288"/>
      <c r="OIG288"/>
      <c r="OIH288"/>
      <c r="OII288"/>
      <c r="OIJ288"/>
      <c r="OIK288"/>
      <c r="OIL288"/>
      <c r="OIM288"/>
      <c r="OIN288"/>
      <c r="OIO288"/>
      <c r="OIP288"/>
      <c r="OIQ288"/>
      <c r="OIR288"/>
      <c r="OIS288"/>
      <c r="OIT288"/>
      <c r="OIU288"/>
      <c r="OIV288"/>
      <c r="OIW288"/>
      <c r="OIX288"/>
      <c r="OIY288"/>
      <c r="OIZ288"/>
      <c r="OJA288"/>
      <c r="OJB288"/>
      <c r="OJC288"/>
      <c r="OJD288"/>
      <c r="OJE288"/>
      <c r="OJF288"/>
      <c r="OJG288"/>
      <c r="OJH288"/>
      <c r="OJI288"/>
      <c r="OJJ288"/>
      <c r="OJK288"/>
      <c r="OJL288"/>
      <c r="OJM288"/>
      <c r="OJN288"/>
      <c r="OJO288"/>
      <c r="OJP288"/>
      <c r="OJQ288"/>
      <c r="OJR288"/>
      <c r="OJS288"/>
      <c r="OJT288"/>
      <c r="OJU288"/>
      <c r="OJV288"/>
      <c r="OJW288"/>
      <c r="OJX288"/>
      <c r="OJY288"/>
      <c r="OJZ288"/>
      <c r="OKA288"/>
      <c r="OKB288"/>
      <c r="OKC288"/>
      <c r="OKD288"/>
      <c r="OKE288"/>
      <c r="OKF288"/>
      <c r="OKG288"/>
      <c r="OKH288"/>
      <c r="OKI288"/>
      <c r="OKJ288"/>
      <c r="OKK288"/>
      <c r="OKL288"/>
      <c r="OKM288"/>
      <c r="OKN288"/>
      <c r="OKO288"/>
      <c r="OKP288"/>
      <c r="OKQ288"/>
      <c r="OKR288"/>
      <c r="OKS288"/>
      <c r="OKT288"/>
      <c r="OKU288"/>
      <c r="OKV288"/>
      <c r="OKW288"/>
      <c r="OKX288"/>
      <c r="OKY288"/>
      <c r="OKZ288"/>
      <c r="OLA288"/>
      <c r="OLB288"/>
      <c r="OLC288"/>
      <c r="OLD288"/>
      <c r="OLE288"/>
      <c r="OLF288"/>
      <c r="OLG288"/>
      <c r="OLH288"/>
      <c r="OLI288"/>
      <c r="OLJ288"/>
      <c r="OLK288"/>
      <c r="OLL288"/>
      <c r="OLM288"/>
      <c r="OLN288"/>
      <c r="OLO288"/>
      <c r="OLP288"/>
      <c r="OLQ288"/>
      <c r="OLR288"/>
      <c r="OLS288"/>
      <c r="OLT288"/>
      <c r="OLU288"/>
      <c r="OLV288"/>
      <c r="OLW288"/>
      <c r="OLX288"/>
      <c r="OLY288"/>
      <c r="OLZ288"/>
      <c r="OMA288"/>
      <c r="OMB288"/>
      <c r="OMC288"/>
      <c r="OMD288"/>
      <c r="OME288"/>
      <c r="OMF288"/>
      <c r="OMG288"/>
      <c r="OMH288"/>
      <c r="OMI288"/>
      <c r="OMJ288"/>
      <c r="OMK288"/>
      <c r="OML288"/>
      <c r="OMM288"/>
      <c r="OMN288"/>
      <c r="OMO288"/>
      <c r="OMP288"/>
      <c r="OMQ288"/>
      <c r="OMR288"/>
      <c r="OMS288"/>
      <c r="OMT288"/>
      <c r="OMU288"/>
      <c r="OMV288"/>
      <c r="OMW288"/>
      <c r="OMX288"/>
      <c r="OMY288"/>
      <c r="OMZ288"/>
      <c r="ONA288"/>
      <c r="ONB288"/>
      <c r="ONC288"/>
      <c r="OND288"/>
      <c r="ONE288"/>
      <c r="ONF288"/>
      <c r="ONG288"/>
      <c r="ONH288"/>
      <c r="ONI288"/>
      <c r="ONJ288"/>
      <c r="ONK288"/>
      <c r="ONL288"/>
      <c r="ONM288"/>
      <c r="ONN288"/>
      <c r="ONO288"/>
      <c r="ONP288"/>
      <c r="ONQ288"/>
      <c r="ONR288"/>
      <c r="ONS288"/>
      <c r="ONT288"/>
      <c r="ONU288"/>
      <c r="ONV288"/>
      <c r="ONW288"/>
      <c r="ONX288"/>
      <c r="ONY288"/>
      <c r="ONZ288"/>
      <c r="OOA288"/>
      <c r="OOB288"/>
      <c r="OOC288"/>
      <c r="OOD288"/>
      <c r="OOE288"/>
      <c r="OOF288"/>
      <c r="OOG288"/>
      <c r="OOH288"/>
      <c r="OOI288"/>
      <c r="OOJ288"/>
      <c r="OOK288"/>
      <c r="OOL288"/>
      <c r="OOM288"/>
      <c r="OON288"/>
      <c r="OOO288"/>
      <c r="OOP288"/>
      <c r="OOQ288"/>
      <c r="OOR288"/>
      <c r="OOS288"/>
      <c r="OOT288"/>
      <c r="OOU288"/>
      <c r="OOV288"/>
      <c r="OOW288"/>
      <c r="OOX288"/>
      <c r="OOY288"/>
      <c r="OOZ288"/>
      <c r="OPA288"/>
      <c r="OPB288"/>
      <c r="OPC288"/>
      <c r="OPD288"/>
      <c r="OPE288"/>
      <c r="OPF288"/>
      <c r="OPG288"/>
      <c r="OPH288"/>
      <c r="OPI288"/>
      <c r="OPJ288"/>
      <c r="OPK288"/>
      <c r="OPL288"/>
      <c r="OPM288"/>
      <c r="OPN288"/>
      <c r="OPO288"/>
      <c r="OPP288"/>
      <c r="OPQ288"/>
      <c r="OPR288"/>
      <c r="OPS288"/>
      <c r="OPT288"/>
      <c r="OPU288"/>
      <c r="OPV288"/>
      <c r="OPW288"/>
      <c r="OPX288"/>
      <c r="OPY288"/>
      <c r="OPZ288"/>
      <c r="OQA288"/>
      <c r="OQB288"/>
      <c r="OQC288"/>
      <c r="OQD288"/>
      <c r="OQE288"/>
      <c r="OQF288"/>
      <c r="OQG288"/>
      <c r="OQH288"/>
      <c r="OQI288"/>
      <c r="OQJ288"/>
      <c r="OQK288"/>
      <c r="OQL288"/>
      <c r="OQM288"/>
      <c r="OQN288"/>
      <c r="OQO288"/>
      <c r="OQP288"/>
      <c r="OQQ288"/>
      <c r="OQR288"/>
      <c r="OQS288"/>
      <c r="OQT288"/>
      <c r="OQU288"/>
      <c r="OQV288"/>
      <c r="OQW288"/>
      <c r="OQX288"/>
      <c r="OQY288"/>
      <c r="OQZ288"/>
      <c r="ORA288"/>
      <c r="ORB288"/>
      <c r="ORC288"/>
      <c r="ORD288"/>
      <c r="ORE288"/>
      <c r="ORF288"/>
      <c r="ORG288"/>
      <c r="ORH288"/>
      <c r="ORI288"/>
      <c r="ORJ288"/>
      <c r="ORK288"/>
      <c r="ORL288"/>
      <c r="ORM288"/>
      <c r="ORN288"/>
      <c r="ORO288"/>
      <c r="ORP288"/>
      <c r="ORQ288"/>
      <c r="ORR288"/>
      <c r="ORS288"/>
      <c r="ORT288"/>
      <c r="ORU288"/>
      <c r="ORV288"/>
      <c r="ORW288"/>
      <c r="ORX288"/>
      <c r="ORY288"/>
      <c r="ORZ288"/>
      <c r="OSA288"/>
      <c r="OSB288"/>
      <c r="OSC288"/>
      <c r="OSD288"/>
      <c r="OSE288"/>
      <c r="OSF288"/>
      <c r="OSG288"/>
      <c r="OSH288"/>
      <c r="OSI288"/>
      <c r="OSJ288"/>
      <c r="OSK288"/>
      <c r="OSL288"/>
      <c r="OSM288"/>
      <c r="OSN288"/>
      <c r="OSO288"/>
      <c r="OSP288"/>
      <c r="OSQ288"/>
      <c r="OSR288"/>
      <c r="OSS288"/>
      <c r="OST288"/>
      <c r="OSU288"/>
      <c r="OSV288"/>
      <c r="OSW288"/>
      <c r="OSX288"/>
      <c r="OSY288"/>
      <c r="OSZ288"/>
      <c r="OTA288"/>
      <c r="OTB288"/>
      <c r="OTC288"/>
      <c r="OTD288"/>
      <c r="OTE288"/>
      <c r="OTF288"/>
      <c r="OTG288"/>
      <c r="OTH288"/>
      <c r="OTI288"/>
      <c r="OTJ288"/>
      <c r="OTK288"/>
      <c r="OTL288"/>
      <c r="OTM288"/>
      <c r="OTN288"/>
      <c r="OTO288"/>
      <c r="OTP288"/>
      <c r="OTQ288"/>
      <c r="OTR288"/>
      <c r="OTS288"/>
      <c r="OTT288"/>
      <c r="OTU288"/>
      <c r="OTV288"/>
      <c r="OTW288"/>
      <c r="OTX288"/>
      <c r="OTY288"/>
      <c r="OTZ288"/>
      <c r="OUA288"/>
      <c r="OUB288"/>
      <c r="OUC288"/>
      <c r="OUD288"/>
      <c r="OUE288"/>
      <c r="OUF288"/>
      <c r="OUG288"/>
      <c r="OUH288"/>
      <c r="OUI288"/>
      <c r="OUJ288"/>
      <c r="OUK288"/>
      <c r="OUL288"/>
      <c r="OUM288"/>
      <c r="OUN288"/>
      <c r="OUO288"/>
      <c r="OUP288"/>
      <c r="OUQ288"/>
      <c r="OUR288"/>
      <c r="OUS288"/>
      <c r="OUT288"/>
      <c r="OUU288"/>
      <c r="OUV288"/>
      <c r="OUW288"/>
      <c r="OUX288"/>
      <c r="OUY288"/>
      <c r="OUZ288"/>
      <c r="OVA288"/>
      <c r="OVB288"/>
      <c r="OVC288"/>
      <c r="OVD288"/>
      <c r="OVE288"/>
      <c r="OVF288"/>
      <c r="OVG288"/>
      <c r="OVH288"/>
      <c r="OVI288"/>
      <c r="OVJ288"/>
      <c r="OVK288"/>
      <c r="OVL288"/>
      <c r="OVM288"/>
      <c r="OVN288"/>
      <c r="OVO288"/>
      <c r="OVP288"/>
      <c r="OVQ288"/>
      <c r="OVR288"/>
      <c r="OVS288"/>
      <c r="OVT288"/>
      <c r="OVU288"/>
      <c r="OVV288"/>
      <c r="OVW288"/>
      <c r="OVX288"/>
      <c r="OVY288"/>
      <c r="OVZ288"/>
      <c r="OWA288"/>
      <c r="OWB288"/>
      <c r="OWC288"/>
      <c r="OWD288"/>
      <c r="OWE288"/>
      <c r="OWF288"/>
      <c r="OWG288"/>
      <c r="OWH288"/>
      <c r="OWI288"/>
      <c r="OWJ288"/>
      <c r="OWK288"/>
      <c r="OWL288"/>
      <c r="OWM288"/>
      <c r="OWN288"/>
      <c r="OWO288"/>
      <c r="OWP288"/>
      <c r="OWQ288"/>
      <c r="OWR288"/>
      <c r="OWS288"/>
      <c r="OWT288"/>
      <c r="OWU288"/>
      <c r="OWV288"/>
      <c r="OWW288"/>
      <c r="OWX288"/>
      <c r="OWY288"/>
      <c r="OWZ288"/>
      <c r="OXA288"/>
      <c r="OXB288"/>
      <c r="OXC288"/>
      <c r="OXD288"/>
      <c r="OXE288"/>
      <c r="OXF288"/>
      <c r="OXG288"/>
      <c r="OXH288"/>
      <c r="OXI288"/>
      <c r="OXJ288"/>
      <c r="OXK288"/>
      <c r="OXL288"/>
      <c r="OXM288"/>
      <c r="OXN288"/>
      <c r="OXO288"/>
      <c r="OXP288"/>
      <c r="OXQ288"/>
      <c r="OXR288"/>
      <c r="OXS288"/>
      <c r="OXT288"/>
      <c r="OXU288"/>
      <c r="OXV288"/>
      <c r="OXW288"/>
      <c r="OXX288"/>
      <c r="OXY288"/>
      <c r="OXZ288"/>
      <c r="OYA288"/>
      <c r="OYB288"/>
      <c r="OYC288"/>
      <c r="OYD288"/>
      <c r="OYE288"/>
      <c r="OYF288"/>
      <c r="OYG288"/>
      <c r="OYH288"/>
      <c r="OYI288"/>
      <c r="OYJ288"/>
      <c r="OYK288"/>
      <c r="OYL288"/>
      <c r="OYM288"/>
      <c r="OYN288"/>
      <c r="OYO288"/>
      <c r="OYP288"/>
      <c r="OYQ288"/>
      <c r="OYR288"/>
      <c r="OYS288"/>
      <c r="OYT288"/>
      <c r="OYU288"/>
      <c r="OYV288"/>
      <c r="OYW288"/>
      <c r="OYX288"/>
      <c r="OYY288"/>
      <c r="OYZ288"/>
      <c r="OZA288"/>
      <c r="OZB288"/>
      <c r="OZC288"/>
      <c r="OZD288"/>
      <c r="OZE288"/>
      <c r="OZF288"/>
      <c r="OZG288"/>
      <c r="OZH288"/>
      <c r="OZI288"/>
      <c r="OZJ288"/>
      <c r="OZK288"/>
      <c r="OZL288"/>
      <c r="OZM288"/>
      <c r="OZN288"/>
      <c r="OZO288"/>
      <c r="OZP288"/>
      <c r="OZQ288"/>
      <c r="OZR288"/>
      <c r="OZS288"/>
      <c r="OZT288"/>
      <c r="OZU288"/>
      <c r="OZV288"/>
      <c r="OZW288"/>
      <c r="OZX288"/>
      <c r="OZY288"/>
      <c r="OZZ288"/>
      <c r="PAA288"/>
      <c r="PAB288"/>
      <c r="PAC288"/>
      <c r="PAD288"/>
      <c r="PAE288"/>
      <c r="PAF288"/>
      <c r="PAG288"/>
      <c r="PAH288"/>
      <c r="PAI288"/>
      <c r="PAJ288"/>
      <c r="PAK288"/>
      <c r="PAL288"/>
      <c r="PAM288"/>
      <c r="PAN288"/>
      <c r="PAO288"/>
      <c r="PAP288"/>
      <c r="PAQ288"/>
      <c r="PAR288"/>
      <c r="PAS288"/>
      <c r="PAT288"/>
      <c r="PAU288"/>
      <c r="PAV288"/>
      <c r="PAW288"/>
      <c r="PAX288"/>
      <c r="PAY288"/>
      <c r="PAZ288"/>
      <c r="PBA288"/>
      <c r="PBB288"/>
      <c r="PBC288"/>
      <c r="PBD288"/>
      <c r="PBE288"/>
      <c r="PBF288"/>
      <c r="PBG288"/>
      <c r="PBH288"/>
      <c r="PBI288"/>
      <c r="PBJ288"/>
      <c r="PBK288"/>
      <c r="PBL288"/>
      <c r="PBM288"/>
      <c r="PBN288"/>
      <c r="PBO288"/>
      <c r="PBP288"/>
      <c r="PBQ288"/>
      <c r="PBR288"/>
      <c r="PBS288"/>
      <c r="PBT288"/>
      <c r="PBU288"/>
      <c r="PBV288"/>
      <c r="PBW288"/>
      <c r="PBX288"/>
      <c r="PBY288"/>
      <c r="PBZ288"/>
      <c r="PCA288"/>
      <c r="PCB288"/>
      <c r="PCC288"/>
      <c r="PCD288"/>
      <c r="PCE288"/>
      <c r="PCF288"/>
      <c r="PCG288"/>
      <c r="PCH288"/>
      <c r="PCI288"/>
      <c r="PCJ288"/>
      <c r="PCK288"/>
      <c r="PCL288"/>
      <c r="PCM288"/>
      <c r="PCN288"/>
      <c r="PCO288"/>
      <c r="PCP288"/>
      <c r="PCQ288"/>
      <c r="PCR288"/>
      <c r="PCS288"/>
      <c r="PCT288"/>
      <c r="PCU288"/>
      <c r="PCV288"/>
      <c r="PCW288"/>
      <c r="PCX288"/>
      <c r="PCY288"/>
      <c r="PCZ288"/>
      <c r="PDA288"/>
      <c r="PDB288"/>
      <c r="PDC288"/>
      <c r="PDD288"/>
      <c r="PDE288"/>
      <c r="PDF288"/>
      <c r="PDG288"/>
      <c r="PDH288"/>
      <c r="PDI288"/>
      <c r="PDJ288"/>
      <c r="PDK288"/>
      <c r="PDL288"/>
      <c r="PDM288"/>
      <c r="PDN288"/>
      <c r="PDO288"/>
      <c r="PDP288"/>
      <c r="PDQ288"/>
      <c r="PDR288"/>
      <c r="PDS288"/>
      <c r="PDT288"/>
      <c r="PDU288"/>
      <c r="PDV288"/>
      <c r="PDW288"/>
      <c r="PDX288"/>
      <c r="PDY288"/>
      <c r="PDZ288"/>
      <c r="PEA288"/>
      <c r="PEB288"/>
      <c r="PEC288"/>
      <c r="PED288"/>
      <c r="PEE288"/>
      <c r="PEF288"/>
      <c r="PEG288"/>
      <c r="PEH288"/>
      <c r="PEI288"/>
      <c r="PEJ288"/>
      <c r="PEK288"/>
      <c r="PEL288"/>
      <c r="PEM288"/>
      <c r="PEN288"/>
      <c r="PEO288"/>
      <c r="PEP288"/>
      <c r="PEQ288"/>
      <c r="PER288"/>
      <c r="PES288"/>
      <c r="PET288"/>
      <c r="PEU288"/>
      <c r="PEV288"/>
      <c r="PEW288"/>
      <c r="PEX288"/>
      <c r="PEY288"/>
      <c r="PEZ288"/>
      <c r="PFA288"/>
      <c r="PFB288"/>
      <c r="PFC288"/>
      <c r="PFD288"/>
      <c r="PFE288"/>
      <c r="PFF288"/>
      <c r="PFG288"/>
      <c r="PFH288"/>
      <c r="PFI288"/>
      <c r="PFJ288"/>
      <c r="PFK288"/>
      <c r="PFL288"/>
      <c r="PFM288"/>
      <c r="PFN288"/>
      <c r="PFO288"/>
      <c r="PFP288"/>
      <c r="PFQ288"/>
      <c r="PFR288"/>
      <c r="PFS288"/>
      <c r="PFT288"/>
      <c r="PFU288"/>
      <c r="PFV288"/>
      <c r="PFW288"/>
      <c r="PFX288"/>
      <c r="PFY288"/>
      <c r="PFZ288"/>
      <c r="PGA288"/>
      <c r="PGB288"/>
      <c r="PGC288"/>
      <c r="PGD288"/>
      <c r="PGE288"/>
      <c r="PGF288"/>
      <c r="PGG288"/>
      <c r="PGH288"/>
      <c r="PGI288"/>
      <c r="PGJ288"/>
      <c r="PGK288"/>
      <c r="PGL288"/>
      <c r="PGM288"/>
      <c r="PGN288"/>
      <c r="PGO288"/>
      <c r="PGP288"/>
      <c r="PGQ288"/>
      <c r="PGR288"/>
      <c r="PGS288"/>
      <c r="PGT288"/>
      <c r="PGU288"/>
      <c r="PGV288"/>
      <c r="PGW288"/>
      <c r="PGX288"/>
      <c r="PGY288"/>
      <c r="PGZ288"/>
      <c r="PHA288"/>
      <c r="PHB288"/>
      <c r="PHC288"/>
      <c r="PHD288"/>
      <c r="PHE288"/>
      <c r="PHF288"/>
      <c r="PHG288"/>
      <c r="PHH288"/>
      <c r="PHI288"/>
      <c r="PHJ288"/>
      <c r="PHK288"/>
      <c r="PHL288"/>
      <c r="PHM288"/>
      <c r="PHN288"/>
      <c r="PHO288"/>
      <c r="PHP288"/>
      <c r="PHQ288"/>
      <c r="PHR288"/>
      <c r="PHS288"/>
      <c r="PHT288"/>
      <c r="PHU288"/>
      <c r="PHV288"/>
      <c r="PHW288"/>
      <c r="PHX288"/>
      <c r="PHY288"/>
      <c r="PHZ288"/>
      <c r="PIA288"/>
      <c r="PIB288"/>
      <c r="PIC288"/>
      <c r="PID288"/>
      <c r="PIE288"/>
      <c r="PIF288"/>
      <c r="PIG288"/>
      <c r="PIH288"/>
      <c r="PII288"/>
      <c r="PIJ288"/>
      <c r="PIK288"/>
      <c r="PIL288"/>
      <c r="PIM288"/>
      <c r="PIN288"/>
      <c r="PIO288"/>
      <c r="PIP288"/>
      <c r="PIQ288"/>
      <c r="PIR288"/>
      <c r="PIS288"/>
      <c r="PIT288"/>
      <c r="PIU288"/>
      <c r="PIV288"/>
      <c r="PIW288"/>
      <c r="PIX288"/>
      <c r="PIY288"/>
      <c r="PIZ288"/>
      <c r="PJA288"/>
      <c r="PJB288"/>
      <c r="PJC288"/>
      <c r="PJD288"/>
      <c r="PJE288"/>
      <c r="PJF288"/>
      <c r="PJG288"/>
      <c r="PJH288"/>
      <c r="PJI288"/>
      <c r="PJJ288"/>
      <c r="PJK288"/>
      <c r="PJL288"/>
      <c r="PJM288"/>
      <c r="PJN288"/>
      <c r="PJO288"/>
      <c r="PJP288"/>
      <c r="PJQ288"/>
      <c r="PJR288"/>
      <c r="PJS288"/>
      <c r="PJT288"/>
      <c r="PJU288"/>
      <c r="PJV288"/>
      <c r="PJW288"/>
      <c r="PJX288"/>
      <c r="PJY288"/>
      <c r="PJZ288"/>
      <c r="PKA288"/>
      <c r="PKB288"/>
      <c r="PKC288"/>
      <c r="PKD288"/>
      <c r="PKE288"/>
      <c r="PKF288"/>
      <c r="PKG288"/>
      <c r="PKH288"/>
      <c r="PKI288"/>
      <c r="PKJ288"/>
      <c r="PKK288"/>
      <c r="PKL288"/>
      <c r="PKM288"/>
      <c r="PKN288"/>
      <c r="PKO288"/>
      <c r="PKP288"/>
      <c r="PKQ288"/>
      <c r="PKR288"/>
      <c r="PKS288"/>
      <c r="PKT288"/>
      <c r="PKU288"/>
      <c r="PKV288"/>
      <c r="PKW288"/>
      <c r="PKX288"/>
      <c r="PKY288"/>
      <c r="PKZ288"/>
      <c r="PLA288"/>
      <c r="PLB288"/>
      <c r="PLC288"/>
      <c r="PLD288"/>
      <c r="PLE288"/>
      <c r="PLF288"/>
      <c r="PLG288"/>
      <c r="PLH288"/>
      <c r="PLI288"/>
      <c r="PLJ288"/>
      <c r="PLK288"/>
      <c r="PLL288"/>
      <c r="PLM288"/>
      <c r="PLN288"/>
      <c r="PLO288"/>
      <c r="PLP288"/>
      <c r="PLQ288"/>
      <c r="PLR288"/>
      <c r="PLS288"/>
      <c r="PLT288"/>
      <c r="PLU288"/>
      <c r="PLV288"/>
      <c r="PLW288"/>
      <c r="PLX288"/>
      <c r="PLY288"/>
      <c r="PLZ288"/>
      <c r="PMA288"/>
      <c r="PMB288"/>
      <c r="PMC288"/>
      <c r="PMD288"/>
      <c r="PME288"/>
      <c r="PMF288"/>
      <c r="PMG288"/>
      <c r="PMH288"/>
      <c r="PMI288"/>
      <c r="PMJ288"/>
      <c r="PMK288"/>
      <c r="PML288"/>
      <c r="PMM288"/>
      <c r="PMN288"/>
      <c r="PMO288"/>
      <c r="PMP288"/>
      <c r="PMQ288"/>
      <c r="PMR288"/>
      <c r="PMS288"/>
      <c r="PMT288"/>
      <c r="PMU288"/>
      <c r="PMV288"/>
      <c r="PMW288"/>
      <c r="PMX288"/>
      <c r="PMY288"/>
      <c r="PMZ288"/>
      <c r="PNA288"/>
      <c r="PNB288"/>
      <c r="PNC288"/>
      <c r="PND288"/>
      <c r="PNE288"/>
      <c r="PNF288"/>
      <c r="PNG288"/>
      <c r="PNH288"/>
      <c r="PNI288"/>
      <c r="PNJ288"/>
      <c r="PNK288"/>
      <c r="PNL288"/>
      <c r="PNM288"/>
      <c r="PNN288"/>
      <c r="PNO288"/>
      <c r="PNP288"/>
      <c r="PNQ288"/>
      <c r="PNR288"/>
      <c r="PNS288"/>
      <c r="PNT288"/>
      <c r="PNU288"/>
      <c r="PNV288"/>
      <c r="PNW288"/>
      <c r="PNX288"/>
      <c r="PNY288"/>
      <c r="PNZ288"/>
      <c r="POA288"/>
      <c r="POB288"/>
      <c r="POC288"/>
      <c r="POD288"/>
      <c r="POE288"/>
      <c r="POF288"/>
      <c r="POG288"/>
      <c r="POH288"/>
      <c r="POI288"/>
      <c r="POJ288"/>
      <c r="POK288"/>
      <c r="POL288"/>
      <c r="POM288"/>
      <c r="PON288"/>
      <c r="POO288"/>
      <c r="POP288"/>
      <c r="POQ288"/>
      <c r="POR288"/>
      <c r="POS288"/>
      <c r="POT288"/>
      <c r="POU288"/>
      <c r="POV288"/>
      <c r="POW288"/>
      <c r="POX288"/>
      <c r="POY288"/>
      <c r="POZ288"/>
      <c r="PPA288"/>
      <c r="PPB288"/>
      <c r="PPC288"/>
      <c r="PPD288"/>
      <c r="PPE288"/>
      <c r="PPF288"/>
      <c r="PPG288"/>
      <c r="PPH288"/>
      <c r="PPI288"/>
      <c r="PPJ288"/>
      <c r="PPK288"/>
      <c r="PPL288"/>
      <c r="PPM288"/>
      <c r="PPN288"/>
      <c r="PPO288"/>
      <c r="PPP288"/>
      <c r="PPQ288"/>
      <c r="PPR288"/>
      <c r="PPS288"/>
      <c r="PPT288"/>
      <c r="PPU288"/>
      <c r="PPV288"/>
      <c r="PPW288"/>
      <c r="PPX288"/>
      <c r="PPY288"/>
      <c r="PPZ288"/>
      <c r="PQA288"/>
      <c r="PQB288"/>
      <c r="PQC288"/>
      <c r="PQD288"/>
      <c r="PQE288"/>
      <c r="PQF288"/>
      <c r="PQG288"/>
      <c r="PQH288"/>
      <c r="PQI288"/>
      <c r="PQJ288"/>
      <c r="PQK288"/>
      <c r="PQL288"/>
      <c r="PQM288"/>
      <c r="PQN288"/>
      <c r="PQO288"/>
      <c r="PQP288"/>
      <c r="PQQ288"/>
      <c r="PQR288"/>
      <c r="PQS288"/>
      <c r="PQT288"/>
      <c r="PQU288"/>
      <c r="PQV288"/>
      <c r="PQW288"/>
      <c r="PQX288"/>
      <c r="PQY288"/>
      <c r="PQZ288"/>
      <c r="PRA288"/>
      <c r="PRB288"/>
      <c r="PRC288"/>
      <c r="PRD288"/>
      <c r="PRE288"/>
      <c r="PRF288"/>
      <c r="PRG288"/>
      <c r="PRH288"/>
      <c r="PRI288"/>
      <c r="PRJ288"/>
      <c r="PRK288"/>
      <c r="PRL288"/>
      <c r="PRM288"/>
      <c r="PRN288"/>
      <c r="PRO288"/>
      <c r="PRP288"/>
      <c r="PRQ288"/>
      <c r="PRR288"/>
      <c r="PRS288"/>
      <c r="PRT288"/>
      <c r="PRU288"/>
      <c r="PRV288"/>
      <c r="PRW288"/>
      <c r="PRX288"/>
      <c r="PRY288"/>
      <c r="PRZ288"/>
      <c r="PSA288"/>
      <c r="PSB288"/>
      <c r="PSC288"/>
      <c r="PSD288"/>
      <c r="PSE288"/>
      <c r="PSF288"/>
      <c r="PSG288"/>
      <c r="PSH288"/>
      <c r="PSI288"/>
      <c r="PSJ288"/>
      <c r="PSK288"/>
      <c r="PSL288"/>
      <c r="PSM288"/>
      <c r="PSN288"/>
      <c r="PSO288"/>
      <c r="PSP288"/>
      <c r="PSQ288"/>
      <c r="PSR288"/>
      <c r="PSS288"/>
      <c r="PST288"/>
      <c r="PSU288"/>
      <c r="PSV288"/>
      <c r="PSW288"/>
      <c r="PSX288"/>
      <c r="PSY288"/>
      <c r="PSZ288"/>
      <c r="PTA288"/>
      <c r="PTB288"/>
      <c r="PTC288"/>
      <c r="PTD288"/>
      <c r="PTE288"/>
      <c r="PTF288"/>
      <c r="PTG288"/>
      <c r="PTH288"/>
      <c r="PTI288"/>
      <c r="PTJ288"/>
      <c r="PTK288"/>
      <c r="PTL288"/>
      <c r="PTM288"/>
      <c r="PTN288"/>
      <c r="PTO288"/>
      <c r="PTP288"/>
      <c r="PTQ288"/>
      <c r="PTR288"/>
      <c r="PTS288"/>
      <c r="PTT288"/>
      <c r="PTU288"/>
      <c r="PTV288"/>
      <c r="PTW288"/>
      <c r="PTX288"/>
      <c r="PTY288"/>
      <c r="PTZ288"/>
      <c r="PUA288"/>
      <c r="PUB288"/>
      <c r="PUC288"/>
      <c r="PUD288"/>
      <c r="PUE288"/>
      <c r="PUF288"/>
      <c r="PUG288"/>
      <c r="PUH288"/>
      <c r="PUI288"/>
      <c r="PUJ288"/>
      <c r="PUK288"/>
      <c r="PUL288"/>
      <c r="PUM288"/>
      <c r="PUN288"/>
      <c r="PUO288"/>
      <c r="PUP288"/>
      <c r="PUQ288"/>
      <c r="PUR288"/>
      <c r="PUS288"/>
      <c r="PUT288"/>
      <c r="PUU288"/>
      <c r="PUV288"/>
      <c r="PUW288"/>
      <c r="PUX288"/>
      <c r="PUY288"/>
      <c r="PUZ288"/>
      <c r="PVA288"/>
      <c r="PVB288"/>
      <c r="PVC288"/>
      <c r="PVD288"/>
      <c r="PVE288"/>
      <c r="PVF288"/>
      <c r="PVG288"/>
      <c r="PVH288"/>
      <c r="PVI288"/>
      <c r="PVJ288"/>
      <c r="PVK288"/>
      <c r="PVL288"/>
      <c r="PVM288"/>
      <c r="PVN288"/>
      <c r="PVO288"/>
      <c r="PVP288"/>
      <c r="PVQ288"/>
      <c r="PVR288"/>
      <c r="PVS288"/>
      <c r="PVT288"/>
      <c r="PVU288"/>
      <c r="PVV288"/>
      <c r="PVW288"/>
      <c r="PVX288"/>
      <c r="PVY288"/>
      <c r="PVZ288"/>
      <c r="PWA288"/>
      <c r="PWB288"/>
      <c r="PWC288"/>
      <c r="PWD288"/>
      <c r="PWE288"/>
      <c r="PWF288"/>
      <c r="PWG288"/>
      <c r="PWH288"/>
      <c r="PWI288"/>
      <c r="PWJ288"/>
      <c r="PWK288"/>
      <c r="PWL288"/>
      <c r="PWM288"/>
      <c r="PWN288"/>
      <c r="PWO288"/>
      <c r="PWP288"/>
      <c r="PWQ288"/>
      <c r="PWR288"/>
      <c r="PWS288"/>
      <c r="PWT288"/>
      <c r="PWU288"/>
      <c r="PWV288"/>
      <c r="PWW288"/>
      <c r="PWX288"/>
      <c r="PWY288"/>
      <c r="PWZ288"/>
      <c r="PXA288"/>
      <c r="PXB288"/>
      <c r="PXC288"/>
      <c r="PXD288"/>
      <c r="PXE288"/>
      <c r="PXF288"/>
      <c r="PXG288"/>
      <c r="PXH288"/>
      <c r="PXI288"/>
      <c r="PXJ288"/>
      <c r="PXK288"/>
      <c r="PXL288"/>
      <c r="PXM288"/>
      <c r="PXN288"/>
      <c r="PXO288"/>
      <c r="PXP288"/>
      <c r="PXQ288"/>
      <c r="PXR288"/>
      <c r="PXS288"/>
      <c r="PXT288"/>
      <c r="PXU288"/>
      <c r="PXV288"/>
      <c r="PXW288"/>
      <c r="PXX288"/>
      <c r="PXY288"/>
      <c r="PXZ288"/>
      <c r="PYA288"/>
      <c r="PYB288"/>
      <c r="PYC288"/>
      <c r="PYD288"/>
      <c r="PYE288"/>
      <c r="PYF288"/>
      <c r="PYG288"/>
      <c r="PYH288"/>
      <c r="PYI288"/>
      <c r="PYJ288"/>
      <c r="PYK288"/>
      <c r="PYL288"/>
      <c r="PYM288"/>
      <c r="PYN288"/>
      <c r="PYO288"/>
      <c r="PYP288"/>
      <c r="PYQ288"/>
      <c r="PYR288"/>
      <c r="PYS288"/>
      <c r="PYT288"/>
      <c r="PYU288"/>
      <c r="PYV288"/>
      <c r="PYW288"/>
      <c r="PYX288"/>
      <c r="PYY288"/>
      <c r="PYZ288"/>
      <c r="PZA288"/>
      <c r="PZB288"/>
      <c r="PZC288"/>
      <c r="PZD288"/>
      <c r="PZE288"/>
      <c r="PZF288"/>
      <c r="PZG288"/>
      <c r="PZH288"/>
      <c r="PZI288"/>
      <c r="PZJ288"/>
      <c r="PZK288"/>
      <c r="PZL288"/>
      <c r="PZM288"/>
      <c r="PZN288"/>
      <c r="PZO288"/>
      <c r="PZP288"/>
      <c r="PZQ288"/>
      <c r="PZR288"/>
      <c r="PZS288"/>
      <c r="PZT288"/>
      <c r="PZU288"/>
      <c r="PZV288"/>
      <c r="PZW288"/>
      <c r="PZX288"/>
      <c r="PZY288"/>
      <c r="PZZ288"/>
      <c r="QAA288"/>
      <c r="QAB288"/>
      <c r="QAC288"/>
      <c r="QAD288"/>
      <c r="QAE288"/>
      <c r="QAF288"/>
      <c r="QAG288"/>
      <c r="QAH288"/>
      <c r="QAI288"/>
      <c r="QAJ288"/>
      <c r="QAK288"/>
      <c r="QAL288"/>
      <c r="QAM288"/>
      <c r="QAN288"/>
      <c r="QAO288"/>
      <c r="QAP288"/>
      <c r="QAQ288"/>
      <c r="QAR288"/>
      <c r="QAS288"/>
      <c r="QAT288"/>
      <c r="QAU288"/>
      <c r="QAV288"/>
      <c r="QAW288"/>
      <c r="QAX288"/>
      <c r="QAY288"/>
      <c r="QAZ288"/>
      <c r="QBA288"/>
      <c r="QBB288"/>
      <c r="QBC288"/>
      <c r="QBD288"/>
      <c r="QBE288"/>
      <c r="QBF288"/>
      <c r="QBG288"/>
      <c r="QBH288"/>
      <c r="QBI288"/>
      <c r="QBJ288"/>
      <c r="QBK288"/>
      <c r="QBL288"/>
      <c r="QBM288"/>
      <c r="QBN288"/>
      <c r="QBO288"/>
      <c r="QBP288"/>
      <c r="QBQ288"/>
      <c r="QBR288"/>
      <c r="QBS288"/>
      <c r="QBT288"/>
      <c r="QBU288"/>
      <c r="QBV288"/>
      <c r="QBW288"/>
      <c r="QBX288"/>
      <c r="QBY288"/>
      <c r="QBZ288"/>
      <c r="QCA288"/>
      <c r="QCB288"/>
      <c r="QCC288"/>
      <c r="QCD288"/>
      <c r="QCE288"/>
      <c r="QCF288"/>
      <c r="QCG288"/>
      <c r="QCH288"/>
      <c r="QCI288"/>
      <c r="QCJ288"/>
      <c r="QCK288"/>
      <c r="QCL288"/>
      <c r="QCM288"/>
      <c r="QCN288"/>
      <c r="QCO288"/>
      <c r="QCP288"/>
      <c r="QCQ288"/>
      <c r="QCR288"/>
      <c r="QCS288"/>
      <c r="QCT288"/>
      <c r="QCU288"/>
      <c r="QCV288"/>
      <c r="QCW288"/>
      <c r="QCX288"/>
      <c r="QCY288"/>
      <c r="QCZ288"/>
      <c r="QDA288"/>
      <c r="QDB288"/>
      <c r="QDC288"/>
      <c r="QDD288"/>
      <c r="QDE288"/>
      <c r="QDF288"/>
      <c r="QDG288"/>
      <c r="QDH288"/>
      <c r="QDI288"/>
      <c r="QDJ288"/>
      <c r="QDK288"/>
      <c r="QDL288"/>
      <c r="QDM288"/>
      <c r="QDN288"/>
      <c r="QDO288"/>
      <c r="QDP288"/>
      <c r="QDQ288"/>
      <c r="QDR288"/>
      <c r="QDS288"/>
      <c r="QDT288"/>
      <c r="QDU288"/>
      <c r="QDV288"/>
      <c r="QDW288"/>
      <c r="QDX288"/>
      <c r="QDY288"/>
      <c r="QDZ288"/>
      <c r="QEA288"/>
      <c r="QEB288"/>
      <c r="QEC288"/>
      <c r="QED288"/>
      <c r="QEE288"/>
      <c r="QEF288"/>
      <c r="QEG288"/>
      <c r="QEH288"/>
      <c r="QEI288"/>
      <c r="QEJ288"/>
      <c r="QEK288"/>
      <c r="QEL288"/>
      <c r="QEM288"/>
      <c r="QEN288"/>
      <c r="QEO288"/>
      <c r="QEP288"/>
      <c r="QEQ288"/>
      <c r="QER288"/>
      <c r="QES288"/>
      <c r="QET288"/>
      <c r="QEU288"/>
      <c r="QEV288"/>
      <c r="QEW288"/>
      <c r="QEX288"/>
      <c r="QEY288"/>
      <c r="QEZ288"/>
      <c r="QFA288"/>
      <c r="QFB288"/>
      <c r="QFC288"/>
      <c r="QFD288"/>
      <c r="QFE288"/>
      <c r="QFF288"/>
      <c r="QFG288"/>
      <c r="QFH288"/>
      <c r="QFI288"/>
      <c r="QFJ288"/>
      <c r="QFK288"/>
      <c r="QFL288"/>
      <c r="QFM288"/>
      <c r="QFN288"/>
      <c r="QFO288"/>
      <c r="QFP288"/>
      <c r="QFQ288"/>
      <c r="QFR288"/>
      <c r="QFS288"/>
      <c r="QFT288"/>
      <c r="QFU288"/>
      <c r="QFV288"/>
      <c r="QFW288"/>
      <c r="QFX288"/>
      <c r="QFY288"/>
      <c r="QFZ288"/>
      <c r="QGA288"/>
      <c r="QGB288"/>
      <c r="QGC288"/>
      <c r="QGD288"/>
      <c r="QGE288"/>
      <c r="QGF288"/>
      <c r="QGG288"/>
      <c r="QGH288"/>
      <c r="QGI288"/>
      <c r="QGJ288"/>
      <c r="QGK288"/>
      <c r="QGL288"/>
      <c r="QGM288"/>
      <c r="QGN288"/>
      <c r="QGO288"/>
      <c r="QGP288"/>
      <c r="QGQ288"/>
      <c r="QGR288"/>
      <c r="QGS288"/>
      <c r="QGT288"/>
      <c r="QGU288"/>
      <c r="QGV288"/>
      <c r="QGW288"/>
      <c r="QGX288"/>
      <c r="QGY288"/>
      <c r="QGZ288"/>
      <c r="QHA288"/>
      <c r="QHB288"/>
      <c r="QHC288"/>
      <c r="QHD288"/>
      <c r="QHE288"/>
      <c r="QHF288"/>
      <c r="QHG288"/>
      <c r="QHH288"/>
      <c r="QHI288"/>
      <c r="QHJ288"/>
      <c r="QHK288"/>
      <c r="QHL288"/>
      <c r="QHM288"/>
      <c r="QHN288"/>
      <c r="QHO288"/>
      <c r="QHP288"/>
      <c r="QHQ288"/>
      <c r="QHR288"/>
      <c r="QHS288"/>
      <c r="QHT288"/>
      <c r="QHU288"/>
      <c r="QHV288"/>
      <c r="QHW288"/>
      <c r="QHX288"/>
      <c r="QHY288"/>
      <c r="QHZ288"/>
      <c r="QIA288"/>
      <c r="QIB288"/>
      <c r="QIC288"/>
      <c r="QID288"/>
      <c r="QIE288"/>
      <c r="QIF288"/>
      <c r="QIG288"/>
      <c r="QIH288"/>
      <c r="QII288"/>
      <c r="QIJ288"/>
      <c r="QIK288"/>
      <c r="QIL288"/>
      <c r="QIM288"/>
      <c r="QIN288"/>
      <c r="QIO288"/>
      <c r="QIP288"/>
      <c r="QIQ288"/>
      <c r="QIR288"/>
      <c r="QIS288"/>
      <c r="QIT288"/>
      <c r="QIU288"/>
      <c r="QIV288"/>
      <c r="QIW288"/>
      <c r="QIX288"/>
      <c r="QIY288"/>
      <c r="QIZ288"/>
      <c r="QJA288"/>
      <c r="QJB288"/>
      <c r="QJC288"/>
      <c r="QJD288"/>
      <c r="QJE288"/>
      <c r="QJF288"/>
      <c r="QJG288"/>
      <c r="QJH288"/>
      <c r="QJI288"/>
      <c r="QJJ288"/>
      <c r="QJK288"/>
      <c r="QJL288"/>
      <c r="QJM288"/>
      <c r="QJN288"/>
      <c r="QJO288"/>
      <c r="QJP288"/>
      <c r="QJQ288"/>
      <c r="QJR288"/>
      <c r="QJS288"/>
      <c r="QJT288"/>
      <c r="QJU288"/>
      <c r="QJV288"/>
      <c r="QJW288"/>
      <c r="QJX288"/>
      <c r="QJY288"/>
      <c r="QJZ288"/>
      <c r="QKA288"/>
      <c r="QKB288"/>
      <c r="QKC288"/>
      <c r="QKD288"/>
      <c r="QKE288"/>
      <c r="QKF288"/>
      <c r="QKG288"/>
      <c r="QKH288"/>
      <c r="QKI288"/>
      <c r="QKJ288"/>
      <c r="QKK288"/>
      <c r="QKL288"/>
      <c r="QKM288"/>
      <c r="QKN288"/>
      <c r="QKO288"/>
      <c r="QKP288"/>
      <c r="QKQ288"/>
      <c r="QKR288"/>
      <c r="QKS288"/>
      <c r="QKT288"/>
      <c r="QKU288"/>
      <c r="QKV288"/>
      <c r="QKW288"/>
      <c r="QKX288"/>
      <c r="QKY288"/>
      <c r="QKZ288"/>
      <c r="QLA288"/>
      <c r="QLB288"/>
      <c r="QLC288"/>
      <c r="QLD288"/>
      <c r="QLE288"/>
      <c r="QLF288"/>
      <c r="QLG288"/>
      <c r="QLH288"/>
      <c r="QLI288"/>
      <c r="QLJ288"/>
      <c r="QLK288"/>
      <c r="QLL288"/>
      <c r="QLM288"/>
      <c r="QLN288"/>
      <c r="QLO288"/>
      <c r="QLP288"/>
      <c r="QLQ288"/>
      <c r="QLR288"/>
      <c r="QLS288"/>
      <c r="QLT288"/>
      <c r="QLU288"/>
      <c r="QLV288"/>
      <c r="QLW288"/>
      <c r="QLX288"/>
      <c r="QLY288"/>
      <c r="QLZ288"/>
      <c r="QMA288"/>
      <c r="QMB288"/>
      <c r="QMC288"/>
      <c r="QMD288"/>
      <c r="QME288"/>
      <c r="QMF288"/>
      <c r="QMG288"/>
      <c r="QMH288"/>
      <c r="QMI288"/>
      <c r="QMJ288"/>
      <c r="QMK288"/>
      <c r="QML288"/>
      <c r="QMM288"/>
      <c r="QMN288"/>
      <c r="QMO288"/>
      <c r="QMP288"/>
      <c r="QMQ288"/>
      <c r="QMR288"/>
      <c r="QMS288"/>
      <c r="QMT288"/>
      <c r="QMU288"/>
      <c r="QMV288"/>
      <c r="QMW288"/>
      <c r="QMX288"/>
      <c r="QMY288"/>
      <c r="QMZ288"/>
      <c r="QNA288"/>
      <c r="QNB288"/>
      <c r="QNC288"/>
      <c r="QND288"/>
      <c r="QNE288"/>
      <c r="QNF288"/>
      <c r="QNG288"/>
      <c r="QNH288"/>
      <c r="QNI288"/>
      <c r="QNJ288"/>
      <c r="QNK288"/>
      <c r="QNL288"/>
      <c r="QNM288"/>
      <c r="QNN288"/>
      <c r="QNO288"/>
      <c r="QNP288"/>
      <c r="QNQ288"/>
      <c r="QNR288"/>
      <c r="QNS288"/>
      <c r="QNT288"/>
      <c r="QNU288"/>
      <c r="QNV288"/>
      <c r="QNW288"/>
      <c r="QNX288"/>
      <c r="QNY288"/>
      <c r="QNZ288"/>
      <c r="QOA288"/>
      <c r="QOB288"/>
      <c r="QOC288"/>
      <c r="QOD288"/>
      <c r="QOE288"/>
      <c r="QOF288"/>
      <c r="QOG288"/>
      <c r="QOH288"/>
      <c r="QOI288"/>
      <c r="QOJ288"/>
      <c r="QOK288"/>
      <c r="QOL288"/>
      <c r="QOM288"/>
      <c r="QON288"/>
      <c r="QOO288"/>
      <c r="QOP288"/>
      <c r="QOQ288"/>
      <c r="QOR288"/>
      <c r="QOS288"/>
      <c r="QOT288"/>
      <c r="QOU288"/>
      <c r="QOV288"/>
      <c r="QOW288"/>
      <c r="QOX288"/>
      <c r="QOY288"/>
      <c r="QOZ288"/>
      <c r="QPA288"/>
      <c r="QPB288"/>
      <c r="QPC288"/>
      <c r="QPD288"/>
      <c r="QPE288"/>
      <c r="QPF288"/>
      <c r="QPG288"/>
      <c r="QPH288"/>
      <c r="QPI288"/>
      <c r="QPJ288"/>
      <c r="QPK288"/>
      <c r="QPL288"/>
      <c r="QPM288"/>
      <c r="QPN288"/>
      <c r="QPO288"/>
      <c r="QPP288"/>
      <c r="QPQ288"/>
      <c r="QPR288"/>
      <c r="QPS288"/>
      <c r="QPT288"/>
      <c r="QPU288"/>
      <c r="QPV288"/>
      <c r="QPW288"/>
      <c r="QPX288"/>
      <c r="QPY288"/>
      <c r="QPZ288"/>
      <c r="QQA288"/>
      <c r="QQB288"/>
      <c r="QQC288"/>
      <c r="QQD288"/>
      <c r="QQE288"/>
      <c r="QQF288"/>
      <c r="QQG288"/>
      <c r="QQH288"/>
      <c r="QQI288"/>
      <c r="QQJ288"/>
      <c r="QQK288"/>
      <c r="QQL288"/>
      <c r="QQM288"/>
      <c r="QQN288"/>
      <c r="QQO288"/>
      <c r="QQP288"/>
      <c r="QQQ288"/>
      <c r="QQR288"/>
      <c r="QQS288"/>
      <c r="QQT288"/>
      <c r="QQU288"/>
      <c r="QQV288"/>
      <c r="QQW288"/>
      <c r="QQX288"/>
      <c r="QQY288"/>
      <c r="QQZ288"/>
      <c r="QRA288"/>
      <c r="QRB288"/>
      <c r="QRC288"/>
      <c r="QRD288"/>
      <c r="QRE288"/>
      <c r="QRF288"/>
      <c r="QRG288"/>
      <c r="QRH288"/>
      <c r="QRI288"/>
      <c r="QRJ288"/>
      <c r="QRK288"/>
      <c r="QRL288"/>
      <c r="QRM288"/>
      <c r="QRN288"/>
      <c r="QRO288"/>
      <c r="QRP288"/>
      <c r="QRQ288"/>
      <c r="QRR288"/>
      <c r="QRS288"/>
      <c r="QRT288"/>
      <c r="QRU288"/>
      <c r="QRV288"/>
      <c r="QRW288"/>
      <c r="QRX288"/>
      <c r="QRY288"/>
      <c r="QRZ288"/>
      <c r="QSA288"/>
      <c r="QSB288"/>
      <c r="QSC288"/>
      <c r="QSD288"/>
      <c r="QSE288"/>
      <c r="QSF288"/>
      <c r="QSG288"/>
      <c r="QSH288"/>
      <c r="QSI288"/>
      <c r="QSJ288"/>
      <c r="QSK288"/>
      <c r="QSL288"/>
      <c r="QSM288"/>
      <c r="QSN288"/>
      <c r="QSO288"/>
      <c r="QSP288"/>
      <c r="QSQ288"/>
      <c r="QSR288"/>
      <c r="QSS288"/>
      <c r="QST288"/>
      <c r="QSU288"/>
      <c r="QSV288"/>
      <c r="QSW288"/>
      <c r="QSX288"/>
      <c r="QSY288"/>
      <c r="QSZ288"/>
      <c r="QTA288"/>
      <c r="QTB288"/>
      <c r="QTC288"/>
      <c r="QTD288"/>
      <c r="QTE288"/>
      <c r="QTF288"/>
      <c r="QTG288"/>
      <c r="QTH288"/>
      <c r="QTI288"/>
      <c r="QTJ288"/>
      <c r="QTK288"/>
      <c r="QTL288"/>
      <c r="QTM288"/>
      <c r="QTN288"/>
      <c r="QTO288"/>
      <c r="QTP288"/>
      <c r="QTQ288"/>
      <c r="QTR288"/>
      <c r="QTS288"/>
      <c r="QTT288"/>
      <c r="QTU288"/>
      <c r="QTV288"/>
      <c r="QTW288"/>
      <c r="QTX288"/>
      <c r="QTY288"/>
      <c r="QTZ288"/>
      <c r="QUA288"/>
      <c r="QUB288"/>
      <c r="QUC288"/>
      <c r="QUD288"/>
      <c r="QUE288"/>
      <c r="QUF288"/>
      <c r="QUG288"/>
      <c r="QUH288"/>
      <c r="QUI288"/>
      <c r="QUJ288"/>
      <c r="QUK288"/>
      <c r="QUL288"/>
      <c r="QUM288"/>
      <c r="QUN288"/>
      <c r="QUO288"/>
      <c r="QUP288"/>
      <c r="QUQ288"/>
      <c r="QUR288"/>
      <c r="QUS288"/>
      <c r="QUT288"/>
      <c r="QUU288"/>
      <c r="QUV288"/>
      <c r="QUW288"/>
      <c r="QUX288"/>
      <c r="QUY288"/>
      <c r="QUZ288"/>
      <c r="QVA288"/>
      <c r="QVB288"/>
      <c r="QVC288"/>
      <c r="QVD288"/>
      <c r="QVE288"/>
      <c r="QVF288"/>
      <c r="QVG288"/>
      <c r="QVH288"/>
      <c r="QVI288"/>
      <c r="QVJ288"/>
      <c r="QVK288"/>
      <c r="QVL288"/>
      <c r="QVM288"/>
      <c r="QVN288"/>
      <c r="QVO288"/>
      <c r="QVP288"/>
      <c r="QVQ288"/>
      <c r="QVR288"/>
      <c r="QVS288"/>
      <c r="QVT288"/>
      <c r="QVU288"/>
      <c r="QVV288"/>
      <c r="QVW288"/>
      <c r="QVX288"/>
      <c r="QVY288"/>
      <c r="QVZ288"/>
      <c r="QWA288"/>
      <c r="QWB288"/>
      <c r="QWC288"/>
      <c r="QWD288"/>
      <c r="QWE288"/>
      <c r="QWF288"/>
      <c r="QWG288"/>
      <c r="QWH288"/>
      <c r="QWI288"/>
      <c r="QWJ288"/>
      <c r="QWK288"/>
      <c r="QWL288"/>
      <c r="QWM288"/>
      <c r="QWN288"/>
      <c r="QWO288"/>
      <c r="QWP288"/>
      <c r="QWQ288"/>
      <c r="QWR288"/>
      <c r="QWS288"/>
      <c r="QWT288"/>
      <c r="QWU288"/>
      <c r="QWV288"/>
      <c r="QWW288"/>
      <c r="QWX288"/>
      <c r="QWY288"/>
      <c r="QWZ288"/>
      <c r="QXA288"/>
      <c r="QXB288"/>
      <c r="QXC288"/>
      <c r="QXD288"/>
      <c r="QXE288"/>
      <c r="QXF288"/>
      <c r="QXG288"/>
      <c r="QXH288"/>
      <c r="QXI288"/>
      <c r="QXJ288"/>
      <c r="QXK288"/>
      <c r="QXL288"/>
      <c r="QXM288"/>
      <c r="QXN288"/>
      <c r="QXO288"/>
      <c r="QXP288"/>
      <c r="QXQ288"/>
      <c r="QXR288"/>
      <c r="QXS288"/>
      <c r="QXT288"/>
      <c r="QXU288"/>
      <c r="QXV288"/>
      <c r="QXW288"/>
      <c r="QXX288"/>
      <c r="QXY288"/>
      <c r="QXZ288"/>
      <c r="QYA288"/>
      <c r="QYB288"/>
      <c r="QYC288"/>
      <c r="QYD288"/>
      <c r="QYE288"/>
      <c r="QYF288"/>
      <c r="QYG288"/>
      <c r="QYH288"/>
      <c r="QYI288"/>
      <c r="QYJ288"/>
      <c r="QYK288"/>
      <c r="QYL288"/>
      <c r="QYM288"/>
      <c r="QYN288"/>
      <c r="QYO288"/>
      <c r="QYP288"/>
      <c r="QYQ288"/>
      <c r="QYR288"/>
      <c r="QYS288"/>
      <c r="QYT288"/>
      <c r="QYU288"/>
      <c r="QYV288"/>
      <c r="QYW288"/>
      <c r="QYX288"/>
      <c r="QYY288"/>
      <c r="QYZ288"/>
      <c r="QZA288"/>
      <c r="QZB288"/>
      <c r="QZC288"/>
      <c r="QZD288"/>
      <c r="QZE288"/>
      <c r="QZF288"/>
      <c r="QZG288"/>
      <c r="QZH288"/>
      <c r="QZI288"/>
      <c r="QZJ288"/>
      <c r="QZK288"/>
      <c r="QZL288"/>
      <c r="QZM288"/>
      <c r="QZN288"/>
      <c r="QZO288"/>
      <c r="QZP288"/>
      <c r="QZQ288"/>
      <c r="QZR288"/>
      <c r="QZS288"/>
      <c r="QZT288"/>
      <c r="QZU288"/>
      <c r="QZV288"/>
      <c r="QZW288"/>
      <c r="QZX288"/>
      <c r="QZY288"/>
      <c r="QZZ288"/>
      <c r="RAA288"/>
      <c r="RAB288"/>
      <c r="RAC288"/>
      <c r="RAD288"/>
      <c r="RAE288"/>
      <c r="RAF288"/>
      <c r="RAG288"/>
      <c r="RAH288"/>
      <c r="RAI288"/>
      <c r="RAJ288"/>
      <c r="RAK288"/>
      <c r="RAL288"/>
      <c r="RAM288"/>
      <c r="RAN288"/>
      <c r="RAO288"/>
      <c r="RAP288"/>
      <c r="RAQ288"/>
      <c r="RAR288"/>
      <c r="RAS288"/>
      <c r="RAT288"/>
      <c r="RAU288"/>
      <c r="RAV288"/>
      <c r="RAW288"/>
      <c r="RAX288"/>
      <c r="RAY288"/>
      <c r="RAZ288"/>
      <c r="RBA288"/>
      <c r="RBB288"/>
      <c r="RBC288"/>
      <c r="RBD288"/>
      <c r="RBE288"/>
      <c r="RBF288"/>
      <c r="RBG288"/>
      <c r="RBH288"/>
      <c r="RBI288"/>
      <c r="RBJ288"/>
      <c r="RBK288"/>
      <c r="RBL288"/>
      <c r="RBM288"/>
      <c r="RBN288"/>
      <c r="RBO288"/>
      <c r="RBP288"/>
      <c r="RBQ288"/>
      <c r="RBR288"/>
      <c r="RBS288"/>
      <c r="RBT288"/>
      <c r="RBU288"/>
      <c r="RBV288"/>
      <c r="RBW288"/>
      <c r="RBX288"/>
      <c r="RBY288"/>
      <c r="RBZ288"/>
      <c r="RCA288"/>
      <c r="RCB288"/>
      <c r="RCC288"/>
      <c r="RCD288"/>
      <c r="RCE288"/>
      <c r="RCF288"/>
      <c r="RCG288"/>
      <c r="RCH288"/>
      <c r="RCI288"/>
      <c r="RCJ288"/>
      <c r="RCK288"/>
      <c r="RCL288"/>
      <c r="RCM288"/>
      <c r="RCN288"/>
      <c r="RCO288"/>
      <c r="RCP288"/>
      <c r="RCQ288"/>
      <c r="RCR288"/>
      <c r="RCS288"/>
      <c r="RCT288"/>
      <c r="RCU288"/>
      <c r="RCV288"/>
      <c r="RCW288"/>
      <c r="RCX288"/>
      <c r="RCY288"/>
      <c r="RCZ288"/>
      <c r="RDA288"/>
      <c r="RDB288"/>
      <c r="RDC288"/>
      <c r="RDD288"/>
      <c r="RDE288"/>
      <c r="RDF288"/>
      <c r="RDG288"/>
      <c r="RDH288"/>
      <c r="RDI288"/>
      <c r="RDJ288"/>
      <c r="RDK288"/>
      <c r="RDL288"/>
      <c r="RDM288"/>
      <c r="RDN288"/>
      <c r="RDO288"/>
      <c r="RDP288"/>
      <c r="RDQ288"/>
      <c r="RDR288"/>
      <c r="RDS288"/>
      <c r="RDT288"/>
      <c r="RDU288"/>
      <c r="RDV288"/>
      <c r="RDW288"/>
      <c r="RDX288"/>
      <c r="RDY288"/>
      <c r="RDZ288"/>
      <c r="REA288"/>
      <c r="REB288"/>
      <c r="REC288"/>
      <c r="RED288"/>
      <c r="REE288"/>
      <c r="REF288"/>
      <c r="REG288"/>
      <c r="REH288"/>
      <c r="REI288"/>
      <c r="REJ288"/>
      <c r="REK288"/>
      <c r="REL288"/>
      <c r="REM288"/>
      <c r="REN288"/>
      <c r="REO288"/>
      <c r="REP288"/>
      <c r="REQ288"/>
      <c r="RER288"/>
      <c r="RES288"/>
      <c r="RET288"/>
      <c r="REU288"/>
      <c r="REV288"/>
      <c r="REW288"/>
      <c r="REX288"/>
      <c r="REY288"/>
      <c r="REZ288"/>
      <c r="RFA288"/>
      <c r="RFB288"/>
      <c r="RFC288"/>
      <c r="RFD288"/>
      <c r="RFE288"/>
      <c r="RFF288"/>
      <c r="RFG288"/>
      <c r="RFH288"/>
      <c r="RFI288"/>
      <c r="RFJ288"/>
      <c r="RFK288"/>
      <c r="RFL288"/>
      <c r="RFM288"/>
      <c r="RFN288"/>
      <c r="RFO288"/>
      <c r="RFP288"/>
      <c r="RFQ288"/>
      <c r="RFR288"/>
      <c r="RFS288"/>
      <c r="RFT288"/>
      <c r="RFU288"/>
      <c r="RFV288"/>
      <c r="RFW288"/>
      <c r="RFX288"/>
      <c r="RFY288"/>
      <c r="RFZ288"/>
      <c r="RGA288"/>
      <c r="RGB288"/>
      <c r="RGC288"/>
      <c r="RGD288"/>
      <c r="RGE288"/>
      <c r="RGF288"/>
      <c r="RGG288"/>
      <c r="RGH288"/>
      <c r="RGI288"/>
      <c r="RGJ288"/>
      <c r="RGK288"/>
      <c r="RGL288"/>
      <c r="RGM288"/>
      <c r="RGN288"/>
      <c r="RGO288"/>
      <c r="RGP288"/>
      <c r="RGQ288"/>
      <c r="RGR288"/>
      <c r="RGS288"/>
      <c r="RGT288"/>
      <c r="RGU288"/>
      <c r="RGV288"/>
      <c r="RGW288"/>
      <c r="RGX288"/>
      <c r="RGY288"/>
      <c r="RGZ288"/>
      <c r="RHA288"/>
      <c r="RHB288"/>
      <c r="RHC288"/>
      <c r="RHD288"/>
      <c r="RHE288"/>
      <c r="RHF288"/>
      <c r="RHG288"/>
      <c r="RHH288"/>
      <c r="RHI288"/>
      <c r="RHJ288"/>
      <c r="RHK288"/>
      <c r="RHL288"/>
      <c r="RHM288"/>
      <c r="RHN288"/>
      <c r="RHO288"/>
      <c r="RHP288"/>
      <c r="RHQ288"/>
      <c r="RHR288"/>
      <c r="RHS288"/>
      <c r="RHT288"/>
      <c r="RHU288"/>
      <c r="RHV288"/>
      <c r="RHW288"/>
      <c r="RHX288"/>
      <c r="RHY288"/>
      <c r="RHZ288"/>
      <c r="RIA288"/>
      <c r="RIB288"/>
      <c r="RIC288"/>
      <c r="RID288"/>
      <c r="RIE288"/>
      <c r="RIF288"/>
      <c r="RIG288"/>
      <c r="RIH288"/>
      <c r="RII288"/>
      <c r="RIJ288"/>
      <c r="RIK288"/>
      <c r="RIL288"/>
      <c r="RIM288"/>
      <c r="RIN288"/>
      <c r="RIO288"/>
      <c r="RIP288"/>
      <c r="RIQ288"/>
      <c r="RIR288"/>
      <c r="RIS288"/>
      <c r="RIT288"/>
      <c r="RIU288"/>
      <c r="RIV288"/>
      <c r="RIW288"/>
      <c r="RIX288"/>
      <c r="RIY288"/>
      <c r="RIZ288"/>
      <c r="RJA288"/>
      <c r="RJB288"/>
      <c r="RJC288"/>
      <c r="RJD288"/>
      <c r="RJE288"/>
      <c r="RJF288"/>
      <c r="RJG288"/>
      <c r="RJH288"/>
      <c r="RJI288"/>
      <c r="RJJ288"/>
      <c r="RJK288"/>
      <c r="RJL288"/>
      <c r="RJM288"/>
      <c r="RJN288"/>
      <c r="RJO288"/>
      <c r="RJP288"/>
      <c r="RJQ288"/>
      <c r="RJR288"/>
      <c r="RJS288"/>
      <c r="RJT288"/>
      <c r="RJU288"/>
      <c r="RJV288"/>
      <c r="RJW288"/>
      <c r="RJX288"/>
      <c r="RJY288"/>
      <c r="RJZ288"/>
      <c r="RKA288"/>
      <c r="RKB288"/>
      <c r="RKC288"/>
      <c r="RKD288"/>
      <c r="RKE288"/>
      <c r="RKF288"/>
      <c r="RKG288"/>
      <c r="RKH288"/>
      <c r="RKI288"/>
      <c r="RKJ288"/>
      <c r="RKK288"/>
      <c r="RKL288"/>
      <c r="RKM288"/>
      <c r="RKN288"/>
      <c r="RKO288"/>
      <c r="RKP288"/>
      <c r="RKQ288"/>
      <c r="RKR288"/>
      <c r="RKS288"/>
      <c r="RKT288"/>
      <c r="RKU288"/>
      <c r="RKV288"/>
      <c r="RKW288"/>
      <c r="RKX288"/>
      <c r="RKY288"/>
      <c r="RKZ288"/>
      <c r="RLA288"/>
      <c r="RLB288"/>
      <c r="RLC288"/>
      <c r="RLD288"/>
      <c r="RLE288"/>
      <c r="RLF288"/>
      <c r="RLG288"/>
      <c r="RLH288"/>
      <c r="RLI288"/>
      <c r="RLJ288"/>
      <c r="RLK288"/>
      <c r="RLL288"/>
      <c r="RLM288"/>
      <c r="RLN288"/>
      <c r="RLO288"/>
      <c r="RLP288"/>
      <c r="RLQ288"/>
      <c r="RLR288"/>
      <c r="RLS288"/>
      <c r="RLT288"/>
      <c r="RLU288"/>
      <c r="RLV288"/>
      <c r="RLW288"/>
      <c r="RLX288"/>
      <c r="RLY288"/>
      <c r="RLZ288"/>
      <c r="RMA288"/>
      <c r="RMB288"/>
      <c r="RMC288"/>
      <c r="RMD288"/>
      <c r="RME288"/>
      <c r="RMF288"/>
      <c r="RMG288"/>
      <c r="RMH288"/>
      <c r="RMI288"/>
      <c r="RMJ288"/>
      <c r="RMK288"/>
      <c r="RML288"/>
      <c r="RMM288"/>
      <c r="RMN288"/>
      <c r="RMO288"/>
      <c r="RMP288"/>
      <c r="RMQ288"/>
      <c r="RMR288"/>
      <c r="RMS288"/>
      <c r="RMT288"/>
      <c r="RMU288"/>
      <c r="RMV288"/>
      <c r="RMW288"/>
      <c r="RMX288"/>
      <c r="RMY288"/>
      <c r="RMZ288"/>
      <c r="RNA288"/>
      <c r="RNB288"/>
      <c r="RNC288"/>
      <c r="RND288"/>
      <c r="RNE288"/>
      <c r="RNF288"/>
      <c r="RNG288"/>
      <c r="RNH288"/>
      <c r="RNI288"/>
      <c r="RNJ288"/>
      <c r="RNK288"/>
      <c r="RNL288"/>
      <c r="RNM288"/>
      <c r="RNN288"/>
      <c r="RNO288"/>
      <c r="RNP288"/>
      <c r="RNQ288"/>
      <c r="RNR288"/>
      <c r="RNS288"/>
      <c r="RNT288"/>
      <c r="RNU288"/>
      <c r="RNV288"/>
      <c r="RNW288"/>
      <c r="RNX288"/>
      <c r="RNY288"/>
      <c r="RNZ288"/>
      <c r="ROA288"/>
      <c r="ROB288"/>
      <c r="ROC288"/>
      <c r="ROD288"/>
      <c r="ROE288"/>
      <c r="ROF288"/>
      <c r="ROG288"/>
      <c r="ROH288"/>
      <c r="ROI288"/>
      <c r="ROJ288"/>
      <c r="ROK288"/>
      <c r="ROL288"/>
      <c r="ROM288"/>
      <c r="RON288"/>
      <c r="ROO288"/>
      <c r="ROP288"/>
      <c r="ROQ288"/>
      <c r="ROR288"/>
      <c r="ROS288"/>
      <c r="ROT288"/>
      <c r="ROU288"/>
      <c r="ROV288"/>
      <c r="ROW288"/>
      <c r="ROX288"/>
      <c r="ROY288"/>
      <c r="ROZ288"/>
      <c r="RPA288"/>
      <c r="RPB288"/>
      <c r="RPC288"/>
      <c r="RPD288"/>
      <c r="RPE288"/>
      <c r="RPF288"/>
      <c r="RPG288"/>
      <c r="RPH288"/>
      <c r="RPI288"/>
      <c r="RPJ288"/>
      <c r="RPK288"/>
      <c r="RPL288"/>
      <c r="RPM288"/>
      <c r="RPN288"/>
      <c r="RPO288"/>
      <c r="RPP288"/>
      <c r="RPQ288"/>
      <c r="RPR288"/>
      <c r="RPS288"/>
      <c r="RPT288"/>
      <c r="RPU288"/>
      <c r="RPV288"/>
      <c r="RPW288"/>
      <c r="RPX288"/>
      <c r="RPY288"/>
      <c r="RPZ288"/>
      <c r="RQA288"/>
      <c r="RQB288"/>
      <c r="RQC288"/>
      <c r="RQD288"/>
      <c r="RQE288"/>
      <c r="RQF288"/>
      <c r="RQG288"/>
      <c r="RQH288"/>
      <c r="RQI288"/>
      <c r="RQJ288"/>
      <c r="RQK288"/>
      <c r="RQL288"/>
      <c r="RQM288"/>
      <c r="RQN288"/>
      <c r="RQO288"/>
      <c r="RQP288"/>
      <c r="RQQ288"/>
      <c r="RQR288"/>
      <c r="RQS288"/>
      <c r="RQT288"/>
      <c r="RQU288"/>
      <c r="RQV288"/>
      <c r="RQW288"/>
      <c r="RQX288"/>
      <c r="RQY288"/>
      <c r="RQZ288"/>
      <c r="RRA288"/>
      <c r="RRB288"/>
      <c r="RRC288"/>
      <c r="RRD288"/>
      <c r="RRE288"/>
      <c r="RRF288"/>
      <c r="RRG288"/>
      <c r="RRH288"/>
      <c r="RRI288"/>
      <c r="RRJ288"/>
      <c r="RRK288"/>
      <c r="RRL288"/>
      <c r="RRM288"/>
      <c r="RRN288"/>
      <c r="RRO288"/>
      <c r="RRP288"/>
      <c r="RRQ288"/>
      <c r="RRR288"/>
      <c r="RRS288"/>
      <c r="RRT288"/>
      <c r="RRU288"/>
      <c r="RRV288"/>
      <c r="RRW288"/>
      <c r="RRX288"/>
      <c r="RRY288"/>
      <c r="RRZ288"/>
      <c r="RSA288"/>
      <c r="RSB288"/>
      <c r="RSC288"/>
      <c r="RSD288"/>
      <c r="RSE288"/>
      <c r="RSF288"/>
      <c r="RSG288"/>
      <c r="RSH288"/>
      <c r="RSI288"/>
      <c r="RSJ288"/>
      <c r="RSK288"/>
      <c r="RSL288"/>
      <c r="RSM288"/>
      <c r="RSN288"/>
      <c r="RSO288"/>
      <c r="RSP288"/>
      <c r="RSQ288"/>
      <c r="RSR288"/>
      <c r="RSS288"/>
      <c r="RST288"/>
      <c r="RSU288"/>
      <c r="RSV288"/>
      <c r="RSW288"/>
      <c r="RSX288"/>
      <c r="RSY288"/>
      <c r="RSZ288"/>
      <c r="RTA288"/>
      <c r="RTB288"/>
      <c r="RTC288"/>
      <c r="RTD288"/>
      <c r="RTE288"/>
      <c r="RTF288"/>
      <c r="RTG288"/>
      <c r="RTH288"/>
      <c r="RTI288"/>
      <c r="RTJ288"/>
      <c r="RTK288"/>
      <c r="RTL288"/>
      <c r="RTM288"/>
      <c r="RTN288"/>
      <c r="RTO288"/>
      <c r="RTP288"/>
      <c r="RTQ288"/>
      <c r="RTR288"/>
      <c r="RTS288"/>
      <c r="RTT288"/>
      <c r="RTU288"/>
      <c r="RTV288"/>
      <c r="RTW288"/>
      <c r="RTX288"/>
      <c r="RTY288"/>
      <c r="RTZ288"/>
      <c r="RUA288"/>
      <c r="RUB288"/>
      <c r="RUC288"/>
      <c r="RUD288"/>
      <c r="RUE288"/>
      <c r="RUF288"/>
      <c r="RUG288"/>
      <c r="RUH288"/>
      <c r="RUI288"/>
      <c r="RUJ288"/>
      <c r="RUK288"/>
      <c r="RUL288"/>
      <c r="RUM288"/>
      <c r="RUN288"/>
      <c r="RUO288"/>
      <c r="RUP288"/>
      <c r="RUQ288"/>
      <c r="RUR288"/>
      <c r="RUS288"/>
      <c r="RUT288"/>
      <c r="RUU288"/>
      <c r="RUV288"/>
      <c r="RUW288"/>
      <c r="RUX288"/>
      <c r="RUY288"/>
      <c r="RUZ288"/>
      <c r="RVA288"/>
      <c r="RVB288"/>
      <c r="RVC288"/>
      <c r="RVD288"/>
      <c r="RVE288"/>
      <c r="RVF288"/>
      <c r="RVG288"/>
      <c r="RVH288"/>
      <c r="RVI288"/>
      <c r="RVJ288"/>
      <c r="RVK288"/>
      <c r="RVL288"/>
      <c r="RVM288"/>
      <c r="RVN288"/>
      <c r="RVO288"/>
      <c r="RVP288"/>
      <c r="RVQ288"/>
      <c r="RVR288"/>
      <c r="RVS288"/>
      <c r="RVT288"/>
      <c r="RVU288"/>
      <c r="RVV288"/>
      <c r="RVW288"/>
      <c r="RVX288"/>
      <c r="RVY288"/>
      <c r="RVZ288"/>
      <c r="RWA288"/>
      <c r="RWB288"/>
      <c r="RWC288"/>
      <c r="RWD288"/>
      <c r="RWE288"/>
      <c r="RWF288"/>
      <c r="RWG288"/>
      <c r="RWH288"/>
      <c r="RWI288"/>
      <c r="RWJ288"/>
      <c r="RWK288"/>
      <c r="RWL288"/>
      <c r="RWM288"/>
      <c r="RWN288"/>
      <c r="RWO288"/>
      <c r="RWP288"/>
      <c r="RWQ288"/>
      <c r="RWR288"/>
      <c r="RWS288"/>
      <c r="RWT288"/>
      <c r="RWU288"/>
      <c r="RWV288"/>
      <c r="RWW288"/>
      <c r="RWX288"/>
      <c r="RWY288"/>
      <c r="RWZ288"/>
      <c r="RXA288"/>
      <c r="RXB288"/>
      <c r="RXC288"/>
      <c r="RXD288"/>
      <c r="RXE288"/>
      <c r="RXF288"/>
      <c r="RXG288"/>
      <c r="RXH288"/>
      <c r="RXI288"/>
      <c r="RXJ288"/>
      <c r="RXK288"/>
      <c r="RXL288"/>
      <c r="RXM288"/>
      <c r="RXN288"/>
      <c r="RXO288"/>
      <c r="RXP288"/>
      <c r="RXQ288"/>
      <c r="RXR288"/>
      <c r="RXS288"/>
      <c r="RXT288"/>
      <c r="RXU288"/>
      <c r="RXV288"/>
      <c r="RXW288"/>
      <c r="RXX288"/>
      <c r="RXY288"/>
      <c r="RXZ288"/>
      <c r="RYA288"/>
      <c r="RYB288"/>
      <c r="RYC288"/>
      <c r="RYD288"/>
      <c r="RYE288"/>
      <c r="RYF288"/>
      <c r="RYG288"/>
      <c r="RYH288"/>
      <c r="RYI288"/>
      <c r="RYJ288"/>
      <c r="RYK288"/>
      <c r="RYL288"/>
      <c r="RYM288"/>
      <c r="RYN288"/>
      <c r="RYO288"/>
      <c r="RYP288"/>
      <c r="RYQ288"/>
      <c r="RYR288"/>
      <c r="RYS288"/>
      <c r="RYT288"/>
      <c r="RYU288"/>
      <c r="RYV288"/>
      <c r="RYW288"/>
      <c r="RYX288"/>
      <c r="RYY288"/>
      <c r="RYZ288"/>
      <c r="RZA288"/>
      <c r="RZB288"/>
      <c r="RZC288"/>
      <c r="RZD288"/>
      <c r="RZE288"/>
      <c r="RZF288"/>
      <c r="RZG288"/>
      <c r="RZH288"/>
      <c r="RZI288"/>
      <c r="RZJ288"/>
      <c r="RZK288"/>
      <c r="RZL288"/>
      <c r="RZM288"/>
      <c r="RZN288"/>
      <c r="RZO288"/>
      <c r="RZP288"/>
      <c r="RZQ288"/>
      <c r="RZR288"/>
      <c r="RZS288"/>
      <c r="RZT288"/>
      <c r="RZU288"/>
      <c r="RZV288"/>
      <c r="RZW288"/>
      <c r="RZX288"/>
      <c r="RZY288"/>
      <c r="RZZ288"/>
      <c r="SAA288"/>
      <c r="SAB288"/>
      <c r="SAC288"/>
      <c r="SAD288"/>
      <c r="SAE288"/>
      <c r="SAF288"/>
      <c r="SAG288"/>
      <c r="SAH288"/>
      <c r="SAI288"/>
      <c r="SAJ288"/>
      <c r="SAK288"/>
      <c r="SAL288"/>
      <c r="SAM288"/>
      <c r="SAN288"/>
      <c r="SAO288"/>
      <c r="SAP288"/>
      <c r="SAQ288"/>
      <c r="SAR288"/>
      <c r="SAS288"/>
      <c r="SAT288"/>
      <c r="SAU288"/>
      <c r="SAV288"/>
      <c r="SAW288"/>
      <c r="SAX288"/>
      <c r="SAY288"/>
      <c r="SAZ288"/>
      <c r="SBA288"/>
      <c r="SBB288"/>
      <c r="SBC288"/>
      <c r="SBD288"/>
      <c r="SBE288"/>
      <c r="SBF288"/>
      <c r="SBG288"/>
      <c r="SBH288"/>
      <c r="SBI288"/>
      <c r="SBJ288"/>
      <c r="SBK288"/>
      <c r="SBL288"/>
      <c r="SBM288"/>
      <c r="SBN288"/>
      <c r="SBO288"/>
      <c r="SBP288"/>
      <c r="SBQ288"/>
      <c r="SBR288"/>
      <c r="SBS288"/>
      <c r="SBT288"/>
      <c r="SBU288"/>
      <c r="SBV288"/>
      <c r="SBW288"/>
      <c r="SBX288"/>
      <c r="SBY288"/>
      <c r="SBZ288"/>
      <c r="SCA288"/>
      <c r="SCB288"/>
      <c r="SCC288"/>
      <c r="SCD288"/>
      <c r="SCE288"/>
      <c r="SCF288"/>
      <c r="SCG288"/>
      <c r="SCH288"/>
      <c r="SCI288"/>
      <c r="SCJ288"/>
      <c r="SCK288"/>
      <c r="SCL288"/>
      <c r="SCM288"/>
      <c r="SCN288"/>
      <c r="SCO288"/>
      <c r="SCP288"/>
      <c r="SCQ288"/>
      <c r="SCR288"/>
      <c r="SCS288"/>
      <c r="SCT288"/>
      <c r="SCU288"/>
      <c r="SCV288"/>
      <c r="SCW288"/>
      <c r="SCX288"/>
      <c r="SCY288"/>
      <c r="SCZ288"/>
      <c r="SDA288"/>
      <c r="SDB288"/>
      <c r="SDC288"/>
      <c r="SDD288"/>
      <c r="SDE288"/>
      <c r="SDF288"/>
      <c r="SDG288"/>
      <c r="SDH288"/>
      <c r="SDI288"/>
      <c r="SDJ288"/>
      <c r="SDK288"/>
      <c r="SDL288"/>
      <c r="SDM288"/>
      <c r="SDN288"/>
      <c r="SDO288"/>
      <c r="SDP288"/>
      <c r="SDQ288"/>
      <c r="SDR288"/>
      <c r="SDS288"/>
      <c r="SDT288"/>
      <c r="SDU288"/>
      <c r="SDV288"/>
      <c r="SDW288"/>
      <c r="SDX288"/>
      <c r="SDY288"/>
      <c r="SDZ288"/>
      <c r="SEA288"/>
      <c r="SEB288"/>
      <c r="SEC288"/>
      <c r="SED288"/>
      <c r="SEE288"/>
      <c r="SEF288"/>
      <c r="SEG288"/>
      <c r="SEH288"/>
      <c r="SEI288"/>
      <c r="SEJ288"/>
      <c r="SEK288"/>
      <c r="SEL288"/>
      <c r="SEM288"/>
      <c r="SEN288"/>
      <c r="SEO288"/>
      <c r="SEP288"/>
      <c r="SEQ288"/>
      <c r="SER288"/>
      <c r="SES288"/>
      <c r="SET288"/>
      <c r="SEU288"/>
      <c r="SEV288"/>
      <c r="SEW288"/>
      <c r="SEX288"/>
      <c r="SEY288"/>
      <c r="SEZ288"/>
      <c r="SFA288"/>
      <c r="SFB288"/>
      <c r="SFC288"/>
      <c r="SFD288"/>
      <c r="SFE288"/>
      <c r="SFF288"/>
      <c r="SFG288"/>
      <c r="SFH288"/>
      <c r="SFI288"/>
      <c r="SFJ288"/>
      <c r="SFK288"/>
      <c r="SFL288"/>
      <c r="SFM288"/>
      <c r="SFN288"/>
      <c r="SFO288"/>
      <c r="SFP288"/>
      <c r="SFQ288"/>
      <c r="SFR288"/>
      <c r="SFS288"/>
      <c r="SFT288"/>
      <c r="SFU288"/>
      <c r="SFV288"/>
      <c r="SFW288"/>
      <c r="SFX288"/>
      <c r="SFY288"/>
      <c r="SFZ288"/>
      <c r="SGA288"/>
      <c r="SGB288"/>
      <c r="SGC288"/>
      <c r="SGD288"/>
      <c r="SGE288"/>
      <c r="SGF288"/>
      <c r="SGG288"/>
      <c r="SGH288"/>
      <c r="SGI288"/>
      <c r="SGJ288"/>
      <c r="SGK288"/>
      <c r="SGL288"/>
      <c r="SGM288"/>
      <c r="SGN288"/>
      <c r="SGO288"/>
      <c r="SGP288"/>
      <c r="SGQ288"/>
      <c r="SGR288"/>
      <c r="SGS288"/>
      <c r="SGT288"/>
      <c r="SGU288"/>
      <c r="SGV288"/>
      <c r="SGW288"/>
      <c r="SGX288"/>
      <c r="SGY288"/>
      <c r="SGZ288"/>
      <c r="SHA288"/>
      <c r="SHB288"/>
      <c r="SHC288"/>
      <c r="SHD288"/>
      <c r="SHE288"/>
      <c r="SHF288"/>
      <c r="SHG288"/>
      <c r="SHH288"/>
      <c r="SHI288"/>
      <c r="SHJ288"/>
      <c r="SHK288"/>
      <c r="SHL288"/>
      <c r="SHM288"/>
      <c r="SHN288"/>
      <c r="SHO288"/>
      <c r="SHP288"/>
      <c r="SHQ288"/>
      <c r="SHR288"/>
      <c r="SHS288"/>
      <c r="SHT288"/>
      <c r="SHU288"/>
      <c r="SHV288"/>
      <c r="SHW288"/>
      <c r="SHX288"/>
      <c r="SHY288"/>
      <c r="SHZ288"/>
      <c r="SIA288"/>
      <c r="SIB288"/>
      <c r="SIC288"/>
      <c r="SID288"/>
      <c r="SIE288"/>
      <c r="SIF288"/>
      <c r="SIG288"/>
      <c r="SIH288"/>
      <c r="SII288"/>
      <c r="SIJ288"/>
      <c r="SIK288"/>
      <c r="SIL288"/>
      <c r="SIM288"/>
      <c r="SIN288"/>
      <c r="SIO288"/>
      <c r="SIP288"/>
      <c r="SIQ288"/>
      <c r="SIR288"/>
      <c r="SIS288"/>
      <c r="SIT288"/>
      <c r="SIU288"/>
      <c r="SIV288"/>
      <c r="SIW288"/>
      <c r="SIX288"/>
      <c r="SIY288"/>
      <c r="SIZ288"/>
      <c r="SJA288"/>
      <c r="SJB288"/>
      <c r="SJC288"/>
      <c r="SJD288"/>
      <c r="SJE288"/>
      <c r="SJF288"/>
      <c r="SJG288"/>
      <c r="SJH288"/>
      <c r="SJI288"/>
      <c r="SJJ288"/>
      <c r="SJK288"/>
      <c r="SJL288"/>
      <c r="SJM288"/>
      <c r="SJN288"/>
      <c r="SJO288"/>
      <c r="SJP288"/>
      <c r="SJQ288"/>
      <c r="SJR288"/>
      <c r="SJS288"/>
      <c r="SJT288"/>
      <c r="SJU288"/>
      <c r="SJV288"/>
      <c r="SJW288"/>
      <c r="SJX288"/>
      <c r="SJY288"/>
      <c r="SJZ288"/>
      <c r="SKA288"/>
      <c r="SKB288"/>
      <c r="SKC288"/>
      <c r="SKD288"/>
      <c r="SKE288"/>
      <c r="SKF288"/>
      <c r="SKG288"/>
      <c r="SKH288"/>
      <c r="SKI288"/>
      <c r="SKJ288"/>
      <c r="SKK288"/>
      <c r="SKL288"/>
      <c r="SKM288"/>
      <c r="SKN288"/>
      <c r="SKO288"/>
      <c r="SKP288"/>
      <c r="SKQ288"/>
      <c r="SKR288"/>
      <c r="SKS288"/>
      <c r="SKT288"/>
      <c r="SKU288"/>
      <c r="SKV288"/>
      <c r="SKW288"/>
      <c r="SKX288"/>
      <c r="SKY288"/>
      <c r="SKZ288"/>
      <c r="SLA288"/>
      <c r="SLB288"/>
      <c r="SLC288"/>
      <c r="SLD288"/>
      <c r="SLE288"/>
      <c r="SLF288"/>
      <c r="SLG288"/>
      <c r="SLH288"/>
      <c r="SLI288"/>
      <c r="SLJ288"/>
      <c r="SLK288"/>
      <c r="SLL288"/>
      <c r="SLM288"/>
      <c r="SLN288"/>
      <c r="SLO288"/>
      <c r="SLP288"/>
      <c r="SLQ288"/>
      <c r="SLR288"/>
      <c r="SLS288"/>
      <c r="SLT288"/>
      <c r="SLU288"/>
      <c r="SLV288"/>
      <c r="SLW288"/>
      <c r="SLX288"/>
      <c r="SLY288"/>
      <c r="SLZ288"/>
      <c r="SMA288"/>
      <c r="SMB288"/>
      <c r="SMC288"/>
      <c r="SMD288"/>
      <c r="SME288"/>
      <c r="SMF288"/>
      <c r="SMG288"/>
      <c r="SMH288"/>
      <c r="SMI288"/>
      <c r="SMJ288"/>
      <c r="SMK288"/>
      <c r="SML288"/>
      <c r="SMM288"/>
      <c r="SMN288"/>
      <c r="SMO288"/>
      <c r="SMP288"/>
      <c r="SMQ288"/>
      <c r="SMR288"/>
      <c r="SMS288"/>
      <c r="SMT288"/>
      <c r="SMU288"/>
      <c r="SMV288"/>
      <c r="SMW288"/>
      <c r="SMX288"/>
      <c r="SMY288"/>
      <c r="SMZ288"/>
      <c r="SNA288"/>
      <c r="SNB288"/>
      <c r="SNC288"/>
      <c r="SND288"/>
      <c r="SNE288"/>
      <c r="SNF288"/>
      <c r="SNG288"/>
      <c r="SNH288"/>
      <c r="SNI288"/>
      <c r="SNJ288"/>
      <c r="SNK288"/>
      <c r="SNL288"/>
      <c r="SNM288"/>
      <c r="SNN288"/>
      <c r="SNO288"/>
      <c r="SNP288"/>
      <c r="SNQ288"/>
      <c r="SNR288"/>
      <c r="SNS288"/>
      <c r="SNT288"/>
      <c r="SNU288"/>
      <c r="SNV288"/>
      <c r="SNW288"/>
      <c r="SNX288"/>
      <c r="SNY288"/>
      <c r="SNZ288"/>
      <c r="SOA288"/>
      <c r="SOB288"/>
      <c r="SOC288"/>
      <c r="SOD288"/>
      <c r="SOE288"/>
      <c r="SOF288"/>
      <c r="SOG288"/>
      <c r="SOH288"/>
      <c r="SOI288"/>
      <c r="SOJ288"/>
      <c r="SOK288"/>
      <c r="SOL288"/>
      <c r="SOM288"/>
      <c r="SON288"/>
      <c r="SOO288"/>
      <c r="SOP288"/>
      <c r="SOQ288"/>
      <c r="SOR288"/>
      <c r="SOS288"/>
      <c r="SOT288"/>
      <c r="SOU288"/>
      <c r="SOV288"/>
      <c r="SOW288"/>
      <c r="SOX288"/>
      <c r="SOY288"/>
      <c r="SOZ288"/>
      <c r="SPA288"/>
      <c r="SPB288"/>
      <c r="SPC288"/>
      <c r="SPD288"/>
      <c r="SPE288"/>
      <c r="SPF288"/>
      <c r="SPG288"/>
      <c r="SPH288"/>
      <c r="SPI288"/>
      <c r="SPJ288"/>
      <c r="SPK288"/>
      <c r="SPL288"/>
      <c r="SPM288"/>
      <c r="SPN288"/>
      <c r="SPO288"/>
      <c r="SPP288"/>
      <c r="SPQ288"/>
      <c r="SPR288"/>
      <c r="SPS288"/>
      <c r="SPT288"/>
      <c r="SPU288"/>
      <c r="SPV288"/>
      <c r="SPW288"/>
      <c r="SPX288"/>
      <c r="SPY288"/>
      <c r="SPZ288"/>
      <c r="SQA288"/>
      <c r="SQB288"/>
      <c r="SQC288"/>
      <c r="SQD288"/>
      <c r="SQE288"/>
      <c r="SQF288"/>
      <c r="SQG288"/>
      <c r="SQH288"/>
      <c r="SQI288"/>
      <c r="SQJ288"/>
      <c r="SQK288"/>
      <c r="SQL288"/>
      <c r="SQM288"/>
      <c r="SQN288"/>
      <c r="SQO288"/>
      <c r="SQP288"/>
      <c r="SQQ288"/>
      <c r="SQR288"/>
      <c r="SQS288"/>
      <c r="SQT288"/>
      <c r="SQU288"/>
      <c r="SQV288"/>
      <c r="SQW288"/>
      <c r="SQX288"/>
      <c r="SQY288"/>
      <c r="SQZ288"/>
      <c r="SRA288"/>
      <c r="SRB288"/>
      <c r="SRC288"/>
      <c r="SRD288"/>
      <c r="SRE288"/>
      <c r="SRF288"/>
      <c r="SRG288"/>
      <c r="SRH288"/>
      <c r="SRI288"/>
      <c r="SRJ288"/>
      <c r="SRK288"/>
      <c r="SRL288"/>
      <c r="SRM288"/>
      <c r="SRN288"/>
      <c r="SRO288"/>
      <c r="SRP288"/>
      <c r="SRQ288"/>
      <c r="SRR288"/>
      <c r="SRS288"/>
      <c r="SRT288"/>
      <c r="SRU288"/>
      <c r="SRV288"/>
      <c r="SRW288"/>
      <c r="SRX288"/>
      <c r="SRY288"/>
      <c r="SRZ288"/>
      <c r="SSA288"/>
      <c r="SSB288"/>
      <c r="SSC288"/>
      <c r="SSD288"/>
      <c r="SSE288"/>
      <c r="SSF288"/>
      <c r="SSG288"/>
      <c r="SSH288"/>
      <c r="SSI288"/>
      <c r="SSJ288"/>
      <c r="SSK288"/>
      <c r="SSL288"/>
      <c r="SSM288"/>
      <c r="SSN288"/>
      <c r="SSO288"/>
      <c r="SSP288"/>
      <c r="SSQ288"/>
      <c r="SSR288"/>
      <c r="SSS288"/>
      <c r="SST288"/>
      <c r="SSU288"/>
      <c r="SSV288"/>
      <c r="SSW288"/>
      <c r="SSX288"/>
      <c r="SSY288"/>
      <c r="SSZ288"/>
      <c r="STA288"/>
      <c r="STB288"/>
      <c r="STC288"/>
      <c r="STD288"/>
      <c r="STE288"/>
      <c r="STF288"/>
      <c r="STG288"/>
      <c r="STH288"/>
      <c r="STI288"/>
      <c r="STJ288"/>
      <c r="STK288"/>
      <c r="STL288"/>
      <c r="STM288"/>
      <c r="STN288"/>
      <c r="STO288"/>
      <c r="STP288"/>
      <c r="STQ288"/>
      <c r="STR288"/>
      <c r="STS288"/>
      <c r="STT288"/>
      <c r="STU288"/>
      <c r="STV288"/>
      <c r="STW288"/>
      <c r="STX288"/>
      <c r="STY288"/>
      <c r="STZ288"/>
      <c r="SUA288"/>
      <c r="SUB288"/>
      <c r="SUC288"/>
      <c r="SUD288"/>
      <c r="SUE288"/>
      <c r="SUF288"/>
      <c r="SUG288"/>
      <c r="SUH288"/>
      <c r="SUI288"/>
      <c r="SUJ288"/>
      <c r="SUK288"/>
      <c r="SUL288"/>
      <c r="SUM288"/>
      <c r="SUN288"/>
      <c r="SUO288"/>
      <c r="SUP288"/>
      <c r="SUQ288"/>
      <c r="SUR288"/>
      <c r="SUS288"/>
      <c r="SUT288"/>
      <c r="SUU288"/>
      <c r="SUV288"/>
      <c r="SUW288"/>
      <c r="SUX288"/>
      <c r="SUY288"/>
      <c r="SUZ288"/>
      <c r="SVA288"/>
      <c r="SVB288"/>
      <c r="SVC288"/>
      <c r="SVD288"/>
      <c r="SVE288"/>
      <c r="SVF288"/>
      <c r="SVG288"/>
      <c r="SVH288"/>
      <c r="SVI288"/>
      <c r="SVJ288"/>
      <c r="SVK288"/>
      <c r="SVL288"/>
      <c r="SVM288"/>
      <c r="SVN288"/>
      <c r="SVO288"/>
      <c r="SVP288"/>
      <c r="SVQ288"/>
      <c r="SVR288"/>
      <c r="SVS288"/>
      <c r="SVT288"/>
      <c r="SVU288"/>
      <c r="SVV288"/>
      <c r="SVW288"/>
      <c r="SVX288"/>
      <c r="SVY288"/>
      <c r="SVZ288"/>
      <c r="SWA288"/>
      <c r="SWB288"/>
      <c r="SWC288"/>
      <c r="SWD288"/>
      <c r="SWE288"/>
      <c r="SWF288"/>
      <c r="SWG288"/>
      <c r="SWH288"/>
      <c r="SWI288"/>
      <c r="SWJ288"/>
      <c r="SWK288"/>
      <c r="SWL288"/>
      <c r="SWM288"/>
      <c r="SWN288"/>
      <c r="SWO288"/>
      <c r="SWP288"/>
      <c r="SWQ288"/>
      <c r="SWR288"/>
      <c r="SWS288"/>
      <c r="SWT288"/>
      <c r="SWU288"/>
      <c r="SWV288"/>
      <c r="SWW288"/>
      <c r="SWX288"/>
      <c r="SWY288"/>
      <c r="SWZ288"/>
      <c r="SXA288"/>
      <c r="SXB288"/>
      <c r="SXC288"/>
      <c r="SXD288"/>
      <c r="SXE288"/>
      <c r="SXF288"/>
      <c r="SXG288"/>
      <c r="SXH288"/>
      <c r="SXI288"/>
      <c r="SXJ288"/>
      <c r="SXK288"/>
      <c r="SXL288"/>
      <c r="SXM288"/>
      <c r="SXN288"/>
      <c r="SXO288"/>
      <c r="SXP288"/>
      <c r="SXQ288"/>
      <c r="SXR288"/>
      <c r="SXS288"/>
      <c r="SXT288"/>
      <c r="SXU288"/>
      <c r="SXV288"/>
      <c r="SXW288"/>
      <c r="SXX288"/>
      <c r="SXY288"/>
      <c r="SXZ288"/>
      <c r="SYA288"/>
      <c r="SYB288"/>
      <c r="SYC288"/>
      <c r="SYD288"/>
      <c r="SYE288"/>
      <c r="SYF288"/>
      <c r="SYG288"/>
      <c r="SYH288"/>
      <c r="SYI288"/>
      <c r="SYJ288"/>
      <c r="SYK288"/>
      <c r="SYL288"/>
      <c r="SYM288"/>
      <c r="SYN288"/>
      <c r="SYO288"/>
      <c r="SYP288"/>
      <c r="SYQ288"/>
      <c r="SYR288"/>
      <c r="SYS288"/>
      <c r="SYT288"/>
      <c r="SYU288"/>
      <c r="SYV288"/>
      <c r="SYW288"/>
      <c r="SYX288"/>
      <c r="SYY288"/>
      <c r="SYZ288"/>
      <c r="SZA288"/>
      <c r="SZB288"/>
      <c r="SZC288"/>
      <c r="SZD288"/>
      <c r="SZE288"/>
      <c r="SZF288"/>
      <c r="SZG288"/>
      <c r="SZH288"/>
      <c r="SZI288"/>
      <c r="SZJ288"/>
      <c r="SZK288"/>
      <c r="SZL288"/>
      <c r="SZM288"/>
      <c r="SZN288"/>
      <c r="SZO288"/>
      <c r="SZP288"/>
      <c r="SZQ288"/>
      <c r="SZR288"/>
      <c r="SZS288"/>
      <c r="SZT288"/>
      <c r="SZU288"/>
      <c r="SZV288"/>
      <c r="SZW288"/>
      <c r="SZX288"/>
      <c r="SZY288"/>
      <c r="SZZ288"/>
      <c r="TAA288"/>
      <c r="TAB288"/>
      <c r="TAC288"/>
      <c r="TAD288"/>
      <c r="TAE288"/>
      <c r="TAF288"/>
      <c r="TAG288"/>
      <c r="TAH288"/>
      <c r="TAI288"/>
      <c r="TAJ288"/>
      <c r="TAK288"/>
      <c r="TAL288"/>
      <c r="TAM288"/>
      <c r="TAN288"/>
      <c r="TAO288"/>
      <c r="TAP288"/>
      <c r="TAQ288"/>
      <c r="TAR288"/>
      <c r="TAS288"/>
      <c r="TAT288"/>
      <c r="TAU288"/>
      <c r="TAV288"/>
      <c r="TAW288"/>
      <c r="TAX288"/>
      <c r="TAY288"/>
      <c r="TAZ288"/>
      <c r="TBA288"/>
      <c r="TBB288"/>
      <c r="TBC288"/>
      <c r="TBD288"/>
      <c r="TBE288"/>
      <c r="TBF288"/>
      <c r="TBG288"/>
      <c r="TBH288"/>
      <c r="TBI288"/>
      <c r="TBJ288"/>
      <c r="TBK288"/>
      <c r="TBL288"/>
      <c r="TBM288"/>
      <c r="TBN288"/>
      <c r="TBO288"/>
      <c r="TBP288"/>
      <c r="TBQ288"/>
      <c r="TBR288"/>
      <c r="TBS288"/>
      <c r="TBT288"/>
      <c r="TBU288"/>
      <c r="TBV288"/>
      <c r="TBW288"/>
      <c r="TBX288"/>
      <c r="TBY288"/>
      <c r="TBZ288"/>
      <c r="TCA288"/>
      <c r="TCB288"/>
      <c r="TCC288"/>
      <c r="TCD288"/>
      <c r="TCE288"/>
      <c r="TCF288"/>
      <c r="TCG288"/>
      <c r="TCH288"/>
      <c r="TCI288"/>
      <c r="TCJ288"/>
      <c r="TCK288"/>
      <c r="TCL288"/>
      <c r="TCM288"/>
      <c r="TCN288"/>
      <c r="TCO288"/>
      <c r="TCP288"/>
      <c r="TCQ288"/>
      <c r="TCR288"/>
      <c r="TCS288"/>
      <c r="TCT288"/>
      <c r="TCU288"/>
      <c r="TCV288"/>
      <c r="TCW288"/>
      <c r="TCX288"/>
      <c r="TCY288"/>
      <c r="TCZ288"/>
      <c r="TDA288"/>
      <c r="TDB288"/>
      <c r="TDC288"/>
      <c r="TDD288"/>
      <c r="TDE288"/>
      <c r="TDF288"/>
      <c r="TDG288"/>
      <c r="TDH288"/>
      <c r="TDI288"/>
      <c r="TDJ288"/>
      <c r="TDK288"/>
      <c r="TDL288"/>
      <c r="TDM288"/>
      <c r="TDN288"/>
      <c r="TDO288"/>
      <c r="TDP288"/>
      <c r="TDQ288"/>
      <c r="TDR288"/>
      <c r="TDS288"/>
      <c r="TDT288"/>
      <c r="TDU288"/>
      <c r="TDV288"/>
      <c r="TDW288"/>
      <c r="TDX288"/>
      <c r="TDY288"/>
      <c r="TDZ288"/>
      <c r="TEA288"/>
      <c r="TEB288"/>
      <c r="TEC288"/>
      <c r="TED288"/>
      <c r="TEE288"/>
      <c r="TEF288"/>
      <c r="TEG288"/>
      <c r="TEH288"/>
      <c r="TEI288"/>
      <c r="TEJ288"/>
      <c r="TEK288"/>
      <c r="TEL288"/>
      <c r="TEM288"/>
      <c r="TEN288"/>
      <c r="TEO288"/>
      <c r="TEP288"/>
      <c r="TEQ288"/>
      <c r="TER288"/>
      <c r="TES288"/>
      <c r="TET288"/>
      <c r="TEU288"/>
      <c r="TEV288"/>
      <c r="TEW288"/>
      <c r="TEX288"/>
      <c r="TEY288"/>
      <c r="TEZ288"/>
      <c r="TFA288"/>
      <c r="TFB288"/>
      <c r="TFC288"/>
      <c r="TFD288"/>
      <c r="TFE288"/>
      <c r="TFF288"/>
      <c r="TFG288"/>
      <c r="TFH288"/>
      <c r="TFI288"/>
      <c r="TFJ288"/>
      <c r="TFK288"/>
      <c r="TFL288"/>
      <c r="TFM288"/>
      <c r="TFN288"/>
      <c r="TFO288"/>
      <c r="TFP288"/>
      <c r="TFQ288"/>
      <c r="TFR288"/>
      <c r="TFS288"/>
      <c r="TFT288"/>
      <c r="TFU288"/>
      <c r="TFV288"/>
      <c r="TFW288"/>
      <c r="TFX288"/>
      <c r="TFY288"/>
      <c r="TFZ288"/>
      <c r="TGA288"/>
      <c r="TGB288"/>
      <c r="TGC288"/>
      <c r="TGD288"/>
      <c r="TGE288"/>
      <c r="TGF288"/>
      <c r="TGG288"/>
      <c r="TGH288"/>
      <c r="TGI288"/>
      <c r="TGJ288"/>
      <c r="TGK288"/>
      <c r="TGL288"/>
      <c r="TGM288"/>
      <c r="TGN288"/>
      <c r="TGO288"/>
      <c r="TGP288"/>
      <c r="TGQ288"/>
      <c r="TGR288"/>
      <c r="TGS288"/>
      <c r="TGT288"/>
      <c r="TGU288"/>
      <c r="TGV288"/>
      <c r="TGW288"/>
      <c r="TGX288"/>
      <c r="TGY288"/>
      <c r="TGZ288"/>
      <c r="THA288"/>
      <c r="THB288"/>
      <c r="THC288"/>
      <c r="THD288"/>
      <c r="THE288"/>
      <c r="THF288"/>
      <c r="THG288"/>
      <c r="THH288"/>
      <c r="THI288"/>
      <c r="THJ288"/>
      <c r="THK288"/>
      <c r="THL288"/>
      <c r="THM288"/>
      <c r="THN288"/>
      <c r="THO288"/>
      <c r="THP288"/>
      <c r="THQ288"/>
      <c r="THR288"/>
      <c r="THS288"/>
      <c r="THT288"/>
      <c r="THU288"/>
      <c r="THV288"/>
      <c r="THW288"/>
      <c r="THX288"/>
      <c r="THY288"/>
      <c r="THZ288"/>
      <c r="TIA288"/>
      <c r="TIB288"/>
      <c r="TIC288"/>
      <c r="TID288"/>
      <c r="TIE288"/>
      <c r="TIF288"/>
      <c r="TIG288"/>
      <c r="TIH288"/>
      <c r="TII288"/>
      <c r="TIJ288"/>
      <c r="TIK288"/>
      <c r="TIL288"/>
      <c r="TIM288"/>
      <c r="TIN288"/>
      <c r="TIO288"/>
      <c r="TIP288"/>
      <c r="TIQ288"/>
      <c r="TIR288"/>
      <c r="TIS288"/>
      <c r="TIT288"/>
      <c r="TIU288"/>
      <c r="TIV288"/>
      <c r="TIW288"/>
      <c r="TIX288"/>
      <c r="TIY288"/>
      <c r="TIZ288"/>
      <c r="TJA288"/>
      <c r="TJB288"/>
      <c r="TJC288"/>
      <c r="TJD288"/>
      <c r="TJE288"/>
      <c r="TJF288"/>
      <c r="TJG288"/>
      <c r="TJH288"/>
      <c r="TJI288"/>
      <c r="TJJ288"/>
      <c r="TJK288"/>
      <c r="TJL288"/>
      <c r="TJM288"/>
      <c r="TJN288"/>
      <c r="TJO288"/>
      <c r="TJP288"/>
      <c r="TJQ288"/>
      <c r="TJR288"/>
      <c r="TJS288"/>
      <c r="TJT288"/>
      <c r="TJU288"/>
      <c r="TJV288"/>
      <c r="TJW288"/>
      <c r="TJX288"/>
      <c r="TJY288"/>
      <c r="TJZ288"/>
      <c r="TKA288"/>
      <c r="TKB288"/>
      <c r="TKC288"/>
      <c r="TKD288"/>
      <c r="TKE288"/>
      <c r="TKF288"/>
      <c r="TKG288"/>
      <c r="TKH288"/>
      <c r="TKI288"/>
      <c r="TKJ288"/>
      <c r="TKK288"/>
      <c r="TKL288"/>
      <c r="TKM288"/>
      <c r="TKN288"/>
      <c r="TKO288"/>
      <c r="TKP288"/>
      <c r="TKQ288"/>
      <c r="TKR288"/>
      <c r="TKS288"/>
      <c r="TKT288"/>
      <c r="TKU288"/>
      <c r="TKV288"/>
      <c r="TKW288"/>
      <c r="TKX288"/>
      <c r="TKY288"/>
      <c r="TKZ288"/>
      <c r="TLA288"/>
      <c r="TLB288"/>
      <c r="TLC288"/>
      <c r="TLD288"/>
      <c r="TLE288"/>
      <c r="TLF288"/>
      <c r="TLG288"/>
      <c r="TLH288"/>
      <c r="TLI288"/>
      <c r="TLJ288"/>
      <c r="TLK288"/>
      <c r="TLL288"/>
      <c r="TLM288"/>
      <c r="TLN288"/>
      <c r="TLO288"/>
      <c r="TLP288"/>
      <c r="TLQ288"/>
      <c r="TLR288"/>
      <c r="TLS288"/>
      <c r="TLT288"/>
      <c r="TLU288"/>
      <c r="TLV288"/>
      <c r="TLW288"/>
      <c r="TLX288"/>
      <c r="TLY288"/>
      <c r="TLZ288"/>
      <c r="TMA288"/>
      <c r="TMB288"/>
      <c r="TMC288"/>
      <c r="TMD288"/>
      <c r="TME288"/>
      <c r="TMF288"/>
      <c r="TMG288"/>
      <c r="TMH288"/>
      <c r="TMI288"/>
      <c r="TMJ288"/>
      <c r="TMK288"/>
      <c r="TML288"/>
      <c r="TMM288"/>
      <c r="TMN288"/>
      <c r="TMO288"/>
      <c r="TMP288"/>
      <c r="TMQ288"/>
      <c r="TMR288"/>
      <c r="TMS288"/>
      <c r="TMT288"/>
      <c r="TMU288"/>
      <c r="TMV288"/>
      <c r="TMW288"/>
      <c r="TMX288"/>
      <c r="TMY288"/>
      <c r="TMZ288"/>
      <c r="TNA288"/>
      <c r="TNB288"/>
      <c r="TNC288"/>
      <c r="TND288"/>
      <c r="TNE288"/>
      <c r="TNF288"/>
      <c r="TNG288"/>
      <c r="TNH288"/>
      <c r="TNI288"/>
      <c r="TNJ288"/>
      <c r="TNK288"/>
      <c r="TNL288"/>
      <c r="TNM288"/>
      <c r="TNN288"/>
      <c r="TNO288"/>
      <c r="TNP288"/>
      <c r="TNQ288"/>
      <c r="TNR288"/>
      <c r="TNS288"/>
      <c r="TNT288"/>
      <c r="TNU288"/>
      <c r="TNV288"/>
      <c r="TNW288"/>
      <c r="TNX288"/>
      <c r="TNY288"/>
      <c r="TNZ288"/>
      <c r="TOA288"/>
      <c r="TOB288"/>
      <c r="TOC288"/>
      <c r="TOD288"/>
      <c r="TOE288"/>
      <c r="TOF288"/>
      <c r="TOG288"/>
      <c r="TOH288"/>
      <c r="TOI288"/>
      <c r="TOJ288"/>
      <c r="TOK288"/>
      <c r="TOL288"/>
      <c r="TOM288"/>
      <c r="TON288"/>
      <c r="TOO288"/>
      <c r="TOP288"/>
      <c r="TOQ288"/>
      <c r="TOR288"/>
      <c r="TOS288"/>
      <c r="TOT288"/>
      <c r="TOU288"/>
      <c r="TOV288"/>
      <c r="TOW288"/>
      <c r="TOX288"/>
      <c r="TOY288"/>
      <c r="TOZ288"/>
      <c r="TPA288"/>
      <c r="TPB288"/>
      <c r="TPC288"/>
      <c r="TPD288"/>
      <c r="TPE288"/>
      <c r="TPF288"/>
      <c r="TPG288"/>
      <c r="TPH288"/>
      <c r="TPI288"/>
      <c r="TPJ288"/>
      <c r="TPK288"/>
      <c r="TPL288"/>
      <c r="TPM288"/>
      <c r="TPN288"/>
      <c r="TPO288"/>
      <c r="TPP288"/>
      <c r="TPQ288"/>
      <c r="TPR288"/>
      <c r="TPS288"/>
      <c r="TPT288"/>
      <c r="TPU288"/>
      <c r="TPV288"/>
      <c r="TPW288"/>
      <c r="TPX288"/>
      <c r="TPY288"/>
      <c r="TPZ288"/>
      <c r="TQA288"/>
      <c r="TQB288"/>
      <c r="TQC288"/>
      <c r="TQD288"/>
      <c r="TQE288"/>
      <c r="TQF288"/>
      <c r="TQG288"/>
      <c r="TQH288"/>
      <c r="TQI288"/>
      <c r="TQJ288"/>
      <c r="TQK288"/>
      <c r="TQL288"/>
      <c r="TQM288"/>
      <c r="TQN288"/>
      <c r="TQO288"/>
      <c r="TQP288"/>
      <c r="TQQ288"/>
      <c r="TQR288"/>
      <c r="TQS288"/>
      <c r="TQT288"/>
      <c r="TQU288"/>
      <c r="TQV288"/>
      <c r="TQW288"/>
      <c r="TQX288"/>
      <c r="TQY288"/>
      <c r="TQZ288"/>
      <c r="TRA288"/>
      <c r="TRB288"/>
      <c r="TRC288"/>
      <c r="TRD288"/>
      <c r="TRE288"/>
      <c r="TRF288"/>
      <c r="TRG288"/>
      <c r="TRH288"/>
      <c r="TRI288"/>
      <c r="TRJ288"/>
      <c r="TRK288"/>
      <c r="TRL288"/>
      <c r="TRM288"/>
      <c r="TRN288"/>
      <c r="TRO288"/>
      <c r="TRP288"/>
      <c r="TRQ288"/>
      <c r="TRR288"/>
      <c r="TRS288"/>
      <c r="TRT288"/>
      <c r="TRU288"/>
      <c r="TRV288"/>
      <c r="TRW288"/>
      <c r="TRX288"/>
      <c r="TRY288"/>
      <c r="TRZ288"/>
      <c r="TSA288"/>
      <c r="TSB288"/>
      <c r="TSC288"/>
      <c r="TSD288"/>
      <c r="TSE288"/>
      <c r="TSF288"/>
      <c r="TSG288"/>
      <c r="TSH288"/>
      <c r="TSI288"/>
      <c r="TSJ288"/>
      <c r="TSK288"/>
      <c r="TSL288"/>
      <c r="TSM288"/>
      <c r="TSN288"/>
      <c r="TSO288"/>
      <c r="TSP288"/>
      <c r="TSQ288"/>
      <c r="TSR288"/>
      <c r="TSS288"/>
      <c r="TST288"/>
      <c r="TSU288"/>
      <c r="TSV288"/>
      <c r="TSW288"/>
      <c r="TSX288"/>
      <c r="TSY288"/>
      <c r="TSZ288"/>
      <c r="TTA288"/>
      <c r="TTB288"/>
      <c r="TTC288"/>
      <c r="TTD288"/>
      <c r="TTE288"/>
      <c r="TTF288"/>
      <c r="TTG288"/>
      <c r="TTH288"/>
      <c r="TTI288"/>
      <c r="TTJ288"/>
      <c r="TTK288"/>
      <c r="TTL288"/>
      <c r="TTM288"/>
      <c r="TTN288"/>
      <c r="TTO288"/>
      <c r="TTP288"/>
      <c r="TTQ288"/>
      <c r="TTR288"/>
      <c r="TTS288"/>
      <c r="TTT288"/>
      <c r="TTU288"/>
      <c r="TTV288"/>
      <c r="TTW288"/>
      <c r="TTX288"/>
      <c r="TTY288"/>
      <c r="TTZ288"/>
      <c r="TUA288"/>
      <c r="TUB288"/>
      <c r="TUC288"/>
      <c r="TUD288"/>
      <c r="TUE288"/>
      <c r="TUF288"/>
      <c r="TUG288"/>
      <c r="TUH288"/>
      <c r="TUI288"/>
      <c r="TUJ288"/>
      <c r="TUK288"/>
      <c r="TUL288"/>
      <c r="TUM288"/>
      <c r="TUN288"/>
      <c r="TUO288"/>
      <c r="TUP288"/>
      <c r="TUQ288"/>
      <c r="TUR288"/>
      <c r="TUS288"/>
      <c r="TUT288"/>
      <c r="TUU288"/>
      <c r="TUV288"/>
      <c r="TUW288"/>
      <c r="TUX288"/>
      <c r="TUY288"/>
      <c r="TUZ288"/>
      <c r="TVA288"/>
      <c r="TVB288"/>
      <c r="TVC288"/>
      <c r="TVD288"/>
      <c r="TVE288"/>
      <c r="TVF288"/>
      <c r="TVG288"/>
      <c r="TVH288"/>
      <c r="TVI288"/>
      <c r="TVJ288"/>
      <c r="TVK288"/>
      <c r="TVL288"/>
      <c r="TVM288"/>
      <c r="TVN288"/>
      <c r="TVO288"/>
      <c r="TVP288"/>
      <c r="TVQ288"/>
      <c r="TVR288"/>
      <c r="TVS288"/>
      <c r="TVT288"/>
      <c r="TVU288"/>
      <c r="TVV288"/>
      <c r="TVW288"/>
      <c r="TVX288"/>
      <c r="TVY288"/>
      <c r="TVZ288"/>
      <c r="TWA288"/>
      <c r="TWB288"/>
      <c r="TWC288"/>
      <c r="TWD288"/>
      <c r="TWE288"/>
      <c r="TWF288"/>
      <c r="TWG288"/>
      <c r="TWH288"/>
      <c r="TWI288"/>
      <c r="TWJ288"/>
      <c r="TWK288"/>
      <c r="TWL288"/>
      <c r="TWM288"/>
      <c r="TWN288"/>
      <c r="TWO288"/>
      <c r="TWP288"/>
      <c r="TWQ288"/>
      <c r="TWR288"/>
      <c r="TWS288"/>
      <c r="TWT288"/>
      <c r="TWU288"/>
      <c r="TWV288"/>
      <c r="TWW288"/>
      <c r="TWX288"/>
      <c r="TWY288"/>
      <c r="TWZ288"/>
      <c r="TXA288"/>
      <c r="TXB288"/>
      <c r="TXC288"/>
      <c r="TXD288"/>
      <c r="TXE288"/>
      <c r="TXF288"/>
      <c r="TXG288"/>
      <c r="TXH288"/>
      <c r="TXI288"/>
      <c r="TXJ288"/>
      <c r="TXK288"/>
      <c r="TXL288"/>
      <c r="TXM288"/>
      <c r="TXN288"/>
      <c r="TXO288"/>
      <c r="TXP288"/>
      <c r="TXQ288"/>
      <c r="TXR288"/>
      <c r="TXS288"/>
      <c r="TXT288"/>
      <c r="TXU288"/>
      <c r="TXV288"/>
      <c r="TXW288"/>
      <c r="TXX288"/>
      <c r="TXY288"/>
      <c r="TXZ288"/>
      <c r="TYA288"/>
      <c r="TYB288"/>
      <c r="TYC288"/>
      <c r="TYD288"/>
      <c r="TYE288"/>
      <c r="TYF288"/>
      <c r="TYG288"/>
      <c r="TYH288"/>
      <c r="TYI288"/>
      <c r="TYJ288"/>
      <c r="TYK288"/>
      <c r="TYL288"/>
      <c r="TYM288"/>
      <c r="TYN288"/>
      <c r="TYO288"/>
      <c r="TYP288"/>
      <c r="TYQ288"/>
      <c r="TYR288"/>
      <c r="TYS288"/>
      <c r="TYT288"/>
      <c r="TYU288"/>
      <c r="TYV288"/>
      <c r="TYW288"/>
      <c r="TYX288"/>
      <c r="TYY288"/>
      <c r="TYZ288"/>
      <c r="TZA288"/>
      <c r="TZB288"/>
      <c r="TZC288"/>
      <c r="TZD288"/>
      <c r="TZE288"/>
      <c r="TZF288"/>
      <c r="TZG288"/>
      <c r="TZH288"/>
      <c r="TZI288"/>
      <c r="TZJ288"/>
      <c r="TZK288"/>
      <c r="TZL288"/>
      <c r="TZM288"/>
      <c r="TZN288"/>
      <c r="TZO288"/>
      <c r="TZP288"/>
      <c r="TZQ288"/>
      <c r="TZR288"/>
      <c r="TZS288"/>
      <c r="TZT288"/>
      <c r="TZU288"/>
      <c r="TZV288"/>
      <c r="TZW288"/>
      <c r="TZX288"/>
      <c r="TZY288"/>
      <c r="TZZ288"/>
      <c r="UAA288"/>
      <c r="UAB288"/>
      <c r="UAC288"/>
      <c r="UAD288"/>
      <c r="UAE288"/>
      <c r="UAF288"/>
      <c r="UAG288"/>
      <c r="UAH288"/>
      <c r="UAI288"/>
      <c r="UAJ288"/>
      <c r="UAK288"/>
      <c r="UAL288"/>
      <c r="UAM288"/>
      <c r="UAN288"/>
      <c r="UAO288"/>
      <c r="UAP288"/>
      <c r="UAQ288"/>
      <c r="UAR288"/>
      <c r="UAS288"/>
      <c r="UAT288"/>
      <c r="UAU288"/>
      <c r="UAV288"/>
      <c r="UAW288"/>
      <c r="UAX288"/>
      <c r="UAY288"/>
      <c r="UAZ288"/>
      <c r="UBA288"/>
      <c r="UBB288"/>
      <c r="UBC288"/>
      <c r="UBD288"/>
      <c r="UBE288"/>
      <c r="UBF288"/>
      <c r="UBG288"/>
      <c r="UBH288"/>
      <c r="UBI288"/>
      <c r="UBJ288"/>
      <c r="UBK288"/>
      <c r="UBL288"/>
      <c r="UBM288"/>
      <c r="UBN288"/>
      <c r="UBO288"/>
      <c r="UBP288"/>
      <c r="UBQ288"/>
      <c r="UBR288"/>
      <c r="UBS288"/>
      <c r="UBT288"/>
      <c r="UBU288"/>
      <c r="UBV288"/>
      <c r="UBW288"/>
      <c r="UBX288"/>
      <c r="UBY288"/>
      <c r="UBZ288"/>
      <c r="UCA288"/>
      <c r="UCB288"/>
      <c r="UCC288"/>
      <c r="UCD288"/>
      <c r="UCE288"/>
      <c r="UCF288"/>
      <c r="UCG288"/>
      <c r="UCH288"/>
      <c r="UCI288"/>
      <c r="UCJ288"/>
      <c r="UCK288"/>
      <c r="UCL288"/>
      <c r="UCM288"/>
      <c r="UCN288"/>
      <c r="UCO288"/>
      <c r="UCP288"/>
      <c r="UCQ288"/>
      <c r="UCR288"/>
      <c r="UCS288"/>
      <c r="UCT288"/>
      <c r="UCU288"/>
      <c r="UCV288"/>
      <c r="UCW288"/>
      <c r="UCX288"/>
      <c r="UCY288"/>
      <c r="UCZ288"/>
      <c r="UDA288"/>
      <c r="UDB288"/>
      <c r="UDC288"/>
      <c r="UDD288"/>
      <c r="UDE288"/>
      <c r="UDF288"/>
      <c r="UDG288"/>
      <c r="UDH288"/>
      <c r="UDI288"/>
      <c r="UDJ288"/>
      <c r="UDK288"/>
      <c r="UDL288"/>
      <c r="UDM288"/>
      <c r="UDN288"/>
      <c r="UDO288"/>
      <c r="UDP288"/>
      <c r="UDQ288"/>
      <c r="UDR288"/>
      <c r="UDS288"/>
      <c r="UDT288"/>
      <c r="UDU288"/>
      <c r="UDV288"/>
      <c r="UDW288"/>
      <c r="UDX288"/>
      <c r="UDY288"/>
      <c r="UDZ288"/>
      <c r="UEA288"/>
      <c r="UEB288"/>
      <c r="UEC288"/>
      <c r="UED288"/>
      <c r="UEE288"/>
      <c r="UEF288"/>
      <c r="UEG288"/>
      <c r="UEH288"/>
      <c r="UEI288"/>
      <c r="UEJ288"/>
      <c r="UEK288"/>
      <c r="UEL288"/>
      <c r="UEM288"/>
      <c r="UEN288"/>
      <c r="UEO288"/>
      <c r="UEP288"/>
      <c r="UEQ288"/>
      <c r="UER288"/>
      <c r="UES288"/>
      <c r="UET288"/>
      <c r="UEU288"/>
      <c r="UEV288"/>
      <c r="UEW288"/>
      <c r="UEX288"/>
      <c r="UEY288"/>
      <c r="UEZ288"/>
      <c r="UFA288"/>
      <c r="UFB288"/>
      <c r="UFC288"/>
      <c r="UFD288"/>
      <c r="UFE288"/>
      <c r="UFF288"/>
      <c r="UFG288"/>
      <c r="UFH288"/>
      <c r="UFI288"/>
      <c r="UFJ288"/>
      <c r="UFK288"/>
      <c r="UFL288"/>
      <c r="UFM288"/>
      <c r="UFN288"/>
      <c r="UFO288"/>
      <c r="UFP288"/>
      <c r="UFQ288"/>
      <c r="UFR288"/>
      <c r="UFS288"/>
      <c r="UFT288"/>
      <c r="UFU288"/>
      <c r="UFV288"/>
      <c r="UFW288"/>
      <c r="UFX288"/>
      <c r="UFY288"/>
      <c r="UFZ288"/>
      <c r="UGA288"/>
      <c r="UGB288"/>
      <c r="UGC288"/>
      <c r="UGD288"/>
      <c r="UGE288"/>
      <c r="UGF288"/>
      <c r="UGG288"/>
      <c r="UGH288"/>
      <c r="UGI288"/>
      <c r="UGJ288"/>
      <c r="UGK288"/>
      <c r="UGL288"/>
      <c r="UGM288"/>
      <c r="UGN288"/>
      <c r="UGO288"/>
      <c r="UGP288"/>
      <c r="UGQ288"/>
      <c r="UGR288"/>
      <c r="UGS288"/>
      <c r="UGT288"/>
      <c r="UGU288"/>
      <c r="UGV288"/>
      <c r="UGW288"/>
      <c r="UGX288"/>
      <c r="UGY288"/>
      <c r="UGZ288"/>
      <c r="UHA288"/>
      <c r="UHB288"/>
      <c r="UHC288"/>
      <c r="UHD288"/>
      <c r="UHE288"/>
      <c r="UHF288"/>
      <c r="UHG288"/>
      <c r="UHH288"/>
      <c r="UHI288"/>
      <c r="UHJ288"/>
      <c r="UHK288"/>
      <c r="UHL288"/>
      <c r="UHM288"/>
      <c r="UHN288"/>
      <c r="UHO288"/>
      <c r="UHP288"/>
      <c r="UHQ288"/>
      <c r="UHR288"/>
      <c r="UHS288"/>
      <c r="UHT288"/>
      <c r="UHU288"/>
      <c r="UHV288"/>
      <c r="UHW288"/>
      <c r="UHX288"/>
      <c r="UHY288"/>
      <c r="UHZ288"/>
      <c r="UIA288"/>
      <c r="UIB288"/>
      <c r="UIC288"/>
      <c r="UID288"/>
      <c r="UIE288"/>
      <c r="UIF288"/>
      <c r="UIG288"/>
      <c r="UIH288"/>
      <c r="UII288"/>
      <c r="UIJ288"/>
      <c r="UIK288"/>
      <c r="UIL288"/>
      <c r="UIM288"/>
      <c r="UIN288"/>
      <c r="UIO288"/>
      <c r="UIP288"/>
      <c r="UIQ288"/>
      <c r="UIR288"/>
      <c r="UIS288"/>
      <c r="UIT288"/>
      <c r="UIU288"/>
      <c r="UIV288"/>
      <c r="UIW288"/>
      <c r="UIX288"/>
      <c r="UIY288"/>
      <c r="UIZ288"/>
      <c r="UJA288"/>
      <c r="UJB288"/>
      <c r="UJC288"/>
      <c r="UJD288"/>
      <c r="UJE288"/>
      <c r="UJF288"/>
      <c r="UJG288"/>
      <c r="UJH288"/>
      <c r="UJI288"/>
      <c r="UJJ288"/>
      <c r="UJK288"/>
      <c r="UJL288"/>
      <c r="UJM288"/>
      <c r="UJN288"/>
      <c r="UJO288"/>
      <c r="UJP288"/>
      <c r="UJQ288"/>
      <c r="UJR288"/>
      <c r="UJS288"/>
      <c r="UJT288"/>
      <c r="UJU288"/>
      <c r="UJV288"/>
      <c r="UJW288"/>
      <c r="UJX288"/>
      <c r="UJY288"/>
      <c r="UJZ288"/>
      <c r="UKA288"/>
      <c r="UKB288"/>
      <c r="UKC288"/>
      <c r="UKD288"/>
      <c r="UKE288"/>
      <c r="UKF288"/>
      <c r="UKG288"/>
      <c r="UKH288"/>
      <c r="UKI288"/>
      <c r="UKJ288"/>
      <c r="UKK288"/>
      <c r="UKL288"/>
      <c r="UKM288"/>
      <c r="UKN288"/>
      <c r="UKO288"/>
      <c r="UKP288"/>
      <c r="UKQ288"/>
      <c r="UKR288"/>
      <c r="UKS288"/>
      <c r="UKT288"/>
      <c r="UKU288"/>
      <c r="UKV288"/>
      <c r="UKW288"/>
      <c r="UKX288"/>
      <c r="UKY288"/>
      <c r="UKZ288"/>
      <c r="ULA288"/>
      <c r="ULB288"/>
      <c r="ULC288"/>
      <c r="ULD288"/>
      <c r="ULE288"/>
      <c r="ULF288"/>
      <c r="ULG288"/>
      <c r="ULH288"/>
      <c r="ULI288"/>
      <c r="ULJ288"/>
      <c r="ULK288"/>
      <c r="ULL288"/>
      <c r="ULM288"/>
      <c r="ULN288"/>
      <c r="ULO288"/>
      <c r="ULP288"/>
      <c r="ULQ288"/>
      <c r="ULR288"/>
      <c r="ULS288"/>
      <c r="ULT288"/>
      <c r="ULU288"/>
      <c r="ULV288"/>
      <c r="ULW288"/>
      <c r="ULX288"/>
      <c r="ULY288"/>
      <c r="ULZ288"/>
      <c r="UMA288"/>
      <c r="UMB288"/>
      <c r="UMC288"/>
      <c r="UMD288"/>
      <c r="UME288"/>
      <c r="UMF288"/>
      <c r="UMG288"/>
      <c r="UMH288"/>
      <c r="UMI288"/>
      <c r="UMJ288"/>
      <c r="UMK288"/>
      <c r="UML288"/>
      <c r="UMM288"/>
      <c r="UMN288"/>
      <c r="UMO288"/>
      <c r="UMP288"/>
      <c r="UMQ288"/>
      <c r="UMR288"/>
      <c r="UMS288"/>
      <c r="UMT288"/>
      <c r="UMU288"/>
      <c r="UMV288"/>
      <c r="UMW288"/>
      <c r="UMX288"/>
      <c r="UMY288"/>
      <c r="UMZ288"/>
      <c r="UNA288"/>
      <c r="UNB288"/>
      <c r="UNC288"/>
      <c r="UND288"/>
      <c r="UNE288"/>
      <c r="UNF288"/>
      <c r="UNG288"/>
      <c r="UNH288"/>
      <c r="UNI288"/>
      <c r="UNJ288"/>
      <c r="UNK288"/>
      <c r="UNL288"/>
      <c r="UNM288"/>
      <c r="UNN288"/>
      <c r="UNO288"/>
      <c r="UNP288"/>
      <c r="UNQ288"/>
      <c r="UNR288"/>
      <c r="UNS288"/>
      <c r="UNT288"/>
      <c r="UNU288"/>
      <c r="UNV288"/>
      <c r="UNW288"/>
      <c r="UNX288"/>
      <c r="UNY288"/>
      <c r="UNZ288"/>
      <c r="UOA288"/>
      <c r="UOB288"/>
      <c r="UOC288"/>
      <c r="UOD288"/>
      <c r="UOE288"/>
      <c r="UOF288"/>
      <c r="UOG288"/>
      <c r="UOH288"/>
      <c r="UOI288"/>
      <c r="UOJ288"/>
      <c r="UOK288"/>
      <c r="UOL288"/>
      <c r="UOM288"/>
      <c r="UON288"/>
      <c r="UOO288"/>
      <c r="UOP288"/>
      <c r="UOQ288"/>
      <c r="UOR288"/>
      <c r="UOS288"/>
      <c r="UOT288"/>
      <c r="UOU288"/>
      <c r="UOV288"/>
      <c r="UOW288"/>
      <c r="UOX288"/>
      <c r="UOY288"/>
      <c r="UOZ288"/>
      <c r="UPA288"/>
      <c r="UPB288"/>
      <c r="UPC288"/>
      <c r="UPD288"/>
      <c r="UPE288"/>
      <c r="UPF288"/>
      <c r="UPG288"/>
      <c r="UPH288"/>
      <c r="UPI288"/>
      <c r="UPJ288"/>
      <c r="UPK288"/>
      <c r="UPL288"/>
      <c r="UPM288"/>
      <c r="UPN288"/>
      <c r="UPO288"/>
      <c r="UPP288"/>
      <c r="UPQ288"/>
      <c r="UPR288"/>
      <c r="UPS288"/>
      <c r="UPT288"/>
      <c r="UPU288"/>
      <c r="UPV288"/>
      <c r="UPW288"/>
      <c r="UPX288"/>
      <c r="UPY288"/>
      <c r="UPZ288"/>
      <c r="UQA288"/>
      <c r="UQB288"/>
      <c r="UQC288"/>
      <c r="UQD288"/>
      <c r="UQE288"/>
      <c r="UQF288"/>
      <c r="UQG288"/>
      <c r="UQH288"/>
      <c r="UQI288"/>
      <c r="UQJ288"/>
      <c r="UQK288"/>
      <c r="UQL288"/>
      <c r="UQM288"/>
      <c r="UQN288"/>
      <c r="UQO288"/>
      <c r="UQP288"/>
      <c r="UQQ288"/>
      <c r="UQR288"/>
      <c r="UQS288"/>
      <c r="UQT288"/>
      <c r="UQU288"/>
      <c r="UQV288"/>
      <c r="UQW288"/>
      <c r="UQX288"/>
      <c r="UQY288"/>
      <c r="UQZ288"/>
      <c r="URA288"/>
      <c r="URB288"/>
      <c r="URC288"/>
      <c r="URD288"/>
      <c r="URE288"/>
      <c r="URF288"/>
      <c r="URG288"/>
      <c r="URH288"/>
      <c r="URI288"/>
      <c r="URJ288"/>
      <c r="URK288"/>
      <c r="URL288"/>
      <c r="URM288"/>
      <c r="URN288"/>
      <c r="URO288"/>
      <c r="URP288"/>
      <c r="URQ288"/>
      <c r="URR288"/>
      <c r="URS288"/>
      <c r="URT288"/>
      <c r="URU288"/>
      <c r="URV288"/>
      <c r="URW288"/>
      <c r="URX288"/>
      <c r="URY288"/>
      <c r="URZ288"/>
      <c r="USA288"/>
      <c r="USB288"/>
      <c r="USC288"/>
      <c r="USD288"/>
      <c r="USE288"/>
      <c r="USF288"/>
      <c r="USG288"/>
      <c r="USH288"/>
      <c r="USI288"/>
      <c r="USJ288"/>
      <c r="USK288"/>
      <c r="USL288"/>
      <c r="USM288"/>
      <c r="USN288"/>
      <c r="USO288"/>
      <c r="USP288"/>
      <c r="USQ288"/>
      <c r="USR288"/>
      <c r="USS288"/>
      <c r="UST288"/>
      <c r="USU288"/>
      <c r="USV288"/>
      <c r="USW288"/>
      <c r="USX288"/>
      <c r="USY288"/>
      <c r="USZ288"/>
      <c r="UTA288"/>
      <c r="UTB288"/>
      <c r="UTC288"/>
      <c r="UTD288"/>
      <c r="UTE288"/>
      <c r="UTF288"/>
      <c r="UTG288"/>
      <c r="UTH288"/>
      <c r="UTI288"/>
      <c r="UTJ288"/>
      <c r="UTK288"/>
      <c r="UTL288"/>
      <c r="UTM288"/>
      <c r="UTN288"/>
      <c r="UTO288"/>
      <c r="UTP288"/>
      <c r="UTQ288"/>
      <c r="UTR288"/>
      <c r="UTS288"/>
      <c r="UTT288"/>
      <c r="UTU288"/>
      <c r="UTV288"/>
      <c r="UTW288"/>
      <c r="UTX288"/>
      <c r="UTY288"/>
      <c r="UTZ288"/>
      <c r="UUA288"/>
      <c r="UUB288"/>
      <c r="UUC288"/>
      <c r="UUD288"/>
      <c r="UUE288"/>
      <c r="UUF288"/>
      <c r="UUG288"/>
      <c r="UUH288"/>
      <c r="UUI288"/>
      <c r="UUJ288"/>
      <c r="UUK288"/>
      <c r="UUL288"/>
      <c r="UUM288"/>
      <c r="UUN288"/>
      <c r="UUO288"/>
      <c r="UUP288"/>
      <c r="UUQ288"/>
      <c r="UUR288"/>
      <c r="UUS288"/>
      <c r="UUT288"/>
      <c r="UUU288"/>
      <c r="UUV288"/>
      <c r="UUW288"/>
      <c r="UUX288"/>
      <c r="UUY288"/>
      <c r="UUZ288"/>
      <c r="UVA288"/>
      <c r="UVB288"/>
      <c r="UVC288"/>
      <c r="UVD288"/>
      <c r="UVE288"/>
      <c r="UVF288"/>
      <c r="UVG288"/>
      <c r="UVH288"/>
      <c r="UVI288"/>
      <c r="UVJ288"/>
      <c r="UVK288"/>
      <c r="UVL288"/>
      <c r="UVM288"/>
      <c r="UVN288"/>
      <c r="UVO288"/>
      <c r="UVP288"/>
      <c r="UVQ288"/>
      <c r="UVR288"/>
      <c r="UVS288"/>
      <c r="UVT288"/>
      <c r="UVU288"/>
      <c r="UVV288"/>
      <c r="UVW288"/>
      <c r="UVX288"/>
      <c r="UVY288"/>
      <c r="UVZ288"/>
      <c r="UWA288"/>
      <c r="UWB288"/>
      <c r="UWC288"/>
      <c r="UWD288"/>
      <c r="UWE288"/>
      <c r="UWF288"/>
      <c r="UWG288"/>
      <c r="UWH288"/>
      <c r="UWI288"/>
      <c r="UWJ288"/>
      <c r="UWK288"/>
      <c r="UWL288"/>
      <c r="UWM288"/>
      <c r="UWN288"/>
      <c r="UWO288"/>
      <c r="UWP288"/>
      <c r="UWQ288"/>
      <c r="UWR288"/>
      <c r="UWS288"/>
      <c r="UWT288"/>
      <c r="UWU288"/>
      <c r="UWV288"/>
      <c r="UWW288"/>
      <c r="UWX288"/>
      <c r="UWY288"/>
      <c r="UWZ288"/>
      <c r="UXA288"/>
      <c r="UXB288"/>
      <c r="UXC288"/>
      <c r="UXD288"/>
      <c r="UXE288"/>
      <c r="UXF288"/>
      <c r="UXG288"/>
      <c r="UXH288"/>
      <c r="UXI288"/>
      <c r="UXJ288"/>
      <c r="UXK288"/>
      <c r="UXL288"/>
      <c r="UXM288"/>
      <c r="UXN288"/>
      <c r="UXO288"/>
      <c r="UXP288"/>
      <c r="UXQ288"/>
      <c r="UXR288"/>
      <c r="UXS288"/>
      <c r="UXT288"/>
      <c r="UXU288"/>
      <c r="UXV288"/>
      <c r="UXW288"/>
      <c r="UXX288"/>
      <c r="UXY288"/>
      <c r="UXZ288"/>
      <c r="UYA288"/>
      <c r="UYB288"/>
      <c r="UYC288"/>
      <c r="UYD288"/>
      <c r="UYE288"/>
      <c r="UYF288"/>
      <c r="UYG288"/>
      <c r="UYH288"/>
      <c r="UYI288"/>
      <c r="UYJ288"/>
      <c r="UYK288"/>
      <c r="UYL288"/>
      <c r="UYM288"/>
      <c r="UYN288"/>
      <c r="UYO288"/>
      <c r="UYP288"/>
      <c r="UYQ288"/>
      <c r="UYR288"/>
      <c r="UYS288"/>
      <c r="UYT288"/>
      <c r="UYU288"/>
      <c r="UYV288"/>
      <c r="UYW288"/>
      <c r="UYX288"/>
      <c r="UYY288"/>
      <c r="UYZ288"/>
      <c r="UZA288"/>
      <c r="UZB288"/>
      <c r="UZC288"/>
      <c r="UZD288"/>
      <c r="UZE288"/>
      <c r="UZF288"/>
      <c r="UZG288"/>
      <c r="UZH288"/>
      <c r="UZI288"/>
      <c r="UZJ288"/>
      <c r="UZK288"/>
      <c r="UZL288"/>
      <c r="UZM288"/>
      <c r="UZN288"/>
      <c r="UZO288"/>
      <c r="UZP288"/>
      <c r="UZQ288"/>
      <c r="UZR288"/>
      <c r="UZS288"/>
      <c r="UZT288"/>
      <c r="UZU288"/>
      <c r="UZV288"/>
      <c r="UZW288"/>
      <c r="UZX288"/>
      <c r="UZY288"/>
      <c r="UZZ288"/>
      <c r="VAA288"/>
      <c r="VAB288"/>
      <c r="VAC288"/>
      <c r="VAD288"/>
      <c r="VAE288"/>
      <c r="VAF288"/>
      <c r="VAG288"/>
      <c r="VAH288"/>
      <c r="VAI288"/>
      <c r="VAJ288"/>
      <c r="VAK288"/>
      <c r="VAL288"/>
      <c r="VAM288"/>
      <c r="VAN288"/>
      <c r="VAO288"/>
      <c r="VAP288"/>
      <c r="VAQ288"/>
      <c r="VAR288"/>
      <c r="VAS288"/>
      <c r="VAT288"/>
      <c r="VAU288"/>
      <c r="VAV288"/>
      <c r="VAW288"/>
      <c r="VAX288"/>
      <c r="VAY288"/>
      <c r="VAZ288"/>
      <c r="VBA288"/>
      <c r="VBB288"/>
      <c r="VBC288"/>
      <c r="VBD288"/>
      <c r="VBE288"/>
      <c r="VBF288"/>
      <c r="VBG288"/>
      <c r="VBH288"/>
      <c r="VBI288"/>
      <c r="VBJ288"/>
      <c r="VBK288"/>
      <c r="VBL288"/>
      <c r="VBM288"/>
      <c r="VBN288"/>
      <c r="VBO288"/>
      <c r="VBP288"/>
      <c r="VBQ288"/>
      <c r="VBR288"/>
      <c r="VBS288"/>
      <c r="VBT288"/>
      <c r="VBU288"/>
      <c r="VBV288"/>
      <c r="VBW288"/>
      <c r="VBX288"/>
      <c r="VBY288"/>
      <c r="VBZ288"/>
      <c r="VCA288"/>
      <c r="VCB288"/>
      <c r="VCC288"/>
      <c r="VCD288"/>
      <c r="VCE288"/>
      <c r="VCF288"/>
      <c r="VCG288"/>
      <c r="VCH288"/>
      <c r="VCI288"/>
      <c r="VCJ288"/>
      <c r="VCK288"/>
      <c r="VCL288"/>
      <c r="VCM288"/>
      <c r="VCN288"/>
      <c r="VCO288"/>
      <c r="VCP288"/>
      <c r="VCQ288"/>
      <c r="VCR288"/>
      <c r="VCS288"/>
      <c r="VCT288"/>
      <c r="VCU288"/>
      <c r="VCV288"/>
      <c r="VCW288"/>
      <c r="VCX288"/>
      <c r="VCY288"/>
      <c r="VCZ288"/>
      <c r="VDA288"/>
      <c r="VDB288"/>
      <c r="VDC288"/>
      <c r="VDD288"/>
      <c r="VDE288"/>
      <c r="VDF288"/>
      <c r="VDG288"/>
      <c r="VDH288"/>
      <c r="VDI288"/>
      <c r="VDJ288"/>
      <c r="VDK288"/>
      <c r="VDL288"/>
      <c r="VDM288"/>
      <c r="VDN288"/>
      <c r="VDO288"/>
      <c r="VDP288"/>
      <c r="VDQ288"/>
      <c r="VDR288"/>
      <c r="VDS288"/>
      <c r="VDT288"/>
      <c r="VDU288"/>
      <c r="VDV288"/>
      <c r="VDW288"/>
      <c r="VDX288"/>
      <c r="VDY288"/>
      <c r="VDZ288"/>
      <c r="VEA288"/>
      <c r="VEB288"/>
      <c r="VEC288"/>
      <c r="VED288"/>
      <c r="VEE288"/>
      <c r="VEF288"/>
      <c r="VEG288"/>
      <c r="VEH288"/>
      <c r="VEI288"/>
      <c r="VEJ288"/>
      <c r="VEK288"/>
      <c r="VEL288"/>
      <c r="VEM288"/>
      <c r="VEN288"/>
      <c r="VEO288"/>
      <c r="VEP288"/>
      <c r="VEQ288"/>
      <c r="VER288"/>
      <c r="VES288"/>
      <c r="VET288"/>
      <c r="VEU288"/>
      <c r="VEV288"/>
      <c r="VEW288"/>
      <c r="VEX288"/>
      <c r="VEY288"/>
      <c r="VEZ288"/>
      <c r="VFA288"/>
      <c r="VFB288"/>
      <c r="VFC288"/>
      <c r="VFD288"/>
      <c r="VFE288"/>
      <c r="VFF288"/>
      <c r="VFG288"/>
      <c r="VFH288"/>
      <c r="VFI288"/>
      <c r="VFJ288"/>
      <c r="VFK288"/>
      <c r="VFL288"/>
      <c r="VFM288"/>
      <c r="VFN288"/>
      <c r="VFO288"/>
      <c r="VFP288"/>
      <c r="VFQ288"/>
      <c r="VFR288"/>
      <c r="VFS288"/>
      <c r="VFT288"/>
      <c r="VFU288"/>
      <c r="VFV288"/>
      <c r="VFW288"/>
      <c r="VFX288"/>
      <c r="VFY288"/>
      <c r="VFZ288"/>
      <c r="VGA288"/>
      <c r="VGB288"/>
      <c r="VGC288"/>
      <c r="VGD288"/>
      <c r="VGE288"/>
      <c r="VGF288"/>
      <c r="VGG288"/>
      <c r="VGH288"/>
      <c r="VGI288"/>
      <c r="VGJ288"/>
      <c r="VGK288"/>
      <c r="VGL288"/>
      <c r="VGM288"/>
      <c r="VGN288"/>
      <c r="VGO288"/>
      <c r="VGP288"/>
      <c r="VGQ288"/>
      <c r="VGR288"/>
      <c r="VGS288"/>
      <c r="VGT288"/>
      <c r="VGU288"/>
      <c r="VGV288"/>
      <c r="VGW288"/>
      <c r="VGX288"/>
      <c r="VGY288"/>
      <c r="VGZ288"/>
      <c r="VHA288"/>
      <c r="VHB288"/>
      <c r="VHC288"/>
      <c r="VHD288"/>
      <c r="VHE288"/>
      <c r="VHF288"/>
      <c r="VHG288"/>
      <c r="VHH288"/>
      <c r="VHI288"/>
      <c r="VHJ288"/>
      <c r="VHK288"/>
      <c r="VHL288"/>
      <c r="VHM288"/>
      <c r="VHN288"/>
      <c r="VHO288"/>
      <c r="VHP288"/>
      <c r="VHQ288"/>
      <c r="VHR288"/>
      <c r="VHS288"/>
      <c r="VHT288"/>
      <c r="VHU288"/>
      <c r="VHV288"/>
      <c r="VHW288"/>
      <c r="VHX288"/>
      <c r="VHY288"/>
      <c r="VHZ288"/>
      <c r="VIA288"/>
      <c r="VIB288"/>
      <c r="VIC288"/>
      <c r="VID288"/>
      <c r="VIE288"/>
      <c r="VIF288"/>
      <c r="VIG288"/>
      <c r="VIH288"/>
      <c r="VII288"/>
      <c r="VIJ288"/>
      <c r="VIK288"/>
      <c r="VIL288"/>
      <c r="VIM288"/>
      <c r="VIN288"/>
      <c r="VIO288"/>
      <c r="VIP288"/>
      <c r="VIQ288"/>
      <c r="VIR288"/>
      <c r="VIS288"/>
      <c r="VIT288"/>
      <c r="VIU288"/>
      <c r="VIV288"/>
      <c r="VIW288"/>
      <c r="VIX288"/>
      <c r="VIY288"/>
      <c r="VIZ288"/>
      <c r="VJA288"/>
      <c r="VJB288"/>
      <c r="VJC288"/>
      <c r="VJD288"/>
      <c r="VJE288"/>
      <c r="VJF288"/>
      <c r="VJG288"/>
      <c r="VJH288"/>
      <c r="VJI288"/>
      <c r="VJJ288"/>
      <c r="VJK288"/>
      <c r="VJL288"/>
      <c r="VJM288"/>
      <c r="VJN288"/>
      <c r="VJO288"/>
      <c r="VJP288"/>
      <c r="VJQ288"/>
      <c r="VJR288"/>
      <c r="VJS288"/>
      <c r="VJT288"/>
      <c r="VJU288"/>
      <c r="VJV288"/>
      <c r="VJW288"/>
      <c r="VJX288"/>
      <c r="VJY288"/>
      <c r="VJZ288"/>
      <c r="VKA288"/>
      <c r="VKB288"/>
      <c r="VKC288"/>
      <c r="VKD288"/>
      <c r="VKE288"/>
      <c r="VKF288"/>
      <c r="VKG288"/>
      <c r="VKH288"/>
      <c r="VKI288"/>
      <c r="VKJ288"/>
      <c r="VKK288"/>
      <c r="VKL288"/>
      <c r="VKM288"/>
      <c r="VKN288"/>
      <c r="VKO288"/>
      <c r="VKP288"/>
      <c r="VKQ288"/>
      <c r="VKR288"/>
      <c r="VKS288"/>
      <c r="VKT288"/>
      <c r="VKU288"/>
      <c r="VKV288"/>
      <c r="VKW288"/>
      <c r="VKX288"/>
      <c r="VKY288"/>
      <c r="VKZ288"/>
      <c r="VLA288"/>
      <c r="VLB288"/>
      <c r="VLC288"/>
      <c r="VLD288"/>
      <c r="VLE288"/>
      <c r="VLF288"/>
      <c r="VLG288"/>
      <c r="VLH288"/>
      <c r="VLI288"/>
      <c r="VLJ288"/>
      <c r="VLK288"/>
      <c r="VLL288"/>
      <c r="VLM288"/>
      <c r="VLN288"/>
      <c r="VLO288"/>
      <c r="VLP288"/>
      <c r="VLQ288"/>
      <c r="VLR288"/>
      <c r="VLS288"/>
      <c r="VLT288"/>
      <c r="VLU288"/>
      <c r="VLV288"/>
      <c r="VLW288"/>
      <c r="VLX288"/>
      <c r="VLY288"/>
      <c r="VLZ288"/>
      <c r="VMA288"/>
      <c r="VMB288"/>
      <c r="VMC288"/>
      <c r="VMD288"/>
      <c r="VME288"/>
      <c r="VMF288"/>
      <c r="VMG288"/>
      <c r="VMH288"/>
      <c r="VMI288"/>
      <c r="VMJ288"/>
      <c r="VMK288"/>
      <c r="VML288"/>
      <c r="VMM288"/>
      <c r="VMN288"/>
      <c r="VMO288"/>
      <c r="VMP288"/>
      <c r="VMQ288"/>
      <c r="VMR288"/>
      <c r="VMS288"/>
      <c r="VMT288"/>
      <c r="VMU288"/>
      <c r="VMV288"/>
      <c r="VMW288"/>
      <c r="VMX288"/>
      <c r="VMY288"/>
      <c r="VMZ288"/>
      <c r="VNA288"/>
      <c r="VNB288"/>
      <c r="VNC288"/>
      <c r="VND288"/>
      <c r="VNE288"/>
      <c r="VNF288"/>
      <c r="VNG288"/>
      <c r="VNH288"/>
      <c r="VNI288"/>
      <c r="VNJ288"/>
      <c r="VNK288"/>
      <c r="VNL288"/>
      <c r="VNM288"/>
      <c r="VNN288"/>
      <c r="VNO288"/>
      <c r="VNP288"/>
      <c r="VNQ288"/>
      <c r="VNR288"/>
      <c r="VNS288"/>
      <c r="VNT288"/>
      <c r="VNU288"/>
      <c r="VNV288"/>
      <c r="VNW288"/>
      <c r="VNX288"/>
      <c r="VNY288"/>
      <c r="VNZ288"/>
      <c r="VOA288"/>
      <c r="VOB288"/>
      <c r="VOC288"/>
      <c r="VOD288"/>
      <c r="VOE288"/>
      <c r="VOF288"/>
      <c r="VOG288"/>
      <c r="VOH288"/>
      <c r="VOI288"/>
      <c r="VOJ288"/>
      <c r="VOK288"/>
      <c r="VOL288"/>
      <c r="VOM288"/>
      <c r="VON288"/>
      <c r="VOO288"/>
      <c r="VOP288"/>
      <c r="VOQ288"/>
      <c r="VOR288"/>
      <c r="VOS288"/>
      <c r="VOT288"/>
      <c r="VOU288"/>
      <c r="VOV288"/>
      <c r="VOW288"/>
      <c r="VOX288"/>
      <c r="VOY288"/>
      <c r="VOZ288"/>
      <c r="VPA288"/>
      <c r="VPB288"/>
      <c r="VPC288"/>
      <c r="VPD288"/>
      <c r="VPE288"/>
      <c r="VPF288"/>
      <c r="VPG288"/>
      <c r="VPH288"/>
      <c r="VPI288"/>
      <c r="VPJ288"/>
      <c r="VPK288"/>
      <c r="VPL288"/>
      <c r="VPM288"/>
      <c r="VPN288"/>
      <c r="VPO288"/>
      <c r="VPP288"/>
      <c r="VPQ288"/>
      <c r="VPR288"/>
      <c r="VPS288"/>
      <c r="VPT288"/>
      <c r="VPU288"/>
      <c r="VPV288"/>
      <c r="VPW288"/>
      <c r="VPX288"/>
      <c r="VPY288"/>
      <c r="VPZ288"/>
      <c r="VQA288"/>
      <c r="VQB288"/>
      <c r="VQC288"/>
      <c r="VQD288"/>
      <c r="VQE288"/>
      <c r="VQF288"/>
      <c r="VQG288"/>
      <c r="VQH288"/>
      <c r="VQI288"/>
      <c r="VQJ288"/>
      <c r="VQK288"/>
      <c r="VQL288"/>
      <c r="VQM288"/>
      <c r="VQN288"/>
      <c r="VQO288"/>
      <c r="VQP288"/>
      <c r="VQQ288"/>
      <c r="VQR288"/>
      <c r="VQS288"/>
      <c r="VQT288"/>
      <c r="VQU288"/>
      <c r="VQV288"/>
      <c r="VQW288"/>
      <c r="VQX288"/>
      <c r="VQY288"/>
      <c r="VQZ288"/>
      <c r="VRA288"/>
      <c r="VRB288"/>
      <c r="VRC288"/>
      <c r="VRD288"/>
      <c r="VRE288"/>
      <c r="VRF288"/>
      <c r="VRG288"/>
      <c r="VRH288"/>
      <c r="VRI288"/>
      <c r="VRJ288"/>
      <c r="VRK288"/>
      <c r="VRL288"/>
      <c r="VRM288"/>
      <c r="VRN288"/>
      <c r="VRO288"/>
      <c r="VRP288"/>
      <c r="VRQ288"/>
      <c r="VRR288"/>
      <c r="VRS288"/>
      <c r="VRT288"/>
      <c r="VRU288"/>
      <c r="VRV288"/>
      <c r="VRW288"/>
      <c r="VRX288"/>
      <c r="VRY288"/>
      <c r="VRZ288"/>
      <c r="VSA288"/>
      <c r="VSB288"/>
      <c r="VSC288"/>
      <c r="VSD288"/>
      <c r="VSE288"/>
      <c r="VSF288"/>
      <c r="VSG288"/>
      <c r="VSH288"/>
      <c r="VSI288"/>
      <c r="VSJ288"/>
      <c r="VSK288"/>
      <c r="VSL288"/>
      <c r="VSM288"/>
      <c r="VSN288"/>
      <c r="VSO288"/>
      <c r="VSP288"/>
      <c r="VSQ288"/>
      <c r="VSR288"/>
      <c r="VSS288"/>
      <c r="VST288"/>
      <c r="VSU288"/>
      <c r="VSV288"/>
      <c r="VSW288"/>
      <c r="VSX288"/>
      <c r="VSY288"/>
      <c r="VSZ288"/>
      <c r="VTA288"/>
      <c r="VTB288"/>
      <c r="VTC288"/>
      <c r="VTD288"/>
      <c r="VTE288"/>
      <c r="VTF288"/>
      <c r="VTG288"/>
      <c r="VTH288"/>
      <c r="VTI288"/>
      <c r="VTJ288"/>
      <c r="VTK288"/>
      <c r="VTL288"/>
      <c r="VTM288"/>
      <c r="VTN288"/>
      <c r="VTO288"/>
      <c r="VTP288"/>
      <c r="VTQ288"/>
      <c r="VTR288"/>
      <c r="VTS288"/>
      <c r="VTT288"/>
      <c r="VTU288"/>
      <c r="VTV288"/>
      <c r="VTW288"/>
      <c r="VTX288"/>
      <c r="VTY288"/>
      <c r="VTZ288"/>
      <c r="VUA288"/>
      <c r="VUB288"/>
      <c r="VUC288"/>
      <c r="VUD288"/>
      <c r="VUE288"/>
      <c r="VUF288"/>
      <c r="VUG288"/>
      <c r="VUH288"/>
      <c r="VUI288"/>
      <c r="VUJ288"/>
      <c r="VUK288"/>
      <c r="VUL288"/>
      <c r="VUM288"/>
      <c r="VUN288"/>
      <c r="VUO288"/>
      <c r="VUP288"/>
      <c r="VUQ288"/>
      <c r="VUR288"/>
      <c r="VUS288"/>
      <c r="VUT288"/>
      <c r="VUU288"/>
      <c r="VUV288"/>
      <c r="VUW288"/>
      <c r="VUX288"/>
      <c r="VUY288"/>
      <c r="VUZ288"/>
      <c r="VVA288"/>
      <c r="VVB288"/>
      <c r="VVC288"/>
      <c r="VVD288"/>
      <c r="VVE288"/>
      <c r="VVF288"/>
      <c r="VVG288"/>
      <c r="VVH288"/>
      <c r="VVI288"/>
      <c r="VVJ288"/>
      <c r="VVK288"/>
      <c r="VVL288"/>
      <c r="VVM288"/>
      <c r="VVN288"/>
      <c r="VVO288"/>
      <c r="VVP288"/>
      <c r="VVQ288"/>
      <c r="VVR288"/>
      <c r="VVS288"/>
      <c r="VVT288"/>
      <c r="VVU288"/>
      <c r="VVV288"/>
      <c r="VVW288"/>
      <c r="VVX288"/>
      <c r="VVY288"/>
      <c r="VVZ288"/>
      <c r="VWA288"/>
      <c r="VWB288"/>
      <c r="VWC288"/>
      <c r="VWD288"/>
      <c r="VWE288"/>
      <c r="VWF288"/>
      <c r="VWG288"/>
      <c r="VWH288"/>
      <c r="VWI288"/>
      <c r="VWJ288"/>
      <c r="VWK288"/>
      <c r="VWL288"/>
      <c r="VWM288"/>
      <c r="VWN288"/>
      <c r="VWO288"/>
      <c r="VWP288"/>
      <c r="VWQ288"/>
      <c r="VWR288"/>
      <c r="VWS288"/>
      <c r="VWT288"/>
      <c r="VWU288"/>
      <c r="VWV288"/>
      <c r="VWW288"/>
      <c r="VWX288"/>
      <c r="VWY288"/>
      <c r="VWZ288"/>
      <c r="VXA288"/>
      <c r="VXB288"/>
      <c r="VXC288"/>
      <c r="VXD288"/>
      <c r="VXE288"/>
      <c r="VXF288"/>
      <c r="VXG288"/>
      <c r="VXH288"/>
      <c r="VXI288"/>
      <c r="VXJ288"/>
      <c r="VXK288"/>
      <c r="VXL288"/>
      <c r="VXM288"/>
      <c r="VXN288"/>
      <c r="VXO288"/>
      <c r="VXP288"/>
      <c r="VXQ288"/>
      <c r="VXR288"/>
      <c r="VXS288"/>
      <c r="VXT288"/>
      <c r="VXU288"/>
      <c r="VXV288"/>
      <c r="VXW288"/>
      <c r="VXX288"/>
      <c r="VXY288"/>
      <c r="VXZ288"/>
      <c r="VYA288"/>
      <c r="VYB288"/>
      <c r="VYC288"/>
      <c r="VYD288"/>
      <c r="VYE288"/>
      <c r="VYF288"/>
      <c r="VYG288"/>
      <c r="VYH288"/>
      <c r="VYI288"/>
      <c r="VYJ288"/>
      <c r="VYK288"/>
      <c r="VYL288"/>
      <c r="VYM288"/>
      <c r="VYN288"/>
      <c r="VYO288"/>
      <c r="VYP288"/>
      <c r="VYQ288"/>
      <c r="VYR288"/>
      <c r="VYS288"/>
      <c r="VYT288"/>
      <c r="VYU288"/>
      <c r="VYV288"/>
      <c r="VYW288"/>
      <c r="VYX288"/>
      <c r="VYY288"/>
      <c r="VYZ288"/>
      <c r="VZA288"/>
      <c r="VZB288"/>
      <c r="VZC288"/>
      <c r="VZD288"/>
      <c r="VZE288"/>
      <c r="VZF288"/>
      <c r="VZG288"/>
      <c r="VZH288"/>
      <c r="VZI288"/>
      <c r="VZJ288"/>
      <c r="VZK288"/>
      <c r="VZL288"/>
      <c r="VZM288"/>
      <c r="VZN288"/>
      <c r="VZO288"/>
      <c r="VZP288"/>
      <c r="VZQ288"/>
      <c r="VZR288"/>
      <c r="VZS288"/>
      <c r="VZT288"/>
      <c r="VZU288"/>
      <c r="VZV288"/>
      <c r="VZW288"/>
      <c r="VZX288"/>
      <c r="VZY288"/>
      <c r="VZZ288"/>
      <c r="WAA288"/>
      <c r="WAB288"/>
      <c r="WAC288"/>
      <c r="WAD288"/>
      <c r="WAE288"/>
      <c r="WAF288"/>
      <c r="WAG288"/>
      <c r="WAH288"/>
      <c r="WAI288"/>
      <c r="WAJ288"/>
      <c r="WAK288"/>
      <c r="WAL288"/>
      <c r="WAM288"/>
      <c r="WAN288"/>
      <c r="WAO288"/>
      <c r="WAP288"/>
      <c r="WAQ288"/>
      <c r="WAR288"/>
      <c r="WAS288"/>
      <c r="WAT288"/>
      <c r="WAU288"/>
      <c r="WAV288"/>
      <c r="WAW288"/>
      <c r="WAX288"/>
      <c r="WAY288"/>
      <c r="WAZ288"/>
      <c r="WBA288"/>
      <c r="WBB288"/>
      <c r="WBC288"/>
      <c r="WBD288"/>
      <c r="WBE288"/>
      <c r="WBF288"/>
      <c r="WBG288"/>
      <c r="WBH288"/>
      <c r="WBI288"/>
      <c r="WBJ288"/>
      <c r="WBK288"/>
      <c r="WBL288"/>
      <c r="WBM288"/>
      <c r="WBN288"/>
      <c r="WBO288"/>
      <c r="WBP288"/>
      <c r="WBQ288"/>
      <c r="WBR288"/>
      <c r="WBS288"/>
      <c r="WBT288"/>
      <c r="WBU288"/>
      <c r="WBV288"/>
      <c r="WBW288"/>
      <c r="WBX288"/>
      <c r="WBY288"/>
      <c r="WBZ288"/>
      <c r="WCA288"/>
      <c r="WCB288"/>
      <c r="WCC288"/>
      <c r="WCD288"/>
      <c r="WCE288"/>
      <c r="WCF288"/>
      <c r="WCG288"/>
      <c r="WCH288"/>
      <c r="WCI288"/>
      <c r="WCJ288"/>
      <c r="WCK288"/>
      <c r="WCL288"/>
      <c r="WCM288"/>
      <c r="WCN288"/>
      <c r="WCO288"/>
      <c r="WCP288"/>
      <c r="WCQ288"/>
      <c r="WCR288"/>
      <c r="WCS288"/>
      <c r="WCT288"/>
      <c r="WCU288"/>
      <c r="WCV288"/>
      <c r="WCW288"/>
      <c r="WCX288"/>
      <c r="WCY288"/>
      <c r="WCZ288"/>
      <c r="WDA288"/>
      <c r="WDB288"/>
      <c r="WDC288"/>
      <c r="WDD288"/>
      <c r="WDE288"/>
      <c r="WDF288"/>
      <c r="WDG288"/>
      <c r="WDH288"/>
      <c r="WDI288"/>
      <c r="WDJ288"/>
      <c r="WDK288"/>
      <c r="WDL288"/>
      <c r="WDM288"/>
      <c r="WDN288"/>
      <c r="WDO288"/>
      <c r="WDP288"/>
      <c r="WDQ288"/>
      <c r="WDR288"/>
      <c r="WDS288"/>
      <c r="WDT288"/>
      <c r="WDU288"/>
      <c r="WDV288"/>
      <c r="WDW288"/>
      <c r="WDX288"/>
      <c r="WDY288"/>
      <c r="WDZ288"/>
      <c r="WEA288"/>
      <c r="WEB288"/>
      <c r="WEC288"/>
      <c r="WED288"/>
      <c r="WEE288"/>
      <c r="WEF288"/>
      <c r="WEG288"/>
      <c r="WEH288"/>
      <c r="WEI288"/>
      <c r="WEJ288"/>
      <c r="WEK288"/>
      <c r="WEL288"/>
      <c r="WEM288"/>
      <c r="WEN288"/>
      <c r="WEO288"/>
      <c r="WEP288"/>
      <c r="WEQ288"/>
      <c r="WER288"/>
      <c r="WES288"/>
      <c r="WET288"/>
      <c r="WEU288"/>
      <c r="WEV288"/>
      <c r="WEW288"/>
      <c r="WEX288"/>
      <c r="WEY288"/>
      <c r="WEZ288"/>
      <c r="WFA288"/>
      <c r="WFB288"/>
      <c r="WFC288"/>
      <c r="WFD288"/>
      <c r="WFE288"/>
      <c r="WFF288"/>
      <c r="WFG288"/>
      <c r="WFH288"/>
      <c r="WFI288"/>
      <c r="WFJ288"/>
      <c r="WFK288"/>
      <c r="WFL288"/>
      <c r="WFM288"/>
      <c r="WFN288"/>
      <c r="WFO288"/>
      <c r="WFP288"/>
      <c r="WFQ288"/>
      <c r="WFR288"/>
      <c r="WFS288"/>
      <c r="WFT288"/>
      <c r="WFU288"/>
      <c r="WFV288"/>
      <c r="WFW288"/>
      <c r="WFX288"/>
      <c r="WFY288"/>
      <c r="WFZ288"/>
      <c r="WGA288"/>
      <c r="WGB288"/>
      <c r="WGC288"/>
      <c r="WGD288"/>
      <c r="WGE288"/>
      <c r="WGF288"/>
      <c r="WGG288"/>
      <c r="WGH288"/>
      <c r="WGI288"/>
      <c r="WGJ288"/>
      <c r="WGK288"/>
      <c r="WGL288"/>
      <c r="WGM288"/>
      <c r="WGN288"/>
      <c r="WGO288"/>
      <c r="WGP288"/>
      <c r="WGQ288"/>
      <c r="WGR288"/>
      <c r="WGS288"/>
      <c r="WGT288"/>
      <c r="WGU288"/>
      <c r="WGV288"/>
      <c r="WGW288"/>
      <c r="WGX288"/>
      <c r="WGY288"/>
      <c r="WGZ288"/>
      <c r="WHA288"/>
      <c r="WHB288"/>
      <c r="WHC288"/>
      <c r="WHD288"/>
      <c r="WHE288"/>
      <c r="WHF288"/>
      <c r="WHG288"/>
      <c r="WHH288"/>
      <c r="WHI288"/>
      <c r="WHJ288"/>
      <c r="WHK288"/>
      <c r="WHL288"/>
      <c r="WHM288"/>
      <c r="WHN288"/>
      <c r="WHO288"/>
      <c r="WHP288"/>
      <c r="WHQ288"/>
      <c r="WHR288"/>
      <c r="WHS288"/>
      <c r="WHT288"/>
      <c r="WHU288"/>
      <c r="WHV288"/>
      <c r="WHW288"/>
      <c r="WHX288"/>
      <c r="WHY288"/>
      <c r="WHZ288"/>
      <c r="WIA288"/>
      <c r="WIB288"/>
      <c r="WIC288"/>
      <c r="WID288"/>
      <c r="WIE288"/>
      <c r="WIF288"/>
      <c r="WIG288"/>
      <c r="WIH288"/>
      <c r="WII288"/>
      <c r="WIJ288"/>
      <c r="WIK288"/>
      <c r="WIL288"/>
      <c r="WIM288"/>
      <c r="WIN288"/>
      <c r="WIO288"/>
      <c r="WIP288"/>
      <c r="WIQ288"/>
      <c r="WIR288"/>
      <c r="WIS288"/>
      <c r="WIT288"/>
      <c r="WIU288"/>
      <c r="WIV288"/>
      <c r="WIW288"/>
      <c r="WIX288"/>
      <c r="WIY288"/>
      <c r="WIZ288"/>
      <c r="WJA288"/>
      <c r="WJB288"/>
      <c r="WJC288"/>
      <c r="WJD288"/>
      <c r="WJE288"/>
      <c r="WJF288"/>
      <c r="WJG288"/>
      <c r="WJH288"/>
      <c r="WJI288"/>
      <c r="WJJ288"/>
      <c r="WJK288"/>
      <c r="WJL288"/>
      <c r="WJM288"/>
      <c r="WJN288"/>
      <c r="WJO288"/>
      <c r="WJP288"/>
      <c r="WJQ288"/>
      <c r="WJR288"/>
      <c r="WJS288"/>
      <c r="WJT288"/>
      <c r="WJU288"/>
      <c r="WJV288"/>
      <c r="WJW288"/>
      <c r="WJX288"/>
      <c r="WJY288"/>
      <c r="WJZ288"/>
      <c r="WKA288"/>
      <c r="WKB288"/>
      <c r="WKC288"/>
      <c r="WKD288"/>
      <c r="WKE288"/>
      <c r="WKF288"/>
      <c r="WKG288"/>
      <c r="WKH288"/>
      <c r="WKI288"/>
      <c r="WKJ288"/>
      <c r="WKK288"/>
      <c r="WKL288"/>
      <c r="WKM288"/>
      <c r="WKN288"/>
      <c r="WKO288"/>
      <c r="WKP288"/>
      <c r="WKQ288"/>
      <c r="WKR288"/>
      <c r="WKS288"/>
      <c r="WKT288"/>
      <c r="WKU288"/>
      <c r="WKV288"/>
      <c r="WKW288"/>
      <c r="WKX288"/>
      <c r="WKY288"/>
      <c r="WKZ288"/>
      <c r="WLA288"/>
      <c r="WLB288"/>
      <c r="WLC288"/>
      <c r="WLD288"/>
      <c r="WLE288"/>
      <c r="WLF288"/>
      <c r="WLG288"/>
      <c r="WLH288"/>
      <c r="WLI288"/>
      <c r="WLJ288"/>
      <c r="WLK288"/>
      <c r="WLL288"/>
      <c r="WLM288"/>
      <c r="WLN288"/>
      <c r="WLO288"/>
      <c r="WLP288"/>
      <c r="WLQ288"/>
      <c r="WLR288"/>
      <c r="WLS288"/>
      <c r="WLT288"/>
      <c r="WLU288"/>
      <c r="WLV288"/>
      <c r="WLW288"/>
      <c r="WLX288"/>
      <c r="WLY288"/>
      <c r="WLZ288"/>
      <c r="WMA288"/>
      <c r="WMB288"/>
      <c r="WMC288"/>
      <c r="WMD288"/>
      <c r="WME288"/>
      <c r="WMF288"/>
      <c r="WMG288"/>
      <c r="WMH288"/>
      <c r="WMI288"/>
      <c r="WMJ288"/>
      <c r="WMK288"/>
      <c r="WML288"/>
      <c r="WMM288"/>
      <c r="WMN288"/>
      <c r="WMO288"/>
      <c r="WMP288"/>
      <c r="WMQ288"/>
      <c r="WMR288"/>
      <c r="WMS288"/>
      <c r="WMT288"/>
      <c r="WMU288"/>
      <c r="WMV288"/>
      <c r="WMW288"/>
      <c r="WMX288"/>
      <c r="WMY288"/>
      <c r="WMZ288"/>
      <c r="WNA288"/>
      <c r="WNB288"/>
      <c r="WNC288"/>
      <c r="WND288"/>
      <c r="WNE288"/>
      <c r="WNF288"/>
      <c r="WNG288"/>
      <c r="WNH288"/>
      <c r="WNI288"/>
      <c r="WNJ288"/>
      <c r="WNK288"/>
      <c r="WNL288"/>
      <c r="WNM288"/>
      <c r="WNN288"/>
      <c r="WNO288"/>
      <c r="WNP288"/>
      <c r="WNQ288"/>
      <c r="WNR288"/>
      <c r="WNS288"/>
      <c r="WNT288"/>
      <c r="WNU288"/>
      <c r="WNV288"/>
      <c r="WNW288"/>
      <c r="WNX288"/>
      <c r="WNY288"/>
      <c r="WNZ288"/>
      <c r="WOA288"/>
      <c r="WOB288"/>
      <c r="WOC288"/>
      <c r="WOD288"/>
      <c r="WOE288"/>
      <c r="WOF288"/>
      <c r="WOG288"/>
      <c r="WOH288"/>
      <c r="WOI288"/>
      <c r="WOJ288"/>
      <c r="WOK288"/>
      <c r="WOL288"/>
      <c r="WOM288"/>
      <c r="WON288"/>
      <c r="WOO288"/>
      <c r="WOP288"/>
      <c r="WOQ288"/>
      <c r="WOR288"/>
      <c r="WOS288"/>
      <c r="WOT288"/>
      <c r="WOU288"/>
      <c r="WOV288"/>
      <c r="WOW288"/>
      <c r="WOX288"/>
      <c r="WOY288"/>
      <c r="WOZ288"/>
      <c r="WPA288"/>
      <c r="WPB288"/>
      <c r="WPC288"/>
      <c r="WPD288"/>
      <c r="WPE288"/>
      <c r="WPF288"/>
      <c r="WPG288"/>
      <c r="WPH288"/>
      <c r="WPI288"/>
      <c r="WPJ288"/>
      <c r="WPK288"/>
      <c r="WPL288"/>
      <c r="WPM288"/>
      <c r="WPN288"/>
      <c r="WPO288"/>
      <c r="WPP288"/>
      <c r="WPQ288"/>
      <c r="WPR288"/>
      <c r="WPS288"/>
      <c r="WPT288"/>
      <c r="WPU288"/>
      <c r="WPV288"/>
      <c r="WPW288"/>
      <c r="WPX288"/>
      <c r="WPY288"/>
      <c r="WPZ288"/>
      <c r="WQA288"/>
      <c r="WQB288"/>
      <c r="WQC288"/>
      <c r="WQD288"/>
      <c r="WQE288"/>
      <c r="WQF288"/>
      <c r="WQG288"/>
      <c r="WQH288"/>
      <c r="WQI288"/>
      <c r="WQJ288"/>
      <c r="WQK288"/>
      <c r="WQL288"/>
      <c r="WQM288"/>
      <c r="WQN288"/>
      <c r="WQO288"/>
      <c r="WQP288"/>
      <c r="WQQ288"/>
      <c r="WQR288"/>
      <c r="WQS288"/>
      <c r="WQT288"/>
      <c r="WQU288"/>
      <c r="WQV288"/>
      <c r="WQW288"/>
      <c r="WQX288"/>
      <c r="WQY288"/>
      <c r="WQZ288"/>
      <c r="WRA288"/>
      <c r="WRB288"/>
      <c r="WRC288"/>
      <c r="WRD288"/>
      <c r="WRE288"/>
      <c r="WRF288"/>
      <c r="WRG288"/>
      <c r="WRH288"/>
      <c r="WRI288"/>
      <c r="WRJ288"/>
      <c r="WRK288"/>
      <c r="WRL288"/>
      <c r="WRM288"/>
      <c r="WRN288"/>
      <c r="WRO288"/>
      <c r="WRP288"/>
      <c r="WRQ288"/>
      <c r="WRR288"/>
      <c r="WRS288"/>
      <c r="WRT288"/>
      <c r="WRU288"/>
      <c r="WRV288"/>
      <c r="WRW288"/>
      <c r="WRX288"/>
      <c r="WRY288"/>
      <c r="WRZ288"/>
      <c r="WSA288"/>
      <c r="WSB288"/>
      <c r="WSC288"/>
      <c r="WSD288"/>
      <c r="WSE288"/>
      <c r="WSF288"/>
      <c r="WSG288"/>
      <c r="WSH288"/>
      <c r="WSI288"/>
      <c r="WSJ288"/>
      <c r="WSK288"/>
      <c r="WSL288"/>
      <c r="WSM288"/>
      <c r="WSN288"/>
      <c r="WSO288"/>
      <c r="WSP288"/>
      <c r="WSQ288"/>
      <c r="WSR288"/>
      <c r="WSS288"/>
      <c r="WST288"/>
      <c r="WSU288"/>
      <c r="WSV288"/>
      <c r="WSW288"/>
      <c r="WSX288"/>
      <c r="WSY288"/>
      <c r="WSZ288"/>
      <c r="WTA288"/>
      <c r="WTB288"/>
      <c r="WTC288"/>
      <c r="WTD288"/>
      <c r="WTE288"/>
      <c r="WTF288"/>
      <c r="WTG288"/>
      <c r="WTH288"/>
      <c r="WTI288"/>
      <c r="WTJ288"/>
      <c r="WTK288"/>
      <c r="WTL288"/>
      <c r="WTM288"/>
      <c r="WTN288"/>
      <c r="WTO288"/>
      <c r="WTP288"/>
      <c r="WTQ288"/>
      <c r="WTR288"/>
      <c r="WTS288"/>
      <c r="WTT288"/>
      <c r="WTU288"/>
      <c r="WTV288"/>
      <c r="WTW288"/>
      <c r="WTX288"/>
      <c r="WTY288"/>
      <c r="WTZ288"/>
      <c r="WUA288"/>
      <c r="WUB288"/>
      <c r="WUC288"/>
      <c r="WUD288"/>
      <c r="WUE288"/>
      <c r="WUF288"/>
      <c r="WUG288"/>
      <c r="WUH288"/>
      <c r="WUI288"/>
      <c r="WUJ288"/>
      <c r="WUK288"/>
      <c r="WUL288"/>
      <c r="WUM288"/>
      <c r="WUN288"/>
      <c r="WUO288"/>
      <c r="WUP288"/>
      <c r="WUQ288"/>
      <c r="WUR288"/>
      <c r="WUS288"/>
      <c r="WUT288"/>
      <c r="WUU288"/>
      <c r="WUV288"/>
      <c r="WUW288"/>
      <c r="WUX288"/>
      <c r="WUY288"/>
      <c r="WUZ288"/>
      <c r="WVA288"/>
      <c r="WVB288"/>
      <c r="WVC288"/>
      <c r="WVD288"/>
      <c r="WVE288"/>
      <c r="WVF288"/>
      <c r="WVG288"/>
      <c r="WVH288"/>
      <c r="WVI288"/>
      <c r="WVJ288"/>
      <c r="WVK288"/>
      <c r="WVL288"/>
      <c r="WVM288"/>
      <c r="WVN288"/>
      <c r="WVO288"/>
      <c r="WVP288"/>
      <c r="WVQ288"/>
      <c r="WVR288"/>
      <c r="WVS288"/>
      <c r="WVT288"/>
      <c r="WVU288"/>
      <c r="WVV288"/>
      <c r="WVW288"/>
      <c r="WVX288"/>
      <c r="WVY288"/>
      <c r="WVZ288"/>
      <c r="WWA288"/>
      <c r="WWB288"/>
      <c r="WWC288"/>
      <c r="WWD288"/>
      <c r="WWE288"/>
      <c r="WWF288"/>
      <c r="WWG288"/>
      <c r="WWH288"/>
      <c r="WWI288"/>
      <c r="WWJ288"/>
      <c r="WWK288"/>
      <c r="WWL288"/>
      <c r="WWM288"/>
      <c r="WWN288"/>
      <c r="WWO288"/>
      <c r="WWP288"/>
      <c r="WWQ288"/>
      <c r="WWR288"/>
      <c r="WWS288"/>
      <c r="WWT288"/>
      <c r="WWU288"/>
      <c r="WWV288"/>
      <c r="WWW288"/>
      <c r="WWX288"/>
      <c r="WWY288"/>
      <c r="WWZ288"/>
      <c r="WXA288"/>
      <c r="WXB288"/>
      <c r="WXC288"/>
      <c r="WXD288"/>
      <c r="WXE288"/>
      <c r="WXF288"/>
      <c r="WXG288"/>
      <c r="WXH288"/>
      <c r="WXI288"/>
      <c r="WXJ288"/>
      <c r="WXK288"/>
      <c r="WXL288"/>
      <c r="WXM288"/>
      <c r="WXN288"/>
      <c r="WXO288"/>
      <c r="WXP288"/>
      <c r="WXQ288"/>
      <c r="WXR288"/>
      <c r="WXS288"/>
      <c r="WXT288"/>
      <c r="WXU288"/>
      <c r="WXV288"/>
      <c r="WXW288"/>
      <c r="WXX288"/>
      <c r="WXY288"/>
      <c r="WXZ288"/>
      <c r="WYA288"/>
      <c r="WYB288"/>
      <c r="WYC288"/>
      <c r="WYD288"/>
      <c r="WYE288"/>
      <c r="WYF288"/>
      <c r="WYG288"/>
      <c r="WYH288"/>
      <c r="WYI288"/>
      <c r="WYJ288"/>
      <c r="WYK288"/>
      <c r="WYL288"/>
      <c r="WYM288"/>
      <c r="WYN288"/>
      <c r="WYO288"/>
      <c r="WYP288"/>
      <c r="WYQ288"/>
      <c r="WYR288"/>
      <c r="WYS288"/>
      <c r="WYT288"/>
      <c r="WYU288"/>
      <c r="WYV288"/>
      <c r="WYW288"/>
      <c r="WYX288"/>
      <c r="WYY288"/>
      <c r="WYZ288"/>
      <c r="WZA288"/>
      <c r="WZB288"/>
      <c r="WZC288"/>
      <c r="WZD288"/>
      <c r="WZE288"/>
      <c r="WZF288"/>
      <c r="WZG288"/>
      <c r="WZH288"/>
      <c r="WZI288"/>
      <c r="WZJ288"/>
      <c r="WZK288"/>
      <c r="WZL288"/>
      <c r="WZM288"/>
      <c r="WZN288"/>
      <c r="WZO288"/>
      <c r="WZP288"/>
      <c r="WZQ288"/>
      <c r="WZR288"/>
      <c r="WZS288"/>
      <c r="WZT288"/>
      <c r="WZU288"/>
      <c r="WZV288"/>
      <c r="WZW288"/>
      <c r="WZX288"/>
      <c r="WZY288"/>
      <c r="WZZ288"/>
      <c r="XAA288"/>
      <c r="XAB288"/>
      <c r="XAC288"/>
      <c r="XAD288"/>
      <c r="XAE288"/>
      <c r="XAF288"/>
      <c r="XAG288"/>
      <c r="XAH288"/>
      <c r="XAI288"/>
      <c r="XAJ288"/>
      <c r="XAK288"/>
      <c r="XAL288"/>
      <c r="XAM288"/>
      <c r="XAN288"/>
      <c r="XAO288"/>
      <c r="XAP288"/>
      <c r="XAQ288"/>
      <c r="XAR288"/>
      <c r="XAS288"/>
      <c r="XAT288"/>
      <c r="XAU288"/>
      <c r="XAV288"/>
      <c r="XAW288"/>
      <c r="XAX288"/>
      <c r="XAY288"/>
      <c r="XAZ288"/>
      <c r="XBA288"/>
      <c r="XBB288"/>
      <c r="XBC288"/>
      <c r="XBD288"/>
      <c r="XBE288"/>
      <c r="XBF288"/>
      <c r="XBG288"/>
      <c r="XBH288"/>
      <c r="XBI288"/>
      <c r="XBJ288"/>
      <c r="XBK288"/>
      <c r="XBL288"/>
      <c r="XBM288"/>
      <c r="XBN288"/>
      <c r="XBO288"/>
      <c r="XBP288"/>
      <c r="XBQ288"/>
      <c r="XBR288"/>
      <c r="XBS288"/>
      <c r="XBT288"/>
      <c r="XBU288"/>
      <c r="XBV288"/>
      <c r="XBW288"/>
      <c r="XBX288"/>
      <c r="XBY288"/>
      <c r="XBZ288"/>
      <c r="XCA288"/>
      <c r="XCB288"/>
      <c r="XCC288"/>
      <c r="XCD288"/>
      <c r="XCE288"/>
      <c r="XCF288"/>
      <c r="XCG288"/>
      <c r="XCH288"/>
      <c r="XCI288"/>
      <c r="XCJ288"/>
      <c r="XCK288"/>
      <c r="XCL288"/>
      <c r="XCM288"/>
      <c r="XCN288"/>
      <c r="XCO288"/>
      <c r="XCP288"/>
      <c r="XCQ288"/>
      <c r="XCR288"/>
      <c r="XCS288"/>
      <c r="XCT288"/>
      <c r="XCU288"/>
      <c r="XCV288"/>
      <c r="XCW288"/>
      <c r="XCX288"/>
      <c r="XCY288"/>
      <c r="XCZ288"/>
      <c r="XDA288"/>
      <c r="XDB288"/>
      <c r="XDC288"/>
      <c r="XDD288"/>
      <c r="XDE288"/>
      <c r="XDF288"/>
      <c r="XDG288"/>
      <c r="XDH288"/>
      <c r="XDI288"/>
      <c r="XDJ288"/>
      <c r="XDK288"/>
      <c r="XDL288"/>
      <c r="XDM288"/>
      <c r="XDN288"/>
      <c r="XDO288"/>
      <c r="XDP288"/>
      <c r="XDQ288"/>
      <c r="XDR288"/>
      <c r="XDS288"/>
      <c r="XDT288"/>
      <c r="XDU288"/>
      <c r="XDV288"/>
      <c r="XDW288"/>
      <c r="XDX288"/>
      <c r="XDY288"/>
      <c r="XDZ288"/>
      <c r="XEA288"/>
      <c r="XEB288"/>
      <c r="XEC288"/>
      <c r="XED288"/>
      <c r="XEE288"/>
      <c r="XEF288"/>
      <c r="XEG288"/>
      <c r="XEH288"/>
      <c r="XEI288"/>
      <c r="XEJ288"/>
      <c r="XEK288"/>
      <c r="XEL288"/>
      <c r="XEM288"/>
      <c r="XEN288"/>
      <c r="XEO288"/>
      <c r="XEP288"/>
      <c r="XEQ288"/>
      <c r="XER288"/>
      <c r="XES288"/>
      <c r="XET288"/>
      <c r="XEU288"/>
      <c r="XEV288"/>
      <c r="XEW288"/>
      <c r="XEX288"/>
      <c r="XEY288"/>
      <c r="XEZ288"/>
      <c r="XFA288"/>
      <c r="XFB288"/>
      <c r="XFC288"/>
      <c r="XFD288"/>
    </row>
    <row r="289" s="31" customFormat="1" spans="1:16384">
      <c r="A289"/>
      <c r="B289" t="s">
        <v>229</v>
      </c>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s="28"/>
      <c r="AN289" s="30"/>
      <c r="AO289" s="175"/>
      <c r="AP289"/>
      <c r="AQ289"/>
      <c r="AR289" s="33"/>
      <c r="AS289" s="28"/>
      <c r="AT289" s="28"/>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c r="AMK289"/>
      <c r="AML289"/>
      <c r="AMM289"/>
      <c r="AMN289"/>
      <c r="AMO289"/>
      <c r="AMP289"/>
      <c r="AMQ289"/>
      <c r="AMR289"/>
      <c r="AMS289"/>
      <c r="AMT289"/>
      <c r="AMU289"/>
      <c r="AMV289"/>
      <c r="AMW289"/>
      <c r="AMX289"/>
      <c r="AMY289"/>
      <c r="AMZ289"/>
      <c r="ANA289"/>
      <c r="ANB289"/>
      <c r="ANC289"/>
      <c r="AND289"/>
      <c r="ANE289"/>
      <c r="ANF289"/>
      <c r="ANG289"/>
      <c r="ANH289"/>
      <c r="ANI289"/>
      <c r="ANJ289"/>
      <c r="ANK289"/>
      <c r="ANL289"/>
      <c r="ANM289"/>
      <c r="ANN289"/>
      <c r="ANO289"/>
      <c r="ANP289"/>
      <c r="ANQ289"/>
      <c r="ANR289"/>
      <c r="ANS289"/>
      <c r="ANT289"/>
      <c r="ANU289"/>
      <c r="ANV289"/>
      <c r="ANW289"/>
      <c r="ANX289"/>
      <c r="ANY289"/>
      <c r="ANZ289"/>
      <c r="AOA289"/>
      <c r="AOB289"/>
      <c r="AOC289"/>
      <c r="AOD289"/>
      <c r="AOE289"/>
      <c r="AOF289"/>
      <c r="AOG289"/>
      <c r="AOH289"/>
      <c r="AOI289"/>
      <c r="AOJ289"/>
      <c r="AOK289"/>
      <c r="AOL289"/>
      <c r="AOM289"/>
      <c r="AON289"/>
      <c r="AOO289"/>
      <c r="AOP289"/>
      <c r="AOQ289"/>
      <c r="AOR289"/>
      <c r="AOS289"/>
      <c r="AOT289"/>
      <c r="AOU289"/>
      <c r="AOV289"/>
      <c r="AOW289"/>
      <c r="AOX289"/>
      <c r="AOY289"/>
      <c r="AOZ289"/>
      <c r="APA289"/>
      <c r="APB289"/>
      <c r="APC289"/>
      <c r="APD289"/>
      <c r="APE289"/>
      <c r="APF289"/>
      <c r="APG289"/>
      <c r="APH289"/>
      <c r="API289"/>
      <c r="APJ289"/>
      <c r="APK289"/>
      <c r="APL289"/>
      <c r="APM289"/>
      <c r="APN289"/>
      <c r="APO289"/>
      <c r="APP289"/>
      <c r="APQ289"/>
      <c r="APR289"/>
      <c r="APS289"/>
      <c r="APT289"/>
      <c r="APU289"/>
      <c r="APV289"/>
      <c r="APW289"/>
      <c r="APX289"/>
      <c r="APY289"/>
      <c r="APZ289"/>
      <c r="AQA289"/>
      <c r="AQB289"/>
      <c r="AQC289"/>
      <c r="AQD289"/>
      <c r="AQE289"/>
      <c r="AQF289"/>
      <c r="AQG289"/>
      <c r="AQH289"/>
      <c r="AQI289"/>
      <c r="AQJ289"/>
      <c r="AQK289"/>
      <c r="AQL289"/>
      <c r="AQM289"/>
      <c r="AQN289"/>
      <c r="AQO289"/>
      <c r="AQP289"/>
      <c r="AQQ289"/>
      <c r="AQR289"/>
      <c r="AQS289"/>
      <c r="AQT289"/>
      <c r="AQU289"/>
      <c r="AQV289"/>
      <c r="AQW289"/>
      <c r="AQX289"/>
      <c r="AQY289"/>
      <c r="AQZ289"/>
      <c r="ARA289"/>
      <c r="ARB289"/>
      <c r="ARC289"/>
      <c r="ARD289"/>
      <c r="ARE289"/>
      <c r="ARF289"/>
      <c r="ARG289"/>
      <c r="ARH289"/>
      <c r="ARI289"/>
      <c r="ARJ289"/>
      <c r="ARK289"/>
      <c r="ARL289"/>
      <c r="ARM289"/>
      <c r="ARN289"/>
      <c r="ARO289"/>
      <c r="ARP289"/>
      <c r="ARQ289"/>
      <c r="ARR289"/>
      <c r="ARS289"/>
      <c r="ART289"/>
      <c r="ARU289"/>
      <c r="ARV289"/>
      <c r="ARW289"/>
      <c r="ARX289"/>
      <c r="ARY289"/>
      <c r="ARZ289"/>
      <c r="ASA289"/>
      <c r="ASB289"/>
      <c r="ASC289"/>
      <c r="ASD289"/>
      <c r="ASE289"/>
      <c r="ASF289"/>
      <c r="ASG289"/>
      <c r="ASH289"/>
      <c r="ASI289"/>
      <c r="ASJ289"/>
      <c r="ASK289"/>
      <c r="ASL289"/>
      <c r="ASM289"/>
      <c r="ASN289"/>
      <c r="ASO289"/>
      <c r="ASP289"/>
      <c r="ASQ289"/>
      <c r="ASR289"/>
      <c r="ASS289"/>
      <c r="AST289"/>
      <c r="ASU289"/>
      <c r="ASV289"/>
      <c r="ASW289"/>
      <c r="ASX289"/>
      <c r="ASY289"/>
      <c r="ASZ289"/>
      <c r="ATA289"/>
      <c r="ATB289"/>
      <c r="ATC289"/>
      <c r="ATD289"/>
      <c r="ATE289"/>
      <c r="ATF289"/>
      <c r="ATG289"/>
      <c r="ATH289"/>
      <c r="ATI289"/>
      <c r="ATJ289"/>
      <c r="ATK289"/>
      <c r="ATL289"/>
      <c r="ATM289"/>
      <c r="ATN289"/>
      <c r="ATO289"/>
      <c r="ATP289"/>
      <c r="ATQ289"/>
      <c r="ATR289"/>
      <c r="ATS289"/>
      <c r="ATT289"/>
      <c r="ATU289"/>
      <c r="ATV289"/>
      <c r="ATW289"/>
      <c r="ATX289"/>
      <c r="ATY289"/>
      <c r="ATZ289"/>
      <c r="AUA289"/>
      <c r="AUB289"/>
      <c r="AUC289"/>
      <c r="AUD289"/>
      <c r="AUE289"/>
      <c r="AUF289"/>
      <c r="AUG289"/>
      <c r="AUH289"/>
      <c r="AUI289"/>
      <c r="AUJ289"/>
      <c r="AUK289"/>
      <c r="AUL289"/>
      <c r="AUM289"/>
      <c r="AUN289"/>
      <c r="AUO289"/>
      <c r="AUP289"/>
      <c r="AUQ289"/>
      <c r="AUR289"/>
      <c r="AUS289"/>
      <c r="AUT289"/>
      <c r="AUU289"/>
      <c r="AUV289"/>
      <c r="AUW289"/>
      <c r="AUX289"/>
      <c r="AUY289"/>
      <c r="AUZ289"/>
      <c r="AVA289"/>
      <c r="AVB289"/>
      <c r="AVC289"/>
      <c r="AVD289"/>
      <c r="AVE289"/>
      <c r="AVF289"/>
      <c r="AVG289"/>
      <c r="AVH289"/>
      <c r="AVI289"/>
      <c r="AVJ289"/>
      <c r="AVK289"/>
      <c r="AVL289"/>
      <c r="AVM289"/>
      <c r="AVN289"/>
      <c r="AVO289"/>
      <c r="AVP289"/>
      <c r="AVQ289"/>
      <c r="AVR289"/>
      <c r="AVS289"/>
      <c r="AVT289"/>
      <c r="AVU289"/>
      <c r="AVV289"/>
      <c r="AVW289"/>
      <c r="AVX289"/>
      <c r="AVY289"/>
      <c r="AVZ289"/>
      <c r="AWA289"/>
      <c r="AWB289"/>
      <c r="AWC289"/>
      <c r="AWD289"/>
      <c r="AWE289"/>
      <c r="AWF289"/>
      <c r="AWG289"/>
      <c r="AWH289"/>
      <c r="AWI289"/>
      <c r="AWJ289"/>
      <c r="AWK289"/>
      <c r="AWL289"/>
      <c r="AWM289"/>
      <c r="AWN289"/>
      <c r="AWO289"/>
      <c r="AWP289"/>
      <c r="AWQ289"/>
      <c r="AWR289"/>
      <c r="AWS289"/>
      <c r="AWT289"/>
      <c r="AWU289"/>
      <c r="AWV289"/>
      <c r="AWW289"/>
      <c r="AWX289"/>
      <c r="AWY289"/>
      <c r="AWZ289"/>
      <c r="AXA289"/>
      <c r="AXB289"/>
      <c r="AXC289"/>
      <c r="AXD289"/>
      <c r="AXE289"/>
      <c r="AXF289"/>
      <c r="AXG289"/>
      <c r="AXH289"/>
      <c r="AXI289"/>
      <c r="AXJ289"/>
      <c r="AXK289"/>
      <c r="AXL289"/>
      <c r="AXM289"/>
      <c r="AXN289"/>
      <c r="AXO289"/>
      <c r="AXP289"/>
      <c r="AXQ289"/>
      <c r="AXR289"/>
      <c r="AXS289"/>
      <c r="AXT289"/>
      <c r="AXU289"/>
      <c r="AXV289"/>
      <c r="AXW289"/>
      <c r="AXX289"/>
      <c r="AXY289"/>
      <c r="AXZ289"/>
      <c r="AYA289"/>
      <c r="AYB289"/>
      <c r="AYC289"/>
      <c r="AYD289"/>
      <c r="AYE289"/>
      <c r="AYF289"/>
      <c r="AYG289"/>
      <c r="AYH289"/>
      <c r="AYI289"/>
      <c r="AYJ289"/>
      <c r="AYK289"/>
      <c r="AYL289"/>
      <c r="AYM289"/>
      <c r="AYN289"/>
      <c r="AYO289"/>
      <c r="AYP289"/>
      <c r="AYQ289"/>
      <c r="AYR289"/>
      <c r="AYS289"/>
      <c r="AYT289"/>
      <c r="AYU289"/>
      <c r="AYV289"/>
      <c r="AYW289"/>
      <c r="AYX289"/>
      <c r="AYY289"/>
      <c r="AYZ289"/>
      <c r="AZA289"/>
      <c r="AZB289"/>
      <c r="AZC289"/>
      <c r="AZD289"/>
      <c r="AZE289"/>
      <c r="AZF289"/>
      <c r="AZG289"/>
      <c r="AZH289"/>
      <c r="AZI289"/>
      <c r="AZJ289"/>
      <c r="AZK289"/>
      <c r="AZL289"/>
      <c r="AZM289"/>
      <c r="AZN289"/>
      <c r="AZO289"/>
      <c r="AZP289"/>
      <c r="AZQ289"/>
      <c r="AZR289"/>
      <c r="AZS289"/>
      <c r="AZT289"/>
      <c r="AZU289"/>
      <c r="AZV289"/>
      <c r="AZW289"/>
      <c r="AZX289"/>
      <c r="AZY289"/>
      <c r="AZZ289"/>
      <c r="BAA289"/>
      <c r="BAB289"/>
      <c r="BAC289"/>
      <c r="BAD289"/>
      <c r="BAE289"/>
      <c r="BAF289"/>
      <c r="BAG289"/>
      <c r="BAH289"/>
      <c r="BAI289"/>
      <c r="BAJ289"/>
      <c r="BAK289"/>
      <c r="BAL289"/>
      <c r="BAM289"/>
      <c r="BAN289"/>
      <c r="BAO289"/>
      <c r="BAP289"/>
      <c r="BAQ289"/>
      <c r="BAR289"/>
      <c r="BAS289"/>
      <c r="BAT289"/>
      <c r="BAU289"/>
      <c r="BAV289"/>
      <c r="BAW289"/>
      <c r="BAX289"/>
      <c r="BAY289"/>
      <c r="BAZ289"/>
      <c r="BBA289"/>
      <c r="BBB289"/>
      <c r="BBC289"/>
      <c r="BBD289"/>
      <c r="BBE289"/>
      <c r="BBF289"/>
      <c r="BBG289"/>
      <c r="BBH289"/>
      <c r="BBI289"/>
      <c r="BBJ289"/>
      <c r="BBK289"/>
      <c r="BBL289"/>
      <c r="BBM289"/>
      <c r="BBN289"/>
      <c r="BBO289"/>
      <c r="BBP289"/>
      <c r="BBQ289"/>
      <c r="BBR289"/>
      <c r="BBS289"/>
      <c r="BBT289"/>
      <c r="BBU289"/>
      <c r="BBV289"/>
      <c r="BBW289"/>
      <c r="BBX289"/>
      <c r="BBY289"/>
      <c r="BBZ289"/>
      <c r="BCA289"/>
      <c r="BCB289"/>
      <c r="BCC289"/>
      <c r="BCD289"/>
      <c r="BCE289"/>
      <c r="BCF289"/>
      <c r="BCG289"/>
      <c r="BCH289"/>
      <c r="BCI289"/>
      <c r="BCJ289"/>
      <c r="BCK289"/>
      <c r="BCL289"/>
      <c r="BCM289"/>
      <c r="BCN289"/>
      <c r="BCO289"/>
      <c r="BCP289"/>
      <c r="BCQ289"/>
      <c r="BCR289"/>
      <c r="BCS289"/>
      <c r="BCT289"/>
      <c r="BCU289"/>
      <c r="BCV289"/>
      <c r="BCW289"/>
      <c r="BCX289"/>
      <c r="BCY289"/>
      <c r="BCZ289"/>
      <c r="BDA289"/>
      <c r="BDB289"/>
      <c r="BDC289"/>
      <c r="BDD289"/>
      <c r="BDE289"/>
      <c r="BDF289"/>
      <c r="BDG289"/>
      <c r="BDH289"/>
      <c r="BDI289"/>
      <c r="BDJ289"/>
      <c r="BDK289"/>
      <c r="BDL289"/>
      <c r="BDM289"/>
      <c r="BDN289"/>
      <c r="BDO289"/>
      <c r="BDP289"/>
      <c r="BDQ289"/>
      <c r="BDR289"/>
      <c r="BDS289"/>
      <c r="BDT289"/>
      <c r="BDU289"/>
      <c r="BDV289"/>
      <c r="BDW289"/>
      <c r="BDX289"/>
      <c r="BDY289"/>
      <c r="BDZ289"/>
      <c r="BEA289"/>
      <c r="BEB289"/>
      <c r="BEC289"/>
      <c r="BED289"/>
      <c r="BEE289"/>
      <c r="BEF289"/>
      <c r="BEG289"/>
      <c r="BEH289"/>
      <c r="BEI289"/>
      <c r="BEJ289"/>
      <c r="BEK289"/>
      <c r="BEL289"/>
      <c r="BEM289"/>
      <c r="BEN289"/>
      <c r="BEO289"/>
      <c r="BEP289"/>
      <c r="BEQ289"/>
      <c r="BER289"/>
      <c r="BES289"/>
      <c r="BET289"/>
      <c r="BEU289"/>
      <c r="BEV289"/>
      <c r="BEW289"/>
      <c r="BEX289"/>
      <c r="BEY289"/>
      <c r="BEZ289"/>
      <c r="BFA289"/>
      <c r="BFB289"/>
      <c r="BFC289"/>
      <c r="BFD289"/>
      <c r="BFE289"/>
      <c r="BFF289"/>
      <c r="BFG289"/>
      <c r="BFH289"/>
      <c r="BFI289"/>
      <c r="BFJ289"/>
      <c r="BFK289"/>
      <c r="BFL289"/>
      <c r="BFM289"/>
      <c r="BFN289"/>
      <c r="BFO289"/>
      <c r="BFP289"/>
      <c r="BFQ289"/>
      <c r="BFR289"/>
      <c r="BFS289"/>
      <c r="BFT289"/>
      <c r="BFU289"/>
      <c r="BFV289"/>
      <c r="BFW289"/>
      <c r="BFX289"/>
      <c r="BFY289"/>
      <c r="BFZ289"/>
      <c r="BGA289"/>
      <c r="BGB289"/>
      <c r="BGC289"/>
      <c r="BGD289"/>
      <c r="BGE289"/>
      <c r="BGF289"/>
      <c r="BGG289"/>
      <c r="BGH289"/>
      <c r="BGI289"/>
      <c r="BGJ289"/>
      <c r="BGK289"/>
      <c r="BGL289"/>
      <c r="BGM289"/>
      <c r="BGN289"/>
      <c r="BGO289"/>
      <c r="BGP289"/>
      <c r="BGQ289"/>
      <c r="BGR289"/>
      <c r="BGS289"/>
      <c r="BGT289"/>
      <c r="BGU289"/>
      <c r="BGV289"/>
      <c r="BGW289"/>
      <c r="BGX289"/>
      <c r="BGY289"/>
      <c r="BGZ289"/>
      <c r="BHA289"/>
      <c r="BHB289"/>
      <c r="BHC289"/>
      <c r="BHD289"/>
      <c r="BHE289"/>
      <c r="BHF289"/>
      <c r="BHG289"/>
      <c r="BHH289"/>
      <c r="BHI289"/>
      <c r="BHJ289"/>
      <c r="BHK289"/>
      <c r="BHL289"/>
      <c r="BHM289"/>
      <c r="BHN289"/>
      <c r="BHO289"/>
      <c r="BHP289"/>
      <c r="BHQ289"/>
      <c r="BHR289"/>
      <c r="BHS289"/>
      <c r="BHT289"/>
      <c r="BHU289"/>
      <c r="BHV289"/>
      <c r="BHW289"/>
      <c r="BHX289"/>
      <c r="BHY289"/>
      <c r="BHZ289"/>
      <c r="BIA289"/>
      <c r="BIB289"/>
      <c r="BIC289"/>
      <c r="BID289"/>
      <c r="BIE289"/>
      <c r="BIF289"/>
      <c r="BIG289"/>
      <c r="BIH289"/>
      <c r="BII289"/>
      <c r="BIJ289"/>
      <c r="BIK289"/>
      <c r="BIL289"/>
      <c r="BIM289"/>
      <c r="BIN289"/>
      <c r="BIO289"/>
      <c r="BIP289"/>
      <c r="BIQ289"/>
      <c r="BIR289"/>
      <c r="BIS289"/>
      <c r="BIT289"/>
      <c r="BIU289"/>
      <c r="BIV289"/>
      <c r="BIW289"/>
      <c r="BIX289"/>
      <c r="BIY289"/>
      <c r="BIZ289"/>
      <c r="BJA289"/>
      <c r="BJB289"/>
      <c r="BJC289"/>
      <c r="BJD289"/>
      <c r="BJE289"/>
      <c r="BJF289"/>
      <c r="BJG289"/>
      <c r="BJH289"/>
      <c r="BJI289"/>
      <c r="BJJ289"/>
      <c r="BJK289"/>
      <c r="BJL289"/>
      <c r="BJM289"/>
      <c r="BJN289"/>
      <c r="BJO289"/>
      <c r="BJP289"/>
      <c r="BJQ289"/>
      <c r="BJR289"/>
      <c r="BJS289"/>
      <c r="BJT289"/>
      <c r="BJU289"/>
      <c r="BJV289"/>
      <c r="BJW289"/>
      <c r="BJX289"/>
      <c r="BJY289"/>
      <c r="BJZ289"/>
      <c r="BKA289"/>
      <c r="BKB289"/>
      <c r="BKC289"/>
      <c r="BKD289"/>
      <c r="BKE289"/>
      <c r="BKF289"/>
      <c r="BKG289"/>
      <c r="BKH289"/>
      <c r="BKI289"/>
      <c r="BKJ289"/>
      <c r="BKK289"/>
      <c r="BKL289"/>
      <c r="BKM289"/>
      <c r="BKN289"/>
      <c r="BKO289"/>
      <c r="BKP289"/>
      <c r="BKQ289"/>
      <c r="BKR289"/>
      <c r="BKS289"/>
      <c r="BKT289"/>
      <c r="BKU289"/>
      <c r="BKV289"/>
      <c r="BKW289"/>
      <c r="BKX289"/>
      <c r="BKY289"/>
      <c r="BKZ289"/>
      <c r="BLA289"/>
      <c r="BLB289"/>
      <c r="BLC289"/>
      <c r="BLD289"/>
      <c r="BLE289"/>
      <c r="BLF289"/>
      <c r="BLG289"/>
      <c r="BLH289"/>
      <c r="BLI289"/>
      <c r="BLJ289"/>
      <c r="BLK289"/>
      <c r="BLL289"/>
      <c r="BLM289"/>
      <c r="BLN289"/>
      <c r="BLO289"/>
      <c r="BLP289"/>
      <c r="BLQ289"/>
      <c r="BLR289"/>
      <c r="BLS289"/>
      <c r="BLT289"/>
      <c r="BLU289"/>
      <c r="BLV289"/>
      <c r="BLW289"/>
      <c r="BLX289"/>
      <c r="BLY289"/>
      <c r="BLZ289"/>
      <c r="BMA289"/>
      <c r="BMB289"/>
      <c r="BMC289"/>
      <c r="BMD289"/>
      <c r="BME289"/>
      <c r="BMF289"/>
      <c r="BMG289"/>
      <c r="BMH289"/>
      <c r="BMI289"/>
      <c r="BMJ289"/>
      <c r="BMK289"/>
      <c r="BML289"/>
      <c r="BMM289"/>
      <c r="BMN289"/>
      <c r="BMO289"/>
      <c r="BMP289"/>
      <c r="BMQ289"/>
      <c r="BMR289"/>
      <c r="BMS289"/>
      <c r="BMT289"/>
      <c r="BMU289"/>
      <c r="BMV289"/>
      <c r="BMW289"/>
      <c r="BMX289"/>
      <c r="BMY289"/>
      <c r="BMZ289"/>
      <c r="BNA289"/>
      <c r="BNB289"/>
      <c r="BNC289"/>
      <c r="BND289"/>
      <c r="BNE289"/>
      <c r="BNF289"/>
      <c r="BNG289"/>
      <c r="BNH289"/>
      <c r="BNI289"/>
      <c r="BNJ289"/>
      <c r="BNK289"/>
      <c r="BNL289"/>
      <c r="BNM289"/>
      <c r="BNN289"/>
      <c r="BNO289"/>
      <c r="BNP289"/>
      <c r="BNQ289"/>
      <c r="BNR289"/>
      <c r="BNS289"/>
      <c r="BNT289"/>
      <c r="BNU289"/>
      <c r="BNV289"/>
      <c r="BNW289"/>
      <c r="BNX289"/>
      <c r="BNY289"/>
      <c r="BNZ289"/>
      <c r="BOA289"/>
      <c r="BOB289"/>
      <c r="BOC289"/>
      <c r="BOD289"/>
      <c r="BOE289"/>
      <c r="BOF289"/>
      <c r="BOG289"/>
      <c r="BOH289"/>
      <c r="BOI289"/>
      <c r="BOJ289"/>
      <c r="BOK289"/>
      <c r="BOL289"/>
      <c r="BOM289"/>
      <c r="BON289"/>
      <c r="BOO289"/>
      <c r="BOP289"/>
      <c r="BOQ289"/>
      <c r="BOR289"/>
      <c r="BOS289"/>
      <c r="BOT289"/>
      <c r="BOU289"/>
      <c r="BOV289"/>
      <c r="BOW289"/>
      <c r="BOX289"/>
      <c r="BOY289"/>
      <c r="BOZ289"/>
      <c r="BPA289"/>
      <c r="BPB289"/>
      <c r="BPC289"/>
      <c r="BPD289"/>
      <c r="BPE289"/>
      <c r="BPF289"/>
      <c r="BPG289"/>
      <c r="BPH289"/>
      <c r="BPI289"/>
      <c r="BPJ289"/>
      <c r="BPK289"/>
      <c r="BPL289"/>
      <c r="BPM289"/>
      <c r="BPN289"/>
      <c r="BPO289"/>
      <c r="BPP289"/>
      <c r="BPQ289"/>
      <c r="BPR289"/>
      <c r="BPS289"/>
      <c r="BPT289"/>
      <c r="BPU289"/>
      <c r="BPV289"/>
      <c r="BPW289"/>
      <c r="BPX289"/>
      <c r="BPY289"/>
      <c r="BPZ289"/>
      <c r="BQA289"/>
      <c r="BQB289"/>
      <c r="BQC289"/>
      <c r="BQD289"/>
      <c r="BQE289"/>
      <c r="BQF289"/>
      <c r="BQG289"/>
      <c r="BQH289"/>
      <c r="BQI289"/>
      <c r="BQJ289"/>
      <c r="BQK289"/>
      <c r="BQL289"/>
      <c r="BQM289"/>
      <c r="BQN289"/>
      <c r="BQO289"/>
      <c r="BQP289"/>
      <c r="BQQ289"/>
      <c r="BQR289"/>
      <c r="BQS289"/>
      <c r="BQT289"/>
      <c r="BQU289"/>
      <c r="BQV289"/>
      <c r="BQW289"/>
      <c r="BQX289"/>
      <c r="BQY289"/>
      <c r="BQZ289"/>
      <c r="BRA289"/>
      <c r="BRB289"/>
      <c r="BRC289"/>
      <c r="BRD289"/>
      <c r="BRE289"/>
      <c r="BRF289"/>
      <c r="BRG289"/>
      <c r="BRH289"/>
      <c r="BRI289"/>
      <c r="BRJ289"/>
      <c r="BRK289"/>
      <c r="BRL289"/>
      <c r="BRM289"/>
      <c r="BRN289"/>
      <c r="BRO289"/>
      <c r="BRP289"/>
      <c r="BRQ289"/>
      <c r="BRR289"/>
      <c r="BRS289"/>
      <c r="BRT289"/>
      <c r="BRU289"/>
      <c r="BRV289"/>
      <c r="BRW289"/>
      <c r="BRX289"/>
      <c r="BRY289"/>
      <c r="BRZ289"/>
      <c r="BSA289"/>
      <c r="BSB289"/>
      <c r="BSC289"/>
      <c r="BSD289"/>
      <c r="BSE289"/>
      <c r="BSF289"/>
      <c r="BSG289"/>
      <c r="BSH289"/>
      <c r="BSI289"/>
      <c r="BSJ289"/>
      <c r="BSK289"/>
      <c r="BSL289"/>
      <c r="BSM289"/>
      <c r="BSN289"/>
      <c r="BSO289"/>
      <c r="BSP289"/>
      <c r="BSQ289"/>
      <c r="BSR289"/>
      <c r="BSS289"/>
      <c r="BST289"/>
      <c r="BSU289"/>
      <c r="BSV289"/>
      <c r="BSW289"/>
      <c r="BSX289"/>
      <c r="BSY289"/>
      <c r="BSZ289"/>
      <c r="BTA289"/>
      <c r="BTB289"/>
      <c r="BTC289"/>
      <c r="BTD289"/>
      <c r="BTE289"/>
      <c r="BTF289"/>
      <c r="BTG289"/>
      <c r="BTH289"/>
      <c r="BTI289"/>
      <c r="BTJ289"/>
      <c r="BTK289"/>
      <c r="BTL289"/>
      <c r="BTM289"/>
      <c r="BTN289"/>
      <c r="BTO289"/>
      <c r="BTP289"/>
      <c r="BTQ289"/>
      <c r="BTR289"/>
      <c r="BTS289"/>
      <c r="BTT289"/>
      <c r="BTU289"/>
      <c r="BTV289"/>
      <c r="BTW289"/>
      <c r="BTX289"/>
      <c r="BTY289"/>
      <c r="BTZ289"/>
      <c r="BUA289"/>
      <c r="BUB289"/>
      <c r="BUC289"/>
      <c r="BUD289"/>
      <c r="BUE289"/>
      <c r="BUF289"/>
      <c r="BUG289"/>
      <c r="BUH289"/>
      <c r="BUI289"/>
      <c r="BUJ289"/>
      <c r="BUK289"/>
      <c r="BUL289"/>
      <c r="BUM289"/>
      <c r="BUN289"/>
      <c r="BUO289"/>
      <c r="BUP289"/>
      <c r="BUQ289"/>
      <c r="BUR289"/>
      <c r="BUS289"/>
      <c r="BUT289"/>
      <c r="BUU289"/>
      <c r="BUV289"/>
      <c r="BUW289"/>
      <c r="BUX289"/>
      <c r="BUY289"/>
      <c r="BUZ289"/>
      <c r="BVA289"/>
      <c r="BVB289"/>
      <c r="BVC289"/>
      <c r="BVD289"/>
      <c r="BVE289"/>
      <c r="BVF289"/>
      <c r="BVG289"/>
      <c r="BVH289"/>
      <c r="BVI289"/>
      <c r="BVJ289"/>
      <c r="BVK289"/>
      <c r="BVL289"/>
      <c r="BVM289"/>
      <c r="BVN289"/>
      <c r="BVO289"/>
      <c r="BVP289"/>
      <c r="BVQ289"/>
      <c r="BVR289"/>
      <c r="BVS289"/>
      <c r="BVT289"/>
      <c r="BVU289"/>
      <c r="BVV289"/>
      <c r="BVW289"/>
      <c r="BVX289"/>
      <c r="BVY289"/>
      <c r="BVZ289"/>
      <c r="BWA289"/>
      <c r="BWB289"/>
      <c r="BWC289"/>
      <c r="BWD289"/>
      <c r="BWE289"/>
      <c r="BWF289"/>
      <c r="BWG289"/>
      <c r="BWH289"/>
      <c r="BWI289"/>
      <c r="BWJ289"/>
      <c r="BWK289"/>
      <c r="BWL289"/>
      <c r="BWM289"/>
      <c r="BWN289"/>
      <c r="BWO289"/>
      <c r="BWP289"/>
      <c r="BWQ289"/>
      <c r="BWR289"/>
      <c r="BWS289"/>
      <c r="BWT289"/>
      <c r="BWU289"/>
      <c r="BWV289"/>
      <c r="BWW289"/>
      <c r="BWX289"/>
      <c r="BWY289"/>
      <c r="BWZ289"/>
      <c r="BXA289"/>
      <c r="BXB289"/>
      <c r="BXC289"/>
      <c r="BXD289"/>
      <c r="BXE289"/>
      <c r="BXF289"/>
      <c r="BXG289"/>
      <c r="BXH289"/>
      <c r="BXI289"/>
      <c r="BXJ289"/>
      <c r="BXK289"/>
      <c r="BXL289"/>
      <c r="BXM289"/>
      <c r="BXN289"/>
      <c r="BXO289"/>
      <c r="BXP289"/>
      <c r="BXQ289"/>
      <c r="BXR289"/>
      <c r="BXS289"/>
      <c r="BXT289"/>
      <c r="BXU289"/>
      <c r="BXV289"/>
      <c r="BXW289"/>
      <c r="BXX289"/>
      <c r="BXY289"/>
      <c r="BXZ289"/>
      <c r="BYA289"/>
      <c r="BYB289"/>
      <c r="BYC289"/>
      <c r="BYD289"/>
      <c r="BYE289"/>
      <c r="BYF289"/>
      <c r="BYG289"/>
      <c r="BYH289"/>
      <c r="BYI289"/>
      <c r="BYJ289"/>
      <c r="BYK289"/>
      <c r="BYL289"/>
      <c r="BYM289"/>
      <c r="BYN289"/>
      <c r="BYO289"/>
      <c r="BYP289"/>
      <c r="BYQ289"/>
      <c r="BYR289"/>
      <c r="BYS289"/>
      <c r="BYT289"/>
      <c r="BYU289"/>
      <c r="BYV289"/>
      <c r="BYW289"/>
      <c r="BYX289"/>
      <c r="BYY289"/>
      <c r="BYZ289"/>
      <c r="BZA289"/>
      <c r="BZB289"/>
      <c r="BZC289"/>
      <c r="BZD289"/>
      <c r="BZE289"/>
      <c r="BZF289"/>
      <c r="BZG289"/>
      <c r="BZH289"/>
      <c r="BZI289"/>
      <c r="BZJ289"/>
      <c r="BZK289"/>
      <c r="BZL289"/>
      <c r="BZM289"/>
      <c r="BZN289"/>
      <c r="BZO289"/>
      <c r="BZP289"/>
      <c r="BZQ289"/>
      <c r="BZR289"/>
      <c r="BZS289"/>
      <c r="BZT289"/>
      <c r="BZU289"/>
      <c r="BZV289"/>
      <c r="BZW289"/>
      <c r="BZX289"/>
      <c r="BZY289"/>
      <c r="BZZ289"/>
      <c r="CAA289"/>
      <c r="CAB289"/>
      <c r="CAC289"/>
      <c r="CAD289"/>
      <c r="CAE289"/>
      <c r="CAF289"/>
      <c r="CAG289"/>
      <c r="CAH289"/>
      <c r="CAI289"/>
      <c r="CAJ289"/>
      <c r="CAK289"/>
      <c r="CAL289"/>
      <c r="CAM289"/>
      <c r="CAN289"/>
      <c r="CAO289"/>
      <c r="CAP289"/>
      <c r="CAQ289"/>
      <c r="CAR289"/>
      <c r="CAS289"/>
      <c r="CAT289"/>
      <c r="CAU289"/>
      <c r="CAV289"/>
      <c r="CAW289"/>
      <c r="CAX289"/>
      <c r="CAY289"/>
      <c r="CAZ289"/>
      <c r="CBA289"/>
      <c r="CBB289"/>
      <c r="CBC289"/>
      <c r="CBD289"/>
      <c r="CBE289"/>
      <c r="CBF289"/>
      <c r="CBG289"/>
      <c r="CBH289"/>
      <c r="CBI289"/>
      <c r="CBJ289"/>
      <c r="CBK289"/>
      <c r="CBL289"/>
      <c r="CBM289"/>
      <c r="CBN289"/>
      <c r="CBO289"/>
      <c r="CBP289"/>
      <c r="CBQ289"/>
      <c r="CBR289"/>
      <c r="CBS289"/>
      <c r="CBT289"/>
      <c r="CBU289"/>
      <c r="CBV289"/>
      <c r="CBW289"/>
      <c r="CBX289"/>
      <c r="CBY289"/>
      <c r="CBZ289"/>
      <c r="CCA289"/>
      <c r="CCB289"/>
      <c r="CCC289"/>
      <c r="CCD289"/>
      <c r="CCE289"/>
      <c r="CCF289"/>
      <c r="CCG289"/>
      <c r="CCH289"/>
      <c r="CCI289"/>
      <c r="CCJ289"/>
      <c r="CCK289"/>
      <c r="CCL289"/>
      <c r="CCM289"/>
      <c r="CCN289"/>
      <c r="CCO289"/>
      <c r="CCP289"/>
      <c r="CCQ289"/>
      <c r="CCR289"/>
      <c r="CCS289"/>
      <c r="CCT289"/>
      <c r="CCU289"/>
      <c r="CCV289"/>
      <c r="CCW289"/>
      <c r="CCX289"/>
      <c r="CCY289"/>
      <c r="CCZ289"/>
      <c r="CDA289"/>
      <c r="CDB289"/>
      <c r="CDC289"/>
      <c r="CDD289"/>
      <c r="CDE289"/>
      <c r="CDF289"/>
      <c r="CDG289"/>
      <c r="CDH289"/>
      <c r="CDI289"/>
      <c r="CDJ289"/>
      <c r="CDK289"/>
      <c r="CDL289"/>
      <c r="CDM289"/>
      <c r="CDN289"/>
      <c r="CDO289"/>
      <c r="CDP289"/>
      <c r="CDQ289"/>
      <c r="CDR289"/>
      <c r="CDS289"/>
      <c r="CDT289"/>
      <c r="CDU289"/>
      <c r="CDV289"/>
      <c r="CDW289"/>
      <c r="CDX289"/>
      <c r="CDY289"/>
      <c r="CDZ289"/>
      <c r="CEA289"/>
      <c r="CEB289"/>
      <c r="CEC289"/>
      <c r="CED289"/>
      <c r="CEE289"/>
      <c r="CEF289"/>
      <c r="CEG289"/>
      <c r="CEH289"/>
      <c r="CEI289"/>
      <c r="CEJ289"/>
      <c r="CEK289"/>
      <c r="CEL289"/>
      <c r="CEM289"/>
      <c r="CEN289"/>
      <c r="CEO289"/>
      <c r="CEP289"/>
      <c r="CEQ289"/>
      <c r="CER289"/>
      <c r="CES289"/>
      <c r="CET289"/>
      <c r="CEU289"/>
      <c r="CEV289"/>
      <c r="CEW289"/>
      <c r="CEX289"/>
      <c r="CEY289"/>
      <c r="CEZ289"/>
      <c r="CFA289"/>
      <c r="CFB289"/>
      <c r="CFC289"/>
      <c r="CFD289"/>
      <c r="CFE289"/>
      <c r="CFF289"/>
      <c r="CFG289"/>
      <c r="CFH289"/>
      <c r="CFI289"/>
      <c r="CFJ289"/>
      <c r="CFK289"/>
      <c r="CFL289"/>
      <c r="CFM289"/>
      <c r="CFN289"/>
      <c r="CFO289"/>
      <c r="CFP289"/>
      <c r="CFQ289"/>
      <c r="CFR289"/>
      <c r="CFS289"/>
      <c r="CFT289"/>
      <c r="CFU289"/>
      <c r="CFV289"/>
      <c r="CFW289"/>
      <c r="CFX289"/>
      <c r="CFY289"/>
      <c r="CFZ289"/>
      <c r="CGA289"/>
      <c r="CGB289"/>
      <c r="CGC289"/>
      <c r="CGD289"/>
      <c r="CGE289"/>
      <c r="CGF289"/>
      <c r="CGG289"/>
      <c r="CGH289"/>
      <c r="CGI289"/>
      <c r="CGJ289"/>
      <c r="CGK289"/>
      <c r="CGL289"/>
      <c r="CGM289"/>
      <c r="CGN289"/>
      <c r="CGO289"/>
      <c r="CGP289"/>
      <c r="CGQ289"/>
      <c r="CGR289"/>
      <c r="CGS289"/>
      <c r="CGT289"/>
      <c r="CGU289"/>
      <c r="CGV289"/>
      <c r="CGW289"/>
      <c r="CGX289"/>
      <c r="CGY289"/>
      <c r="CGZ289"/>
      <c r="CHA289"/>
      <c r="CHB289"/>
      <c r="CHC289"/>
      <c r="CHD289"/>
      <c r="CHE289"/>
      <c r="CHF289"/>
      <c r="CHG289"/>
      <c r="CHH289"/>
      <c r="CHI289"/>
      <c r="CHJ289"/>
      <c r="CHK289"/>
      <c r="CHL289"/>
      <c r="CHM289"/>
      <c r="CHN289"/>
      <c r="CHO289"/>
      <c r="CHP289"/>
      <c r="CHQ289"/>
      <c r="CHR289"/>
      <c r="CHS289"/>
      <c r="CHT289"/>
      <c r="CHU289"/>
      <c r="CHV289"/>
      <c r="CHW289"/>
      <c r="CHX289"/>
      <c r="CHY289"/>
      <c r="CHZ289"/>
      <c r="CIA289"/>
      <c r="CIB289"/>
      <c r="CIC289"/>
      <c r="CID289"/>
      <c r="CIE289"/>
      <c r="CIF289"/>
      <c r="CIG289"/>
      <c r="CIH289"/>
      <c r="CII289"/>
      <c r="CIJ289"/>
      <c r="CIK289"/>
      <c r="CIL289"/>
      <c r="CIM289"/>
      <c r="CIN289"/>
      <c r="CIO289"/>
      <c r="CIP289"/>
      <c r="CIQ289"/>
      <c r="CIR289"/>
      <c r="CIS289"/>
      <c r="CIT289"/>
      <c r="CIU289"/>
      <c r="CIV289"/>
      <c r="CIW289"/>
      <c r="CIX289"/>
      <c r="CIY289"/>
      <c r="CIZ289"/>
      <c r="CJA289"/>
      <c r="CJB289"/>
      <c r="CJC289"/>
      <c r="CJD289"/>
      <c r="CJE289"/>
      <c r="CJF289"/>
      <c r="CJG289"/>
      <c r="CJH289"/>
      <c r="CJI289"/>
      <c r="CJJ289"/>
      <c r="CJK289"/>
      <c r="CJL289"/>
      <c r="CJM289"/>
      <c r="CJN289"/>
      <c r="CJO289"/>
      <c r="CJP289"/>
      <c r="CJQ289"/>
      <c r="CJR289"/>
      <c r="CJS289"/>
      <c r="CJT289"/>
      <c r="CJU289"/>
      <c r="CJV289"/>
      <c r="CJW289"/>
      <c r="CJX289"/>
      <c r="CJY289"/>
      <c r="CJZ289"/>
      <c r="CKA289"/>
      <c r="CKB289"/>
      <c r="CKC289"/>
      <c r="CKD289"/>
      <c r="CKE289"/>
      <c r="CKF289"/>
      <c r="CKG289"/>
      <c r="CKH289"/>
      <c r="CKI289"/>
      <c r="CKJ289"/>
      <c r="CKK289"/>
      <c r="CKL289"/>
      <c r="CKM289"/>
      <c r="CKN289"/>
      <c r="CKO289"/>
      <c r="CKP289"/>
      <c r="CKQ289"/>
      <c r="CKR289"/>
      <c r="CKS289"/>
      <c r="CKT289"/>
      <c r="CKU289"/>
      <c r="CKV289"/>
      <c r="CKW289"/>
      <c r="CKX289"/>
      <c r="CKY289"/>
      <c r="CKZ289"/>
      <c r="CLA289"/>
      <c r="CLB289"/>
      <c r="CLC289"/>
      <c r="CLD289"/>
      <c r="CLE289"/>
      <c r="CLF289"/>
      <c r="CLG289"/>
      <c r="CLH289"/>
      <c r="CLI289"/>
      <c r="CLJ289"/>
      <c r="CLK289"/>
      <c r="CLL289"/>
      <c r="CLM289"/>
      <c r="CLN289"/>
      <c r="CLO289"/>
      <c r="CLP289"/>
      <c r="CLQ289"/>
      <c r="CLR289"/>
      <c r="CLS289"/>
      <c r="CLT289"/>
      <c r="CLU289"/>
      <c r="CLV289"/>
      <c r="CLW289"/>
      <c r="CLX289"/>
      <c r="CLY289"/>
      <c r="CLZ289"/>
      <c r="CMA289"/>
      <c r="CMB289"/>
      <c r="CMC289"/>
      <c r="CMD289"/>
      <c r="CME289"/>
      <c r="CMF289"/>
      <c r="CMG289"/>
      <c r="CMH289"/>
      <c r="CMI289"/>
      <c r="CMJ289"/>
      <c r="CMK289"/>
      <c r="CML289"/>
      <c r="CMM289"/>
      <c r="CMN289"/>
      <c r="CMO289"/>
      <c r="CMP289"/>
      <c r="CMQ289"/>
      <c r="CMR289"/>
      <c r="CMS289"/>
      <c r="CMT289"/>
      <c r="CMU289"/>
      <c r="CMV289"/>
      <c r="CMW289"/>
      <c r="CMX289"/>
      <c r="CMY289"/>
      <c r="CMZ289"/>
      <c r="CNA289"/>
      <c r="CNB289"/>
      <c r="CNC289"/>
      <c r="CND289"/>
      <c r="CNE289"/>
      <c r="CNF289"/>
      <c r="CNG289"/>
      <c r="CNH289"/>
      <c r="CNI289"/>
      <c r="CNJ289"/>
      <c r="CNK289"/>
      <c r="CNL289"/>
      <c r="CNM289"/>
      <c r="CNN289"/>
      <c r="CNO289"/>
      <c r="CNP289"/>
      <c r="CNQ289"/>
      <c r="CNR289"/>
      <c r="CNS289"/>
      <c r="CNT289"/>
      <c r="CNU289"/>
      <c r="CNV289"/>
      <c r="CNW289"/>
      <c r="CNX289"/>
      <c r="CNY289"/>
      <c r="CNZ289"/>
      <c r="COA289"/>
      <c r="COB289"/>
      <c r="COC289"/>
      <c r="COD289"/>
      <c r="COE289"/>
      <c r="COF289"/>
      <c r="COG289"/>
      <c r="COH289"/>
      <c r="COI289"/>
      <c r="COJ289"/>
      <c r="COK289"/>
      <c r="COL289"/>
      <c r="COM289"/>
      <c r="CON289"/>
      <c r="COO289"/>
      <c r="COP289"/>
      <c r="COQ289"/>
      <c r="COR289"/>
      <c r="COS289"/>
      <c r="COT289"/>
      <c r="COU289"/>
      <c r="COV289"/>
      <c r="COW289"/>
      <c r="COX289"/>
      <c r="COY289"/>
      <c r="COZ289"/>
      <c r="CPA289"/>
      <c r="CPB289"/>
      <c r="CPC289"/>
      <c r="CPD289"/>
      <c r="CPE289"/>
      <c r="CPF289"/>
      <c r="CPG289"/>
      <c r="CPH289"/>
      <c r="CPI289"/>
      <c r="CPJ289"/>
      <c r="CPK289"/>
      <c r="CPL289"/>
      <c r="CPM289"/>
      <c r="CPN289"/>
      <c r="CPO289"/>
      <c r="CPP289"/>
      <c r="CPQ289"/>
      <c r="CPR289"/>
      <c r="CPS289"/>
      <c r="CPT289"/>
      <c r="CPU289"/>
      <c r="CPV289"/>
      <c r="CPW289"/>
      <c r="CPX289"/>
      <c r="CPY289"/>
      <c r="CPZ289"/>
      <c r="CQA289"/>
      <c r="CQB289"/>
      <c r="CQC289"/>
      <c r="CQD289"/>
      <c r="CQE289"/>
      <c r="CQF289"/>
      <c r="CQG289"/>
      <c r="CQH289"/>
      <c r="CQI289"/>
      <c r="CQJ289"/>
      <c r="CQK289"/>
      <c r="CQL289"/>
      <c r="CQM289"/>
      <c r="CQN289"/>
      <c r="CQO289"/>
      <c r="CQP289"/>
      <c r="CQQ289"/>
      <c r="CQR289"/>
      <c r="CQS289"/>
      <c r="CQT289"/>
      <c r="CQU289"/>
      <c r="CQV289"/>
      <c r="CQW289"/>
      <c r="CQX289"/>
      <c r="CQY289"/>
      <c r="CQZ289"/>
      <c r="CRA289"/>
      <c r="CRB289"/>
      <c r="CRC289"/>
      <c r="CRD289"/>
      <c r="CRE289"/>
      <c r="CRF289"/>
      <c r="CRG289"/>
      <c r="CRH289"/>
      <c r="CRI289"/>
      <c r="CRJ289"/>
      <c r="CRK289"/>
      <c r="CRL289"/>
      <c r="CRM289"/>
      <c r="CRN289"/>
      <c r="CRO289"/>
      <c r="CRP289"/>
      <c r="CRQ289"/>
      <c r="CRR289"/>
      <c r="CRS289"/>
      <c r="CRT289"/>
      <c r="CRU289"/>
      <c r="CRV289"/>
      <c r="CRW289"/>
      <c r="CRX289"/>
      <c r="CRY289"/>
      <c r="CRZ289"/>
      <c r="CSA289"/>
      <c r="CSB289"/>
      <c r="CSC289"/>
      <c r="CSD289"/>
      <c r="CSE289"/>
      <c r="CSF289"/>
      <c r="CSG289"/>
      <c r="CSH289"/>
      <c r="CSI289"/>
      <c r="CSJ289"/>
      <c r="CSK289"/>
      <c r="CSL289"/>
      <c r="CSM289"/>
      <c r="CSN289"/>
      <c r="CSO289"/>
      <c r="CSP289"/>
      <c r="CSQ289"/>
      <c r="CSR289"/>
      <c r="CSS289"/>
      <c r="CST289"/>
      <c r="CSU289"/>
      <c r="CSV289"/>
      <c r="CSW289"/>
      <c r="CSX289"/>
      <c r="CSY289"/>
      <c r="CSZ289"/>
      <c r="CTA289"/>
      <c r="CTB289"/>
      <c r="CTC289"/>
      <c r="CTD289"/>
      <c r="CTE289"/>
      <c r="CTF289"/>
      <c r="CTG289"/>
      <c r="CTH289"/>
      <c r="CTI289"/>
      <c r="CTJ289"/>
      <c r="CTK289"/>
      <c r="CTL289"/>
      <c r="CTM289"/>
      <c r="CTN289"/>
      <c r="CTO289"/>
      <c r="CTP289"/>
      <c r="CTQ289"/>
      <c r="CTR289"/>
      <c r="CTS289"/>
      <c r="CTT289"/>
      <c r="CTU289"/>
      <c r="CTV289"/>
      <c r="CTW289"/>
      <c r="CTX289"/>
      <c r="CTY289"/>
      <c r="CTZ289"/>
      <c r="CUA289"/>
      <c r="CUB289"/>
      <c r="CUC289"/>
      <c r="CUD289"/>
      <c r="CUE289"/>
      <c r="CUF289"/>
      <c r="CUG289"/>
      <c r="CUH289"/>
      <c r="CUI289"/>
      <c r="CUJ289"/>
      <c r="CUK289"/>
      <c r="CUL289"/>
      <c r="CUM289"/>
      <c r="CUN289"/>
      <c r="CUO289"/>
      <c r="CUP289"/>
      <c r="CUQ289"/>
      <c r="CUR289"/>
      <c r="CUS289"/>
      <c r="CUT289"/>
      <c r="CUU289"/>
      <c r="CUV289"/>
      <c r="CUW289"/>
      <c r="CUX289"/>
      <c r="CUY289"/>
      <c r="CUZ289"/>
      <c r="CVA289"/>
      <c r="CVB289"/>
      <c r="CVC289"/>
      <c r="CVD289"/>
      <c r="CVE289"/>
      <c r="CVF289"/>
      <c r="CVG289"/>
      <c r="CVH289"/>
      <c r="CVI289"/>
      <c r="CVJ289"/>
      <c r="CVK289"/>
      <c r="CVL289"/>
      <c r="CVM289"/>
      <c r="CVN289"/>
      <c r="CVO289"/>
      <c r="CVP289"/>
      <c r="CVQ289"/>
      <c r="CVR289"/>
      <c r="CVS289"/>
      <c r="CVT289"/>
      <c r="CVU289"/>
      <c r="CVV289"/>
      <c r="CVW289"/>
      <c r="CVX289"/>
      <c r="CVY289"/>
      <c r="CVZ289"/>
      <c r="CWA289"/>
      <c r="CWB289"/>
      <c r="CWC289"/>
      <c r="CWD289"/>
      <c r="CWE289"/>
      <c r="CWF289"/>
      <c r="CWG289"/>
      <c r="CWH289"/>
      <c r="CWI289"/>
      <c r="CWJ289"/>
      <c r="CWK289"/>
      <c r="CWL289"/>
      <c r="CWM289"/>
      <c r="CWN289"/>
      <c r="CWO289"/>
      <c r="CWP289"/>
      <c r="CWQ289"/>
      <c r="CWR289"/>
      <c r="CWS289"/>
      <c r="CWT289"/>
      <c r="CWU289"/>
      <c r="CWV289"/>
      <c r="CWW289"/>
      <c r="CWX289"/>
      <c r="CWY289"/>
      <c r="CWZ289"/>
      <c r="CXA289"/>
      <c r="CXB289"/>
      <c r="CXC289"/>
      <c r="CXD289"/>
      <c r="CXE289"/>
      <c r="CXF289"/>
      <c r="CXG289"/>
      <c r="CXH289"/>
      <c r="CXI289"/>
      <c r="CXJ289"/>
      <c r="CXK289"/>
      <c r="CXL289"/>
      <c r="CXM289"/>
      <c r="CXN289"/>
      <c r="CXO289"/>
      <c r="CXP289"/>
      <c r="CXQ289"/>
      <c r="CXR289"/>
      <c r="CXS289"/>
      <c r="CXT289"/>
      <c r="CXU289"/>
      <c r="CXV289"/>
      <c r="CXW289"/>
      <c r="CXX289"/>
      <c r="CXY289"/>
      <c r="CXZ289"/>
      <c r="CYA289"/>
      <c r="CYB289"/>
      <c r="CYC289"/>
      <c r="CYD289"/>
      <c r="CYE289"/>
      <c r="CYF289"/>
      <c r="CYG289"/>
      <c r="CYH289"/>
      <c r="CYI289"/>
      <c r="CYJ289"/>
      <c r="CYK289"/>
      <c r="CYL289"/>
      <c r="CYM289"/>
      <c r="CYN289"/>
      <c r="CYO289"/>
      <c r="CYP289"/>
      <c r="CYQ289"/>
      <c r="CYR289"/>
      <c r="CYS289"/>
      <c r="CYT289"/>
      <c r="CYU289"/>
      <c r="CYV289"/>
      <c r="CYW289"/>
      <c r="CYX289"/>
      <c r="CYY289"/>
      <c r="CYZ289"/>
      <c r="CZA289"/>
      <c r="CZB289"/>
      <c r="CZC289"/>
      <c r="CZD289"/>
      <c r="CZE289"/>
      <c r="CZF289"/>
      <c r="CZG289"/>
      <c r="CZH289"/>
      <c r="CZI289"/>
      <c r="CZJ289"/>
      <c r="CZK289"/>
      <c r="CZL289"/>
      <c r="CZM289"/>
      <c r="CZN289"/>
      <c r="CZO289"/>
      <c r="CZP289"/>
      <c r="CZQ289"/>
      <c r="CZR289"/>
      <c r="CZS289"/>
      <c r="CZT289"/>
      <c r="CZU289"/>
      <c r="CZV289"/>
      <c r="CZW289"/>
      <c r="CZX289"/>
      <c r="CZY289"/>
      <c r="CZZ289"/>
      <c r="DAA289"/>
      <c r="DAB289"/>
      <c r="DAC289"/>
      <c r="DAD289"/>
      <c r="DAE289"/>
      <c r="DAF289"/>
      <c r="DAG289"/>
      <c r="DAH289"/>
      <c r="DAI289"/>
      <c r="DAJ289"/>
      <c r="DAK289"/>
      <c r="DAL289"/>
      <c r="DAM289"/>
      <c r="DAN289"/>
      <c r="DAO289"/>
      <c r="DAP289"/>
      <c r="DAQ289"/>
      <c r="DAR289"/>
      <c r="DAS289"/>
      <c r="DAT289"/>
      <c r="DAU289"/>
      <c r="DAV289"/>
      <c r="DAW289"/>
      <c r="DAX289"/>
      <c r="DAY289"/>
      <c r="DAZ289"/>
      <c r="DBA289"/>
      <c r="DBB289"/>
      <c r="DBC289"/>
      <c r="DBD289"/>
      <c r="DBE289"/>
      <c r="DBF289"/>
      <c r="DBG289"/>
      <c r="DBH289"/>
      <c r="DBI289"/>
      <c r="DBJ289"/>
      <c r="DBK289"/>
      <c r="DBL289"/>
      <c r="DBM289"/>
      <c r="DBN289"/>
      <c r="DBO289"/>
      <c r="DBP289"/>
      <c r="DBQ289"/>
      <c r="DBR289"/>
      <c r="DBS289"/>
      <c r="DBT289"/>
      <c r="DBU289"/>
      <c r="DBV289"/>
      <c r="DBW289"/>
      <c r="DBX289"/>
      <c r="DBY289"/>
      <c r="DBZ289"/>
      <c r="DCA289"/>
      <c r="DCB289"/>
      <c r="DCC289"/>
      <c r="DCD289"/>
      <c r="DCE289"/>
      <c r="DCF289"/>
      <c r="DCG289"/>
      <c r="DCH289"/>
      <c r="DCI289"/>
      <c r="DCJ289"/>
      <c r="DCK289"/>
      <c r="DCL289"/>
      <c r="DCM289"/>
      <c r="DCN289"/>
      <c r="DCO289"/>
      <c r="DCP289"/>
      <c r="DCQ289"/>
      <c r="DCR289"/>
      <c r="DCS289"/>
      <c r="DCT289"/>
      <c r="DCU289"/>
      <c r="DCV289"/>
      <c r="DCW289"/>
      <c r="DCX289"/>
      <c r="DCY289"/>
      <c r="DCZ289"/>
      <c r="DDA289"/>
      <c r="DDB289"/>
      <c r="DDC289"/>
      <c r="DDD289"/>
      <c r="DDE289"/>
      <c r="DDF289"/>
      <c r="DDG289"/>
      <c r="DDH289"/>
      <c r="DDI289"/>
      <c r="DDJ289"/>
      <c r="DDK289"/>
      <c r="DDL289"/>
      <c r="DDM289"/>
      <c r="DDN289"/>
      <c r="DDO289"/>
      <c r="DDP289"/>
      <c r="DDQ289"/>
      <c r="DDR289"/>
      <c r="DDS289"/>
      <c r="DDT289"/>
      <c r="DDU289"/>
      <c r="DDV289"/>
      <c r="DDW289"/>
      <c r="DDX289"/>
      <c r="DDY289"/>
      <c r="DDZ289"/>
      <c r="DEA289"/>
      <c r="DEB289"/>
      <c r="DEC289"/>
      <c r="DED289"/>
      <c r="DEE289"/>
      <c r="DEF289"/>
      <c r="DEG289"/>
      <c r="DEH289"/>
      <c r="DEI289"/>
      <c r="DEJ289"/>
      <c r="DEK289"/>
      <c r="DEL289"/>
      <c r="DEM289"/>
      <c r="DEN289"/>
      <c r="DEO289"/>
      <c r="DEP289"/>
      <c r="DEQ289"/>
      <c r="DER289"/>
      <c r="DES289"/>
      <c r="DET289"/>
      <c r="DEU289"/>
      <c r="DEV289"/>
      <c r="DEW289"/>
      <c r="DEX289"/>
      <c r="DEY289"/>
      <c r="DEZ289"/>
      <c r="DFA289"/>
      <c r="DFB289"/>
      <c r="DFC289"/>
      <c r="DFD289"/>
      <c r="DFE289"/>
      <c r="DFF289"/>
      <c r="DFG289"/>
      <c r="DFH289"/>
      <c r="DFI289"/>
      <c r="DFJ289"/>
      <c r="DFK289"/>
      <c r="DFL289"/>
      <c r="DFM289"/>
      <c r="DFN289"/>
      <c r="DFO289"/>
      <c r="DFP289"/>
      <c r="DFQ289"/>
      <c r="DFR289"/>
      <c r="DFS289"/>
      <c r="DFT289"/>
      <c r="DFU289"/>
      <c r="DFV289"/>
      <c r="DFW289"/>
      <c r="DFX289"/>
      <c r="DFY289"/>
      <c r="DFZ289"/>
      <c r="DGA289"/>
      <c r="DGB289"/>
      <c r="DGC289"/>
      <c r="DGD289"/>
      <c r="DGE289"/>
      <c r="DGF289"/>
      <c r="DGG289"/>
      <c r="DGH289"/>
      <c r="DGI289"/>
      <c r="DGJ289"/>
      <c r="DGK289"/>
      <c r="DGL289"/>
      <c r="DGM289"/>
      <c r="DGN289"/>
      <c r="DGO289"/>
      <c r="DGP289"/>
      <c r="DGQ289"/>
      <c r="DGR289"/>
      <c r="DGS289"/>
      <c r="DGT289"/>
      <c r="DGU289"/>
      <c r="DGV289"/>
      <c r="DGW289"/>
      <c r="DGX289"/>
      <c r="DGY289"/>
      <c r="DGZ289"/>
      <c r="DHA289"/>
      <c r="DHB289"/>
      <c r="DHC289"/>
      <c r="DHD289"/>
      <c r="DHE289"/>
      <c r="DHF289"/>
      <c r="DHG289"/>
      <c r="DHH289"/>
      <c r="DHI289"/>
      <c r="DHJ289"/>
      <c r="DHK289"/>
      <c r="DHL289"/>
      <c r="DHM289"/>
      <c r="DHN289"/>
      <c r="DHO289"/>
      <c r="DHP289"/>
      <c r="DHQ289"/>
      <c r="DHR289"/>
      <c r="DHS289"/>
      <c r="DHT289"/>
      <c r="DHU289"/>
      <c r="DHV289"/>
      <c r="DHW289"/>
      <c r="DHX289"/>
      <c r="DHY289"/>
      <c r="DHZ289"/>
      <c r="DIA289"/>
      <c r="DIB289"/>
      <c r="DIC289"/>
      <c r="DID289"/>
      <c r="DIE289"/>
      <c r="DIF289"/>
      <c r="DIG289"/>
      <c r="DIH289"/>
      <c r="DII289"/>
      <c r="DIJ289"/>
      <c r="DIK289"/>
      <c r="DIL289"/>
      <c r="DIM289"/>
      <c r="DIN289"/>
      <c r="DIO289"/>
      <c r="DIP289"/>
      <c r="DIQ289"/>
      <c r="DIR289"/>
      <c r="DIS289"/>
      <c r="DIT289"/>
      <c r="DIU289"/>
      <c r="DIV289"/>
      <c r="DIW289"/>
      <c r="DIX289"/>
      <c r="DIY289"/>
      <c r="DIZ289"/>
      <c r="DJA289"/>
      <c r="DJB289"/>
      <c r="DJC289"/>
      <c r="DJD289"/>
      <c r="DJE289"/>
      <c r="DJF289"/>
      <c r="DJG289"/>
      <c r="DJH289"/>
      <c r="DJI289"/>
      <c r="DJJ289"/>
      <c r="DJK289"/>
      <c r="DJL289"/>
      <c r="DJM289"/>
      <c r="DJN289"/>
      <c r="DJO289"/>
      <c r="DJP289"/>
      <c r="DJQ289"/>
      <c r="DJR289"/>
      <c r="DJS289"/>
      <c r="DJT289"/>
      <c r="DJU289"/>
      <c r="DJV289"/>
      <c r="DJW289"/>
      <c r="DJX289"/>
      <c r="DJY289"/>
      <c r="DJZ289"/>
      <c r="DKA289"/>
      <c r="DKB289"/>
      <c r="DKC289"/>
      <c r="DKD289"/>
      <c r="DKE289"/>
      <c r="DKF289"/>
      <c r="DKG289"/>
      <c r="DKH289"/>
      <c r="DKI289"/>
      <c r="DKJ289"/>
      <c r="DKK289"/>
      <c r="DKL289"/>
      <c r="DKM289"/>
      <c r="DKN289"/>
      <c r="DKO289"/>
      <c r="DKP289"/>
      <c r="DKQ289"/>
      <c r="DKR289"/>
      <c r="DKS289"/>
      <c r="DKT289"/>
      <c r="DKU289"/>
      <c r="DKV289"/>
      <c r="DKW289"/>
      <c r="DKX289"/>
      <c r="DKY289"/>
      <c r="DKZ289"/>
      <c r="DLA289"/>
      <c r="DLB289"/>
      <c r="DLC289"/>
      <c r="DLD289"/>
      <c r="DLE289"/>
      <c r="DLF289"/>
      <c r="DLG289"/>
      <c r="DLH289"/>
      <c r="DLI289"/>
      <c r="DLJ289"/>
      <c r="DLK289"/>
      <c r="DLL289"/>
      <c r="DLM289"/>
      <c r="DLN289"/>
      <c r="DLO289"/>
      <c r="DLP289"/>
      <c r="DLQ289"/>
      <c r="DLR289"/>
      <c r="DLS289"/>
      <c r="DLT289"/>
      <c r="DLU289"/>
      <c r="DLV289"/>
      <c r="DLW289"/>
      <c r="DLX289"/>
      <c r="DLY289"/>
      <c r="DLZ289"/>
      <c r="DMA289"/>
      <c r="DMB289"/>
      <c r="DMC289"/>
      <c r="DMD289"/>
      <c r="DME289"/>
      <c r="DMF289"/>
      <c r="DMG289"/>
      <c r="DMH289"/>
      <c r="DMI289"/>
      <c r="DMJ289"/>
      <c r="DMK289"/>
      <c r="DML289"/>
      <c r="DMM289"/>
      <c r="DMN289"/>
      <c r="DMO289"/>
      <c r="DMP289"/>
      <c r="DMQ289"/>
      <c r="DMR289"/>
      <c r="DMS289"/>
      <c r="DMT289"/>
      <c r="DMU289"/>
      <c r="DMV289"/>
      <c r="DMW289"/>
      <c r="DMX289"/>
      <c r="DMY289"/>
      <c r="DMZ289"/>
      <c r="DNA289"/>
      <c r="DNB289"/>
      <c r="DNC289"/>
      <c r="DND289"/>
      <c r="DNE289"/>
      <c r="DNF289"/>
      <c r="DNG289"/>
      <c r="DNH289"/>
      <c r="DNI289"/>
      <c r="DNJ289"/>
      <c r="DNK289"/>
      <c r="DNL289"/>
      <c r="DNM289"/>
      <c r="DNN289"/>
      <c r="DNO289"/>
      <c r="DNP289"/>
      <c r="DNQ289"/>
      <c r="DNR289"/>
      <c r="DNS289"/>
      <c r="DNT289"/>
      <c r="DNU289"/>
      <c r="DNV289"/>
      <c r="DNW289"/>
      <c r="DNX289"/>
      <c r="DNY289"/>
      <c r="DNZ289"/>
      <c r="DOA289"/>
      <c r="DOB289"/>
      <c r="DOC289"/>
      <c r="DOD289"/>
      <c r="DOE289"/>
      <c r="DOF289"/>
      <c r="DOG289"/>
      <c r="DOH289"/>
      <c r="DOI289"/>
      <c r="DOJ289"/>
      <c r="DOK289"/>
      <c r="DOL289"/>
      <c r="DOM289"/>
      <c r="DON289"/>
      <c r="DOO289"/>
      <c r="DOP289"/>
      <c r="DOQ289"/>
      <c r="DOR289"/>
      <c r="DOS289"/>
      <c r="DOT289"/>
      <c r="DOU289"/>
      <c r="DOV289"/>
      <c r="DOW289"/>
      <c r="DOX289"/>
      <c r="DOY289"/>
      <c r="DOZ289"/>
      <c r="DPA289"/>
      <c r="DPB289"/>
      <c r="DPC289"/>
      <c r="DPD289"/>
      <c r="DPE289"/>
      <c r="DPF289"/>
      <c r="DPG289"/>
      <c r="DPH289"/>
      <c r="DPI289"/>
      <c r="DPJ289"/>
      <c r="DPK289"/>
      <c r="DPL289"/>
      <c r="DPM289"/>
      <c r="DPN289"/>
      <c r="DPO289"/>
      <c r="DPP289"/>
      <c r="DPQ289"/>
      <c r="DPR289"/>
      <c r="DPS289"/>
      <c r="DPT289"/>
      <c r="DPU289"/>
      <c r="DPV289"/>
      <c r="DPW289"/>
      <c r="DPX289"/>
      <c r="DPY289"/>
      <c r="DPZ289"/>
      <c r="DQA289"/>
      <c r="DQB289"/>
      <c r="DQC289"/>
      <c r="DQD289"/>
      <c r="DQE289"/>
      <c r="DQF289"/>
      <c r="DQG289"/>
      <c r="DQH289"/>
      <c r="DQI289"/>
      <c r="DQJ289"/>
      <c r="DQK289"/>
      <c r="DQL289"/>
      <c r="DQM289"/>
      <c r="DQN289"/>
      <c r="DQO289"/>
      <c r="DQP289"/>
      <c r="DQQ289"/>
      <c r="DQR289"/>
      <c r="DQS289"/>
      <c r="DQT289"/>
      <c r="DQU289"/>
      <c r="DQV289"/>
      <c r="DQW289"/>
      <c r="DQX289"/>
      <c r="DQY289"/>
      <c r="DQZ289"/>
      <c r="DRA289"/>
      <c r="DRB289"/>
      <c r="DRC289"/>
      <c r="DRD289"/>
      <c r="DRE289"/>
      <c r="DRF289"/>
      <c r="DRG289"/>
      <c r="DRH289"/>
      <c r="DRI289"/>
      <c r="DRJ289"/>
      <c r="DRK289"/>
      <c r="DRL289"/>
      <c r="DRM289"/>
      <c r="DRN289"/>
      <c r="DRO289"/>
      <c r="DRP289"/>
      <c r="DRQ289"/>
      <c r="DRR289"/>
      <c r="DRS289"/>
      <c r="DRT289"/>
      <c r="DRU289"/>
      <c r="DRV289"/>
      <c r="DRW289"/>
      <c r="DRX289"/>
      <c r="DRY289"/>
      <c r="DRZ289"/>
      <c r="DSA289"/>
      <c r="DSB289"/>
      <c r="DSC289"/>
      <c r="DSD289"/>
      <c r="DSE289"/>
      <c r="DSF289"/>
      <c r="DSG289"/>
      <c r="DSH289"/>
      <c r="DSI289"/>
      <c r="DSJ289"/>
      <c r="DSK289"/>
      <c r="DSL289"/>
      <c r="DSM289"/>
      <c r="DSN289"/>
      <c r="DSO289"/>
      <c r="DSP289"/>
      <c r="DSQ289"/>
      <c r="DSR289"/>
      <c r="DSS289"/>
      <c r="DST289"/>
      <c r="DSU289"/>
      <c r="DSV289"/>
      <c r="DSW289"/>
      <c r="DSX289"/>
      <c r="DSY289"/>
      <c r="DSZ289"/>
      <c r="DTA289"/>
      <c r="DTB289"/>
      <c r="DTC289"/>
      <c r="DTD289"/>
      <c r="DTE289"/>
      <c r="DTF289"/>
      <c r="DTG289"/>
      <c r="DTH289"/>
      <c r="DTI289"/>
      <c r="DTJ289"/>
      <c r="DTK289"/>
      <c r="DTL289"/>
      <c r="DTM289"/>
      <c r="DTN289"/>
      <c r="DTO289"/>
      <c r="DTP289"/>
      <c r="DTQ289"/>
      <c r="DTR289"/>
      <c r="DTS289"/>
      <c r="DTT289"/>
      <c r="DTU289"/>
      <c r="DTV289"/>
      <c r="DTW289"/>
      <c r="DTX289"/>
      <c r="DTY289"/>
      <c r="DTZ289"/>
      <c r="DUA289"/>
      <c r="DUB289"/>
      <c r="DUC289"/>
      <c r="DUD289"/>
      <c r="DUE289"/>
      <c r="DUF289"/>
      <c r="DUG289"/>
      <c r="DUH289"/>
      <c r="DUI289"/>
      <c r="DUJ289"/>
      <c r="DUK289"/>
      <c r="DUL289"/>
      <c r="DUM289"/>
      <c r="DUN289"/>
      <c r="DUO289"/>
      <c r="DUP289"/>
      <c r="DUQ289"/>
      <c r="DUR289"/>
      <c r="DUS289"/>
      <c r="DUT289"/>
      <c r="DUU289"/>
      <c r="DUV289"/>
      <c r="DUW289"/>
      <c r="DUX289"/>
      <c r="DUY289"/>
      <c r="DUZ289"/>
      <c r="DVA289"/>
      <c r="DVB289"/>
      <c r="DVC289"/>
      <c r="DVD289"/>
      <c r="DVE289"/>
      <c r="DVF289"/>
      <c r="DVG289"/>
      <c r="DVH289"/>
      <c r="DVI289"/>
      <c r="DVJ289"/>
      <c r="DVK289"/>
      <c r="DVL289"/>
      <c r="DVM289"/>
      <c r="DVN289"/>
      <c r="DVO289"/>
      <c r="DVP289"/>
      <c r="DVQ289"/>
      <c r="DVR289"/>
      <c r="DVS289"/>
      <c r="DVT289"/>
      <c r="DVU289"/>
      <c r="DVV289"/>
      <c r="DVW289"/>
      <c r="DVX289"/>
      <c r="DVY289"/>
      <c r="DVZ289"/>
      <c r="DWA289"/>
      <c r="DWB289"/>
      <c r="DWC289"/>
      <c r="DWD289"/>
      <c r="DWE289"/>
      <c r="DWF289"/>
      <c r="DWG289"/>
      <c r="DWH289"/>
      <c r="DWI289"/>
      <c r="DWJ289"/>
      <c r="DWK289"/>
      <c r="DWL289"/>
      <c r="DWM289"/>
      <c r="DWN289"/>
      <c r="DWO289"/>
      <c r="DWP289"/>
      <c r="DWQ289"/>
      <c r="DWR289"/>
      <c r="DWS289"/>
      <c r="DWT289"/>
      <c r="DWU289"/>
      <c r="DWV289"/>
      <c r="DWW289"/>
      <c r="DWX289"/>
      <c r="DWY289"/>
      <c r="DWZ289"/>
      <c r="DXA289"/>
      <c r="DXB289"/>
      <c r="DXC289"/>
      <c r="DXD289"/>
      <c r="DXE289"/>
      <c r="DXF289"/>
      <c r="DXG289"/>
      <c r="DXH289"/>
      <c r="DXI289"/>
      <c r="DXJ289"/>
      <c r="DXK289"/>
      <c r="DXL289"/>
      <c r="DXM289"/>
      <c r="DXN289"/>
      <c r="DXO289"/>
      <c r="DXP289"/>
      <c r="DXQ289"/>
      <c r="DXR289"/>
      <c r="DXS289"/>
      <c r="DXT289"/>
      <c r="DXU289"/>
      <c r="DXV289"/>
      <c r="DXW289"/>
      <c r="DXX289"/>
      <c r="DXY289"/>
      <c r="DXZ289"/>
      <c r="DYA289"/>
      <c r="DYB289"/>
      <c r="DYC289"/>
      <c r="DYD289"/>
      <c r="DYE289"/>
      <c r="DYF289"/>
      <c r="DYG289"/>
      <c r="DYH289"/>
      <c r="DYI289"/>
      <c r="DYJ289"/>
      <c r="DYK289"/>
      <c r="DYL289"/>
      <c r="DYM289"/>
      <c r="DYN289"/>
      <c r="DYO289"/>
      <c r="DYP289"/>
      <c r="DYQ289"/>
      <c r="DYR289"/>
      <c r="DYS289"/>
      <c r="DYT289"/>
      <c r="DYU289"/>
      <c r="DYV289"/>
      <c r="DYW289"/>
      <c r="DYX289"/>
      <c r="DYY289"/>
      <c r="DYZ289"/>
      <c r="DZA289"/>
      <c r="DZB289"/>
      <c r="DZC289"/>
      <c r="DZD289"/>
      <c r="DZE289"/>
      <c r="DZF289"/>
      <c r="DZG289"/>
      <c r="DZH289"/>
      <c r="DZI289"/>
      <c r="DZJ289"/>
      <c r="DZK289"/>
      <c r="DZL289"/>
      <c r="DZM289"/>
      <c r="DZN289"/>
      <c r="DZO289"/>
      <c r="DZP289"/>
      <c r="DZQ289"/>
      <c r="DZR289"/>
      <c r="DZS289"/>
      <c r="DZT289"/>
      <c r="DZU289"/>
      <c r="DZV289"/>
      <c r="DZW289"/>
      <c r="DZX289"/>
      <c r="DZY289"/>
      <c r="DZZ289"/>
      <c r="EAA289"/>
      <c r="EAB289"/>
      <c r="EAC289"/>
      <c r="EAD289"/>
      <c r="EAE289"/>
      <c r="EAF289"/>
      <c r="EAG289"/>
      <c r="EAH289"/>
      <c r="EAI289"/>
      <c r="EAJ289"/>
      <c r="EAK289"/>
      <c r="EAL289"/>
      <c r="EAM289"/>
      <c r="EAN289"/>
      <c r="EAO289"/>
      <c r="EAP289"/>
      <c r="EAQ289"/>
      <c r="EAR289"/>
      <c r="EAS289"/>
      <c r="EAT289"/>
      <c r="EAU289"/>
      <c r="EAV289"/>
      <c r="EAW289"/>
      <c r="EAX289"/>
      <c r="EAY289"/>
      <c r="EAZ289"/>
      <c r="EBA289"/>
      <c r="EBB289"/>
      <c r="EBC289"/>
      <c r="EBD289"/>
      <c r="EBE289"/>
      <c r="EBF289"/>
      <c r="EBG289"/>
      <c r="EBH289"/>
      <c r="EBI289"/>
      <c r="EBJ289"/>
      <c r="EBK289"/>
      <c r="EBL289"/>
      <c r="EBM289"/>
      <c r="EBN289"/>
      <c r="EBO289"/>
      <c r="EBP289"/>
      <c r="EBQ289"/>
      <c r="EBR289"/>
      <c r="EBS289"/>
      <c r="EBT289"/>
      <c r="EBU289"/>
      <c r="EBV289"/>
      <c r="EBW289"/>
      <c r="EBX289"/>
      <c r="EBY289"/>
      <c r="EBZ289"/>
      <c r="ECA289"/>
      <c r="ECB289"/>
      <c r="ECC289"/>
      <c r="ECD289"/>
      <c r="ECE289"/>
      <c r="ECF289"/>
      <c r="ECG289"/>
      <c r="ECH289"/>
      <c r="ECI289"/>
      <c r="ECJ289"/>
      <c r="ECK289"/>
      <c r="ECL289"/>
      <c r="ECM289"/>
      <c r="ECN289"/>
      <c r="ECO289"/>
      <c r="ECP289"/>
      <c r="ECQ289"/>
      <c r="ECR289"/>
      <c r="ECS289"/>
      <c r="ECT289"/>
      <c r="ECU289"/>
      <c r="ECV289"/>
      <c r="ECW289"/>
      <c r="ECX289"/>
      <c r="ECY289"/>
      <c r="ECZ289"/>
      <c r="EDA289"/>
      <c r="EDB289"/>
      <c r="EDC289"/>
      <c r="EDD289"/>
      <c r="EDE289"/>
      <c r="EDF289"/>
      <c r="EDG289"/>
      <c r="EDH289"/>
      <c r="EDI289"/>
      <c r="EDJ289"/>
      <c r="EDK289"/>
      <c r="EDL289"/>
      <c r="EDM289"/>
      <c r="EDN289"/>
      <c r="EDO289"/>
      <c r="EDP289"/>
      <c r="EDQ289"/>
      <c r="EDR289"/>
      <c r="EDS289"/>
      <c r="EDT289"/>
      <c r="EDU289"/>
      <c r="EDV289"/>
      <c r="EDW289"/>
      <c r="EDX289"/>
      <c r="EDY289"/>
      <c r="EDZ289"/>
      <c r="EEA289"/>
      <c r="EEB289"/>
      <c r="EEC289"/>
      <c r="EED289"/>
      <c r="EEE289"/>
      <c r="EEF289"/>
      <c r="EEG289"/>
      <c r="EEH289"/>
      <c r="EEI289"/>
      <c r="EEJ289"/>
      <c r="EEK289"/>
      <c r="EEL289"/>
      <c r="EEM289"/>
      <c r="EEN289"/>
      <c r="EEO289"/>
      <c r="EEP289"/>
      <c r="EEQ289"/>
      <c r="EER289"/>
      <c r="EES289"/>
      <c r="EET289"/>
      <c r="EEU289"/>
      <c r="EEV289"/>
      <c r="EEW289"/>
      <c r="EEX289"/>
      <c r="EEY289"/>
      <c r="EEZ289"/>
      <c r="EFA289"/>
      <c r="EFB289"/>
      <c r="EFC289"/>
      <c r="EFD289"/>
      <c r="EFE289"/>
      <c r="EFF289"/>
      <c r="EFG289"/>
      <c r="EFH289"/>
      <c r="EFI289"/>
      <c r="EFJ289"/>
      <c r="EFK289"/>
      <c r="EFL289"/>
      <c r="EFM289"/>
      <c r="EFN289"/>
      <c r="EFO289"/>
      <c r="EFP289"/>
      <c r="EFQ289"/>
      <c r="EFR289"/>
      <c r="EFS289"/>
      <c r="EFT289"/>
      <c r="EFU289"/>
      <c r="EFV289"/>
      <c r="EFW289"/>
      <c r="EFX289"/>
      <c r="EFY289"/>
      <c r="EFZ289"/>
      <c r="EGA289"/>
      <c r="EGB289"/>
      <c r="EGC289"/>
      <c r="EGD289"/>
      <c r="EGE289"/>
      <c r="EGF289"/>
      <c r="EGG289"/>
      <c r="EGH289"/>
      <c r="EGI289"/>
      <c r="EGJ289"/>
      <c r="EGK289"/>
      <c r="EGL289"/>
      <c r="EGM289"/>
      <c r="EGN289"/>
      <c r="EGO289"/>
      <c r="EGP289"/>
      <c r="EGQ289"/>
      <c r="EGR289"/>
      <c r="EGS289"/>
      <c r="EGT289"/>
      <c r="EGU289"/>
      <c r="EGV289"/>
      <c r="EGW289"/>
      <c r="EGX289"/>
      <c r="EGY289"/>
      <c r="EGZ289"/>
      <c r="EHA289"/>
      <c r="EHB289"/>
      <c r="EHC289"/>
      <c r="EHD289"/>
      <c r="EHE289"/>
      <c r="EHF289"/>
      <c r="EHG289"/>
      <c r="EHH289"/>
      <c r="EHI289"/>
      <c r="EHJ289"/>
      <c r="EHK289"/>
      <c r="EHL289"/>
      <c r="EHM289"/>
      <c r="EHN289"/>
      <c r="EHO289"/>
      <c r="EHP289"/>
      <c r="EHQ289"/>
      <c r="EHR289"/>
      <c r="EHS289"/>
      <c r="EHT289"/>
      <c r="EHU289"/>
      <c r="EHV289"/>
      <c r="EHW289"/>
      <c r="EHX289"/>
      <c r="EHY289"/>
      <c r="EHZ289"/>
      <c r="EIA289"/>
      <c r="EIB289"/>
      <c r="EIC289"/>
      <c r="EID289"/>
      <c r="EIE289"/>
      <c r="EIF289"/>
      <c r="EIG289"/>
      <c r="EIH289"/>
      <c r="EII289"/>
      <c r="EIJ289"/>
      <c r="EIK289"/>
      <c r="EIL289"/>
      <c r="EIM289"/>
      <c r="EIN289"/>
      <c r="EIO289"/>
      <c r="EIP289"/>
      <c r="EIQ289"/>
      <c r="EIR289"/>
      <c r="EIS289"/>
      <c r="EIT289"/>
      <c r="EIU289"/>
      <c r="EIV289"/>
      <c r="EIW289"/>
      <c r="EIX289"/>
      <c r="EIY289"/>
      <c r="EIZ289"/>
      <c r="EJA289"/>
      <c r="EJB289"/>
      <c r="EJC289"/>
      <c r="EJD289"/>
      <c r="EJE289"/>
      <c r="EJF289"/>
      <c r="EJG289"/>
      <c r="EJH289"/>
      <c r="EJI289"/>
      <c r="EJJ289"/>
      <c r="EJK289"/>
      <c r="EJL289"/>
      <c r="EJM289"/>
      <c r="EJN289"/>
      <c r="EJO289"/>
      <c r="EJP289"/>
      <c r="EJQ289"/>
      <c r="EJR289"/>
      <c r="EJS289"/>
      <c r="EJT289"/>
      <c r="EJU289"/>
      <c r="EJV289"/>
      <c r="EJW289"/>
      <c r="EJX289"/>
      <c r="EJY289"/>
      <c r="EJZ289"/>
      <c r="EKA289"/>
      <c r="EKB289"/>
      <c r="EKC289"/>
      <c r="EKD289"/>
      <c r="EKE289"/>
      <c r="EKF289"/>
      <c r="EKG289"/>
      <c r="EKH289"/>
      <c r="EKI289"/>
      <c r="EKJ289"/>
      <c r="EKK289"/>
      <c r="EKL289"/>
      <c r="EKM289"/>
      <c r="EKN289"/>
      <c r="EKO289"/>
      <c r="EKP289"/>
      <c r="EKQ289"/>
      <c r="EKR289"/>
      <c r="EKS289"/>
      <c r="EKT289"/>
      <c r="EKU289"/>
      <c r="EKV289"/>
      <c r="EKW289"/>
      <c r="EKX289"/>
      <c r="EKY289"/>
      <c r="EKZ289"/>
      <c r="ELA289"/>
      <c r="ELB289"/>
      <c r="ELC289"/>
      <c r="ELD289"/>
      <c r="ELE289"/>
      <c r="ELF289"/>
      <c r="ELG289"/>
      <c r="ELH289"/>
      <c r="ELI289"/>
      <c r="ELJ289"/>
      <c r="ELK289"/>
      <c r="ELL289"/>
      <c r="ELM289"/>
      <c r="ELN289"/>
      <c r="ELO289"/>
      <c r="ELP289"/>
      <c r="ELQ289"/>
      <c r="ELR289"/>
      <c r="ELS289"/>
      <c r="ELT289"/>
      <c r="ELU289"/>
      <c r="ELV289"/>
      <c r="ELW289"/>
      <c r="ELX289"/>
      <c r="ELY289"/>
      <c r="ELZ289"/>
      <c r="EMA289"/>
      <c r="EMB289"/>
      <c r="EMC289"/>
      <c r="EMD289"/>
      <c r="EME289"/>
      <c r="EMF289"/>
      <c r="EMG289"/>
      <c r="EMH289"/>
      <c r="EMI289"/>
      <c r="EMJ289"/>
      <c r="EMK289"/>
      <c r="EML289"/>
      <c r="EMM289"/>
      <c r="EMN289"/>
      <c r="EMO289"/>
      <c r="EMP289"/>
      <c r="EMQ289"/>
      <c r="EMR289"/>
      <c r="EMS289"/>
      <c r="EMT289"/>
      <c r="EMU289"/>
      <c r="EMV289"/>
      <c r="EMW289"/>
      <c r="EMX289"/>
      <c r="EMY289"/>
      <c r="EMZ289"/>
      <c r="ENA289"/>
      <c r="ENB289"/>
      <c r="ENC289"/>
      <c r="END289"/>
      <c r="ENE289"/>
      <c r="ENF289"/>
      <c r="ENG289"/>
      <c r="ENH289"/>
      <c r="ENI289"/>
      <c r="ENJ289"/>
      <c r="ENK289"/>
      <c r="ENL289"/>
      <c r="ENM289"/>
      <c r="ENN289"/>
      <c r="ENO289"/>
      <c r="ENP289"/>
      <c r="ENQ289"/>
      <c r="ENR289"/>
      <c r="ENS289"/>
      <c r="ENT289"/>
      <c r="ENU289"/>
      <c r="ENV289"/>
      <c r="ENW289"/>
      <c r="ENX289"/>
      <c r="ENY289"/>
      <c r="ENZ289"/>
      <c r="EOA289"/>
      <c r="EOB289"/>
      <c r="EOC289"/>
      <c r="EOD289"/>
      <c r="EOE289"/>
      <c r="EOF289"/>
      <c r="EOG289"/>
      <c r="EOH289"/>
      <c r="EOI289"/>
      <c r="EOJ289"/>
      <c r="EOK289"/>
      <c r="EOL289"/>
      <c r="EOM289"/>
      <c r="EON289"/>
      <c r="EOO289"/>
      <c r="EOP289"/>
      <c r="EOQ289"/>
      <c r="EOR289"/>
      <c r="EOS289"/>
      <c r="EOT289"/>
      <c r="EOU289"/>
      <c r="EOV289"/>
      <c r="EOW289"/>
      <c r="EOX289"/>
      <c r="EOY289"/>
      <c r="EOZ289"/>
      <c r="EPA289"/>
      <c r="EPB289"/>
      <c r="EPC289"/>
      <c r="EPD289"/>
      <c r="EPE289"/>
      <c r="EPF289"/>
      <c r="EPG289"/>
      <c r="EPH289"/>
      <c r="EPI289"/>
      <c r="EPJ289"/>
      <c r="EPK289"/>
      <c r="EPL289"/>
      <c r="EPM289"/>
      <c r="EPN289"/>
      <c r="EPO289"/>
      <c r="EPP289"/>
      <c r="EPQ289"/>
      <c r="EPR289"/>
      <c r="EPS289"/>
      <c r="EPT289"/>
      <c r="EPU289"/>
      <c r="EPV289"/>
      <c r="EPW289"/>
      <c r="EPX289"/>
      <c r="EPY289"/>
      <c r="EPZ289"/>
      <c r="EQA289"/>
      <c r="EQB289"/>
      <c r="EQC289"/>
      <c r="EQD289"/>
      <c r="EQE289"/>
      <c r="EQF289"/>
      <c r="EQG289"/>
      <c r="EQH289"/>
      <c r="EQI289"/>
      <c r="EQJ289"/>
      <c r="EQK289"/>
      <c r="EQL289"/>
      <c r="EQM289"/>
      <c r="EQN289"/>
      <c r="EQO289"/>
      <c r="EQP289"/>
      <c r="EQQ289"/>
      <c r="EQR289"/>
      <c r="EQS289"/>
      <c r="EQT289"/>
      <c r="EQU289"/>
      <c r="EQV289"/>
      <c r="EQW289"/>
      <c r="EQX289"/>
      <c r="EQY289"/>
      <c r="EQZ289"/>
      <c r="ERA289"/>
      <c r="ERB289"/>
      <c r="ERC289"/>
      <c r="ERD289"/>
      <c r="ERE289"/>
      <c r="ERF289"/>
      <c r="ERG289"/>
      <c r="ERH289"/>
      <c r="ERI289"/>
      <c r="ERJ289"/>
      <c r="ERK289"/>
      <c r="ERL289"/>
      <c r="ERM289"/>
      <c r="ERN289"/>
      <c r="ERO289"/>
      <c r="ERP289"/>
      <c r="ERQ289"/>
      <c r="ERR289"/>
      <c r="ERS289"/>
      <c r="ERT289"/>
      <c r="ERU289"/>
      <c r="ERV289"/>
      <c r="ERW289"/>
      <c r="ERX289"/>
      <c r="ERY289"/>
      <c r="ERZ289"/>
      <c r="ESA289"/>
      <c r="ESB289"/>
      <c r="ESC289"/>
      <c r="ESD289"/>
      <c r="ESE289"/>
      <c r="ESF289"/>
      <c r="ESG289"/>
      <c r="ESH289"/>
      <c r="ESI289"/>
      <c r="ESJ289"/>
      <c r="ESK289"/>
      <c r="ESL289"/>
      <c r="ESM289"/>
      <c r="ESN289"/>
      <c r="ESO289"/>
      <c r="ESP289"/>
      <c r="ESQ289"/>
      <c r="ESR289"/>
      <c r="ESS289"/>
      <c r="EST289"/>
      <c r="ESU289"/>
      <c r="ESV289"/>
      <c r="ESW289"/>
      <c r="ESX289"/>
      <c r="ESY289"/>
      <c r="ESZ289"/>
      <c r="ETA289"/>
      <c r="ETB289"/>
      <c r="ETC289"/>
      <c r="ETD289"/>
      <c r="ETE289"/>
      <c r="ETF289"/>
      <c r="ETG289"/>
      <c r="ETH289"/>
      <c r="ETI289"/>
      <c r="ETJ289"/>
      <c r="ETK289"/>
      <c r="ETL289"/>
      <c r="ETM289"/>
      <c r="ETN289"/>
      <c r="ETO289"/>
      <c r="ETP289"/>
      <c r="ETQ289"/>
      <c r="ETR289"/>
      <c r="ETS289"/>
      <c r="ETT289"/>
      <c r="ETU289"/>
      <c r="ETV289"/>
      <c r="ETW289"/>
      <c r="ETX289"/>
      <c r="ETY289"/>
      <c r="ETZ289"/>
      <c r="EUA289"/>
      <c r="EUB289"/>
      <c r="EUC289"/>
      <c r="EUD289"/>
      <c r="EUE289"/>
      <c r="EUF289"/>
      <c r="EUG289"/>
      <c r="EUH289"/>
      <c r="EUI289"/>
      <c r="EUJ289"/>
      <c r="EUK289"/>
      <c r="EUL289"/>
      <c r="EUM289"/>
      <c r="EUN289"/>
      <c r="EUO289"/>
      <c r="EUP289"/>
      <c r="EUQ289"/>
      <c r="EUR289"/>
      <c r="EUS289"/>
      <c r="EUT289"/>
      <c r="EUU289"/>
      <c r="EUV289"/>
      <c r="EUW289"/>
      <c r="EUX289"/>
      <c r="EUY289"/>
      <c r="EUZ289"/>
      <c r="EVA289"/>
      <c r="EVB289"/>
      <c r="EVC289"/>
      <c r="EVD289"/>
      <c r="EVE289"/>
      <c r="EVF289"/>
      <c r="EVG289"/>
      <c r="EVH289"/>
      <c r="EVI289"/>
      <c r="EVJ289"/>
      <c r="EVK289"/>
      <c r="EVL289"/>
      <c r="EVM289"/>
      <c r="EVN289"/>
      <c r="EVO289"/>
      <c r="EVP289"/>
      <c r="EVQ289"/>
      <c r="EVR289"/>
      <c r="EVS289"/>
      <c r="EVT289"/>
      <c r="EVU289"/>
      <c r="EVV289"/>
      <c r="EVW289"/>
      <c r="EVX289"/>
      <c r="EVY289"/>
      <c r="EVZ289"/>
      <c r="EWA289"/>
      <c r="EWB289"/>
      <c r="EWC289"/>
      <c r="EWD289"/>
      <c r="EWE289"/>
      <c r="EWF289"/>
      <c r="EWG289"/>
      <c r="EWH289"/>
      <c r="EWI289"/>
      <c r="EWJ289"/>
      <c r="EWK289"/>
      <c r="EWL289"/>
      <c r="EWM289"/>
      <c r="EWN289"/>
      <c r="EWO289"/>
      <c r="EWP289"/>
      <c r="EWQ289"/>
      <c r="EWR289"/>
      <c r="EWS289"/>
      <c r="EWT289"/>
      <c r="EWU289"/>
      <c r="EWV289"/>
      <c r="EWW289"/>
      <c r="EWX289"/>
      <c r="EWY289"/>
      <c r="EWZ289"/>
      <c r="EXA289"/>
      <c r="EXB289"/>
      <c r="EXC289"/>
      <c r="EXD289"/>
      <c r="EXE289"/>
      <c r="EXF289"/>
      <c r="EXG289"/>
      <c r="EXH289"/>
      <c r="EXI289"/>
      <c r="EXJ289"/>
      <c r="EXK289"/>
      <c r="EXL289"/>
      <c r="EXM289"/>
      <c r="EXN289"/>
      <c r="EXO289"/>
      <c r="EXP289"/>
      <c r="EXQ289"/>
      <c r="EXR289"/>
      <c r="EXS289"/>
      <c r="EXT289"/>
      <c r="EXU289"/>
      <c r="EXV289"/>
      <c r="EXW289"/>
      <c r="EXX289"/>
      <c r="EXY289"/>
      <c r="EXZ289"/>
      <c r="EYA289"/>
      <c r="EYB289"/>
      <c r="EYC289"/>
      <c r="EYD289"/>
      <c r="EYE289"/>
      <c r="EYF289"/>
      <c r="EYG289"/>
      <c r="EYH289"/>
      <c r="EYI289"/>
      <c r="EYJ289"/>
      <c r="EYK289"/>
      <c r="EYL289"/>
      <c r="EYM289"/>
      <c r="EYN289"/>
      <c r="EYO289"/>
      <c r="EYP289"/>
      <c r="EYQ289"/>
      <c r="EYR289"/>
      <c r="EYS289"/>
      <c r="EYT289"/>
      <c r="EYU289"/>
      <c r="EYV289"/>
      <c r="EYW289"/>
      <c r="EYX289"/>
      <c r="EYY289"/>
      <c r="EYZ289"/>
      <c r="EZA289"/>
      <c r="EZB289"/>
      <c r="EZC289"/>
      <c r="EZD289"/>
      <c r="EZE289"/>
      <c r="EZF289"/>
      <c r="EZG289"/>
      <c r="EZH289"/>
      <c r="EZI289"/>
      <c r="EZJ289"/>
      <c r="EZK289"/>
      <c r="EZL289"/>
      <c r="EZM289"/>
      <c r="EZN289"/>
      <c r="EZO289"/>
      <c r="EZP289"/>
      <c r="EZQ289"/>
      <c r="EZR289"/>
      <c r="EZS289"/>
      <c r="EZT289"/>
      <c r="EZU289"/>
      <c r="EZV289"/>
      <c r="EZW289"/>
      <c r="EZX289"/>
      <c r="EZY289"/>
      <c r="EZZ289"/>
      <c r="FAA289"/>
      <c r="FAB289"/>
      <c r="FAC289"/>
      <c r="FAD289"/>
      <c r="FAE289"/>
      <c r="FAF289"/>
      <c r="FAG289"/>
      <c r="FAH289"/>
      <c r="FAI289"/>
      <c r="FAJ289"/>
      <c r="FAK289"/>
      <c r="FAL289"/>
      <c r="FAM289"/>
      <c r="FAN289"/>
      <c r="FAO289"/>
      <c r="FAP289"/>
      <c r="FAQ289"/>
      <c r="FAR289"/>
      <c r="FAS289"/>
      <c r="FAT289"/>
      <c r="FAU289"/>
      <c r="FAV289"/>
      <c r="FAW289"/>
      <c r="FAX289"/>
      <c r="FAY289"/>
      <c r="FAZ289"/>
      <c r="FBA289"/>
      <c r="FBB289"/>
      <c r="FBC289"/>
      <c r="FBD289"/>
      <c r="FBE289"/>
      <c r="FBF289"/>
      <c r="FBG289"/>
      <c r="FBH289"/>
      <c r="FBI289"/>
      <c r="FBJ289"/>
      <c r="FBK289"/>
      <c r="FBL289"/>
      <c r="FBM289"/>
      <c r="FBN289"/>
      <c r="FBO289"/>
      <c r="FBP289"/>
      <c r="FBQ289"/>
      <c r="FBR289"/>
      <c r="FBS289"/>
      <c r="FBT289"/>
      <c r="FBU289"/>
      <c r="FBV289"/>
      <c r="FBW289"/>
      <c r="FBX289"/>
      <c r="FBY289"/>
      <c r="FBZ289"/>
      <c r="FCA289"/>
      <c r="FCB289"/>
      <c r="FCC289"/>
      <c r="FCD289"/>
      <c r="FCE289"/>
      <c r="FCF289"/>
      <c r="FCG289"/>
      <c r="FCH289"/>
      <c r="FCI289"/>
      <c r="FCJ289"/>
      <c r="FCK289"/>
      <c r="FCL289"/>
      <c r="FCM289"/>
      <c r="FCN289"/>
      <c r="FCO289"/>
      <c r="FCP289"/>
      <c r="FCQ289"/>
      <c r="FCR289"/>
      <c r="FCS289"/>
      <c r="FCT289"/>
      <c r="FCU289"/>
      <c r="FCV289"/>
      <c r="FCW289"/>
      <c r="FCX289"/>
      <c r="FCY289"/>
      <c r="FCZ289"/>
      <c r="FDA289"/>
      <c r="FDB289"/>
      <c r="FDC289"/>
      <c r="FDD289"/>
      <c r="FDE289"/>
      <c r="FDF289"/>
      <c r="FDG289"/>
      <c r="FDH289"/>
      <c r="FDI289"/>
      <c r="FDJ289"/>
      <c r="FDK289"/>
      <c r="FDL289"/>
      <c r="FDM289"/>
      <c r="FDN289"/>
      <c r="FDO289"/>
      <c r="FDP289"/>
      <c r="FDQ289"/>
      <c r="FDR289"/>
      <c r="FDS289"/>
      <c r="FDT289"/>
      <c r="FDU289"/>
      <c r="FDV289"/>
      <c r="FDW289"/>
      <c r="FDX289"/>
      <c r="FDY289"/>
      <c r="FDZ289"/>
      <c r="FEA289"/>
      <c r="FEB289"/>
      <c r="FEC289"/>
      <c r="FED289"/>
      <c r="FEE289"/>
      <c r="FEF289"/>
      <c r="FEG289"/>
      <c r="FEH289"/>
      <c r="FEI289"/>
      <c r="FEJ289"/>
      <c r="FEK289"/>
      <c r="FEL289"/>
      <c r="FEM289"/>
      <c r="FEN289"/>
      <c r="FEO289"/>
      <c r="FEP289"/>
      <c r="FEQ289"/>
      <c r="FER289"/>
      <c r="FES289"/>
      <c r="FET289"/>
      <c r="FEU289"/>
      <c r="FEV289"/>
      <c r="FEW289"/>
      <c r="FEX289"/>
      <c r="FEY289"/>
      <c r="FEZ289"/>
      <c r="FFA289"/>
      <c r="FFB289"/>
      <c r="FFC289"/>
      <c r="FFD289"/>
      <c r="FFE289"/>
      <c r="FFF289"/>
      <c r="FFG289"/>
      <c r="FFH289"/>
      <c r="FFI289"/>
      <c r="FFJ289"/>
      <c r="FFK289"/>
      <c r="FFL289"/>
      <c r="FFM289"/>
      <c r="FFN289"/>
      <c r="FFO289"/>
      <c r="FFP289"/>
      <c r="FFQ289"/>
      <c r="FFR289"/>
      <c r="FFS289"/>
      <c r="FFT289"/>
      <c r="FFU289"/>
      <c r="FFV289"/>
      <c r="FFW289"/>
      <c r="FFX289"/>
      <c r="FFY289"/>
      <c r="FFZ289"/>
      <c r="FGA289"/>
      <c r="FGB289"/>
      <c r="FGC289"/>
      <c r="FGD289"/>
      <c r="FGE289"/>
      <c r="FGF289"/>
      <c r="FGG289"/>
      <c r="FGH289"/>
      <c r="FGI289"/>
      <c r="FGJ289"/>
      <c r="FGK289"/>
      <c r="FGL289"/>
      <c r="FGM289"/>
      <c r="FGN289"/>
      <c r="FGO289"/>
      <c r="FGP289"/>
      <c r="FGQ289"/>
      <c r="FGR289"/>
      <c r="FGS289"/>
      <c r="FGT289"/>
      <c r="FGU289"/>
      <c r="FGV289"/>
      <c r="FGW289"/>
      <c r="FGX289"/>
      <c r="FGY289"/>
      <c r="FGZ289"/>
      <c r="FHA289"/>
      <c r="FHB289"/>
      <c r="FHC289"/>
      <c r="FHD289"/>
      <c r="FHE289"/>
      <c r="FHF289"/>
      <c r="FHG289"/>
      <c r="FHH289"/>
      <c r="FHI289"/>
      <c r="FHJ289"/>
      <c r="FHK289"/>
      <c r="FHL289"/>
      <c r="FHM289"/>
      <c r="FHN289"/>
      <c r="FHO289"/>
      <c r="FHP289"/>
      <c r="FHQ289"/>
      <c r="FHR289"/>
      <c r="FHS289"/>
      <c r="FHT289"/>
      <c r="FHU289"/>
      <c r="FHV289"/>
      <c r="FHW289"/>
      <c r="FHX289"/>
      <c r="FHY289"/>
      <c r="FHZ289"/>
      <c r="FIA289"/>
      <c r="FIB289"/>
      <c r="FIC289"/>
      <c r="FID289"/>
      <c r="FIE289"/>
      <c r="FIF289"/>
      <c r="FIG289"/>
      <c r="FIH289"/>
      <c r="FII289"/>
      <c r="FIJ289"/>
      <c r="FIK289"/>
      <c r="FIL289"/>
      <c r="FIM289"/>
      <c r="FIN289"/>
      <c r="FIO289"/>
      <c r="FIP289"/>
      <c r="FIQ289"/>
      <c r="FIR289"/>
      <c r="FIS289"/>
      <c r="FIT289"/>
      <c r="FIU289"/>
      <c r="FIV289"/>
      <c r="FIW289"/>
      <c r="FIX289"/>
      <c r="FIY289"/>
      <c r="FIZ289"/>
      <c r="FJA289"/>
      <c r="FJB289"/>
      <c r="FJC289"/>
      <c r="FJD289"/>
      <c r="FJE289"/>
      <c r="FJF289"/>
      <c r="FJG289"/>
      <c r="FJH289"/>
      <c r="FJI289"/>
      <c r="FJJ289"/>
      <c r="FJK289"/>
      <c r="FJL289"/>
      <c r="FJM289"/>
      <c r="FJN289"/>
      <c r="FJO289"/>
      <c r="FJP289"/>
      <c r="FJQ289"/>
      <c r="FJR289"/>
      <c r="FJS289"/>
      <c r="FJT289"/>
      <c r="FJU289"/>
      <c r="FJV289"/>
      <c r="FJW289"/>
      <c r="FJX289"/>
      <c r="FJY289"/>
      <c r="FJZ289"/>
      <c r="FKA289"/>
      <c r="FKB289"/>
      <c r="FKC289"/>
      <c r="FKD289"/>
      <c r="FKE289"/>
      <c r="FKF289"/>
      <c r="FKG289"/>
      <c r="FKH289"/>
      <c r="FKI289"/>
      <c r="FKJ289"/>
      <c r="FKK289"/>
      <c r="FKL289"/>
      <c r="FKM289"/>
      <c r="FKN289"/>
      <c r="FKO289"/>
      <c r="FKP289"/>
      <c r="FKQ289"/>
      <c r="FKR289"/>
      <c r="FKS289"/>
      <c r="FKT289"/>
      <c r="FKU289"/>
      <c r="FKV289"/>
      <c r="FKW289"/>
      <c r="FKX289"/>
      <c r="FKY289"/>
      <c r="FKZ289"/>
      <c r="FLA289"/>
      <c r="FLB289"/>
      <c r="FLC289"/>
      <c r="FLD289"/>
      <c r="FLE289"/>
      <c r="FLF289"/>
      <c r="FLG289"/>
      <c r="FLH289"/>
      <c r="FLI289"/>
      <c r="FLJ289"/>
      <c r="FLK289"/>
      <c r="FLL289"/>
      <c r="FLM289"/>
      <c r="FLN289"/>
      <c r="FLO289"/>
      <c r="FLP289"/>
      <c r="FLQ289"/>
      <c r="FLR289"/>
      <c r="FLS289"/>
      <c r="FLT289"/>
      <c r="FLU289"/>
      <c r="FLV289"/>
      <c r="FLW289"/>
      <c r="FLX289"/>
      <c r="FLY289"/>
      <c r="FLZ289"/>
      <c r="FMA289"/>
      <c r="FMB289"/>
      <c r="FMC289"/>
      <c r="FMD289"/>
      <c r="FME289"/>
      <c r="FMF289"/>
      <c r="FMG289"/>
      <c r="FMH289"/>
      <c r="FMI289"/>
      <c r="FMJ289"/>
      <c r="FMK289"/>
      <c r="FML289"/>
      <c r="FMM289"/>
      <c r="FMN289"/>
      <c r="FMO289"/>
      <c r="FMP289"/>
      <c r="FMQ289"/>
      <c r="FMR289"/>
      <c r="FMS289"/>
      <c r="FMT289"/>
      <c r="FMU289"/>
      <c r="FMV289"/>
      <c r="FMW289"/>
      <c r="FMX289"/>
      <c r="FMY289"/>
      <c r="FMZ289"/>
      <c r="FNA289"/>
      <c r="FNB289"/>
      <c r="FNC289"/>
      <c r="FND289"/>
      <c r="FNE289"/>
      <c r="FNF289"/>
      <c r="FNG289"/>
      <c r="FNH289"/>
      <c r="FNI289"/>
      <c r="FNJ289"/>
      <c r="FNK289"/>
      <c r="FNL289"/>
      <c r="FNM289"/>
      <c r="FNN289"/>
      <c r="FNO289"/>
      <c r="FNP289"/>
      <c r="FNQ289"/>
      <c r="FNR289"/>
      <c r="FNS289"/>
      <c r="FNT289"/>
      <c r="FNU289"/>
      <c r="FNV289"/>
      <c r="FNW289"/>
      <c r="FNX289"/>
      <c r="FNY289"/>
      <c r="FNZ289"/>
      <c r="FOA289"/>
      <c r="FOB289"/>
      <c r="FOC289"/>
      <c r="FOD289"/>
      <c r="FOE289"/>
      <c r="FOF289"/>
      <c r="FOG289"/>
      <c r="FOH289"/>
      <c r="FOI289"/>
      <c r="FOJ289"/>
      <c r="FOK289"/>
      <c r="FOL289"/>
      <c r="FOM289"/>
      <c r="FON289"/>
      <c r="FOO289"/>
      <c r="FOP289"/>
      <c r="FOQ289"/>
      <c r="FOR289"/>
      <c r="FOS289"/>
      <c r="FOT289"/>
      <c r="FOU289"/>
      <c r="FOV289"/>
      <c r="FOW289"/>
      <c r="FOX289"/>
      <c r="FOY289"/>
      <c r="FOZ289"/>
      <c r="FPA289"/>
      <c r="FPB289"/>
      <c r="FPC289"/>
      <c r="FPD289"/>
      <c r="FPE289"/>
      <c r="FPF289"/>
      <c r="FPG289"/>
      <c r="FPH289"/>
      <c r="FPI289"/>
      <c r="FPJ289"/>
      <c r="FPK289"/>
      <c r="FPL289"/>
      <c r="FPM289"/>
      <c r="FPN289"/>
      <c r="FPO289"/>
      <c r="FPP289"/>
      <c r="FPQ289"/>
      <c r="FPR289"/>
      <c r="FPS289"/>
      <c r="FPT289"/>
      <c r="FPU289"/>
      <c r="FPV289"/>
      <c r="FPW289"/>
      <c r="FPX289"/>
      <c r="FPY289"/>
      <c r="FPZ289"/>
      <c r="FQA289"/>
      <c r="FQB289"/>
      <c r="FQC289"/>
      <c r="FQD289"/>
      <c r="FQE289"/>
      <c r="FQF289"/>
      <c r="FQG289"/>
      <c r="FQH289"/>
      <c r="FQI289"/>
      <c r="FQJ289"/>
      <c r="FQK289"/>
      <c r="FQL289"/>
      <c r="FQM289"/>
      <c r="FQN289"/>
      <c r="FQO289"/>
      <c r="FQP289"/>
      <c r="FQQ289"/>
      <c r="FQR289"/>
      <c r="FQS289"/>
      <c r="FQT289"/>
      <c r="FQU289"/>
      <c r="FQV289"/>
      <c r="FQW289"/>
      <c r="FQX289"/>
      <c r="FQY289"/>
      <c r="FQZ289"/>
      <c r="FRA289"/>
      <c r="FRB289"/>
      <c r="FRC289"/>
      <c r="FRD289"/>
      <c r="FRE289"/>
      <c r="FRF289"/>
      <c r="FRG289"/>
      <c r="FRH289"/>
      <c r="FRI289"/>
      <c r="FRJ289"/>
      <c r="FRK289"/>
      <c r="FRL289"/>
      <c r="FRM289"/>
      <c r="FRN289"/>
      <c r="FRO289"/>
      <c r="FRP289"/>
      <c r="FRQ289"/>
      <c r="FRR289"/>
      <c r="FRS289"/>
      <c r="FRT289"/>
      <c r="FRU289"/>
      <c r="FRV289"/>
      <c r="FRW289"/>
      <c r="FRX289"/>
      <c r="FRY289"/>
      <c r="FRZ289"/>
      <c r="FSA289"/>
      <c r="FSB289"/>
      <c r="FSC289"/>
      <c r="FSD289"/>
      <c r="FSE289"/>
      <c r="FSF289"/>
      <c r="FSG289"/>
      <c r="FSH289"/>
      <c r="FSI289"/>
      <c r="FSJ289"/>
      <c r="FSK289"/>
      <c r="FSL289"/>
      <c r="FSM289"/>
      <c r="FSN289"/>
      <c r="FSO289"/>
      <c r="FSP289"/>
      <c r="FSQ289"/>
      <c r="FSR289"/>
      <c r="FSS289"/>
      <c r="FST289"/>
      <c r="FSU289"/>
      <c r="FSV289"/>
      <c r="FSW289"/>
      <c r="FSX289"/>
      <c r="FSY289"/>
      <c r="FSZ289"/>
      <c r="FTA289"/>
      <c r="FTB289"/>
      <c r="FTC289"/>
      <c r="FTD289"/>
      <c r="FTE289"/>
      <c r="FTF289"/>
      <c r="FTG289"/>
      <c r="FTH289"/>
      <c r="FTI289"/>
      <c r="FTJ289"/>
      <c r="FTK289"/>
      <c r="FTL289"/>
      <c r="FTM289"/>
      <c r="FTN289"/>
      <c r="FTO289"/>
      <c r="FTP289"/>
      <c r="FTQ289"/>
      <c r="FTR289"/>
      <c r="FTS289"/>
      <c r="FTT289"/>
      <c r="FTU289"/>
      <c r="FTV289"/>
      <c r="FTW289"/>
      <c r="FTX289"/>
      <c r="FTY289"/>
      <c r="FTZ289"/>
      <c r="FUA289"/>
      <c r="FUB289"/>
      <c r="FUC289"/>
      <c r="FUD289"/>
      <c r="FUE289"/>
      <c r="FUF289"/>
      <c r="FUG289"/>
      <c r="FUH289"/>
      <c r="FUI289"/>
      <c r="FUJ289"/>
      <c r="FUK289"/>
      <c r="FUL289"/>
      <c r="FUM289"/>
      <c r="FUN289"/>
      <c r="FUO289"/>
      <c r="FUP289"/>
      <c r="FUQ289"/>
      <c r="FUR289"/>
      <c r="FUS289"/>
      <c r="FUT289"/>
      <c r="FUU289"/>
      <c r="FUV289"/>
      <c r="FUW289"/>
      <c r="FUX289"/>
      <c r="FUY289"/>
      <c r="FUZ289"/>
      <c r="FVA289"/>
      <c r="FVB289"/>
      <c r="FVC289"/>
      <c r="FVD289"/>
      <c r="FVE289"/>
      <c r="FVF289"/>
      <c r="FVG289"/>
      <c r="FVH289"/>
      <c r="FVI289"/>
      <c r="FVJ289"/>
      <c r="FVK289"/>
      <c r="FVL289"/>
      <c r="FVM289"/>
      <c r="FVN289"/>
      <c r="FVO289"/>
      <c r="FVP289"/>
      <c r="FVQ289"/>
      <c r="FVR289"/>
      <c r="FVS289"/>
      <c r="FVT289"/>
      <c r="FVU289"/>
      <c r="FVV289"/>
      <c r="FVW289"/>
      <c r="FVX289"/>
      <c r="FVY289"/>
      <c r="FVZ289"/>
      <c r="FWA289"/>
      <c r="FWB289"/>
      <c r="FWC289"/>
      <c r="FWD289"/>
      <c r="FWE289"/>
      <c r="FWF289"/>
      <c r="FWG289"/>
      <c r="FWH289"/>
      <c r="FWI289"/>
      <c r="FWJ289"/>
      <c r="FWK289"/>
      <c r="FWL289"/>
      <c r="FWM289"/>
      <c r="FWN289"/>
      <c r="FWO289"/>
      <c r="FWP289"/>
      <c r="FWQ289"/>
      <c r="FWR289"/>
      <c r="FWS289"/>
      <c r="FWT289"/>
      <c r="FWU289"/>
      <c r="FWV289"/>
      <c r="FWW289"/>
      <c r="FWX289"/>
      <c r="FWY289"/>
      <c r="FWZ289"/>
      <c r="FXA289"/>
      <c r="FXB289"/>
      <c r="FXC289"/>
      <c r="FXD289"/>
      <c r="FXE289"/>
      <c r="FXF289"/>
      <c r="FXG289"/>
      <c r="FXH289"/>
      <c r="FXI289"/>
      <c r="FXJ289"/>
      <c r="FXK289"/>
      <c r="FXL289"/>
      <c r="FXM289"/>
      <c r="FXN289"/>
      <c r="FXO289"/>
      <c r="FXP289"/>
      <c r="FXQ289"/>
      <c r="FXR289"/>
      <c r="FXS289"/>
      <c r="FXT289"/>
      <c r="FXU289"/>
      <c r="FXV289"/>
      <c r="FXW289"/>
      <c r="FXX289"/>
      <c r="FXY289"/>
      <c r="FXZ289"/>
      <c r="FYA289"/>
      <c r="FYB289"/>
      <c r="FYC289"/>
      <c r="FYD289"/>
      <c r="FYE289"/>
      <c r="FYF289"/>
      <c r="FYG289"/>
      <c r="FYH289"/>
      <c r="FYI289"/>
      <c r="FYJ289"/>
      <c r="FYK289"/>
      <c r="FYL289"/>
      <c r="FYM289"/>
      <c r="FYN289"/>
      <c r="FYO289"/>
      <c r="FYP289"/>
      <c r="FYQ289"/>
      <c r="FYR289"/>
      <c r="FYS289"/>
      <c r="FYT289"/>
      <c r="FYU289"/>
      <c r="FYV289"/>
      <c r="FYW289"/>
      <c r="FYX289"/>
      <c r="FYY289"/>
      <c r="FYZ289"/>
      <c r="FZA289"/>
      <c r="FZB289"/>
      <c r="FZC289"/>
      <c r="FZD289"/>
      <c r="FZE289"/>
      <c r="FZF289"/>
      <c r="FZG289"/>
      <c r="FZH289"/>
      <c r="FZI289"/>
      <c r="FZJ289"/>
      <c r="FZK289"/>
      <c r="FZL289"/>
      <c r="FZM289"/>
      <c r="FZN289"/>
      <c r="FZO289"/>
      <c r="FZP289"/>
      <c r="FZQ289"/>
      <c r="FZR289"/>
      <c r="FZS289"/>
      <c r="FZT289"/>
      <c r="FZU289"/>
      <c r="FZV289"/>
      <c r="FZW289"/>
      <c r="FZX289"/>
      <c r="FZY289"/>
      <c r="FZZ289"/>
      <c r="GAA289"/>
      <c r="GAB289"/>
      <c r="GAC289"/>
      <c r="GAD289"/>
      <c r="GAE289"/>
      <c r="GAF289"/>
      <c r="GAG289"/>
      <c r="GAH289"/>
      <c r="GAI289"/>
      <c r="GAJ289"/>
      <c r="GAK289"/>
      <c r="GAL289"/>
      <c r="GAM289"/>
      <c r="GAN289"/>
      <c r="GAO289"/>
      <c r="GAP289"/>
      <c r="GAQ289"/>
      <c r="GAR289"/>
      <c r="GAS289"/>
      <c r="GAT289"/>
      <c r="GAU289"/>
      <c r="GAV289"/>
      <c r="GAW289"/>
      <c r="GAX289"/>
      <c r="GAY289"/>
      <c r="GAZ289"/>
      <c r="GBA289"/>
      <c r="GBB289"/>
      <c r="GBC289"/>
      <c r="GBD289"/>
      <c r="GBE289"/>
      <c r="GBF289"/>
      <c r="GBG289"/>
      <c r="GBH289"/>
      <c r="GBI289"/>
      <c r="GBJ289"/>
      <c r="GBK289"/>
      <c r="GBL289"/>
      <c r="GBM289"/>
      <c r="GBN289"/>
      <c r="GBO289"/>
      <c r="GBP289"/>
      <c r="GBQ289"/>
      <c r="GBR289"/>
      <c r="GBS289"/>
      <c r="GBT289"/>
      <c r="GBU289"/>
      <c r="GBV289"/>
      <c r="GBW289"/>
      <c r="GBX289"/>
      <c r="GBY289"/>
      <c r="GBZ289"/>
      <c r="GCA289"/>
      <c r="GCB289"/>
      <c r="GCC289"/>
      <c r="GCD289"/>
      <c r="GCE289"/>
      <c r="GCF289"/>
      <c r="GCG289"/>
      <c r="GCH289"/>
      <c r="GCI289"/>
      <c r="GCJ289"/>
      <c r="GCK289"/>
      <c r="GCL289"/>
      <c r="GCM289"/>
      <c r="GCN289"/>
      <c r="GCO289"/>
      <c r="GCP289"/>
      <c r="GCQ289"/>
      <c r="GCR289"/>
      <c r="GCS289"/>
      <c r="GCT289"/>
      <c r="GCU289"/>
      <c r="GCV289"/>
      <c r="GCW289"/>
      <c r="GCX289"/>
      <c r="GCY289"/>
      <c r="GCZ289"/>
      <c r="GDA289"/>
      <c r="GDB289"/>
      <c r="GDC289"/>
      <c r="GDD289"/>
      <c r="GDE289"/>
      <c r="GDF289"/>
      <c r="GDG289"/>
      <c r="GDH289"/>
      <c r="GDI289"/>
      <c r="GDJ289"/>
      <c r="GDK289"/>
      <c r="GDL289"/>
      <c r="GDM289"/>
      <c r="GDN289"/>
      <c r="GDO289"/>
      <c r="GDP289"/>
      <c r="GDQ289"/>
      <c r="GDR289"/>
      <c r="GDS289"/>
      <c r="GDT289"/>
      <c r="GDU289"/>
      <c r="GDV289"/>
      <c r="GDW289"/>
      <c r="GDX289"/>
      <c r="GDY289"/>
      <c r="GDZ289"/>
      <c r="GEA289"/>
      <c r="GEB289"/>
      <c r="GEC289"/>
      <c r="GED289"/>
      <c r="GEE289"/>
      <c r="GEF289"/>
      <c r="GEG289"/>
      <c r="GEH289"/>
      <c r="GEI289"/>
      <c r="GEJ289"/>
      <c r="GEK289"/>
      <c r="GEL289"/>
      <c r="GEM289"/>
      <c r="GEN289"/>
      <c r="GEO289"/>
      <c r="GEP289"/>
      <c r="GEQ289"/>
      <c r="GER289"/>
      <c r="GES289"/>
      <c r="GET289"/>
      <c r="GEU289"/>
      <c r="GEV289"/>
      <c r="GEW289"/>
      <c r="GEX289"/>
      <c r="GEY289"/>
      <c r="GEZ289"/>
      <c r="GFA289"/>
      <c r="GFB289"/>
      <c r="GFC289"/>
      <c r="GFD289"/>
      <c r="GFE289"/>
      <c r="GFF289"/>
      <c r="GFG289"/>
      <c r="GFH289"/>
      <c r="GFI289"/>
      <c r="GFJ289"/>
      <c r="GFK289"/>
      <c r="GFL289"/>
      <c r="GFM289"/>
      <c r="GFN289"/>
      <c r="GFO289"/>
      <c r="GFP289"/>
      <c r="GFQ289"/>
      <c r="GFR289"/>
      <c r="GFS289"/>
      <c r="GFT289"/>
      <c r="GFU289"/>
      <c r="GFV289"/>
      <c r="GFW289"/>
      <c r="GFX289"/>
      <c r="GFY289"/>
      <c r="GFZ289"/>
      <c r="GGA289"/>
      <c r="GGB289"/>
      <c r="GGC289"/>
      <c r="GGD289"/>
      <c r="GGE289"/>
      <c r="GGF289"/>
      <c r="GGG289"/>
      <c r="GGH289"/>
      <c r="GGI289"/>
      <c r="GGJ289"/>
      <c r="GGK289"/>
      <c r="GGL289"/>
      <c r="GGM289"/>
      <c r="GGN289"/>
      <c r="GGO289"/>
      <c r="GGP289"/>
      <c r="GGQ289"/>
      <c r="GGR289"/>
      <c r="GGS289"/>
      <c r="GGT289"/>
      <c r="GGU289"/>
      <c r="GGV289"/>
      <c r="GGW289"/>
      <c r="GGX289"/>
      <c r="GGY289"/>
      <c r="GGZ289"/>
      <c r="GHA289"/>
      <c r="GHB289"/>
      <c r="GHC289"/>
      <c r="GHD289"/>
      <c r="GHE289"/>
      <c r="GHF289"/>
      <c r="GHG289"/>
      <c r="GHH289"/>
      <c r="GHI289"/>
      <c r="GHJ289"/>
      <c r="GHK289"/>
      <c r="GHL289"/>
      <c r="GHM289"/>
      <c r="GHN289"/>
      <c r="GHO289"/>
      <c r="GHP289"/>
      <c r="GHQ289"/>
      <c r="GHR289"/>
      <c r="GHS289"/>
      <c r="GHT289"/>
      <c r="GHU289"/>
      <c r="GHV289"/>
      <c r="GHW289"/>
      <c r="GHX289"/>
      <c r="GHY289"/>
      <c r="GHZ289"/>
      <c r="GIA289"/>
      <c r="GIB289"/>
      <c r="GIC289"/>
      <c r="GID289"/>
      <c r="GIE289"/>
      <c r="GIF289"/>
      <c r="GIG289"/>
      <c r="GIH289"/>
      <c r="GII289"/>
      <c r="GIJ289"/>
      <c r="GIK289"/>
      <c r="GIL289"/>
      <c r="GIM289"/>
      <c r="GIN289"/>
      <c r="GIO289"/>
      <c r="GIP289"/>
      <c r="GIQ289"/>
      <c r="GIR289"/>
      <c r="GIS289"/>
      <c r="GIT289"/>
      <c r="GIU289"/>
      <c r="GIV289"/>
      <c r="GIW289"/>
      <c r="GIX289"/>
      <c r="GIY289"/>
      <c r="GIZ289"/>
      <c r="GJA289"/>
      <c r="GJB289"/>
      <c r="GJC289"/>
      <c r="GJD289"/>
      <c r="GJE289"/>
      <c r="GJF289"/>
      <c r="GJG289"/>
      <c r="GJH289"/>
      <c r="GJI289"/>
      <c r="GJJ289"/>
      <c r="GJK289"/>
      <c r="GJL289"/>
      <c r="GJM289"/>
      <c r="GJN289"/>
      <c r="GJO289"/>
      <c r="GJP289"/>
      <c r="GJQ289"/>
      <c r="GJR289"/>
      <c r="GJS289"/>
      <c r="GJT289"/>
      <c r="GJU289"/>
      <c r="GJV289"/>
      <c r="GJW289"/>
      <c r="GJX289"/>
      <c r="GJY289"/>
      <c r="GJZ289"/>
      <c r="GKA289"/>
      <c r="GKB289"/>
      <c r="GKC289"/>
      <c r="GKD289"/>
      <c r="GKE289"/>
      <c r="GKF289"/>
      <c r="GKG289"/>
      <c r="GKH289"/>
      <c r="GKI289"/>
      <c r="GKJ289"/>
      <c r="GKK289"/>
      <c r="GKL289"/>
      <c r="GKM289"/>
      <c r="GKN289"/>
      <c r="GKO289"/>
      <c r="GKP289"/>
      <c r="GKQ289"/>
      <c r="GKR289"/>
      <c r="GKS289"/>
      <c r="GKT289"/>
      <c r="GKU289"/>
      <c r="GKV289"/>
      <c r="GKW289"/>
      <c r="GKX289"/>
      <c r="GKY289"/>
      <c r="GKZ289"/>
      <c r="GLA289"/>
      <c r="GLB289"/>
      <c r="GLC289"/>
      <c r="GLD289"/>
      <c r="GLE289"/>
      <c r="GLF289"/>
      <c r="GLG289"/>
      <c r="GLH289"/>
      <c r="GLI289"/>
      <c r="GLJ289"/>
      <c r="GLK289"/>
      <c r="GLL289"/>
      <c r="GLM289"/>
      <c r="GLN289"/>
      <c r="GLO289"/>
      <c r="GLP289"/>
      <c r="GLQ289"/>
      <c r="GLR289"/>
      <c r="GLS289"/>
      <c r="GLT289"/>
      <c r="GLU289"/>
      <c r="GLV289"/>
      <c r="GLW289"/>
      <c r="GLX289"/>
      <c r="GLY289"/>
      <c r="GLZ289"/>
      <c r="GMA289"/>
      <c r="GMB289"/>
      <c r="GMC289"/>
      <c r="GMD289"/>
      <c r="GME289"/>
      <c r="GMF289"/>
      <c r="GMG289"/>
      <c r="GMH289"/>
      <c r="GMI289"/>
      <c r="GMJ289"/>
      <c r="GMK289"/>
      <c r="GML289"/>
      <c r="GMM289"/>
      <c r="GMN289"/>
      <c r="GMO289"/>
      <c r="GMP289"/>
      <c r="GMQ289"/>
      <c r="GMR289"/>
      <c r="GMS289"/>
      <c r="GMT289"/>
      <c r="GMU289"/>
      <c r="GMV289"/>
      <c r="GMW289"/>
      <c r="GMX289"/>
      <c r="GMY289"/>
      <c r="GMZ289"/>
      <c r="GNA289"/>
      <c r="GNB289"/>
      <c r="GNC289"/>
      <c r="GND289"/>
      <c r="GNE289"/>
      <c r="GNF289"/>
      <c r="GNG289"/>
      <c r="GNH289"/>
      <c r="GNI289"/>
      <c r="GNJ289"/>
      <c r="GNK289"/>
      <c r="GNL289"/>
      <c r="GNM289"/>
      <c r="GNN289"/>
      <c r="GNO289"/>
      <c r="GNP289"/>
      <c r="GNQ289"/>
      <c r="GNR289"/>
      <c r="GNS289"/>
      <c r="GNT289"/>
      <c r="GNU289"/>
      <c r="GNV289"/>
      <c r="GNW289"/>
      <c r="GNX289"/>
      <c r="GNY289"/>
      <c r="GNZ289"/>
      <c r="GOA289"/>
      <c r="GOB289"/>
      <c r="GOC289"/>
      <c r="GOD289"/>
      <c r="GOE289"/>
      <c r="GOF289"/>
      <c r="GOG289"/>
      <c r="GOH289"/>
      <c r="GOI289"/>
      <c r="GOJ289"/>
      <c r="GOK289"/>
      <c r="GOL289"/>
      <c r="GOM289"/>
      <c r="GON289"/>
      <c r="GOO289"/>
      <c r="GOP289"/>
      <c r="GOQ289"/>
      <c r="GOR289"/>
      <c r="GOS289"/>
      <c r="GOT289"/>
      <c r="GOU289"/>
      <c r="GOV289"/>
      <c r="GOW289"/>
      <c r="GOX289"/>
      <c r="GOY289"/>
      <c r="GOZ289"/>
      <c r="GPA289"/>
      <c r="GPB289"/>
      <c r="GPC289"/>
      <c r="GPD289"/>
      <c r="GPE289"/>
      <c r="GPF289"/>
      <c r="GPG289"/>
      <c r="GPH289"/>
      <c r="GPI289"/>
      <c r="GPJ289"/>
      <c r="GPK289"/>
      <c r="GPL289"/>
      <c r="GPM289"/>
      <c r="GPN289"/>
      <c r="GPO289"/>
      <c r="GPP289"/>
      <c r="GPQ289"/>
      <c r="GPR289"/>
      <c r="GPS289"/>
      <c r="GPT289"/>
      <c r="GPU289"/>
      <c r="GPV289"/>
      <c r="GPW289"/>
      <c r="GPX289"/>
      <c r="GPY289"/>
      <c r="GPZ289"/>
      <c r="GQA289"/>
      <c r="GQB289"/>
      <c r="GQC289"/>
      <c r="GQD289"/>
      <c r="GQE289"/>
      <c r="GQF289"/>
      <c r="GQG289"/>
      <c r="GQH289"/>
      <c r="GQI289"/>
      <c r="GQJ289"/>
      <c r="GQK289"/>
      <c r="GQL289"/>
      <c r="GQM289"/>
      <c r="GQN289"/>
      <c r="GQO289"/>
      <c r="GQP289"/>
      <c r="GQQ289"/>
      <c r="GQR289"/>
      <c r="GQS289"/>
      <c r="GQT289"/>
      <c r="GQU289"/>
      <c r="GQV289"/>
      <c r="GQW289"/>
      <c r="GQX289"/>
      <c r="GQY289"/>
      <c r="GQZ289"/>
      <c r="GRA289"/>
      <c r="GRB289"/>
      <c r="GRC289"/>
      <c r="GRD289"/>
      <c r="GRE289"/>
      <c r="GRF289"/>
      <c r="GRG289"/>
      <c r="GRH289"/>
      <c r="GRI289"/>
      <c r="GRJ289"/>
      <c r="GRK289"/>
      <c r="GRL289"/>
      <c r="GRM289"/>
      <c r="GRN289"/>
      <c r="GRO289"/>
      <c r="GRP289"/>
      <c r="GRQ289"/>
      <c r="GRR289"/>
      <c r="GRS289"/>
      <c r="GRT289"/>
      <c r="GRU289"/>
      <c r="GRV289"/>
      <c r="GRW289"/>
      <c r="GRX289"/>
      <c r="GRY289"/>
      <c r="GRZ289"/>
      <c r="GSA289"/>
      <c r="GSB289"/>
      <c r="GSC289"/>
      <c r="GSD289"/>
      <c r="GSE289"/>
      <c r="GSF289"/>
      <c r="GSG289"/>
      <c r="GSH289"/>
      <c r="GSI289"/>
      <c r="GSJ289"/>
      <c r="GSK289"/>
      <c r="GSL289"/>
      <c r="GSM289"/>
      <c r="GSN289"/>
      <c r="GSO289"/>
      <c r="GSP289"/>
      <c r="GSQ289"/>
      <c r="GSR289"/>
      <c r="GSS289"/>
      <c r="GST289"/>
      <c r="GSU289"/>
      <c r="GSV289"/>
      <c r="GSW289"/>
      <c r="GSX289"/>
      <c r="GSY289"/>
      <c r="GSZ289"/>
      <c r="GTA289"/>
      <c r="GTB289"/>
      <c r="GTC289"/>
      <c r="GTD289"/>
      <c r="GTE289"/>
      <c r="GTF289"/>
      <c r="GTG289"/>
      <c r="GTH289"/>
      <c r="GTI289"/>
      <c r="GTJ289"/>
      <c r="GTK289"/>
      <c r="GTL289"/>
      <c r="GTM289"/>
      <c r="GTN289"/>
      <c r="GTO289"/>
      <c r="GTP289"/>
      <c r="GTQ289"/>
      <c r="GTR289"/>
      <c r="GTS289"/>
      <c r="GTT289"/>
      <c r="GTU289"/>
      <c r="GTV289"/>
      <c r="GTW289"/>
      <c r="GTX289"/>
      <c r="GTY289"/>
      <c r="GTZ289"/>
      <c r="GUA289"/>
      <c r="GUB289"/>
      <c r="GUC289"/>
      <c r="GUD289"/>
      <c r="GUE289"/>
      <c r="GUF289"/>
      <c r="GUG289"/>
      <c r="GUH289"/>
      <c r="GUI289"/>
      <c r="GUJ289"/>
      <c r="GUK289"/>
      <c r="GUL289"/>
      <c r="GUM289"/>
      <c r="GUN289"/>
      <c r="GUO289"/>
      <c r="GUP289"/>
      <c r="GUQ289"/>
      <c r="GUR289"/>
      <c r="GUS289"/>
      <c r="GUT289"/>
      <c r="GUU289"/>
      <c r="GUV289"/>
      <c r="GUW289"/>
      <c r="GUX289"/>
      <c r="GUY289"/>
      <c r="GUZ289"/>
      <c r="GVA289"/>
      <c r="GVB289"/>
      <c r="GVC289"/>
      <c r="GVD289"/>
      <c r="GVE289"/>
      <c r="GVF289"/>
      <c r="GVG289"/>
      <c r="GVH289"/>
      <c r="GVI289"/>
      <c r="GVJ289"/>
      <c r="GVK289"/>
      <c r="GVL289"/>
      <c r="GVM289"/>
      <c r="GVN289"/>
      <c r="GVO289"/>
      <c r="GVP289"/>
      <c r="GVQ289"/>
      <c r="GVR289"/>
      <c r="GVS289"/>
      <c r="GVT289"/>
      <c r="GVU289"/>
      <c r="GVV289"/>
      <c r="GVW289"/>
      <c r="GVX289"/>
      <c r="GVY289"/>
      <c r="GVZ289"/>
      <c r="GWA289"/>
      <c r="GWB289"/>
      <c r="GWC289"/>
      <c r="GWD289"/>
      <c r="GWE289"/>
      <c r="GWF289"/>
      <c r="GWG289"/>
      <c r="GWH289"/>
      <c r="GWI289"/>
      <c r="GWJ289"/>
      <c r="GWK289"/>
      <c r="GWL289"/>
      <c r="GWM289"/>
      <c r="GWN289"/>
      <c r="GWO289"/>
      <c r="GWP289"/>
      <c r="GWQ289"/>
      <c r="GWR289"/>
      <c r="GWS289"/>
      <c r="GWT289"/>
      <c r="GWU289"/>
      <c r="GWV289"/>
      <c r="GWW289"/>
      <c r="GWX289"/>
      <c r="GWY289"/>
      <c r="GWZ289"/>
      <c r="GXA289"/>
      <c r="GXB289"/>
      <c r="GXC289"/>
      <c r="GXD289"/>
      <c r="GXE289"/>
      <c r="GXF289"/>
      <c r="GXG289"/>
      <c r="GXH289"/>
      <c r="GXI289"/>
      <c r="GXJ289"/>
      <c r="GXK289"/>
      <c r="GXL289"/>
      <c r="GXM289"/>
      <c r="GXN289"/>
      <c r="GXO289"/>
      <c r="GXP289"/>
      <c r="GXQ289"/>
      <c r="GXR289"/>
      <c r="GXS289"/>
      <c r="GXT289"/>
      <c r="GXU289"/>
      <c r="GXV289"/>
      <c r="GXW289"/>
      <c r="GXX289"/>
      <c r="GXY289"/>
      <c r="GXZ289"/>
      <c r="GYA289"/>
      <c r="GYB289"/>
      <c r="GYC289"/>
      <c r="GYD289"/>
      <c r="GYE289"/>
      <c r="GYF289"/>
      <c r="GYG289"/>
      <c r="GYH289"/>
      <c r="GYI289"/>
      <c r="GYJ289"/>
      <c r="GYK289"/>
      <c r="GYL289"/>
      <c r="GYM289"/>
      <c r="GYN289"/>
      <c r="GYO289"/>
      <c r="GYP289"/>
      <c r="GYQ289"/>
      <c r="GYR289"/>
      <c r="GYS289"/>
      <c r="GYT289"/>
      <c r="GYU289"/>
      <c r="GYV289"/>
      <c r="GYW289"/>
      <c r="GYX289"/>
      <c r="GYY289"/>
      <c r="GYZ289"/>
      <c r="GZA289"/>
      <c r="GZB289"/>
      <c r="GZC289"/>
      <c r="GZD289"/>
      <c r="GZE289"/>
      <c r="GZF289"/>
      <c r="GZG289"/>
      <c r="GZH289"/>
      <c r="GZI289"/>
      <c r="GZJ289"/>
      <c r="GZK289"/>
      <c r="GZL289"/>
      <c r="GZM289"/>
      <c r="GZN289"/>
      <c r="GZO289"/>
      <c r="GZP289"/>
      <c r="GZQ289"/>
      <c r="GZR289"/>
      <c r="GZS289"/>
      <c r="GZT289"/>
      <c r="GZU289"/>
      <c r="GZV289"/>
      <c r="GZW289"/>
      <c r="GZX289"/>
      <c r="GZY289"/>
      <c r="GZZ289"/>
      <c r="HAA289"/>
      <c r="HAB289"/>
      <c r="HAC289"/>
      <c r="HAD289"/>
      <c r="HAE289"/>
      <c r="HAF289"/>
      <c r="HAG289"/>
      <c r="HAH289"/>
      <c r="HAI289"/>
      <c r="HAJ289"/>
      <c r="HAK289"/>
      <c r="HAL289"/>
      <c r="HAM289"/>
      <c r="HAN289"/>
      <c r="HAO289"/>
      <c r="HAP289"/>
      <c r="HAQ289"/>
      <c r="HAR289"/>
      <c r="HAS289"/>
      <c r="HAT289"/>
      <c r="HAU289"/>
      <c r="HAV289"/>
      <c r="HAW289"/>
      <c r="HAX289"/>
      <c r="HAY289"/>
      <c r="HAZ289"/>
      <c r="HBA289"/>
      <c r="HBB289"/>
      <c r="HBC289"/>
      <c r="HBD289"/>
      <c r="HBE289"/>
      <c r="HBF289"/>
      <c r="HBG289"/>
      <c r="HBH289"/>
      <c r="HBI289"/>
      <c r="HBJ289"/>
      <c r="HBK289"/>
      <c r="HBL289"/>
      <c r="HBM289"/>
      <c r="HBN289"/>
      <c r="HBO289"/>
      <c r="HBP289"/>
      <c r="HBQ289"/>
      <c r="HBR289"/>
      <c r="HBS289"/>
      <c r="HBT289"/>
      <c r="HBU289"/>
      <c r="HBV289"/>
      <c r="HBW289"/>
      <c r="HBX289"/>
      <c r="HBY289"/>
      <c r="HBZ289"/>
      <c r="HCA289"/>
      <c r="HCB289"/>
      <c r="HCC289"/>
      <c r="HCD289"/>
      <c r="HCE289"/>
      <c r="HCF289"/>
      <c r="HCG289"/>
      <c r="HCH289"/>
      <c r="HCI289"/>
      <c r="HCJ289"/>
      <c r="HCK289"/>
      <c r="HCL289"/>
      <c r="HCM289"/>
      <c r="HCN289"/>
      <c r="HCO289"/>
      <c r="HCP289"/>
      <c r="HCQ289"/>
      <c r="HCR289"/>
      <c r="HCS289"/>
      <c r="HCT289"/>
      <c r="HCU289"/>
      <c r="HCV289"/>
      <c r="HCW289"/>
      <c r="HCX289"/>
      <c r="HCY289"/>
      <c r="HCZ289"/>
      <c r="HDA289"/>
      <c r="HDB289"/>
      <c r="HDC289"/>
      <c r="HDD289"/>
      <c r="HDE289"/>
      <c r="HDF289"/>
      <c r="HDG289"/>
      <c r="HDH289"/>
      <c r="HDI289"/>
      <c r="HDJ289"/>
      <c r="HDK289"/>
      <c r="HDL289"/>
      <c r="HDM289"/>
      <c r="HDN289"/>
      <c r="HDO289"/>
      <c r="HDP289"/>
      <c r="HDQ289"/>
      <c r="HDR289"/>
      <c r="HDS289"/>
      <c r="HDT289"/>
      <c r="HDU289"/>
      <c r="HDV289"/>
      <c r="HDW289"/>
      <c r="HDX289"/>
      <c r="HDY289"/>
      <c r="HDZ289"/>
      <c r="HEA289"/>
      <c r="HEB289"/>
      <c r="HEC289"/>
      <c r="HED289"/>
      <c r="HEE289"/>
      <c r="HEF289"/>
      <c r="HEG289"/>
      <c r="HEH289"/>
      <c r="HEI289"/>
      <c r="HEJ289"/>
      <c r="HEK289"/>
      <c r="HEL289"/>
      <c r="HEM289"/>
      <c r="HEN289"/>
      <c r="HEO289"/>
      <c r="HEP289"/>
      <c r="HEQ289"/>
      <c r="HER289"/>
      <c r="HES289"/>
      <c r="HET289"/>
      <c r="HEU289"/>
      <c r="HEV289"/>
      <c r="HEW289"/>
      <c r="HEX289"/>
      <c r="HEY289"/>
      <c r="HEZ289"/>
      <c r="HFA289"/>
      <c r="HFB289"/>
      <c r="HFC289"/>
      <c r="HFD289"/>
      <c r="HFE289"/>
      <c r="HFF289"/>
      <c r="HFG289"/>
      <c r="HFH289"/>
      <c r="HFI289"/>
      <c r="HFJ289"/>
      <c r="HFK289"/>
      <c r="HFL289"/>
      <c r="HFM289"/>
      <c r="HFN289"/>
      <c r="HFO289"/>
      <c r="HFP289"/>
      <c r="HFQ289"/>
      <c r="HFR289"/>
      <c r="HFS289"/>
      <c r="HFT289"/>
      <c r="HFU289"/>
      <c r="HFV289"/>
      <c r="HFW289"/>
      <c r="HFX289"/>
      <c r="HFY289"/>
      <c r="HFZ289"/>
      <c r="HGA289"/>
      <c r="HGB289"/>
      <c r="HGC289"/>
      <c r="HGD289"/>
      <c r="HGE289"/>
      <c r="HGF289"/>
      <c r="HGG289"/>
      <c r="HGH289"/>
      <c r="HGI289"/>
      <c r="HGJ289"/>
      <c r="HGK289"/>
      <c r="HGL289"/>
      <c r="HGM289"/>
      <c r="HGN289"/>
      <c r="HGO289"/>
      <c r="HGP289"/>
      <c r="HGQ289"/>
      <c r="HGR289"/>
      <c r="HGS289"/>
      <c r="HGT289"/>
      <c r="HGU289"/>
      <c r="HGV289"/>
      <c r="HGW289"/>
      <c r="HGX289"/>
      <c r="HGY289"/>
      <c r="HGZ289"/>
      <c r="HHA289"/>
      <c r="HHB289"/>
      <c r="HHC289"/>
      <c r="HHD289"/>
      <c r="HHE289"/>
      <c r="HHF289"/>
      <c r="HHG289"/>
      <c r="HHH289"/>
      <c r="HHI289"/>
      <c r="HHJ289"/>
      <c r="HHK289"/>
      <c r="HHL289"/>
      <c r="HHM289"/>
      <c r="HHN289"/>
      <c r="HHO289"/>
      <c r="HHP289"/>
      <c r="HHQ289"/>
      <c r="HHR289"/>
      <c r="HHS289"/>
      <c r="HHT289"/>
      <c r="HHU289"/>
      <c r="HHV289"/>
      <c r="HHW289"/>
      <c r="HHX289"/>
      <c r="HHY289"/>
      <c r="HHZ289"/>
      <c r="HIA289"/>
      <c r="HIB289"/>
      <c r="HIC289"/>
      <c r="HID289"/>
      <c r="HIE289"/>
      <c r="HIF289"/>
      <c r="HIG289"/>
      <c r="HIH289"/>
      <c r="HII289"/>
      <c r="HIJ289"/>
      <c r="HIK289"/>
      <c r="HIL289"/>
      <c r="HIM289"/>
      <c r="HIN289"/>
      <c r="HIO289"/>
      <c r="HIP289"/>
      <c r="HIQ289"/>
      <c r="HIR289"/>
      <c r="HIS289"/>
      <c r="HIT289"/>
      <c r="HIU289"/>
      <c r="HIV289"/>
      <c r="HIW289"/>
      <c r="HIX289"/>
      <c r="HIY289"/>
      <c r="HIZ289"/>
      <c r="HJA289"/>
      <c r="HJB289"/>
      <c r="HJC289"/>
      <c r="HJD289"/>
      <c r="HJE289"/>
      <c r="HJF289"/>
      <c r="HJG289"/>
      <c r="HJH289"/>
      <c r="HJI289"/>
      <c r="HJJ289"/>
      <c r="HJK289"/>
      <c r="HJL289"/>
      <c r="HJM289"/>
      <c r="HJN289"/>
      <c r="HJO289"/>
      <c r="HJP289"/>
      <c r="HJQ289"/>
      <c r="HJR289"/>
      <c r="HJS289"/>
      <c r="HJT289"/>
      <c r="HJU289"/>
      <c r="HJV289"/>
      <c r="HJW289"/>
      <c r="HJX289"/>
      <c r="HJY289"/>
      <c r="HJZ289"/>
      <c r="HKA289"/>
      <c r="HKB289"/>
      <c r="HKC289"/>
      <c r="HKD289"/>
      <c r="HKE289"/>
      <c r="HKF289"/>
      <c r="HKG289"/>
      <c r="HKH289"/>
      <c r="HKI289"/>
      <c r="HKJ289"/>
      <c r="HKK289"/>
      <c r="HKL289"/>
      <c r="HKM289"/>
      <c r="HKN289"/>
      <c r="HKO289"/>
      <c r="HKP289"/>
      <c r="HKQ289"/>
      <c r="HKR289"/>
      <c r="HKS289"/>
      <c r="HKT289"/>
      <c r="HKU289"/>
      <c r="HKV289"/>
      <c r="HKW289"/>
      <c r="HKX289"/>
      <c r="HKY289"/>
      <c r="HKZ289"/>
      <c r="HLA289"/>
      <c r="HLB289"/>
      <c r="HLC289"/>
      <c r="HLD289"/>
      <c r="HLE289"/>
      <c r="HLF289"/>
      <c r="HLG289"/>
      <c r="HLH289"/>
      <c r="HLI289"/>
      <c r="HLJ289"/>
      <c r="HLK289"/>
      <c r="HLL289"/>
      <c r="HLM289"/>
      <c r="HLN289"/>
      <c r="HLO289"/>
      <c r="HLP289"/>
      <c r="HLQ289"/>
      <c r="HLR289"/>
      <c r="HLS289"/>
      <c r="HLT289"/>
      <c r="HLU289"/>
      <c r="HLV289"/>
      <c r="HLW289"/>
      <c r="HLX289"/>
      <c r="HLY289"/>
      <c r="HLZ289"/>
      <c r="HMA289"/>
      <c r="HMB289"/>
      <c r="HMC289"/>
      <c r="HMD289"/>
      <c r="HME289"/>
      <c r="HMF289"/>
      <c r="HMG289"/>
      <c r="HMH289"/>
      <c r="HMI289"/>
      <c r="HMJ289"/>
      <c r="HMK289"/>
      <c r="HML289"/>
      <c r="HMM289"/>
      <c r="HMN289"/>
      <c r="HMO289"/>
      <c r="HMP289"/>
      <c r="HMQ289"/>
      <c r="HMR289"/>
      <c r="HMS289"/>
      <c r="HMT289"/>
      <c r="HMU289"/>
      <c r="HMV289"/>
      <c r="HMW289"/>
      <c r="HMX289"/>
      <c r="HMY289"/>
      <c r="HMZ289"/>
      <c r="HNA289"/>
      <c r="HNB289"/>
      <c r="HNC289"/>
      <c r="HND289"/>
      <c r="HNE289"/>
      <c r="HNF289"/>
      <c r="HNG289"/>
      <c r="HNH289"/>
      <c r="HNI289"/>
      <c r="HNJ289"/>
      <c r="HNK289"/>
      <c r="HNL289"/>
      <c r="HNM289"/>
      <c r="HNN289"/>
      <c r="HNO289"/>
      <c r="HNP289"/>
      <c r="HNQ289"/>
      <c r="HNR289"/>
      <c r="HNS289"/>
      <c r="HNT289"/>
      <c r="HNU289"/>
      <c r="HNV289"/>
      <c r="HNW289"/>
      <c r="HNX289"/>
      <c r="HNY289"/>
      <c r="HNZ289"/>
      <c r="HOA289"/>
      <c r="HOB289"/>
      <c r="HOC289"/>
      <c r="HOD289"/>
      <c r="HOE289"/>
      <c r="HOF289"/>
      <c r="HOG289"/>
      <c r="HOH289"/>
      <c r="HOI289"/>
      <c r="HOJ289"/>
      <c r="HOK289"/>
      <c r="HOL289"/>
      <c r="HOM289"/>
      <c r="HON289"/>
      <c r="HOO289"/>
      <c r="HOP289"/>
      <c r="HOQ289"/>
      <c r="HOR289"/>
      <c r="HOS289"/>
      <c r="HOT289"/>
      <c r="HOU289"/>
      <c r="HOV289"/>
      <c r="HOW289"/>
      <c r="HOX289"/>
      <c r="HOY289"/>
      <c r="HOZ289"/>
      <c r="HPA289"/>
      <c r="HPB289"/>
      <c r="HPC289"/>
      <c r="HPD289"/>
      <c r="HPE289"/>
      <c r="HPF289"/>
      <c r="HPG289"/>
      <c r="HPH289"/>
      <c r="HPI289"/>
      <c r="HPJ289"/>
      <c r="HPK289"/>
      <c r="HPL289"/>
      <c r="HPM289"/>
      <c r="HPN289"/>
      <c r="HPO289"/>
      <c r="HPP289"/>
      <c r="HPQ289"/>
      <c r="HPR289"/>
      <c r="HPS289"/>
      <c r="HPT289"/>
      <c r="HPU289"/>
      <c r="HPV289"/>
      <c r="HPW289"/>
      <c r="HPX289"/>
      <c r="HPY289"/>
      <c r="HPZ289"/>
      <c r="HQA289"/>
      <c r="HQB289"/>
      <c r="HQC289"/>
      <c r="HQD289"/>
      <c r="HQE289"/>
      <c r="HQF289"/>
      <c r="HQG289"/>
      <c r="HQH289"/>
      <c r="HQI289"/>
      <c r="HQJ289"/>
      <c r="HQK289"/>
      <c r="HQL289"/>
      <c r="HQM289"/>
      <c r="HQN289"/>
      <c r="HQO289"/>
      <c r="HQP289"/>
      <c r="HQQ289"/>
      <c r="HQR289"/>
      <c r="HQS289"/>
      <c r="HQT289"/>
      <c r="HQU289"/>
      <c r="HQV289"/>
      <c r="HQW289"/>
      <c r="HQX289"/>
      <c r="HQY289"/>
      <c r="HQZ289"/>
      <c r="HRA289"/>
      <c r="HRB289"/>
      <c r="HRC289"/>
      <c r="HRD289"/>
      <c r="HRE289"/>
      <c r="HRF289"/>
      <c r="HRG289"/>
      <c r="HRH289"/>
      <c r="HRI289"/>
      <c r="HRJ289"/>
      <c r="HRK289"/>
      <c r="HRL289"/>
      <c r="HRM289"/>
      <c r="HRN289"/>
      <c r="HRO289"/>
      <c r="HRP289"/>
      <c r="HRQ289"/>
      <c r="HRR289"/>
      <c r="HRS289"/>
      <c r="HRT289"/>
      <c r="HRU289"/>
      <c r="HRV289"/>
      <c r="HRW289"/>
      <c r="HRX289"/>
      <c r="HRY289"/>
      <c r="HRZ289"/>
      <c r="HSA289"/>
      <c r="HSB289"/>
      <c r="HSC289"/>
      <c r="HSD289"/>
      <c r="HSE289"/>
      <c r="HSF289"/>
      <c r="HSG289"/>
      <c r="HSH289"/>
      <c r="HSI289"/>
      <c r="HSJ289"/>
      <c r="HSK289"/>
      <c r="HSL289"/>
      <c r="HSM289"/>
      <c r="HSN289"/>
      <c r="HSO289"/>
      <c r="HSP289"/>
      <c r="HSQ289"/>
      <c r="HSR289"/>
      <c r="HSS289"/>
      <c r="HST289"/>
      <c r="HSU289"/>
      <c r="HSV289"/>
      <c r="HSW289"/>
      <c r="HSX289"/>
      <c r="HSY289"/>
      <c r="HSZ289"/>
      <c r="HTA289"/>
      <c r="HTB289"/>
      <c r="HTC289"/>
      <c r="HTD289"/>
      <c r="HTE289"/>
      <c r="HTF289"/>
      <c r="HTG289"/>
      <c r="HTH289"/>
      <c r="HTI289"/>
      <c r="HTJ289"/>
      <c r="HTK289"/>
      <c r="HTL289"/>
      <c r="HTM289"/>
      <c r="HTN289"/>
      <c r="HTO289"/>
      <c r="HTP289"/>
      <c r="HTQ289"/>
      <c r="HTR289"/>
      <c r="HTS289"/>
      <c r="HTT289"/>
      <c r="HTU289"/>
      <c r="HTV289"/>
      <c r="HTW289"/>
      <c r="HTX289"/>
      <c r="HTY289"/>
      <c r="HTZ289"/>
      <c r="HUA289"/>
      <c r="HUB289"/>
      <c r="HUC289"/>
      <c r="HUD289"/>
      <c r="HUE289"/>
      <c r="HUF289"/>
      <c r="HUG289"/>
      <c r="HUH289"/>
      <c r="HUI289"/>
      <c r="HUJ289"/>
      <c r="HUK289"/>
      <c r="HUL289"/>
      <c r="HUM289"/>
      <c r="HUN289"/>
      <c r="HUO289"/>
      <c r="HUP289"/>
      <c r="HUQ289"/>
      <c r="HUR289"/>
      <c r="HUS289"/>
      <c r="HUT289"/>
      <c r="HUU289"/>
      <c r="HUV289"/>
      <c r="HUW289"/>
      <c r="HUX289"/>
      <c r="HUY289"/>
      <c r="HUZ289"/>
      <c r="HVA289"/>
      <c r="HVB289"/>
      <c r="HVC289"/>
      <c r="HVD289"/>
      <c r="HVE289"/>
      <c r="HVF289"/>
      <c r="HVG289"/>
      <c r="HVH289"/>
      <c r="HVI289"/>
      <c r="HVJ289"/>
      <c r="HVK289"/>
      <c r="HVL289"/>
      <c r="HVM289"/>
      <c r="HVN289"/>
      <c r="HVO289"/>
      <c r="HVP289"/>
      <c r="HVQ289"/>
      <c r="HVR289"/>
      <c r="HVS289"/>
      <c r="HVT289"/>
      <c r="HVU289"/>
      <c r="HVV289"/>
      <c r="HVW289"/>
      <c r="HVX289"/>
      <c r="HVY289"/>
      <c r="HVZ289"/>
      <c r="HWA289"/>
      <c r="HWB289"/>
      <c r="HWC289"/>
      <c r="HWD289"/>
      <c r="HWE289"/>
      <c r="HWF289"/>
      <c r="HWG289"/>
      <c r="HWH289"/>
      <c r="HWI289"/>
      <c r="HWJ289"/>
      <c r="HWK289"/>
      <c r="HWL289"/>
      <c r="HWM289"/>
      <c r="HWN289"/>
      <c r="HWO289"/>
      <c r="HWP289"/>
      <c r="HWQ289"/>
      <c r="HWR289"/>
      <c r="HWS289"/>
      <c r="HWT289"/>
      <c r="HWU289"/>
      <c r="HWV289"/>
      <c r="HWW289"/>
      <c r="HWX289"/>
      <c r="HWY289"/>
      <c r="HWZ289"/>
      <c r="HXA289"/>
      <c r="HXB289"/>
      <c r="HXC289"/>
      <c r="HXD289"/>
      <c r="HXE289"/>
      <c r="HXF289"/>
      <c r="HXG289"/>
      <c r="HXH289"/>
      <c r="HXI289"/>
      <c r="HXJ289"/>
      <c r="HXK289"/>
      <c r="HXL289"/>
      <c r="HXM289"/>
      <c r="HXN289"/>
      <c r="HXO289"/>
      <c r="HXP289"/>
      <c r="HXQ289"/>
      <c r="HXR289"/>
      <c r="HXS289"/>
      <c r="HXT289"/>
      <c r="HXU289"/>
      <c r="HXV289"/>
      <c r="HXW289"/>
      <c r="HXX289"/>
      <c r="HXY289"/>
      <c r="HXZ289"/>
      <c r="HYA289"/>
      <c r="HYB289"/>
      <c r="HYC289"/>
      <c r="HYD289"/>
      <c r="HYE289"/>
      <c r="HYF289"/>
      <c r="HYG289"/>
      <c r="HYH289"/>
      <c r="HYI289"/>
      <c r="HYJ289"/>
      <c r="HYK289"/>
      <c r="HYL289"/>
      <c r="HYM289"/>
      <c r="HYN289"/>
      <c r="HYO289"/>
      <c r="HYP289"/>
      <c r="HYQ289"/>
      <c r="HYR289"/>
      <c r="HYS289"/>
      <c r="HYT289"/>
      <c r="HYU289"/>
      <c r="HYV289"/>
      <c r="HYW289"/>
      <c r="HYX289"/>
      <c r="HYY289"/>
      <c r="HYZ289"/>
      <c r="HZA289"/>
      <c r="HZB289"/>
      <c r="HZC289"/>
      <c r="HZD289"/>
      <c r="HZE289"/>
      <c r="HZF289"/>
      <c r="HZG289"/>
      <c r="HZH289"/>
      <c r="HZI289"/>
      <c r="HZJ289"/>
      <c r="HZK289"/>
      <c r="HZL289"/>
      <c r="HZM289"/>
      <c r="HZN289"/>
      <c r="HZO289"/>
      <c r="HZP289"/>
      <c r="HZQ289"/>
      <c r="HZR289"/>
      <c r="HZS289"/>
      <c r="HZT289"/>
      <c r="HZU289"/>
      <c r="HZV289"/>
      <c r="HZW289"/>
      <c r="HZX289"/>
      <c r="HZY289"/>
      <c r="HZZ289"/>
      <c r="IAA289"/>
      <c r="IAB289"/>
      <c r="IAC289"/>
      <c r="IAD289"/>
      <c r="IAE289"/>
      <c r="IAF289"/>
      <c r="IAG289"/>
      <c r="IAH289"/>
      <c r="IAI289"/>
      <c r="IAJ289"/>
      <c r="IAK289"/>
      <c r="IAL289"/>
      <c r="IAM289"/>
      <c r="IAN289"/>
      <c r="IAO289"/>
      <c r="IAP289"/>
      <c r="IAQ289"/>
      <c r="IAR289"/>
      <c r="IAS289"/>
      <c r="IAT289"/>
      <c r="IAU289"/>
      <c r="IAV289"/>
      <c r="IAW289"/>
      <c r="IAX289"/>
      <c r="IAY289"/>
      <c r="IAZ289"/>
      <c r="IBA289"/>
      <c r="IBB289"/>
      <c r="IBC289"/>
      <c r="IBD289"/>
      <c r="IBE289"/>
      <c r="IBF289"/>
      <c r="IBG289"/>
      <c r="IBH289"/>
      <c r="IBI289"/>
      <c r="IBJ289"/>
      <c r="IBK289"/>
      <c r="IBL289"/>
      <c r="IBM289"/>
      <c r="IBN289"/>
      <c r="IBO289"/>
      <c r="IBP289"/>
      <c r="IBQ289"/>
      <c r="IBR289"/>
      <c r="IBS289"/>
      <c r="IBT289"/>
      <c r="IBU289"/>
      <c r="IBV289"/>
      <c r="IBW289"/>
      <c r="IBX289"/>
      <c r="IBY289"/>
      <c r="IBZ289"/>
      <c r="ICA289"/>
      <c r="ICB289"/>
      <c r="ICC289"/>
      <c r="ICD289"/>
      <c r="ICE289"/>
      <c r="ICF289"/>
      <c r="ICG289"/>
      <c r="ICH289"/>
      <c r="ICI289"/>
      <c r="ICJ289"/>
      <c r="ICK289"/>
      <c r="ICL289"/>
      <c r="ICM289"/>
      <c r="ICN289"/>
      <c r="ICO289"/>
      <c r="ICP289"/>
      <c r="ICQ289"/>
      <c r="ICR289"/>
      <c r="ICS289"/>
      <c r="ICT289"/>
      <c r="ICU289"/>
      <c r="ICV289"/>
      <c r="ICW289"/>
      <c r="ICX289"/>
      <c r="ICY289"/>
      <c r="ICZ289"/>
      <c r="IDA289"/>
      <c r="IDB289"/>
      <c r="IDC289"/>
      <c r="IDD289"/>
      <c r="IDE289"/>
      <c r="IDF289"/>
      <c r="IDG289"/>
      <c r="IDH289"/>
      <c r="IDI289"/>
      <c r="IDJ289"/>
      <c r="IDK289"/>
      <c r="IDL289"/>
      <c r="IDM289"/>
      <c r="IDN289"/>
      <c r="IDO289"/>
      <c r="IDP289"/>
      <c r="IDQ289"/>
      <c r="IDR289"/>
      <c r="IDS289"/>
      <c r="IDT289"/>
      <c r="IDU289"/>
      <c r="IDV289"/>
      <c r="IDW289"/>
      <c r="IDX289"/>
      <c r="IDY289"/>
      <c r="IDZ289"/>
      <c r="IEA289"/>
      <c r="IEB289"/>
      <c r="IEC289"/>
      <c r="IED289"/>
      <c r="IEE289"/>
      <c r="IEF289"/>
      <c r="IEG289"/>
      <c r="IEH289"/>
      <c r="IEI289"/>
      <c r="IEJ289"/>
      <c r="IEK289"/>
      <c r="IEL289"/>
      <c r="IEM289"/>
      <c r="IEN289"/>
      <c r="IEO289"/>
      <c r="IEP289"/>
      <c r="IEQ289"/>
      <c r="IER289"/>
      <c r="IES289"/>
      <c r="IET289"/>
      <c r="IEU289"/>
      <c r="IEV289"/>
      <c r="IEW289"/>
      <c r="IEX289"/>
      <c r="IEY289"/>
      <c r="IEZ289"/>
      <c r="IFA289"/>
      <c r="IFB289"/>
      <c r="IFC289"/>
      <c r="IFD289"/>
      <c r="IFE289"/>
      <c r="IFF289"/>
      <c r="IFG289"/>
      <c r="IFH289"/>
      <c r="IFI289"/>
      <c r="IFJ289"/>
      <c r="IFK289"/>
      <c r="IFL289"/>
      <c r="IFM289"/>
      <c r="IFN289"/>
      <c r="IFO289"/>
      <c r="IFP289"/>
      <c r="IFQ289"/>
      <c r="IFR289"/>
      <c r="IFS289"/>
      <c r="IFT289"/>
      <c r="IFU289"/>
      <c r="IFV289"/>
      <c r="IFW289"/>
      <c r="IFX289"/>
      <c r="IFY289"/>
      <c r="IFZ289"/>
      <c r="IGA289"/>
      <c r="IGB289"/>
      <c r="IGC289"/>
      <c r="IGD289"/>
      <c r="IGE289"/>
      <c r="IGF289"/>
      <c r="IGG289"/>
      <c r="IGH289"/>
      <c r="IGI289"/>
      <c r="IGJ289"/>
      <c r="IGK289"/>
      <c r="IGL289"/>
      <c r="IGM289"/>
      <c r="IGN289"/>
      <c r="IGO289"/>
      <c r="IGP289"/>
      <c r="IGQ289"/>
      <c r="IGR289"/>
      <c r="IGS289"/>
      <c r="IGT289"/>
      <c r="IGU289"/>
      <c r="IGV289"/>
      <c r="IGW289"/>
      <c r="IGX289"/>
      <c r="IGY289"/>
      <c r="IGZ289"/>
      <c r="IHA289"/>
      <c r="IHB289"/>
      <c r="IHC289"/>
      <c r="IHD289"/>
      <c r="IHE289"/>
      <c r="IHF289"/>
      <c r="IHG289"/>
      <c r="IHH289"/>
      <c r="IHI289"/>
      <c r="IHJ289"/>
      <c r="IHK289"/>
      <c r="IHL289"/>
      <c r="IHM289"/>
      <c r="IHN289"/>
      <c r="IHO289"/>
      <c r="IHP289"/>
      <c r="IHQ289"/>
      <c r="IHR289"/>
      <c r="IHS289"/>
      <c r="IHT289"/>
      <c r="IHU289"/>
      <c r="IHV289"/>
      <c r="IHW289"/>
      <c r="IHX289"/>
      <c r="IHY289"/>
      <c r="IHZ289"/>
      <c r="IIA289"/>
      <c r="IIB289"/>
      <c r="IIC289"/>
      <c r="IID289"/>
      <c r="IIE289"/>
      <c r="IIF289"/>
      <c r="IIG289"/>
      <c r="IIH289"/>
      <c r="III289"/>
      <c r="IIJ289"/>
      <c r="IIK289"/>
      <c r="IIL289"/>
      <c r="IIM289"/>
      <c r="IIN289"/>
      <c r="IIO289"/>
      <c r="IIP289"/>
      <c r="IIQ289"/>
      <c r="IIR289"/>
      <c r="IIS289"/>
      <c r="IIT289"/>
      <c r="IIU289"/>
      <c r="IIV289"/>
      <c r="IIW289"/>
      <c r="IIX289"/>
      <c r="IIY289"/>
      <c r="IIZ289"/>
      <c r="IJA289"/>
      <c r="IJB289"/>
      <c r="IJC289"/>
      <c r="IJD289"/>
      <c r="IJE289"/>
      <c r="IJF289"/>
      <c r="IJG289"/>
      <c r="IJH289"/>
      <c r="IJI289"/>
      <c r="IJJ289"/>
      <c r="IJK289"/>
      <c r="IJL289"/>
      <c r="IJM289"/>
      <c r="IJN289"/>
      <c r="IJO289"/>
      <c r="IJP289"/>
      <c r="IJQ289"/>
      <c r="IJR289"/>
      <c r="IJS289"/>
      <c r="IJT289"/>
      <c r="IJU289"/>
      <c r="IJV289"/>
      <c r="IJW289"/>
      <c r="IJX289"/>
      <c r="IJY289"/>
      <c r="IJZ289"/>
      <c r="IKA289"/>
      <c r="IKB289"/>
      <c r="IKC289"/>
      <c r="IKD289"/>
      <c r="IKE289"/>
      <c r="IKF289"/>
      <c r="IKG289"/>
      <c r="IKH289"/>
      <c r="IKI289"/>
      <c r="IKJ289"/>
      <c r="IKK289"/>
      <c r="IKL289"/>
      <c r="IKM289"/>
      <c r="IKN289"/>
      <c r="IKO289"/>
      <c r="IKP289"/>
      <c r="IKQ289"/>
      <c r="IKR289"/>
      <c r="IKS289"/>
      <c r="IKT289"/>
      <c r="IKU289"/>
      <c r="IKV289"/>
      <c r="IKW289"/>
      <c r="IKX289"/>
      <c r="IKY289"/>
      <c r="IKZ289"/>
      <c r="ILA289"/>
      <c r="ILB289"/>
      <c r="ILC289"/>
      <c r="ILD289"/>
      <c r="ILE289"/>
      <c r="ILF289"/>
      <c r="ILG289"/>
      <c r="ILH289"/>
      <c r="ILI289"/>
      <c r="ILJ289"/>
      <c r="ILK289"/>
      <c r="ILL289"/>
      <c r="ILM289"/>
      <c r="ILN289"/>
      <c r="ILO289"/>
      <c r="ILP289"/>
      <c r="ILQ289"/>
      <c r="ILR289"/>
      <c r="ILS289"/>
      <c r="ILT289"/>
      <c r="ILU289"/>
      <c r="ILV289"/>
      <c r="ILW289"/>
      <c r="ILX289"/>
      <c r="ILY289"/>
      <c r="ILZ289"/>
      <c r="IMA289"/>
      <c r="IMB289"/>
      <c r="IMC289"/>
      <c r="IMD289"/>
      <c r="IME289"/>
      <c r="IMF289"/>
      <c r="IMG289"/>
      <c r="IMH289"/>
      <c r="IMI289"/>
      <c r="IMJ289"/>
      <c r="IMK289"/>
      <c r="IML289"/>
      <c r="IMM289"/>
      <c r="IMN289"/>
      <c r="IMO289"/>
      <c r="IMP289"/>
      <c r="IMQ289"/>
      <c r="IMR289"/>
      <c r="IMS289"/>
      <c r="IMT289"/>
      <c r="IMU289"/>
      <c r="IMV289"/>
      <c r="IMW289"/>
      <c r="IMX289"/>
      <c r="IMY289"/>
      <c r="IMZ289"/>
      <c r="INA289"/>
      <c r="INB289"/>
      <c r="INC289"/>
      <c r="IND289"/>
      <c r="INE289"/>
      <c r="INF289"/>
      <c r="ING289"/>
      <c r="INH289"/>
      <c r="INI289"/>
      <c r="INJ289"/>
      <c r="INK289"/>
      <c r="INL289"/>
      <c r="INM289"/>
      <c r="INN289"/>
      <c r="INO289"/>
      <c r="INP289"/>
      <c r="INQ289"/>
      <c r="INR289"/>
      <c r="INS289"/>
      <c r="INT289"/>
      <c r="INU289"/>
      <c r="INV289"/>
      <c r="INW289"/>
      <c r="INX289"/>
      <c r="INY289"/>
      <c r="INZ289"/>
      <c r="IOA289"/>
      <c r="IOB289"/>
      <c r="IOC289"/>
      <c r="IOD289"/>
      <c r="IOE289"/>
      <c r="IOF289"/>
      <c r="IOG289"/>
      <c r="IOH289"/>
      <c r="IOI289"/>
      <c r="IOJ289"/>
      <c r="IOK289"/>
      <c r="IOL289"/>
      <c r="IOM289"/>
      <c r="ION289"/>
      <c r="IOO289"/>
      <c r="IOP289"/>
      <c r="IOQ289"/>
      <c r="IOR289"/>
      <c r="IOS289"/>
      <c r="IOT289"/>
      <c r="IOU289"/>
      <c r="IOV289"/>
      <c r="IOW289"/>
      <c r="IOX289"/>
      <c r="IOY289"/>
      <c r="IOZ289"/>
      <c r="IPA289"/>
      <c r="IPB289"/>
      <c r="IPC289"/>
      <c r="IPD289"/>
      <c r="IPE289"/>
      <c r="IPF289"/>
      <c r="IPG289"/>
      <c r="IPH289"/>
      <c r="IPI289"/>
      <c r="IPJ289"/>
      <c r="IPK289"/>
      <c r="IPL289"/>
      <c r="IPM289"/>
      <c r="IPN289"/>
      <c r="IPO289"/>
      <c r="IPP289"/>
      <c r="IPQ289"/>
      <c r="IPR289"/>
      <c r="IPS289"/>
      <c r="IPT289"/>
      <c r="IPU289"/>
      <c r="IPV289"/>
      <c r="IPW289"/>
      <c r="IPX289"/>
      <c r="IPY289"/>
      <c r="IPZ289"/>
      <c r="IQA289"/>
      <c r="IQB289"/>
      <c r="IQC289"/>
      <c r="IQD289"/>
      <c r="IQE289"/>
      <c r="IQF289"/>
      <c r="IQG289"/>
      <c r="IQH289"/>
      <c r="IQI289"/>
      <c r="IQJ289"/>
      <c r="IQK289"/>
      <c r="IQL289"/>
      <c r="IQM289"/>
      <c r="IQN289"/>
      <c r="IQO289"/>
      <c r="IQP289"/>
      <c r="IQQ289"/>
      <c r="IQR289"/>
      <c r="IQS289"/>
      <c r="IQT289"/>
      <c r="IQU289"/>
      <c r="IQV289"/>
      <c r="IQW289"/>
      <c r="IQX289"/>
      <c r="IQY289"/>
      <c r="IQZ289"/>
      <c r="IRA289"/>
      <c r="IRB289"/>
      <c r="IRC289"/>
      <c r="IRD289"/>
      <c r="IRE289"/>
      <c r="IRF289"/>
      <c r="IRG289"/>
      <c r="IRH289"/>
      <c r="IRI289"/>
      <c r="IRJ289"/>
      <c r="IRK289"/>
      <c r="IRL289"/>
      <c r="IRM289"/>
      <c r="IRN289"/>
      <c r="IRO289"/>
      <c r="IRP289"/>
      <c r="IRQ289"/>
      <c r="IRR289"/>
      <c r="IRS289"/>
      <c r="IRT289"/>
      <c r="IRU289"/>
      <c r="IRV289"/>
      <c r="IRW289"/>
      <c r="IRX289"/>
      <c r="IRY289"/>
      <c r="IRZ289"/>
      <c r="ISA289"/>
      <c r="ISB289"/>
      <c r="ISC289"/>
      <c r="ISD289"/>
      <c r="ISE289"/>
      <c r="ISF289"/>
      <c r="ISG289"/>
      <c r="ISH289"/>
      <c r="ISI289"/>
      <c r="ISJ289"/>
      <c r="ISK289"/>
      <c r="ISL289"/>
      <c r="ISM289"/>
      <c r="ISN289"/>
      <c r="ISO289"/>
      <c r="ISP289"/>
      <c r="ISQ289"/>
      <c r="ISR289"/>
      <c r="ISS289"/>
      <c r="IST289"/>
      <c r="ISU289"/>
      <c r="ISV289"/>
      <c r="ISW289"/>
      <c r="ISX289"/>
      <c r="ISY289"/>
      <c r="ISZ289"/>
      <c r="ITA289"/>
      <c r="ITB289"/>
      <c r="ITC289"/>
      <c r="ITD289"/>
      <c r="ITE289"/>
      <c r="ITF289"/>
      <c r="ITG289"/>
      <c r="ITH289"/>
      <c r="ITI289"/>
      <c r="ITJ289"/>
      <c r="ITK289"/>
      <c r="ITL289"/>
      <c r="ITM289"/>
      <c r="ITN289"/>
      <c r="ITO289"/>
      <c r="ITP289"/>
      <c r="ITQ289"/>
      <c r="ITR289"/>
      <c r="ITS289"/>
      <c r="ITT289"/>
      <c r="ITU289"/>
      <c r="ITV289"/>
      <c r="ITW289"/>
      <c r="ITX289"/>
      <c r="ITY289"/>
      <c r="ITZ289"/>
      <c r="IUA289"/>
      <c r="IUB289"/>
      <c r="IUC289"/>
      <c r="IUD289"/>
      <c r="IUE289"/>
      <c r="IUF289"/>
      <c r="IUG289"/>
      <c r="IUH289"/>
      <c r="IUI289"/>
      <c r="IUJ289"/>
      <c r="IUK289"/>
      <c r="IUL289"/>
      <c r="IUM289"/>
      <c r="IUN289"/>
      <c r="IUO289"/>
      <c r="IUP289"/>
      <c r="IUQ289"/>
      <c r="IUR289"/>
      <c r="IUS289"/>
      <c r="IUT289"/>
      <c r="IUU289"/>
      <c r="IUV289"/>
      <c r="IUW289"/>
      <c r="IUX289"/>
      <c r="IUY289"/>
      <c r="IUZ289"/>
      <c r="IVA289"/>
      <c r="IVB289"/>
      <c r="IVC289"/>
      <c r="IVD289"/>
      <c r="IVE289"/>
      <c r="IVF289"/>
      <c r="IVG289"/>
      <c r="IVH289"/>
      <c r="IVI289"/>
      <c r="IVJ289"/>
      <c r="IVK289"/>
      <c r="IVL289"/>
      <c r="IVM289"/>
      <c r="IVN289"/>
      <c r="IVO289"/>
      <c r="IVP289"/>
      <c r="IVQ289"/>
      <c r="IVR289"/>
      <c r="IVS289"/>
      <c r="IVT289"/>
      <c r="IVU289"/>
      <c r="IVV289"/>
      <c r="IVW289"/>
      <c r="IVX289"/>
      <c r="IVY289"/>
      <c r="IVZ289"/>
      <c r="IWA289"/>
      <c r="IWB289"/>
      <c r="IWC289"/>
      <c r="IWD289"/>
      <c r="IWE289"/>
      <c r="IWF289"/>
      <c r="IWG289"/>
      <c r="IWH289"/>
      <c r="IWI289"/>
      <c r="IWJ289"/>
      <c r="IWK289"/>
      <c r="IWL289"/>
      <c r="IWM289"/>
      <c r="IWN289"/>
      <c r="IWO289"/>
      <c r="IWP289"/>
      <c r="IWQ289"/>
      <c r="IWR289"/>
      <c r="IWS289"/>
      <c r="IWT289"/>
      <c r="IWU289"/>
      <c r="IWV289"/>
      <c r="IWW289"/>
      <c r="IWX289"/>
      <c r="IWY289"/>
      <c r="IWZ289"/>
      <c r="IXA289"/>
      <c r="IXB289"/>
      <c r="IXC289"/>
      <c r="IXD289"/>
      <c r="IXE289"/>
      <c r="IXF289"/>
      <c r="IXG289"/>
      <c r="IXH289"/>
      <c r="IXI289"/>
      <c r="IXJ289"/>
      <c r="IXK289"/>
      <c r="IXL289"/>
      <c r="IXM289"/>
      <c r="IXN289"/>
      <c r="IXO289"/>
      <c r="IXP289"/>
      <c r="IXQ289"/>
      <c r="IXR289"/>
      <c r="IXS289"/>
      <c r="IXT289"/>
      <c r="IXU289"/>
      <c r="IXV289"/>
      <c r="IXW289"/>
      <c r="IXX289"/>
      <c r="IXY289"/>
      <c r="IXZ289"/>
      <c r="IYA289"/>
      <c r="IYB289"/>
      <c r="IYC289"/>
      <c r="IYD289"/>
      <c r="IYE289"/>
      <c r="IYF289"/>
      <c r="IYG289"/>
      <c r="IYH289"/>
      <c r="IYI289"/>
      <c r="IYJ289"/>
      <c r="IYK289"/>
      <c r="IYL289"/>
      <c r="IYM289"/>
      <c r="IYN289"/>
      <c r="IYO289"/>
      <c r="IYP289"/>
      <c r="IYQ289"/>
      <c r="IYR289"/>
      <c r="IYS289"/>
      <c r="IYT289"/>
      <c r="IYU289"/>
      <c r="IYV289"/>
      <c r="IYW289"/>
      <c r="IYX289"/>
      <c r="IYY289"/>
      <c r="IYZ289"/>
      <c r="IZA289"/>
      <c r="IZB289"/>
      <c r="IZC289"/>
      <c r="IZD289"/>
      <c r="IZE289"/>
      <c r="IZF289"/>
      <c r="IZG289"/>
      <c r="IZH289"/>
      <c r="IZI289"/>
      <c r="IZJ289"/>
      <c r="IZK289"/>
      <c r="IZL289"/>
      <c r="IZM289"/>
      <c r="IZN289"/>
      <c r="IZO289"/>
      <c r="IZP289"/>
      <c r="IZQ289"/>
      <c r="IZR289"/>
      <c r="IZS289"/>
      <c r="IZT289"/>
      <c r="IZU289"/>
      <c r="IZV289"/>
      <c r="IZW289"/>
      <c r="IZX289"/>
      <c r="IZY289"/>
      <c r="IZZ289"/>
      <c r="JAA289"/>
      <c r="JAB289"/>
      <c r="JAC289"/>
      <c r="JAD289"/>
      <c r="JAE289"/>
      <c r="JAF289"/>
      <c r="JAG289"/>
      <c r="JAH289"/>
      <c r="JAI289"/>
      <c r="JAJ289"/>
      <c r="JAK289"/>
      <c r="JAL289"/>
      <c r="JAM289"/>
      <c r="JAN289"/>
      <c r="JAO289"/>
      <c r="JAP289"/>
      <c r="JAQ289"/>
      <c r="JAR289"/>
      <c r="JAS289"/>
      <c r="JAT289"/>
      <c r="JAU289"/>
      <c r="JAV289"/>
      <c r="JAW289"/>
      <c r="JAX289"/>
      <c r="JAY289"/>
      <c r="JAZ289"/>
      <c r="JBA289"/>
      <c r="JBB289"/>
      <c r="JBC289"/>
      <c r="JBD289"/>
      <c r="JBE289"/>
      <c r="JBF289"/>
      <c r="JBG289"/>
      <c r="JBH289"/>
      <c r="JBI289"/>
      <c r="JBJ289"/>
      <c r="JBK289"/>
      <c r="JBL289"/>
      <c r="JBM289"/>
      <c r="JBN289"/>
      <c r="JBO289"/>
      <c r="JBP289"/>
      <c r="JBQ289"/>
      <c r="JBR289"/>
      <c r="JBS289"/>
      <c r="JBT289"/>
      <c r="JBU289"/>
      <c r="JBV289"/>
      <c r="JBW289"/>
      <c r="JBX289"/>
      <c r="JBY289"/>
      <c r="JBZ289"/>
      <c r="JCA289"/>
      <c r="JCB289"/>
      <c r="JCC289"/>
      <c r="JCD289"/>
      <c r="JCE289"/>
      <c r="JCF289"/>
      <c r="JCG289"/>
      <c r="JCH289"/>
      <c r="JCI289"/>
      <c r="JCJ289"/>
      <c r="JCK289"/>
      <c r="JCL289"/>
      <c r="JCM289"/>
      <c r="JCN289"/>
      <c r="JCO289"/>
      <c r="JCP289"/>
      <c r="JCQ289"/>
      <c r="JCR289"/>
      <c r="JCS289"/>
      <c r="JCT289"/>
      <c r="JCU289"/>
      <c r="JCV289"/>
      <c r="JCW289"/>
      <c r="JCX289"/>
      <c r="JCY289"/>
      <c r="JCZ289"/>
      <c r="JDA289"/>
      <c r="JDB289"/>
      <c r="JDC289"/>
      <c r="JDD289"/>
      <c r="JDE289"/>
      <c r="JDF289"/>
      <c r="JDG289"/>
      <c r="JDH289"/>
      <c r="JDI289"/>
      <c r="JDJ289"/>
      <c r="JDK289"/>
      <c r="JDL289"/>
      <c r="JDM289"/>
      <c r="JDN289"/>
      <c r="JDO289"/>
      <c r="JDP289"/>
      <c r="JDQ289"/>
      <c r="JDR289"/>
      <c r="JDS289"/>
      <c r="JDT289"/>
      <c r="JDU289"/>
      <c r="JDV289"/>
      <c r="JDW289"/>
      <c r="JDX289"/>
      <c r="JDY289"/>
      <c r="JDZ289"/>
      <c r="JEA289"/>
      <c r="JEB289"/>
      <c r="JEC289"/>
      <c r="JED289"/>
      <c r="JEE289"/>
      <c r="JEF289"/>
      <c r="JEG289"/>
      <c r="JEH289"/>
      <c r="JEI289"/>
      <c r="JEJ289"/>
      <c r="JEK289"/>
      <c r="JEL289"/>
      <c r="JEM289"/>
      <c r="JEN289"/>
      <c r="JEO289"/>
      <c r="JEP289"/>
      <c r="JEQ289"/>
      <c r="JER289"/>
      <c r="JES289"/>
      <c r="JET289"/>
      <c r="JEU289"/>
      <c r="JEV289"/>
      <c r="JEW289"/>
      <c r="JEX289"/>
      <c r="JEY289"/>
      <c r="JEZ289"/>
      <c r="JFA289"/>
      <c r="JFB289"/>
      <c r="JFC289"/>
      <c r="JFD289"/>
      <c r="JFE289"/>
      <c r="JFF289"/>
      <c r="JFG289"/>
      <c r="JFH289"/>
      <c r="JFI289"/>
      <c r="JFJ289"/>
      <c r="JFK289"/>
      <c r="JFL289"/>
      <c r="JFM289"/>
      <c r="JFN289"/>
      <c r="JFO289"/>
      <c r="JFP289"/>
      <c r="JFQ289"/>
      <c r="JFR289"/>
      <c r="JFS289"/>
      <c r="JFT289"/>
      <c r="JFU289"/>
      <c r="JFV289"/>
      <c r="JFW289"/>
      <c r="JFX289"/>
      <c r="JFY289"/>
      <c r="JFZ289"/>
      <c r="JGA289"/>
      <c r="JGB289"/>
      <c r="JGC289"/>
      <c r="JGD289"/>
      <c r="JGE289"/>
      <c r="JGF289"/>
      <c r="JGG289"/>
      <c r="JGH289"/>
      <c r="JGI289"/>
      <c r="JGJ289"/>
      <c r="JGK289"/>
      <c r="JGL289"/>
      <c r="JGM289"/>
      <c r="JGN289"/>
      <c r="JGO289"/>
      <c r="JGP289"/>
      <c r="JGQ289"/>
      <c r="JGR289"/>
      <c r="JGS289"/>
      <c r="JGT289"/>
      <c r="JGU289"/>
      <c r="JGV289"/>
      <c r="JGW289"/>
      <c r="JGX289"/>
      <c r="JGY289"/>
      <c r="JGZ289"/>
      <c r="JHA289"/>
      <c r="JHB289"/>
      <c r="JHC289"/>
      <c r="JHD289"/>
      <c r="JHE289"/>
      <c r="JHF289"/>
      <c r="JHG289"/>
      <c r="JHH289"/>
      <c r="JHI289"/>
      <c r="JHJ289"/>
      <c r="JHK289"/>
      <c r="JHL289"/>
      <c r="JHM289"/>
      <c r="JHN289"/>
      <c r="JHO289"/>
      <c r="JHP289"/>
      <c r="JHQ289"/>
      <c r="JHR289"/>
      <c r="JHS289"/>
      <c r="JHT289"/>
      <c r="JHU289"/>
      <c r="JHV289"/>
      <c r="JHW289"/>
      <c r="JHX289"/>
      <c r="JHY289"/>
      <c r="JHZ289"/>
      <c r="JIA289"/>
      <c r="JIB289"/>
      <c r="JIC289"/>
      <c r="JID289"/>
      <c r="JIE289"/>
      <c r="JIF289"/>
      <c r="JIG289"/>
      <c r="JIH289"/>
      <c r="JII289"/>
      <c r="JIJ289"/>
      <c r="JIK289"/>
      <c r="JIL289"/>
      <c r="JIM289"/>
      <c r="JIN289"/>
      <c r="JIO289"/>
      <c r="JIP289"/>
      <c r="JIQ289"/>
      <c r="JIR289"/>
      <c r="JIS289"/>
      <c r="JIT289"/>
      <c r="JIU289"/>
      <c r="JIV289"/>
      <c r="JIW289"/>
      <c r="JIX289"/>
      <c r="JIY289"/>
      <c r="JIZ289"/>
      <c r="JJA289"/>
      <c r="JJB289"/>
      <c r="JJC289"/>
      <c r="JJD289"/>
      <c r="JJE289"/>
      <c r="JJF289"/>
      <c r="JJG289"/>
      <c r="JJH289"/>
      <c r="JJI289"/>
      <c r="JJJ289"/>
      <c r="JJK289"/>
      <c r="JJL289"/>
      <c r="JJM289"/>
      <c r="JJN289"/>
      <c r="JJO289"/>
      <c r="JJP289"/>
      <c r="JJQ289"/>
      <c r="JJR289"/>
      <c r="JJS289"/>
      <c r="JJT289"/>
      <c r="JJU289"/>
      <c r="JJV289"/>
      <c r="JJW289"/>
      <c r="JJX289"/>
      <c r="JJY289"/>
      <c r="JJZ289"/>
      <c r="JKA289"/>
      <c r="JKB289"/>
      <c r="JKC289"/>
      <c r="JKD289"/>
      <c r="JKE289"/>
      <c r="JKF289"/>
      <c r="JKG289"/>
      <c r="JKH289"/>
      <c r="JKI289"/>
      <c r="JKJ289"/>
      <c r="JKK289"/>
      <c r="JKL289"/>
      <c r="JKM289"/>
      <c r="JKN289"/>
      <c r="JKO289"/>
      <c r="JKP289"/>
      <c r="JKQ289"/>
      <c r="JKR289"/>
      <c r="JKS289"/>
      <c r="JKT289"/>
      <c r="JKU289"/>
      <c r="JKV289"/>
      <c r="JKW289"/>
      <c r="JKX289"/>
      <c r="JKY289"/>
      <c r="JKZ289"/>
      <c r="JLA289"/>
      <c r="JLB289"/>
      <c r="JLC289"/>
      <c r="JLD289"/>
      <c r="JLE289"/>
      <c r="JLF289"/>
      <c r="JLG289"/>
      <c r="JLH289"/>
      <c r="JLI289"/>
      <c r="JLJ289"/>
      <c r="JLK289"/>
      <c r="JLL289"/>
      <c r="JLM289"/>
      <c r="JLN289"/>
      <c r="JLO289"/>
      <c r="JLP289"/>
      <c r="JLQ289"/>
      <c r="JLR289"/>
      <c r="JLS289"/>
      <c r="JLT289"/>
      <c r="JLU289"/>
      <c r="JLV289"/>
      <c r="JLW289"/>
      <c r="JLX289"/>
      <c r="JLY289"/>
      <c r="JLZ289"/>
      <c r="JMA289"/>
      <c r="JMB289"/>
      <c r="JMC289"/>
      <c r="JMD289"/>
      <c r="JME289"/>
      <c r="JMF289"/>
      <c r="JMG289"/>
      <c r="JMH289"/>
      <c r="JMI289"/>
      <c r="JMJ289"/>
      <c r="JMK289"/>
      <c r="JML289"/>
      <c r="JMM289"/>
      <c r="JMN289"/>
      <c r="JMO289"/>
      <c r="JMP289"/>
      <c r="JMQ289"/>
      <c r="JMR289"/>
      <c r="JMS289"/>
      <c r="JMT289"/>
      <c r="JMU289"/>
      <c r="JMV289"/>
      <c r="JMW289"/>
      <c r="JMX289"/>
      <c r="JMY289"/>
      <c r="JMZ289"/>
      <c r="JNA289"/>
      <c r="JNB289"/>
      <c r="JNC289"/>
      <c r="JND289"/>
      <c r="JNE289"/>
      <c r="JNF289"/>
      <c r="JNG289"/>
      <c r="JNH289"/>
      <c r="JNI289"/>
      <c r="JNJ289"/>
      <c r="JNK289"/>
      <c r="JNL289"/>
      <c r="JNM289"/>
      <c r="JNN289"/>
      <c r="JNO289"/>
      <c r="JNP289"/>
      <c r="JNQ289"/>
      <c r="JNR289"/>
      <c r="JNS289"/>
      <c r="JNT289"/>
      <c r="JNU289"/>
      <c r="JNV289"/>
      <c r="JNW289"/>
      <c r="JNX289"/>
      <c r="JNY289"/>
      <c r="JNZ289"/>
      <c r="JOA289"/>
      <c r="JOB289"/>
      <c r="JOC289"/>
      <c r="JOD289"/>
      <c r="JOE289"/>
      <c r="JOF289"/>
      <c r="JOG289"/>
      <c r="JOH289"/>
      <c r="JOI289"/>
      <c r="JOJ289"/>
      <c r="JOK289"/>
      <c r="JOL289"/>
      <c r="JOM289"/>
      <c r="JON289"/>
      <c r="JOO289"/>
      <c r="JOP289"/>
      <c r="JOQ289"/>
      <c r="JOR289"/>
      <c r="JOS289"/>
      <c r="JOT289"/>
      <c r="JOU289"/>
      <c r="JOV289"/>
      <c r="JOW289"/>
      <c r="JOX289"/>
      <c r="JOY289"/>
      <c r="JOZ289"/>
      <c r="JPA289"/>
      <c r="JPB289"/>
      <c r="JPC289"/>
      <c r="JPD289"/>
      <c r="JPE289"/>
      <c r="JPF289"/>
      <c r="JPG289"/>
      <c r="JPH289"/>
      <c r="JPI289"/>
      <c r="JPJ289"/>
      <c r="JPK289"/>
      <c r="JPL289"/>
      <c r="JPM289"/>
      <c r="JPN289"/>
      <c r="JPO289"/>
      <c r="JPP289"/>
      <c r="JPQ289"/>
      <c r="JPR289"/>
      <c r="JPS289"/>
      <c r="JPT289"/>
      <c r="JPU289"/>
      <c r="JPV289"/>
      <c r="JPW289"/>
      <c r="JPX289"/>
      <c r="JPY289"/>
      <c r="JPZ289"/>
      <c r="JQA289"/>
      <c r="JQB289"/>
      <c r="JQC289"/>
      <c r="JQD289"/>
      <c r="JQE289"/>
      <c r="JQF289"/>
      <c r="JQG289"/>
      <c r="JQH289"/>
      <c r="JQI289"/>
      <c r="JQJ289"/>
      <c r="JQK289"/>
      <c r="JQL289"/>
      <c r="JQM289"/>
      <c r="JQN289"/>
      <c r="JQO289"/>
      <c r="JQP289"/>
      <c r="JQQ289"/>
      <c r="JQR289"/>
      <c r="JQS289"/>
      <c r="JQT289"/>
      <c r="JQU289"/>
      <c r="JQV289"/>
      <c r="JQW289"/>
      <c r="JQX289"/>
      <c r="JQY289"/>
      <c r="JQZ289"/>
      <c r="JRA289"/>
      <c r="JRB289"/>
      <c r="JRC289"/>
      <c r="JRD289"/>
      <c r="JRE289"/>
      <c r="JRF289"/>
      <c r="JRG289"/>
      <c r="JRH289"/>
      <c r="JRI289"/>
      <c r="JRJ289"/>
      <c r="JRK289"/>
      <c r="JRL289"/>
      <c r="JRM289"/>
      <c r="JRN289"/>
      <c r="JRO289"/>
      <c r="JRP289"/>
      <c r="JRQ289"/>
      <c r="JRR289"/>
      <c r="JRS289"/>
      <c r="JRT289"/>
      <c r="JRU289"/>
      <c r="JRV289"/>
      <c r="JRW289"/>
      <c r="JRX289"/>
      <c r="JRY289"/>
      <c r="JRZ289"/>
      <c r="JSA289"/>
      <c r="JSB289"/>
      <c r="JSC289"/>
      <c r="JSD289"/>
      <c r="JSE289"/>
      <c r="JSF289"/>
      <c r="JSG289"/>
      <c r="JSH289"/>
      <c r="JSI289"/>
      <c r="JSJ289"/>
      <c r="JSK289"/>
      <c r="JSL289"/>
      <c r="JSM289"/>
      <c r="JSN289"/>
      <c r="JSO289"/>
      <c r="JSP289"/>
      <c r="JSQ289"/>
      <c r="JSR289"/>
      <c r="JSS289"/>
      <c r="JST289"/>
      <c r="JSU289"/>
      <c r="JSV289"/>
      <c r="JSW289"/>
      <c r="JSX289"/>
      <c r="JSY289"/>
      <c r="JSZ289"/>
      <c r="JTA289"/>
      <c r="JTB289"/>
      <c r="JTC289"/>
      <c r="JTD289"/>
      <c r="JTE289"/>
      <c r="JTF289"/>
      <c r="JTG289"/>
      <c r="JTH289"/>
      <c r="JTI289"/>
      <c r="JTJ289"/>
      <c r="JTK289"/>
      <c r="JTL289"/>
      <c r="JTM289"/>
      <c r="JTN289"/>
      <c r="JTO289"/>
      <c r="JTP289"/>
      <c r="JTQ289"/>
      <c r="JTR289"/>
      <c r="JTS289"/>
      <c r="JTT289"/>
      <c r="JTU289"/>
      <c r="JTV289"/>
      <c r="JTW289"/>
      <c r="JTX289"/>
      <c r="JTY289"/>
      <c r="JTZ289"/>
      <c r="JUA289"/>
      <c r="JUB289"/>
      <c r="JUC289"/>
      <c r="JUD289"/>
      <c r="JUE289"/>
      <c r="JUF289"/>
      <c r="JUG289"/>
      <c r="JUH289"/>
      <c r="JUI289"/>
      <c r="JUJ289"/>
      <c r="JUK289"/>
      <c r="JUL289"/>
      <c r="JUM289"/>
      <c r="JUN289"/>
      <c r="JUO289"/>
      <c r="JUP289"/>
      <c r="JUQ289"/>
      <c r="JUR289"/>
      <c r="JUS289"/>
      <c r="JUT289"/>
      <c r="JUU289"/>
      <c r="JUV289"/>
      <c r="JUW289"/>
      <c r="JUX289"/>
      <c r="JUY289"/>
      <c r="JUZ289"/>
      <c r="JVA289"/>
      <c r="JVB289"/>
      <c r="JVC289"/>
      <c r="JVD289"/>
      <c r="JVE289"/>
      <c r="JVF289"/>
      <c r="JVG289"/>
      <c r="JVH289"/>
      <c r="JVI289"/>
      <c r="JVJ289"/>
      <c r="JVK289"/>
      <c r="JVL289"/>
      <c r="JVM289"/>
      <c r="JVN289"/>
      <c r="JVO289"/>
      <c r="JVP289"/>
      <c r="JVQ289"/>
      <c r="JVR289"/>
      <c r="JVS289"/>
      <c r="JVT289"/>
      <c r="JVU289"/>
      <c r="JVV289"/>
      <c r="JVW289"/>
      <c r="JVX289"/>
      <c r="JVY289"/>
      <c r="JVZ289"/>
      <c r="JWA289"/>
      <c r="JWB289"/>
      <c r="JWC289"/>
      <c r="JWD289"/>
      <c r="JWE289"/>
      <c r="JWF289"/>
      <c r="JWG289"/>
      <c r="JWH289"/>
      <c r="JWI289"/>
      <c r="JWJ289"/>
      <c r="JWK289"/>
      <c r="JWL289"/>
      <c r="JWM289"/>
      <c r="JWN289"/>
      <c r="JWO289"/>
      <c r="JWP289"/>
      <c r="JWQ289"/>
      <c r="JWR289"/>
      <c r="JWS289"/>
      <c r="JWT289"/>
      <c r="JWU289"/>
      <c r="JWV289"/>
      <c r="JWW289"/>
      <c r="JWX289"/>
      <c r="JWY289"/>
      <c r="JWZ289"/>
      <c r="JXA289"/>
      <c r="JXB289"/>
      <c r="JXC289"/>
      <c r="JXD289"/>
      <c r="JXE289"/>
      <c r="JXF289"/>
      <c r="JXG289"/>
      <c r="JXH289"/>
      <c r="JXI289"/>
      <c r="JXJ289"/>
      <c r="JXK289"/>
      <c r="JXL289"/>
      <c r="JXM289"/>
      <c r="JXN289"/>
      <c r="JXO289"/>
      <c r="JXP289"/>
      <c r="JXQ289"/>
      <c r="JXR289"/>
      <c r="JXS289"/>
      <c r="JXT289"/>
      <c r="JXU289"/>
      <c r="JXV289"/>
      <c r="JXW289"/>
      <c r="JXX289"/>
      <c r="JXY289"/>
      <c r="JXZ289"/>
      <c r="JYA289"/>
      <c r="JYB289"/>
      <c r="JYC289"/>
      <c r="JYD289"/>
      <c r="JYE289"/>
      <c r="JYF289"/>
      <c r="JYG289"/>
      <c r="JYH289"/>
      <c r="JYI289"/>
      <c r="JYJ289"/>
      <c r="JYK289"/>
      <c r="JYL289"/>
      <c r="JYM289"/>
      <c r="JYN289"/>
      <c r="JYO289"/>
      <c r="JYP289"/>
      <c r="JYQ289"/>
      <c r="JYR289"/>
      <c r="JYS289"/>
      <c r="JYT289"/>
      <c r="JYU289"/>
      <c r="JYV289"/>
      <c r="JYW289"/>
      <c r="JYX289"/>
      <c r="JYY289"/>
      <c r="JYZ289"/>
      <c r="JZA289"/>
      <c r="JZB289"/>
      <c r="JZC289"/>
      <c r="JZD289"/>
      <c r="JZE289"/>
      <c r="JZF289"/>
      <c r="JZG289"/>
      <c r="JZH289"/>
      <c r="JZI289"/>
      <c r="JZJ289"/>
      <c r="JZK289"/>
      <c r="JZL289"/>
      <c r="JZM289"/>
      <c r="JZN289"/>
      <c r="JZO289"/>
      <c r="JZP289"/>
      <c r="JZQ289"/>
      <c r="JZR289"/>
      <c r="JZS289"/>
      <c r="JZT289"/>
      <c r="JZU289"/>
      <c r="JZV289"/>
      <c r="JZW289"/>
      <c r="JZX289"/>
      <c r="JZY289"/>
      <c r="JZZ289"/>
      <c r="KAA289"/>
      <c r="KAB289"/>
      <c r="KAC289"/>
      <c r="KAD289"/>
      <c r="KAE289"/>
      <c r="KAF289"/>
      <c r="KAG289"/>
      <c r="KAH289"/>
      <c r="KAI289"/>
      <c r="KAJ289"/>
      <c r="KAK289"/>
      <c r="KAL289"/>
      <c r="KAM289"/>
      <c r="KAN289"/>
      <c r="KAO289"/>
      <c r="KAP289"/>
      <c r="KAQ289"/>
      <c r="KAR289"/>
      <c r="KAS289"/>
      <c r="KAT289"/>
      <c r="KAU289"/>
      <c r="KAV289"/>
      <c r="KAW289"/>
      <c r="KAX289"/>
      <c r="KAY289"/>
      <c r="KAZ289"/>
      <c r="KBA289"/>
      <c r="KBB289"/>
      <c r="KBC289"/>
      <c r="KBD289"/>
      <c r="KBE289"/>
      <c r="KBF289"/>
      <c r="KBG289"/>
      <c r="KBH289"/>
      <c r="KBI289"/>
      <c r="KBJ289"/>
      <c r="KBK289"/>
      <c r="KBL289"/>
      <c r="KBM289"/>
      <c r="KBN289"/>
      <c r="KBO289"/>
      <c r="KBP289"/>
      <c r="KBQ289"/>
      <c r="KBR289"/>
      <c r="KBS289"/>
      <c r="KBT289"/>
      <c r="KBU289"/>
      <c r="KBV289"/>
      <c r="KBW289"/>
      <c r="KBX289"/>
      <c r="KBY289"/>
      <c r="KBZ289"/>
      <c r="KCA289"/>
      <c r="KCB289"/>
      <c r="KCC289"/>
      <c r="KCD289"/>
      <c r="KCE289"/>
      <c r="KCF289"/>
      <c r="KCG289"/>
      <c r="KCH289"/>
      <c r="KCI289"/>
      <c r="KCJ289"/>
      <c r="KCK289"/>
      <c r="KCL289"/>
      <c r="KCM289"/>
      <c r="KCN289"/>
      <c r="KCO289"/>
      <c r="KCP289"/>
      <c r="KCQ289"/>
      <c r="KCR289"/>
      <c r="KCS289"/>
      <c r="KCT289"/>
      <c r="KCU289"/>
      <c r="KCV289"/>
      <c r="KCW289"/>
      <c r="KCX289"/>
      <c r="KCY289"/>
      <c r="KCZ289"/>
      <c r="KDA289"/>
      <c r="KDB289"/>
      <c r="KDC289"/>
      <c r="KDD289"/>
      <c r="KDE289"/>
      <c r="KDF289"/>
      <c r="KDG289"/>
      <c r="KDH289"/>
      <c r="KDI289"/>
      <c r="KDJ289"/>
      <c r="KDK289"/>
      <c r="KDL289"/>
      <c r="KDM289"/>
      <c r="KDN289"/>
      <c r="KDO289"/>
      <c r="KDP289"/>
      <c r="KDQ289"/>
      <c r="KDR289"/>
      <c r="KDS289"/>
      <c r="KDT289"/>
      <c r="KDU289"/>
      <c r="KDV289"/>
      <c r="KDW289"/>
      <c r="KDX289"/>
      <c r="KDY289"/>
      <c r="KDZ289"/>
      <c r="KEA289"/>
      <c r="KEB289"/>
      <c r="KEC289"/>
      <c r="KED289"/>
      <c r="KEE289"/>
      <c r="KEF289"/>
      <c r="KEG289"/>
      <c r="KEH289"/>
      <c r="KEI289"/>
      <c r="KEJ289"/>
      <c r="KEK289"/>
      <c r="KEL289"/>
      <c r="KEM289"/>
      <c r="KEN289"/>
      <c r="KEO289"/>
      <c r="KEP289"/>
      <c r="KEQ289"/>
      <c r="KER289"/>
      <c r="KES289"/>
      <c r="KET289"/>
      <c r="KEU289"/>
      <c r="KEV289"/>
      <c r="KEW289"/>
      <c r="KEX289"/>
      <c r="KEY289"/>
      <c r="KEZ289"/>
      <c r="KFA289"/>
      <c r="KFB289"/>
      <c r="KFC289"/>
      <c r="KFD289"/>
      <c r="KFE289"/>
      <c r="KFF289"/>
      <c r="KFG289"/>
      <c r="KFH289"/>
      <c r="KFI289"/>
      <c r="KFJ289"/>
      <c r="KFK289"/>
      <c r="KFL289"/>
      <c r="KFM289"/>
      <c r="KFN289"/>
      <c r="KFO289"/>
      <c r="KFP289"/>
      <c r="KFQ289"/>
      <c r="KFR289"/>
      <c r="KFS289"/>
      <c r="KFT289"/>
      <c r="KFU289"/>
      <c r="KFV289"/>
      <c r="KFW289"/>
      <c r="KFX289"/>
      <c r="KFY289"/>
      <c r="KFZ289"/>
      <c r="KGA289"/>
      <c r="KGB289"/>
      <c r="KGC289"/>
      <c r="KGD289"/>
      <c r="KGE289"/>
      <c r="KGF289"/>
      <c r="KGG289"/>
      <c r="KGH289"/>
      <c r="KGI289"/>
      <c r="KGJ289"/>
      <c r="KGK289"/>
      <c r="KGL289"/>
      <c r="KGM289"/>
      <c r="KGN289"/>
      <c r="KGO289"/>
      <c r="KGP289"/>
      <c r="KGQ289"/>
      <c r="KGR289"/>
      <c r="KGS289"/>
      <c r="KGT289"/>
      <c r="KGU289"/>
      <c r="KGV289"/>
      <c r="KGW289"/>
      <c r="KGX289"/>
      <c r="KGY289"/>
      <c r="KGZ289"/>
      <c r="KHA289"/>
      <c r="KHB289"/>
      <c r="KHC289"/>
      <c r="KHD289"/>
      <c r="KHE289"/>
      <c r="KHF289"/>
      <c r="KHG289"/>
      <c r="KHH289"/>
      <c r="KHI289"/>
      <c r="KHJ289"/>
      <c r="KHK289"/>
      <c r="KHL289"/>
      <c r="KHM289"/>
      <c r="KHN289"/>
      <c r="KHO289"/>
      <c r="KHP289"/>
      <c r="KHQ289"/>
      <c r="KHR289"/>
      <c r="KHS289"/>
      <c r="KHT289"/>
      <c r="KHU289"/>
      <c r="KHV289"/>
      <c r="KHW289"/>
      <c r="KHX289"/>
      <c r="KHY289"/>
      <c r="KHZ289"/>
      <c r="KIA289"/>
      <c r="KIB289"/>
      <c r="KIC289"/>
      <c r="KID289"/>
      <c r="KIE289"/>
      <c r="KIF289"/>
      <c r="KIG289"/>
      <c r="KIH289"/>
      <c r="KII289"/>
      <c r="KIJ289"/>
      <c r="KIK289"/>
      <c r="KIL289"/>
      <c r="KIM289"/>
      <c r="KIN289"/>
      <c r="KIO289"/>
      <c r="KIP289"/>
      <c r="KIQ289"/>
      <c r="KIR289"/>
      <c r="KIS289"/>
      <c r="KIT289"/>
      <c r="KIU289"/>
      <c r="KIV289"/>
      <c r="KIW289"/>
      <c r="KIX289"/>
      <c r="KIY289"/>
      <c r="KIZ289"/>
      <c r="KJA289"/>
      <c r="KJB289"/>
      <c r="KJC289"/>
      <c r="KJD289"/>
      <c r="KJE289"/>
      <c r="KJF289"/>
      <c r="KJG289"/>
      <c r="KJH289"/>
      <c r="KJI289"/>
      <c r="KJJ289"/>
      <c r="KJK289"/>
      <c r="KJL289"/>
      <c r="KJM289"/>
      <c r="KJN289"/>
      <c r="KJO289"/>
      <c r="KJP289"/>
      <c r="KJQ289"/>
      <c r="KJR289"/>
      <c r="KJS289"/>
      <c r="KJT289"/>
      <c r="KJU289"/>
      <c r="KJV289"/>
      <c r="KJW289"/>
      <c r="KJX289"/>
      <c r="KJY289"/>
      <c r="KJZ289"/>
      <c r="KKA289"/>
      <c r="KKB289"/>
      <c r="KKC289"/>
      <c r="KKD289"/>
      <c r="KKE289"/>
      <c r="KKF289"/>
      <c r="KKG289"/>
      <c r="KKH289"/>
      <c r="KKI289"/>
      <c r="KKJ289"/>
      <c r="KKK289"/>
      <c r="KKL289"/>
      <c r="KKM289"/>
      <c r="KKN289"/>
      <c r="KKO289"/>
      <c r="KKP289"/>
      <c r="KKQ289"/>
      <c r="KKR289"/>
      <c r="KKS289"/>
      <c r="KKT289"/>
      <c r="KKU289"/>
      <c r="KKV289"/>
      <c r="KKW289"/>
      <c r="KKX289"/>
      <c r="KKY289"/>
      <c r="KKZ289"/>
      <c r="KLA289"/>
      <c r="KLB289"/>
      <c r="KLC289"/>
      <c r="KLD289"/>
      <c r="KLE289"/>
      <c r="KLF289"/>
      <c r="KLG289"/>
      <c r="KLH289"/>
      <c r="KLI289"/>
      <c r="KLJ289"/>
      <c r="KLK289"/>
      <c r="KLL289"/>
      <c r="KLM289"/>
      <c r="KLN289"/>
      <c r="KLO289"/>
      <c r="KLP289"/>
      <c r="KLQ289"/>
      <c r="KLR289"/>
      <c r="KLS289"/>
      <c r="KLT289"/>
      <c r="KLU289"/>
      <c r="KLV289"/>
      <c r="KLW289"/>
      <c r="KLX289"/>
      <c r="KLY289"/>
      <c r="KLZ289"/>
      <c r="KMA289"/>
      <c r="KMB289"/>
      <c r="KMC289"/>
      <c r="KMD289"/>
      <c r="KME289"/>
      <c r="KMF289"/>
      <c r="KMG289"/>
      <c r="KMH289"/>
      <c r="KMI289"/>
      <c r="KMJ289"/>
      <c r="KMK289"/>
      <c r="KML289"/>
      <c r="KMM289"/>
      <c r="KMN289"/>
      <c r="KMO289"/>
      <c r="KMP289"/>
      <c r="KMQ289"/>
      <c r="KMR289"/>
      <c r="KMS289"/>
      <c r="KMT289"/>
      <c r="KMU289"/>
      <c r="KMV289"/>
      <c r="KMW289"/>
      <c r="KMX289"/>
      <c r="KMY289"/>
      <c r="KMZ289"/>
      <c r="KNA289"/>
      <c r="KNB289"/>
      <c r="KNC289"/>
      <c r="KND289"/>
      <c r="KNE289"/>
      <c r="KNF289"/>
      <c r="KNG289"/>
      <c r="KNH289"/>
      <c r="KNI289"/>
      <c r="KNJ289"/>
      <c r="KNK289"/>
      <c r="KNL289"/>
      <c r="KNM289"/>
      <c r="KNN289"/>
      <c r="KNO289"/>
      <c r="KNP289"/>
      <c r="KNQ289"/>
      <c r="KNR289"/>
      <c r="KNS289"/>
      <c r="KNT289"/>
      <c r="KNU289"/>
      <c r="KNV289"/>
      <c r="KNW289"/>
      <c r="KNX289"/>
      <c r="KNY289"/>
      <c r="KNZ289"/>
      <c r="KOA289"/>
      <c r="KOB289"/>
      <c r="KOC289"/>
      <c r="KOD289"/>
      <c r="KOE289"/>
      <c r="KOF289"/>
      <c r="KOG289"/>
      <c r="KOH289"/>
      <c r="KOI289"/>
      <c r="KOJ289"/>
      <c r="KOK289"/>
      <c r="KOL289"/>
      <c r="KOM289"/>
      <c r="KON289"/>
      <c r="KOO289"/>
      <c r="KOP289"/>
      <c r="KOQ289"/>
      <c r="KOR289"/>
      <c r="KOS289"/>
      <c r="KOT289"/>
      <c r="KOU289"/>
      <c r="KOV289"/>
      <c r="KOW289"/>
      <c r="KOX289"/>
      <c r="KOY289"/>
      <c r="KOZ289"/>
      <c r="KPA289"/>
      <c r="KPB289"/>
      <c r="KPC289"/>
      <c r="KPD289"/>
      <c r="KPE289"/>
      <c r="KPF289"/>
      <c r="KPG289"/>
      <c r="KPH289"/>
      <c r="KPI289"/>
      <c r="KPJ289"/>
      <c r="KPK289"/>
      <c r="KPL289"/>
      <c r="KPM289"/>
      <c r="KPN289"/>
      <c r="KPO289"/>
      <c r="KPP289"/>
      <c r="KPQ289"/>
      <c r="KPR289"/>
      <c r="KPS289"/>
      <c r="KPT289"/>
      <c r="KPU289"/>
      <c r="KPV289"/>
      <c r="KPW289"/>
      <c r="KPX289"/>
      <c r="KPY289"/>
      <c r="KPZ289"/>
      <c r="KQA289"/>
      <c r="KQB289"/>
      <c r="KQC289"/>
      <c r="KQD289"/>
      <c r="KQE289"/>
      <c r="KQF289"/>
      <c r="KQG289"/>
      <c r="KQH289"/>
      <c r="KQI289"/>
      <c r="KQJ289"/>
      <c r="KQK289"/>
      <c r="KQL289"/>
      <c r="KQM289"/>
      <c r="KQN289"/>
      <c r="KQO289"/>
      <c r="KQP289"/>
      <c r="KQQ289"/>
      <c r="KQR289"/>
      <c r="KQS289"/>
      <c r="KQT289"/>
      <c r="KQU289"/>
      <c r="KQV289"/>
      <c r="KQW289"/>
      <c r="KQX289"/>
      <c r="KQY289"/>
      <c r="KQZ289"/>
      <c r="KRA289"/>
      <c r="KRB289"/>
      <c r="KRC289"/>
      <c r="KRD289"/>
      <c r="KRE289"/>
      <c r="KRF289"/>
      <c r="KRG289"/>
      <c r="KRH289"/>
      <c r="KRI289"/>
      <c r="KRJ289"/>
      <c r="KRK289"/>
      <c r="KRL289"/>
      <c r="KRM289"/>
      <c r="KRN289"/>
      <c r="KRO289"/>
      <c r="KRP289"/>
      <c r="KRQ289"/>
      <c r="KRR289"/>
      <c r="KRS289"/>
      <c r="KRT289"/>
      <c r="KRU289"/>
      <c r="KRV289"/>
      <c r="KRW289"/>
      <c r="KRX289"/>
      <c r="KRY289"/>
      <c r="KRZ289"/>
      <c r="KSA289"/>
      <c r="KSB289"/>
      <c r="KSC289"/>
      <c r="KSD289"/>
      <c r="KSE289"/>
      <c r="KSF289"/>
      <c r="KSG289"/>
      <c r="KSH289"/>
      <c r="KSI289"/>
      <c r="KSJ289"/>
      <c r="KSK289"/>
      <c r="KSL289"/>
      <c r="KSM289"/>
      <c r="KSN289"/>
      <c r="KSO289"/>
      <c r="KSP289"/>
      <c r="KSQ289"/>
      <c r="KSR289"/>
      <c r="KSS289"/>
      <c r="KST289"/>
      <c r="KSU289"/>
      <c r="KSV289"/>
      <c r="KSW289"/>
      <c r="KSX289"/>
      <c r="KSY289"/>
      <c r="KSZ289"/>
      <c r="KTA289"/>
      <c r="KTB289"/>
      <c r="KTC289"/>
      <c r="KTD289"/>
      <c r="KTE289"/>
      <c r="KTF289"/>
      <c r="KTG289"/>
      <c r="KTH289"/>
      <c r="KTI289"/>
      <c r="KTJ289"/>
      <c r="KTK289"/>
      <c r="KTL289"/>
      <c r="KTM289"/>
      <c r="KTN289"/>
      <c r="KTO289"/>
      <c r="KTP289"/>
      <c r="KTQ289"/>
      <c r="KTR289"/>
      <c r="KTS289"/>
      <c r="KTT289"/>
      <c r="KTU289"/>
      <c r="KTV289"/>
      <c r="KTW289"/>
      <c r="KTX289"/>
      <c r="KTY289"/>
      <c r="KTZ289"/>
      <c r="KUA289"/>
      <c r="KUB289"/>
      <c r="KUC289"/>
      <c r="KUD289"/>
      <c r="KUE289"/>
      <c r="KUF289"/>
      <c r="KUG289"/>
      <c r="KUH289"/>
      <c r="KUI289"/>
      <c r="KUJ289"/>
      <c r="KUK289"/>
      <c r="KUL289"/>
      <c r="KUM289"/>
      <c r="KUN289"/>
      <c r="KUO289"/>
      <c r="KUP289"/>
      <c r="KUQ289"/>
      <c r="KUR289"/>
      <c r="KUS289"/>
      <c r="KUT289"/>
      <c r="KUU289"/>
      <c r="KUV289"/>
      <c r="KUW289"/>
      <c r="KUX289"/>
      <c r="KUY289"/>
      <c r="KUZ289"/>
      <c r="KVA289"/>
      <c r="KVB289"/>
      <c r="KVC289"/>
      <c r="KVD289"/>
      <c r="KVE289"/>
      <c r="KVF289"/>
      <c r="KVG289"/>
      <c r="KVH289"/>
      <c r="KVI289"/>
      <c r="KVJ289"/>
      <c r="KVK289"/>
      <c r="KVL289"/>
      <c r="KVM289"/>
      <c r="KVN289"/>
      <c r="KVO289"/>
      <c r="KVP289"/>
      <c r="KVQ289"/>
      <c r="KVR289"/>
      <c r="KVS289"/>
      <c r="KVT289"/>
      <c r="KVU289"/>
      <c r="KVV289"/>
      <c r="KVW289"/>
      <c r="KVX289"/>
      <c r="KVY289"/>
      <c r="KVZ289"/>
      <c r="KWA289"/>
      <c r="KWB289"/>
      <c r="KWC289"/>
      <c r="KWD289"/>
      <c r="KWE289"/>
      <c r="KWF289"/>
      <c r="KWG289"/>
      <c r="KWH289"/>
      <c r="KWI289"/>
      <c r="KWJ289"/>
      <c r="KWK289"/>
      <c r="KWL289"/>
      <c r="KWM289"/>
      <c r="KWN289"/>
      <c r="KWO289"/>
      <c r="KWP289"/>
      <c r="KWQ289"/>
      <c r="KWR289"/>
      <c r="KWS289"/>
      <c r="KWT289"/>
      <c r="KWU289"/>
      <c r="KWV289"/>
      <c r="KWW289"/>
      <c r="KWX289"/>
      <c r="KWY289"/>
      <c r="KWZ289"/>
      <c r="KXA289"/>
      <c r="KXB289"/>
      <c r="KXC289"/>
      <c r="KXD289"/>
      <c r="KXE289"/>
      <c r="KXF289"/>
      <c r="KXG289"/>
      <c r="KXH289"/>
      <c r="KXI289"/>
      <c r="KXJ289"/>
      <c r="KXK289"/>
      <c r="KXL289"/>
      <c r="KXM289"/>
      <c r="KXN289"/>
      <c r="KXO289"/>
      <c r="KXP289"/>
      <c r="KXQ289"/>
      <c r="KXR289"/>
      <c r="KXS289"/>
      <c r="KXT289"/>
      <c r="KXU289"/>
      <c r="KXV289"/>
      <c r="KXW289"/>
      <c r="KXX289"/>
      <c r="KXY289"/>
      <c r="KXZ289"/>
      <c r="KYA289"/>
      <c r="KYB289"/>
      <c r="KYC289"/>
      <c r="KYD289"/>
      <c r="KYE289"/>
      <c r="KYF289"/>
      <c r="KYG289"/>
      <c r="KYH289"/>
      <c r="KYI289"/>
      <c r="KYJ289"/>
      <c r="KYK289"/>
      <c r="KYL289"/>
      <c r="KYM289"/>
      <c r="KYN289"/>
      <c r="KYO289"/>
      <c r="KYP289"/>
      <c r="KYQ289"/>
      <c r="KYR289"/>
      <c r="KYS289"/>
      <c r="KYT289"/>
      <c r="KYU289"/>
      <c r="KYV289"/>
      <c r="KYW289"/>
      <c r="KYX289"/>
      <c r="KYY289"/>
      <c r="KYZ289"/>
      <c r="KZA289"/>
      <c r="KZB289"/>
      <c r="KZC289"/>
      <c r="KZD289"/>
      <c r="KZE289"/>
      <c r="KZF289"/>
      <c r="KZG289"/>
      <c r="KZH289"/>
      <c r="KZI289"/>
      <c r="KZJ289"/>
      <c r="KZK289"/>
      <c r="KZL289"/>
      <c r="KZM289"/>
      <c r="KZN289"/>
      <c r="KZO289"/>
      <c r="KZP289"/>
      <c r="KZQ289"/>
      <c r="KZR289"/>
      <c r="KZS289"/>
      <c r="KZT289"/>
      <c r="KZU289"/>
      <c r="KZV289"/>
      <c r="KZW289"/>
      <c r="KZX289"/>
      <c r="KZY289"/>
      <c r="KZZ289"/>
      <c r="LAA289"/>
      <c r="LAB289"/>
      <c r="LAC289"/>
      <c r="LAD289"/>
      <c r="LAE289"/>
      <c r="LAF289"/>
      <c r="LAG289"/>
      <c r="LAH289"/>
      <c r="LAI289"/>
      <c r="LAJ289"/>
      <c r="LAK289"/>
      <c r="LAL289"/>
      <c r="LAM289"/>
      <c r="LAN289"/>
      <c r="LAO289"/>
      <c r="LAP289"/>
      <c r="LAQ289"/>
      <c r="LAR289"/>
      <c r="LAS289"/>
      <c r="LAT289"/>
      <c r="LAU289"/>
      <c r="LAV289"/>
      <c r="LAW289"/>
      <c r="LAX289"/>
      <c r="LAY289"/>
      <c r="LAZ289"/>
      <c r="LBA289"/>
      <c r="LBB289"/>
      <c r="LBC289"/>
      <c r="LBD289"/>
      <c r="LBE289"/>
      <c r="LBF289"/>
      <c r="LBG289"/>
      <c r="LBH289"/>
      <c r="LBI289"/>
      <c r="LBJ289"/>
      <c r="LBK289"/>
      <c r="LBL289"/>
      <c r="LBM289"/>
      <c r="LBN289"/>
      <c r="LBO289"/>
      <c r="LBP289"/>
      <c r="LBQ289"/>
      <c r="LBR289"/>
      <c r="LBS289"/>
      <c r="LBT289"/>
      <c r="LBU289"/>
      <c r="LBV289"/>
      <c r="LBW289"/>
      <c r="LBX289"/>
      <c r="LBY289"/>
      <c r="LBZ289"/>
      <c r="LCA289"/>
      <c r="LCB289"/>
      <c r="LCC289"/>
      <c r="LCD289"/>
      <c r="LCE289"/>
      <c r="LCF289"/>
      <c r="LCG289"/>
      <c r="LCH289"/>
      <c r="LCI289"/>
      <c r="LCJ289"/>
      <c r="LCK289"/>
      <c r="LCL289"/>
      <c r="LCM289"/>
      <c r="LCN289"/>
      <c r="LCO289"/>
      <c r="LCP289"/>
      <c r="LCQ289"/>
      <c r="LCR289"/>
      <c r="LCS289"/>
      <c r="LCT289"/>
      <c r="LCU289"/>
      <c r="LCV289"/>
      <c r="LCW289"/>
      <c r="LCX289"/>
      <c r="LCY289"/>
      <c r="LCZ289"/>
      <c r="LDA289"/>
      <c r="LDB289"/>
      <c r="LDC289"/>
      <c r="LDD289"/>
      <c r="LDE289"/>
      <c r="LDF289"/>
      <c r="LDG289"/>
      <c r="LDH289"/>
      <c r="LDI289"/>
      <c r="LDJ289"/>
      <c r="LDK289"/>
      <c r="LDL289"/>
      <c r="LDM289"/>
      <c r="LDN289"/>
      <c r="LDO289"/>
      <c r="LDP289"/>
      <c r="LDQ289"/>
      <c r="LDR289"/>
      <c r="LDS289"/>
      <c r="LDT289"/>
      <c r="LDU289"/>
      <c r="LDV289"/>
      <c r="LDW289"/>
      <c r="LDX289"/>
      <c r="LDY289"/>
      <c r="LDZ289"/>
      <c r="LEA289"/>
      <c r="LEB289"/>
      <c r="LEC289"/>
      <c r="LED289"/>
      <c r="LEE289"/>
      <c r="LEF289"/>
      <c r="LEG289"/>
      <c r="LEH289"/>
      <c r="LEI289"/>
      <c r="LEJ289"/>
      <c r="LEK289"/>
      <c r="LEL289"/>
      <c r="LEM289"/>
      <c r="LEN289"/>
      <c r="LEO289"/>
      <c r="LEP289"/>
      <c r="LEQ289"/>
      <c r="LER289"/>
      <c r="LES289"/>
      <c r="LET289"/>
      <c r="LEU289"/>
      <c r="LEV289"/>
      <c r="LEW289"/>
      <c r="LEX289"/>
      <c r="LEY289"/>
      <c r="LEZ289"/>
      <c r="LFA289"/>
      <c r="LFB289"/>
      <c r="LFC289"/>
      <c r="LFD289"/>
      <c r="LFE289"/>
      <c r="LFF289"/>
      <c r="LFG289"/>
      <c r="LFH289"/>
      <c r="LFI289"/>
      <c r="LFJ289"/>
      <c r="LFK289"/>
      <c r="LFL289"/>
      <c r="LFM289"/>
      <c r="LFN289"/>
      <c r="LFO289"/>
      <c r="LFP289"/>
      <c r="LFQ289"/>
      <c r="LFR289"/>
      <c r="LFS289"/>
      <c r="LFT289"/>
      <c r="LFU289"/>
      <c r="LFV289"/>
      <c r="LFW289"/>
      <c r="LFX289"/>
      <c r="LFY289"/>
      <c r="LFZ289"/>
      <c r="LGA289"/>
      <c r="LGB289"/>
      <c r="LGC289"/>
      <c r="LGD289"/>
      <c r="LGE289"/>
      <c r="LGF289"/>
      <c r="LGG289"/>
      <c r="LGH289"/>
      <c r="LGI289"/>
      <c r="LGJ289"/>
      <c r="LGK289"/>
      <c r="LGL289"/>
      <c r="LGM289"/>
      <c r="LGN289"/>
      <c r="LGO289"/>
      <c r="LGP289"/>
      <c r="LGQ289"/>
      <c r="LGR289"/>
      <c r="LGS289"/>
      <c r="LGT289"/>
      <c r="LGU289"/>
      <c r="LGV289"/>
      <c r="LGW289"/>
      <c r="LGX289"/>
      <c r="LGY289"/>
      <c r="LGZ289"/>
      <c r="LHA289"/>
      <c r="LHB289"/>
      <c r="LHC289"/>
      <c r="LHD289"/>
      <c r="LHE289"/>
      <c r="LHF289"/>
      <c r="LHG289"/>
      <c r="LHH289"/>
      <c r="LHI289"/>
      <c r="LHJ289"/>
      <c r="LHK289"/>
      <c r="LHL289"/>
      <c r="LHM289"/>
      <c r="LHN289"/>
      <c r="LHO289"/>
      <c r="LHP289"/>
      <c r="LHQ289"/>
      <c r="LHR289"/>
      <c r="LHS289"/>
      <c r="LHT289"/>
      <c r="LHU289"/>
      <c r="LHV289"/>
      <c r="LHW289"/>
      <c r="LHX289"/>
      <c r="LHY289"/>
      <c r="LHZ289"/>
      <c r="LIA289"/>
      <c r="LIB289"/>
      <c r="LIC289"/>
      <c r="LID289"/>
      <c r="LIE289"/>
      <c r="LIF289"/>
      <c r="LIG289"/>
      <c r="LIH289"/>
      <c r="LII289"/>
      <c r="LIJ289"/>
      <c r="LIK289"/>
      <c r="LIL289"/>
      <c r="LIM289"/>
      <c r="LIN289"/>
      <c r="LIO289"/>
      <c r="LIP289"/>
      <c r="LIQ289"/>
      <c r="LIR289"/>
      <c r="LIS289"/>
      <c r="LIT289"/>
      <c r="LIU289"/>
      <c r="LIV289"/>
      <c r="LIW289"/>
      <c r="LIX289"/>
      <c r="LIY289"/>
      <c r="LIZ289"/>
      <c r="LJA289"/>
      <c r="LJB289"/>
      <c r="LJC289"/>
      <c r="LJD289"/>
      <c r="LJE289"/>
      <c r="LJF289"/>
      <c r="LJG289"/>
      <c r="LJH289"/>
      <c r="LJI289"/>
      <c r="LJJ289"/>
      <c r="LJK289"/>
      <c r="LJL289"/>
      <c r="LJM289"/>
      <c r="LJN289"/>
      <c r="LJO289"/>
      <c r="LJP289"/>
      <c r="LJQ289"/>
      <c r="LJR289"/>
      <c r="LJS289"/>
      <c r="LJT289"/>
      <c r="LJU289"/>
      <c r="LJV289"/>
      <c r="LJW289"/>
      <c r="LJX289"/>
      <c r="LJY289"/>
      <c r="LJZ289"/>
      <c r="LKA289"/>
      <c r="LKB289"/>
      <c r="LKC289"/>
      <c r="LKD289"/>
      <c r="LKE289"/>
      <c r="LKF289"/>
      <c r="LKG289"/>
      <c r="LKH289"/>
      <c r="LKI289"/>
      <c r="LKJ289"/>
      <c r="LKK289"/>
      <c r="LKL289"/>
      <c r="LKM289"/>
      <c r="LKN289"/>
      <c r="LKO289"/>
      <c r="LKP289"/>
      <c r="LKQ289"/>
      <c r="LKR289"/>
      <c r="LKS289"/>
      <c r="LKT289"/>
      <c r="LKU289"/>
      <c r="LKV289"/>
      <c r="LKW289"/>
      <c r="LKX289"/>
      <c r="LKY289"/>
      <c r="LKZ289"/>
      <c r="LLA289"/>
      <c r="LLB289"/>
      <c r="LLC289"/>
      <c r="LLD289"/>
      <c r="LLE289"/>
      <c r="LLF289"/>
      <c r="LLG289"/>
      <c r="LLH289"/>
      <c r="LLI289"/>
      <c r="LLJ289"/>
      <c r="LLK289"/>
      <c r="LLL289"/>
      <c r="LLM289"/>
      <c r="LLN289"/>
      <c r="LLO289"/>
      <c r="LLP289"/>
      <c r="LLQ289"/>
      <c r="LLR289"/>
      <c r="LLS289"/>
      <c r="LLT289"/>
      <c r="LLU289"/>
      <c r="LLV289"/>
      <c r="LLW289"/>
      <c r="LLX289"/>
      <c r="LLY289"/>
      <c r="LLZ289"/>
      <c r="LMA289"/>
      <c r="LMB289"/>
      <c r="LMC289"/>
      <c r="LMD289"/>
      <c r="LME289"/>
      <c r="LMF289"/>
      <c r="LMG289"/>
      <c r="LMH289"/>
      <c r="LMI289"/>
      <c r="LMJ289"/>
      <c r="LMK289"/>
      <c r="LML289"/>
      <c r="LMM289"/>
      <c r="LMN289"/>
      <c r="LMO289"/>
      <c r="LMP289"/>
      <c r="LMQ289"/>
      <c r="LMR289"/>
      <c r="LMS289"/>
      <c r="LMT289"/>
      <c r="LMU289"/>
      <c r="LMV289"/>
      <c r="LMW289"/>
      <c r="LMX289"/>
      <c r="LMY289"/>
      <c r="LMZ289"/>
      <c r="LNA289"/>
      <c r="LNB289"/>
      <c r="LNC289"/>
      <c r="LND289"/>
      <c r="LNE289"/>
      <c r="LNF289"/>
      <c r="LNG289"/>
      <c r="LNH289"/>
      <c r="LNI289"/>
      <c r="LNJ289"/>
      <c r="LNK289"/>
      <c r="LNL289"/>
      <c r="LNM289"/>
      <c r="LNN289"/>
      <c r="LNO289"/>
      <c r="LNP289"/>
      <c r="LNQ289"/>
      <c r="LNR289"/>
      <c r="LNS289"/>
      <c r="LNT289"/>
      <c r="LNU289"/>
      <c r="LNV289"/>
      <c r="LNW289"/>
      <c r="LNX289"/>
      <c r="LNY289"/>
      <c r="LNZ289"/>
      <c r="LOA289"/>
      <c r="LOB289"/>
      <c r="LOC289"/>
      <c r="LOD289"/>
      <c r="LOE289"/>
      <c r="LOF289"/>
      <c r="LOG289"/>
      <c r="LOH289"/>
      <c r="LOI289"/>
      <c r="LOJ289"/>
      <c r="LOK289"/>
      <c r="LOL289"/>
      <c r="LOM289"/>
      <c r="LON289"/>
      <c r="LOO289"/>
      <c r="LOP289"/>
      <c r="LOQ289"/>
      <c r="LOR289"/>
      <c r="LOS289"/>
      <c r="LOT289"/>
      <c r="LOU289"/>
      <c r="LOV289"/>
      <c r="LOW289"/>
      <c r="LOX289"/>
      <c r="LOY289"/>
      <c r="LOZ289"/>
      <c r="LPA289"/>
      <c r="LPB289"/>
      <c r="LPC289"/>
      <c r="LPD289"/>
      <c r="LPE289"/>
      <c r="LPF289"/>
      <c r="LPG289"/>
      <c r="LPH289"/>
      <c r="LPI289"/>
      <c r="LPJ289"/>
      <c r="LPK289"/>
      <c r="LPL289"/>
      <c r="LPM289"/>
      <c r="LPN289"/>
      <c r="LPO289"/>
      <c r="LPP289"/>
      <c r="LPQ289"/>
      <c r="LPR289"/>
      <c r="LPS289"/>
      <c r="LPT289"/>
      <c r="LPU289"/>
      <c r="LPV289"/>
      <c r="LPW289"/>
      <c r="LPX289"/>
      <c r="LPY289"/>
      <c r="LPZ289"/>
      <c r="LQA289"/>
      <c r="LQB289"/>
      <c r="LQC289"/>
      <c r="LQD289"/>
      <c r="LQE289"/>
      <c r="LQF289"/>
      <c r="LQG289"/>
      <c r="LQH289"/>
      <c r="LQI289"/>
      <c r="LQJ289"/>
      <c r="LQK289"/>
      <c r="LQL289"/>
      <c r="LQM289"/>
      <c r="LQN289"/>
      <c r="LQO289"/>
      <c r="LQP289"/>
      <c r="LQQ289"/>
      <c r="LQR289"/>
      <c r="LQS289"/>
      <c r="LQT289"/>
      <c r="LQU289"/>
      <c r="LQV289"/>
      <c r="LQW289"/>
      <c r="LQX289"/>
      <c r="LQY289"/>
      <c r="LQZ289"/>
      <c r="LRA289"/>
      <c r="LRB289"/>
      <c r="LRC289"/>
      <c r="LRD289"/>
      <c r="LRE289"/>
      <c r="LRF289"/>
      <c r="LRG289"/>
      <c r="LRH289"/>
      <c r="LRI289"/>
      <c r="LRJ289"/>
      <c r="LRK289"/>
      <c r="LRL289"/>
      <c r="LRM289"/>
      <c r="LRN289"/>
      <c r="LRO289"/>
      <c r="LRP289"/>
      <c r="LRQ289"/>
      <c r="LRR289"/>
      <c r="LRS289"/>
      <c r="LRT289"/>
      <c r="LRU289"/>
      <c r="LRV289"/>
      <c r="LRW289"/>
      <c r="LRX289"/>
      <c r="LRY289"/>
      <c r="LRZ289"/>
      <c r="LSA289"/>
      <c r="LSB289"/>
      <c r="LSC289"/>
      <c r="LSD289"/>
      <c r="LSE289"/>
      <c r="LSF289"/>
      <c r="LSG289"/>
      <c r="LSH289"/>
      <c r="LSI289"/>
      <c r="LSJ289"/>
      <c r="LSK289"/>
      <c r="LSL289"/>
      <c r="LSM289"/>
      <c r="LSN289"/>
      <c r="LSO289"/>
      <c r="LSP289"/>
      <c r="LSQ289"/>
      <c r="LSR289"/>
      <c r="LSS289"/>
      <c r="LST289"/>
      <c r="LSU289"/>
      <c r="LSV289"/>
      <c r="LSW289"/>
      <c r="LSX289"/>
      <c r="LSY289"/>
      <c r="LSZ289"/>
      <c r="LTA289"/>
      <c r="LTB289"/>
      <c r="LTC289"/>
      <c r="LTD289"/>
      <c r="LTE289"/>
      <c r="LTF289"/>
      <c r="LTG289"/>
      <c r="LTH289"/>
      <c r="LTI289"/>
      <c r="LTJ289"/>
      <c r="LTK289"/>
      <c r="LTL289"/>
      <c r="LTM289"/>
      <c r="LTN289"/>
      <c r="LTO289"/>
      <c r="LTP289"/>
      <c r="LTQ289"/>
      <c r="LTR289"/>
      <c r="LTS289"/>
      <c r="LTT289"/>
      <c r="LTU289"/>
      <c r="LTV289"/>
      <c r="LTW289"/>
      <c r="LTX289"/>
      <c r="LTY289"/>
      <c r="LTZ289"/>
      <c r="LUA289"/>
      <c r="LUB289"/>
      <c r="LUC289"/>
      <c r="LUD289"/>
      <c r="LUE289"/>
      <c r="LUF289"/>
      <c r="LUG289"/>
      <c r="LUH289"/>
      <c r="LUI289"/>
      <c r="LUJ289"/>
      <c r="LUK289"/>
      <c r="LUL289"/>
      <c r="LUM289"/>
      <c r="LUN289"/>
      <c r="LUO289"/>
      <c r="LUP289"/>
      <c r="LUQ289"/>
      <c r="LUR289"/>
      <c r="LUS289"/>
      <c r="LUT289"/>
      <c r="LUU289"/>
      <c r="LUV289"/>
      <c r="LUW289"/>
      <c r="LUX289"/>
      <c r="LUY289"/>
      <c r="LUZ289"/>
      <c r="LVA289"/>
      <c r="LVB289"/>
      <c r="LVC289"/>
      <c r="LVD289"/>
      <c r="LVE289"/>
      <c r="LVF289"/>
      <c r="LVG289"/>
      <c r="LVH289"/>
      <c r="LVI289"/>
      <c r="LVJ289"/>
      <c r="LVK289"/>
      <c r="LVL289"/>
      <c r="LVM289"/>
      <c r="LVN289"/>
      <c r="LVO289"/>
      <c r="LVP289"/>
      <c r="LVQ289"/>
      <c r="LVR289"/>
      <c r="LVS289"/>
      <c r="LVT289"/>
      <c r="LVU289"/>
      <c r="LVV289"/>
      <c r="LVW289"/>
      <c r="LVX289"/>
      <c r="LVY289"/>
      <c r="LVZ289"/>
      <c r="LWA289"/>
      <c r="LWB289"/>
      <c r="LWC289"/>
      <c r="LWD289"/>
      <c r="LWE289"/>
      <c r="LWF289"/>
      <c r="LWG289"/>
      <c r="LWH289"/>
      <c r="LWI289"/>
      <c r="LWJ289"/>
      <c r="LWK289"/>
      <c r="LWL289"/>
      <c r="LWM289"/>
      <c r="LWN289"/>
      <c r="LWO289"/>
      <c r="LWP289"/>
      <c r="LWQ289"/>
      <c r="LWR289"/>
      <c r="LWS289"/>
      <c r="LWT289"/>
      <c r="LWU289"/>
      <c r="LWV289"/>
      <c r="LWW289"/>
      <c r="LWX289"/>
      <c r="LWY289"/>
      <c r="LWZ289"/>
      <c r="LXA289"/>
      <c r="LXB289"/>
      <c r="LXC289"/>
      <c r="LXD289"/>
      <c r="LXE289"/>
      <c r="LXF289"/>
      <c r="LXG289"/>
      <c r="LXH289"/>
      <c r="LXI289"/>
      <c r="LXJ289"/>
      <c r="LXK289"/>
      <c r="LXL289"/>
      <c r="LXM289"/>
      <c r="LXN289"/>
      <c r="LXO289"/>
      <c r="LXP289"/>
      <c r="LXQ289"/>
      <c r="LXR289"/>
      <c r="LXS289"/>
      <c r="LXT289"/>
      <c r="LXU289"/>
      <c r="LXV289"/>
      <c r="LXW289"/>
      <c r="LXX289"/>
      <c r="LXY289"/>
      <c r="LXZ289"/>
      <c r="LYA289"/>
      <c r="LYB289"/>
      <c r="LYC289"/>
      <c r="LYD289"/>
      <c r="LYE289"/>
      <c r="LYF289"/>
      <c r="LYG289"/>
      <c r="LYH289"/>
      <c r="LYI289"/>
      <c r="LYJ289"/>
      <c r="LYK289"/>
      <c r="LYL289"/>
      <c r="LYM289"/>
      <c r="LYN289"/>
      <c r="LYO289"/>
      <c r="LYP289"/>
      <c r="LYQ289"/>
      <c r="LYR289"/>
      <c r="LYS289"/>
      <c r="LYT289"/>
      <c r="LYU289"/>
      <c r="LYV289"/>
      <c r="LYW289"/>
      <c r="LYX289"/>
      <c r="LYY289"/>
      <c r="LYZ289"/>
      <c r="LZA289"/>
      <c r="LZB289"/>
      <c r="LZC289"/>
      <c r="LZD289"/>
      <c r="LZE289"/>
      <c r="LZF289"/>
      <c r="LZG289"/>
      <c r="LZH289"/>
      <c r="LZI289"/>
      <c r="LZJ289"/>
      <c r="LZK289"/>
      <c r="LZL289"/>
      <c r="LZM289"/>
      <c r="LZN289"/>
      <c r="LZO289"/>
      <c r="LZP289"/>
      <c r="LZQ289"/>
      <c r="LZR289"/>
      <c r="LZS289"/>
      <c r="LZT289"/>
      <c r="LZU289"/>
      <c r="LZV289"/>
      <c r="LZW289"/>
      <c r="LZX289"/>
      <c r="LZY289"/>
      <c r="LZZ289"/>
      <c r="MAA289"/>
      <c r="MAB289"/>
      <c r="MAC289"/>
      <c r="MAD289"/>
      <c r="MAE289"/>
      <c r="MAF289"/>
      <c r="MAG289"/>
      <c r="MAH289"/>
      <c r="MAI289"/>
      <c r="MAJ289"/>
      <c r="MAK289"/>
      <c r="MAL289"/>
      <c r="MAM289"/>
      <c r="MAN289"/>
      <c r="MAO289"/>
      <c r="MAP289"/>
      <c r="MAQ289"/>
      <c r="MAR289"/>
      <c r="MAS289"/>
      <c r="MAT289"/>
      <c r="MAU289"/>
      <c r="MAV289"/>
      <c r="MAW289"/>
      <c r="MAX289"/>
      <c r="MAY289"/>
      <c r="MAZ289"/>
      <c r="MBA289"/>
      <c r="MBB289"/>
      <c r="MBC289"/>
      <c r="MBD289"/>
      <c r="MBE289"/>
      <c r="MBF289"/>
      <c r="MBG289"/>
      <c r="MBH289"/>
      <c r="MBI289"/>
      <c r="MBJ289"/>
      <c r="MBK289"/>
      <c r="MBL289"/>
      <c r="MBM289"/>
      <c r="MBN289"/>
      <c r="MBO289"/>
      <c r="MBP289"/>
      <c r="MBQ289"/>
      <c r="MBR289"/>
      <c r="MBS289"/>
      <c r="MBT289"/>
      <c r="MBU289"/>
      <c r="MBV289"/>
      <c r="MBW289"/>
      <c r="MBX289"/>
      <c r="MBY289"/>
      <c r="MBZ289"/>
      <c r="MCA289"/>
      <c r="MCB289"/>
      <c r="MCC289"/>
      <c r="MCD289"/>
      <c r="MCE289"/>
      <c r="MCF289"/>
      <c r="MCG289"/>
      <c r="MCH289"/>
      <c r="MCI289"/>
      <c r="MCJ289"/>
      <c r="MCK289"/>
      <c r="MCL289"/>
      <c r="MCM289"/>
      <c r="MCN289"/>
      <c r="MCO289"/>
      <c r="MCP289"/>
      <c r="MCQ289"/>
      <c r="MCR289"/>
      <c r="MCS289"/>
      <c r="MCT289"/>
      <c r="MCU289"/>
      <c r="MCV289"/>
      <c r="MCW289"/>
      <c r="MCX289"/>
      <c r="MCY289"/>
      <c r="MCZ289"/>
      <c r="MDA289"/>
      <c r="MDB289"/>
      <c r="MDC289"/>
      <c r="MDD289"/>
      <c r="MDE289"/>
      <c r="MDF289"/>
      <c r="MDG289"/>
      <c r="MDH289"/>
      <c r="MDI289"/>
      <c r="MDJ289"/>
      <c r="MDK289"/>
      <c r="MDL289"/>
      <c r="MDM289"/>
      <c r="MDN289"/>
      <c r="MDO289"/>
      <c r="MDP289"/>
      <c r="MDQ289"/>
      <c r="MDR289"/>
      <c r="MDS289"/>
      <c r="MDT289"/>
      <c r="MDU289"/>
      <c r="MDV289"/>
      <c r="MDW289"/>
      <c r="MDX289"/>
      <c r="MDY289"/>
      <c r="MDZ289"/>
      <c r="MEA289"/>
      <c r="MEB289"/>
      <c r="MEC289"/>
      <c r="MED289"/>
      <c r="MEE289"/>
      <c r="MEF289"/>
      <c r="MEG289"/>
      <c r="MEH289"/>
      <c r="MEI289"/>
      <c r="MEJ289"/>
      <c r="MEK289"/>
      <c r="MEL289"/>
      <c r="MEM289"/>
      <c r="MEN289"/>
      <c r="MEO289"/>
      <c r="MEP289"/>
      <c r="MEQ289"/>
      <c r="MER289"/>
      <c r="MES289"/>
      <c r="MET289"/>
      <c r="MEU289"/>
      <c r="MEV289"/>
      <c r="MEW289"/>
      <c r="MEX289"/>
      <c r="MEY289"/>
      <c r="MEZ289"/>
      <c r="MFA289"/>
      <c r="MFB289"/>
      <c r="MFC289"/>
      <c r="MFD289"/>
      <c r="MFE289"/>
      <c r="MFF289"/>
      <c r="MFG289"/>
      <c r="MFH289"/>
      <c r="MFI289"/>
      <c r="MFJ289"/>
      <c r="MFK289"/>
      <c r="MFL289"/>
      <c r="MFM289"/>
      <c r="MFN289"/>
      <c r="MFO289"/>
      <c r="MFP289"/>
      <c r="MFQ289"/>
      <c r="MFR289"/>
      <c r="MFS289"/>
      <c r="MFT289"/>
      <c r="MFU289"/>
      <c r="MFV289"/>
      <c r="MFW289"/>
      <c r="MFX289"/>
      <c r="MFY289"/>
      <c r="MFZ289"/>
      <c r="MGA289"/>
      <c r="MGB289"/>
      <c r="MGC289"/>
      <c r="MGD289"/>
      <c r="MGE289"/>
      <c r="MGF289"/>
      <c r="MGG289"/>
      <c r="MGH289"/>
      <c r="MGI289"/>
      <c r="MGJ289"/>
      <c r="MGK289"/>
      <c r="MGL289"/>
      <c r="MGM289"/>
      <c r="MGN289"/>
      <c r="MGO289"/>
      <c r="MGP289"/>
      <c r="MGQ289"/>
      <c r="MGR289"/>
      <c r="MGS289"/>
      <c r="MGT289"/>
      <c r="MGU289"/>
      <c r="MGV289"/>
      <c r="MGW289"/>
      <c r="MGX289"/>
      <c r="MGY289"/>
      <c r="MGZ289"/>
      <c r="MHA289"/>
      <c r="MHB289"/>
      <c r="MHC289"/>
      <c r="MHD289"/>
      <c r="MHE289"/>
      <c r="MHF289"/>
      <c r="MHG289"/>
      <c r="MHH289"/>
      <c r="MHI289"/>
      <c r="MHJ289"/>
      <c r="MHK289"/>
      <c r="MHL289"/>
      <c r="MHM289"/>
      <c r="MHN289"/>
      <c r="MHO289"/>
      <c r="MHP289"/>
      <c r="MHQ289"/>
      <c r="MHR289"/>
      <c r="MHS289"/>
      <c r="MHT289"/>
      <c r="MHU289"/>
      <c r="MHV289"/>
      <c r="MHW289"/>
      <c r="MHX289"/>
      <c r="MHY289"/>
      <c r="MHZ289"/>
      <c r="MIA289"/>
      <c r="MIB289"/>
      <c r="MIC289"/>
      <c r="MID289"/>
      <c r="MIE289"/>
      <c r="MIF289"/>
      <c r="MIG289"/>
      <c r="MIH289"/>
      <c r="MII289"/>
      <c r="MIJ289"/>
      <c r="MIK289"/>
      <c r="MIL289"/>
      <c r="MIM289"/>
      <c r="MIN289"/>
      <c r="MIO289"/>
      <c r="MIP289"/>
      <c r="MIQ289"/>
      <c r="MIR289"/>
      <c r="MIS289"/>
      <c r="MIT289"/>
      <c r="MIU289"/>
      <c r="MIV289"/>
      <c r="MIW289"/>
      <c r="MIX289"/>
      <c r="MIY289"/>
      <c r="MIZ289"/>
      <c r="MJA289"/>
      <c r="MJB289"/>
      <c r="MJC289"/>
      <c r="MJD289"/>
      <c r="MJE289"/>
      <c r="MJF289"/>
      <c r="MJG289"/>
      <c r="MJH289"/>
      <c r="MJI289"/>
      <c r="MJJ289"/>
      <c r="MJK289"/>
      <c r="MJL289"/>
      <c r="MJM289"/>
      <c r="MJN289"/>
      <c r="MJO289"/>
      <c r="MJP289"/>
      <c r="MJQ289"/>
      <c r="MJR289"/>
      <c r="MJS289"/>
      <c r="MJT289"/>
      <c r="MJU289"/>
      <c r="MJV289"/>
      <c r="MJW289"/>
      <c r="MJX289"/>
      <c r="MJY289"/>
      <c r="MJZ289"/>
      <c r="MKA289"/>
      <c r="MKB289"/>
      <c r="MKC289"/>
      <c r="MKD289"/>
      <c r="MKE289"/>
      <c r="MKF289"/>
      <c r="MKG289"/>
      <c r="MKH289"/>
      <c r="MKI289"/>
      <c r="MKJ289"/>
      <c r="MKK289"/>
      <c r="MKL289"/>
      <c r="MKM289"/>
      <c r="MKN289"/>
      <c r="MKO289"/>
      <c r="MKP289"/>
      <c r="MKQ289"/>
      <c r="MKR289"/>
      <c r="MKS289"/>
      <c r="MKT289"/>
      <c r="MKU289"/>
      <c r="MKV289"/>
      <c r="MKW289"/>
      <c r="MKX289"/>
      <c r="MKY289"/>
      <c r="MKZ289"/>
      <c r="MLA289"/>
      <c r="MLB289"/>
      <c r="MLC289"/>
      <c r="MLD289"/>
      <c r="MLE289"/>
      <c r="MLF289"/>
      <c r="MLG289"/>
      <c r="MLH289"/>
      <c r="MLI289"/>
      <c r="MLJ289"/>
      <c r="MLK289"/>
      <c r="MLL289"/>
      <c r="MLM289"/>
      <c r="MLN289"/>
      <c r="MLO289"/>
      <c r="MLP289"/>
      <c r="MLQ289"/>
      <c r="MLR289"/>
      <c r="MLS289"/>
      <c r="MLT289"/>
      <c r="MLU289"/>
      <c r="MLV289"/>
      <c r="MLW289"/>
      <c r="MLX289"/>
      <c r="MLY289"/>
      <c r="MLZ289"/>
      <c r="MMA289"/>
      <c r="MMB289"/>
      <c r="MMC289"/>
      <c r="MMD289"/>
      <c r="MME289"/>
      <c r="MMF289"/>
      <c r="MMG289"/>
      <c r="MMH289"/>
      <c r="MMI289"/>
      <c r="MMJ289"/>
      <c r="MMK289"/>
      <c r="MML289"/>
      <c r="MMM289"/>
      <c r="MMN289"/>
      <c r="MMO289"/>
      <c r="MMP289"/>
      <c r="MMQ289"/>
      <c r="MMR289"/>
      <c r="MMS289"/>
      <c r="MMT289"/>
      <c r="MMU289"/>
      <c r="MMV289"/>
      <c r="MMW289"/>
      <c r="MMX289"/>
      <c r="MMY289"/>
      <c r="MMZ289"/>
      <c r="MNA289"/>
      <c r="MNB289"/>
      <c r="MNC289"/>
      <c r="MND289"/>
      <c r="MNE289"/>
      <c r="MNF289"/>
      <c r="MNG289"/>
      <c r="MNH289"/>
      <c r="MNI289"/>
      <c r="MNJ289"/>
      <c r="MNK289"/>
      <c r="MNL289"/>
      <c r="MNM289"/>
      <c r="MNN289"/>
      <c r="MNO289"/>
      <c r="MNP289"/>
      <c r="MNQ289"/>
      <c r="MNR289"/>
      <c r="MNS289"/>
      <c r="MNT289"/>
      <c r="MNU289"/>
      <c r="MNV289"/>
      <c r="MNW289"/>
      <c r="MNX289"/>
      <c r="MNY289"/>
      <c r="MNZ289"/>
      <c r="MOA289"/>
      <c r="MOB289"/>
      <c r="MOC289"/>
      <c r="MOD289"/>
      <c r="MOE289"/>
      <c r="MOF289"/>
      <c r="MOG289"/>
      <c r="MOH289"/>
      <c r="MOI289"/>
      <c r="MOJ289"/>
      <c r="MOK289"/>
      <c r="MOL289"/>
      <c r="MOM289"/>
      <c r="MON289"/>
      <c r="MOO289"/>
      <c r="MOP289"/>
      <c r="MOQ289"/>
      <c r="MOR289"/>
      <c r="MOS289"/>
      <c r="MOT289"/>
      <c r="MOU289"/>
      <c r="MOV289"/>
      <c r="MOW289"/>
      <c r="MOX289"/>
      <c r="MOY289"/>
      <c r="MOZ289"/>
      <c r="MPA289"/>
      <c r="MPB289"/>
      <c r="MPC289"/>
      <c r="MPD289"/>
      <c r="MPE289"/>
      <c r="MPF289"/>
      <c r="MPG289"/>
      <c r="MPH289"/>
      <c r="MPI289"/>
      <c r="MPJ289"/>
      <c r="MPK289"/>
      <c r="MPL289"/>
      <c r="MPM289"/>
      <c r="MPN289"/>
      <c r="MPO289"/>
      <c r="MPP289"/>
      <c r="MPQ289"/>
      <c r="MPR289"/>
      <c r="MPS289"/>
      <c r="MPT289"/>
      <c r="MPU289"/>
      <c r="MPV289"/>
      <c r="MPW289"/>
      <c r="MPX289"/>
      <c r="MPY289"/>
      <c r="MPZ289"/>
      <c r="MQA289"/>
      <c r="MQB289"/>
      <c r="MQC289"/>
      <c r="MQD289"/>
      <c r="MQE289"/>
      <c r="MQF289"/>
      <c r="MQG289"/>
      <c r="MQH289"/>
      <c r="MQI289"/>
      <c r="MQJ289"/>
      <c r="MQK289"/>
      <c r="MQL289"/>
      <c r="MQM289"/>
      <c r="MQN289"/>
      <c r="MQO289"/>
      <c r="MQP289"/>
      <c r="MQQ289"/>
      <c r="MQR289"/>
      <c r="MQS289"/>
      <c r="MQT289"/>
      <c r="MQU289"/>
      <c r="MQV289"/>
      <c r="MQW289"/>
      <c r="MQX289"/>
      <c r="MQY289"/>
      <c r="MQZ289"/>
      <c r="MRA289"/>
      <c r="MRB289"/>
      <c r="MRC289"/>
      <c r="MRD289"/>
      <c r="MRE289"/>
      <c r="MRF289"/>
      <c r="MRG289"/>
      <c r="MRH289"/>
      <c r="MRI289"/>
      <c r="MRJ289"/>
      <c r="MRK289"/>
      <c r="MRL289"/>
      <c r="MRM289"/>
      <c r="MRN289"/>
      <c r="MRO289"/>
      <c r="MRP289"/>
      <c r="MRQ289"/>
      <c r="MRR289"/>
      <c r="MRS289"/>
      <c r="MRT289"/>
      <c r="MRU289"/>
      <c r="MRV289"/>
      <c r="MRW289"/>
      <c r="MRX289"/>
      <c r="MRY289"/>
      <c r="MRZ289"/>
      <c r="MSA289"/>
      <c r="MSB289"/>
      <c r="MSC289"/>
      <c r="MSD289"/>
      <c r="MSE289"/>
      <c r="MSF289"/>
      <c r="MSG289"/>
      <c r="MSH289"/>
      <c r="MSI289"/>
      <c r="MSJ289"/>
      <c r="MSK289"/>
      <c r="MSL289"/>
      <c r="MSM289"/>
      <c r="MSN289"/>
      <c r="MSO289"/>
      <c r="MSP289"/>
      <c r="MSQ289"/>
      <c r="MSR289"/>
      <c r="MSS289"/>
      <c r="MST289"/>
      <c r="MSU289"/>
      <c r="MSV289"/>
      <c r="MSW289"/>
      <c r="MSX289"/>
      <c r="MSY289"/>
      <c r="MSZ289"/>
      <c r="MTA289"/>
      <c r="MTB289"/>
      <c r="MTC289"/>
      <c r="MTD289"/>
      <c r="MTE289"/>
      <c r="MTF289"/>
      <c r="MTG289"/>
      <c r="MTH289"/>
      <c r="MTI289"/>
      <c r="MTJ289"/>
      <c r="MTK289"/>
      <c r="MTL289"/>
      <c r="MTM289"/>
      <c r="MTN289"/>
      <c r="MTO289"/>
      <c r="MTP289"/>
      <c r="MTQ289"/>
      <c r="MTR289"/>
      <c r="MTS289"/>
      <c r="MTT289"/>
      <c r="MTU289"/>
      <c r="MTV289"/>
      <c r="MTW289"/>
      <c r="MTX289"/>
      <c r="MTY289"/>
      <c r="MTZ289"/>
      <c r="MUA289"/>
      <c r="MUB289"/>
      <c r="MUC289"/>
      <c r="MUD289"/>
      <c r="MUE289"/>
      <c r="MUF289"/>
      <c r="MUG289"/>
      <c r="MUH289"/>
      <c r="MUI289"/>
      <c r="MUJ289"/>
      <c r="MUK289"/>
      <c r="MUL289"/>
      <c r="MUM289"/>
      <c r="MUN289"/>
      <c r="MUO289"/>
      <c r="MUP289"/>
      <c r="MUQ289"/>
      <c r="MUR289"/>
      <c r="MUS289"/>
      <c r="MUT289"/>
      <c r="MUU289"/>
      <c r="MUV289"/>
      <c r="MUW289"/>
      <c r="MUX289"/>
      <c r="MUY289"/>
      <c r="MUZ289"/>
      <c r="MVA289"/>
      <c r="MVB289"/>
      <c r="MVC289"/>
      <c r="MVD289"/>
      <c r="MVE289"/>
      <c r="MVF289"/>
      <c r="MVG289"/>
      <c r="MVH289"/>
      <c r="MVI289"/>
      <c r="MVJ289"/>
      <c r="MVK289"/>
      <c r="MVL289"/>
      <c r="MVM289"/>
      <c r="MVN289"/>
      <c r="MVO289"/>
      <c r="MVP289"/>
      <c r="MVQ289"/>
      <c r="MVR289"/>
      <c r="MVS289"/>
      <c r="MVT289"/>
      <c r="MVU289"/>
      <c r="MVV289"/>
      <c r="MVW289"/>
      <c r="MVX289"/>
      <c r="MVY289"/>
      <c r="MVZ289"/>
      <c r="MWA289"/>
      <c r="MWB289"/>
      <c r="MWC289"/>
      <c r="MWD289"/>
      <c r="MWE289"/>
      <c r="MWF289"/>
      <c r="MWG289"/>
      <c r="MWH289"/>
      <c r="MWI289"/>
      <c r="MWJ289"/>
      <c r="MWK289"/>
      <c r="MWL289"/>
      <c r="MWM289"/>
      <c r="MWN289"/>
      <c r="MWO289"/>
      <c r="MWP289"/>
      <c r="MWQ289"/>
      <c r="MWR289"/>
      <c r="MWS289"/>
      <c r="MWT289"/>
      <c r="MWU289"/>
      <c r="MWV289"/>
      <c r="MWW289"/>
      <c r="MWX289"/>
      <c r="MWY289"/>
      <c r="MWZ289"/>
      <c r="MXA289"/>
      <c r="MXB289"/>
      <c r="MXC289"/>
      <c r="MXD289"/>
      <c r="MXE289"/>
      <c r="MXF289"/>
      <c r="MXG289"/>
      <c r="MXH289"/>
      <c r="MXI289"/>
      <c r="MXJ289"/>
      <c r="MXK289"/>
      <c r="MXL289"/>
      <c r="MXM289"/>
      <c r="MXN289"/>
      <c r="MXO289"/>
      <c r="MXP289"/>
      <c r="MXQ289"/>
      <c r="MXR289"/>
      <c r="MXS289"/>
      <c r="MXT289"/>
      <c r="MXU289"/>
      <c r="MXV289"/>
      <c r="MXW289"/>
      <c r="MXX289"/>
      <c r="MXY289"/>
      <c r="MXZ289"/>
      <c r="MYA289"/>
      <c r="MYB289"/>
      <c r="MYC289"/>
      <c r="MYD289"/>
      <c r="MYE289"/>
      <c r="MYF289"/>
      <c r="MYG289"/>
      <c r="MYH289"/>
      <c r="MYI289"/>
      <c r="MYJ289"/>
      <c r="MYK289"/>
      <c r="MYL289"/>
      <c r="MYM289"/>
      <c r="MYN289"/>
      <c r="MYO289"/>
      <c r="MYP289"/>
      <c r="MYQ289"/>
      <c r="MYR289"/>
      <c r="MYS289"/>
      <c r="MYT289"/>
      <c r="MYU289"/>
      <c r="MYV289"/>
      <c r="MYW289"/>
      <c r="MYX289"/>
      <c r="MYY289"/>
      <c r="MYZ289"/>
      <c r="MZA289"/>
      <c r="MZB289"/>
      <c r="MZC289"/>
      <c r="MZD289"/>
      <c r="MZE289"/>
      <c r="MZF289"/>
      <c r="MZG289"/>
      <c r="MZH289"/>
      <c r="MZI289"/>
      <c r="MZJ289"/>
      <c r="MZK289"/>
      <c r="MZL289"/>
      <c r="MZM289"/>
      <c r="MZN289"/>
      <c r="MZO289"/>
      <c r="MZP289"/>
      <c r="MZQ289"/>
      <c r="MZR289"/>
      <c r="MZS289"/>
      <c r="MZT289"/>
      <c r="MZU289"/>
      <c r="MZV289"/>
      <c r="MZW289"/>
      <c r="MZX289"/>
      <c r="MZY289"/>
      <c r="MZZ289"/>
      <c r="NAA289"/>
      <c r="NAB289"/>
      <c r="NAC289"/>
      <c r="NAD289"/>
      <c r="NAE289"/>
      <c r="NAF289"/>
      <c r="NAG289"/>
      <c r="NAH289"/>
      <c r="NAI289"/>
      <c r="NAJ289"/>
      <c r="NAK289"/>
      <c r="NAL289"/>
      <c r="NAM289"/>
      <c r="NAN289"/>
      <c r="NAO289"/>
      <c r="NAP289"/>
      <c r="NAQ289"/>
      <c r="NAR289"/>
      <c r="NAS289"/>
      <c r="NAT289"/>
      <c r="NAU289"/>
      <c r="NAV289"/>
      <c r="NAW289"/>
      <c r="NAX289"/>
      <c r="NAY289"/>
      <c r="NAZ289"/>
      <c r="NBA289"/>
      <c r="NBB289"/>
      <c r="NBC289"/>
      <c r="NBD289"/>
      <c r="NBE289"/>
      <c r="NBF289"/>
      <c r="NBG289"/>
      <c r="NBH289"/>
      <c r="NBI289"/>
      <c r="NBJ289"/>
      <c r="NBK289"/>
      <c r="NBL289"/>
      <c r="NBM289"/>
      <c r="NBN289"/>
      <c r="NBO289"/>
      <c r="NBP289"/>
      <c r="NBQ289"/>
      <c r="NBR289"/>
      <c r="NBS289"/>
      <c r="NBT289"/>
      <c r="NBU289"/>
      <c r="NBV289"/>
      <c r="NBW289"/>
      <c r="NBX289"/>
      <c r="NBY289"/>
      <c r="NBZ289"/>
      <c r="NCA289"/>
      <c r="NCB289"/>
      <c r="NCC289"/>
      <c r="NCD289"/>
      <c r="NCE289"/>
      <c r="NCF289"/>
      <c r="NCG289"/>
      <c r="NCH289"/>
      <c r="NCI289"/>
      <c r="NCJ289"/>
      <c r="NCK289"/>
      <c r="NCL289"/>
      <c r="NCM289"/>
      <c r="NCN289"/>
      <c r="NCO289"/>
      <c r="NCP289"/>
      <c r="NCQ289"/>
      <c r="NCR289"/>
      <c r="NCS289"/>
      <c r="NCT289"/>
      <c r="NCU289"/>
      <c r="NCV289"/>
      <c r="NCW289"/>
      <c r="NCX289"/>
      <c r="NCY289"/>
      <c r="NCZ289"/>
      <c r="NDA289"/>
      <c r="NDB289"/>
      <c r="NDC289"/>
      <c r="NDD289"/>
      <c r="NDE289"/>
      <c r="NDF289"/>
      <c r="NDG289"/>
      <c r="NDH289"/>
      <c r="NDI289"/>
      <c r="NDJ289"/>
      <c r="NDK289"/>
      <c r="NDL289"/>
      <c r="NDM289"/>
      <c r="NDN289"/>
      <c r="NDO289"/>
      <c r="NDP289"/>
      <c r="NDQ289"/>
      <c r="NDR289"/>
      <c r="NDS289"/>
      <c r="NDT289"/>
      <c r="NDU289"/>
      <c r="NDV289"/>
      <c r="NDW289"/>
      <c r="NDX289"/>
      <c r="NDY289"/>
      <c r="NDZ289"/>
      <c r="NEA289"/>
      <c r="NEB289"/>
      <c r="NEC289"/>
      <c r="NED289"/>
      <c r="NEE289"/>
      <c r="NEF289"/>
      <c r="NEG289"/>
      <c r="NEH289"/>
      <c r="NEI289"/>
      <c r="NEJ289"/>
      <c r="NEK289"/>
      <c r="NEL289"/>
      <c r="NEM289"/>
      <c r="NEN289"/>
      <c r="NEO289"/>
      <c r="NEP289"/>
      <c r="NEQ289"/>
      <c r="NER289"/>
      <c r="NES289"/>
      <c r="NET289"/>
      <c r="NEU289"/>
      <c r="NEV289"/>
      <c r="NEW289"/>
      <c r="NEX289"/>
      <c r="NEY289"/>
      <c r="NEZ289"/>
      <c r="NFA289"/>
      <c r="NFB289"/>
      <c r="NFC289"/>
      <c r="NFD289"/>
      <c r="NFE289"/>
      <c r="NFF289"/>
      <c r="NFG289"/>
      <c r="NFH289"/>
      <c r="NFI289"/>
      <c r="NFJ289"/>
      <c r="NFK289"/>
      <c r="NFL289"/>
      <c r="NFM289"/>
      <c r="NFN289"/>
      <c r="NFO289"/>
      <c r="NFP289"/>
      <c r="NFQ289"/>
      <c r="NFR289"/>
      <c r="NFS289"/>
      <c r="NFT289"/>
      <c r="NFU289"/>
      <c r="NFV289"/>
      <c r="NFW289"/>
      <c r="NFX289"/>
      <c r="NFY289"/>
      <c r="NFZ289"/>
      <c r="NGA289"/>
      <c r="NGB289"/>
      <c r="NGC289"/>
      <c r="NGD289"/>
      <c r="NGE289"/>
      <c r="NGF289"/>
      <c r="NGG289"/>
      <c r="NGH289"/>
      <c r="NGI289"/>
      <c r="NGJ289"/>
      <c r="NGK289"/>
      <c r="NGL289"/>
      <c r="NGM289"/>
      <c r="NGN289"/>
      <c r="NGO289"/>
      <c r="NGP289"/>
      <c r="NGQ289"/>
      <c r="NGR289"/>
      <c r="NGS289"/>
      <c r="NGT289"/>
      <c r="NGU289"/>
      <c r="NGV289"/>
      <c r="NGW289"/>
      <c r="NGX289"/>
      <c r="NGY289"/>
      <c r="NGZ289"/>
      <c r="NHA289"/>
      <c r="NHB289"/>
      <c r="NHC289"/>
      <c r="NHD289"/>
      <c r="NHE289"/>
      <c r="NHF289"/>
      <c r="NHG289"/>
      <c r="NHH289"/>
      <c r="NHI289"/>
      <c r="NHJ289"/>
      <c r="NHK289"/>
      <c r="NHL289"/>
      <c r="NHM289"/>
      <c r="NHN289"/>
      <c r="NHO289"/>
      <c r="NHP289"/>
      <c r="NHQ289"/>
      <c r="NHR289"/>
      <c r="NHS289"/>
      <c r="NHT289"/>
      <c r="NHU289"/>
      <c r="NHV289"/>
      <c r="NHW289"/>
      <c r="NHX289"/>
      <c r="NHY289"/>
      <c r="NHZ289"/>
      <c r="NIA289"/>
      <c r="NIB289"/>
      <c r="NIC289"/>
      <c r="NID289"/>
      <c r="NIE289"/>
      <c r="NIF289"/>
      <c r="NIG289"/>
      <c r="NIH289"/>
      <c r="NII289"/>
      <c r="NIJ289"/>
      <c r="NIK289"/>
      <c r="NIL289"/>
      <c r="NIM289"/>
      <c r="NIN289"/>
      <c r="NIO289"/>
      <c r="NIP289"/>
      <c r="NIQ289"/>
      <c r="NIR289"/>
      <c r="NIS289"/>
      <c r="NIT289"/>
      <c r="NIU289"/>
      <c r="NIV289"/>
      <c r="NIW289"/>
      <c r="NIX289"/>
      <c r="NIY289"/>
      <c r="NIZ289"/>
      <c r="NJA289"/>
      <c r="NJB289"/>
      <c r="NJC289"/>
      <c r="NJD289"/>
      <c r="NJE289"/>
      <c r="NJF289"/>
      <c r="NJG289"/>
      <c r="NJH289"/>
      <c r="NJI289"/>
      <c r="NJJ289"/>
      <c r="NJK289"/>
      <c r="NJL289"/>
      <c r="NJM289"/>
      <c r="NJN289"/>
      <c r="NJO289"/>
      <c r="NJP289"/>
      <c r="NJQ289"/>
      <c r="NJR289"/>
      <c r="NJS289"/>
      <c r="NJT289"/>
      <c r="NJU289"/>
      <c r="NJV289"/>
      <c r="NJW289"/>
      <c r="NJX289"/>
      <c r="NJY289"/>
      <c r="NJZ289"/>
      <c r="NKA289"/>
      <c r="NKB289"/>
      <c r="NKC289"/>
      <c r="NKD289"/>
      <c r="NKE289"/>
      <c r="NKF289"/>
      <c r="NKG289"/>
      <c r="NKH289"/>
      <c r="NKI289"/>
      <c r="NKJ289"/>
      <c r="NKK289"/>
      <c r="NKL289"/>
      <c r="NKM289"/>
      <c r="NKN289"/>
      <c r="NKO289"/>
      <c r="NKP289"/>
      <c r="NKQ289"/>
      <c r="NKR289"/>
      <c r="NKS289"/>
      <c r="NKT289"/>
      <c r="NKU289"/>
      <c r="NKV289"/>
      <c r="NKW289"/>
      <c r="NKX289"/>
      <c r="NKY289"/>
      <c r="NKZ289"/>
      <c r="NLA289"/>
      <c r="NLB289"/>
      <c r="NLC289"/>
      <c r="NLD289"/>
      <c r="NLE289"/>
      <c r="NLF289"/>
      <c r="NLG289"/>
      <c r="NLH289"/>
      <c r="NLI289"/>
      <c r="NLJ289"/>
      <c r="NLK289"/>
      <c r="NLL289"/>
      <c r="NLM289"/>
      <c r="NLN289"/>
      <c r="NLO289"/>
      <c r="NLP289"/>
      <c r="NLQ289"/>
      <c r="NLR289"/>
      <c r="NLS289"/>
      <c r="NLT289"/>
      <c r="NLU289"/>
      <c r="NLV289"/>
      <c r="NLW289"/>
      <c r="NLX289"/>
      <c r="NLY289"/>
      <c r="NLZ289"/>
      <c r="NMA289"/>
      <c r="NMB289"/>
      <c r="NMC289"/>
      <c r="NMD289"/>
      <c r="NME289"/>
      <c r="NMF289"/>
      <c r="NMG289"/>
      <c r="NMH289"/>
      <c r="NMI289"/>
      <c r="NMJ289"/>
      <c r="NMK289"/>
      <c r="NML289"/>
      <c r="NMM289"/>
      <c r="NMN289"/>
      <c r="NMO289"/>
      <c r="NMP289"/>
      <c r="NMQ289"/>
      <c r="NMR289"/>
      <c r="NMS289"/>
      <c r="NMT289"/>
      <c r="NMU289"/>
      <c r="NMV289"/>
      <c r="NMW289"/>
      <c r="NMX289"/>
      <c r="NMY289"/>
      <c r="NMZ289"/>
      <c r="NNA289"/>
      <c r="NNB289"/>
      <c r="NNC289"/>
      <c r="NND289"/>
      <c r="NNE289"/>
      <c r="NNF289"/>
      <c r="NNG289"/>
      <c r="NNH289"/>
      <c r="NNI289"/>
      <c r="NNJ289"/>
      <c r="NNK289"/>
      <c r="NNL289"/>
      <c r="NNM289"/>
      <c r="NNN289"/>
      <c r="NNO289"/>
      <c r="NNP289"/>
      <c r="NNQ289"/>
      <c r="NNR289"/>
      <c r="NNS289"/>
      <c r="NNT289"/>
      <c r="NNU289"/>
      <c r="NNV289"/>
      <c r="NNW289"/>
      <c r="NNX289"/>
      <c r="NNY289"/>
      <c r="NNZ289"/>
      <c r="NOA289"/>
      <c r="NOB289"/>
      <c r="NOC289"/>
      <c r="NOD289"/>
      <c r="NOE289"/>
      <c r="NOF289"/>
      <c r="NOG289"/>
      <c r="NOH289"/>
      <c r="NOI289"/>
      <c r="NOJ289"/>
      <c r="NOK289"/>
      <c r="NOL289"/>
      <c r="NOM289"/>
      <c r="NON289"/>
      <c r="NOO289"/>
      <c r="NOP289"/>
      <c r="NOQ289"/>
      <c r="NOR289"/>
      <c r="NOS289"/>
      <c r="NOT289"/>
      <c r="NOU289"/>
      <c r="NOV289"/>
      <c r="NOW289"/>
      <c r="NOX289"/>
      <c r="NOY289"/>
      <c r="NOZ289"/>
      <c r="NPA289"/>
      <c r="NPB289"/>
      <c r="NPC289"/>
      <c r="NPD289"/>
      <c r="NPE289"/>
      <c r="NPF289"/>
      <c r="NPG289"/>
      <c r="NPH289"/>
      <c r="NPI289"/>
      <c r="NPJ289"/>
      <c r="NPK289"/>
      <c r="NPL289"/>
      <c r="NPM289"/>
      <c r="NPN289"/>
      <c r="NPO289"/>
      <c r="NPP289"/>
      <c r="NPQ289"/>
      <c r="NPR289"/>
      <c r="NPS289"/>
      <c r="NPT289"/>
      <c r="NPU289"/>
      <c r="NPV289"/>
      <c r="NPW289"/>
      <c r="NPX289"/>
      <c r="NPY289"/>
      <c r="NPZ289"/>
      <c r="NQA289"/>
      <c r="NQB289"/>
      <c r="NQC289"/>
      <c r="NQD289"/>
      <c r="NQE289"/>
      <c r="NQF289"/>
      <c r="NQG289"/>
      <c r="NQH289"/>
      <c r="NQI289"/>
      <c r="NQJ289"/>
      <c r="NQK289"/>
      <c r="NQL289"/>
      <c r="NQM289"/>
      <c r="NQN289"/>
      <c r="NQO289"/>
      <c r="NQP289"/>
      <c r="NQQ289"/>
      <c r="NQR289"/>
      <c r="NQS289"/>
      <c r="NQT289"/>
      <c r="NQU289"/>
      <c r="NQV289"/>
      <c r="NQW289"/>
      <c r="NQX289"/>
      <c r="NQY289"/>
      <c r="NQZ289"/>
      <c r="NRA289"/>
      <c r="NRB289"/>
      <c r="NRC289"/>
      <c r="NRD289"/>
      <c r="NRE289"/>
      <c r="NRF289"/>
      <c r="NRG289"/>
      <c r="NRH289"/>
      <c r="NRI289"/>
      <c r="NRJ289"/>
      <c r="NRK289"/>
      <c r="NRL289"/>
      <c r="NRM289"/>
      <c r="NRN289"/>
      <c r="NRO289"/>
      <c r="NRP289"/>
      <c r="NRQ289"/>
      <c r="NRR289"/>
      <c r="NRS289"/>
      <c r="NRT289"/>
      <c r="NRU289"/>
      <c r="NRV289"/>
      <c r="NRW289"/>
      <c r="NRX289"/>
      <c r="NRY289"/>
      <c r="NRZ289"/>
      <c r="NSA289"/>
      <c r="NSB289"/>
      <c r="NSC289"/>
      <c r="NSD289"/>
      <c r="NSE289"/>
      <c r="NSF289"/>
      <c r="NSG289"/>
      <c r="NSH289"/>
      <c r="NSI289"/>
      <c r="NSJ289"/>
      <c r="NSK289"/>
      <c r="NSL289"/>
      <c r="NSM289"/>
      <c r="NSN289"/>
      <c r="NSO289"/>
      <c r="NSP289"/>
      <c r="NSQ289"/>
      <c r="NSR289"/>
      <c r="NSS289"/>
      <c r="NST289"/>
      <c r="NSU289"/>
      <c r="NSV289"/>
      <c r="NSW289"/>
      <c r="NSX289"/>
      <c r="NSY289"/>
      <c r="NSZ289"/>
      <c r="NTA289"/>
      <c r="NTB289"/>
      <c r="NTC289"/>
      <c r="NTD289"/>
      <c r="NTE289"/>
      <c r="NTF289"/>
      <c r="NTG289"/>
      <c r="NTH289"/>
      <c r="NTI289"/>
      <c r="NTJ289"/>
      <c r="NTK289"/>
      <c r="NTL289"/>
      <c r="NTM289"/>
      <c r="NTN289"/>
      <c r="NTO289"/>
      <c r="NTP289"/>
      <c r="NTQ289"/>
      <c r="NTR289"/>
      <c r="NTS289"/>
      <c r="NTT289"/>
      <c r="NTU289"/>
      <c r="NTV289"/>
      <c r="NTW289"/>
      <c r="NTX289"/>
      <c r="NTY289"/>
      <c r="NTZ289"/>
      <c r="NUA289"/>
      <c r="NUB289"/>
      <c r="NUC289"/>
      <c r="NUD289"/>
      <c r="NUE289"/>
      <c r="NUF289"/>
      <c r="NUG289"/>
      <c r="NUH289"/>
      <c r="NUI289"/>
      <c r="NUJ289"/>
      <c r="NUK289"/>
      <c r="NUL289"/>
      <c r="NUM289"/>
      <c r="NUN289"/>
      <c r="NUO289"/>
      <c r="NUP289"/>
      <c r="NUQ289"/>
      <c r="NUR289"/>
      <c r="NUS289"/>
      <c r="NUT289"/>
      <c r="NUU289"/>
      <c r="NUV289"/>
      <c r="NUW289"/>
      <c r="NUX289"/>
      <c r="NUY289"/>
      <c r="NUZ289"/>
      <c r="NVA289"/>
      <c r="NVB289"/>
      <c r="NVC289"/>
      <c r="NVD289"/>
      <c r="NVE289"/>
      <c r="NVF289"/>
      <c r="NVG289"/>
      <c r="NVH289"/>
      <c r="NVI289"/>
      <c r="NVJ289"/>
      <c r="NVK289"/>
      <c r="NVL289"/>
      <c r="NVM289"/>
      <c r="NVN289"/>
      <c r="NVO289"/>
      <c r="NVP289"/>
      <c r="NVQ289"/>
      <c r="NVR289"/>
      <c r="NVS289"/>
      <c r="NVT289"/>
      <c r="NVU289"/>
      <c r="NVV289"/>
      <c r="NVW289"/>
      <c r="NVX289"/>
      <c r="NVY289"/>
      <c r="NVZ289"/>
      <c r="NWA289"/>
      <c r="NWB289"/>
      <c r="NWC289"/>
      <c r="NWD289"/>
      <c r="NWE289"/>
      <c r="NWF289"/>
      <c r="NWG289"/>
      <c r="NWH289"/>
      <c r="NWI289"/>
      <c r="NWJ289"/>
      <c r="NWK289"/>
      <c r="NWL289"/>
      <c r="NWM289"/>
      <c r="NWN289"/>
      <c r="NWO289"/>
      <c r="NWP289"/>
      <c r="NWQ289"/>
      <c r="NWR289"/>
      <c r="NWS289"/>
      <c r="NWT289"/>
      <c r="NWU289"/>
      <c r="NWV289"/>
      <c r="NWW289"/>
      <c r="NWX289"/>
      <c r="NWY289"/>
      <c r="NWZ289"/>
      <c r="NXA289"/>
      <c r="NXB289"/>
      <c r="NXC289"/>
      <c r="NXD289"/>
      <c r="NXE289"/>
      <c r="NXF289"/>
      <c r="NXG289"/>
      <c r="NXH289"/>
      <c r="NXI289"/>
      <c r="NXJ289"/>
      <c r="NXK289"/>
      <c r="NXL289"/>
      <c r="NXM289"/>
      <c r="NXN289"/>
      <c r="NXO289"/>
      <c r="NXP289"/>
      <c r="NXQ289"/>
      <c r="NXR289"/>
      <c r="NXS289"/>
      <c r="NXT289"/>
      <c r="NXU289"/>
      <c r="NXV289"/>
      <c r="NXW289"/>
      <c r="NXX289"/>
      <c r="NXY289"/>
      <c r="NXZ289"/>
      <c r="NYA289"/>
      <c r="NYB289"/>
      <c r="NYC289"/>
      <c r="NYD289"/>
      <c r="NYE289"/>
      <c r="NYF289"/>
      <c r="NYG289"/>
      <c r="NYH289"/>
      <c r="NYI289"/>
      <c r="NYJ289"/>
      <c r="NYK289"/>
      <c r="NYL289"/>
      <c r="NYM289"/>
      <c r="NYN289"/>
      <c r="NYO289"/>
      <c r="NYP289"/>
      <c r="NYQ289"/>
      <c r="NYR289"/>
      <c r="NYS289"/>
      <c r="NYT289"/>
      <c r="NYU289"/>
      <c r="NYV289"/>
      <c r="NYW289"/>
      <c r="NYX289"/>
      <c r="NYY289"/>
      <c r="NYZ289"/>
      <c r="NZA289"/>
      <c r="NZB289"/>
      <c r="NZC289"/>
      <c r="NZD289"/>
      <c r="NZE289"/>
      <c r="NZF289"/>
      <c r="NZG289"/>
      <c r="NZH289"/>
      <c r="NZI289"/>
      <c r="NZJ289"/>
      <c r="NZK289"/>
      <c r="NZL289"/>
      <c r="NZM289"/>
      <c r="NZN289"/>
      <c r="NZO289"/>
      <c r="NZP289"/>
      <c r="NZQ289"/>
      <c r="NZR289"/>
      <c r="NZS289"/>
      <c r="NZT289"/>
      <c r="NZU289"/>
      <c r="NZV289"/>
      <c r="NZW289"/>
      <c r="NZX289"/>
      <c r="NZY289"/>
      <c r="NZZ289"/>
      <c r="OAA289"/>
      <c r="OAB289"/>
      <c r="OAC289"/>
      <c r="OAD289"/>
      <c r="OAE289"/>
      <c r="OAF289"/>
      <c r="OAG289"/>
      <c r="OAH289"/>
      <c r="OAI289"/>
      <c r="OAJ289"/>
      <c r="OAK289"/>
      <c r="OAL289"/>
      <c r="OAM289"/>
      <c r="OAN289"/>
      <c r="OAO289"/>
      <c r="OAP289"/>
      <c r="OAQ289"/>
      <c r="OAR289"/>
      <c r="OAS289"/>
      <c r="OAT289"/>
      <c r="OAU289"/>
      <c r="OAV289"/>
      <c r="OAW289"/>
      <c r="OAX289"/>
      <c r="OAY289"/>
      <c r="OAZ289"/>
      <c r="OBA289"/>
      <c r="OBB289"/>
      <c r="OBC289"/>
      <c r="OBD289"/>
      <c r="OBE289"/>
      <c r="OBF289"/>
      <c r="OBG289"/>
      <c r="OBH289"/>
      <c r="OBI289"/>
      <c r="OBJ289"/>
      <c r="OBK289"/>
      <c r="OBL289"/>
      <c r="OBM289"/>
      <c r="OBN289"/>
      <c r="OBO289"/>
      <c r="OBP289"/>
      <c r="OBQ289"/>
      <c r="OBR289"/>
      <c r="OBS289"/>
      <c r="OBT289"/>
      <c r="OBU289"/>
      <c r="OBV289"/>
      <c r="OBW289"/>
      <c r="OBX289"/>
      <c r="OBY289"/>
      <c r="OBZ289"/>
      <c r="OCA289"/>
      <c r="OCB289"/>
      <c r="OCC289"/>
      <c r="OCD289"/>
      <c r="OCE289"/>
      <c r="OCF289"/>
      <c r="OCG289"/>
      <c r="OCH289"/>
      <c r="OCI289"/>
      <c r="OCJ289"/>
      <c r="OCK289"/>
      <c r="OCL289"/>
      <c r="OCM289"/>
      <c r="OCN289"/>
      <c r="OCO289"/>
      <c r="OCP289"/>
      <c r="OCQ289"/>
      <c r="OCR289"/>
      <c r="OCS289"/>
      <c r="OCT289"/>
      <c r="OCU289"/>
      <c r="OCV289"/>
      <c r="OCW289"/>
      <c r="OCX289"/>
      <c r="OCY289"/>
      <c r="OCZ289"/>
      <c r="ODA289"/>
      <c r="ODB289"/>
      <c r="ODC289"/>
      <c r="ODD289"/>
      <c r="ODE289"/>
      <c r="ODF289"/>
      <c r="ODG289"/>
      <c r="ODH289"/>
      <c r="ODI289"/>
      <c r="ODJ289"/>
      <c r="ODK289"/>
      <c r="ODL289"/>
      <c r="ODM289"/>
      <c r="ODN289"/>
      <c r="ODO289"/>
      <c r="ODP289"/>
      <c r="ODQ289"/>
      <c r="ODR289"/>
      <c r="ODS289"/>
      <c r="ODT289"/>
      <c r="ODU289"/>
      <c r="ODV289"/>
      <c r="ODW289"/>
      <c r="ODX289"/>
      <c r="ODY289"/>
      <c r="ODZ289"/>
      <c r="OEA289"/>
      <c r="OEB289"/>
      <c r="OEC289"/>
      <c r="OED289"/>
      <c r="OEE289"/>
      <c r="OEF289"/>
      <c r="OEG289"/>
      <c r="OEH289"/>
      <c r="OEI289"/>
      <c r="OEJ289"/>
      <c r="OEK289"/>
      <c r="OEL289"/>
      <c r="OEM289"/>
      <c r="OEN289"/>
      <c r="OEO289"/>
      <c r="OEP289"/>
      <c r="OEQ289"/>
      <c r="OER289"/>
      <c r="OES289"/>
      <c r="OET289"/>
      <c r="OEU289"/>
      <c r="OEV289"/>
      <c r="OEW289"/>
      <c r="OEX289"/>
      <c r="OEY289"/>
      <c r="OEZ289"/>
      <c r="OFA289"/>
      <c r="OFB289"/>
      <c r="OFC289"/>
      <c r="OFD289"/>
      <c r="OFE289"/>
      <c r="OFF289"/>
      <c r="OFG289"/>
      <c r="OFH289"/>
      <c r="OFI289"/>
      <c r="OFJ289"/>
      <c r="OFK289"/>
      <c r="OFL289"/>
      <c r="OFM289"/>
      <c r="OFN289"/>
      <c r="OFO289"/>
      <c r="OFP289"/>
      <c r="OFQ289"/>
      <c r="OFR289"/>
      <c r="OFS289"/>
      <c r="OFT289"/>
      <c r="OFU289"/>
      <c r="OFV289"/>
      <c r="OFW289"/>
      <c r="OFX289"/>
      <c r="OFY289"/>
      <c r="OFZ289"/>
      <c r="OGA289"/>
      <c r="OGB289"/>
      <c r="OGC289"/>
      <c r="OGD289"/>
      <c r="OGE289"/>
      <c r="OGF289"/>
      <c r="OGG289"/>
      <c r="OGH289"/>
      <c r="OGI289"/>
      <c r="OGJ289"/>
      <c r="OGK289"/>
      <c r="OGL289"/>
      <c r="OGM289"/>
      <c r="OGN289"/>
      <c r="OGO289"/>
      <c r="OGP289"/>
      <c r="OGQ289"/>
      <c r="OGR289"/>
      <c r="OGS289"/>
      <c r="OGT289"/>
      <c r="OGU289"/>
      <c r="OGV289"/>
      <c r="OGW289"/>
      <c r="OGX289"/>
      <c r="OGY289"/>
      <c r="OGZ289"/>
      <c r="OHA289"/>
      <c r="OHB289"/>
      <c r="OHC289"/>
      <c r="OHD289"/>
      <c r="OHE289"/>
      <c r="OHF289"/>
      <c r="OHG289"/>
      <c r="OHH289"/>
      <c r="OHI289"/>
      <c r="OHJ289"/>
      <c r="OHK289"/>
      <c r="OHL289"/>
      <c r="OHM289"/>
      <c r="OHN289"/>
      <c r="OHO289"/>
      <c r="OHP289"/>
      <c r="OHQ289"/>
      <c r="OHR289"/>
      <c r="OHS289"/>
      <c r="OHT289"/>
      <c r="OHU289"/>
      <c r="OHV289"/>
      <c r="OHW289"/>
      <c r="OHX289"/>
      <c r="OHY289"/>
      <c r="OHZ289"/>
      <c r="OIA289"/>
      <c r="OIB289"/>
      <c r="OIC289"/>
      <c r="OID289"/>
      <c r="OIE289"/>
      <c r="OIF289"/>
      <c r="OIG289"/>
      <c r="OIH289"/>
      <c r="OII289"/>
      <c r="OIJ289"/>
      <c r="OIK289"/>
      <c r="OIL289"/>
      <c r="OIM289"/>
      <c r="OIN289"/>
      <c r="OIO289"/>
      <c r="OIP289"/>
      <c r="OIQ289"/>
      <c r="OIR289"/>
      <c r="OIS289"/>
      <c r="OIT289"/>
      <c r="OIU289"/>
      <c r="OIV289"/>
      <c r="OIW289"/>
      <c r="OIX289"/>
      <c r="OIY289"/>
      <c r="OIZ289"/>
      <c r="OJA289"/>
      <c r="OJB289"/>
      <c r="OJC289"/>
      <c r="OJD289"/>
      <c r="OJE289"/>
      <c r="OJF289"/>
      <c r="OJG289"/>
      <c r="OJH289"/>
      <c r="OJI289"/>
      <c r="OJJ289"/>
      <c r="OJK289"/>
      <c r="OJL289"/>
      <c r="OJM289"/>
      <c r="OJN289"/>
      <c r="OJO289"/>
      <c r="OJP289"/>
      <c r="OJQ289"/>
      <c r="OJR289"/>
      <c r="OJS289"/>
      <c r="OJT289"/>
      <c r="OJU289"/>
      <c r="OJV289"/>
      <c r="OJW289"/>
      <c r="OJX289"/>
      <c r="OJY289"/>
      <c r="OJZ289"/>
      <c r="OKA289"/>
      <c r="OKB289"/>
      <c r="OKC289"/>
      <c r="OKD289"/>
      <c r="OKE289"/>
      <c r="OKF289"/>
      <c r="OKG289"/>
      <c r="OKH289"/>
      <c r="OKI289"/>
      <c r="OKJ289"/>
      <c r="OKK289"/>
      <c r="OKL289"/>
      <c r="OKM289"/>
      <c r="OKN289"/>
      <c r="OKO289"/>
      <c r="OKP289"/>
      <c r="OKQ289"/>
      <c r="OKR289"/>
      <c r="OKS289"/>
      <c r="OKT289"/>
      <c r="OKU289"/>
      <c r="OKV289"/>
      <c r="OKW289"/>
      <c r="OKX289"/>
      <c r="OKY289"/>
      <c r="OKZ289"/>
      <c r="OLA289"/>
      <c r="OLB289"/>
      <c r="OLC289"/>
      <c r="OLD289"/>
      <c r="OLE289"/>
      <c r="OLF289"/>
      <c r="OLG289"/>
      <c r="OLH289"/>
      <c r="OLI289"/>
      <c r="OLJ289"/>
      <c r="OLK289"/>
      <c r="OLL289"/>
      <c r="OLM289"/>
      <c r="OLN289"/>
      <c r="OLO289"/>
      <c r="OLP289"/>
      <c r="OLQ289"/>
      <c r="OLR289"/>
      <c r="OLS289"/>
      <c r="OLT289"/>
      <c r="OLU289"/>
      <c r="OLV289"/>
      <c r="OLW289"/>
      <c r="OLX289"/>
      <c r="OLY289"/>
      <c r="OLZ289"/>
      <c r="OMA289"/>
      <c r="OMB289"/>
      <c r="OMC289"/>
      <c r="OMD289"/>
      <c r="OME289"/>
      <c r="OMF289"/>
      <c r="OMG289"/>
      <c r="OMH289"/>
      <c r="OMI289"/>
      <c r="OMJ289"/>
      <c r="OMK289"/>
      <c r="OML289"/>
      <c r="OMM289"/>
      <c r="OMN289"/>
      <c r="OMO289"/>
      <c r="OMP289"/>
      <c r="OMQ289"/>
      <c r="OMR289"/>
      <c r="OMS289"/>
      <c r="OMT289"/>
      <c r="OMU289"/>
      <c r="OMV289"/>
      <c r="OMW289"/>
      <c r="OMX289"/>
      <c r="OMY289"/>
      <c r="OMZ289"/>
      <c r="ONA289"/>
      <c r="ONB289"/>
      <c r="ONC289"/>
      <c r="OND289"/>
      <c r="ONE289"/>
      <c r="ONF289"/>
      <c r="ONG289"/>
      <c r="ONH289"/>
      <c r="ONI289"/>
      <c r="ONJ289"/>
      <c r="ONK289"/>
      <c r="ONL289"/>
      <c r="ONM289"/>
      <c r="ONN289"/>
      <c r="ONO289"/>
      <c r="ONP289"/>
      <c r="ONQ289"/>
      <c r="ONR289"/>
      <c r="ONS289"/>
      <c r="ONT289"/>
      <c r="ONU289"/>
      <c r="ONV289"/>
      <c r="ONW289"/>
      <c r="ONX289"/>
      <c r="ONY289"/>
      <c r="ONZ289"/>
      <c r="OOA289"/>
      <c r="OOB289"/>
      <c r="OOC289"/>
      <c r="OOD289"/>
      <c r="OOE289"/>
      <c r="OOF289"/>
      <c r="OOG289"/>
      <c r="OOH289"/>
      <c r="OOI289"/>
      <c r="OOJ289"/>
      <c r="OOK289"/>
      <c r="OOL289"/>
      <c r="OOM289"/>
      <c r="OON289"/>
      <c r="OOO289"/>
      <c r="OOP289"/>
      <c r="OOQ289"/>
      <c r="OOR289"/>
      <c r="OOS289"/>
      <c r="OOT289"/>
      <c r="OOU289"/>
      <c r="OOV289"/>
      <c r="OOW289"/>
      <c r="OOX289"/>
      <c r="OOY289"/>
      <c r="OOZ289"/>
      <c r="OPA289"/>
      <c r="OPB289"/>
      <c r="OPC289"/>
      <c r="OPD289"/>
      <c r="OPE289"/>
      <c r="OPF289"/>
      <c r="OPG289"/>
      <c r="OPH289"/>
      <c r="OPI289"/>
      <c r="OPJ289"/>
      <c r="OPK289"/>
      <c r="OPL289"/>
      <c r="OPM289"/>
      <c r="OPN289"/>
      <c r="OPO289"/>
      <c r="OPP289"/>
      <c r="OPQ289"/>
      <c r="OPR289"/>
      <c r="OPS289"/>
      <c r="OPT289"/>
      <c r="OPU289"/>
      <c r="OPV289"/>
      <c r="OPW289"/>
      <c r="OPX289"/>
      <c r="OPY289"/>
      <c r="OPZ289"/>
      <c r="OQA289"/>
      <c r="OQB289"/>
      <c r="OQC289"/>
      <c r="OQD289"/>
      <c r="OQE289"/>
      <c r="OQF289"/>
      <c r="OQG289"/>
      <c r="OQH289"/>
      <c r="OQI289"/>
      <c r="OQJ289"/>
      <c r="OQK289"/>
      <c r="OQL289"/>
      <c r="OQM289"/>
      <c r="OQN289"/>
      <c r="OQO289"/>
      <c r="OQP289"/>
      <c r="OQQ289"/>
      <c r="OQR289"/>
      <c r="OQS289"/>
      <c r="OQT289"/>
      <c r="OQU289"/>
      <c r="OQV289"/>
      <c r="OQW289"/>
      <c r="OQX289"/>
      <c r="OQY289"/>
      <c r="OQZ289"/>
      <c r="ORA289"/>
      <c r="ORB289"/>
      <c r="ORC289"/>
      <c r="ORD289"/>
      <c r="ORE289"/>
      <c r="ORF289"/>
      <c r="ORG289"/>
      <c r="ORH289"/>
      <c r="ORI289"/>
      <c r="ORJ289"/>
      <c r="ORK289"/>
      <c r="ORL289"/>
      <c r="ORM289"/>
      <c r="ORN289"/>
      <c r="ORO289"/>
      <c r="ORP289"/>
      <c r="ORQ289"/>
      <c r="ORR289"/>
      <c r="ORS289"/>
      <c r="ORT289"/>
      <c r="ORU289"/>
      <c r="ORV289"/>
      <c r="ORW289"/>
      <c r="ORX289"/>
      <c r="ORY289"/>
      <c r="ORZ289"/>
      <c r="OSA289"/>
      <c r="OSB289"/>
      <c r="OSC289"/>
      <c r="OSD289"/>
      <c r="OSE289"/>
      <c r="OSF289"/>
      <c r="OSG289"/>
      <c r="OSH289"/>
      <c r="OSI289"/>
      <c r="OSJ289"/>
      <c r="OSK289"/>
      <c r="OSL289"/>
      <c r="OSM289"/>
      <c r="OSN289"/>
      <c r="OSO289"/>
      <c r="OSP289"/>
      <c r="OSQ289"/>
      <c r="OSR289"/>
      <c r="OSS289"/>
      <c r="OST289"/>
      <c r="OSU289"/>
      <c r="OSV289"/>
      <c r="OSW289"/>
      <c r="OSX289"/>
      <c r="OSY289"/>
      <c r="OSZ289"/>
      <c r="OTA289"/>
      <c r="OTB289"/>
      <c r="OTC289"/>
      <c r="OTD289"/>
      <c r="OTE289"/>
      <c r="OTF289"/>
      <c r="OTG289"/>
      <c r="OTH289"/>
      <c r="OTI289"/>
      <c r="OTJ289"/>
      <c r="OTK289"/>
      <c r="OTL289"/>
      <c r="OTM289"/>
      <c r="OTN289"/>
      <c r="OTO289"/>
      <c r="OTP289"/>
      <c r="OTQ289"/>
      <c r="OTR289"/>
      <c r="OTS289"/>
      <c r="OTT289"/>
      <c r="OTU289"/>
      <c r="OTV289"/>
      <c r="OTW289"/>
      <c r="OTX289"/>
      <c r="OTY289"/>
      <c r="OTZ289"/>
      <c r="OUA289"/>
      <c r="OUB289"/>
      <c r="OUC289"/>
      <c r="OUD289"/>
      <c r="OUE289"/>
      <c r="OUF289"/>
      <c r="OUG289"/>
      <c r="OUH289"/>
      <c r="OUI289"/>
      <c r="OUJ289"/>
      <c r="OUK289"/>
      <c r="OUL289"/>
      <c r="OUM289"/>
      <c r="OUN289"/>
      <c r="OUO289"/>
      <c r="OUP289"/>
      <c r="OUQ289"/>
      <c r="OUR289"/>
      <c r="OUS289"/>
      <c r="OUT289"/>
      <c r="OUU289"/>
      <c r="OUV289"/>
      <c r="OUW289"/>
      <c r="OUX289"/>
      <c r="OUY289"/>
      <c r="OUZ289"/>
      <c r="OVA289"/>
      <c r="OVB289"/>
      <c r="OVC289"/>
      <c r="OVD289"/>
      <c r="OVE289"/>
      <c r="OVF289"/>
      <c r="OVG289"/>
      <c r="OVH289"/>
      <c r="OVI289"/>
      <c r="OVJ289"/>
      <c r="OVK289"/>
      <c r="OVL289"/>
      <c r="OVM289"/>
      <c r="OVN289"/>
      <c r="OVO289"/>
      <c r="OVP289"/>
      <c r="OVQ289"/>
      <c r="OVR289"/>
      <c r="OVS289"/>
      <c r="OVT289"/>
      <c r="OVU289"/>
      <c r="OVV289"/>
      <c r="OVW289"/>
      <c r="OVX289"/>
      <c r="OVY289"/>
      <c r="OVZ289"/>
      <c r="OWA289"/>
      <c r="OWB289"/>
      <c r="OWC289"/>
      <c r="OWD289"/>
      <c r="OWE289"/>
      <c r="OWF289"/>
      <c r="OWG289"/>
      <c r="OWH289"/>
      <c r="OWI289"/>
      <c r="OWJ289"/>
      <c r="OWK289"/>
      <c r="OWL289"/>
      <c r="OWM289"/>
      <c r="OWN289"/>
      <c r="OWO289"/>
      <c r="OWP289"/>
      <c r="OWQ289"/>
      <c r="OWR289"/>
      <c r="OWS289"/>
      <c r="OWT289"/>
      <c r="OWU289"/>
      <c r="OWV289"/>
      <c r="OWW289"/>
      <c r="OWX289"/>
      <c r="OWY289"/>
      <c r="OWZ289"/>
      <c r="OXA289"/>
      <c r="OXB289"/>
      <c r="OXC289"/>
      <c r="OXD289"/>
      <c r="OXE289"/>
      <c r="OXF289"/>
      <c r="OXG289"/>
      <c r="OXH289"/>
      <c r="OXI289"/>
      <c r="OXJ289"/>
      <c r="OXK289"/>
      <c r="OXL289"/>
      <c r="OXM289"/>
      <c r="OXN289"/>
      <c r="OXO289"/>
      <c r="OXP289"/>
      <c r="OXQ289"/>
      <c r="OXR289"/>
      <c r="OXS289"/>
      <c r="OXT289"/>
      <c r="OXU289"/>
      <c r="OXV289"/>
      <c r="OXW289"/>
      <c r="OXX289"/>
      <c r="OXY289"/>
      <c r="OXZ289"/>
      <c r="OYA289"/>
      <c r="OYB289"/>
      <c r="OYC289"/>
      <c r="OYD289"/>
      <c r="OYE289"/>
      <c r="OYF289"/>
      <c r="OYG289"/>
      <c r="OYH289"/>
      <c r="OYI289"/>
      <c r="OYJ289"/>
      <c r="OYK289"/>
      <c r="OYL289"/>
      <c r="OYM289"/>
      <c r="OYN289"/>
      <c r="OYO289"/>
      <c r="OYP289"/>
      <c r="OYQ289"/>
      <c r="OYR289"/>
      <c r="OYS289"/>
      <c r="OYT289"/>
      <c r="OYU289"/>
      <c r="OYV289"/>
      <c r="OYW289"/>
      <c r="OYX289"/>
      <c r="OYY289"/>
      <c r="OYZ289"/>
      <c r="OZA289"/>
      <c r="OZB289"/>
      <c r="OZC289"/>
      <c r="OZD289"/>
      <c r="OZE289"/>
      <c r="OZF289"/>
      <c r="OZG289"/>
      <c r="OZH289"/>
      <c r="OZI289"/>
      <c r="OZJ289"/>
      <c r="OZK289"/>
      <c r="OZL289"/>
      <c r="OZM289"/>
      <c r="OZN289"/>
      <c r="OZO289"/>
      <c r="OZP289"/>
      <c r="OZQ289"/>
      <c r="OZR289"/>
      <c r="OZS289"/>
      <c r="OZT289"/>
      <c r="OZU289"/>
      <c r="OZV289"/>
      <c r="OZW289"/>
      <c r="OZX289"/>
      <c r="OZY289"/>
      <c r="OZZ289"/>
      <c r="PAA289"/>
      <c r="PAB289"/>
      <c r="PAC289"/>
      <c r="PAD289"/>
      <c r="PAE289"/>
      <c r="PAF289"/>
      <c r="PAG289"/>
      <c r="PAH289"/>
      <c r="PAI289"/>
      <c r="PAJ289"/>
      <c r="PAK289"/>
      <c r="PAL289"/>
      <c r="PAM289"/>
      <c r="PAN289"/>
      <c r="PAO289"/>
      <c r="PAP289"/>
      <c r="PAQ289"/>
      <c r="PAR289"/>
      <c r="PAS289"/>
      <c r="PAT289"/>
      <c r="PAU289"/>
      <c r="PAV289"/>
      <c r="PAW289"/>
      <c r="PAX289"/>
      <c r="PAY289"/>
      <c r="PAZ289"/>
      <c r="PBA289"/>
      <c r="PBB289"/>
      <c r="PBC289"/>
      <c r="PBD289"/>
      <c r="PBE289"/>
      <c r="PBF289"/>
      <c r="PBG289"/>
      <c r="PBH289"/>
      <c r="PBI289"/>
      <c r="PBJ289"/>
      <c r="PBK289"/>
      <c r="PBL289"/>
      <c r="PBM289"/>
      <c r="PBN289"/>
      <c r="PBO289"/>
      <c r="PBP289"/>
      <c r="PBQ289"/>
      <c r="PBR289"/>
      <c r="PBS289"/>
      <c r="PBT289"/>
      <c r="PBU289"/>
      <c r="PBV289"/>
      <c r="PBW289"/>
      <c r="PBX289"/>
      <c r="PBY289"/>
      <c r="PBZ289"/>
      <c r="PCA289"/>
      <c r="PCB289"/>
      <c r="PCC289"/>
      <c r="PCD289"/>
      <c r="PCE289"/>
      <c r="PCF289"/>
      <c r="PCG289"/>
      <c r="PCH289"/>
      <c r="PCI289"/>
      <c r="PCJ289"/>
      <c r="PCK289"/>
      <c r="PCL289"/>
      <c r="PCM289"/>
      <c r="PCN289"/>
      <c r="PCO289"/>
      <c r="PCP289"/>
      <c r="PCQ289"/>
      <c r="PCR289"/>
      <c r="PCS289"/>
      <c r="PCT289"/>
      <c r="PCU289"/>
      <c r="PCV289"/>
      <c r="PCW289"/>
      <c r="PCX289"/>
      <c r="PCY289"/>
      <c r="PCZ289"/>
      <c r="PDA289"/>
      <c r="PDB289"/>
      <c r="PDC289"/>
      <c r="PDD289"/>
      <c r="PDE289"/>
      <c r="PDF289"/>
      <c r="PDG289"/>
      <c r="PDH289"/>
      <c r="PDI289"/>
      <c r="PDJ289"/>
      <c r="PDK289"/>
      <c r="PDL289"/>
      <c r="PDM289"/>
      <c r="PDN289"/>
      <c r="PDO289"/>
      <c r="PDP289"/>
      <c r="PDQ289"/>
      <c r="PDR289"/>
      <c r="PDS289"/>
      <c r="PDT289"/>
      <c r="PDU289"/>
      <c r="PDV289"/>
      <c r="PDW289"/>
      <c r="PDX289"/>
      <c r="PDY289"/>
      <c r="PDZ289"/>
      <c r="PEA289"/>
      <c r="PEB289"/>
      <c r="PEC289"/>
      <c r="PED289"/>
      <c r="PEE289"/>
      <c r="PEF289"/>
      <c r="PEG289"/>
      <c r="PEH289"/>
      <c r="PEI289"/>
      <c r="PEJ289"/>
      <c r="PEK289"/>
      <c r="PEL289"/>
      <c r="PEM289"/>
      <c r="PEN289"/>
      <c r="PEO289"/>
      <c r="PEP289"/>
      <c r="PEQ289"/>
      <c r="PER289"/>
      <c r="PES289"/>
      <c r="PET289"/>
      <c r="PEU289"/>
      <c r="PEV289"/>
      <c r="PEW289"/>
      <c r="PEX289"/>
      <c r="PEY289"/>
      <c r="PEZ289"/>
      <c r="PFA289"/>
      <c r="PFB289"/>
      <c r="PFC289"/>
      <c r="PFD289"/>
      <c r="PFE289"/>
      <c r="PFF289"/>
      <c r="PFG289"/>
      <c r="PFH289"/>
      <c r="PFI289"/>
      <c r="PFJ289"/>
      <c r="PFK289"/>
      <c r="PFL289"/>
      <c r="PFM289"/>
      <c r="PFN289"/>
      <c r="PFO289"/>
      <c r="PFP289"/>
      <c r="PFQ289"/>
      <c r="PFR289"/>
      <c r="PFS289"/>
      <c r="PFT289"/>
      <c r="PFU289"/>
      <c r="PFV289"/>
      <c r="PFW289"/>
      <c r="PFX289"/>
      <c r="PFY289"/>
      <c r="PFZ289"/>
      <c r="PGA289"/>
      <c r="PGB289"/>
      <c r="PGC289"/>
      <c r="PGD289"/>
      <c r="PGE289"/>
      <c r="PGF289"/>
      <c r="PGG289"/>
      <c r="PGH289"/>
      <c r="PGI289"/>
      <c r="PGJ289"/>
      <c r="PGK289"/>
      <c r="PGL289"/>
      <c r="PGM289"/>
      <c r="PGN289"/>
      <c r="PGO289"/>
      <c r="PGP289"/>
      <c r="PGQ289"/>
      <c r="PGR289"/>
      <c r="PGS289"/>
      <c r="PGT289"/>
      <c r="PGU289"/>
      <c r="PGV289"/>
      <c r="PGW289"/>
      <c r="PGX289"/>
      <c r="PGY289"/>
      <c r="PGZ289"/>
      <c r="PHA289"/>
      <c r="PHB289"/>
      <c r="PHC289"/>
      <c r="PHD289"/>
      <c r="PHE289"/>
      <c r="PHF289"/>
      <c r="PHG289"/>
      <c r="PHH289"/>
      <c r="PHI289"/>
      <c r="PHJ289"/>
      <c r="PHK289"/>
      <c r="PHL289"/>
      <c r="PHM289"/>
      <c r="PHN289"/>
      <c r="PHO289"/>
      <c r="PHP289"/>
      <c r="PHQ289"/>
      <c r="PHR289"/>
      <c r="PHS289"/>
      <c r="PHT289"/>
      <c r="PHU289"/>
      <c r="PHV289"/>
      <c r="PHW289"/>
      <c r="PHX289"/>
      <c r="PHY289"/>
      <c r="PHZ289"/>
      <c r="PIA289"/>
      <c r="PIB289"/>
      <c r="PIC289"/>
      <c r="PID289"/>
      <c r="PIE289"/>
      <c r="PIF289"/>
      <c r="PIG289"/>
      <c r="PIH289"/>
      <c r="PII289"/>
      <c r="PIJ289"/>
      <c r="PIK289"/>
      <c r="PIL289"/>
      <c r="PIM289"/>
      <c r="PIN289"/>
      <c r="PIO289"/>
      <c r="PIP289"/>
      <c r="PIQ289"/>
      <c r="PIR289"/>
      <c r="PIS289"/>
      <c r="PIT289"/>
      <c r="PIU289"/>
      <c r="PIV289"/>
      <c r="PIW289"/>
      <c r="PIX289"/>
      <c r="PIY289"/>
      <c r="PIZ289"/>
      <c r="PJA289"/>
      <c r="PJB289"/>
      <c r="PJC289"/>
      <c r="PJD289"/>
      <c r="PJE289"/>
      <c r="PJF289"/>
      <c r="PJG289"/>
      <c r="PJH289"/>
      <c r="PJI289"/>
      <c r="PJJ289"/>
      <c r="PJK289"/>
      <c r="PJL289"/>
      <c r="PJM289"/>
      <c r="PJN289"/>
      <c r="PJO289"/>
      <c r="PJP289"/>
      <c r="PJQ289"/>
      <c r="PJR289"/>
      <c r="PJS289"/>
      <c r="PJT289"/>
      <c r="PJU289"/>
      <c r="PJV289"/>
      <c r="PJW289"/>
      <c r="PJX289"/>
      <c r="PJY289"/>
      <c r="PJZ289"/>
      <c r="PKA289"/>
      <c r="PKB289"/>
      <c r="PKC289"/>
      <c r="PKD289"/>
      <c r="PKE289"/>
      <c r="PKF289"/>
      <c r="PKG289"/>
      <c r="PKH289"/>
      <c r="PKI289"/>
      <c r="PKJ289"/>
      <c r="PKK289"/>
      <c r="PKL289"/>
      <c r="PKM289"/>
      <c r="PKN289"/>
      <c r="PKO289"/>
      <c r="PKP289"/>
      <c r="PKQ289"/>
      <c r="PKR289"/>
      <c r="PKS289"/>
      <c r="PKT289"/>
      <c r="PKU289"/>
      <c r="PKV289"/>
      <c r="PKW289"/>
      <c r="PKX289"/>
      <c r="PKY289"/>
      <c r="PKZ289"/>
      <c r="PLA289"/>
      <c r="PLB289"/>
      <c r="PLC289"/>
      <c r="PLD289"/>
      <c r="PLE289"/>
      <c r="PLF289"/>
      <c r="PLG289"/>
      <c r="PLH289"/>
      <c r="PLI289"/>
      <c r="PLJ289"/>
      <c r="PLK289"/>
      <c r="PLL289"/>
      <c r="PLM289"/>
      <c r="PLN289"/>
      <c r="PLO289"/>
      <c r="PLP289"/>
      <c r="PLQ289"/>
      <c r="PLR289"/>
      <c r="PLS289"/>
      <c r="PLT289"/>
      <c r="PLU289"/>
      <c r="PLV289"/>
      <c r="PLW289"/>
      <c r="PLX289"/>
      <c r="PLY289"/>
      <c r="PLZ289"/>
      <c r="PMA289"/>
      <c r="PMB289"/>
      <c r="PMC289"/>
      <c r="PMD289"/>
      <c r="PME289"/>
      <c r="PMF289"/>
      <c r="PMG289"/>
      <c r="PMH289"/>
      <c r="PMI289"/>
      <c r="PMJ289"/>
      <c r="PMK289"/>
      <c r="PML289"/>
      <c r="PMM289"/>
      <c r="PMN289"/>
      <c r="PMO289"/>
      <c r="PMP289"/>
      <c r="PMQ289"/>
      <c r="PMR289"/>
      <c r="PMS289"/>
      <c r="PMT289"/>
      <c r="PMU289"/>
      <c r="PMV289"/>
      <c r="PMW289"/>
      <c r="PMX289"/>
      <c r="PMY289"/>
      <c r="PMZ289"/>
      <c r="PNA289"/>
      <c r="PNB289"/>
      <c r="PNC289"/>
      <c r="PND289"/>
      <c r="PNE289"/>
      <c r="PNF289"/>
      <c r="PNG289"/>
      <c r="PNH289"/>
      <c r="PNI289"/>
      <c r="PNJ289"/>
      <c r="PNK289"/>
      <c r="PNL289"/>
      <c r="PNM289"/>
      <c r="PNN289"/>
      <c r="PNO289"/>
      <c r="PNP289"/>
      <c r="PNQ289"/>
      <c r="PNR289"/>
      <c r="PNS289"/>
      <c r="PNT289"/>
      <c r="PNU289"/>
      <c r="PNV289"/>
      <c r="PNW289"/>
      <c r="PNX289"/>
      <c r="PNY289"/>
      <c r="PNZ289"/>
      <c r="POA289"/>
      <c r="POB289"/>
      <c r="POC289"/>
      <c r="POD289"/>
      <c r="POE289"/>
      <c r="POF289"/>
      <c r="POG289"/>
      <c r="POH289"/>
      <c r="POI289"/>
      <c r="POJ289"/>
      <c r="POK289"/>
      <c r="POL289"/>
      <c r="POM289"/>
      <c r="PON289"/>
      <c r="POO289"/>
      <c r="POP289"/>
      <c r="POQ289"/>
      <c r="POR289"/>
      <c r="POS289"/>
      <c r="POT289"/>
      <c r="POU289"/>
      <c r="POV289"/>
      <c r="POW289"/>
      <c r="POX289"/>
      <c r="POY289"/>
      <c r="POZ289"/>
      <c r="PPA289"/>
      <c r="PPB289"/>
      <c r="PPC289"/>
      <c r="PPD289"/>
      <c r="PPE289"/>
      <c r="PPF289"/>
      <c r="PPG289"/>
      <c r="PPH289"/>
      <c r="PPI289"/>
      <c r="PPJ289"/>
      <c r="PPK289"/>
      <c r="PPL289"/>
      <c r="PPM289"/>
      <c r="PPN289"/>
      <c r="PPO289"/>
      <c r="PPP289"/>
      <c r="PPQ289"/>
      <c r="PPR289"/>
      <c r="PPS289"/>
      <c r="PPT289"/>
      <c r="PPU289"/>
      <c r="PPV289"/>
      <c r="PPW289"/>
      <c r="PPX289"/>
      <c r="PPY289"/>
      <c r="PPZ289"/>
      <c r="PQA289"/>
      <c r="PQB289"/>
      <c r="PQC289"/>
      <c r="PQD289"/>
      <c r="PQE289"/>
      <c r="PQF289"/>
      <c r="PQG289"/>
      <c r="PQH289"/>
      <c r="PQI289"/>
      <c r="PQJ289"/>
      <c r="PQK289"/>
      <c r="PQL289"/>
      <c r="PQM289"/>
      <c r="PQN289"/>
      <c r="PQO289"/>
      <c r="PQP289"/>
      <c r="PQQ289"/>
      <c r="PQR289"/>
      <c r="PQS289"/>
      <c r="PQT289"/>
      <c r="PQU289"/>
      <c r="PQV289"/>
      <c r="PQW289"/>
      <c r="PQX289"/>
      <c r="PQY289"/>
      <c r="PQZ289"/>
      <c r="PRA289"/>
      <c r="PRB289"/>
      <c r="PRC289"/>
      <c r="PRD289"/>
      <c r="PRE289"/>
      <c r="PRF289"/>
      <c r="PRG289"/>
      <c r="PRH289"/>
      <c r="PRI289"/>
      <c r="PRJ289"/>
      <c r="PRK289"/>
      <c r="PRL289"/>
      <c r="PRM289"/>
      <c r="PRN289"/>
      <c r="PRO289"/>
      <c r="PRP289"/>
      <c r="PRQ289"/>
      <c r="PRR289"/>
      <c r="PRS289"/>
      <c r="PRT289"/>
      <c r="PRU289"/>
      <c r="PRV289"/>
      <c r="PRW289"/>
      <c r="PRX289"/>
      <c r="PRY289"/>
      <c r="PRZ289"/>
      <c r="PSA289"/>
      <c r="PSB289"/>
      <c r="PSC289"/>
      <c r="PSD289"/>
      <c r="PSE289"/>
      <c r="PSF289"/>
      <c r="PSG289"/>
      <c r="PSH289"/>
      <c r="PSI289"/>
      <c r="PSJ289"/>
      <c r="PSK289"/>
      <c r="PSL289"/>
      <c r="PSM289"/>
      <c r="PSN289"/>
      <c r="PSO289"/>
      <c r="PSP289"/>
      <c r="PSQ289"/>
      <c r="PSR289"/>
      <c r="PSS289"/>
      <c r="PST289"/>
      <c r="PSU289"/>
      <c r="PSV289"/>
      <c r="PSW289"/>
      <c r="PSX289"/>
      <c r="PSY289"/>
      <c r="PSZ289"/>
      <c r="PTA289"/>
      <c r="PTB289"/>
      <c r="PTC289"/>
      <c r="PTD289"/>
      <c r="PTE289"/>
      <c r="PTF289"/>
      <c r="PTG289"/>
      <c r="PTH289"/>
      <c r="PTI289"/>
      <c r="PTJ289"/>
      <c r="PTK289"/>
      <c r="PTL289"/>
      <c r="PTM289"/>
      <c r="PTN289"/>
      <c r="PTO289"/>
      <c r="PTP289"/>
      <c r="PTQ289"/>
      <c r="PTR289"/>
      <c r="PTS289"/>
      <c r="PTT289"/>
      <c r="PTU289"/>
      <c r="PTV289"/>
      <c r="PTW289"/>
      <c r="PTX289"/>
      <c r="PTY289"/>
      <c r="PTZ289"/>
      <c r="PUA289"/>
      <c r="PUB289"/>
      <c r="PUC289"/>
      <c r="PUD289"/>
      <c r="PUE289"/>
      <c r="PUF289"/>
      <c r="PUG289"/>
      <c r="PUH289"/>
      <c r="PUI289"/>
      <c r="PUJ289"/>
      <c r="PUK289"/>
      <c r="PUL289"/>
      <c r="PUM289"/>
      <c r="PUN289"/>
      <c r="PUO289"/>
      <c r="PUP289"/>
      <c r="PUQ289"/>
      <c r="PUR289"/>
      <c r="PUS289"/>
      <c r="PUT289"/>
      <c r="PUU289"/>
      <c r="PUV289"/>
      <c r="PUW289"/>
      <c r="PUX289"/>
      <c r="PUY289"/>
      <c r="PUZ289"/>
      <c r="PVA289"/>
      <c r="PVB289"/>
      <c r="PVC289"/>
      <c r="PVD289"/>
      <c r="PVE289"/>
      <c r="PVF289"/>
      <c r="PVG289"/>
      <c r="PVH289"/>
      <c r="PVI289"/>
      <c r="PVJ289"/>
      <c r="PVK289"/>
      <c r="PVL289"/>
      <c r="PVM289"/>
      <c r="PVN289"/>
      <c r="PVO289"/>
      <c r="PVP289"/>
      <c r="PVQ289"/>
      <c r="PVR289"/>
      <c r="PVS289"/>
      <c r="PVT289"/>
      <c r="PVU289"/>
      <c r="PVV289"/>
      <c r="PVW289"/>
      <c r="PVX289"/>
      <c r="PVY289"/>
      <c r="PVZ289"/>
      <c r="PWA289"/>
      <c r="PWB289"/>
      <c r="PWC289"/>
      <c r="PWD289"/>
      <c r="PWE289"/>
      <c r="PWF289"/>
      <c r="PWG289"/>
      <c r="PWH289"/>
      <c r="PWI289"/>
      <c r="PWJ289"/>
      <c r="PWK289"/>
      <c r="PWL289"/>
      <c r="PWM289"/>
      <c r="PWN289"/>
      <c r="PWO289"/>
      <c r="PWP289"/>
      <c r="PWQ289"/>
      <c r="PWR289"/>
      <c r="PWS289"/>
      <c r="PWT289"/>
      <c r="PWU289"/>
      <c r="PWV289"/>
      <c r="PWW289"/>
      <c r="PWX289"/>
      <c r="PWY289"/>
      <c r="PWZ289"/>
      <c r="PXA289"/>
      <c r="PXB289"/>
      <c r="PXC289"/>
      <c r="PXD289"/>
      <c r="PXE289"/>
      <c r="PXF289"/>
      <c r="PXG289"/>
      <c r="PXH289"/>
      <c r="PXI289"/>
      <c r="PXJ289"/>
      <c r="PXK289"/>
      <c r="PXL289"/>
      <c r="PXM289"/>
      <c r="PXN289"/>
      <c r="PXO289"/>
      <c r="PXP289"/>
      <c r="PXQ289"/>
      <c r="PXR289"/>
      <c r="PXS289"/>
      <c r="PXT289"/>
      <c r="PXU289"/>
      <c r="PXV289"/>
      <c r="PXW289"/>
      <c r="PXX289"/>
      <c r="PXY289"/>
      <c r="PXZ289"/>
      <c r="PYA289"/>
      <c r="PYB289"/>
      <c r="PYC289"/>
      <c r="PYD289"/>
      <c r="PYE289"/>
      <c r="PYF289"/>
      <c r="PYG289"/>
      <c r="PYH289"/>
      <c r="PYI289"/>
      <c r="PYJ289"/>
      <c r="PYK289"/>
      <c r="PYL289"/>
      <c r="PYM289"/>
      <c r="PYN289"/>
      <c r="PYO289"/>
      <c r="PYP289"/>
      <c r="PYQ289"/>
      <c r="PYR289"/>
      <c r="PYS289"/>
      <c r="PYT289"/>
      <c r="PYU289"/>
      <c r="PYV289"/>
      <c r="PYW289"/>
      <c r="PYX289"/>
      <c r="PYY289"/>
      <c r="PYZ289"/>
      <c r="PZA289"/>
      <c r="PZB289"/>
      <c r="PZC289"/>
      <c r="PZD289"/>
      <c r="PZE289"/>
      <c r="PZF289"/>
      <c r="PZG289"/>
      <c r="PZH289"/>
      <c r="PZI289"/>
      <c r="PZJ289"/>
      <c r="PZK289"/>
      <c r="PZL289"/>
      <c r="PZM289"/>
      <c r="PZN289"/>
      <c r="PZO289"/>
      <c r="PZP289"/>
      <c r="PZQ289"/>
      <c r="PZR289"/>
      <c r="PZS289"/>
      <c r="PZT289"/>
      <c r="PZU289"/>
      <c r="PZV289"/>
      <c r="PZW289"/>
      <c r="PZX289"/>
      <c r="PZY289"/>
      <c r="PZZ289"/>
      <c r="QAA289"/>
      <c r="QAB289"/>
      <c r="QAC289"/>
      <c r="QAD289"/>
      <c r="QAE289"/>
      <c r="QAF289"/>
      <c r="QAG289"/>
      <c r="QAH289"/>
      <c r="QAI289"/>
      <c r="QAJ289"/>
      <c r="QAK289"/>
      <c r="QAL289"/>
      <c r="QAM289"/>
      <c r="QAN289"/>
      <c r="QAO289"/>
      <c r="QAP289"/>
      <c r="QAQ289"/>
      <c r="QAR289"/>
      <c r="QAS289"/>
      <c r="QAT289"/>
      <c r="QAU289"/>
      <c r="QAV289"/>
      <c r="QAW289"/>
      <c r="QAX289"/>
      <c r="QAY289"/>
      <c r="QAZ289"/>
      <c r="QBA289"/>
      <c r="QBB289"/>
      <c r="QBC289"/>
      <c r="QBD289"/>
      <c r="QBE289"/>
      <c r="QBF289"/>
      <c r="QBG289"/>
      <c r="QBH289"/>
      <c r="QBI289"/>
      <c r="QBJ289"/>
      <c r="QBK289"/>
      <c r="QBL289"/>
      <c r="QBM289"/>
      <c r="QBN289"/>
      <c r="QBO289"/>
      <c r="QBP289"/>
      <c r="QBQ289"/>
      <c r="QBR289"/>
      <c r="QBS289"/>
      <c r="QBT289"/>
      <c r="QBU289"/>
      <c r="QBV289"/>
      <c r="QBW289"/>
      <c r="QBX289"/>
      <c r="QBY289"/>
      <c r="QBZ289"/>
      <c r="QCA289"/>
      <c r="QCB289"/>
      <c r="QCC289"/>
      <c r="QCD289"/>
      <c r="QCE289"/>
      <c r="QCF289"/>
      <c r="QCG289"/>
      <c r="QCH289"/>
      <c r="QCI289"/>
      <c r="QCJ289"/>
      <c r="QCK289"/>
      <c r="QCL289"/>
      <c r="QCM289"/>
      <c r="QCN289"/>
      <c r="QCO289"/>
      <c r="QCP289"/>
      <c r="QCQ289"/>
      <c r="QCR289"/>
      <c r="QCS289"/>
      <c r="QCT289"/>
      <c r="QCU289"/>
      <c r="QCV289"/>
      <c r="QCW289"/>
      <c r="QCX289"/>
      <c r="QCY289"/>
      <c r="QCZ289"/>
      <c r="QDA289"/>
      <c r="QDB289"/>
      <c r="QDC289"/>
      <c r="QDD289"/>
      <c r="QDE289"/>
      <c r="QDF289"/>
      <c r="QDG289"/>
      <c r="QDH289"/>
      <c r="QDI289"/>
      <c r="QDJ289"/>
      <c r="QDK289"/>
      <c r="QDL289"/>
      <c r="QDM289"/>
      <c r="QDN289"/>
      <c r="QDO289"/>
      <c r="QDP289"/>
      <c r="QDQ289"/>
      <c r="QDR289"/>
      <c r="QDS289"/>
      <c r="QDT289"/>
      <c r="QDU289"/>
      <c r="QDV289"/>
      <c r="QDW289"/>
      <c r="QDX289"/>
      <c r="QDY289"/>
      <c r="QDZ289"/>
      <c r="QEA289"/>
      <c r="QEB289"/>
      <c r="QEC289"/>
      <c r="QED289"/>
      <c r="QEE289"/>
      <c r="QEF289"/>
      <c r="QEG289"/>
      <c r="QEH289"/>
      <c r="QEI289"/>
      <c r="QEJ289"/>
      <c r="QEK289"/>
      <c r="QEL289"/>
      <c r="QEM289"/>
      <c r="QEN289"/>
      <c r="QEO289"/>
      <c r="QEP289"/>
      <c r="QEQ289"/>
      <c r="QER289"/>
      <c r="QES289"/>
      <c r="QET289"/>
      <c r="QEU289"/>
      <c r="QEV289"/>
      <c r="QEW289"/>
      <c r="QEX289"/>
      <c r="QEY289"/>
      <c r="QEZ289"/>
      <c r="QFA289"/>
      <c r="QFB289"/>
      <c r="QFC289"/>
      <c r="QFD289"/>
      <c r="QFE289"/>
      <c r="QFF289"/>
      <c r="QFG289"/>
      <c r="QFH289"/>
      <c r="QFI289"/>
      <c r="QFJ289"/>
      <c r="QFK289"/>
      <c r="QFL289"/>
      <c r="QFM289"/>
      <c r="QFN289"/>
      <c r="QFO289"/>
      <c r="QFP289"/>
      <c r="QFQ289"/>
      <c r="QFR289"/>
      <c r="QFS289"/>
      <c r="QFT289"/>
      <c r="QFU289"/>
      <c r="QFV289"/>
      <c r="QFW289"/>
      <c r="QFX289"/>
      <c r="QFY289"/>
      <c r="QFZ289"/>
      <c r="QGA289"/>
      <c r="QGB289"/>
      <c r="QGC289"/>
      <c r="QGD289"/>
      <c r="QGE289"/>
      <c r="QGF289"/>
      <c r="QGG289"/>
      <c r="QGH289"/>
      <c r="QGI289"/>
      <c r="QGJ289"/>
      <c r="QGK289"/>
      <c r="QGL289"/>
      <c r="QGM289"/>
      <c r="QGN289"/>
      <c r="QGO289"/>
      <c r="QGP289"/>
      <c r="QGQ289"/>
      <c r="QGR289"/>
      <c r="QGS289"/>
      <c r="QGT289"/>
      <c r="QGU289"/>
      <c r="QGV289"/>
      <c r="QGW289"/>
      <c r="QGX289"/>
      <c r="QGY289"/>
      <c r="QGZ289"/>
      <c r="QHA289"/>
      <c r="QHB289"/>
      <c r="QHC289"/>
      <c r="QHD289"/>
      <c r="QHE289"/>
      <c r="QHF289"/>
      <c r="QHG289"/>
      <c r="QHH289"/>
      <c r="QHI289"/>
      <c r="QHJ289"/>
      <c r="QHK289"/>
      <c r="QHL289"/>
      <c r="QHM289"/>
      <c r="QHN289"/>
      <c r="QHO289"/>
      <c r="QHP289"/>
      <c r="QHQ289"/>
      <c r="QHR289"/>
      <c r="QHS289"/>
      <c r="QHT289"/>
      <c r="QHU289"/>
      <c r="QHV289"/>
      <c r="QHW289"/>
      <c r="QHX289"/>
      <c r="QHY289"/>
      <c r="QHZ289"/>
      <c r="QIA289"/>
      <c r="QIB289"/>
      <c r="QIC289"/>
      <c r="QID289"/>
      <c r="QIE289"/>
      <c r="QIF289"/>
      <c r="QIG289"/>
      <c r="QIH289"/>
      <c r="QII289"/>
      <c r="QIJ289"/>
      <c r="QIK289"/>
      <c r="QIL289"/>
      <c r="QIM289"/>
      <c r="QIN289"/>
      <c r="QIO289"/>
      <c r="QIP289"/>
      <c r="QIQ289"/>
      <c r="QIR289"/>
      <c r="QIS289"/>
      <c r="QIT289"/>
      <c r="QIU289"/>
      <c r="QIV289"/>
      <c r="QIW289"/>
      <c r="QIX289"/>
      <c r="QIY289"/>
      <c r="QIZ289"/>
      <c r="QJA289"/>
      <c r="QJB289"/>
      <c r="QJC289"/>
      <c r="QJD289"/>
      <c r="QJE289"/>
      <c r="QJF289"/>
      <c r="QJG289"/>
      <c r="QJH289"/>
      <c r="QJI289"/>
      <c r="QJJ289"/>
      <c r="QJK289"/>
      <c r="QJL289"/>
      <c r="QJM289"/>
      <c r="QJN289"/>
      <c r="QJO289"/>
      <c r="QJP289"/>
      <c r="QJQ289"/>
      <c r="QJR289"/>
      <c r="QJS289"/>
      <c r="QJT289"/>
      <c r="QJU289"/>
      <c r="QJV289"/>
      <c r="QJW289"/>
      <c r="QJX289"/>
      <c r="QJY289"/>
      <c r="QJZ289"/>
      <c r="QKA289"/>
      <c r="QKB289"/>
      <c r="QKC289"/>
      <c r="QKD289"/>
      <c r="QKE289"/>
      <c r="QKF289"/>
      <c r="QKG289"/>
      <c r="QKH289"/>
      <c r="QKI289"/>
      <c r="QKJ289"/>
      <c r="QKK289"/>
      <c r="QKL289"/>
      <c r="QKM289"/>
      <c r="QKN289"/>
      <c r="QKO289"/>
      <c r="QKP289"/>
      <c r="QKQ289"/>
      <c r="QKR289"/>
      <c r="QKS289"/>
      <c r="QKT289"/>
      <c r="QKU289"/>
      <c r="QKV289"/>
      <c r="QKW289"/>
      <c r="QKX289"/>
      <c r="QKY289"/>
      <c r="QKZ289"/>
      <c r="QLA289"/>
      <c r="QLB289"/>
      <c r="QLC289"/>
      <c r="QLD289"/>
      <c r="QLE289"/>
      <c r="QLF289"/>
      <c r="QLG289"/>
      <c r="QLH289"/>
      <c r="QLI289"/>
      <c r="QLJ289"/>
      <c r="QLK289"/>
      <c r="QLL289"/>
      <c r="QLM289"/>
      <c r="QLN289"/>
      <c r="QLO289"/>
      <c r="QLP289"/>
      <c r="QLQ289"/>
      <c r="QLR289"/>
      <c r="QLS289"/>
      <c r="QLT289"/>
      <c r="QLU289"/>
      <c r="QLV289"/>
      <c r="QLW289"/>
      <c r="QLX289"/>
      <c r="QLY289"/>
      <c r="QLZ289"/>
      <c r="QMA289"/>
      <c r="QMB289"/>
      <c r="QMC289"/>
      <c r="QMD289"/>
      <c r="QME289"/>
      <c r="QMF289"/>
      <c r="QMG289"/>
      <c r="QMH289"/>
      <c r="QMI289"/>
      <c r="QMJ289"/>
      <c r="QMK289"/>
      <c r="QML289"/>
      <c r="QMM289"/>
      <c r="QMN289"/>
      <c r="QMO289"/>
      <c r="QMP289"/>
      <c r="QMQ289"/>
      <c r="QMR289"/>
      <c r="QMS289"/>
      <c r="QMT289"/>
      <c r="QMU289"/>
      <c r="QMV289"/>
      <c r="QMW289"/>
      <c r="QMX289"/>
      <c r="QMY289"/>
      <c r="QMZ289"/>
      <c r="QNA289"/>
      <c r="QNB289"/>
      <c r="QNC289"/>
      <c r="QND289"/>
      <c r="QNE289"/>
      <c r="QNF289"/>
      <c r="QNG289"/>
      <c r="QNH289"/>
      <c r="QNI289"/>
      <c r="QNJ289"/>
      <c r="QNK289"/>
      <c r="QNL289"/>
      <c r="QNM289"/>
      <c r="QNN289"/>
      <c r="QNO289"/>
      <c r="QNP289"/>
      <c r="QNQ289"/>
      <c r="QNR289"/>
      <c r="QNS289"/>
      <c r="QNT289"/>
      <c r="QNU289"/>
      <c r="QNV289"/>
      <c r="QNW289"/>
      <c r="QNX289"/>
      <c r="QNY289"/>
      <c r="QNZ289"/>
      <c r="QOA289"/>
      <c r="QOB289"/>
      <c r="QOC289"/>
      <c r="QOD289"/>
      <c r="QOE289"/>
      <c r="QOF289"/>
      <c r="QOG289"/>
      <c r="QOH289"/>
      <c r="QOI289"/>
      <c r="QOJ289"/>
      <c r="QOK289"/>
      <c r="QOL289"/>
      <c r="QOM289"/>
      <c r="QON289"/>
      <c r="QOO289"/>
      <c r="QOP289"/>
      <c r="QOQ289"/>
      <c r="QOR289"/>
      <c r="QOS289"/>
      <c r="QOT289"/>
      <c r="QOU289"/>
      <c r="QOV289"/>
      <c r="QOW289"/>
      <c r="QOX289"/>
      <c r="QOY289"/>
      <c r="QOZ289"/>
      <c r="QPA289"/>
      <c r="QPB289"/>
      <c r="QPC289"/>
      <c r="QPD289"/>
      <c r="QPE289"/>
      <c r="QPF289"/>
      <c r="QPG289"/>
      <c r="QPH289"/>
      <c r="QPI289"/>
      <c r="QPJ289"/>
      <c r="QPK289"/>
      <c r="QPL289"/>
      <c r="QPM289"/>
      <c r="QPN289"/>
      <c r="QPO289"/>
      <c r="QPP289"/>
      <c r="QPQ289"/>
      <c r="QPR289"/>
      <c r="QPS289"/>
      <c r="QPT289"/>
      <c r="QPU289"/>
      <c r="QPV289"/>
      <c r="QPW289"/>
      <c r="QPX289"/>
      <c r="QPY289"/>
      <c r="QPZ289"/>
      <c r="QQA289"/>
      <c r="QQB289"/>
      <c r="QQC289"/>
      <c r="QQD289"/>
      <c r="QQE289"/>
      <c r="QQF289"/>
      <c r="QQG289"/>
      <c r="QQH289"/>
      <c r="QQI289"/>
      <c r="QQJ289"/>
      <c r="QQK289"/>
      <c r="QQL289"/>
      <c r="QQM289"/>
      <c r="QQN289"/>
      <c r="QQO289"/>
      <c r="QQP289"/>
      <c r="QQQ289"/>
      <c r="QQR289"/>
      <c r="QQS289"/>
      <c r="QQT289"/>
      <c r="QQU289"/>
      <c r="QQV289"/>
      <c r="QQW289"/>
      <c r="QQX289"/>
      <c r="QQY289"/>
      <c r="QQZ289"/>
      <c r="QRA289"/>
      <c r="QRB289"/>
      <c r="QRC289"/>
      <c r="QRD289"/>
      <c r="QRE289"/>
      <c r="QRF289"/>
      <c r="QRG289"/>
      <c r="QRH289"/>
      <c r="QRI289"/>
      <c r="QRJ289"/>
      <c r="QRK289"/>
      <c r="QRL289"/>
      <c r="QRM289"/>
      <c r="QRN289"/>
      <c r="QRO289"/>
      <c r="QRP289"/>
      <c r="QRQ289"/>
      <c r="QRR289"/>
      <c r="QRS289"/>
      <c r="QRT289"/>
      <c r="QRU289"/>
      <c r="QRV289"/>
      <c r="QRW289"/>
      <c r="QRX289"/>
      <c r="QRY289"/>
      <c r="QRZ289"/>
      <c r="QSA289"/>
      <c r="QSB289"/>
      <c r="QSC289"/>
      <c r="QSD289"/>
      <c r="QSE289"/>
      <c r="QSF289"/>
      <c r="QSG289"/>
      <c r="QSH289"/>
      <c r="QSI289"/>
      <c r="QSJ289"/>
      <c r="QSK289"/>
      <c r="QSL289"/>
      <c r="QSM289"/>
      <c r="QSN289"/>
      <c r="QSO289"/>
      <c r="QSP289"/>
      <c r="QSQ289"/>
      <c r="QSR289"/>
      <c r="QSS289"/>
      <c r="QST289"/>
      <c r="QSU289"/>
      <c r="QSV289"/>
      <c r="QSW289"/>
      <c r="QSX289"/>
      <c r="QSY289"/>
      <c r="QSZ289"/>
      <c r="QTA289"/>
      <c r="QTB289"/>
      <c r="QTC289"/>
      <c r="QTD289"/>
      <c r="QTE289"/>
      <c r="QTF289"/>
      <c r="QTG289"/>
      <c r="QTH289"/>
      <c r="QTI289"/>
      <c r="QTJ289"/>
      <c r="QTK289"/>
      <c r="QTL289"/>
      <c r="QTM289"/>
      <c r="QTN289"/>
      <c r="QTO289"/>
      <c r="QTP289"/>
      <c r="QTQ289"/>
      <c r="QTR289"/>
      <c r="QTS289"/>
      <c r="QTT289"/>
      <c r="QTU289"/>
      <c r="QTV289"/>
      <c r="QTW289"/>
      <c r="QTX289"/>
      <c r="QTY289"/>
      <c r="QTZ289"/>
      <c r="QUA289"/>
      <c r="QUB289"/>
      <c r="QUC289"/>
      <c r="QUD289"/>
      <c r="QUE289"/>
      <c r="QUF289"/>
      <c r="QUG289"/>
      <c r="QUH289"/>
      <c r="QUI289"/>
      <c r="QUJ289"/>
      <c r="QUK289"/>
      <c r="QUL289"/>
      <c r="QUM289"/>
      <c r="QUN289"/>
      <c r="QUO289"/>
      <c r="QUP289"/>
      <c r="QUQ289"/>
      <c r="QUR289"/>
      <c r="QUS289"/>
      <c r="QUT289"/>
      <c r="QUU289"/>
      <c r="QUV289"/>
      <c r="QUW289"/>
      <c r="QUX289"/>
      <c r="QUY289"/>
      <c r="QUZ289"/>
      <c r="QVA289"/>
      <c r="QVB289"/>
      <c r="QVC289"/>
      <c r="QVD289"/>
      <c r="QVE289"/>
      <c r="QVF289"/>
      <c r="QVG289"/>
      <c r="QVH289"/>
      <c r="QVI289"/>
      <c r="QVJ289"/>
      <c r="QVK289"/>
      <c r="QVL289"/>
      <c r="QVM289"/>
      <c r="QVN289"/>
      <c r="QVO289"/>
      <c r="QVP289"/>
      <c r="QVQ289"/>
      <c r="QVR289"/>
      <c r="QVS289"/>
      <c r="QVT289"/>
      <c r="QVU289"/>
      <c r="QVV289"/>
      <c r="QVW289"/>
      <c r="QVX289"/>
      <c r="QVY289"/>
      <c r="QVZ289"/>
      <c r="QWA289"/>
      <c r="QWB289"/>
      <c r="QWC289"/>
      <c r="QWD289"/>
      <c r="QWE289"/>
      <c r="QWF289"/>
      <c r="QWG289"/>
      <c r="QWH289"/>
      <c r="QWI289"/>
      <c r="QWJ289"/>
      <c r="QWK289"/>
      <c r="QWL289"/>
      <c r="QWM289"/>
      <c r="QWN289"/>
      <c r="QWO289"/>
      <c r="QWP289"/>
      <c r="QWQ289"/>
      <c r="QWR289"/>
      <c r="QWS289"/>
      <c r="QWT289"/>
      <c r="QWU289"/>
      <c r="QWV289"/>
      <c r="QWW289"/>
      <c r="QWX289"/>
      <c r="QWY289"/>
      <c r="QWZ289"/>
      <c r="QXA289"/>
      <c r="QXB289"/>
      <c r="QXC289"/>
      <c r="QXD289"/>
      <c r="QXE289"/>
      <c r="QXF289"/>
      <c r="QXG289"/>
      <c r="QXH289"/>
      <c r="QXI289"/>
      <c r="QXJ289"/>
      <c r="QXK289"/>
      <c r="QXL289"/>
      <c r="QXM289"/>
      <c r="QXN289"/>
      <c r="QXO289"/>
      <c r="QXP289"/>
      <c r="QXQ289"/>
      <c r="QXR289"/>
      <c r="QXS289"/>
      <c r="QXT289"/>
      <c r="QXU289"/>
      <c r="QXV289"/>
      <c r="QXW289"/>
      <c r="QXX289"/>
      <c r="QXY289"/>
      <c r="QXZ289"/>
      <c r="QYA289"/>
      <c r="QYB289"/>
      <c r="QYC289"/>
      <c r="QYD289"/>
      <c r="QYE289"/>
      <c r="QYF289"/>
      <c r="QYG289"/>
      <c r="QYH289"/>
      <c r="QYI289"/>
      <c r="QYJ289"/>
      <c r="QYK289"/>
      <c r="QYL289"/>
      <c r="QYM289"/>
      <c r="QYN289"/>
      <c r="QYO289"/>
      <c r="QYP289"/>
      <c r="QYQ289"/>
      <c r="QYR289"/>
      <c r="QYS289"/>
      <c r="QYT289"/>
      <c r="QYU289"/>
      <c r="QYV289"/>
      <c r="QYW289"/>
      <c r="QYX289"/>
      <c r="QYY289"/>
      <c r="QYZ289"/>
      <c r="QZA289"/>
      <c r="QZB289"/>
      <c r="QZC289"/>
      <c r="QZD289"/>
      <c r="QZE289"/>
      <c r="QZF289"/>
      <c r="QZG289"/>
      <c r="QZH289"/>
      <c r="QZI289"/>
      <c r="QZJ289"/>
      <c r="QZK289"/>
      <c r="QZL289"/>
      <c r="QZM289"/>
      <c r="QZN289"/>
      <c r="QZO289"/>
      <c r="QZP289"/>
      <c r="QZQ289"/>
      <c r="QZR289"/>
      <c r="QZS289"/>
      <c r="QZT289"/>
      <c r="QZU289"/>
      <c r="QZV289"/>
      <c r="QZW289"/>
      <c r="QZX289"/>
      <c r="QZY289"/>
      <c r="QZZ289"/>
      <c r="RAA289"/>
      <c r="RAB289"/>
      <c r="RAC289"/>
      <c r="RAD289"/>
      <c r="RAE289"/>
      <c r="RAF289"/>
      <c r="RAG289"/>
      <c r="RAH289"/>
      <c r="RAI289"/>
      <c r="RAJ289"/>
      <c r="RAK289"/>
      <c r="RAL289"/>
      <c r="RAM289"/>
      <c r="RAN289"/>
      <c r="RAO289"/>
      <c r="RAP289"/>
      <c r="RAQ289"/>
      <c r="RAR289"/>
      <c r="RAS289"/>
      <c r="RAT289"/>
      <c r="RAU289"/>
      <c r="RAV289"/>
      <c r="RAW289"/>
      <c r="RAX289"/>
      <c r="RAY289"/>
      <c r="RAZ289"/>
      <c r="RBA289"/>
      <c r="RBB289"/>
      <c r="RBC289"/>
      <c r="RBD289"/>
      <c r="RBE289"/>
      <c r="RBF289"/>
      <c r="RBG289"/>
      <c r="RBH289"/>
      <c r="RBI289"/>
      <c r="RBJ289"/>
      <c r="RBK289"/>
      <c r="RBL289"/>
      <c r="RBM289"/>
      <c r="RBN289"/>
      <c r="RBO289"/>
      <c r="RBP289"/>
      <c r="RBQ289"/>
      <c r="RBR289"/>
      <c r="RBS289"/>
      <c r="RBT289"/>
      <c r="RBU289"/>
      <c r="RBV289"/>
      <c r="RBW289"/>
      <c r="RBX289"/>
      <c r="RBY289"/>
      <c r="RBZ289"/>
      <c r="RCA289"/>
      <c r="RCB289"/>
      <c r="RCC289"/>
      <c r="RCD289"/>
      <c r="RCE289"/>
      <c r="RCF289"/>
      <c r="RCG289"/>
      <c r="RCH289"/>
      <c r="RCI289"/>
      <c r="RCJ289"/>
      <c r="RCK289"/>
      <c r="RCL289"/>
      <c r="RCM289"/>
      <c r="RCN289"/>
      <c r="RCO289"/>
      <c r="RCP289"/>
      <c r="RCQ289"/>
      <c r="RCR289"/>
      <c r="RCS289"/>
      <c r="RCT289"/>
      <c r="RCU289"/>
      <c r="RCV289"/>
      <c r="RCW289"/>
      <c r="RCX289"/>
      <c r="RCY289"/>
      <c r="RCZ289"/>
      <c r="RDA289"/>
      <c r="RDB289"/>
      <c r="RDC289"/>
      <c r="RDD289"/>
      <c r="RDE289"/>
      <c r="RDF289"/>
      <c r="RDG289"/>
      <c r="RDH289"/>
      <c r="RDI289"/>
      <c r="RDJ289"/>
      <c r="RDK289"/>
      <c r="RDL289"/>
      <c r="RDM289"/>
      <c r="RDN289"/>
      <c r="RDO289"/>
      <c r="RDP289"/>
      <c r="RDQ289"/>
      <c r="RDR289"/>
      <c r="RDS289"/>
      <c r="RDT289"/>
      <c r="RDU289"/>
      <c r="RDV289"/>
      <c r="RDW289"/>
      <c r="RDX289"/>
      <c r="RDY289"/>
      <c r="RDZ289"/>
      <c r="REA289"/>
      <c r="REB289"/>
      <c r="REC289"/>
      <c r="RED289"/>
      <c r="REE289"/>
      <c r="REF289"/>
      <c r="REG289"/>
      <c r="REH289"/>
      <c r="REI289"/>
      <c r="REJ289"/>
      <c r="REK289"/>
      <c r="REL289"/>
      <c r="REM289"/>
      <c r="REN289"/>
      <c r="REO289"/>
      <c r="REP289"/>
      <c r="REQ289"/>
      <c r="RER289"/>
      <c r="RES289"/>
      <c r="RET289"/>
      <c r="REU289"/>
      <c r="REV289"/>
      <c r="REW289"/>
      <c r="REX289"/>
      <c r="REY289"/>
      <c r="REZ289"/>
      <c r="RFA289"/>
      <c r="RFB289"/>
      <c r="RFC289"/>
      <c r="RFD289"/>
      <c r="RFE289"/>
      <c r="RFF289"/>
      <c r="RFG289"/>
      <c r="RFH289"/>
      <c r="RFI289"/>
      <c r="RFJ289"/>
      <c r="RFK289"/>
      <c r="RFL289"/>
      <c r="RFM289"/>
      <c r="RFN289"/>
      <c r="RFO289"/>
      <c r="RFP289"/>
      <c r="RFQ289"/>
      <c r="RFR289"/>
      <c r="RFS289"/>
      <c r="RFT289"/>
      <c r="RFU289"/>
      <c r="RFV289"/>
      <c r="RFW289"/>
      <c r="RFX289"/>
      <c r="RFY289"/>
      <c r="RFZ289"/>
      <c r="RGA289"/>
      <c r="RGB289"/>
      <c r="RGC289"/>
      <c r="RGD289"/>
      <c r="RGE289"/>
      <c r="RGF289"/>
      <c r="RGG289"/>
      <c r="RGH289"/>
      <c r="RGI289"/>
      <c r="RGJ289"/>
      <c r="RGK289"/>
      <c r="RGL289"/>
      <c r="RGM289"/>
      <c r="RGN289"/>
      <c r="RGO289"/>
      <c r="RGP289"/>
      <c r="RGQ289"/>
      <c r="RGR289"/>
      <c r="RGS289"/>
      <c r="RGT289"/>
      <c r="RGU289"/>
      <c r="RGV289"/>
      <c r="RGW289"/>
      <c r="RGX289"/>
      <c r="RGY289"/>
      <c r="RGZ289"/>
      <c r="RHA289"/>
      <c r="RHB289"/>
      <c r="RHC289"/>
      <c r="RHD289"/>
      <c r="RHE289"/>
      <c r="RHF289"/>
      <c r="RHG289"/>
      <c r="RHH289"/>
      <c r="RHI289"/>
      <c r="RHJ289"/>
      <c r="RHK289"/>
      <c r="RHL289"/>
      <c r="RHM289"/>
      <c r="RHN289"/>
      <c r="RHO289"/>
      <c r="RHP289"/>
      <c r="RHQ289"/>
      <c r="RHR289"/>
      <c r="RHS289"/>
      <c r="RHT289"/>
      <c r="RHU289"/>
      <c r="RHV289"/>
      <c r="RHW289"/>
      <c r="RHX289"/>
      <c r="RHY289"/>
      <c r="RHZ289"/>
      <c r="RIA289"/>
      <c r="RIB289"/>
      <c r="RIC289"/>
      <c r="RID289"/>
      <c r="RIE289"/>
      <c r="RIF289"/>
      <c r="RIG289"/>
      <c r="RIH289"/>
      <c r="RII289"/>
      <c r="RIJ289"/>
      <c r="RIK289"/>
      <c r="RIL289"/>
      <c r="RIM289"/>
      <c r="RIN289"/>
      <c r="RIO289"/>
      <c r="RIP289"/>
      <c r="RIQ289"/>
      <c r="RIR289"/>
      <c r="RIS289"/>
      <c r="RIT289"/>
      <c r="RIU289"/>
      <c r="RIV289"/>
      <c r="RIW289"/>
      <c r="RIX289"/>
      <c r="RIY289"/>
      <c r="RIZ289"/>
      <c r="RJA289"/>
      <c r="RJB289"/>
      <c r="RJC289"/>
      <c r="RJD289"/>
      <c r="RJE289"/>
      <c r="RJF289"/>
      <c r="RJG289"/>
      <c r="RJH289"/>
      <c r="RJI289"/>
      <c r="RJJ289"/>
      <c r="RJK289"/>
      <c r="RJL289"/>
      <c r="RJM289"/>
      <c r="RJN289"/>
      <c r="RJO289"/>
      <c r="RJP289"/>
      <c r="RJQ289"/>
      <c r="RJR289"/>
      <c r="RJS289"/>
      <c r="RJT289"/>
      <c r="RJU289"/>
      <c r="RJV289"/>
      <c r="RJW289"/>
      <c r="RJX289"/>
      <c r="RJY289"/>
      <c r="RJZ289"/>
      <c r="RKA289"/>
      <c r="RKB289"/>
      <c r="RKC289"/>
      <c r="RKD289"/>
      <c r="RKE289"/>
      <c r="RKF289"/>
      <c r="RKG289"/>
      <c r="RKH289"/>
      <c r="RKI289"/>
      <c r="RKJ289"/>
      <c r="RKK289"/>
      <c r="RKL289"/>
      <c r="RKM289"/>
      <c r="RKN289"/>
      <c r="RKO289"/>
      <c r="RKP289"/>
      <c r="RKQ289"/>
      <c r="RKR289"/>
      <c r="RKS289"/>
      <c r="RKT289"/>
      <c r="RKU289"/>
      <c r="RKV289"/>
      <c r="RKW289"/>
      <c r="RKX289"/>
      <c r="RKY289"/>
      <c r="RKZ289"/>
      <c r="RLA289"/>
      <c r="RLB289"/>
      <c r="RLC289"/>
      <c r="RLD289"/>
      <c r="RLE289"/>
      <c r="RLF289"/>
      <c r="RLG289"/>
      <c r="RLH289"/>
      <c r="RLI289"/>
      <c r="RLJ289"/>
      <c r="RLK289"/>
      <c r="RLL289"/>
      <c r="RLM289"/>
      <c r="RLN289"/>
      <c r="RLO289"/>
      <c r="RLP289"/>
      <c r="RLQ289"/>
      <c r="RLR289"/>
      <c r="RLS289"/>
      <c r="RLT289"/>
      <c r="RLU289"/>
      <c r="RLV289"/>
      <c r="RLW289"/>
      <c r="RLX289"/>
      <c r="RLY289"/>
      <c r="RLZ289"/>
      <c r="RMA289"/>
      <c r="RMB289"/>
      <c r="RMC289"/>
      <c r="RMD289"/>
      <c r="RME289"/>
      <c r="RMF289"/>
      <c r="RMG289"/>
      <c r="RMH289"/>
      <c r="RMI289"/>
      <c r="RMJ289"/>
      <c r="RMK289"/>
      <c r="RML289"/>
      <c r="RMM289"/>
      <c r="RMN289"/>
      <c r="RMO289"/>
      <c r="RMP289"/>
      <c r="RMQ289"/>
      <c r="RMR289"/>
      <c r="RMS289"/>
      <c r="RMT289"/>
      <c r="RMU289"/>
      <c r="RMV289"/>
      <c r="RMW289"/>
      <c r="RMX289"/>
      <c r="RMY289"/>
      <c r="RMZ289"/>
      <c r="RNA289"/>
      <c r="RNB289"/>
      <c r="RNC289"/>
      <c r="RND289"/>
      <c r="RNE289"/>
      <c r="RNF289"/>
      <c r="RNG289"/>
      <c r="RNH289"/>
      <c r="RNI289"/>
      <c r="RNJ289"/>
      <c r="RNK289"/>
      <c r="RNL289"/>
      <c r="RNM289"/>
      <c r="RNN289"/>
      <c r="RNO289"/>
      <c r="RNP289"/>
      <c r="RNQ289"/>
      <c r="RNR289"/>
      <c r="RNS289"/>
      <c r="RNT289"/>
      <c r="RNU289"/>
      <c r="RNV289"/>
      <c r="RNW289"/>
      <c r="RNX289"/>
      <c r="RNY289"/>
      <c r="RNZ289"/>
      <c r="ROA289"/>
      <c r="ROB289"/>
      <c r="ROC289"/>
      <c r="ROD289"/>
      <c r="ROE289"/>
      <c r="ROF289"/>
      <c r="ROG289"/>
      <c r="ROH289"/>
      <c r="ROI289"/>
      <c r="ROJ289"/>
      <c r="ROK289"/>
      <c r="ROL289"/>
      <c r="ROM289"/>
      <c r="RON289"/>
      <c r="ROO289"/>
      <c r="ROP289"/>
      <c r="ROQ289"/>
      <c r="ROR289"/>
      <c r="ROS289"/>
      <c r="ROT289"/>
      <c r="ROU289"/>
      <c r="ROV289"/>
      <c r="ROW289"/>
      <c r="ROX289"/>
      <c r="ROY289"/>
      <c r="ROZ289"/>
      <c r="RPA289"/>
      <c r="RPB289"/>
      <c r="RPC289"/>
      <c r="RPD289"/>
      <c r="RPE289"/>
      <c r="RPF289"/>
      <c r="RPG289"/>
      <c r="RPH289"/>
      <c r="RPI289"/>
      <c r="RPJ289"/>
      <c r="RPK289"/>
      <c r="RPL289"/>
      <c r="RPM289"/>
      <c r="RPN289"/>
      <c r="RPO289"/>
      <c r="RPP289"/>
      <c r="RPQ289"/>
      <c r="RPR289"/>
      <c r="RPS289"/>
      <c r="RPT289"/>
      <c r="RPU289"/>
      <c r="RPV289"/>
      <c r="RPW289"/>
      <c r="RPX289"/>
      <c r="RPY289"/>
      <c r="RPZ289"/>
      <c r="RQA289"/>
      <c r="RQB289"/>
      <c r="RQC289"/>
      <c r="RQD289"/>
      <c r="RQE289"/>
      <c r="RQF289"/>
      <c r="RQG289"/>
      <c r="RQH289"/>
      <c r="RQI289"/>
      <c r="RQJ289"/>
      <c r="RQK289"/>
      <c r="RQL289"/>
      <c r="RQM289"/>
      <c r="RQN289"/>
      <c r="RQO289"/>
      <c r="RQP289"/>
      <c r="RQQ289"/>
      <c r="RQR289"/>
      <c r="RQS289"/>
      <c r="RQT289"/>
      <c r="RQU289"/>
      <c r="RQV289"/>
      <c r="RQW289"/>
      <c r="RQX289"/>
      <c r="RQY289"/>
      <c r="RQZ289"/>
      <c r="RRA289"/>
      <c r="RRB289"/>
      <c r="RRC289"/>
      <c r="RRD289"/>
      <c r="RRE289"/>
      <c r="RRF289"/>
      <c r="RRG289"/>
      <c r="RRH289"/>
      <c r="RRI289"/>
      <c r="RRJ289"/>
      <c r="RRK289"/>
      <c r="RRL289"/>
      <c r="RRM289"/>
      <c r="RRN289"/>
      <c r="RRO289"/>
      <c r="RRP289"/>
      <c r="RRQ289"/>
      <c r="RRR289"/>
      <c r="RRS289"/>
      <c r="RRT289"/>
      <c r="RRU289"/>
      <c r="RRV289"/>
      <c r="RRW289"/>
      <c r="RRX289"/>
      <c r="RRY289"/>
      <c r="RRZ289"/>
      <c r="RSA289"/>
      <c r="RSB289"/>
      <c r="RSC289"/>
      <c r="RSD289"/>
      <c r="RSE289"/>
      <c r="RSF289"/>
      <c r="RSG289"/>
      <c r="RSH289"/>
      <c r="RSI289"/>
      <c r="RSJ289"/>
      <c r="RSK289"/>
      <c r="RSL289"/>
      <c r="RSM289"/>
      <c r="RSN289"/>
      <c r="RSO289"/>
      <c r="RSP289"/>
      <c r="RSQ289"/>
      <c r="RSR289"/>
      <c r="RSS289"/>
      <c r="RST289"/>
      <c r="RSU289"/>
      <c r="RSV289"/>
      <c r="RSW289"/>
      <c r="RSX289"/>
      <c r="RSY289"/>
      <c r="RSZ289"/>
      <c r="RTA289"/>
      <c r="RTB289"/>
      <c r="RTC289"/>
      <c r="RTD289"/>
      <c r="RTE289"/>
      <c r="RTF289"/>
      <c r="RTG289"/>
      <c r="RTH289"/>
      <c r="RTI289"/>
      <c r="RTJ289"/>
      <c r="RTK289"/>
      <c r="RTL289"/>
      <c r="RTM289"/>
      <c r="RTN289"/>
      <c r="RTO289"/>
      <c r="RTP289"/>
      <c r="RTQ289"/>
      <c r="RTR289"/>
      <c r="RTS289"/>
      <c r="RTT289"/>
      <c r="RTU289"/>
      <c r="RTV289"/>
      <c r="RTW289"/>
      <c r="RTX289"/>
      <c r="RTY289"/>
      <c r="RTZ289"/>
      <c r="RUA289"/>
      <c r="RUB289"/>
      <c r="RUC289"/>
      <c r="RUD289"/>
      <c r="RUE289"/>
      <c r="RUF289"/>
      <c r="RUG289"/>
      <c r="RUH289"/>
      <c r="RUI289"/>
      <c r="RUJ289"/>
      <c r="RUK289"/>
      <c r="RUL289"/>
      <c r="RUM289"/>
      <c r="RUN289"/>
      <c r="RUO289"/>
      <c r="RUP289"/>
      <c r="RUQ289"/>
      <c r="RUR289"/>
      <c r="RUS289"/>
      <c r="RUT289"/>
      <c r="RUU289"/>
      <c r="RUV289"/>
      <c r="RUW289"/>
      <c r="RUX289"/>
      <c r="RUY289"/>
      <c r="RUZ289"/>
      <c r="RVA289"/>
      <c r="RVB289"/>
      <c r="RVC289"/>
      <c r="RVD289"/>
      <c r="RVE289"/>
      <c r="RVF289"/>
      <c r="RVG289"/>
      <c r="RVH289"/>
      <c r="RVI289"/>
      <c r="RVJ289"/>
      <c r="RVK289"/>
      <c r="RVL289"/>
      <c r="RVM289"/>
      <c r="RVN289"/>
      <c r="RVO289"/>
      <c r="RVP289"/>
      <c r="RVQ289"/>
      <c r="RVR289"/>
      <c r="RVS289"/>
      <c r="RVT289"/>
      <c r="RVU289"/>
      <c r="RVV289"/>
      <c r="RVW289"/>
      <c r="RVX289"/>
      <c r="RVY289"/>
      <c r="RVZ289"/>
      <c r="RWA289"/>
      <c r="RWB289"/>
      <c r="RWC289"/>
      <c r="RWD289"/>
      <c r="RWE289"/>
      <c r="RWF289"/>
      <c r="RWG289"/>
      <c r="RWH289"/>
      <c r="RWI289"/>
      <c r="RWJ289"/>
      <c r="RWK289"/>
      <c r="RWL289"/>
      <c r="RWM289"/>
      <c r="RWN289"/>
      <c r="RWO289"/>
      <c r="RWP289"/>
      <c r="RWQ289"/>
      <c r="RWR289"/>
      <c r="RWS289"/>
      <c r="RWT289"/>
      <c r="RWU289"/>
      <c r="RWV289"/>
      <c r="RWW289"/>
      <c r="RWX289"/>
      <c r="RWY289"/>
      <c r="RWZ289"/>
      <c r="RXA289"/>
      <c r="RXB289"/>
      <c r="RXC289"/>
      <c r="RXD289"/>
      <c r="RXE289"/>
      <c r="RXF289"/>
      <c r="RXG289"/>
      <c r="RXH289"/>
      <c r="RXI289"/>
      <c r="RXJ289"/>
      <c r="RXK289"/>
      <c r="RXL289"/>
      <c r="RXM289"/>
      <c r="RXN289"/>
      <c r="RXO289"/>
      <c r="RXP289"/>
      <c r="RXQ289"/>
      <c r="RXR289"/>
      <c r="RXS289"/>
      <c r="RXT289"/>
      <c r="RXU289"/>
      <c r="RXV289"/>
      <c r="RXW289"/>
      <c r="RXX289"/>
      <c r="RXY289"/>
      <c r="RXZ289"/>
      <c r="RYA289"/>
      <c r="RYB289"/>
      <c r="RYC289"/>
      <c r="RYD289"/>
      <c r="RYE289"/>
      <c r="RYF289"/>
      <c r="RYG289"/>
      <c r="RYH289"/>
      <c r="RYI289"/>
      <c r="RYJ289"/>
      <c r="RYK289"/>
      <c r="RYL289"/>
      <c r="RYM289"/>
      <c r="RYN289"/>
      <c r="RYO289"/>
      <c r="RYP289"/>
      <c r="RYQ289"/>
      <c r="RYR289"/>
      <c r="RYS289"/>
      <c r="RYT289"/>
      <c r="RYU289"/>
      <c r="RYV289"/>
      <c r="RYW289"/>
      <c r="RYX289"/>
      <c r="RYY289"/>
      <c r="RYZ289"/>
      <c r="RZA289"/>
      <c r="RZB289"/>
      <c r="RZC289"/>
      <c r="RZD289"/>
      <c r="RZE289"/>
      <c r="RZF289"/>
      <c r="RZG289"/>
      <c r="RZH289"/>
      <c r="RZI289"/>
      <c r="RZJ289"/>
      <c r="RZK289"/>
      <c r="RZL289"/>
      <c r="RZM289"/>
      <c r="RZN289"/>
      <c r="RZO289"/>
      <c r="RZP289"/>
      <c r="RZQ289"/>
      <c r="RZR289"/>
      <c r="RZS289"/>
      <c r="RZT289"/>
      <c r="RZU289"/>
      <c r="RZV289"/>
      <c r="RZW289"/>
      <c r="RZX289"/>
      <c r="RZY289"/>
      <c r="RZZ289"/>
      <c r="SAA289"/>
      <c r="SAB289"/>
      <c r="SAC289"/>
      <c r="SAD289"/>
      <c r="SAE289"/>
      <c r="SAF289"/>
      <c r="SAG289"/>
      <c r="SAH289"/>
      <c r="SAI289"/>
      <c r="SAJ289"/>
      <c r="SAK289"/>
      <c r="SAL289"/>
      <c r="SAM289"/>
      <c r="SAN289"/>
      <c r="SAO289"/>
      <c r="SAP289"/>
      <c r="SAQ289"/>
      <c r="SAR289"/>
      <c r="SAS289"/>
      <c r="SAT289"/>
      <c r="SAU289"/>
      <c r="SAV289"/>
      <c r="SAW289"/>
      <c r="SAX289"/>
      <c r="SAY289"/>
      <c r="SAZ289"/>
      <c r="SBA289"/>
      <c r="SBB289"/>
      <c r="SBC289"/>
      <c r="SBD289"/>
      <c r="SBE289"/>
      <c r="SBF289"/>
      <c r="SBG289"/>
      <c r="SBH289"/>
      <c r="SBI289"/>
      <c r="SBJ289"/>
      <c r="SBK289"/>
      <c r="SBL289"/>
      <c r="SBM289"/>
      <c r="SBN289"/>
      <c r="SBO289"/>
      <c r="SBP289"/>
      <c r="SBQ289"/>
      <c r="SBR289"/>
      <c r="SBS289"/>
      <c r="SBT289"/>
      <c r="SBU289"/>
      <c r="SBV289"/>
      <c r="SBW289"/>
      <c r="SBX289"/>
      <c r="SBY289"/>
      <c r="SBZ289"/>
      <c r="SCA289"/>
      <c r="SCB289"/>
      <c r="SCC289"/>
      <c r="SCD289"/>
      <c r="SCE289"/>
      <c r="SCF289"/>
      <c r="SCG289"/>
      <c r="SCH289"/>
      <c r="SCI289"/>
      <c r="SCJ289"/>
      <c r="SCK289"/>
      <c r="SCL289"/>
      <c r="SCM289"/>
      <c r="SCN289"/>
      <c r="SCO289"/>
      <c r="SCP289"/>
      <c r="SCQ289"/>
      <c r="SCR289"/>
      <c r="SCS289"/>
      <c r="SCT289"/>
      <c r="SCU289"/>
      <c r="SCV289"/>
      <c r="SCW289"/>
      <c r="SCX289"/>
      <c r="SCY289"/>
      <c r="SCZ289"/>
      <c r="SDA289"/>
      <c r="SDB289"/>
      <c r="SDC289"/>
      <c r="SDD289"/>
      <c r="SDE289"/>
      <c r="SDF289"/>
      <c r="SDG289"/>
      <c r="SDH289"/>
      <c r="SDI289"/>
      <c r="SDJ289"/>
      <c r="SDK289"/>
      <c r="SDL289"/>
      <c r="SDM289"/>
      <c r="SDN289"/>
      <c r="SDO289"/>
      <c r="SDP289"/>
      <c r="SDQ289"/>
      <c r="SDR289"/>
      <c r="SDS289"/>
      <c r="SDT289"/>
      <c r="SDU289"/>
      <c r="SDV289"/>
      <c r="SDW289"/>
      <c r="SDX289"/>
      <c r="SDY289"/>
      <c r="SDZ289"/>
      <c r="SEA289"/>
      <c r="SEB289"/>
      <c r="SEC289"/>
      <c r="SED289"/>
      <c r="SEE289"/>
      <c r="SEF289"/>
      <c r="SEG289"/>
      <c r="SEH289"/>
      <c r="SEI289"/>
      <c r="SEJ289"/>
      <c r="SEK289"/>
      <c r="SEL289"/>
      <c r="SEM289"/>
      <c r="SEN289"/>
      <c r="SEO289"/>
      <c r="SEP289"/>
      <c r="SEQ289"/>
      <c r="SER289"/>
      <c r="SES289"/>
      <c r="SET289"/>
      <c r="SEU289"/>
      <c r="SEV289"/>
      <c r="SEW289"/>
      <c r="SEX289"/>
      <c r="SEY289"/>
      <c r="SEZ289"/>
      <c r="SFA289"/>
      <c r="SFB289"/>
      <c r="SFC289"/>
      <c r="SFD289"/>
      <c r="SFE289"/>
      <c r="SFF289"/>
      <c r="SFG289"/>
      <c r="SFH289"/>
      <c r="SFI289"/>
      <c r="SFJ289"/>
      <c r="SFK289"/>
      <c r="SFL289"/>
      <c r="SFM289"/>
      <c r="SFN289"/>
      <c r="SFO289"/>
      <c r="SFP289"/>
      <c r="SFQ289"/>
      <c r="SFR289"/>
      <c r="SFS289"/>
      <c r="SFT289"/>
      <c r="SFU289"/>
      <c r="SFV289"/>
      <c r="SFW289"/>
      <c r="SFX289"/>
      <c r="SFY289"/>
      <c r="SFZ289"/>
      <c r="SGA289"/>
      <c r="SGB289"/>
      <c r="SGC289"/>
      <c r="SGD289"/>
      <c r="SGE289"/>
      <c r="SGF289"/>
      <c r="SGG289"/>
      <c r="SGH289"/>
      <c r="SGI289"/>
      <c r="SGJ289"/>
      <c r="SGK289"/>
      <c r="SGL289"/>
      <c r="SGM289"/>
      <c r="SGN289"/>
      <c r="SGO289"/>
      <c r="SGP289"/>
      <c r="SGQ289"/>
      <c r="SGR289"/>
      <c r="SGS289"/>
      <c r="SGT289"/>
      <c r="SGU289"/>
      <c r="SGV289"/>
      <c r="SGW289"/>
      <c r="SGX289"/>
      <c r="SGY289"/>
      <c r="SGZ289"/>
      <c r="SHA289"/>
      <c r="SHB289"/>
      <c r="SHC289"/>
      <c r="SHD289"/>
      <c r="SHE289"/>
      <c r="SHF289"/>
      <c r="SHG289"/>
      <c r="SHH289"/>
      <c r="SHI289"/>
      <c r="SHJ289"/>
      <c r="SHK289"/>
      <c r="SHL289"/>
      <c r="SHM289"/>
      <c r="SHN289"/>
      <c r="SHO289"/>
      <c r="SHP289"/>
      <c r="SHQ289"/>
      <c r="SHR289"/>
      <c r="SHS289"/>
      <c r="SHT289"/>
      <c r="SHU289"/>
      <c r="SHV289"/>
      <c r="SHW289"/>
      <c r="SHX289"/>
      <c r="SHY289"/>
      <c r="SHZ289"/>
      <c r="SIA289"/>
      <c r="SIB289"/>
      <c r="SIC289"/>
      <c r="SID289"/>
      <c r="SIE289"/>
      <c r="SIF289"/>
      <c r="SIG289"/>
      <c r="SIH289"/>
      <c r="SII289"/>
      <c r="SIJ289"/>
      <c r="SIK289"/>
      <c r="SIL289"/>
      <c r="SIM289"/>
      <c r="SIN289"/>
      <c r="SIO289"/>
      <c r="SIP289"/>
      <c r="SIQ289"/>
      <c r="SIR289"/>
      <c r="SIS289"/>
      <c r="SIT289"/>
      <c r="SIU289"/>
      <c r="SIV289"/>
      <c r="SIW289"/>
      <c r="SIX289"/>
      <c r="SIY289"/>
      <c r="SIZ289"/>
      <c r="SJA289"/>
      <c r="SJB289"/>
      <c r="SJC289"/>
      <c r="SJD289"/>
      <c r="SJE289"/>
      <c r="SJF289"/>
      <c r="SJG289"/>
      <c r="SJH289"/>
      <c r="SJI289"/>
      <c r="SJJ289"/>
      <c r="SJK289"/>
      <c r="SJL289"/>
      <c r="SJM289"/>
      <c r="SJN289"/>
      <c r="SJO289"/>
      <c r="SJP289"/>
      <c r="SJQ289"/>
      <c r="SJR289"/>
      <c r="SJS289"/>
      <c r="SJT289"/>
      <c r="SJU289"/>
      <c r="SJV289"/>
      <c r="SJW289"/>
      <c r="SJX289"/>
      <c r="SJY289"/>
      <c r="SJZ289"/>
      <c r="SKA289"/>
      <c r="SKB289"/>
      <c r="SKC289"/>
      <c r="SKD289"/>
      <c r="SKE289"/>
      <c r="SKF289"/>
      <c r="SKG289"/>
      <c r="SKH289"/>
      <c r="SKI289"/>
      <c r="SKJ289"/>
      <c r="SKK289"/>
      <c r="SKL289"/>
      <c r="SKM289"/>
      <c r="SKN289"/>
      <c r="SKO289"/>
      <c r="SKP289"/>
      <c r="SKQ289"/>
      <c r="SKR289"/>
      <c r="SKS289"/>
      <c r="SKT289"/>
      <c r="SKU289"/>
      <c r="SKV289"/>
      <c r="SKW289"/>
      <c r="SKX289"/>
      <c r="SKY289"/>
      <c r="SKZ289"/>
      <c r="SLA289"/>
      <c r="SLB289"/>
      <c r="SLC289"/>
      <c r="SLD289"/>
      <c r="SLE289"/>
      <c r="SLF289"/>
      <c r="SLG289"/>
      <c r="SLH289"/>
      <c r="SLI289"/>
      <c r="SLJ289"/>
      <c r="SLK289"/>
      <c r="SLL289"/>
      <c r="SLM289"/>
      <c r="SLN289"/>
      <c r="SLO289"/>
      <c r="SLP289"/>
      <c r="SLQ289"/>
      <c r="SLR289"/>
      <c r="SLS289"/>
      <c r="SLT289"/>
      <c r="SLU289"/>
      <c r="SLV289"/>
      <c r="SLW289"/>
      <c r="SLX289"/>
      <c r="SLY289"/>
      <c r="SLZ289"/>
      <c r="SMA289"/>
      <c r="SMB289"/>
      <c r="SMC289"/>
      <c r="SMD289"/>
      <c r="SME289"/>
      <c r="SMF289"/>
      <c r="SMG289"/>
      <c r="SMH289"/>
      <c r="SMI289"/>
      <c r="SMJ289"/>
      <c r="SMK289"/>
      <c r="SML289"/>
      <c r="SMM289"/>
      <c r="SMN289"/>
      <c r="SMO289"/>
      <c r="SMP289"/>
      <c r="SMQ289"/>
      <c r="SMR289"/>
      <c r="SMS289"/>
      <c r="SMT289"/>
      <c r="SMU289"/>
      <c r="SMV289"/>
      <c r="SMW289"/>
      <c r="SMX289"/>
      <c r="SMY289"/>
      <c r="SMZ289"/>
      <c r="SNA289"/>
      <c r="SNB289"/>
      <c r="SNC289"/>
      <c r="SND289"/>
      <c r="SNE289"/>
      <c r="SNF289"/>
      <c r="SNG289"/>
      <c r="SNH289"/>
      <c r="SNI289"/>
      <c r="SNJ289"/>
      <c r="SNK289"/>
      <c r="SNL289"/>
      <c r="SNM289"/>
      <c r="SNN289"/>
      <c r="SNO289"/>
      <c r="SNP289"/>
      <c r="SNQ289"/>
      <c r="SNR289"/>
      <c r="SNS289"/>
      <c r="SNT289"/>
      <c r="SNU289"/>
      <c r="SNV289"/>
      <c r="SNW289"/>
      <c r="SNX289"/>
      <c r="SNY289"/>
      <c r="SNZ289"/>
      <c r="SOA289"/>
      <c r="SOB289"/>
      <c r="SOC289"/>
      <c r="SOD289"/>
      <c r="SOE289"/>
      <c r="SOF289"/>
      <c r="SOG289"/>
      <c r="SOH289"/>
      <c r="SOI289"/>
      <c r="SOJ289"/>
      <c r="SOK289"/>
      <c r="SOL289"/>
      <c r="SOM289"/>
      <c r="SON289"/>
      <c r="SOO289"/>
      <c r="SOP289"/>
      <c r="SOQ289"/>
      <c r="SOR289"/>
      <c r="SOS289"/>
      <c r="SOT289"/>
      <c r="SOU289"/>
      <c r="SOV289"/>
      <c r="SOW289"/>
      <c r="SOX289"/>
      <c r="SOY289"/>
      <c r="SOZ289"/>
      <c r="SPA289"/>
      <c r="SPB289"/>
      <c r="SPC289"/>
      <c r="SPD289"/>
      <c r="SPE289"/>
      <c r="SPF289"/>
      <c r="SPG289"/>
      <c r="SPH289"/>
      <c r="SPI289"/>
      <c r="SPJ289"/>
      <c r="SPK289"/>
      <c r="SPL289"/>
      <c r="SPM289"/>
      <c r="SPN289"/>
      <c r="SPO289"/>
      <c r="SPP289"/>
      <c r="SPQ289"/>
      <c r="SPR289"/>
      <c r="SPS289"/>
      <c r="SPT289"/>
      <c r="SPU289"/>
      <c r="SPV289"/>
      <c r="SPW289"/>
      <c r="SPX289"/>
      <c r="SPY289"/>
      <c r="SPZ289"/>
      <c r="SQA289"/>
      <c r="SQB289"/>
      <c r="SQC289"/>
      <c r="SQD289"/>
      <c r="SQE289"/>
      <c r="SQF289"/>
      <c r="SQG289"/>
      <c r="SQH289"/>
      <c r="SQI289"/>
      <c r="SQJ289"/>
      <c r="SQK289"/>
      <c r="SQL289"/>
      <c r="SQM289"/>
      <c r="SQN289"/>
      <c r="SQO289"/>
      <c r="SQP289"/>
      <c r="SQQ289"/>
      <c r="SQR289"/>
      <c r="SQS289"/>
      <c r="SQT289"/>
      <c r="SQU289"/>
      <c r="SQV289"/>
      <c r="SQW289"/>
      <c r="SQX289"/>
      <c r="SQY289"/>
      <c r="SQZ289"/>
      <c r="SRA289"/>
      <c r="SRB289"/>
      <c r="SRC289"/>
      <c r="SRD289"/>
      <c r="SRE289"/>
      <c r="SRF289"/>
      <c r="SRG289"/>
      <c r="SRH289"/>
      <c r="SRI289"/>
      <c r="SRJ289"/>
      <c r="SRK289"/>
      <c r="SRL289"/>
      <c r="SRM289"/>
      <c r="SRN289"/>
      <c r="SRO289"/>
      <c r="SRP289"/>
      <c r="SRQ289"/>
      <c r="SRR289"/>
      <c r="SRS289"/>
      <c r="SRT289"/>
      <c r="SRU289"/>
      <c r="SRV289"/>
      <c r="SRW289"/>
      <c r="SRX289"/>
      <c r="SRY289"/>
      <c r="SRZ289"/>
      <c r="SSA289"/>
      <c r="SSB289"/>
      <c r="SSC289"/>
      <c r="SSD289"/>
      <c r="SSE289"/>
      <c r="SSF289"/>
      <c r="SSG289"/>
      <c r="SSH289"/>
      <c r="SSI289"/>
      <c r="SSJ289"/>
      <c r="SSK289"/>
      <c r="SSL289"/>
      <c r="SSM289"/>
      <c r="SSN289"/>
      <c r="SSO289"/>
      <c r="SSP289"/>
      <c r="SSQ289"/>
      <c r="SSR289"/>
      <c r="SSS289"/>
      <c r="SST289"/>
      <c r="SSU289"/>
      <c r="SSV289"/>
      <c r="SSW289"/>
      <c r="SSX289"/>
      <c r="SSY289"/>
      <c r="SSZ289"/>
      <c r="STA289"/>
      <c r="STB289"/>
      <c r="STC289"/>
      <c r="STD289"/>
      <c r="STE289"/>
      <c r="STF289"/>
      <c r="STG289"/>
      <c r="STH289"/>
      <c r="STI289"/>
      <c r="STJ289"/>
      <c r="STK289"/>
      <c r="STL289"/>
      <c r="STM289"/>
      <c r="STN289"/>
      <c r="STO289"/>
      <c r="STP289"/>
      <c r="STQ289"/>
      <c r="STR289"/>
      <c r="STS289"/>
      <c r="STT289"/>
      <c r="STU289"/>
      <c r="STV289"/>
      <c r="STW289"/>
      <c r="STX289"/>
      <c r="STY289"/>
      <c r="STZ289"/>
      <c r="SUA289"/>
      <c r="SUB289"/>
      <c r="SUC289"/>
      <c r="SUD289"/>
      <c r="SUE289"/>
      <c r="SUF289"/>
      <c r="SUG289"/>
      <c r="SUH289"/>
      <c r="SUI289"/>
      <c r="SUJ289"/>
      <c r="SUK289"/>
      <c r="SUL289"/>
      <c r="SUM289"/>
      <c r="SUN289"/>
      <c r="SUO289"/>
      <c r="SUP289"/>
      <c r="SUQ289"/>
      <c r="SUR289"/>
      <c r="SUS289"/>
      <c r="SUT289"/>
      <c r="SUU289"/>
      <c r="SUV289"/>
      <c r="SUW289"/>
      <c r="SUX289"/>
      <c r="SUY289"/>
      <c r="SUZ289"/>
      <c r="SVA289"/>
      <c r="SVB289"/>
      <c r="SVC289"/>
      <c r="SVD289"/>
      <c r="SVE289"/>
      <c r="SVF289"/>
      <c r="SVG289"/>
      <c r="SVH289"/>
      <c r="SVI289"/>
      <c r="SVJ289"/>
      <c r="SVK289"/>
      <c r="SVL289"/>
      <c r="SVM289"/>
      <c r="SVN289"/>
      <c r="SVO289"/>
      <c r="SVP289"/>
      <c r="SVQ289"/>
      <c r="SVR289"/>
      <c r="SVS289"/>
      <c r="SVT289"/>
      <c r="SVU289"/>
      <c r="SVV289"/>
      <c r="SVW289"/>
      <c r="SVX289"/>
      <c r="SVY289"/>
      <c r="SVZ289"/>
      <c r="SWA289"/>
      <c r="SWB289"/>
      <c r="SWC289"/>
      <c r="SWD289"/>
      <c r="SWE289"/>
      <c r="SWF289"/>
      <c r="SWG289"/>
      <c r="SWH289"/>
      <c r="SWI289"/>
      <c r="SWJ289"/>
      <c r="SWK289"/>
      <c r="SWL289"/>
      <c r="SWM289"/>
      <c r="SWN289"/>
      <c r="SWO289"/>
      <c r="SWP289"/>
      <c r="SWQ289"/>
      <c r="SWR289"/>
      <c r="SWS289"/>
      <c r="SWT289"/>
      <c r="SWU289"/>
      <c r="SWV289"/>
      <c r="SWW289"/>
      <c r="SWX289"/>
      <c r="SWY289"/>
      <c r="SWZ289"/>
      <c r="SXA289"/>
      <c r="SXB289"/>
      <c r="SXC289"/>
      <c r="SXD289"/>
      <c r="SXE289"/>
      <c r="SXF289"/>
      <c r="SXG289"/>
      <c r="SXH289"/>
      <c r="SXI289"/>
      <c r="SXJ289"/>
      <c r="SXK289"/>
      <c r="SXL289"/>
      <c r="SXM289"/>
      <c r="SXN289"/>
      <c r="SXO289"/>
      <c r="SXP289"/>
      <c r="SXQ289"/>
      <c r="SXR289"/>
      <c r="SXS289"/>
      <c r="SXT289"/>
      <c r="SXU289"/>
      <c r="SXV289"/>
      <c r="SXW289"/>
      <c r="SXX289"/>
      <c r="SXY289"/>
      <c r="SXZ289"/>
      <c r="SYA289"/>
      <c r="SYB289"/>
      <c r="SYC289"/>
      <c r="SYD289"/>
      <c r="SYE289"/>
      <c r="SYF289"/>
      <c r="SYG289"/>
      <c r="SYH289"/>
      <c r="SYI289"/>
      <c r="SYJ289"/>
      <c r="SYK289"/>
      <c r="SYL289"/>
      <c r="SYM289"/>
      <c r="SYN289"/>
      <c r="SYO289"/>
      <c r="SYP289"/>
      <c r="SYQ289"/>
      <c r="SYR289"/>
      <c r="SYS289"/>
      <c r="SYT289"/>
      <c r="SYU289"/>
      <c r="SYV289"/>
      <c r="SYW289"/>
      <c r="SYX289"/>
      <c r="SYY289"/>
      <c r="SYZ289"/>
      <c r="SZA289"/>
      <c r="SZB289"/>
      <c r="SZC289"/>
      <c r="SZD289"/>
      <c r="SZE289"/>
      <c r="SZF289"/>
      <c r="SZG289"/>
      <c r="SZH289"/>
      <c r="SZI289"/>
      <c r="SZJ289"/>
      <c r="SZK289"/>
      <c r="SZL289"/>
      <c r="SZM289"/>
      <c r="SZN289"/>
      <c r="SZO289"/>
      <c r="SZP289"/>
      <c r="SZQ289"/>
      <c r="SZR289"/>
      <c r="SZS289"/>
      <c r="SZT289"/>
      <c r="SZU289"/>
      <c r="SZV289"/>
      <c r="SZW289"/>
      <c r="SZX289"/>
      <c r="SZY289"/>
      <c r="SZZ289"/>
      <c r="TAA289"/>
      <c r="TAB289"/>
      <c r="TAC289"/>
      <c r="TAD289"/>
      <c r="TAE289"/>
      <c r="TAF289"/>
      <c r="TAG289"/>
      <c r="TAH289"/>
      <c r="TAI289"/>
      <c r="TAJ289"/>
      <c r="TAK289"/>
      <c r="TAL289"/>
      <c r="TAM289"/>
      <c r="TAN289"/>
      <c r="TAO289"/>
      <c r="TAP289"/>
      <c r="TAQ289"/>
      <c r="TAR289"/>
      <c r="TAS289"/>
      <c r="TAT289"/>
      <c r="TAU289"/>
      <c r="TAV289"/>
      <c r="TAW289"/>
      <c r="TAX289"/>
      <c r="TAY289"/>
      <c r="TAZ289"/>
      <c r="TBA289"/>
      <c r="TBB289"/>
      <c r="TBC289"/>
      <c r="TBD289"/>
      <c r="TBE289"/>
      <c r="TBF289"/>
      <c r="TBG289"/>
      <c r="TBH289"/>
      <c r="TBI289"/>
      <c r="TBJ289"/>
      <c r="TBK289"/>
      <c r="TBL289"/>
      <c r="TBM289"/>
      <c r="TBN289"/>
      <c r="TBO289"/>
      <c r="TBP289"/>
      <c r="TBQ289"/>
      <c r="TBR289"/>
      <c r="TBS289"/>
      <c r="TBT289"/>
      <c r="TBU289"/>
      <c r="TBV289"/>
      <c r="TBW289"/>
      <c r="TBX289"/>
      <c r="TBY289"/>
      <c r="TBZ289"/>
      <c r="TCA289"/>
      <c r="TCB289"/>
      <c r="TCC289"/>
      <c r="TCD289"/>
      <c r="TCE289"/>
      <c r="TCF289"/>
      <c r="TCG289"/>
      <c r="TCH289"/>
      <c r="TCI289"/>
      <c r="TCJ289"/>
      <c r="TCK289"/>
      <c r="TCL289"/>
      <c r="TCM289"/>
      <c r="TCN289"/>
      <c r="TCO289"/>
      <c r="TCP289"/>
      <c r="TCQ289"/>
      <c r="TCR289"/>
      <c r="TCS289"/>
      <c r="TCT289"/>
      <c r="TCU289"/>
      <c r="TCV289"/>
      <c r="TCW289"/>
      <c r="TCX289"/>
      <c r="TCY289"/>
      <c r="TCZ289"/>
      <c r="TDA289"/>
      <c r="TDB289"/>
      <c r="TDC289"/>
      <c r="TDD289"/>
      <c r="TDE289"/>
      <c r="TDF289"/>
      <c r="TDG289"/>
      <c r="TDH289"/>
      <c r="TDI289"/>
      <c r="TDJ289"/>
      <c r="TDK289"/>
      <c r="TDL289"/>
      <c r="TDM289"/>
      <c r="TDN289"/>
      <c r="TDO289"/>
      <c r="TDP289"/>
      <c r="TDQ289"/>
      <c r="TDR289"/>
      <c r="TDS289"/>
      <c r="TDT289"/>
      <c r="TDU289"/>
      <c r="TDV289"/>
      <c r="TDW289"/>
      <c r="TDX289"/>
      <c r="TDY289"/>
      <c r="TDZ289"/>
      <c r="TEA289"/>
      <c r="TEB289"/>
      <c r="TEC289"/>
      <c r="TED289"/>
      <c r="TEE289"/>
      <c r="TEF289"/>
      <c r="TEG289"/>
      <c r="TEH289"/>
      <c r="TEI289"/>
      <c r="TEJ289"/>
      <c r="TEK289"/>
      <c r="TEL289"/>
      <c r="TEM289"/>
      <c r="TEN289"/>
      <c r="TEO289"/>
      <c r="TEP289"/>
      <c r="TEQ289"/>
      <c r="TER289"/>
      <c r="TES289"/>
      <c r="TET289"/>
      <c r="TEU289"/>
      <c r="TEV289"/>
      <c r="TEW289"/>
      <c r="TEX289"/>
      <c r="TEY289"/>
      <c r="TEZ289"/>
      <c r="TFA289"/>
      <c r="TFB289"/>
      <c r="TFC289"/>
      <c r="TFD289"/>
      <c r="TFE289"/>
      <c r="TFF289"/>
      <c r="TFG289"/>
      <c r="TFH289"/>
      <c r="TFI289"/>
      <c r="TFJ289"/>
      <c r="TFK289"/>
      <c r="TFL289"/>
      <c r="TFM289"/>
      <c r="TFN289"/>
      <c r="TFO289"/>
      <c r="TFP289"/>
      <c r="TFQ289"/>
      <c r="TFR289"/>
      <c r="TFS289"/>
      <c r="TFT289"/>
      <c r="TFU289"/>
      <c r="TFV289"/>
      <c r="TFW289"/>
      <c r="TFX289"/>
      <c r="TFY289"/>
      <c r="TFZ289"/>
      <c r="TGA289"/>
      <c r="TGB289"/>
      <c r="TGC289"/>
      <c r="TGD289"/>
      <c r="TGE289"/>
      <c r="TGF289"/>
      <c r="TGG289"/>
      <c r="TGH289"/>
      <c r="TGI289"/>
      <c r="TGJ289"/>
      <c r="TGK289"/>
      <c r="TGL289"/>
      <c r="TGM289"/>
      <c r="TGN289"/>
      <c r="TGO289"/>
      <c r="TGP289"/>
      <c r="TGQ289"/>
      <c r="TGR289"/>
      <c r="TGS289"/>
      <c r="TGT289"/>
      <c r="TGU289"/>
      <c r="TGV289"/>
      <c r="TGW289"/>
      <c r="TGX289"/>
      <c r="TGY289"/>
      <c r="TGZ289"/>
      <c r="THA289"/>
      <c r="THB289"/>
      <c r="THC289"/>
      <c r="THD289"/>
      <c r="THE289"/>
      <c r="THF289"/>
      <c r="THG289"/>
      <c r="THH289"/>
      <c r="THI289"/>
      <c r="THJ289"/>
      <c r="THK289"/>
      <c r="THL289"/>
      <c r="THM289"/>
      <c r="THN289"/>
      <c r="THO289"/>
      <c r="THP289"/>
      <c r="THQ289"/>
      <c r="THR289"/>
      <c r="THS289"/>
      <c r="THT289"/>
      <c r="THU289"/>
      <c r="THV289"/>
      <c r="THW289"/>
      <c r="THX289"/>
      <c r="THY289"/>
      <c r="THZ289"/>
      <c r="TIA289"/>
      <c r="TIB289"/>
      <c r="TIC289"/>
      <c r="TID289"/>
      <c r="TIE289"/>
      <c r="TIF289"/>
      <c r="TIG289"/>
      <c r="TIH289"/>
      <c r="TII289"/>
      <c r="TIJ289"/>
      <c r="TIK289"/>
      <c r="TIL289"/>
      <c r="TIM289"/>
      <c r="TIN289"/>
      <c r="TIO289"/>
      <c r="TIP289"/>
      <c r="TIQ289"/>
      <c r="TIR289"/>
      <c r="TIS289"/>
      <c r="TIT289"/>
      <c r="TIU289"/>
      <c r="TIV289"/>
      <c r="TIW289"/>
      <c r="TIX289"/>
      <c r="TIY289"/>
      <c r="TIZ289"/>
      <c r="TJA289"/>
      <c r="TJB289"/>
      <c r="TJC289"/>
      <c r="TJD289"/>
      <c r="TJE289"/>
      <c r="TJF289"/>
      <c r="TJG289"/>
      <c r="TJH289"/>
      <c r="TJI289"/>
      <c r="TJJ289"/>
      <c r="TJK289"/>
      <c r="TJL289"/>
      <c r="TJM289"/>
      <c r="TJN289"/>
      <c r="TJO289"/>
      <c r="TJP289"/>
      <c r="TJQ289"/>
      <c r="TJR289"/>
      <c r="TJS289"/>
      <c r="TJT289"/>
      <c r="TJU289"/>
      <c r="TJV289"/>
      <c r="TJW289"/>
      <c r="TJX289"/>
      <c r="TJY289"/>
      <c r="TJZ289"/>
      <c r="TKA289"/>
      <c r="TKB289"/>
      <c r="TKC289"/>
      <c r="TKD289"/>
      <c r="TKE289"/>
      <c r="TKF289"/>
      <c r="TKG289"/>
      <c r="TKH289"/>
      <c r="TKI289"/>
      <c r="TKJ289"/>
      <c r="TKK289"/>
      <c r="TKL289"/>
      <c r="TKM289"/>
      <c r="TKN289"/>
      <c r="TKO289"/>
      <c r="TKP289"/>
      <c r="TKQ289"/>
      <c r="TKR289"/>
      <c r="TKS289"/>
      <c r="TKT289"/>
      <c r="TKU289"/>
      <c r="TKV289"/>
      <c r="TKW289"/>
      <c r="TKX289"/>
      <c r="TKY289"/>
      <c r="TKZ289"/>
      <c r="TLA289"/>
      <c r="TLB289"/>
      <c r="TLC289"/>
      <c r="TLD289"/>
      <c r="TLE289"/>
      <c r="TLF289"/>
      <c r="TLG289"/>
      <c r="TLH289"/>
      <c r="TLI289"/>
      <c r="TLJ289"/>
      <c r="TLK289"/>
      <c r="TLL289"/>
      <c r="TLM289"/>
      <c r="TLN289"/>
      <c r="TLO289"/>
      <c r="TLP289"/>
      <c r="TLQ289"/>
      <c r="TLR289"/>
      <c r="TLS289"/>
      <c r="TLT289"/>
      <c r="TLU289"/>
      <c r="TLV289"/>
      <c r="TLW289"/>
      <c r="TLX289"/>
      <c r="TLY289"/>
      <c r="TLZ289"/>
      <c r="TMA289"/>
      <c r="TMB289"/>
      <c r="TMC289"/>
      <c r="TMD289"/>
      <c r="TME289"/>
      <c r="TMF289"/>
      <c r="TMG289"/>
      <c r="TMH289"/>
      <c r="TMI289"/>
      <c r="TMJ289"/>
      <c r="TMK289"/>
      <c r="TML289"/>
      <c r="TMM289"/>
      <c r="TMN289"/>
      <c r="TMO289"/>
      <c r="TMP289"/>
      <c r="TMQ289"/>
      <c r="TMR289"/>
      <c r="TMS289"/>
      <c r="TMT289"/>
      <c r="TMU289"/>
      <c r="TMV289"/>
      <c r="TMW289"/>
      <c r="TMX289"/>
      <c r="TMY289"/>
      <c r="TMZ289"/>
      <c r="TNA289"/>
      <c r="TNB289"/>
      <c r="TNC289"/>
      <c r="TND289"/>
      <c r="TNE289"/>
      <c r="TNF289"/>
      <c r="TNG289"/>
      <c r="TNH289"/>
      <c r="TNI289"/>
      <c r="TNJ289"/>
      <c r="TNK289"/>
      <c r="TNL289"/>
      <c r="TNM289"/>
      <c r="TNN289"/>
      <c r="TNO289"/>
      <c r="TNP289"/>
      <c r="TNQ289"/>
      <c r="TNR289"/>
      <c r="TNS289"/>
      <c r="TNT289"/>
      <c r="TNU289"/>
      <c r="TNV289"/>
      <c r="TNW289"/>
      <c r="TNX289"/>
      <c r="TNY289"/>
      <c r="TNZ289"/>
      <c r="TOA289"/>
      <c r="TOB289"/>
      <c r="TOC289"/>
      <c r="TOD289"/>
      <c r="TOE289"/>
      <c r="TOF289"/>
      <c r="TOG289"/>
      <c r="TOH289"/>
      <c r="TOI289"/>
      <c r="TOJ289"/>
      <c r="TOK289"/>
      <c r="TOL289"/>
      <c r="TOM289"/>
      <c r="TON289"/>
      <c r="TOO289"/>
      <c r="TOP289"/>
      <c r="TOQ289"/>
      <c r="TOR289"/>
      <c r="TOS289"/>
      <c r="TOT289"/>
      <c r="TOU289"/>
      <c r="TOV289"/>
      <c r="TOW289"/>
      <c r="TOX289"/>
      <c r="TOY289"/>
      <c r="TOZ289"/>
      <c r="TPA289"/>
      <c r="TPB289"/>
      <c r="TPC289"/>
      <c r="TPD289"/>
      <c r="TPE289"/>
      <c r="TPF289"/>
      <c r="TPG289"/>
      <c r="TPH289"/>
      <c r="TPI289"/>
      <c r="TPJ289"/>
      <c r="TPK289"/>
      <c r="TPL289"/>
      <c r="TPM289"/>
      <c r="TPN289"/>
      <c r="TPO289"/>
      <c r="TPP289"/>
      <c r="TPQ289"/>
      <c r="TPR289"/>
      <c r="TPS289"/>
      <c r="TPT289"/>
      <c r="TPU289"/>
      <c r="TPV289"/>
      <c r="TPW289"/>
      <c r="TPX289"/>
      <c r="TPY289"/>
      <c r="TPZ289"/>
      <c r="TQA289"/>
      <c r="TQB289"/>
      <c r="TQC289"/>
      <c r="TQD289"/>
      <c r="TQE289"/>
      <c r="TQF289"/>
      <c r="TQG289"/>
      <c r="TQH289"/>
      <c r="TQI289"/>
      <c r="TQJ289"/>
      <c r="TQK289"/>
      <c r="TQL289"/>
      <c r="TQM289"/>
      <c r="TQN289"/>
      <c r="TQO289"/>
      <c r="TQP289"/>
      <c r="TQQ289"/>
      <c r="TQR289"/>
      <c r="TQS289"/>
      <c r="TQT289"/>
      <c r="TQU289"/>
      <c r="TQV289"/>
      <c r="TQW289"/>
      <c r="TQX289"/>
      <c r="TQY289"/>
      <c r="TQZ289"/>
      <c r="TRA289"/>
      <c r="TRB289"/>
      <c r="TRC289"/>
      <c r="TRD289"/>
      <c r="TRE289"/>
      <c r="TRF289"/>
      <c r="TRG289"/>
      <c r="TRH289"/>
      <c r="TRI289"/>
      <c r="TRJ289"/>
      <c r="TRK289"/>
      <c r="TRL289"/>
      <c r="TRM289"/>
      <c r="TRN289"/>
      <c r="TRO289"/>
      <c r="TRP289"/>
      <c r="TRQ289"/>
      <c r="TRR289"/>
      <c r="TRS289"/>
      <c r="TRT289"/>
      <c r="TRU289"/>
      <c r="TRV289"/>
      <c r="TRW289"/>
      <c r="TRX289"/>
      <c r="TRY289"/>
      <c r="TRZ289"/>
      <c r="TSA289"/>
      <c r="TSB289"/>
      <c r="TSC289"/>
      <c r="TSD289"/>
      <c r="TSE289"/>
      <c r="TSF289"/>
      <c r="TSG289"/>
      <c r="TSH289"/>
      <c r="TSI289"/>
      <c r="TSJ289"/>
      <c r="TSK289"/>
      <c r="TSL289"/>
      <c r="TSM289"/>
      <c r="TSN289"/>
      <c r="TSO289"/>
      <c r="TSP289"/>
      <c r="TSQ289"/>
      <c r="TSR289"/>
      <c r="TSS289"/>
      <c r="TST289"/>
      <c r="TSU289"/>
      <c r="TSV289"/>
      <c r="TSW289"/>
      <c r="TSX289"/>
      <c r="TSY289"/>
      <c r="TSZ289"/>
      <c r="TTA289"/>
      <c r="TTB289"/>
      <c r="TTC289"/>
      <c r="TTD289"/>
      <c r="TTE289"/>
      <c r="TTF289"/>
      <c r="TTG289"/>
      <c r="TTH289"/>
      <c r="TTI289"/>
      <c r="TTJ289"/>
      <c r="TTK289"/>
      <c r="TTL289"/>
      <c r="TTM289"/>
      <c r="TTN289"/>
      <c r="TTO289"/>
      <c r="TTP289"/>
      <c r="TTQ289"/>
      <c r="TTR289"/>
      <c r="TTS289"/>
      <c r="TTT289"/>
      <c r="TTU289"/>
      <c r="TTV289"/>
      <c r="TTW289"/>
      <c r="TTX289"/>
      <c r="TTY289"/>
      <c r="TTZ289"/>
      <c r="TUA289"/>
      <c r="TUB289"/>
      <c r="TUC289"/>
      <c r="TUD289"/>
      <c r="TUE289"/>
      <c r="TUF289"/>
      <c r="TUG289"/>
      <c r="TUH289"/>
      <c r="TUI289"/>
      <c r="TUJ289"/>
      <c r="TUK289"/>
      <c r="TUL289"/>
      <c r="TUM289"/>
      <c r="TUN289"/>
      <c r="TUO289"/>
      <c r="TUP289"/>
      <c r="TUQ289"/>
      <c r="TUR289"/>
      <c r="TUS289"/>
      <c r="TUT289"/>
      <c r="TUU289"/>
      <c r="TUV289"/>
      <c r="TUW289"/>
      <c r="TUX289"/>
      <c r="TUY289"/>
      <c r="TUZ289"/>
      <c r="TVA289"/>
      <c r="TVB289"/>
      <c r="TVC289"/>
      <c r="TVD289"/>
      <c r="TVE289"/>
      <c r="TVF289"/>
      <c r="TVG289"/>
      <c r="TVH289"/>
      <c r="TVI289"/>
      <c r="TVJ289"/>
      <c r="TVK289"/>
      <c r="TVL289"/>
      <c r="TVM289"/>
      <c r="TVN289"/>
      <c r="TVO289"/>
      <c r="TVP289"/>
      <c r="TVQ289"/>
      <c r="TVR289"/>
      <c r="TVS289"/>
      <c r="TVT289"/>
      <c r="TVU289"/>
      <c r="TVV289"/>
      <c r="TVW289"/>
      <c r="TVX289"/>
      <c r="TVY289"/>
      <c r="TVZ289"/>
      <c r="TWA289"/>
      <c r="TWB289"/>
      <c r="TWC289"/>
      <c r="TWD289"/>
      <c r="TWE289"/>
      <c r="TWF289"/>
      <c r="TWG289"/>
      <c r="TWH289"/>
      <c r="TWI289"/>
      <c r="TWJ289"/>
      <c r="TWK289"/>
      <c r="TWL289"/>
      <c r="TWM289"/>
      <c r="TWN289"/>
      <c r="TWO289"/>
      <c r="TWP289"/>
      <c r="TWQ289"/>
      <c r="TWR289"/>
      <c r="TWS289"/>
      <c r="TWT289"/>
      <c r="TWU289"/>
      <c r="TWV289"/>
      <c r="TWW289"/>
      <c r="TWX289"/>
      <c r="TWY289"/>
      <c r="TWZ289"/>
      <c r="TXA289"/>
      <c r="TXB289"/>
      <c r="TXC289"/>
      <c r="TXD289"/>
      <c r="TXE289"/>
      <c r="TXF289"/>
      <c r="TXG289"/>
      <c r="TXH289"/>
      <c r="TXI289"/>
      <c r="TXJ289"/>
      <c r="TXK289"/>
      <c r="TXL289"/>
      <c r="TXM289"/>
      <c r="TXN289"/>
      <c r="TXO289"/>
      <c r="TXP289"/>
      <c r="TXQ289"/>
      <c r="TXR289"/>
      <c r="TXS289"/>
      <c r="TXT289"/>
      <c r="TXU289"/>
      <c r="TXV289"/>
      <c r="TXW289"/>
      <c r="TXX289"/>
      <c r="TXY289"/>
      <c r="TXZ289"/>
      <c r="TYA289"/>
      <c r="TYB289"/>
      <c r="TYC289"/>
      <c r="TYD289"/>
      <c r="TYE289"/>
      <c r="TYF289"/>
      <c r="TYG289"/>
      <c r="TYH289"/>
      <c r="TYI289"/>
      <c r="TYJ289"/>
      <c r="TYK289"/>
      <c r="TYL289"/>
      <c r="TYM289"/>
      <c r="TYN289"/>
      <c r="TYO289"/>
      <c r="TYP289"/>
      <c r="TYQ289"/>
      <c r="TYR289"/>
      <c r="TYS289"/>
      <c r="TYT289"/>
      <c r="TYU289"/>
      <c r="TYV289"/>
      <c r="TYW289"/>
      <c r="TYX289"/>
      <c r="TYY289"/>
      <c r="TYZ289"/>
      <c r="TZA289"/>
      <c r="TZB289"/>
      <c r="TZC289"/>
      <c r="TZD289"/>
      <c r="TZE289"/>
      <c r="TZF289"/>
      <c r="TZG289"/>
      <c r="TZH289"/>
      <c r="TZI289"/>
      <c r="TZJ289"/>
      <c r="TZK289"/>
      <c r="TZL289"/>
      <c r="TZM289"/>
      <c r="TZN289"/>
      <c r="TZO289"/>
      <c r="TZP289"/>
      <c r="TZQ289"/>
      <c r="TZR289"/>
      <c r="TZS289"/>
      <c r="TZT289"/>
      <c r="TZU289"/>
      <c r="TZV289"/>
      <c r="TZW289"/>
      <c r="TZX289"/>
      <c r="TZY289"/>
      <c r="TZZ289"/>
      <c r="UAA289"/>
      <c r="UAB289"/>
      <c r="UAC289"/>
      <c r="UAD289"/>
      <c r="UAE289"/>
      <c r="UAF289"/>
      <c r="UAG289"/>
      <c r="UAH289"/>
      <c r="UAI289"/>
      <c r="UAJ289"/>
      <c r="UAK289"/>
      <c r="UAL289"/>
      <c r="UAM289"/>
      <c r="UAN289"/>
      <c r="UAO289"/>
      <c r="UAP289"/>
      <c r="UAQ289"/>
      <c r="UAR289"/>
      <c r="UAS289"/>
      <c r="UAT289"/>
      <c r="UAU289"/>
      <c r="UAV289"/>
      <c r="UAW289"/>
      <c r="UAX289"/>
      <c r="UAY289"/>
      <c r="UAZ289"/>
      <c r="UBA289"/>
      <c r="UBB289"/>
      <c r="UBC289"/>
      <c r="UBD289"/>
      <c r="UBE289"/>
      <c r="UBF289"/>
      <c r="UBG289"/>
      <c r="UBH289"/>
      <c r="UBI289"/>
      <c r="UBJ289"/>
      <c r="UBK289"/>
      <c r="UBL289"/>
      <c r="UBM289"/>
      <c r="UBN289"/>
      <c r="UBO289"/>
      <c r="UBP289"/>
      <c r="UBQ289"/>
      <c r="UBR289"/>
      <c r="UBS289"/>
      <c r="UBT289"/>
      <c r="UBU289"/>
      <c r="UBV289"/>
      <c r="UBW289"/>
      <c r="UBX289"/>
      <c r="UBY289"/>
      <c r="UBZ289"/>
      <c r="UCA289"/>
      <c r="UCB289"/>
      <c r="UCC289"/>
      <c r="UCD289"/>
      <c r="UCE289"/>
      <c r="UCF289"/>
      <c r="UCG289"/>
      <c r="UCH289"/>
      <c r="UCI289"/>
      <c r="UCJ289"/>
      <c r="UCK289"/>
      <c r="UCL289"/>
      <c r="UCM289"/>
      <c r="UCN289"/>
      <c r="UCO289"/>
      <c r="UCP289"/>
      <c r="UCQ289"/>
      <c r="UCR289"/>
      <c r="UCS289"/>
      <c r="UCT289"/>
      <c r="UCU289"/>
      <c r="UCV289"/>
      <c r="UCW289"/>
      <c r="UCX289"/>
      <c r="UCY289"/>
      <c r="UCZ289"/>
      <c r="UDA289"/>
      <c r="UDB289"/>
      <c r="UDC289"/>
      <c r="UDD289"/>
      <c r="UDE289"/>
      <c r="UDF289"/>
      <c r="UDG289"/>
      <c r="UDH289"/>
      <c r="UDI289"/>
      <c r="UDJ289"/>
      <c r="UDK289"/>
      <c r="UDL289"/>
      <c r="UDM289"/>
      <c r="UDN289"/>
      <c r="UDO289"/>
      <c r="UDP289"/>
      <c r="UDQ289"/>
      <c r="UDR289"/>
      <c r="UDS289"/>
      <c r="UDT289"/>
      <c r="UDU289"/>
      <c r="UDV289"/>
      <c r="UDW289"/>
      <c r="UDX289"/>
      <c r="UDY289"/>
      <c r="UDZ289"/>
      <c r="UEA289"/>
      <c r="UEB289"/>
      <c r="UEC289"/>
      <c r="UED289"/>
      <c r="UEE289"/>
      <c r="UEF289"/>
      <c r="UEG289"/>
      <c r="UEH289"/>
      <c r="UEI289"/>
      <c r="UEJ289"/>
      <c r="UEK289"/>
      <c r="UEL289"/>
      <c r="UEM289"/>
      <c r="UEN289"/>
      <c r="UEO289"/>
      <c r="UEP289"/>
      <c r="UEQ289"/>
      <c r="UER289"/>
      <c r="UES289"/>
      <c r="UET289"/>
      <c r="UEU289"/>
      <c r="UEV289"/>
      <c r="UEW289"/>
      <c r="UEX289"/>
      <c r="UEY289"/>
      <c r="UEZ289"/>
      <c r="UFA289"/>
      <c r="UFB289"/>
      <c r="UFC289"/>
      <c r="UFD289"/>
      <c r="UFE289"/>
      <c r="UFF289"/>
      <c r="UFG289"/>
      <c r="UFH289"/>
      <c r="UFI289"/>
      <c r="UFJ289"/>
      <c r="UFK289"/>
      <c r="UFL289"/>
      <c r="UFM289"/>
      <c r="UFN289"/>
      <c r="UFO289"/>
      <c r="UFP289"/>
      <c r="UFQ289"/>
      <c r="UFR289"/>
      <c r="UFS289"/>
      <c r="UFT289"/>
      <c r="UFU289"/>
      <c r="UFV289"/>
      <c r="UFW289"/>
      <c r="UFX289"/>
      <c r="UFY289"/>
      <c r="UFZ289"/>
      <c r="UGA289"/>
      <c r="UGB289"/>
      <c r="UGC289"/>
      <c r="UGD289"/>
      <c r="UGE289"/>
      <c r="UGF289"/>
      <c r="UGG289"/>
      <c r="UGH289"/>
      <c r="UGI289"/>
      <c r="UGJ289"/>
      <c r="UGK289"/>
      <c r="UGL289"/>
      <c r="UGM289"/>
      <c r="UGN289"/>
      <c r="UGO289"/>
      <c r="UGP289"/>
      <c r="UGQ289"/>
      <c r="UGR289"/>
      <c r="UGS289"/>
      <c r="UGT289"/>
      <c r="UGU289"/>
      <c r="UGV289"/>
      <c r="UGW289"/>
      <c r="UGX289"/>
      <c r="UGY289"/>
      <c r="UGZ289"/>
      <c r="UHA289"/>
      <c r="UHB289"/>
      <c r="UHC289"/>
      <c r="UHD289"/>
      <c r="UHE289"/>
      <c r="UHF289"/>
      <c r="UHG289"/>
      <c r="UHH289"/>
      <c r="UHI289"/>
      <c r="UHJ289"/>
      <c r="UHK289"/>
      <c r="UHL289"/>
      <c r="UHM289"/>
      <c r="UHN289"/>
      <c r="UHO289"/>
      <c r="UHP289"/>
      <c r="UHQ289"/>
      <c r="UHR289"/>
      <c r="UHS289"/>
      <c r="UHT289"/>
      <c r="UHU289"/>
      <c r="UHV289"/>
      <c r="UHW289"/>
      <c r="UHX289"/>
      <c r="UHY289"/>
      <c r="UHZ289"/>
      <c r="UIA289"/>
      <c r="UIB289"/>
      <c r="UIC289"/>
      <c r="UID289"/>
      <c r="UIE289"/>
      <c r="UIF289"/>
      <c r="UIG289"/>
      <c r="UIH289"/>
      <c r="UII289"/>
      <c r="UIJ289"/>
      <c r="UIK289"/>
      <c r="UIL289"/>
      <c r="UIM289"/>
      <c r="UIN289"/>
      <c r="UIO289"/>
      <c r="UIP289"/>
      <c r="UIQ289"/>
      <c r="UIR289"/>
      <c r="UIS289"/>
      <c r="UIT289"/>
      <c r="UIU289"/>
      <c r="UIV289"/>
      <c r="UIW289"/>
      <c r="UIX289"/>
      <c r="UIY289"/>
      <c r="UIZ289"/>
      <c r="UJA289"/>
      <c r="UJB289"/>
      <c r="UJC289"/>
      <c r="UJD289"/>
      <c r="UJE289"/>
      <c r="UJF289"/>
      <c r="UJG289"/>
      <c r="UJH289"/>
      <c r="UJI289"/>
      <c r="UJJ289"/>
      <c r="UJK289"/>
      <c r="UJL289"/>
      <c r="UJM289"/>
      <c r="UJN289"/>
      <c r="UJO289"/>
      <c r="UJP289"/>
      <c r="UJQ289"/>
      <c r="UJR289"/>
      <c r="UJS289"/>
      <c r="UJT289"/>
      <c r="UJU289"/>
      <c r="UJV289"/>
      <c r="UJW289"/>
      <c r="UJX289"/>
      <c r="UJY289"/>
      <c r="UJZ289"/>
      <c r="UKA289"/>
      <c r="UKB289"/>
      <c r="UKC289"/>
      <c r="UKD289"/>
      <c r="UKE289"/>
      <c r="UKF289"/>
      <c r="UKG289"/>
      <c r="UKH289"/>
      <c r="UKI289"/>
      <c r="UKJ289"/>
      <c r="UKK289"/>
      <c r="UKL289"/>
      <c r="UKM289"/>
      <c r="UKN289"/>
      <c r="UKO289"/>
      <c r="UKP289"/>
      <c r="UKQ289"/>
      <c r="UKR289"/>
      <c r="UKS289"/>
      <c r="UKT289"/>
      <c r="UKU289"/>
      <c r="UKV289"/>
      <c r="UKW289"/>
      <c r="UKX289"/>
      <c r="UKY289"/>
      <c r="UKZ289"/>
      <c r="ULA289"/>
      <c r="ULB289"/>
      <c r="ULC289"/>
      <c r="ULD289"/>
      <c r="ULE289"/>
      <c r="ULF289"/>
      <c r="ULG289"/>
      <c r="ULH289"/>
      <c r="ULI289"/>
      <c r="ULJ289"/>
      <c r="ULK289"/>
      <c r="ULL289"/>
      <c r="ULM289"/>
      <c r="ULN289"/>
      <c r="ULO289"/>
      <c r="ULP289"/>
      <c r="ULQ289"/>
      <c r="ULR289"/>
      <c r="ULS289"/>
      <c r="ULT289"/>
      <c r="ULU289"/>
      <c r="ULV289"/>
      <c r="ULW289"/>
      <c r="ULX289"/>
      <c r="ULY289"/>
      <c r="ULZ289"/>
      <c r="UMA289"/>
      <c r="UMB289"/>
      <c r="UMC289"/>
      <c r="UMD289"/>
      <c r="UME289"/>
      <c r="UMF289"/>
      <c r="UMG289"/>
      <c r="UMH289"/>
      <c r="UMI289"/>
      <c r="UMJ289"/>
      <c r="UMK289"/>
      <c r="UML289"/>
      <c r="UMM289"/>
      <c r="UMN289"/>
      <c r="UMO289"/>
      <c r="UMP289"/>
      <c r="UMQ289"/>
      <c r="UMR289"/>
      <c r="UMS289"/>
      <c r="UMT289"/>
      <c r="UMU289"/>
      <c r="UMV289"/>
      <c r="UMW289"/>
      <c r="UMX289"/>
      <c r="UMY289"/>
      <c r="UMZ289"/>
      <c r="UNA289"/>
      <c r="UNB289"/>
      <c r="UNC289"/>
      <c r="UND289"/>
      <c r="UNE289"/>
      <c r="UNF289"/>
      <c r="UNG289"/>
      <c r="UNH289"/>
      <c r="UNI289"/>
      <c r="UNJ289"/>
      <c r="UNK289"/>
      <c r="UNL289"/>
      <c r="UNM289"/>
      <c r="UNN289"/>
      <c r="UNO289"/>
      <c r="UNP289"/>
      <c r="UNQ289"/>
      <c r="UNR289"/>
      <c r="UNS289"/>
      <c r="UNT289"/>
      <c r="UNU289"/>
      <c r="UNV289"/>
      <c r="UNW289"/>
      <c r="UNX289"/>
      <c r="UNY289"/>
      <c r="UNZ289"/>
      <c r="UOA289"/>
      <c r="UOB289"/>
      <c r="UOC289"/>
      <c r="UOD289"/>
      <c r="UOE289"/>
      <c r="UOF289"/>
      <c r="UOG289"/>
      <c r="UOH289"/>
      <c r="UOI289"/>
      <c r="UOJ289"/>
      <c r="UOK289"/>
      <c r="UOL289"/>
      <c r="UOM289"/>
      <c r="UON289"/>
      <c r="UOO289"/>
      <c r="UOP289"/>
      <c r="UOQ289"/>
      <c r="UOR289"/>
      <c r="UOS289"/>
      <c r="UOT289"/>
      <c r="UOU289"/>
      <c r="UOV289"/>
      <c r="UOW289"/>
      <c r="UOX289"/>
      <c r="UOY289"/>
      <c r="UOZ289"/>
      <c r="UPA289"/>
      <c r="UPB289"/>
      <c r="UPC289"/>
      <c r="UPD289"/>
      <c r="UPE289"/>
      <c r="UPF289"/>
      <c r="UPG289"/>
      <c r="UPH289"/>
      <c r="UPI289"/>
      <c r="UPJ289"/>
      <c r="UPK289"/>
      <c r="UPL289"/>
      <c r="UPM289"/>
      <c r="UPN289"/>
      <c r="UPO289"/>
      <c r="UPP289"/>
      <c r="UPQ289"/>
      <c r="UPR289"/>
      <c r="UPS289"/>
      <c r="UPT289"/>
      <c r="UPU289"/>
      <c r="UPV289"/>
      <c r="UPW289"/>
      <c r="UPX289"/>
      <c r="UPY289"/>
      <c r="UPZ289"/>
      <c r="UQA289"/>
      <c r="UQB289"/>
      <c r="UQC289"/>
      <c r="UQD289"/>
      <c r="UQE289"/>
      <c r="UQF289"/>
      <c r="UQG289"/>
      <c r="UQH289"/>
      <c r="UQI289"/>
      <c r="UQJ289"/>
      <c r="UQK289"/>
      <c r="UQL289"/>
      <c r="UQM289"/>
      <c r="UQN289"/>
      <c r="UQO289"/>
      <c r="UQP289"/>
      <c r="UQQ289"/>
      <c r="UQR289"/>
      <c r="UQS289"/>
      <c r="UQT289"/>
      <c r="UQU289"/>
      <c r="UQV289"/>
      <c r="UQW289"/>
      <c r="UQX289"/>
      <c r="UQY289"/>
      <c r="UQZ289"/>
      <c r="URA289"/>
      <c r="URB289"/>
      <c r="URC289"/>
      <c r="URD289"/>
      <c r="URE289"/>
      <c r="URF289"/>
      <c r="URG289"/>
      <c r="URH289"/>
      <c r="URI289"/>
      <c r="URJ289"/>
      <c r="URK289"/>
      <c r="URL289"/>
      <c r="URM289"/>
      <c r="URN289"/>
      <c r="URO289"/>
      <c r="URP289"/>
      <c r="URQ289"/>
      <c r="URR289"/>
      <c r="URS289"/>
      <c r="URT289"/>
      <c r="URU289"/>
      <c r="URV289"/>
      <c r="URW289"/>
      <c r="URX289"/>
      <c r="URY289"/>
      <c r="URZ289"/>
      <c r="USA289"/>
      <c r="USB289"/>
      <c r="USC289"/>
      <c r="USD289"/>
      <c r="USE289"/>
      <c r="USF289"/>
      <c r="USG289"/>
      <c r="USH289"/>
      <c r="USI289"/>
      <c r="USJ289"/>
      <c r="USK289"/>
      <c r="USL289"/>
      <c r="USM289"/>
      <c r="USN289"/>
      <c r="USO289"/>
      <c r="USP289"/>
      <c r="USQ289"/>
      <c r="USR289"/>
      <c r="USS289"/>
      <c r="UST289"/>
      <c r="USU289"/>
      <c r="USV289"/>
      <c r="USW289"/>
      <c r="USX289"/>
      <c r="USY289"/>
      <c r="USZ289"/>
      <c r="UTA289"/>
      <c r="UTB289"/>
      <c r="UTC289"/>
      <c r="UTD289"/>
      <c r="UTE289"/>
      <c r="UTF289"/>
      <c r="UTG289"/>
      <c r="UTH289"/>
      <c r="UTI289"/>
      <c r="UTJ289"/>
      <c r="UTK289"/>
      <c r="UTL289"/>
      <c r="UTM289"/>
      <c r="UTN289"/>
      <c r="UTO289"/>
      <c r="UTP289"/>
      <c r="UTQ289"/>
      <c r="UTR289"/>
      <c r="UTS289"/>
      <c r="UTT289"/>
      <c r="UTU289"/>
      <c r="UTV289"/>
      <c r="UTW289"/>
      <c r="UTX289"/>
      <c r="UTY289"/>
      <c r="UTZ289"/>
      <c r="UUA289"/>
      <c r="UUB289"/>
      <c r="UUC289"/>
      <c r="UUD289"/>
      <c r="UUE289"/>
      <c r="UUF289"/>
      <c r="UUG289"/>
      <c r="UUH289"/>
      <c r="UUI289"/>
      <c r="UUJ289"/>
      <c r="UUK289"/>
      <c r="UUL289"/>
      <c r="UUM289"/>
      <c r="UUN289"/>
      <c r="UUO289"/>
      <c r="UUP289"/>
      <c r="UUQ289"/>
      <c r="UUR289"/>
      <c r="UUS289"/>
      <c r="UUT289"/>
      <c r="UUU289"/>
      <c r="UUV289"/>
      <c r="UUW289"/>
      <c r="UUX289"/>
      <c r="UUY289"/>
      <c r="UUZ289"/>
      <c r="UVA289"/>
      <c r="UVB289"/>
      <c r="UVC289"/>
      <c r="UVD289"/>
      <c r="UVE289"/>
      <c r="UVF289"/>
      <c r="UVG289"/>
      <c r="UVH289"/>
      <c r="UVI289"/>
      <c r="UVJ289"/>
      <c r="UVK289"/>
      <c r="UVL289"/>
      <c r="UVM289"/>
      <c r="UVN289"/>
      <c r="UVO289"/>
      <c r="UVP289"/>
      <c r="UVQ289"/>
      <c r="UVR289"/>
      <c r="UVS289"/>
      <c r="UVT289"/>
      <c r="UVU289"/>
      <c r="UVV289"/>
      <c r="UVW289"/>
      <c r="UVX289"/>
      <c r="UVY289"/>
      <c r="UVZ289"/>
      <c r="UWA289"/>
      <c r="UWB289"/>
      <c r="UWC289"/>
      <c r="UWD289"/>
      <c r="UWE289"/>
      <c r="UWF289"/>
      <c r="UWG289"/>
      <c r="UWH289"/>
      <c r="UWI289"/>
      <c r="UWJ289"/>
      <c r="UWK289"/>
      <c r="UWL289"/>
      <c r="UWM289"/>
      <c r="UWN289"/>
      <c r="UWO289"/>
      <c r="UWP289"/>
      <c r="UWQ289"/>
      <c r="UWR289"/>
      <c r="UWS289"/>
      <c r="UWT289"/>
      <c r="UWU289"/>
      <c r="UWV289"/>
      <c r="UWW289"/>
      <c r="UWX289"/>
      <c r="UWY289"/>
      <c r="UWZ289"/>
      <c r="UXA289"/>
      <c r="UXB289"/>
      <c r="UXC289"/>
      <c r="UXD289"/>
      <c r="UXE289"/>
      <c r="UXF289"/>
      <c r="UXG289"/>
      <c r="UXH289"/>
      <c r="UXI289"/>
      <c r="UXJ289"/>
      <c r="UXK289"/>
      <c r="UXL289"/>
      <c r="UXM289"/>
      <c r="UXN289"/>
      <c r="UXO289"/>
      <c r="UXP289"/>
      <c r="UXQ289"/>
      <c r="UXR289"/>
      <c r="UXS289"/>
      <c r="UXT289"/>
      <c r="UXU289"/>
      <c r="UXV289"/>
      <c r="UXW289"/>
      <c r="UXX289"/>
      <c r="UXY289"/>
      <c r="UXZ289"/>
      <c r="UYA289"/>
      <c r="UYB289"/>
      <c r="UYC289"/>
      <c r="UYD289"/>
      <c r="UYE289"/>
      <c r="UYF289"/>
      <c r="UYG289"/>
      <c r="UYH289"/>
      <c r="UYI289"/>
      <c r="UYJ289"/>
      <c r="UYK289"/>
      <c r="UYL289"/>
      <c r="UYM289"/>
      <c r="UYN289"/>
      <c r="UYO289"/>
      <c r="UYP289"/>
      <c r="UYQ289"/>
      <c r="UYR289"/>
      <c r="UYS289"/>
      <c r="UYT289"/>
      <c r="UYU289"/>
      <c r="UYV289"/>
      <c r="UYW289"/>
      <c r="UYX289"/>
      <c r="UYY289"/>
      <c r="UYZ289"/>
      <c r="UZA289"/>
      <c r="UZB289"/>
      <c r="UZC289"/>
      <c r="UZD289"/>
      <c r="UZE289"/>
      <c r="UZF289"/>
      <c r="UZG289"/>
      <c r="UZH289"/>
      <c r="UZI289"/>
      <c r="UZJ289"/>
      <c r="UZK289"/>
      <c r="UZL289"/>
      <c r="UZM289"/>
      <c r="UZN289"/>
      <c r="UZO289"/>
      <c r="UZP289"/>
      <c r="UZQ289"/>
      <c r="UZR289"/>
      <c r="UZS289"/>
      <c r="UZT289"/>
      <c r="UZU289"/>
      <c r="UZV289"/>
      <c r="UZW289"/>
      <c r="UZX289"/>
      <c r="UZY289"/>
      <c r="UZZ289"/>
      <c r="VAA289"/>
      <c r="VAB289"/>
      <c r="VAC289"/>
      <c r="VAD289"/>
      <c r="VAE289"/>
      <c r="VAF289"/>
      <c r="VAG289"/>
      <c r="VAH289"/>
      <c r="VAI289"/>
      <c r="VAJ289"/>
      <c r="VAK289"/>
      <c r="VAL289"/>
      <c r="VAM289"/>
      <c r="VAN289"/>
      <c r="VAO289"/>
      <c r="VAP289"/>
      <c r="VAQ289"/>
      <c r="VAR289"/>
      <c r="VAS289"/>
      <c r="VAT289"/>
      <c r="VAU289"/>
      <c r="VAV289"/>
      <c r="VAW289"/>
      <c r="VAX289"/>
      <c r="VAY289"/>
      <c r="VAZ289"/>
      <c r="VBA289"/>
      <c r="VBB289"/>
      <c r="VBC289"/>
      <c r="VBD289"/>
      <c r="VBE289"/>
      <c r="VBF289"/>
      <c r="VBG289"/>
      <c r="VBH289"/>
      <c r="VBI289"/>
      <c r="VBJ289"/>
      <c r="VBK289"/>
      <c r="VBL289"/>
      <c r="VBM289"/>
      <c r="VBN289"/>
      <c r="VBO289"/>
      <c r="VBP289"/>
      <c r="VBQ289"/>
      <c r="VBR289"/>
      <c r="VBS289"/>
      <c r="VBT289"/>
      <c r="VBU289"/>
      <c r="VBV289"/>
      <c r="VBW289"/>
      <c r="VBX289"/>
      <c r="VBY289"/>
      <c r="VBZ289"/>
      <c r="VCA289"/>
      <c r="VCB289"/>
      <c r="VCC289"/>
      <c r="VCD289"/>
      <c r="VCE289"/>
      <c r="VCF289"/>
      <c r="VCG289"/>
      <c r="VCH289"/>
      <c r="VCI289"/>
      <c r="VCJ289"/>
      <c r="VCK289"/>
      <c r="VCL289"/>
      <c r="VCM289"/>
      <c r="VCN289"/>
      <c r="VCO289"/>
      <c r="VCP289"/>
      <c r="VCQ289"/>
      <c r="VCR289"/>
      <c r="VCS289"/>
      <c r="VCT289"/>
      <c r="VCU289"/>
      <c r="VCV289"/>
      <c r="VCW289"/>
      <c r="VCX289"/>
      <c r="VCY289"/>
      <c r="VCZ289"/>
      <c r="VDA289"/>
      <c r="VDB289"/>
      <c r="VDC289"/>
      <c r="VDD289"/>
      <c r="VDE289"/>
      <c r="VDF289"/>
      <c r="VDG289"/>
      <c r="VDH289"/>
      <c r="VDI289"/>
      <c r="VDJ289"/>
      <c r="VDK289"/>
      <c r="VDL289"/>
      <c r="VDM289"/>
      <c r="VDN289"/>
      <c r="VDO289"/>
      <c r="VDP289"/>
      <c r="VDQ289"/>
      <c r="VDR289"/>
      <c r="VDS289"/>
      <c r="VDT289"/>
      <c r="VDU289"/>
      <c r="VDV289"/>
      <c r="VDW289"/>
      <c r="VDX289"/>
      <c r="VDY289"/>
      <c r="VDZ289"/>
      <c r="VEA289"/>
      <c r="VEB289"/>
      <c r="VEC289"/>
      <c r="VED289"/>
      <c r="VEE289"/>
      <c r="VEF289"/>
      <c r="VEG289"/>
      <c r="VEH289"/>
      <c r="VEI289"/>
      <c r="VEJ289"/>
      <c r="VEK289"/>
      <c r="VEL289"/>
      <c r="VEM289"/>
      <c r="VEN289"/>
      <c r="VEO289"/>
      <c r="VEP289"/>
      <c r="VEQ289"/>
      <c r="VER289"/>
      <c r="VES289"/>
      <c r="VET289"/>
      <c r="VEU289"/>
      <c r="VEV289"/>
      <c r="VEW289"/>
      <c r="VEX289"/>
      <c r="VEY289"/>
      <c r="VEZ289"/>
      <c r="VFA289"/>
      <c r="VFB289"/>
      <c r="VFC289"/>
      <c r="VFD289"/>
      <c r="VFE289"/>
      <c r="VFF289"/>
      <c r="VFG289"/>
      <c r="VFH289"/>
      <c r="VFI289"/>
      <c r="VFJ289"/>
      <c r="VFK289"/>
      <c r="VFL289"/>
      <c r="VFM289"/>
      <c r="VFN289"/>
      <c r="VFO289"/>
      <c r="VFP289"/>
      <c r="VFQ289"/>
      <c r="VFR289"/>
      <c r="VFS289"/>
      <c r="VFT289"/>
      <c r="VFU289"/>
      <c r="VFV289"/>
      <c r="VFW289"/>
      <c r="VFX289"/>
      <c r="VFY289"/>
      <c r="VFZ289"/>
      <c r="VGA289"/>
      <c r="VGB289"/>
      <c r="VGC289"/>
      <c r="VGD289"/>
      <c r="VGE289"/>
      <c r="VGF289"/>
      <c r="VGG289"/>
      <c r="VGH289"/>
      <c r="VGI289"/>
      <c r="VGJ289"/>
      <c r="VGK289"/>
      <c r="VGL289"/>
      <c r="VGM289"/>
      <c r="VGN289"/>
      <c r="VGO289"/>
      <c r="VGP289"/>
      <c r="VGQ289"/>
      <c r="VGR289"/>
      <c r="VGS289"/>
      <c r="VGT289"/>
      <c r="VGU289"/>
      <c r="VGV289"/>
      <c r="VGW289"/>
      <c r="VGX289"/>
      <c r="VGY289"/>
      <c r="VGZ289"/>
      <c r="VHA289"/>
      <c r="VHB289"/>
      <c r="VHC289"/>
      <c r="VHD289"/>
      <c r="VHE289"/>
      <c r="VHF289"/>
      <c r="VHG289"/>
      <c r="VHH289"/>
      <c r="VHI289"/>
      <c r="VHJ289"/>
      <c r="VHK289"/>
      <c r="VHL289"/>
      <c r="VHM289"/>
      <c r="VHN289"/>
      <c r="VHO289"/>
      <c r="VHP289"/>
      <c r="VHQ289"/>
      <c r="VHR289"/>
      <c r="VHS289"/>
      <c r="VHT289"/>
      <c r="VHU289"/>
      <c r="VHV289"/>
      <c r="VHW289"/>
      <c r="VHX289"/>
      <c r="VHY289"/>
      <c r="VHZ289"/>
      <c r="VIA289"/>
      <c r="VIB289"/>
      <c r="VIC289"/>
      <c r="VID289"/>
      <c r="VIE289"/>
      <c r="VIF289"/>
      <c r="VIG289"/>
      <c r="VIH289"/>
      <c r="VII289"/>
      <c r="VIJ289"/>
      <c r="VIK289"/>
      <c r="VIL289"/>
      <c r="VIM289"/>
      <c r="VIN289"/>
      <c r="VIO289"/>
      <c r="VIP289"/>
      <c r="VIQ289"/>
      <c r="VIR289"/>
      <c r="VIS289"/>
      <c r="VIT289"/>
      <c r="VIU289"/>
      <c r="VIV289"/>
      <c r="VIW289"/>
      <c r="VIX289"/>
      <c r="VIY289"/>
      <c r="VIZ289"/>
      <c r="VJA289"/>
      <c r="VJB289"/>
      <c r="VJC289"/>
      <c r="VJD289"/>
      <c r="VJE289"/>
      <c r="VJF289"/>
      <c r="VJG289"/>
      <c r="VJH289"/>
      <c r="VJI289"/>
      <c r="VJJ289"/>
      <c r="VJK289"/>
      <c r="VJL289"/>
      <c r="VJM289"/>
      <c r="VJN289"/>
      <c r="VJO289"/>
      <c r="VJP289"/>
      <c r="VJQ289"/>
      <c r="VJR289"/>
      <c r="VJS289"/>
      <c r="VJT289"/>
      <c r="VJU289"/>
      <c r="VJV289"/>
      <c r="VJW289"/>
      <c r="VJX289"/>
      <c r="VJY289"/>
      <c r="VJZ289"/>
      <c r="VKA289"/>
      <c r="VKB289"/>
      <c r="VKC289"/>
      <c r="VKD289"/>
      <c r="VKE289"/>
      <c r="VKF289"/>
      <c r="VKG289"/>
      <c r="VKH289"/>
      <c r="VKI289"/>
      <c r="VKJ289"/>
      <c r="VKK289"/>
      <c r="VKL289"/>
      <c r="VKM289"/>
      <c r="VKN289"/>
      <c r="VKO289"/>
      <c r="VKP289"/>
      <c r="VKQ289"/>
      <c r="VKR289"/>
      <c r="VKS289"/>
      <c r="VKT289"/>
      <c r="VKU289"/>
      <c r="VKV289"/>
      <c r="VKW289"/>
      <c r="VKX289"/>
      <c r="VKY289"/>
      <c r="VKZ289"/>
      <c r="VLA289"/>
      <c r="VLB289"/>
      <c r="VLC289"/>
      <c r="VLD289"/>
      <c r="VLE289"/>
      <c r="VLF289"/>
      <c r="VLG289"/>
      <c r="VLH289"/>
      <c r="VLI289"/>
      <c r="VLJ289"/>
      <c r="VLK289"/>
      <c r="VLL289"/>
      <c r="VLM289"/>
      <c r="VLN289"/>
      <c r="VLO289"/>
      <c r="VLP289"/>
      <c r="VLQ289"/>
      <c r="VLR289"/>
      <c r="VLS289"/>
      <c r="VLT289"/>
      <c r="VLU289"/>
      <c r="VLV289"/>
      <c r="VLW289"/>
      <c r="VLX289"/>
      <c r="VLY289"/>
      <c r="VLZ289"/>
      <c r="VMA289"/>
      <c r="VMB289"/>
      <c r="VMC289"/>
      <c r="VMD289"/>
      <c r="VME289"/>
      <c r="VMF289"/>
      <c r="VMG289"/>
      <c r="VMH289"/>
      <c r="VMI289"/>
      <c r="VMJ289"/>
      <c r="VMK289"/>
      <c r="VML289"/>
      <c r="VMM289"/>
      <c r="VMN289"/>
      <c r="VMO289"/>
      <c r="VMP289"/>
      <c r="VMQ289"/>
      <c r="VMR289"/>
      <c r="VMS289"/>
      <c r="VMT289"/>
      <c r="VMU289"/>
      <c r="VMV289"/>
      <c r="VMW289"/>
      <c r="VMX289"/>
      <c r="VMY289"/>
      <c r="VMZ289"/>
      <c r="VNA289"/>
      <c r="VNB289"/>
      <c r="VNC289"/>
      <c r="VND289"/>
      <c r="VNE289"/>
      <c r="VNF289"/>
      <c r="VNG289"/>
      <c r="VNH289"/>
      <c r="VNI289"/>
      <c r="VNJ289"/>
      <c r="VNK289"/>
      <c r="VNL289"/>
      <c r="VNM289"/>
      <c r="VNN289"/>
      <c r="VNO289"/>
      <c r="VNP289"/>
      <c r="VNQ289"/>
      <c r="VNR289"/>
      <c r="VNS289"/>
      <c r="VNT289"/>
      <c r="VNU289"/>
      <c r="VNV289"/>
      <c r="VNW289"/>
      <c r="VNX289"/>
      <c r="VNY289"/>
      <c r="VNZ289"/>
      <c r="VOA289"/>
      <c r="VOB289"/>
      <c r="VOC289"/>
      <c r="VOD289"/>
      <c r="VOE289"/>
      <c r="VOF289"/>
      <c r="VOG289"/>
      <c r="VOH289"/>
      <c r="VOI289"/>
      <c r="VOJ289"/>
      <c r="VOK289"/>
      <c r="VOL289"/>
      <c r="VOM289"/>
      <c r="VON289"/>
      <c r="VOO289"/>
      <c r="VOP289"/>
      <c r="VOQ289"/>
      <c r="VOR289"/>
      <c r="VOS289"/>
      <c r="VOT289"/>
      <c r="VOU289"/>
      <c r="VOV289"/>
      <c r="VOW289"/>
      <c r="VOX289"/>
      <c r="VOY289"/>
      <c r="VOZ289"/>
      <c r="VPA289"/>
      <c r="VPB289"/>
      <c r="VPC289"/>
      <c r="VPD289"/>
      <c r="VPE289"/>
      <c r="VPF289"/>
      <c r="VPG289"/>
      <c r="VPH289"/>
      <c r="VPI289"/>
      <c r="VPJ289"/>
      <c r="VPK289"/>
      <c r="VPL289"/>
      <c r="VPM289"/>
      <c r="VPN289"/>
      <c r="VPO289"/>
      <c r="VPP289"/>
      <c r="VPQ289"/>
      <c r="VPR289"/>
      <c r="VPS289"/>
      <c r="VPT289"/>
      <c r="VPU289"/>
      <c r="VPV289"/>
      <c r="VPW289"/>
      <c r="VPX289"/>
      <c r="VPY289"/>
      <c r="VPZ289"/>
      <c r="VQA289"/>
      <c r="VQB289"/>
      <c r="VQC289"/>
      <c r="VQD289"/>
      <c r="VQE289"/>
      <c r="VQF289"/>
      <c r="VQG289"/>
      <c r="VQH289"/>
      <c r="VQI289"/>
      <c r="VQJ289"/>
      <c r="VQK289"/>
      <c r="VQL289"/>
      <c r="VQM289"/>
      <c r="VQN289"/>
      <c r="VQO289"/>
      <c r="VQP289"/>
      <c r="VQQ289"/>
      <c r="VQR289"/>
      <c r="VQS289"/>
      <c r="VQT289"/>
      <c r="VQU289"/>
      <c r="VQV289"/>
      <c r="VQW289"/>
      <c r="VQX289"/>
      <c r="VQY289"/>
      <c r="VQZ289"/>
      <c r="VRA289"/>
      <c r="VRB289"/>
      <c r="VRC289"/>
      <c r="VRD289"/>
      <c r="VRE289"/>
      <c r="VRF289"/>
      <c r="VRG289"/>
      <c r="VRH289"/>
      <c r="VRI289"/>
      <c r="VRJ289"/>
      <c r="VRK289"/>
      <c r="VRL289"/>
      <c r="VRM289"/>
      <c r="VRN289"/>
      <c r="VRO289"/>
      <c r="VRP289"/>
      <c r="VRQ289"/>
      <c r="VRR289"/>
      <c r="VRS289"/>
      <c r="VRT289"/>
      <c r="VRU289"/>
      <c r="VRV289"/>
      <c r="VRW289"/>
      <c r="VRX289"/>
      <c r="VRY289"/>
      <c r="VRZ289"/>
      <c r="VSA289"/>
      <c r="VSB289"/>
      <c r="VSC289"/>
      <c r="VSD289"/>
      <c r="VSE289"/>
      <c r="VSF289"/>
      <c r="VSG289"/>
      <c r="VSH289"/>
      <c r="VSI289"/>
      <c r="VSJ289"/>
      <c r="VSK289"/>
      <c r="VSL289"/>
      <c r="VSM289"/>
      <c r="VSN289"/>
      <c r="VSO289"/>
      <c r="VSP289"/>
      <c r="VSQ289"/>
      <c r="VSR289"/>
      <c r="VSS289"/>
      <c r="VST289"/>
      <c r="VSU289"/>
      <c r="VSV289"/>
      <c r="VSW289"/>
      <c r="VSX289"/>
      <c r="VSY289"/>
      <c r="VSZ289"/>
      <c r="VTA289"/>
      <c r="VTB289"/>
      <c r="VTC289"/>
      <c r="VTD289"/>
      <c r="VTE289"/>
      <c r="VTF289"/>
      <c r="VTG289"/>
      <c r="VTH289"/>
      <c r="VTI289"/>
      <c r="VTJ289"/>
      <c r="VTK289"/>
      <c r="VTL289"/>
      <c r="VTM289"/>
      <c r="VTN289"/>
      <c r="VTO289"/>
      <c r="VTP289"/>
      <c r="VTQ289"/>
      <c r="VTR289"/>
      <c r="VTS289"/>
      <c r="VTT289"/>
      <c r="VTU289"/>
      <c r="VTV289"/>
      <c r="VTW289"/>
      <c r="VTX289"/>
      <c r="VTY289"/>
      <c r="VTZ289"/>
      <c r="VUA289"/>
      <c r="VUB289"/>
      <c r="VUC289"/>
      <c r="VUD289"/>
      <c r="VUE289"/>
      <c r="VUF289"/>
      <c r="VUG289"/>
      <c r="VUH289"/>
      <c r="VUI289"/>
      <c r="VUJ289"/>
      <c r="VUK289"/>
      <c r="VUL289"/>
      <c r="VUM289"/>
      <c r="VUN289"/>
      <c r="VUO289"/>
      <c r="VUP289"/>
      <c r="VUQ289"/>
      <c r="VUR289"/>
      <c r="VUS289"/>
      <c r="VUT289"/>
      <c r="VUU289"/>
      <c r="VUV289"/>
      <c r="VUW289"/>
      <c r="VUX289"/>
      <c r="VUY289"/>
      <c r="VUZ289"/>
      <c r="VVA289"/>
      <c r="VVB289"/>
      <c r="VVC289"/>
      <c r="VVD289"/>
      <c r="VVE289"/>
      <c r="VVF289"/>
      <c r="VVG289"/>
      <c r="VVH289"/>
      <c r="VVI289"/>
      <c r="VVJ289"/>
      <c r="VVK289"/>
      <c r="VVL289"/>
      <c r="VVM289"/>
      <c r="VVN289"/>
      <c r="VVO289"/>
      <c r="VVP289"/>
      <c r="VVQ289"/>
      <c r="VVR289"/>
      <c r="VVS289"/>
      <c r="VVT289"/>
      <c r="VVU289"/>
      <c r="VVV289"/>
      <c r="VVW289"/>
      <c r="VVX289"/>
      <c r="VVY289"/>
      <c r="VVZ289"/>
      <c r="VWA289"/>
      <c r="VWB289"/>
      <c r="VWC289"/>
      <c r="VWD289"/>
      <c r="VWE289"/>
      <c r="VWF289"/>
      <c r="VWG289"/>
      <c r="VWH289"/>
      <c r="VWI289"/>
      <c r="VWJ289"/>
      <c r="VWK289"/>
      <c r="VWL289"/>
      <c r="VWM289"/>
      <c r="VWN289"/>
      <c r="VWO289"/>
      <c r="VWP289"/>
      <c r="VWQ289"/>
      <c r="VWR289"/>
      <c r="VWS289"/>
      <c r="VWT289"/>
      <c r="VWU289"/>
      <c r="VWV289"/>
      <c r="VWW289"/>
      <c r="VWX289"/>
      <c r="VWY289"/>
      <c r="VWZ289"/>
      <c r="VXA289"/>
      <c r="VXB289"/>
      <c r="VXC289"/>
      <c r="VXD289"/>
      <c r="VXE289"/>
      <c r="VXF289"/>
      <c r="VXG289"/>
      <c r="VXH289"/>
      <c r="VXI289"/>
      <c r="VXJ289"/>
      <c r="VXK289"/>
      <c r="VXL289"/>
      <c r="VXM289"/>
      <c r="VXN289"/>
      <c r="VXO289"/>
      <c r="VXP289"/>
      <c r="VXQ289"/>
      <c r="VXR289"/>
      <c r="VXS289"/>
      <c r="VXT289"/>
      <c r="VXU289"/>
      <c r="VXV289"/>
      <c r="VXW289"/>
      <c r="VXX289"/>
      <c r="VXY289"/>
      <c r="VXZ289"/>
      <c r="VYA289"/>
      <c r="VYB289"/>
      <c r="VYC289"/>
      <c r="VYD289"/>
      <c r="VYE289"/>
      <c r="VYF289"/>
      <c r="VYG289"/>
      <c r="VYH289"/>
      <c r="VYI289"/>
      <c r="VYJ289"/>
      <c r="VYK289"/>
      <c r="VYL289"/>
      <c r="VYM289"/>
      <c r="VYN289"/>
      <c r="VYO289"/>
      <c r="VYP289"/>
      <c r="VYQ289"/>
      <c r="VYR289"/>
      <c r="VYS289"/>
      <c r="VYT289"/>
      <c r="VYU289"/>
      <c r="VYV289"/>
      <c r="VYW289"/>
      <c r="VYX289"/>
      <c r="VYY289"/>
      <c r="VYZ289"/>
      <c r="VZA289"/>
      <c r="VZB289"/>
      <c r="VZC289"/>
      <c r="VZD289"/>
      <c r="VZE289"/>
      <c r="VZF289"/>
      <c r="VZG289"/>
      <c r="VZH289"/>
      <c r="VZI289"/>
      <c r="VZJ289"/>
      <c r="VZK289"/>
      <c r="VZL289"/>
      <c r="VZM289"/>
      <c r="VZN289"/>
      <c r="VZO289"/>
      <c r="VZP289"/>
      <c r="VZQ289"/>
      <c r="VZR289"/>
      <c r="VZS289"/>
      <c r="VZT289"/>
      <c r="VZU289"/>
      <c r="VZV289"/>
      <c r="VZW289"/>
      <c r="VZX289"/>
      <c r="VZY289"/>
      <c r="VZZ289"/>
      <c r="WAA289"/>
      <c r="WAB289"/>
      <c r="WAC289"/>
      <c r="WAD289"/>
      <c r="WAE289"/>
      <c r="WAF289"/>
      <c r="WAG289"/>
      <c r="WAH289"/>
      <c r="WAI289"/>
      <c r="WAJ289"/>
      <c r="WAK289"/>
      <c r="WAL289"/>
      <c r="WAM289"/>
      <c r="WAN289"/>
      <c r="WAO289"/>
      <c r="WAP289"/>
      <c r="WAQ289"/>
      <c r="WAR289"/>
      <c r="WAS289"/>
      <c r="WAT289"/>
      <c r="WAU289"/>
      <c r="WAV289"/>
      <c r="WAW289"/>
      <c r="WAX289"/>
      <c r="WAY289"/>
      <c r="WAZ289"/>
      <c r="WBA289"/>
      <c r="WBB289"/>
      <c r="WBC289"/>
      <c r="WBD289"/>
      <c r="WBE289"/>
      <c r="WBF289"/>
      <c r="WBG289"/>
      <c r="WBH289"/>
      <c r="WBI289"/>
      <c r="WBJ289"/>
      <c r="WBK289"/>
      <c r="WBL289"/>
      <c r="WBM289"/>
      <c r="WBN289"/>
      <c r="WBO289"/>
      <c r="WBP289"/>
      <c r="WBQ289"/>
      <c r="WBR289"/>
      <c r="WBS289"/>
      <c r="WBT289"/>
      <c r="WBU289"/>
      <c r="WBV289"/>
      <c r="WBW289"/>
      <c r="WBX289"/>
      <c r="WBY289"/>
      <c r="WBZ289"/>
      <c r="WCA289"/>
      <c r="WCB289"/>
      <c r="WCC289"/>
      <c r="WCD289"/>
      <c r="WCE289"/>
      <c r="WCF289"/>
      <c r="WCG289"/>
      <c r="WCH289"/>
      <c r="WCI289"/>
      <c r="WCJ289"/>
      <c r="WCK289"/>
      <c r="WCL289"/>
      <c r="WCM289"/>
      <c r="WCN289"/>
      <c r="WCO289"/>
      <c r="WCP289"/>
      <c r="WCQ289"/>
      <c r="WCR289"/>
      <c r="WCS289"/>
      <c r="WCT289"/>
      <c r="WCU289"/>
      <c r="WCV289"/>
      <c r="WCW289"/>
      <c r="WCX289"/>
      <c r="WCY289"/>
      <c r="WCZ289"/>
      <c r="WDA289"/>
      <c r="WDB289"/>
      <c r="WDC289"/>
      <c r="WDD289"/>
      <c r="WDE289"/>
      <c r="WDF289"/>
      <c r="WDG289"/>
      <c r="WDH289"/>
      <c r="WDI289"/>
      <c r="WDJ289"/>
      <c r="WDK289"/>
      <c r="WDL289"/>
      <c r="WDM289"/>
      <c r="WDN289"/>
      <c r="WDO289"/>
      <c r="WDP289"/>
      <c r="WDQ289"/>
      <c r="WDR289"/>
      <c r="WDS289"/>
      <c r="WDT289"/>
      <c r="WDU289"/>
      <c r="WDV289"/>
      <c r="WDW289"/>
      <c r="WDX289"/>
      <c r="WDY289"/>
      <c r="WDZ289"/>
      <c r="WEA289"/>
      <c r="WEB289"/>
      <c r="WEC289"/>
      <c r="WED289"/>
      <c r="WEE289"/>
      <c r="WEF289"/>
      <c r="WEG289"/>
      <c r="WEH289"/>
      <c r="WEI289"/>
      <c r="WEJ289"/>
      <c r="WEK289"/>
      <c r="WEL289"/>
      <c r="WEM289"/>
      <c r="WEN289"/>
      <c r="WEO289"/>
      <c r="WEP289"/>
      <c r="WEQ289"/>
      <c r="WER289"/>
      <c r="WES289"/>
      <c r="WET289"/>
      <c r="WEU289"/>
      <c r="WEV289"/>
      <c r="WEW289"/>
      <c r="WEX289"/>
      <c r="WEY289"/>
      <c r="WEZ289"/>
      <c r="WFA289"/>
      <c r="WFB289"/>
      <c r="WFC289"/>
      <c r="WFD289"/>
      <c r="WFE289"/>
      <c r="WFF289"/>
      <c r="WFG289"/>
      <c r="WFH289"/>
      <c r="WFI289"/>
      <c r="WFJ289"/>
      <c r="WFK289"/>
      <c r="WFL289"/>
      <c r="WFM289"/>
      <c r="WFN289"/>
      <c r="WFO289"/>
      <c r="WFP289"/>
      <c r="WFQ289"/>
      <c r="WFR289"/>
      <c r="WFS289"/>
      <c r="WFT289"/>
      <c r="WFU289"/>
      <c r="WFV289"/>
      <c r="WFW289"/>
      <c r="WFX289"/>
      <c r="WFY289"/>
      <c r="WFZ289"/>
      <c r="WGA289"/>
      <c r="WGB289"/>
      <c r="WGC289"/>
      <c r="WGD289"/>
      <c r="WGE289"/>
      <c r="WGF289"/>
      <c r="WGG289"/>
      <c r="WGH289"/>
      <c r="WGI289"/>
      <c r="WGJ289"/>
      <c r="WGK289"/>
      <c r="WGL289"/>
      <c r="WGM289"/>
      <c r="WGN289"/>
      <c r="WGO289"/>
      <c r="WGP289"/>
      <c r="WGQ289"/>
      <c r="WGR289"/>
      <c r="WGS289"/>
      <c r="WGT289"/>
      <c r="WGU289"/>
      <c r="WGV289"/>
      <c r="WGW289"/>
      <c r="WGX289"/>
      <c r="WGY289"/>
      <c r="WGZ289"/>
      <c r="WHA289"/>
      <c r="WHB289"/>
      <c r="WHC289"/>
      <c r="WHD289"/>
      <c r="WHE289"/>
      <c r="WHF289"/>
      <c r="WHG289"/>
      <c r="WHH289"/>
      <c r="WHI289"/>
      <c r="WHJ289"/>
      <c r="WHK289"/>
      <c r="WHL289"/>
      <c r="WHM289"/>
      <c r="WHN289"/>
      <c r="WHO289"/>
      <c r="WHP289"/>
      <c r="WHQ289"/>
      <c r="WHR289"/>
      <c r="WHS289"/>
      <c r="WHT289"/>
      <c r="WHU289"/>
      <c r="WHV289"/>
      <c r="WHW289"/>
      <c r="WHX289"/>
      <c r="WHY289"/>
      <c r="WHZ289"/>
      <c r="WIA289"/>
      <c r="WIB289"/>
      <c r="WIC289"/>
      <c r="WID289"/>
      <c r="WIE289"/>
      <c r="WIF289"/>
      <c r="WIG289"/>
      <c r="WIH289"/>
      <c r="WII289"/>
      <c r="WIJ289"/>
      <c r="WIK289"/>
      <c r="WIL289"/>
      <c r="WIM289"/>
      <c r="WIN289"/>
      <c r="WIO289"/>
      <c r="WIP289"/>
      <c r="WIQ289"/>
      <c r="WIR289"/>
      <c r="WIS289"/>
      <c r="WIT289"/>
      <c r="WIU289"/>
      <c r="WIV289"/>
      <c r="WIW289"/>
      <c r="WIX289"/>
      <c r="WIY289"/>
      <c r="WIZ289"/>
      <c r="WJA289"/>
      <c r="WJB289"/>
      <c r="WJC289"/>
      <c r="WJD289"/>
      <c r="WJE289"/>
      <c r="WJF289"/>
      <c r="WJG289"/>
      <c r="WJH289"/>
      <c r="WJI289"/>
      <c r="WJJ289"/>
      <c r="WJK289"/>
      <c r="WJL289"/>
      <c r="WJM289"/>
      <c r="WJN289"/>
      <c r="WJO289"/>
      <c r="WJP289"/>
      <c r="WJQ289"/>
      <c r="WJR289"/>
      <c r="WJS289"/>
      <c r="WJT289"/>
      <c r="WJU289"/>
      <c r="WJV289"/>
      <c r="WJW289"/>
      <c r="WJX289"/>
      <c r="WJY289"/>
      <c r="WJZ289"/>
      <c r="WKA289"/>
      <c r="WKB289"/>
      <c r="WKC289"/>
      <c r="WKD289"/>
      <c r="WKE289"/>
      <c r="WKF289"/>
      <c r="WKG289"/>
      <c r="WKH289"/>
      <c r="WKI289"/>
      <c r="WKJ289"/>
      <c r="WKK289"/>
      <c r="WKL289"/>
      <c r="WKM289"/>
      <c r="WKN289"/>
      <c r="WKO289"/>
      <c r="WKP289"/>
      <c r="WKQ289"/>
      <c r="WKR289"/>
      <c r="WKS289"/>
      <c r="WKT289"/>
      <c r="WKU289"/>
      <c r="WKV289"/>
      <c r="WKW289"/>
      <c r="WKX289"/>
      <c r="WKY289"/>
      <c r="WKZ289"/>
      <c r="WLA289"/>
      <c r="WLB289"/>
      <c r="WLC289"/>
      <c r="WLD289"/>
      <c r="WLE289"/>
      <c r="WLF289"/>
      <c r="WLG289"/>
      <c r="WLH289"/>
      <c r="WLI289"/>
      <c r="WLJ289"/>
      <c r="WLK289"/>
      <c r="WLL289"/>
      <c r="WLM289"/>
      <c r="WLN289"/>
      <c r="WLO289"/>
      <c r="WLP289"/>
      <c r="WLQ289"/>
      <c r="WLR289"/>
      <c r="WLS289"/>
      <c r="WLT289"/>
      <c r="WLU289"/>
      <c r="WLV289"/>
      <c r="WLW289"/>
      <c r="WLX289"/>
      <c r="WLY289"/>
      <c r="WLZ289"/>
      <c r="WMA289"/>
      <c r="WMB289"/>
      <c r="WMC289"/>
      <c r="WMD289"/>
      <c r="WME289"/>
      <c r="WMF289"/>
      <c r="WMG289"/>
      <c r="WMH289"/>
      <c r="WMI289"/>
      <c r="WMJ289"/>
      <c r="WMK289"/>
      <c r="WML289"/>
      <c r="WMM289"/>
      <c r="WMN289"/>
      <c r="WMO289"/>
      <c r="WMP289"/>
      <c r="WMQ289"/>
      <c r="WMR289"/>
      <c r="WMS289"/>
      <c r="WMT289"/>
      <c r="WMU289"/>
      <c r="WMV289"/>
      <c r="WMW289"/>
      <c r="WMX289"/>
      <c r="WMY289"/>
      <c r="WMZ289"/>
      <c r="WNA289"/>
      <c r="WNB289"/>
      <c r="WNC289"/>
      <c r="WND289"/>
      <c r="WNE289"/>
      <c r="WNF289"/>
      <c r="WNG289"/>
      <c r="WNH289"/>
      <c r="WNI289"/>
      <c r="WNJ289"/>
      <c r="WNK289"/>
      <c r="WNL289"/>
      <c r="WNM289"/>
      <c r="WNN289"/>
      <c r="WNO289"/>
      <c r="WNP289"/>
      <c r="WNQ289"/>
      <c r="WNR289"/>
      <c r="WNS289"/>
      <c r="WNT289"/>
      <c r="WNU289"/>
      <c r="WNV289"/>
      <c r="WNW289"/>
      <c r="WNX289"/>
      <c r="WNY289"/>
      <c r="WNZ289"/>
      <c r="WOA289"/>
      <c r="WOB289"/>
      <c r="WOC289"/>
      <c r="WOD289"/>
      <c r="WOE289"/>
      <c r="WOF289"/>
      <c r="WOG289"/>
      <c r="WOH289"/>
      <c r="WOI289"/>
      <c r="WOJ289"/>
      <c r="WOK289"/>
      <c r="WOL289"/>
      <c r="WOM289"/>
      <c r="WON289"/>
      <c r="WOO289"/>
      <c r="WOP289"/>
      <c r="WOQ289"/>
      <c r="WOR289"/>
      <c r="WOS289"/>
      <c r="WOT289"/>
      <c r="WOU289"/>
      <c r="WOV289"/>
      <c r="WOW289"/>
      <c r="WOX289"/>
      <c r="WOY289"/>
      <c r="WOZ289"/>
      <c r="WPA289"/>
      <c r="WPB289"/>
      <c r="WPC289"/>
      <c r="WPD289"/>
      <c r="WPE289"/>
      <c r="WPF289"/>
      <c r="WPG289"/>
      <c r="WPH289"/>
      <c r="WPI289"/>
      <c r="WPJ289"/>
      <c r="WPK289"/>
      <c r="WPL289"/>
      <c r="WPM289"/>
      <c r="WPN289"/>
      <c r="WPO289"/>
      <c r="WPP289"/>
      <c r="WPQ289"/>
      <c r="WPR289"/>
      <c r="WPS289"/>
      <c r="WPT289"/>
      <c r="WPU289"/>
      <c r="WPV289"/>
      <c r="WPW289"/>
      <c r="WPX289"/>
      <c r="WPY289"/>
      <c r="WPZ289"/>
      <c r="WQA289"/>
      <c r="WQB289"/>
      <c r="WQC289"/>
      <c r="WQD289"/>
      <c r="WQE289"/>
      <c r="WQF289"/>
      <c r="WQG289"/>
      <c r="WQH289"/>
      <c r="WQI289"/>
      <c r="WQJ289"/>
      <c r="WQK289"/>
      <c r="WQL289"/>
      <c r="WQM289"/>
      <c r="WQN289"/>
      <c r="WQO289"/>
      <c r="WQP289"/>
      <c r="WQQ289"/>
      <c r="WQR289"/>
      <c r="WQS289"/>
      <c r="WQT289"/>
      <c r="WQU289"/>
      <c r="WQV289"/>
      <c r="WQW289"/>
      <c r="WQX289"/>
      <c r="WQY289"/>
      <c r="WQZ289"/>
      <c r="WRA289"/>
      <c r="WRB289"/>
      <c r="WRC289"/>
      <c r="WRD289"/>
      <c r="WRE289"/>
      <c r="WRF289"/>
      <c r="WRG289"/>
      <c r="WRH289"/>
      <c r="WRI289"/>
      <c r="WRJ289"/>
      <c r="WRK289"/>
      <c r="WRL289"/>
      <c r="WRM289"/>
      <c r="WRN289"/>
      <c r="WRO289"/>
      <c r="WRP289"/>
      <c r="WRQ289"/>
      <c r="WRR289"/>
      <c r="WRS289"/>
      <c r="WRT289"/>
      <c r="WRU289"/>
      <c r="WRV289"/>
      <c r="WRW289"/>
      <c r="WRX289"/>
      <c r="WRY289"/>
      <c r="WRZ289"/>
      <c r="WSA289"/>
      <c r="WSB289"/>
      <c r="WSC289"/>
      <c r="WSD289"/>
      <c r="WSE289"/>
      <c r="WSF289"/>
      <c r="WSG289"/>
      <c r="WSH289"/>
      <c r="WSI289"/>
      <c r="WSJ289"/>
      <c r="WSK289"/>
      <c r="WSL289"/>
      <c r="WSM289"/>
      <c r="WSN289"/>
      <c r="WSO289"/>
      <c r="WSP289"/>
      <c r="WSQ289"/>
      <c r="WSR289"/>
      <c r="WSS289"/>
      <c r="WST289"/>
      <c r="WSU289"/>
      <c r="WSV289"/>
      <c r="WSW289"/>
      <c r="WSX289"/>
      <c r="WSY289"/>
      <c r="WSZ289"/>
      <c r="WTA289"/>
      <c r="WTB289"/>
      <c r="WTC289"/>
      <c r="WTD289"/>
      <c r="WTE289"/>
      <c r="WTF289"/>
      <c r="WTG289"/>
      <c r="WTH289"/>
      <c r="WTI289"/>
      <c r="WTJ289"/>
      <c r="WTK289"/>
      <c r="WTL289"/>
      <c r="WTM289"/>
      <c r="WTN289"/>
      <c r="WTO289"/>
      <c r="WTP289"/>
      <c r="WTQ289"/>
      <c r="WTR289"/>
      <c r="WTS289"/>
      <c r="WTT289"/>
      <c r="WTU289"/>
      <c r="WTV289"/>
      <c r="WTW289"/>
      <c r="WTX289"/>
      <c r="WTY289"/>
      <c r="WTZ289"/>
      <c r="WUA289"/>
      <c r="WUB289"/>
      <c r="WUC289"/>
      <c r="WUD289"/>
      <c r="WUE289"/>
      <c r="WUF289"/>
      <c r="WUG289"/>
      <c r="WUH289"/>
      <c r="WUI289"/>
      <c r="WUJ289"/>
      <c r="WUK289"/>
      <c r="WUL289"/>
      <c r="WUM289"/>
      <c r="WUN289"/>
      <c r="WUO289"/>
      <c r="WUP289"/>
      <c r="WUQ289"/>
      <c r="WUR289"/>
      <c r="WUS289"/>
      <c r="WUT289"/>
      <c r="WUU289"/>
      <c r="WUV289"/>
      <c r="WUW289"/>
      <c r="WUX289"/>
      <c r="WUY289"/>
      <c r="WUZ289"/>
      <c r="WVA289"/>
      <c r="WVB289"/>
      <c r="WVC289"/>
      <c r="WVD289"/>
      <c r="WVE289"/>
      <c r="WVF289"/>
      <c r="WVG289"/>
      <c r="WVH289"/>
      <c r="WVI289"/>
      <c r="WVJ289"/>
      <c r="WVK289"/>
      <c r="WVL289"/>
      <c r="WVM289"/>
      <c r="WVN289"/>
      <c r="WVO289"/>
      <c r="WVP289"/>
      <c r="WVQ289"/>
      <c r="WVR289"/>
      <c r="WVS289"/>
      <c r="WVT289"/>
      <c r="WVU289"/>
      <c r="WVV289"/>
      <c r="WVW289"/>
      <c r="WVX289"/>
      <c r="WVY289"/>
      <c r="WVZ289"/>
      <c r="WWA289"/>
      <c r="WWB289"/>
      <c r="WWC289"/>
      <c r="WWD289"/>
      <c r="WWE289"/>
      <c r="WWF289"/>
      <c r="WWG289"/>
      <c r="WWH289"/>
      <c r="WWI289"/>
      <c r="WWJ289"/>
      <c r="WWK289"/>
      <c r="WWL289"/>
      <c r="WWM289"/>
      <c r="WWN289"/>
      <c r="WWO289"/>
      <c r="WWP289"/>
      <c r="WWQ289"/>
      <c r="WWR289"/>
      <c r="WWS289"/>
      <c r="WWT289"/>
      <c r="WWU289"/>
      <c r="WWV289"/>
      <c r="WWW289"/>
      <c r="WWX289"/>
      <c r="WWY289"/>
      <c r="WWZ289"/>
      <c r="WXA289"/>
      <c r="WXB289"/>
      <c r="WXC289"/>
      <c r="WXD289"/>
      <c r="WXE289"/>
      <c r="WXF289"/>
      <c r="WXG289"/>
      <c r="WXH289"/>
      <c r="WXI289"/>
      <c r="WXJ289"/>
      <c r="WXK289"/>
      <c r="WXL289"/>
      <c r="WXM289"/>
      <c r="WXN289"/>
      <c r="WXO289"/>
      <c r="WXP289"/>
      <c r="WXQ289"/>
      <c r="WXR289"/>
      <c r="WXS289"/>
      <c r="WXT289"/>
      <c r="WXU289"/>
      <c r="WXV289"/>
      <c r="WXW289"/>
      <c r="WXX289"/>
      <c r="WXY289"/>
      <c r="WXZ289"/>
      <c r="WYA289"/>
      <c r="WYB289"/>
      <c r="WYC289"/>
      <c r="WYD289"/>
      <c r="WYE289"/>
      <c r="WYF289"/>
      <c r="WYG289"/>
      <c r="WYH289"/>
      <c r="WYI289"/>
      <c r="WYJ289"/>
      <c r="WYK289"/>
      <c r="WYL289"/>
      <c r="WYM289"/>
      <c r="WYN289"/>
      <c r="WYO289"/>
      <c r="WYP289"/>
      <c r="WYQ289"/>
      <c r="WYR289"/>
      <c r="WYS289"/>
      <c r="WYT289"/>
      <c r="WYU289"/>
      <c r="WYV289"/>
      <c r="WYW289"/>
      <c r="WYX289"/>
      <c r="WYY289"/>
      <c r="WYZ289"/>
      <c r="WZA289"/>
      <c r="WZB289"/>
      <c r="WZC289"/>
      <c r="WZD289"/>
      <c r="WZE289"/>
      <c r="WZF289"/>
      <c r="WZG289"/>
      <c r="WZH289"/>
      <c r="WZI289"/>
      <c r="WZJ289"/>
      <c r="WZK289"/>
      <c r="WZL289"/>
      <c r="WZM289"/>
      <c r="WZN289"/>
      <c r="WZO289"/>
      <c r="WZP289"/>
      <c r="WZQ289"/>
      <c r="WZR289"/>
      <c r="WZS289"/>
      <c r="WZT289"/>
      <c r="WZU289"/>
      <c r="WZV289"/>
      <c r="WZW289"/>
      <c r="WZX289"/>
      <c r="WZY289"/>
      <c r="WZZ289"/>
      <c r="XAA289"/>
      <c r="XAB289"/>
      <c r="XAC289"/>
      <c r="XAD289"/>
      <c r="XAE289"/>
      <c r="XAF289"/>
      <c r="XAG289"/>
      <c r="XAH289"/>
      <c r="XAI289"/>
      <c r="XAJ289"/>
      <c r="XAK289"/>
      <c r="XAL289"/>
      <c r="XAM289"/>
      <c r="XAN289"/>
      <c r="XAO289"/>
      <c r="XAP289"/>
      <c r="XAQ289"/>
      <c r="XAR289"/>
      <c r="XAS289"/>
      <c r="XAT289"/>
      <c r="XAU289"/>
      <c r="XAV289"/>
      <c r="XAW289"/>
      <c r="XAX289"/>
      <c r="XAY289"/>
      <c r="XAZ289"/>
      <c r="XBA289"/>
      <c r="XBB289"/>
      <c r="XBC289"/>
      <c r="XBD289"/>
      <c r="XBE289"/>
      <c r="XBF289"/>
      <c r="XBG289"/>
      <c r="XBH289"/>
      <c r="XBI289"/>
      <c r="XBJ289"/>
      <c r="XBK289"/>
      <c r="XBL289"/>
      <c r="XBM289"/>
      <c r="XBN289"/>
      <c r="XBO289"/>
      <c r="XBP289"/>
      <c r="XBQ289"/>
      <c r="XBR289"/>
      <c r="XBS289"/>
      <c r="XBT289"/>
      <c r="XBU289"/>
      <c r="XBV289"/>
      <c r="XBW289"/>
      <c r="XBX289"/>
      <c r="XBY289"/>
      <c r="XBZ289"/>
      <c r="XCA289"/>
      <c r="XCB289"/>
      <c r="XCC289"/>
      <c r="XCD289"/>
      <c r="XCE289"/>
      <c r="XCF289"/>
      <c r="XCG289"/>
      <c r="XCH289"/>
      <c r="XCI289"/>
      <c r="XCJ289"/>
      <c r="XCK289"/>
      <c r="XCL289"/>
      <c r="XCM289"/>
      <c r="XCN289"/>
      <c r="XCO289"/>
      <c r="XCP289"/>
      <c r="XCQ289"/>
      <c r="XCR289"/>
      <c r="XCS289"/>
      <c r="XCT289"/>
      <c r="XCU289"/>
      <c r="XCV289"/>
      <c r="XCW289"/>
      <c r="XCX289"/>
      <c r="XCY289"/>
      <c r="XCZ289"/>
      <c r="XDA289"/>
      <c r="XDB289"/>
      <c r="XDC289"/>
      <c r="XDD289"/>
      <c r="XDE289"/>
      <c r="XDF289"/>
      <c r="XDG289"/>
      <c r="XDH289"/>
      <c r="XDI289"/>
      <c r="XDJ289"/>
      <c r="XDK289"/>
      <c r="XDL289"/>
      <c r="XDM289"/>
      <c r="XDN289"/>
      <c r="XDO289"/>
      <c r="XDP289"/>
      <c r="XDQ289"/>
      <c r="XDR289"/>
      <c r="XDS289"/>
      <c r="XDT289"/>
      <c r="XDU289"/>
      <c r="XDV289"/>
      <c r="XDW289"/>
      <c r="XDX289"/>
      <c r="XDY289"/>
      <c r="XDZ289"/>
      <c r="XEA289"/>
      <c r="XEB289"/>
      <c r="XEC289"/>
      <c r="XED289"/>
      <c r="XEE289"/>
      <c r="XEF289"/>
      <c r="XEG289"/>
      <c r="XEH289"/>
      <c r="XEI289"/>
      <c r="XEJ289"/>
      <c r="XEK289"/>
      <c r="XEL289"/>
      <c r="XEM289"/>
      <c r="XEN289"/>
      <c r="XEO289"/>
      <c r="XEP289"/>
      <c r="XEQ289"/>
      <c r="XER289"/>
      <c r="XES289"/>
      <c r="XET289"/>
      <c r="XEU289"/>
      <c r="XEV289"/>
      <c r="XEW289"/>
      <c r="XEX289"/>
      <c r="XEY289"/>
      <c r="XEZ289"/>
      <c r="XFA289"/>
      <c r="XFB289"/>
      <c r="XFC289"/>
      <c r="XFD289"/>
    </row>
    <row r="290" s="31" customFormat="1" spans="1:16384">
      <c r="A290"/>
      <c r="B290" t="s">
        <v>781</v>
      </c>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s="28"/>
      <c r="AN290" s="30"/>
      <c r="AO290" s="176"/>
      <c r="AP290"/>
      <c r="AQ290"/>
      <c r="AR290" s="33"/>
      <c r="AS290" s="28"/>
      <c r="AT290" s="28"/>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c r="AMK290"/>
      <c r="AML290"/>
      <c r="AMM290"/>
      <c r="AMN290"/>
      <c r="AMO290"/>
      <c r="AMP290"/>
      <c r="AMQ290"/>
      <c r="AMR290"/>
      <c r="AMS290"/>
      <c r="AMT290"/>
      <c r="AMU290"/>
      <c r="AMV290"/>
      <c r="AMW290"/>
      <c r="AMX290"/>
      <c r="AMY290"/>
      <c r="AMZ290"/>
      <c r="ANA290"/>
      <c r="ANB290"/>
      <c r="ANC290"/>
      <c r="AND290"/>
      <c r="ANE290"/>
      <c r="ANF290"/>
      <c r="ANG290"/>
      <c r="ANH290"/>
      <c r="ANI290"/>
      <c r="ANJ290"/>
      <c r="ANK290"/>
      <c r="ANL290"/>
      <c r="ANM290"/>
      <c r="ANN290"/>
      <c r="ANO290"/>
      <c r="ANP290"/>
      <c r="ANQ290"/>
      <c r="ANR290"/>
      <c r="ANS290"/>
      <c r="ANT290"/>
      <c r="ANU290"/>
      <c r="ANV290"/>
      <c r="ANW290"/>
      <c r="ANX290"/>
      <c r="ANY290"/>
      <c r="ANZ290"/>
      <c r="AOA290"/>
      <c r="AOB290"/>
      <c r="AOC290"/>
      <c r="AOD290"/>
      <c r="AOE290"/>
      <c r="AOF290"/>
      <c r="AOG290"/>
      <c r="AOH290"/>
      <c r="AOI290"/>
      <c r="AOJ290"/>
      <c r="AOK290"/>
      <c r="AOL290"/>
      <c r="AOM290"/>
      <c r="AON290"/>
      <c r="AOO290"/>
      <c r="AOP290"/>
      <c r="AOQ290"/>
      <c r="AOR290"/>
      <c r="AOS290"/>
      <c r="AOT290"/>
      <c r="AOU290"/>
      <c r="AOV290"/>
      <c r="AOW290"/>
      <c r="AOX290"/>
      <c r="AOY290"/>
      <c r="AOZ290"/>
      <c r="APA290"/>
      <c r="APB290"/>
      <c r="APC290"/>
      <c r="APD290"/>
      <c r="APE290"/>
      <c r="APF290"/>
      <c r="APG290"/>
      <c r="APH290"/>
      <c r="API290"/>
      <c r="APJ290"/>
      <c r="APK290"/>
      <c r="APL290"/>
      <c r="APM290"/>
      <c r="APN290"/>
      <c r="APO290"/>
      <c r="APP290"/>
      <c r="APQ290"/>
      <c r="APR290"/>
      <c r="APS290"/>
      <c r="APT290"/>
      <c r="APU290"/>
      <c r="APV290"/>
      <c r="APW290"/>
      <c r="APX290"/>
      <c r="APY290"/>
      <c r="APZ290"/>
      <c r="AQA290"/>
      <c r="AQB290"/>
      <c r="AQC290"/>
      <c r="AQD290"/>
      <c r="AQE290"/>
      <c r="AQF290"/>
      <c r="AQG290"/>
      <c r="AQH290"/>
      <c r="AQI290"/>
      <c r="AQJ290"/>
      <c r="AQK290"/>
      <c r="AQL290"/>
      <c r="AQM290"/>
      <c r="AQN290"/>
      <c r="AQO290"/>
      <c r="AQP290"/>
      <c r="AQQ290"/>
      <c r="AQR290"/>
      <c r="AQS290"/>
      <c r="AQT290"/>
      <c r="AQU290"/>
      <c r="AQV290"/>
      <c r="AQW290"/>
      <c r="AQX290"/>
      <c r="AQY290"/>
      <c r="AQZ290"/>
      <c r="ARA290"/>
      <c r="ARB290"/>
      <c r="ARC290"/>
      <c r="ARD290"/>
      <c r="ARE290"/>
      <c r="ARF290"/>
      <c r="ARG290"/>
      <c r="ARH290"/>
      <c r="ARI290"/>
      <c r="ARJ290"/>
      <c r="ARK290"/>
      <c r="ARL290"/>
      <c r="ARM290"/>
      <c r="ARN290"/>
      <c r="ARO290"/>
      <c r="ARP290"/>
      <c r="ARQ290"/>
      <c r="ARR290"/>
      <c r="ARS290"/>
      <c r="ART290"/>
      <c r="ARU290"/>
      <c r="ARV290"/>
      <c r="ARW290"/>
      <c r="ARX290"/>
      <c r="ARY290"/>
      <c r="ARZ290"/>
      <c r="ASA290"/>
      <c r="ASB290"/>
      <c r="ASC290"/>
      <c r="ASD290"/>
      <c r="ASE290"/>
      <c r="ASF290"/>
      <c r="ASG290"/>
      <c r="ASH290"/>
      <c r="ASI290"/>
      <c r="ASJ290"/>
      <c r="ASK290"/>
      <c r="ASL290"/>
      <c r="ASM290"/>
      <c r="ASN290"/>
      <c r="ASO290"/>
      <c r="ASP290"/>
      <c r="ASQ290"/>
      <c r="ASR290"/>
      <c r="ASS290"/>
      <c r="AST290"/>
      <c r="ASU290"/>
      <c r="ASV290"/>
      <c r="ASW290"/>
      <c r="ASX290"/>
      <c r="ASY290"/>
      <c r="ASZ290"/>
      <c r="ATA290"/>
      <c r="ATB290"/>
      <c r="ATC290"/>
      <c r="ATD290"/>
      <c r="ATE290"/>
      <c r="ATF290"/>
      <c r="ATG290"/>
      <c r="ATH290"/>
      <c r="ATI290"/>
      <c r="ATJ290"/>
      <c r="ATK290"/>
      <c r="ATL290"/>
      <c r="ATM290"/>
      <c r="ATN290"/>
      <c r="ATO290"/>
      <c r="ATP290"/>
      <c r="ATQ290"/>
      <c r="ATR290"/>
      <c r="ATS290"/>
      <c r="ATT290"/>
      <c r="ATU290"/>
      <c r="ATV290"/>
      <c r="ATW290"/>
      <c r="ATX290"/>
      <c r="ATY290"/>
      <c r="ATZ290"/>
      <c r="AUA290"/>
      <c r="AUB290"/>
      <c r="AUC290"/>
      <c r="AUD290"/>
      <c r="AUE290"/>
      <c r="AUF290"/>
      <c r="AUG290"/>
      <c r="AUH290"/>
      <c r="AUI290"/>
      <c r="AUJ290"/>
      <c r="AUK290"/>
      <c r="AUL290"/>
      <c r="AUM290"/>
      <c r="AUN290"/>
      <c r="AUO290"/>
      <c r="AUP290"/>
      <c r="AUQ290"/>
      <c r="AUR290"/>
      <c r="AUS290"/>
      <c r="AUT290"/>
      <c r="AUU290"/>
      <c r="AUV290"/>
      <c r="AUW290"/>
      <c r="AUX290"/>
      <c r="AUY290"/>
      <c r="AUZ290"/>
      <c r="AVA290"/>
      <c r="AVB290"/>
      <c r="AVC290"/>
      <c r="AVD290"/>
      <c r="AVE290"/>
      <c r="AVF290"/>
      <c r="AVG290"/>
      <c r="AVH290"/>
      <c r="AVI290"/>
      <c r="AVJ290"/>
      <c r="AVK290"/>
      <c r="AVL290"/>
      <c r="AVM290"/>
      <c r="AVN290"/>
      <c r="AVO290"/>
      <c r="AVP290"/>
      <c r="AVQ290"/>
      <c r="AVR290"/>
      <c r="AVS290"/>
      <c r="AVT290"/>
      <c r="AVU290"/>
      <c r="AVV290"/>
      <c r="AVW290"/>
      <c r="AVX290"/>
      <c r="AVY290"/>
      <c r="AVZ290"/>
      <c r="AWA290"/>
      <c r="AWB290"/>
      <c r="AWC290"/>
      <c r="AWD290"/>
      <c r="AWE290"/>
      <c r="AWF290"/>
      <c r="AWG290"/>
      <c r="AWH290"/>
      <c r="AWI290"/>
      <c r="AWJ290"/>
      <c r="AWK290"/>
      <c r="AWL290"/>
      <c r="AWM290"/>
      <c r="AWN290"/>
      <c r="AWO290"/>
      <c r="AWP290"/>
      <c r="AWQ290"/>
      <c r="AWR290"/>
      <c r="AWS290"/>
      <c r="AWT290"/>
      <c r="AWU290"/>
      <c r="AWV290"/>
      <c r="AWW290"/>
      <c r="AWX290"/>
      <c r="AWY290"/>
      <c r="AWZ290"/>
      <c r="AXA290"/>
      <c r="AXB290"/>
      <c r="AXC290"/>
      <c r="AXD290"/>
      <c r="AXE290"/>
      <c r="AXF290"/>
      <c r="AXG290"/>
      <c r="AXH290"/>
      <c r="AXI290"/>
      <c r="AXJ290"/>
      <c r="AXK290"/>
      <c r="AXL290"/>
      <c r="AXM290"/>
      <c r="AXN290"/>
      <c r="AXO290"/>
      <c r="AXP290"/>
      <c r="AXQ290"/>
      <c r="AXR290"/>
      <c r="AXS290"/>
      <c r="AXT290"/>
      <c r="AXU290"/>
      <c r="AXV290"/>
      <c r="AXW290"/>
      <c r="AXX290"/>
      <c r="AXY290"/>
      <c r="AXZ290"/>
      <c r="AYA290"/>
      <c r="AYB290"/>
      <c r="AYC290"/>
      <c r="AYD290"/>
      <c r="AYE290"/>
      <c r="AYF290"/>
      <c r="AYG290"/>
      <c r="AYH290"/>
      <c r="AYI290"/>
      <c r="AYJ290"/>
      <c r="AYK290"/>
      <c r="AYL290"/>
      <c r="AYM290"/>
      <c r="AYN290"/>
      <c r="AYO290"/>
      <c r="AYP290"/>
      <c r="AYQ290"/>
      <c r="AYR290"/>
      <c r="AYS290"/>
      <c r="AYT290"/>
      <c r="AYU290"/>
      <c r="AYV290"/>
      <c r="AYW290"/>
      <c r="AYX290"/>
      <c r="AYY290"/>
      <c r="AYZ290"/>
      <c r="AZA290"/>
      <c r="AZB290"/>
      <c r="AZC290"/>
      <c r="AZD290"/>
      <c r="AZE290"/>
      <c r="AZF290"/>
      <c r="AZG290"/>
      <c r="AZH290"/>
      <c r="AZI290"/>
      <c r="AZJ290"/>
      <c r="AZK290"/>
      <c r="AZL290"/>
      <c r="AZM290"/>
      <c r="AZN290"/>
      <c r="AZO290"/>
      <c r="AZP290"/>
      <c r="AZQ290"/>
      <c r="AZR290"/>
      <c r="AZS290"/>
      <c r="AZT290"/>
      <c r="AZU290"/>
      <c r="AZV290"/>
      <c r="AZW290"/>
      <c r="AZX290"/>
      <c r="AZY290"/>
      <c r="AZZ290"/>
      <c r="BAA290"/>
      <c r="BAB290"/>
      <c r="BAC290"/>
      <c r="BAD290"/>
      <c r="BAE290"/>
      <c r="BAF290"/>
      <c r="BAG290"/>
      <c r="BAH290"/>
      <c r="BAI290"/>
      <c r="BAJ290"/>
      <c r="BAK290"/>
      <c r="BAL290"/>
      <c r="BAM290"/>
      <c r="BAN290"/>
      <c r="BAO290"/>
      <c r="BAP290"/>
      <c r="BAQ290"/>
      <c r="BAR290"/>
      <c r="BAS290"/>
      <c r="BAT290"/>
      <c r="BAU290"/>
      <c r="BAV290"/>
      <c r="BAW290"/>
      <c r="BAX290"/>
      <c r="BAY290"/>
      <c r="BAZ290"/>
      <c r="BBA290"/>
      <c r="BBB290"/>
      <c r="BBC290"/>
      <c r="BBD290"/>
      <c r="BBE290"/>
      <c r="BBF290"/>
      <c r="BBG290"/>
      <c r="BBH290"/>
      <c r="BBI290"/>
      <c r="BBJ290"/>
      <c r="BBK290"/>
      <c r="BBL290"/>
      <c r="BBM290"/>
      <c r="BBN290"/>
      <c r="BBO290"/>
      <c r="BBP290"/>
      <c r="BBQ290"/>
      <c r="BBR290"/>
      <c r="BBS290"/>
      <c r="BBT290"/>
      <c r="BBU290"/>
      <c r="BBV290"/>
      <c r="BBW290"/>
      <c r="BBX290"/>
      <c r="BBY290"/>
      <c r="BBZ290"/>
      <c r="BCA290"/>
      <c r="BCB290"/>
      <c r="BCC290"/>
      <c r="BCD290"/>
      <c r="BCE290"/>
      <c r="BCF290"/>
      <c r="BCG290"/>
      <c r="BCH290"/>
      <c r="BCI290"/>
      <c r="BCJ290"/>
      <c r="BCK290"/>
      <c r="BCL290"/>
      <c r="BCM290"/>
      <c r="BCN290"/>
      <c r="BCO290"/>
      <c r="BCP290"/>
      <c r="BCQ290"/>
      <c r="BCR290"/>
      <c r="BCS290"/>
      <c r="BCT290"/>
      <c r="BCU290"/>
      <c r="BCV290"/>
      <c r="BCW290"/>
      <c r="BCX290"/>
      <c r="BCY290"/>
      <c r="BCZ290"/>
      <c r="BDA290"/>
      <c r="BDB290"/>
      <c r="BDC290"/>
      <c r="BDD290"/>
      <c r="BDE290"/>
      <c r="BDF290"/>
      <c r="BDG290"/>
      <c r="BDH290"/>
      <c r="BDI290"/>
      <c r="BDJ290"/>
      <c r="BDK290"/>
      <c r="BDL290"/>
      <c r="BDM290"/>
      <c r="BDN290"/>
      <c r="BDO290"/>
      <c r="BDP290"/>
      <c r="BDQ290"/>
      <c r="BDR290"/>
      <c r="BDS290"/>
      <c r="BDT290"/>
      <c r="BDU290"/>
      <c r="BDV290"/>
      <c r="BDW290"/>
      <c r="BDX290"/>
      <c r="BDY290"/>
      <c r="BDZ290"/>
      <c r="BEA290"/>
      <c r="BEB290"/>
      <c r="BEC290"/>
      <c r="BED290"/>
      <c r="BEE290"/>
      <c r="BEF290"/>
      <c r="BEG290"/>
      <c r="BEH290"/>
      <c r="BEI290"/>
      <c r="BEJ290"/>
      <c r="BEK290"/>
      <c r="BEL290"/>
      <c r="BEM290"/>
      <c r="BEN290"/>
      <c r="BEO290"/>
      <c r="BEP290"/>
      <c r="BEQ290"/>
      <c r="BER290"/>
      <c r="BES290"/>
      <c r="BET290"/>
      <c r="BEU290"/>
      <c r="BEV290"/>
      <c r="BEW290"/>
      <c r="BEX290"/>
      <c r="BEY290"/>
      <c r="BEZ290"/>
      <c r="BFA290"/>
      <c r="BFB290"/>
      <c r="BFC290"/>
      <c r="BFD290"/>
      <c r="BFE290"/>
      <c r="BFF290"/>
      <c r="BFG290"/>
      <c r="BFH290"/>
      <c r="BFI290"/>
      <c r="BFJ290"/>
      <c r="BFK290"/>
      <c r="BFL290"/>
      <c r="BFM290"/>
      <c r="BFN290"/>
      <c r="BFO290"/>
      <c r="BFP290"/>
      <c r="BFQ290"/>
      <c r="BFR290"/>
      <c r="BFS290"/>
      <c r="BFT290"/>
      <c r="BFU290"/>
      <c r="BFV290"/>
      <c r="BFW290"/>
      <c r="BFX290"/>
      <c r="BFY290"/>
      <c r="BFZ290"/>
      <c r="BGA290"/>
      <c r="BGB290"/>
      <c r="BGC290"/>
      <c r="BGD290"/>
      <c r="BGE290"/>
      <c r="BGF290"/>
      <c r="BGG290"/>
      <c r="BGH290"/>
      <c r="BGI290"/>
      <c r="BGJ290"/>
      <c r="BGK290"/>
      <c r="BGL290"/>
      <c r="BGM290"/>
      <c r="BGN290"/>
      <c r="BGO290"/>
      <c r="BGP290"/>
      <c r="BGQ290"/>
      <c r="BGR290"/>
      <c r="BGS290"/>
      <c r="BGT290"/>
      <c r="BGU290"/>
      <c r="BGV290"/>
      <c r="BGW290"/>
      <c r="BGX290"/>
      <c r="BGY290"/>
      <c r="BGZ290"/>
      <c r="BHA290"/>
      <c r="BHB290"/>
      <c r="BHC290"/>
      <c r="BHD290"/>
      <c r="BHE290"/>
      <c r="BHF290"/>
      <c r="BHG290"/>
      <c r="BHH290"/>
      <c r="BHI290"/>
      <c r="BHJ290"/>
      <c r="BHK290"/>
      <c r="BHL290"/>
      <c r="BHM290"/>
      <c r="BHN290"/>
      <c r="BHO290"/>
      <c r="BHP290"/>
      <c r="BHQ290"/>
      <c r="BHR290"/>
      <c r="BHS290"/>
      <c r="BHT290"/>
      <c r="BHU290"/>
      <c r="BHV290"/>
      <c r="BHW290"/>
      <c r="BHX290"/>
      <c r="BHY290"/>
      <c r="BHZ290"/>
      <c r="BIA290"/>
      <c r="BIB290"/>
      <c r="BIC290"/>
      <c r="BID290"/>
      <c r="BIE290"/>
      <c r="BIF290"/>
      <c r="BIG290"/>
      <c r="BIH290"/>
      <c r="BII290"/>
      <c r="BIJ290"/>
      <c r="BIK290"/>
      <c r="BIL290"/>
      <c r="BIM290"/>
      <c r="BIN290"/>
      <c r="BIO290"/>
      <c r="BIP290"/>
      <c r="BIQ290"/>
      <c r="BIR290"/>
      <c r="BIS290"/>
      <c r="BIT290"/>
      <c r="BIU290"/>
      <c r="BIV290"/>
      <c r="BIW290"/>
      <c r="BIX290"/>
      <c r="BIY290"/>
      <c r="BIZ290"/>
      <c r="BJA290"/>
      <c r="BJB290"/>
      <c r="BJC290"/>
      <c r="BJD290"/>
      <c r="BJE290"/>
      <c r="BJF290"/>
      <c r="BJG290"/>
      <c r="BJH290"/>
      <c r="BJI290"/>
      <c r="BJJ290"/>
      <c r="BJK290"/>
      <c r="BJL290"/>
      <c r="BJM290"/>
      <c r="BJN290"/>
      <c r="BJO290"/>
      <c r="BJP290"/>
      <c r="BJQ290"/>
      <c r="BJR290"/>
      <c r="BJS290"/>
      <c r="BJT290"/>
      <c r="BJU290"/>
      <c r="BJV290"/>
      <c r="BJW290"/>
      <c r="BJX290"/>
      <c r="BJY290"/>
      <c r="BJZ290"/>
      <c r="BKA290"/>
      <c r="BKB290"/>
      <c r="BKC290"/>
      <c r="BKD290"/>
      <c r="BKE290"/>
      <c r="BKF290"/>
      <c r="BKG290"/>
      <c r="BKH290"/>
      <c r="BKI290"/>
      <c r="BKJ290"/>
      <c r="BKK290"/>
      <c r="BKL290"/>
      <c r="BKM290"/>
      <c r="BKN290"/>
      <c r="BKO290"/>
      <c r="BKP290"/>
      <c r="BKQ290"/>
      <c r="BKR290"/>
      <c r="BKS290"/>
      <c r="BKT290"/>
      <c r="BKU290"/>
      <c r="BKV290"/>
      <c r="BKW290"/>
      <c r="BKX290"/>
      <c r="BKY290"/>
      <c r="BKZ290"/>
      <c r="BLA290"/>
      <c r="BLB290"/>
      <c r="BLC290"/>
      <c r="BLD290"/>
      <c r="BLE290"/>
      <c r="BLF290"/>
      <c r="BLG290"/>
      <c r="BLH290"/>
      <c r="BLI290"/>
      <c r="BLJ290"/>
      <c r="BLK290"/>
      <c r="BLL290"/>
      <c r="BLM290"/>
      <c r="BLN290"/>
      <c r="BLO290"/>
      <c r="BLP290"/>
      <c r="BLQ290"/>
      <c r="BLR290"/>
      <c r="BLS290"/>
      <c r="BLT290"/>
      <c r="BLU290"/>
      <c r="BLV290"/>
      <c r="BLW290"/>
      <c r="BLX290"/>
      <c r="BLY290"/>
      <c r="BLZ290"/>
      <c r="BMA290"/>
      <c r="BMB290"/>
      <c r="BMC290"/>
      <c r="BMD290"/>
      <c r="BME290"/>
      <c r="BMF290"/>
      <c r="BMG290"/>
      <c r="BMH290"/>
      <c r="BMI290"/>
      <c r="BMJ290"/>
      <c r="BMK290"/>
      <c r="BML290"/>
      <c r="BMM290"/>
      <c r="BMN290"/>
      <c r="BMO290"/>
      <c r="BMP290"/>
      <c r="BMQ290"/>
      <c r="BMR290"/>
      <c r="BMS290"/>
      <c r="BMT290"/>
      <c r="BMU290"/>
      <c r="BMV290"/>
      <c r="BMW290"/>
      <c r="BMX290"/>
      <c r="BMY290"/>
      <c r="BMZ290"/>
      <c r="BNA290"/>
      <c r="BNB290"/>
      <c r="BNC290"/>
      <c r="BND290"/>
      <c r="BNE290"/>
      <c r="BNF290"/>
      <c r="BNG290"/>
      <c r="BNH290"/>
      <c r="BNI290"/>
      <c r="BNJ290"/>
      <c r="BNK290"/>
      <c r="BNL290"/>
      <c r="BNM290"/>
      <c r="BNN290"/>
      <c r="BNO290"/>
      <c r="BNP290"/>
      <c r="BNQ290"/>
      <c r="BNR290"/>
      <c r="BNS290"/>
      <c r="BNT290"/>
      <c r="BNU290"/>
      <c r="BNV290"/>
      <c r="BNW290"/>
      <c r="BNX290"/>
      <c r="BNY290"/>
      <c r="BNZ290"/>
      <c r="BOA290"/>
      <c r="BOB290"/>
      <c r="BOC290"/>
      <c r="BOD290"/>
      <c r="BOE290"/>
      <c r="BOF290"/>
      <c r="BOG290"/>
      <c r="BOH290"/>
      <c r="BOI290"/>
      <c r="BOJ290"/>
      <c r="BOK290"/>
      <c r="BOL290"/>
      <c r="BOM290"/>
      <c r="BON290"/>
      <c r="BOO290"/>
      <c r="BOP290"/>
      <c r="BOQ290"/>
      <c r="BOR290"/>
      <c r="BOS290"/>
      <c r="BOT290"/>
      <c r="BOU290"/>
      <c r="BOV290"/>
      <c r="BOW290"/>
      <c r="BOX290"/>
      <c r="BOY290"/>
      <c r="BOZ290"/>
      <c r="BPA290"/>
      <c r="BPB290"/>
      <c r="BPC290"/>
      <c r="BPD290"/>
      <c r="BPE290"/>
      <c r="BPF290"/>
      <c r="BPG290"/>
      <c r="BPH290"/>
      <c r="BPI290"/>
      <c r="BPJ290"/>
      <c r="BPK290"/>
      <c r="BPL290"/>
      <c r="BPM290"/>
      <c r="BPN290"/>
      <c r="BPO290"/>
      <c r="BPP290"/>
      <c r="BPQ290"/>
      <c r="BPR290"/>
      <c r="BPS290"/>
      <c r="BPT290"/>
      <c r="BPU290"/>
      <c r="BPV290"/>
      <c r="BPW290"/>
      <c r="BPX290"/>
      <c r="BPY290"/>
      <c r="BPZ290"/>
      <c r="BQA290"/>
      <c r="BQB290"/>
      <c r="BQC290"/>
      <c r="BQD290"/>
      <c r="BQE290"/>
      <c r="BQF290"/>
      <c r="BQG290"/>
      <c r="BQH290"/>
      <c r="BQI290"/>
      <c r="BQJ290"/>
      <c r="BQK290"/>
      <c r="BQL290"/>
      <c r="BQM290"/>
      <c r="BQN290"/>
      <c r="BQO290"/>
      <c r="BQP290"/>
      <c r="BQQ290"/>
      <c r="BQR290"/>
      <c r="BQS290"/>
      <c r="BQT290"/>
      <c r="BQU290"/>
      <c r="BQV290"/>
      <c r="BQW290"/>
      <c r="BQX290"/>
      <c r="BQY290"/>
      <c r="BQZ290"/>
      <c r="BRA290"/>
      <c r="BRB290"/>
      <c r="BRC290"/>
      <c r="BRD290"/>
      <c r="BRE290"/>
      <c r="BRF290"/>
      <c r="BRG290"/>
      <c r="BRH290"/>
      <c r="BRI290"/>
      <c r="BRJ290"/>
      <c r="BRK290"/>
      <c r="BRL290"/>
      <c r="BRM290"/>
      <c r="BRN290"/>
      <c r="BRO290"/>
      <c r="BRP290"/>
      <c r="BRQ290"/>
      <c r="BRR290"/>
      <c r="BRS290"/>
      <c r="BRT290"/>
      <c r="BRU290"/>
      <c r="BRV290"/>
      <c r="BRW290"/>
      <c r="BRX290"/>
      <c r="BRY290"/>
      <c r="BRZ290"/>
      <c r="BSA290"/>
      <c r="BSB290"/>
      <c r="BSC290"/>
      <c r="BSD290"/>
      <c r="BSE290"/>
      <c r="BSF290"/>
      <c r="BSG290"/>
      <c r="BSH290"/>
      <c r="BSI290"/>
      <c r="BSJ290"/>
      <c r="BSK290"/>
      <c r="BSL290"/>
      <c r="BSM290"/>
      <c r="BSN290"/>
      <c r="BSO290"/>
      <c r="BSP290"/>
      <c r="BSQ290"/>
      <c r="BSR290"/>
      <c r="BSS290"/>
      <c r="BST290"/>
      <c r="BSU290"/>
      <c r="BSV290"/>
      <c r="BSW290"/>
      <c r="BSX290"/>
      <c r="BSY290"/>
      <c r="BSZ290"/>
      <c r="BTA290"/>
      <c r="BTB290"/>
      <c r="BTC290"/>
      <c r="BTD290"/>
      <c r="BTE290"/>
      <c r="BTF290"/>
      <c r="BTG290"/>
      <c r="BTH290"/>
      <c r="BTI290"/>
      <c r="BTJ290"/>
      <c r="BTK290"/>
      <c r="BTL290"/>
      <c r="BTM290"/>
      <c r="BTN290"/>
      <c r="BTO290"/>
      <c r="BTP290"/>
      <c r="BTQ290"/>
      <c r="BTR290"/>
      <c r="BTS290"/>
      <c r="BTT290"/>
      <c r="BTU290"/>
      <c r="BTV290"/>
      <c r="BTW290"/>
      <c r="BTX290"/>
      <c r="BTY290"/>
      <c r="BTZ290"/>
      <c r="BUA290"/>
      <c r="BUB290"/>
      <c r="BUC290"/>
      <c r="BUD290"/>
      <c r="BUE290"/>
      <c r="BUF290"/>
      <c r="BUG290"/>
      <c r="BUH290"/>
      <c r="BUI290"/>
      <c r="BUJ290"/>
      <c r="BUK290"/>
      <c r="BUL290"/>
      <c r="BUM290"/>
      <c r="BUN290"/>
      <c r="BUO290"/>
      <c r="BUP290"/>
      <c r="BUQ290"/>
      <c r="BUR290"/>
      <c r="BUS290"/>
      <c r="BUT290"/>
      <c r="BUU290"/>
      <c r="BUV290"/>
      <c r="BUW290"/>
      <c r="BUX290"/>
      <c r="BUY290"/>
      <c r="BUZ290"/>
      <c r="BVA290"/>
      <c r="BVB290"/>
      <c r="BVC290"/>
      <c r="BVD290"/>
      <c r="BVE290"/>
      <c r="BVF290"/>
      <c r="BVG290"/>
      <c r="BVH290"/>
      <c r="BVI290"/>
      <c r="BVJ290"/>
      <c r="BVK290"/>
      <c r="BVL290"/>
      <c r="BVM290"/>
      <c r="BVN290"/>
      <c r="BVO290"/>
      <c r="BVP290"/>
      <c r="BVQ290"/>
      <c r="BVR290"/>
      <c r="BVS290"/>
      <c r="BVT290"/>
      <c r="BVU290"/>
      <c r="BVV290"/>
      <c r="BVW290"/>
      <c r="BVX290"/>
      <c r="BVY290"/>
      <c r="BVZ290"/>
      <c r="BWA290"/>
      <c r="BWB290"/>
      <c r="BWC290"/>
      <c r="BWD290"/>
      <c r="BWE290"/>
      <c r="BWF290"/>
      <c r="BWG290"/>
      <c r="BWH290"/>
      <c r="BWI290"/>
      <c r="BWJ290"/>
      <c r="BWK290"/>
      <c r="BWL290"/>
      <c r="BWM290"/>
      <c r="BWN290"/>
      <c r="BWO290"/>
      <c r="BWP290"/>
      <c r="BWQ290"/>
      <c r="BWR290"/>
      <c r="BWS290"/>
      <c r="BWT290"/>
      <c r="BWU290"/>
      <c r="BWV290"/>
      <c r="BWW290"/>
      <c r="BWX290"/>
      <c r="BWY290"/>
      <c r="BWZ290"/>
      <c r="BXA290"/>
      <c r="BXB290"/>
      <c r="BXC290"/>
      <c r="BXD290"/>
      <c r="BXE290"/>
      <c r="BXF290"/>
      <c r="BXG290"/>
      <c r="BXH290"/>
      <c r="BXI290"/>
      <c r="BXJ290"/>
      <c r="BXK290"/>
      <c r="BXL290"/>
      <c r="BXM290"/>
      <c r="BXN290"/>
      <c r="BXO290"/>
      <c r="BXP290"/>
      <c r="BXQ290"/>
      <c r="BXR290"/>
      <c r="BXS290"/>
      <c r="BXT290"/>
      <c r="BXU290"/>
      <c r="BXV290"/>
      <c r="BXW290"/>
      <c r="BXX290"/>
      <c r="BXY290"/>
      <c r="BXZ290"/>
      <c r="BYA290"/>
      <c r="BYB290"/>
      <c r="BYC290"/>
      <c r="BYD290"/>
      <c r="BYE290"/>
      <c r="BYF290"/>
      <c r="BYG290"/>
      <c r="BYH290"/>
      <c r="BYI290"/>
      <c r="BYJ290"/>
      <c r="BYK290"/>
      <c r="BYL290"/>
      <c r="BYM290"/>
      <c r="BYN290"/>
      <c r="BYO290"/>
      <c r="BYP290"/>
      <c r="BYQ290"/>
      <c r="BYR290"/>
      <c r="BYS290"/>
      <c r="BYT290"/>
      <c r="BYU290"/>
      <c r="BYV290"/>
      <c r="BYW290"/>
      <c r="BYX290"/>
      <c r="BYY290"/>
      <c r="BYZ290"/>
      <c r="BZA290"/>
      <c r="BZB290"/>
      <c r="BZC290"/>
      <c r="BZD290"/>
      <c r="BZE290"/>
      <c r="BZF290"/>
      <c r="BZG290"/>
      <c r="BZH290"/>
      <c r="BZI290"/>
      <c r="BZJ290"/>
      <c r="BZK290"/>
      <c r="BZL290"/>
      <c r="BZM290"/>
      <c r="BZN290"/>
      <c r="BZO290"/>
      <c r="BZP290"/>
      <c r="BZQ290"/>
      <c r="BZR290"/>
      <c r="BZS290"/>
      <c r="BZT290"/>
      <c r="BZU290"/>
      <c r="BZV290"/>
      <c r="BZW290"/>
      <c r="BZX290"/>
      <c r="BZY290"/>
      <c r="BZZ290"/>
      <c r="CAA290"/>
      <c r="CAB290"/>
      <c r="CAC290"/>
      <c r="CAD290"/>
      <c r="CAE290"/>
      <c r="CAF290"/>
      <c r="CAG290"/>
      <c r="CAH290"/>
      <c r="CAI290"/>
      <c r="CAJ290"/>
      <c r="CAK290"/>
      <c r="CAL290"/>
      <c r="CAM290"/>
      <c r="CAN290"/>
      <c r="CAO290"/>
      <c r="CAP290"/>
      <c r="CAQ290"/>
      <c r="CAR290"/>
      <c r="CAS290"/>
      <c r="CAT290"/>
      <c r="CAU290"/>
      <c r="CAV290"/>
      <c r="CAW290"/>
      <c r="CAX290"/>
      <c r="CAY290"/>
      <c r="CAZ290"/>
      <c r="CBA290"/>
      <c r="CBB290"/>
      <c r="CBC290"/>
      <c r="CBD290"/>
      <c r="CBE290"/>
      <c r="CBF290"/>
      <c r="CBG290"/>
      <c r="CBH290"/>
      <c r="CBI290"/>
      <c r="CBJ290"/>
      <c r="CBK290"/>
      <c r="CBL290"/>
      <c r="CBM290"/>
      <c r="CBN290"/>
      <c r="CBO290"/>
      <c r="CBP290"/>
      <c r="CBQ290"/>
      <c r="CBR290"/>
      <c r="CBS290"/>
      <c r="CBT290"/>
      <c r="CBU290"/>
      <c r="CBV290"/>
      <c r="CBW290"/>
      <c r="CBX290"/>
      <c r="CBY290"/>
      <c r="CBZ290"/>
      <c r="CCA290"/>
      <c r="CCB290"/>
      <c r="CCC290"/>
      <c r="CCD290"/>
      <c r="CCE290"/>
      <c r="CCF290"/>
      <c r="CCG290"/>
      <c r="CCH290"/>
      <c r="CCI290"/>
      <c r="CCJ290"/>
      <c r="CCK290"/>
      <c r="CCL290"/>
      <c r="CCM290"/>
      <c r="CCN290"/>
      <c r="CCO290"/>
      <c r="CCP290"/>
      <c r="CCQ290"/>
      <c r="CCR290"/>
      <c r="CCS290"/>
      <c r="CCT290"/>
      <c r="CCU290"/>
      <c r="CCV290"/>
      <c r="CCW290"/>
      <c r="CCX290"/>
      <c r="CCY290"/>
      <c r="CCZ290"/>
      <c r="CDA290"/>
      <c r="CDB290"/>
      <c r="CDC290"/>
      <c r="CDD290"/>
      <c r="CDE290"/>
      <c r="CDF290"/>
      <c r="CDG290"/>
      <c r="CDH290"/>
      <c r="CDI290"/>
      <c r="CDJ290"/>
      <c r="CDK290"/>
      <c r="CDL290"/>
      <c r="CDM290"/>
      <c r="CDN290"/>
      <c r="CDO290"/>
      <c r="CDP290"/>
      <c r="CDQ290"/>
      <c r="CDR290"/>
      <c r="CDS290"/>
      <c r="CDT290"/>
      <c r="CDU290"/>
      <c r="CDV290"/>
      <c r="CDW290"/>
      <c r="CDX290"/>
      <c r="CDY290"/>
      <c r="CDZ290"/>
      <c r="CEA290"/>
      <c r="CEB290"/>
      <c r="CEC290"/>
      <c r="CED290"/>
      <c r="CEE290"/>
      <c r="CEF290"/>
      <c r="CEG290"/>
      <c r="CEH290"/>
      <c r="CEI290"/>
      <c r="CEJ290"/>
      <c r="CEK290"/>
      <c r="CEL290"/>
      <c r="CEM290"/>
      <c r="CEN290"/>
      <c r="CEO290"/>
      <c r="CEP290"/>
      <c r="CEQ290"/>
      <c r="CER290"/>
      <c r="CES290"/>
      <c r="CET290"/>
      <c r="CEU290"/>
      <c r="CEV290"/>
      <c r="CEW290"/>
      <c r="CEX290"/>
      <c r="CEY290"/>
      <c r="CEZ290"/>
      <c r="CFA290"/>
      <c r="CFB290"/>
      <c r="CFC290"/>
      <c r="CFD290"/>
      <c r="CFE290"/>
      <c r="CFF290"/>
      <c r="CFG290"/>
      <c r="CFH290"/>
      <c r="CFI290"/>
      <c r="CFJ290"/>
      <c r="CFK290"/>
      <c r="CFL290"/>
      <c r="CFM290"/>
      <c r="CFN290"/>
      <c r="CFO290"/>
      <c r="CFP290"/>
      <c r="CFQ290"/>
      <c r="CFR290"/>
      <c r="CFS290"/>
      <c r="CFT290"/>
      <c r="CFU290"/>
      <c r="CFV290"/>
      <c r="CFW290"/>
      <c r="CFX290"/>
      <c r="CFY290"/>
      <c r="CFZ290"/>
      <c r="CGA290"/>
      <c r="CGB290"/>
      <c r="CGC290"/>
      <c r="CGD290"/>
      <c r="CGE290"/>
      <c r="CGF290"/>
      <c r="CGG290"/>
      <c r="CGH290"/>
      <c r="CGI290"/>
      <c r="CGJ290"/>
      <c r="CGK290"/>
      <c r="CGL290"/>
      <c r="CGM290"/>
      <c r="CGN290"/>
      <c r="CGO290"/>
      <c r="CGP290"/>
      <c r="CGQ290"/>
      <c r="CGR290"/>
      <c r="CGS290"/>
      <c r="CGT290"/>
      <c r="CGU290"/>
      <c r="CGV290"/>
      <c r="CGW290"/>
      <c r="CGX290"/>
      <c r="CGY290"/>
      <c r="CGZ290"/>
      <c r="CHA290"/>
      <c r="CHB290"/>
      <c r="CHC290"/>
      <c r="CHD290"/>
      <c r="CHE290"/>
      <c r="CHF290"/>
      <c r="CHG290"/>
      <c r="CHH290"/>
      <c r="CHI290"/>
      <c r="CHJ290"/>
      <c r="CHK290"/>
      <c r="CHL290"/>
      <c r="CHM290"/>
      <c r="CHN290"/>
      <c r="CHO290"/>
      <c r="CHP290"/>
      <c r="CHQ290"/>
      <c r="CHR290"/>
      <c r="CHS290"/>
      <c r="CHT290"/>
      <c r="CHU290"/>
      <c r="CHV290"/>
      <c r="CHW290"/>
      <c r="CHX290"/>
      <c r="CHY290"/>
      <c r="CHZ290"/>
      <c r="CIA290"/>
      <c r="CIB290"/>
      <c r="CIC290"/>
      <c r="CID290"/>
      <c r="CIE290"/>
      <c r="CIF290"/>
      <c r="CIG290"/>
      <c r="CIH290"/>
      <c r="CII290"/>
      <c r="CIJ290"/>
      <c r="CIK290"/>
      <c r="CIL290"/>
      <c r="CIM290"/>
      <c r="CIN290"/>
      <c r="CIO290"/>
      <c r="CIP290"/>
      <c r="CIQ290"/>
      <c r="CIR290"/>
      <c r="CIS290"/>
      <c r="CIT290"/>
      <c r="CIU290"/>
      <c r="CIV290"/>
      <c r="CIW290"/>
      <c r="CIX290"/>
      <c r="CIY290"/>
      <c r="CIZ290"/>
      <c r="CJA290"/>
      <c r="CJB290"/>
      <c r="CJC290"/>
      <c r="CJD290"/>
      <c r="CJE290"/>
      <c r="CJF290"/>
      <c r="CJG290"/>
      <c r="CJH290"/>
      <c r="CJI290"/>
      <c r="CJJ290"/>
      <c r="CJK290"/>
      <c r="CJL290"/>
      <c r="CJM290"/>
      <c r="CJN290"/>
      <c r="CJO290"/>
      <c r="CJP290"/>
      <c r="CJQ290"/>
      <c r="CJR290"/>
      <c r="CJS290"/>
      <c r="CJT290"/>
      <c r="CJU290"/>
      <c r="CJV290"/>
      <c r="CJW290"/>
      <c r="CJX290"/>
      <c r="CJY290"/>
      <c r="CJZ290"/>
      <c r="CKA290"/>
      <c r="CKB290"/>
      <c r="CKC290"/>
      <c r="CKD290"/>
      <c r="CKE290"/>
      <c r="CKF290"/>
      <c r="CKG290"/>
      <c r="CKH290"/>
      <c r="CKI290"/>
      <c r="CKJ290"/>
      <c r="CKK290"/>
      <c r="CKL290"/>
      <c r="CKM290"/>
      <c r="CKN290"/>
      <c r="CKO290"/>
      <c r="CKP290"/>
      <c r="CKQ290"/>
      <c r="CKR290"/>
      <c r="CKS290"/>
      <c r="CKT290"/>
      <c r="CKU290"/>
      <c r="CKV290"/>
      <c r="CKW290"/>
      <c r="CKX290"/>
      <c r="CKY290"/>
      <c r="CKZ290"/>
      <c r="CLA290"/>
      <c r="CLB290"/>
      <c r="CLC290"/>
      <c r="CLD290"/>
      <c r="CLE290"/>
      <c r="CLF290"/>
      <c r="CLG290"/>
      <c r="CLH290"/>
      <c r="CLI290"/>
      <c r="CLJ290"/>
      <c r="CLK290"/>
      <c r="CLL290"/>
      <c r="CLM290"/>
      <c r="CLN290"/>
      <c r="CLO290"/>
      <c r="CLP290"/>
      <c r="CLQ290"/>
      <c r="CLR290"/>
      <c r="CLS290"/>
      <c r="CLT290"/>
      <c r="CLU290"/>
      <c r="CLV290"/>
      <c r="CLW290"/>
      <c r="CLX290"/>
      <c r="CLY290"/>
      <c r="CLZ290"/>
      <c r="CMA290"/>
      <c r="CMB290"/>
      <c r="CMC290"/>
      <c r="CMD290"/>
      <c r="CME290"/>
      <c r="CMF290"/>
      <c r="CMG290"/>
      <c r="CMH290"/>
      <c r="CMI290"/>
      <c r="CMJ290"/>
      <c r="CMK290"/>
      <c r="CML290"/>
      <c r="CMM290"/>
      <c r="CMN290"/>
      <c r="CMO290"/>
      <c r="CMP290"/>
      <c r="CMQ290"/>
      <c r="CMR290"/>
      <c r="CMS290"/>
      <c r="CMT290"/>
      <c r="CMU290"/>
      <c r="CMV290"/>
      <c r="CMW290"/>
      <c r="CMX290"/>
      <c r="CMY290"/>
      <c r="CMZ290"/>
      <c r="CNA290"/>
      <c r="CNB290"/>
      <c r="CNC290"/>
      <c r="CND290"/>
      <c r="CNE290"/>
      <c r="CNF290"/>
      <c r="CNG290"/>
      <c r="CNH290"/>
      <c r="CNI290"/>
      <c r="CNJ290"/>
      <c r="CNK290"/>
      <c r="CNL290"/>
      <c r="CNM290"/>
      <c r="CNN290"/>
      <c r="CNO290"/>
      <c r="CNP290"/>
      <c r="CNQ290"/>
      <c r="CNR290"/>
      <c r="CNS290"/>
      <c r="CNT290"/>
      <c r="CNU290"/>
      <c r="CNV290"/>
      <c r="CNW290"/>
      <c r="CNX290"/>
      <c r="CNY290"/>
      <c r="CNZ290"/>
      <c r="COA290"/>
      <c r="COB290"/>
      <c r="COC290"/>
      <c r="COD290"/>
      <c r="COE290"/>
      <c r="COF290"/>
      <c r="COG290"/>
      <c r="COH290"/>
      <c r="COI290"/>
      <c r="COJ290"/>
      <c r="COK290"/>
      <c r="COL290"/>
      <c r="COM290"/>
      <c r="CON290"/>
      <c r="COO290"/>
      <c r="COP290"/>
      <c r="COQ290"/>
      <c r="COR290"/>
      <c r="COS290"/>
      <c r="COT290"/>
      <c r="COU290"/>
      <c r="COV290"/>
      <c r="COW290"/>
      <c r="COX290"/>
      <c r="COY290"/>
      <c r="COZ290"/>
      <c r="CPA290"/>
      <c r="CPB290"/>
      <c r="CPC290"/>
      <c r="CPD290"/>
      <c r="CPE290"/>
      <c r="CPF290"/>
      <c r="CPG290"/>
      <c r="CPH290"/>
      <c r="CPI290"/>
      <c r="CPJ290"/>
      <c r="CPK290"/>
      <c r="CPL290"/>
      <c r="CPM290"/>
      <c r="CPN290"/>
      <c r="CPO290"/>
      <c r="CPP290"/>
      <c r="CPQ290"/>
      <c r="CPR290"/>
      <c r="CPS290"/>
      <c r="CPT290"/>
      <c r="CPU290"/>
      <c r="CPV290"/>
      <c r="CPW290"/>
      <c r="CPX290"/>
      <c r="CPY290"/>
      <c r="CPZ290"/>
      <c r="CQA290"/>
      <c r="CQB290"/>
      <c r="CQC290"/>
      <c r="CQD290"/>
      <c r="CQE290"/>
      <c r="CQF290"/>
      <c r="CQG290"/>
      <c r="CQH290"/>
      <c r="CQI290"/>
      <c r="CQJ290"/>
      <c r="CQK290"/>
      <c r="CQL290"/>
      <c r="CQM290"/>
      <c r="CQN290"/>
      <c r="CQO290"/>
      <c r="CQP290"/>
      <c r="CQQ290"/>
      <c r="CQR290"/>
      <c r="CQS290"/>
      <c r="CQT290"/>
      <c r="CQU290"/>
      <c r="CQV290"/>
      <c r="CQW290"/>
      <c r="CQX290"/>
      <c r="CQY290"/>
      <c r="CQZ290"/>
      <c r="CRA290"/>
      <c r="CRB290"/>
      <c r="CRC290"/>
      <c r="CRD290"/>
      <c r="CRE290"/>
      <c r="CRF290"/>
      <c r="CRG290"/>
      <c r="CRH290"/>
      <c r="CRI290"/>
      <c r="CRJ290"/>
      <c r="CRK290"/>
      <c r="CRL290"/>
      <c r="CRM290"/>
      <c r="CRN290"/>
      <c r="CRO290"/>
      <c r="CRP290"/>
      <c r="CRQ290"/>
      <c r="CRR290"/>
      <c r="CRS290"/>
      <c r="CRT290"/>
      <c r="CRU290"/>
      <c r="CRV290"/>
      <c r="CRW290"/>
      <c r="CRX290"/>
      <c r="CRY290"/>
      <c r="CRZ290"/>
      <c r="CSA290"/>
      <c r="CSB290"/>
      <c r="CSC290"/>
      <c r="CSD290"/>
      <c r="CSE290"/>
      <c r="CSF290"/>
      <c r="CSG290"/>
      <c r="CSH290"/>
      <c r="CSI290"/>
      <c r="CSJ290"/>
      <c r="CSK290"/>
      <c r="CSL290"/>
      <c r="CSM290"/>
      <c r="CSN290"/>
      <c r="CSO290"/>
      <c r="CSP290"/>
      <c r="CSQ290"/>
      <c r="CSR290"/>
      <c r="CSS290"/>
      <c r="CST290"/>
      <c r="CSU290"/>
      <c r="CSV290"/>
      <c r="CSW290"/>
      <c r="CSX290"/>
      <c r="CSY290"/>
      <c r="CSZ290"/>
      <c r="CTA290"/>
      <c r="CTB290"/>
      <c r="CTC290"/>
      <c r="CTD290"/>
      <c r="CTE290"/>
      <c r="CTF290"/>
      <c r="CTG290"/>
      <c r="CTH290"/>
      <c r="CTI290"/>
      <c r="CTJ290"/>
      <c r="CTK290"/>
      <c r="CTL290"/>
      <c r="CTM290"/>
      <c r="CTN290"/>
      <c r="CTO290"/>
      <c r="CTP290"/>
      <c r="CTQ290"/>
      <c r="CTR290"/>
      <c r="CTS290"/>
      <c r="CTT290"/>
      <c r="CTU290"/>
      <c r="CTV290"/>
      <c r="CTW290"/>
      <c r="CTX290"/>
      <c r="CTY290"/>
      <c r="CTZ290"/>
      <c r="CUA290"/>
      <c r="CUB290"/>
      <c r="CUC290"/>
      <c r="CUD290"/>
      <c r="CUE290"/>
      <c r="CUF290"/>
      <c r="CUG290"/>
      <c r="CUH290"/>
      <c r="CUI290"/>
      <c r="CUJ290"/>
      <c r="CUK290"/>
      <c r="CUL290"/>
      <c r="CUM290"/>
      <c r="CUN290"/>
      <c r="CUO290"/>
      <c r="CUP290"/>
      <c r="CUQ290"/>
      <c r="CUR290"/>
      <c r="CUS290"/>
      <c r="CUT290"/>
      <c r="CUU290"/>
      <c r="CUV290"/>
      <c r="CUW290"/>
      <c r="CUX290"/>
      <c r="CUY290"/>
      <c r="CUZ290"/>
      <c r="CVA290"/>
      <c r="CVB290"/>
      <c r="CVC290"/>
      <c r="CVD290"/>
      <c r="CVE290"/>
      <c r="CVF290"/>
      <c r="CVG290"/>
      <c r="CVH290"/>
      <c r="CVI290"/>
      <c r="CVJ290"/>
      <c r="CVK290"/>
      <c r="CVL290"/>
      <c r="CVM290"/>
      <c r="CVN290"/>
      <c r="CVO290"/>
      <c r="CVP290"/>
      <c r="CVQ290"/>
      <c r="CVR290"/>
      <c r="CVS290"/>
      <c r="CVT290"/>
      <c r="CVU290"/>
      <c r="CVV290"/>
      <c r="CVW290"/>
      <c r="CVX290"/>
      <c r="CVY290"/>
      <c r="CVZ290"/>
      <c r="CWA290"/>
      <c r="CWB290"/>
      <c r="CWC290"/>
      <c r="CWD290"/>
      <c r="CWE290"/>
      <c r="CWF290"/>
      <c r="CWG290"/>
      <c r="CWH290"/>
      <c r="CWI290"/>
      <c r="CWJ290"/>
      <c r="CWK290"/>
      <c r="CWL290"/>
      <c r="CWM290"/>
      <c r="CWN290"/>
      <c r="CWO290"/>
      <c r="CWP290"/>
      <c r="CWQ290"/>
      <c r="CWR290"/>
      <c r="CWS290"/>
      <c r="CWT290"/>
      <c r="CWU290"/>
      <c r="CWV290"/>
      <c r="CWW290"/>
      <c r="CWX290"/>
      <c r="CWY290"/>
      <c r="CWZ290"/>
      <c r="CXA290"/>
      <c r="CXB290"/>
      <c r="CXC290"/>
      <c r="CXD290"/>
      <c r="CXE290"/>
      <c r="CXF290"/>
      <c r="CXG290"/>
      <c r="CXH290"/>
      <c r="CXI290"/>
      <c r="CXJ290"/>
      <c r="CXK290"/>
      <c r="CXL290"/>
      <c r="CXM290"/>
      <c r="CXN290"/>
      <c r="CXO290"/>
      <c r="CXP290"/>
      <c r="CXQ290"/>
      <c r="CXR290"/>
      <c r="CXS290"/>
      <c r="CXT290"/>
      <c r="CXU290"/>
      <c r="CXV290"/>
      <c r="CXW290"/>
      <c r="CXX290"/>
      <c r="CXY290"/>
      <c r="CXZ290"/>
      <c r="CYA290"/>
      <c r="CYB290"/>
      <c r="CYC290"/>
      <c r="CYD290"/>
      <c r="CYE290"/>
      <c r="CYF290"/>
      <c r="CYG290"/>
      <c r="CYH290"/>
      <c r="CYI290"/>
      <c r="CYJ290"/>
      <c r="CYK290"/>
      <c r="CYL290"/>
      <c r="CYM290"/>
      <c r="CYN290"/>
      <c r="CYO290"/>
      <c r="CYP290"/>
      <c r="CYQ290"/>
      <c r="CYR290"/>
      <c r="CYS290"/>
      <c r="CYT290"/>
      <c r="CYU290"/>
      <c r="CYV290"/>
      <c r="CYW290"/>
      <c r="CYX290"/>
      <c r="CYY290"/>
      <c r="CYZ290"/>
      <c r="CZA290"/>
      <c r="CZB290"/>
      <c r="CZC290"/>
      <c r="CZD290"/>
      <c r="CZE290"/>
      <c r="CZF290"/>
      <c r="CZG290"/>
      <c r="CZH290"/>
      <c r="CZI290"/>
      <c r="CZJ290"/>
      <c r="CZK290"/>
      <c r="CZL290"/>
      <c r="CZM290"/>
      <c r="CZN290"/>
      <c r="CZO290"/>
      <c r="CZP290"/>
      <c r="CZQ290"/>
      <c r="CZR290"/>
      <c r="CZS290"/>
      <c r="CZT290"/>
      <c r="CZU290"/>
      <c r="CZV290"/>
      <c r="CZW290"/>
      <c r="CZX290"/>
      <c r="CZY290"/>
      <c r="CZZ290"/>
      <c r="DAA290"/>
      <c r="DAB290"/>
      <c r="DAC290"/>
      <c r="DAD290"/>
      <c r="DAE290"/>
      <c r="DAF290"/>
      <c r="DAG290"/>
      <c r="DAH290"/>
      <c r="DAI290"/>
      <c r="DAJ290"/>
      <c r="DAK290"/>
      <c r="DAL290"/>
      <c r="DAM290"/>
      <c r="DAN290"/>
      <c r="DAO290"/>
      <c r="DAP290"/>
      <c r="DAQ290"/>
      <c r="DAR290"/>
      <c r="DAS290"/>
      <c r="DAT290"/>
      <c r="DAU290"/>
      <c r="DAV290"/>
      <c r="DAW290"/>
      <c r="DAX290"/>
      <c r="DAY290"/>
      <c r="DAZ290"/>
      <c r="DBA290"/>
      <c r="DBB290"/>
      <c r="DBC290"/>
      <c r="DBD290"/>
      <c r="DBE290"/>
      <c r="DBF290"/>
      <c r="DBG290"/>
      <c r="DBH290"/>
      <c r="DBI290"/>
      <c r="DBJ290"/>
      <c r="DBK290"/>
      <c r="DBL290"/>
      <c r="DBM290"/>
      <c r="DBN290"/>
      <c r="DBO290"/>
      <c r="DBP290"/>
      <c r="DBQ290"/>
      <c r="DBR290"/>
      <c r="DBS290"/>
      <c r="DBT290"/>
      <c r="DBU290"/>
      <c r="DBV290"/>
      <c r="DBW290"/>
      <c r="DBX290"/>
      <c r="DBY290"/>
      <c r="DBZ290"/>
      <c r="DCA290"/>
      <c r="DCB290"/>
      <c r="DCC290"/>
      <c r="DCD290"/>
      <c r="DCE290"/>
      <c r="DCF290"/>
      <c r="DCG290"/>
      <c r="DCH290"/>
      <c r="DCI290"/>
      <c r="DCJ290"/>
      <c r="DCK290"/>
      <c r="DCL290"/>
      <c r="DCM290"/>
      <c r="DCN290"/>
      <c r="DCO290"/>
      <c r="DCP290"/>
      <c r="DCQ290"/>
      <c r="DCR290"/>
      <c r="DCS290"/>
      <c r="DCT290"/>
      <c r="DCU290"/>
      <c r="DCV290"/>
      <c r="DCW290"/>
      <c r="DCX290"/>
      <c r="DCY290"/>
      <c r="DCZ290"/>
      <c r="DDA290"/>
      <c r="DDB290"/>
      <c r="DDC290"/>
      <c r="DDD290"/>
      <c r="DDE290"/>
      <c r="DDF290"/>
      <c r="DDG290"/>
      <c r="DDH290"/>
      <c r="DDI290"/>
      <c r="DDJ290"/>
      <c r="DDK290"/>
      <c r="DDL290"/>
      <c r="DDM290"/>
      <c r="DDN290"/>
      <c r="DDO290"/>
      <c r="DDP290"/>
      <c r="DDQ290"/>
      <c r="DDR290"/>
      <c r="DDS290"/>
      <c r="DDT290"/>
      <c r="DDU290"/>
      <c r="DDV290"/>
      <c r="DDW290"/>
      <c r="DDX290"/>
      <c r="DDY290"/>
      <c r="DDZ290"/>
      <c r="DEA290"/>
      <c r="DEB290"/>
      <c r="DEC290"/>
      <c r="DED290"/>
      <c r="DEE290"/>
      <c r="DEF290"/>
      <c r="DEG290"/>
      <c r="DEH290"/>
      <c r="DEI290"/>
      <c r="DEJ290"/>
      <c r="DEK290"/>
      <c r="DEL290"/>
      <c r="DEM290"/>
      <c r="DEN290"/>
      <c r="DEO290"/>
      <c r="DEP290"/>
      <c r="DEQ290"/>
      <c r="DER290"/>
      <c r="DES290"/>
      <c r="DET290"/>
      <c r="DEU290"/>
      <c r="DEV290"/>
      <c r="DEW290"/>
      <c r="DEX290"/>
      <c r="DEY290"/>
      <c r="DEZ290"/>
      <c r="DFA290"/>
      <c r="DFB290"/>
      <c r="DFC290"/>
      <c r="DFD290"/>
      <c r="DFE290"/>
      <c r="DFF290"/>
      <c r="DFG290"/>
      <c r="DFH290"/>
      <c r="DFI290"/>
      <c r="DFJ290"/>
      <c r="DFK290"/>
      <c r="DFL290"/>
      <c r="DFM290"/>
      <c r="DFN290"/>
      <c r="DFO290"/>
      <c r="DFP290"/>
      <c r="DFQ290"/>
      <c r="DFR290"/>
      <c r="DFS290"/>
      <c r="DFT290"/>
      <c r="DFU290"/>
      <c r="DFV290"/>
      <c r="DFW290"/>
      <c r="DFX290"/>
      <c r="DFY290"/>
      <c r="DFZ290"/>
      <c r="DGA290"/>
      <c r="DGB290"/>
      <c r="DGC290"/>
      <c r="DGD290"/>
      <c r="DGE290"/>
      <c r="DGF290"/>
      <c r="DGG290"/>
      <c r="DGH290"/>
      <c r="DGI290"/>
      <c r="DGJ290"/>
      <c r="DGK290"/>
      <c r="DGL290"/>
      <c r="DGM290"/>
      <c r="DGN290"/>
      <c r="DGO290"/>
      <c r="DGP290"/>
      <c r="DGQ290"/>
      <c r="DGR290"/>
      <c r="DGS290"/>
      <c r="DGT290"/>
      <c r="DGU290"/>
      <c r="DGV290"/>
      <c r="DGW290"/>
      <c r="DGX290"/>
      <c r="DGY290"/>
      <c r="DGZ290"/>
      <c r="DHA290"/>
      <c r="DHB290"/>
      <c r="DHC290"/>
      <c r="DHD290"/>
      <c r="DHE290"/>
      <c r="DHF290"/>
      <c r="DHG290"/>
      <c r="DHH290"/>
      <c r="DHI290"/>
      <c r="DHJ290"/>
      <c r="DHK290"/>
      <c r="DHL290"/>
      <c r="DHM290"/>
      <c r="DHN290"/>
      <c r="DHO290"/>
      <c r="DHP290"/>
      <c r="DHQ290"/>
      <c r="DHR290"/>
      <c r="DHS290"/>
      <c r="DHT290"/>
      <c r="DHU290"/>
      <c r="DHV290"/>
      <c r="DHW290"/>
      <c r="DHX290"/>
      <c r="DHY290"/>
      <c r="DHZ290"/>
      <c r="DIA290"/>
      <c r="DIB290"/>
      <c r="DIC290"/>
      <c r="DID290"/>
      <c r="DIE290"/>
      <c r="DIF290"/>
      <c r="DIG290"/>
      <c r="DIH290"/>
      <c r="DII290"/>
      <c r="DIJ290"/>
      <c r="DIK290"/>
      <c r="DIL290"/>
      <c r="DIM290"/>
      <c r="DIN290"/>
      <c r="DIO290"/>
      <c r="DIP290"/>
      <c r="DIQ290"/>
      <c r="DIR290"/>
      <c r="DIS290"/>
      <c r="DIT290"/>
      <c r="DIU290"/>
      <c r="DIV290"/>
      <c r="DIW290"/>
      <c r="DIX290"/>
      <c r="DIY290"/>
      <c r="DIZ290"/>
      <c r="DJA290"/>
      <c r="DJB290"/>
      <c r="DJC290"/>
      <c r="DJD290"/>
      <c r="DJE290"/>
      <c r="DJF290"/>
      <c r="DJG290"/>
      <c r="DJH290"/>
      <c r="DJI290"/>
      <c r="DJJ290"/>
      <c r="DJK290"/>
      <c r="DJL290"/>
      <c r="DJM290"/>
      <c r="DJN290"/>
      <c r="DJO290"/>
      <c r="DJP290"/>
      <c r="DJQ290"/>
      <c r="DJR290"/>
      <c r="DJS290"/>
      <c r="DJT290"/>
      <c r="DJU290"/>
      <c r="DJV290"/>
      <c r="DJW290"/>
      <c r="DJX290"/>
      <c r="DJY290"/>
      <c r="DJZ290"/>
      <c r="DKA290"/>
      <c r="DKB290"/>
      <c r="DKC290"/>
      <c r="DKD290"/>
      <c r="DKE290"/>
      <c r="DKF290"/>
      <c r="DKG290"/>
      <c r="DKH290"/>
      <c r="DKI290"/>
      <c r="DKJ290"/>
      <c r="DKK290"/>
      <c r="DKL290"/>
      <c r="DKM290"/>
      <c r="DKN290"/>
      <c r="DKO290"/>
      <c r="DKP290"/>
      <c r="DKQ290"/>
      <c r="DKR290"/>
      <c r="DKS290"/>
      <c r="DKT290"/>
      <c r="DKU290"/>
      <c r="DKV290"/>
      <c r="DKW290"/>
      <c r="DKX290"/>
      <c r="DKY290"/>
      <c r="DKZ290"/>
      <c r="DLA290"/>
      <c r="DLB290"/>
      <c r="DLC290"/>
      <c r="DLD290"/>
      <c r="DLE290"/>
      <c r="DLF290"/>
      <c r="DLG290"/>
      <c r="DLH290"/>
      <c r="DLI290"/>
      <c r="DLJ290"/>
      <c r="DLK290"/>
      <c r="DLL290"/>
      <c r="DLM290"/>
      <c r="DLN290"/>
      <c r="DLO290"/>
      <c r="DLP290"/>
      <c r="DLQ290"/>
      <c r="DLR290"/>
      <c r="DLS290"/>
      <c r="DLT290"/>
      <c r="DLU290"/>
      <c r="DLV290"/>
      <c r="DLW290"/>
      <c r="DLX290"/>
      <c r="DLY290"/>
      <c r="DLZ290"/>
      <c r="DMA290"/>
      <c r="DMB290"/>
      <c r="DMC290"/>
      <c r="DMD290"/>
      <c r="DME290"/>
      <c r="DMF290"/>
      <c r="DMG290"/>
      <c r="DMH290"/>
      <c r="DMI290"/>
      <c r="DMJ290"/>
      <c r="DMK290"/>
      <c r="DML290"/>
      <c r="DMM290"/>
      <c r="DMN290"/>
      <c r="DMO290"/>
      <c r="DMP290"/>
      <c r="DMQ290"/>
      <c r="DMR290"/>
      <c r="DMS290"/>
      <c r="DMT290"/>
      <c r="DMU290"/>
      <c r="DMV290"/>
      <c r="DMW290"/>
      <c r="DMX290"/>
      <c r="DMY290"/>
      <c r="DMZ290"/>
      <c r="DNA290"/>
      <c r="DNB290"/>
      <c r="DNC290"/>
      <c r="DND290"/>
      <c r="DNE290"/>
      <c r="DNF290"/>
      <c r="DNG290"/>
      <c r="DNH290"/>
      <c r="DNI290"/>
      <c r="DNJ290"/>
      <c r="DNK290"/>
      <c r="DNL290"/>
      <c r="DNM290"/>
      <c r="DNN290"/>
      <c r="DNO290"/>
      <c r="DNP290"/>
      <c r="DNQ290"/>
      <c r="DNR290"/>
      <c r="DNS290"/>
      <c r="DNT290"/>
      <c r="DNU290"/>
      <c r="DNV290"/>
      <c r="DNW290"/>
      <c r="DNX290"/>
      <c r="DNY290"/>
      <c r="DNZ290"/>
      <c r="DOA290"/>
      <c r="DOB290"/>
      <c r="DOC290"/>
      <c r="DOD290"/>
      <c r="DOE290"/>
      <c r="DOF290"/>
      <c r="DOG290"/>
      <c r="DOH290"/>
      <c r="DOI290"/>
      <c r="DOJ290"/>
      <c r="DOK290"/>
      <c r="DOL290"/>
      <c r="DOM290"/>
      <c r="DON290"/>
      <c r="DOO290"/>
      <c r="DOP290"/>
      <c r="DOQ290"/>
      <c r="DOR290"/>
      <c r="DOS290"/>
      <c r="DOT290"/>
      <c r="DOU290"/>
      <c r="DOV290"/>
      <c r="DOW290"/>
      <c r="DOX290"/>
      <c r="DOY290"/>
      <c r="DOZ290"/>
      <c r="DPA290"/>
      <c r="DPB290"/>
      <c r="DPC290"/>
      <c r="DPD290"/>
      <c r="DPE290"/>
      <c r="DPF290"/>
      <c r="DPG290"/>
      <c r="DPH290"/>
      <c r="DPI290"/>
      <c r="DPJ290"/>
      <c r="DPK290"/>
      <c r="DPL290"/>
      <c r="DPM290"/>
      <c r="DPN290"/>
      <c r="DPO290"/>
      <c r="DPP290"/>
      <c r="DPQ290"/>
      <c r="DPR290"/>
      <c r="DPS290"/>
      <c r="DPT290"/>
      <c r="DPU290"/>
      <c r="DPV290"/>
      <c r="DPW290"/>
      <c r="DPX290"/>
      <c r="DPY290"/>
      <c r="DPZ290"/>
      <c r="DQA290"/>
      <c r="DQB290"/>
      <c r="DQC290"/>
      <c r="DQD290"/>
      <c r="DQE290"/>
      <c r="DQF290"/>
      <c r="DQG290"/>
      <c r="DQH290"/>
      <c r="DQI290"/>
      <c r="DQJ290"/>
      <c r="DQK290"/>
      <c r="DQL290"/>
      <c r="DQM290"/>
      <c r="DQN290"/>
      <c r="DQO290"/>
      <c r="DQP290"/>
      <c r="DQQ290"/>
      <c r="DQR290"/>
      <c r="DQS290"/>
      <c r="DQT290"/>
      <c r="DQU290"/>
      <c r="DQV290"/>
      <c r="DQW290"/>
      <c r="DQX290"/>
      <c r="DQY290"/>
      <c r="DQZ290"/>
      <c r="DRA290"/>
      <c r="DRB290"/>
      <c r="DRC290"/>
      <c r="DRD290"/>
      <c r="DRE290"/>
      <c r="DRF290"/>
      <c r="DRG290"/>
      <c r="DRH290"/>
      <c r="DRI290"/>
      <c r="DRJ290"/>
      <c r="DRK290"/>
      <c r="DRL290"/>
      <c r="DRM290"/>
      <c r="DRN290"/>
      <c r="DRO290"/>
      <c r="DRP290"/>
      <c r="DRQ290"/>
      <c r="DRR290"/>
      <c r="DRS290"/>
      <c r="DRT290"/>
      <c r="DRU290"/>
      <c r="DRV290"/>
      <c r="DRW290"/>
      <c r="DRX290"/>
      <c r="DRY290"/>
      <c r="DRZ290"/>
      <c r="DSA290"/>
      <c r="DSB290"/>
      <c r="DSC290"/>
      <c r="DSD290"/>
      <c r="DSE290"/>
      <c r="DSF290"/>
      <c r="DSG290"/>
      <c r="DSH290"/>
      <c r="DSI290"/>
      <c r="DSJ290"/>
      <c r="DSK290"/>
      <c r="DSL290"/>
      <c r="DSM290"/>
      <c r="DSN290"/>
      <c r="DSO290"/>
      <c r="DSP290"/>
      <c r="DSQ290"/>
      <c r="DSR290"/>
      <c r="DSS290"/>
      <c r="DST290"/>
      <c r="DSU290"/>
      <c r="DSV290"/>
      <c r="DSW290"/>
      <c r="DSX290"/>
      <c r="DSY290"/>
      <c r="DSZ290"/>
      <c r="DTA290"/>
      <c r="DTB290"/>
      <c r="DTC290"/>
      <c r="DTD290"/>
      <c r="DTE290"/>
      <c r="DTF290"/>
      <c r="DTG290"/>
      <c r="DTH290"/>
      <c r="DTI290"/>
      <c r="DTJ290"/>
      <c r="DTK290"/>
      <c r="DTL290"/>
      <c r="DTM290"/>
      <c r="DTN290"/>
      <c r="DTO290"/>
      <c r="DTP290"/>
      <c r="DTQ290"/>
      <c r="DTR290"/>
      <c r="DTS290"/>
      <c r="DTT290"/>
      <c r="DTU290"/>
      <c r="DTV290"/>
      <c r="DTW290"/>
      <c r="DTX290"/>
      <c r="DTY290"/>
      <c r="DTZ290"/>
      <c r="DUA290"/>
      <c r="DUB290"/>
      <c r="DUC290"/>
      <c r="DUD290"/>
      <c r="DUE290"/>
      <c r="DUF290"/>
      <c r="DUG290"/>
      <c r="DUH290"/>
      <c r="DUI290"/>
      <c r="DUJ290"/>
      <c r="DUK290"/>
      <c r="DUL290"/>
      <c r="DUM290"/>
      <c r="DUN290"/>
      <c r="DUO290"/>
      <c r="DUP290"/>
      <c r="DUQ290"/>
      <c r="DUR290"/>
      <c r="DUS290"/>
      <c r="DUT290"/>
      <c r="DUU290"/>
      <c r="DUV290"/>
      <c r="DUW290"/>
      <c r="DUX290"/>
      <c r="DUY290"/>
      <c r="DUZ290"/>
      <c r="DVA290"/>
      <c r="DVB290"/>
      <c r="DVC290"/>
      <c r="DVD290"/>
      <c r="DVE290"/>
      <c r="DVF290"/>
      <c r="DVG290"/>
      <c r="DVH290"/>
      <c r="DVI290"/>
      <c r="DVJ290"/>
      <c r="DVK290"/>
      <c r="DVL290"/>
      <c r="DVM290"/>
      <c r="DVN290"/>
      <c r="DVO290"/>
      <c r="DVP290"/>
      <c r="DVQ290"/>
      <c r="DVR290"/>
      <c r="DVS290"/>
      <c r="DVT290"/>
      <c r="DVU290"/>
      <c r="DVV290"/>
      <c r="DVW290"/>
      <c r="DVX290"/>
      <c r="DVY290"/>
      <c r="DVZ290"/>
      <c r="DWA290"/>
      <c r="DWB290"/>
      <c r="DWC290"/>
      <c r="DWD290"/>
      <c r="DWE290"/>
      <c r="DWF290"/>
      <c r="DWG290"/>
      <c r="DWH290"/>
      <c r="DWI290"/>
      <c r="DWJ290"/>
      <c r="DWK290"/>
      <c r="DWL290"/>
      <c r="DWM290"/>
      <c r="DWN290"/>
      <c r="DWO290"/>
      <c r="DWP290"/>
      <c r="DWQ290"/>
      <c r="DWR290"/>
      <c r="DWS290"/>
      <c r="DWT290"/>
      <c r="DWU290"/>
      <c r="DWV290"/>
      <c r="DWW290"/>
      <c r="DWX290"/>
      <c r="DWY290"/>
      <c r="DWZ290"/>
      <c r="DXA290"/>
      <c r="DXB290"/>
      <c r="DXC290"/>
      <c r="DXD290"/>
      <c r="DXE290"/>
      <c r="DXF290"/>
      <c r="DXG290"/>
      <c r="DXH290"/>
      <c r="DXI290"/>
      <c r="DXJ290"/>
      <c r="DXK290"/>
      <c r="DXL290"/>
      <c r="DXM290"/>
      <c r="DXN290"/>
      <c r="DXO290"/>
      <c r="DXP290"/>
      <c r="DXQ290"/>
      <c r="DXR290"/>
      <c r="DXS290"/>
      <c r="DXT290"/>
      <c r="DXU290"/>
      <c r="DXV290"/>
      <c r="DXW290"/>
      <c r="DXX290"/>
      <c r="DXY290"/>
      <c r="DXZ290"/>
      <c r="DYA290"/>
      <c r="DYB290"/>
      <c r="DYC290"/>
      <c r="DYD290"/>
      <c r="DYE290"/>
      <c r="DYF290"/>
      <c r="DYG290"/>
      <c r="DYH290"/>
      <c r="DYI290"/>
      <c r="DYJ290"/>
      <c r="DYK290"/>
      <c r="DYL290"/>
      <c r="DYM290"/>
      <c r="DYN290"/>
      <c r="DYO290"/>
      <c r="DYP290"/>
      <c r="DYQ290"/>
      <c r="DYR290"/>
      <c r="DYS290"/>
      <c r="DYT290"/>
      <c r="DYU290"/>
      <c r="DYV290"/>
      <c r="DYW290"/>
      <c r="DYX290"/>
      <c r="DYY290"/>
      <c r="DYZ290"/>
      <c r="DZA290"/>
      <c r="DZB290"/>
      <c r="DZC290"/>
      <c r="DZD290"/>
      <c r="DZE290"/>
      <c r="DZF290"/>
      <c r="DZG290"/>
      <c r="DZH290"/>
      <c r="DZI290"/>
      <c r="DZJ290"/>
      <c r="DZK290"/>
      <c r="DZL290"/>
      <c r="DZM290"/>
      <c r="DZN290"/>
      <c r="DZO290"/>
      <c r="DZP290"/>
      <c r="DZQ290"/>
      <c r="DZR290"/>
      <c r="DZS290"/>
      <c r="DZT290"/>
      <c r="DZU290"/>
      <c r="DZV290"/>
      <c r="DZW290"/>
      <c r="DZX290"/>
      <c r="DZY290"/>
      <c r="DZZ290"/>
      <c r="EAA290"/>
      <c r="EAB290"/>
      <c r="EAC290"/>
      <c r="EAD290"/>
      <c r="EAE290"/>
      <c r="EAF290"/>
      <c r="EAG290"/>
      <c r="EAH290"/>
      <c r="EAI290"/>
      <c r="EAJ290"/>
      <c r="EAK290"/>
      <c r="EAL290"/>
      <c r="EAM290"/>
      <c r="EAN290"/>
      <c r="EAO290"/>
      <c r="EAP290"/>
      <c r="EAQ290"/>
      <c r="EAR290"/>
      <c r="EAS290"/>
      <c r="EAT290"/>
      <c r="EAU290"/>
      <c r="EAV290"/>
      <c r="EAW290"/>
      <c r="EAX290"/>
      <c r="EAY290"/>
      <c r="EAZ290"/>
      <c r="EBA290"/>
      <c r="EBB290"/>
      <c r="EBC290"/>
      <c r="EBD290"/>
      <c r="EBE290"/>
      <c r="EBF290"/>
      <c r="EBG290"/>
      <c r="EBH290"/>
      <c r="EBI290"/>
      <c r="EBJ290"/>
      <c r="EBK290"/>
      <c r="EBL290"/>
      <c r="EBM290"/>
      <c r="EBN290"/>
      <c r="EBO290"/>
      <c r="EBP290"/>
      <c r="EBQ290"/>
      <c r="EBR290"/>
      <c r="EBS290"/>
      <c r="EBT290"/>
      <c r="EBU290"/>
      <c r="EBV290"/>
      <c r="EBW290"/>
      <c r="EBX290"/>
      <c r="EBY290"/>
      <c r="EBZ290"/>
      <c r="ECA290"/>
      <c r="ECB290"/>
      <c r="ECC290"/>
      <c r="ECD290"/>
      <c r="ECE290"/>
      <c r="ECF290"/>
      <c r="ECG290"/>
      <c r="ECH290"/>
      <c r="ECI290"/>
      <c r="ECJ290"/>
      <c r="ECK290"/>
      <c r="ECL290"/>
      <c r="ECM290"/>
      <c r="ECN290"/>
      <c r="ECO290"/>
      <c r="ECP290"/>
      <c r="ECQ290"/>
      <c r="ECR290"/>
      <c r="ECS290"/>
      <c r="ECT290"/>
      <c r="ECU290"/>
      <c r="ECV290"/>
      <c r="ECW290"/>
      <c r="ECX290"/>
      <c r="ECY290"/>
      <c r="ECZ290"/>
      <c r="EDA290"/>
      <c r="EDB290"/>
      <c r="EDC290"/>
      <c r="EDD290"/>
      <c r="EDE290"/>
      <c r="EDF290"/>
      <c r="EDG290"/>
      <c r="EDH290"/>
      <c r="EDI290"/>
      <c r="EDJ290"/>
      <c r="EDK290"/>
      <c r="EDL290"/>
      <c r="EDM290"/>
      <c r="EDN290"/>
      <c r="EDO290"/>
      <c r="EDP290"/>
      <c r="EDQ290"/>
      <c r="EDR290"/>
      <c r="EDS290"/>
      <c r="EDT290"/>
      <c r="EDU290"/>
      <c r="EDV290"/>
      <c r="EDW290"/>
      <c r="EDX290"/>
      <c r="EDY290"/>
      <c r="EDZ290"/>
      <c r="EEA290"/>
      <c r="EEB290"/>
      <c r="EEC290"/>
      <c r="EED290"/>
      <c r="EEE290"/>
      <c r="EEF290"/>
      <c r="EEG290"/>
      <c r="EEH290"/>
      <c r="EEI290"/>
      <c r="EEJ290"/>
      <c r="EEK290"/>
      <c r="EEL290"/>
      <c r="EEM290"/>
      <c r="EEN290"/>
      <c r="EEO290"/>
      <c r="EEP290"/>
      <c r="EEQ290"/>
      <c r="EER290"/>
      <c r="EES290"/>
      <c r="EET290"/>
      <c r="EEU290"/>
      <c r="EEV290"/>
      <c r="EEW290"/>
      <c r="EEX290"/>
      <c r="EEY290"/>
      <c r="EEZ290"/>
      <c r="EFA290"/>
      <c r="EFB290"/>
      <c r="EFC290"/>
      <c r="EFD290"/>
      <c r="EFE290"/>
      <c r="EFF290"/>
      <c r="EFG290"/>
      <c r="EFH290"/>
      <c r="EFI290"/>
      <c r="EFJ290"/>
      <c r="EFK290"/>
      <c r="EFL290"/>
      <c r="EFM290"/>
      <c r="EFN290"/>
      <c r="EFO290"/>
      <c r="EFP290"/>
      <c r="EFQ290"/>
      <c r="EFR290"/>
      <c r="EFS290"/>
      <c r="EFT290"/>
      <c r="EFU290"/>
      <c r="EFV290"/>
      <c r="EFW290"/>
      <c r="EFX290"/>
      <c r="EFY290"/>
      <c r="EFZ290"/>
      <c r="EGA290"/>
      <c r="EGB290"/>
      <c r="EGC290"/>
      <c r="EGD290"/>
      <c r="EGE290"/>
      <c r="EGF290"/>
      <c r="EGG290"/>
      <c r="EGH290"/>
      <c r="EGI290"/>
      <c r="EGJ290"/>
      <c r="EGK290"/>
      <c r="EGL290"/>
      <c r="EGM290"/>
      <c r="EGN290"/>
      <c r="EGO290"/>
      <c r="EGP290"/>
      <c r="EGQ290"/>
      <c r="EGR290"/>
      <c r="EGS290"/>
      <c r="EGT290"/>
      <c r="EGU290"/>
      <c r="EGV290"/>
      <c r="EGW290"/>
      <c r="EGX290"/>
      <c r="EGY290"/>
      <c r="EGZ290"/>
      <c r="EHA290"/>
      <c r="EHB290"/>
      <c r="EHC290"/>
      <c r="EHD290"/>
      <c r="EHE290"/>
      <c r="EHF290"/>
      <c r="EHG290"/>
      <c r="EHH290"/>
      <c r="EHI290"/>
      <c r="EHJ290"/>
      <c r="EHK290"/>
      <c r="EHL290"/>
      <c r="EHM290"/>
      <c r="EHN290"/>
      <c r="EHO290"/>
      <c r="EHP290"/>
      <c r="EHQ290"/>
      <c r="EHR290"/>
      <c r="EHS290"/>
      <c r="EHT290"/>
      <c r="EHU290"/>
      <c r="EHV290"/>
      <c r="EHW290"/>
      <c r="EHX290"/>
      <c r="EHY290"/>
      <c r="EHZ290"/>
      <c r="EIA290"/>
      <c r="EIB290"/>
      <c r="EIC290"/>
      <c r="EID290"/>
      <c r="EIE290"/>
      <c r="EIF290"/>
      <c r="EIG290"/>
      <c r="EIH290"/>
      <c r="EII290"/>
      <c r="EIJ290"/>
      <c r="EIK290"/>
      <c r="EIL290"/>
      <c r="EIM290"/>
      <c r="EIN290"/>
      <c r="EIO290"/>
      <c r="EIP290"/>
      <c r="EIQ290"/>
      <c r="EIR290"/>
      <c r="EIS290"/>
      <c r="EIT290"/>
      <c r="EIU290"/>
      <c r="EIV290"/>
      <c r="EIW290"/>
      <c r="EIX290"/>
      <c r="EIY290"/>
      <c r="EIZ290"/>
      <c r="EJA290"/>
      <c r="EJB290"/>
      <c r="EJC290"/>
      <c r="EJD290"/>
      <c r="EJE290"/>
      <c r="EJF290"/>
      <c r="EJG290"/>
      <c r="EJH290"/>
      <c r="EJI290"/>
      <c r="EJJ290"/>
      <c r="EJK290"/>
      <c r="EJL290"/>
      <c r="EJM290"/>
      <c r="EJN290"/>
      <c r="EJO290"/>
      <c r="EJP290"/>
      <c r="EJQ290"/>
      <c r="EJR290"/>
      <c r="EJS290"/>
      <c r="EJT290"/>
      <c r="EJU290"/>
      <c r="EJV290"/>
      <c r="EJW290"/>
      <c r="EJX290"/>
      <c r="EJY290"/>
      <c r="EJZ290"/>
      <c r="EKA290"/>
      <c r="EKB290"/>
      <c r="EKC290"/>
      <c r="EKD290"/>
      <c r="EKE290"/>
      <c r="EKF290"/>
      <c r="EKG290"/>
      <c r="EKH290"/>
      <c r="EKI290"/>
      <c r="EKJ290"/>
      <c r="EKK290"/>
      <c r="EKL290"/>
      <c r="EKM290"/>
      <c r="EKN290"/>
      <c r="EKO290"/>
      <c r="EKP290"/>
      <c r="EKQ290"/>
      <c r="EKR290"/>
      <c r="EKS290"/>
      <c r="EKT290"/>
      <c r="EKU290"/>
      <c r="EKV290"/>
      <c r="EKW290"/>
      <c r="EKX290"/>
      <c r="EKY290"/>
      <c r="EKZ290"/>
      <c r="ELA290"/>
      <c r="ELB290"/>
      <c r="ELC290"/>
      <c r="ELD290"/>
      <c r="ELE290"/>
      <c r="ELF290"/>
      <c r="ELG290"/>
      <c r="ELH290"/>
      <c r="ELI290"/>
      <c r="ELJ290"/>
      <c r="ELK290"/>
      <c r="ELL290"/>
      <c r="ELM290"/>
      <c r="ELN290"/>
      <c r="ELO290"/>
      <c r="ELP290"/>
      <c r="ELQ290"/>
      <c r="ELR290"/>
      <c r="ELS290"/>
      <c r="ELT290"/>
      <c r="ELU290"/>
      <c r="ELV290"/>
      <c r="ELW290"/>
      <c r="ELX290"/>
      <c r="ELY290"/>
      <c r="ELZ290"/>
      <c r="EMA290"/>
      <c r="EMB290"/>
      <c r="EMC290"/>
      <c r="EMD290"/>
      <c r="EME290"/>
      <c r="EMF290"/>
      <c r="EMG290"/>
      <c r="EMH290"/>
      <c r="EMI290"/>
      <c r="EMJ290"/>
      <c r="EMK290"/>
      <c r="EML290"/>
      <c r="EMM290"/>
      <c r="EMN290"/>
      <c r="EMO290"/>
      <c r="EMP290"/>
      <c r="EMQ290"/>
      <c r="EMR290"/>
      <c r="EMS290"/>
      <c r="EMT290"/>
      <c r="EMU290"/>
      <c r="EMV290"/>
      <c r="EMW290"/>
      <c r="EMX290"/>
      <c r="EMY290"/>
      <c r="EMZ290"/>
      <c r="ENA290"/>
      <c r="ENB290"/>
      <c r="ENC290"/>
      <c r="END290"/>
      <c r="ENE290"/>
      <c r="ENF290"/>
      <c r="ENG290"/>
      <c r="ENH290"/>
      <c r="ENI290"/>
      <c r="ENJ290"/>
      <c r="ENK290"/>
      <c r="ENL290"/>
      <c r="ENM290"/>
      <c r="ENN290"/>
      <c r="ENO290"/>
      <c r="ENP290"/>
      <c r="ENQ290"/>
      <c r="ENR290"/>
      <c r="ENS290"/>
      <c r="ENT290"/>
      <c r="ENU290"/>
      <c r="ENV290"/>
      <c r="ENW290"/>
      <c r="ENX290"/>
      <c r="ENY290"/>
      <c r="ENZ290"/>
      <c r="EOA290"/>
      <c r="EOB290"/>
      <c r="EOC290"/>
      <c r="EOD290"/>
      <c r="EOE290"/>
      <c r="EOF290"/>
      <c r="EOG290"/>
      <c r="EOH290"/>
      <c r="EOI290"/>
      <c r="EOJ290"/>
      <c r="EOK290"/>
      <c r="EOL290"/>
      <c r="EOM290"/>
      <c r="EON290"/>
      <c r="EOO290"/>
      <c r="EOP290"/>
      <c r="EOQ290"/>
      <c r="EOR290"/>
      <c r="EOS290"/>
      <c r="EOT290"/>
      <c r="EOU290"/>
      <c r="EOV290"/>
      <c r="EOW290"/>
      <c r="EOX290"/>
      <c r="EOY290"/>
      <c r="EOZ290"/>
      <c r="EPA290"/>
      <c r="EPB290"/>
      <c r="EPC290"/>
      <c r="EPD290"/>
      <c r="EPE290"/>
      <c r="EPF290"/>
      <c r="EPG290"/>
      <c r="EPH290"/>
      <c r="EPI290"/>
      <c r="EPJ290"/>
      <c r="EPK290"/>
      <c r="EPL290"/>
      <c r="EPM290"/>
      <c r="EPN290"/>
      <c r="EPO290"/>
      <c r="EPP290"/>
      <c r="EPQ290"/>
      <c r="EPR290"/>
      <c r="EPS290"/>
      <c r="EPT290"/>
      <c r="EPU290"/>
      <c r="EPV290"/>
      <c r="EPW290"/>
      <c r="EPX290"/>
      <c r="EPY290"/>
      <c r="EPZ290"/>
      <c r="EQA290"/>
      <c r="EQB290"/>
      <c r="EQC290"/>
      <c r="EQD290"/>
      <c r="EQE290"/>
      <c r="EQF290"/>
      <c r="EQG290"/>
      <c r="EQH290"/>
      <c r="EQI290"/>
      <c r="EQJ290"/>
      <c r="EQK290"/>
      <c r="EQL290"/>
      <c r="EQM290"/>
      <c r="EQN290"/>
      <c r="EQO290"/>
      <c r="EQP290"/>
      <c r="EQQ290"/>
      <c r="EQR290"/>
      <c r="EQS290"/>
      <c r="EQT290"/>
      <c r="EQU290"/>
      <c r="EQV290"/>
      <c r="EQW290"/>
      <c r="EQX290"/>
      <c r="EQY290"/>
      <c r="EQZ290"/>
      <c r="ERA290"/>
      <c r="ERB290"/>
      <c r="ERC290"/>
      <c r="ERD290"/>
      <c r="ERE290"/>
      <c r="ERF290"/>
      <c r="ERG290"/>
      <c r="ERH290"/>
      <c r="ERI290"/>
      <c r="ERJ290"/>
      <c r="ERK290"/>
      <c r="ERL290"/>
      <c r="ERM290"/>
      <c r="ERN290"/>
      <c r="ERO290"/>
      <c r="ERP290"/>
      <c r="ERQ290"/>
      <c r="ERR290"/>
      <c r="ERS290"/>
      <c r="ERT290"/>
      <c r="ERU290"/>
      <c r="ERV290"/>
      <c r="ERW290"/>
      <c r="ERX290"/>
      <c r="ERY290"/>
      <c r="ERZ290"/>
      <c r="ESA290"/>
      <c r="ESB290"/>
      <c r="ESC290"/>
      <c r="ESD290"/>
      <c r="ESE290"/>
      <c r="ESF290"/>
      <c r="ESG290"/>
      <c r="ESH290"/>
      <c r="ESI290"/>
      <c r="ESJ290"/>
      <c r="ESK290"/>
      <c r="ESL290"/>
      <c r="ESM290"/>
      <c r="ESN290"/>
      <c r="ESO290"/>
      <c r="ESP290"/>
      <c r="ESQ290"/>
      <c r="ESR290"/>
      <c r="ESS290"/>
      <c r="EST290"/>
      <c r="ESU290"/>
      <c r="ESV290"/>
      <c r="ESW290"/>
      <c r="ESX290"/>
      <c r="ESY290"/>
      <c r="ESZ290"/>
      <c r="ETA290"/>
      <c r="ETB290"/>
      <c r="ETC290"/>
      <c r="ETD290"/>
      <c r="ETE290"/>
      <c r="ETF290"/>
      <c r="ETG290"/>
      <c r="ETH290"/>
      <c r="ETI290"/>
      <c r="ETJ290"/>
      <c r="ETK290"/>
      <c r="ETL290"/>
      <c r="ETM290"/>
      <c r="ETN290"/>
      <c r="ETO290"/>
      <c r="ETP290"/>
      <c r="ETQ290"/>
      <c r="ETR290"/>
      <c r="ETS290"/>
      <c r="ETT290"/>
      <c r="ETU290"/>
      <c r="ETV290"/>
      <c r="ETW290"/>
      <c r="ETX290"/>
      <c r="ETY290"/>
      <c r="ETZ290"/>
      <c r="EUA290"/>
      <c r="EUB290"/>
      <c r="EUC290"/>
      <c r="EUD290"/>
      <c r="EUE290"/>
      <c r="EUF290"/>
      <c r="EUG290"/>
      <c r="EUH290"/>
      <c r="EUI290"/>
      <c r="EUJ290"/>
      <c r="EUK290"/>
      <c r="EUL290"/>
      <c r="EUM290"/>
      <c r="EUN290"/>
      <c r="EUO290"/>
      <c r="EUP290"/>
      <c r="EUQ290"/>
      <c r="EUR290"/>
      <c r="EUS290"/>
      <c r="EUT290"/>
      <c r="EUU290"/>
      <c r="EUV290"/>
      <c r="EUW290"/>
      <c r="EUX290"/>
      <c r="EUY290"/>
      <c r="EUZ290"/>
      <c r="EVA290"/>
      <c r="EVB290"/>
      <c r="EVC290"/>
      <c r="EVD290"/>
      <c r="EVE290"/>
      <c r="EVF290"/>
      <c r="EVG290"/>
      <c r="EVH290"/>
      <c r="EVI290"/>
      <c r="EVJ290"/>
      <c r="EVK290"/>
      <c r="EVL290"/>
      <c r="EVM290"/>
      <c r="EVN290"/>
      <c r="EVO290"/>
      <c r="EVP290"/>
      <c r="EVQ290"/>
      <c r="EVR290"/>
      <c r="EVS290"/>
      <c r="EVT290"/>
      <c r="EVU290"/>
      <c r="EVV290"/>
      <c r="EVW290"/>
      <c r="EVX290"/>
      <c r="EVY290"/>
      <c r="EVZ290"/>
      <c r="EWA290"/>
      <c r="EWB290"/>
      <c r="EWC290"/>
      <c r="EWD290"/>
      <c r="EWE290"/>
      <c r="EWF290"/>
      <c r="EWG290"/>
      <c r="EWH290"/>
      <c r="EWI290"/>
      <c r="EWJ290"/>
      <c r="EWK290"/>
      <c r="EWL290"/>
      <c r="EWM290"/>
      <c r="EWN290"/>
      <c r="EWO290"/>
      <c r="EWP290"/>
      <c r="EWQ290"/>
      <c r="EWR290"/>
      <c r="EWS290"/>
      <c r="EWT290"/>
      <c r="EWU290"/>
      <c r="EWV290"/>
      <c r="EWW290"/>
      <c r="EWX290"/>
      <c r="EWY290"/>
      <c r="EWZ290"/>
      <c r="EXA290"/>
      <c r="EXB290"/>
      <c r="EXC290"/>
      <c r="EXD290"/>
      <c r="EXE290"/>
      <c r="EXF290"/>
      <c r="EXG290"/>
      <c r="EXH290"/>
      <c r="EXI290"/>
      <c r="EXJ290"/>
      <c r="EXK290"/>
      <c r="EXL290"/>
      <c r="EXM290"/>
      <c r="EXN290"/>
      <c r="EXO290"/>
      <c r="EXP290"/>
      <c r="EXQ290"/>
      <c r="EXR290"/>
      <c r="EXS290"/>
      <c r="EXT290"/>
      <c r="EXU290"/>
      <c r="EXV290"/>
      <c r="EXW290"/>
      <c r="EXX290"/>
      <c r="EXY290"/>
      <c r="EXZ290"/>
      <c r="EYA290"/>
      <c r="EYB290"/>
      <c r="EYC290"/>
      <c r="EYD290"/>
      <c r="EYE290"/>
      <c r="EYF290"/>
      <c r="EYG290"/>
      <c r="EYH290"/>
      <c r="EYI290"/>
      <c r="EYJ290"/>
      <c r="EYK290"/>
      <c r="EYL290"/>
      <c r="EYM290"/>
      <c r="EYN290"/>
      <c r="EYO290"/>
      <c r="EYP290"/>
      <c r="EYQ290"/>
      <c r="EYR290"/>
      <c r="EYS290"/>
      <c r="EYT290"/>
      <c r="EYU290"/>
      <c r="EYV290"/>
      <c r="EYW290"/>
      <c r="EYX290"/>
      <c r="EYY290"/>
      <c r="EYZ290"/>
      <c r="EZA290"/>
      <c r="EZB290"/>
      <c r="EZC290"/>
      <c r="EZD290"/>
      <c r="EZE290"/>
      <c r="EZF290"/>
      <c r="EZG290"/>
      <c r="EZH290"/>
      <c r="EZI290"/>
      <c r="EZJ290"/>
      <c r="EZK290"/>
      <c r="EZL290"/>
      <c r="EZM290"/>
      <c r="EZN290"/>
      <c r="EZO290"/>
      <c r="EZP290"/>
      <c r="EZQ290"/>
      <c r="EZR290"/>
      <c r="EZS290"/>
      <c r="EZT290"/>
      <c r="EZU290"/>
      <c r="EZV290"/>
      <c r="EZW290"/>
      <c r="EZX290"/>
      <c r="EZY290"/>
      <c r="EZZ290"/>
      <c r="FAA290"/>
      <c r="FAB290"/>
      <c r="FAC290"/>
      <c r="FAD290"/>
      <c r="FAE290"/>
      <c r="FAF290"/>
      <c r="FAG290"/>
      <c r="FAH290"/>
      <c r="FAI290"/>
      <c r="FAJ290"/>
      <c r="FAK290"/>
      <c r="FAL290"/>
      <c r="FAM290"/>
      <c r="FAN290"/>
      <c r="FAO290"/>
      <c r="FAP290"/>
      <c r="FAQ290"/>
      <c r="FAR290"/>
      <c r="FAS290"/>
      <c r="FAT290"/>
      <c r="FAU290"/>
      <c r="FAV290"/>
      <c r="FAW290"/>
      <c r="FAX290"/>
      <c r="FAY290"/>
      <c r="FAZ290"/>
      <c r="FBA290"/>
      <c r="FBB290"/>
      <c r="FBC290"/>
      <c r="FBD290"/>
      <c r="FBE290"/>
      <c r="FBF290"/>
      <c r="FBG290"/>
      <c r="FBH290"/>
      <c r="FBI290"/>
      <c r="FBJ290"/>
      <c r="FBK290"/>
      <c r="FBL290"/>
      <c r="FBM290"/>
      <c r="FBN290"/>
      <c r="FBO290"/>
      <c r="FBP290"/>
      <c r="FBQ290"/>
      <c r="FBR290"/>
      <c r="FBS290"/>
      <c r="FBT290"/>
      <c r="FBU290"/>
      <c r="FBV290"/>
      <c r="FBW290"/>
      <c r="FBX290"/>
      <c r="FBY290"/>
      <c r="FBZ290"/>
      <c r="FCA290"/>
      <c r="FCB290"/>
      <c r="FCC290"/>
      <c r="FCD290"/>
      <c r="FCE290"/>
      <c r="FCF290"/>
      <c r="FCG290"/>
      <c r="FCH290"/>
      <c r="FCI290"/>
      <c r="FCJ290"/>
      <c r="FCK290"/>
      <c r="FCL290"/>
      <c r="FCM290"/>
      <c r="FCN290"/>
      <c r="FCO290"/>
      <c r="FCP290"/>
      <c r="FCQ290"/>
      <c r="FCR290"/>
      <c r="FCS290"/>
      <c r="FCT290"/>
      <c r="FCU290"/>
      <c r="FCV290"/>
      <c r="FCW290"/>
      <c r="FCX290"/>
      <c r="FCY290"/>
      <c r="FCZ290"/>
      <c r="FDA290"/>
      <c r="FDB290"/>
      <c r="FDC290"/>
      <c r="FDD290"/>
      <c r="FDE290"/>
      <c r="FDF290"/>
      <c r="FDG290"/>
      <c r="FDH290"/>
      <c r="FDI290"/>
      <c r="FDJ290"/>
      <c r="FDK290"/>
      <c r="FDL290"/>
      <c r="FDM290"/>
      <c r="FDN290"/>
      <c r="FDO290"/>
      <c r="FDP290"/>
      <c r="FDQ290"/>
      <c r="FDR290"/>
      <c r="FDS290"/>
      <c r="FDT290"/>
      <c r="FDU290"/>
      <c r="FDV290"/>
      <c r="FDW290"/>
      <c r="FDX290"/>
      <c r="FDY290"/>
      <c r="FDZ290"/>
      <c r="FEA290"/>
      <c r="FEB290"/>
      <c r="FEC290"/>
      <c r="FED290"/>
      <c r="FEE290"/>
      <c r="FEF290"/>
      <c r="FEG290"/>
      <c r="FEH290"/>
      <c r="FEI290"/>
      <c r="FEJ290"/>
      <c r="FEK290"/>
      <c r="FEL290"/>
      <c r="FEM290"/>
      <c r="FEN290"/>
      <c r="FEO290"/>
      <c r="FEP290"/>
      <c r="FEQ290"/>
      <c r="FER290"/>
      <c r="FES290"/>
      <c r="FET290"/>
      <c r="FEU290"/>
      <c r="FEV290"/>
      <c r="FEW290"/>
      <c r="FEX290"/>
      <c r="FEY290"/>
      <c r="FEZ290"/>
      <c r="FFA290"/>
      <c r="FFB290"/>
      <c r="FFC290"/>
      <c r="FFD290"/>
      <c r="FFE290"/>
      <c r="FFF290"/>
      <c r="FFG290"/>
      <c r="FFH290"/>
      <c r="FFI290"/>
      <c r="FFJ290"/>
      <c r="FFK290"/>
      <c r="FFL290"/>
      <c r="FFM290"/>
      <c r="FFN290"/>
      <c r="FFO290"/>
      <c r="FFP290"/>
      <c r="FFQ290"/>
      <c r="FFR290"/>
      <c r="FFS290"/>
      <c r="FFT290"/>
      <c r="FFU290"/>
      <c r="FFV290"/>
      <c r="FFW290"/>
      <c r="FFX290"/>
      <c r="FFY290"/>
      <c r="FFZ290"/>
      <c r="FGA290"/>
      <c r="FGB290"/>
      <c r="FGC290"/>
      <c r="FGD290"/>
      <c r="FGE290"/>
      <c r="FGF290"/>
      <c r="FGG290"/>
      <c r="FGH290"/>
      <c r="FGI290"/>
      <c r="FGJ290"/>
      <c r="FGK290"/>
      <c r="FGL290"/>
      <c r="FGM290"/>
      <c r="FGN290"/>
      <c r="FGO290"/>
      <c r="FGP290"/>
      <c r="FGQ290"/>
      <c r="FGR290"/>
      <c r="FGS290"/>
      <c r="FGT290"/>
      <c r="FGU290"/>
      <c r="FGV290"/>
      <c r="FGW290"/>
      <c r="FGX290"/>
      <c r="FGY290"/>
      <c r="FGZ290"/>
      <c r="FHA290"/>
      <c r="FHB290"/>
      <c r="FHC290"/>
      <c r="FHD290"/>
      <c r="FHE290"/>
      <c r="FHF290"/>
      <c r="FHG290"/>
      <c r="FHH290"/>
      <c r="FHI290"/>
      <c r="FHJ290"/>
      <c r="FHK290"/>
      <c r="FHL290"/>
      <c r="FHM290"/>
      <c r="FHN290"/>
      <c r="FHO290"/>
      <c r="FHP290"/>
      <c r="FHQ290"/>
      <c r="FHR290"/>
      <c r="FHS290"/>
      <c r="FHT290"/>
      <c r="FHU290"/>
      <c r="FHV290"/>
      <c r="FHW290"/>
      <c r="FHX290"/>
      <c r="FHY290"/>
      <c r="FHZ290"/>
      <c r="FIA290"/>
      <c r="FIB290"/>
      <c r="FIC290"/>
      <c r="FID290"/>
      <c r="FIE290"/>
      <c r="FIF290"/>
      <c r="FIG290"/>
      <c r="FIH290"/>
      <c r="FII290"/>
      <c r="FIJ290"/>
      <c r="FIK290"/>
      <c r="FIL290"/>
      <c r="FIM290"/>
      <c r="FIN290"/>
      <c r="FIO290"/>
      <c r="FIP290"/>
      <c r="FIQ290"/>
      <c r="FIR290"/>
      <c r="FIS290"/>
      <c r="FIT290"/>
      <c r="FIU290"/>
      <c r="FIV290"/>
      <c r="FIW290"/>
      <c r="FIX290"/>
      <c r="FIY290"/>
      <c r="FIZ290"/>
      <c r="FJA290"/>
      <c r="FJB290"/>
      <c r="FJC290"/>
      <c r="FJD290"/>
      <c r="FJE290"/>
      <c r="FJF290"/>
      <c r="FJG290"/>
      <c r="FJH290"/>
      <c r="FJI290"/>
      <c r="FJJ290"/>
      <c r="FJK290"/>
      <c r="FJL290"/>
      <c r="FJM290"/>
      <c r="FJN290"/>
      <c r="FJO290"/>
      <c r="FJP290"/>
      <c r="FJQ290"/>
      <c r="FJR290"/>
      <c r="FJS290"/>
      <c r="FJT290"/>
      <c r="FJU290"/>
      <c r="FJV290"/>
      <c r="FJW290"/>
      <c r="FJX290"/>
      <c r="FJY290"/>
      <c r="FJZ290"/>
      <c r="FKA290"/>
      <c r="FKB290"/>
      <c r="FKC290"/>
      <c r="FKD290"/>
      <c r="FKE290"/>
      <c r="FKF290"/>
      <c r="FKG290"/>
      <c r="FKH290"/>
      <c r="FKI290"/>
      <c r="FKJ290"/>
      <c r="FKK290"/>
      <c r="FKL290"/>
      <c r="FKM290"/>
      <c r="FKN290"/>
      <c r="FKO290"/>
      <c r="FKP290"/>
      <c r="FKQ290"/>
      <c r="FKR290"/>
      <c r="FKS290"/>
      <c r="FKT290"/>
      <c r="FKU290"/>
      <c r="FKV290"/>
      <c r="FKW290"/>
      <c r="FKX290"/>
      <c r="FKY290"/>
      <c r="FKZ290"/>
      <c r="FLA290"/>
      <c r="FLB290"/>
      <c r="FLC290"/>
      <c r="FLD290"/>
      <c r="FLE290"/>
      <c r="FLF290"/>
      <c r="FLG290"/>
      <c r="FLH290"/>
      <c r="FLI290"/>
      <c r="FLJ290"/>
      <c r="FLK290"/>
      <c r="FLL290"/>
      <c r="FLM290"/>
      <c r="FLN290"/>
      <c r="FLO290"/>
      <c r="FLP290"/>
      <c r="FLQ290"/>
      <c r="FLR290"/>
      <c r="FLS290"/>
      <c r="FLT290"/>
      <c r="FLU290"/>
      <c r="FLV290"/>
      <c r="FLW290"/>
      <c r="FLX290"/>
      <c r="FLY290"/>
      <c r="FLZ290"/>
      <c r="FMA290"/>
      <c r="FMB290"/>
      <c r="FMC290"/>
      <c r="FMD290"/>
      <c r="FME290"/>
      <c r="FMF290"/>
      <c r="FMG290"/>
      <c r="FMH290"/>
      <c r="FMI290"/>
      <c r="FMJ290"/>
      <c r="FMK290"/>
      <c r="FML290"/>
      <c r="FMM290"/>
      <c r="FMN290"/>
      <c r="FMO290"/>
      <c r="FMP290"/>
      <c r="FMQ290"/>
      <c r="FMR290"/>
      <c r="FMS290"/>
      <c r="FMT290"/>
      <c r="FMU290"/>
      <c r="FMV290"/>
      <c r="FMW290"/>
      <c r="FMX290"/>
      <c r="FMY290"/>
      <c r="FMZ290"/>
      <c r="FNA290"/>
      <c r="FNB290"/>
      <c r="FNC290"/>
      <c r="FND290"/>
      <c r="FNE290"/>
      <c r="FNF290"/>
      <c r="FNG290"/>
      <c r="FNH290"/>
      <c r="FNI290"/>
      <c r="FNJ290"/>
      <c r="FNK290"/>
      <c r="FNL290"/>
      <c r="FNM290"/>
      <c r="FNN290"/>
      <c r="FNO290"/>
      <c r="FNP290"/>
      <c r="FNQ290"/>
      <c r="FNR290"/>
      <c r="FNS290"/>
      <c r="FNT290"/>
      <c r="FNU290"/>
      <c r="FNV290"/>
      <c r="FNW290"/>
      <c r="FNX290"/>
      <c r="FNY290"/>
      <c r="FNZ290"/>
      <c r="FOA290"/>
      <c r="FOB290"/>
      <c r="FOC290"/>
      <c r="FOD290"/>
      <c r="FOE290"/>
      <c r="FOF290"/>
      <c r="FOG290"/>
      <c r="FOH290"/>
      <c r="FOI290"/>
      <c r="FOJ290"/>
      <c r="FOK290"/>
      <c r="FOL290"/>
      <c r="FOM290"/>
      <c r="FON290"/>
      <c r="FOO290"/>
      <c r="FOP290"/>
      <c r="FOQ290"/>
      <c r="FOR290"/>
      <c r="FOS290"/>
      <c r="FOT290"/>
      <c r="FOU290"/>
      <c r="FOV290"/>
      <c r="FOW290"/>
      <c r="FOX290"/>
      <c r="FOY290"/>
      <c r="FOZ290"/>
      <c r="FPA290"/>
      <c r="FPB290"/>
      <c r="FPC290"/>
      <c r="FPD290"/>
      <c r="FPE290"/>
      <c r="FPF290"/>
      <c r="FPG290"/>
      <c r="FPH290"/>
      <c r="FPI290"/>
      <c r="FPJ290"/>
      <c r="FPK290"/>
      <c r="FPL290"/>
      <c r="FPM290"/>
      <c r="FPN290"/>
      <c r="FPO290"/>
      <c r="FPP290"/>
      <c r="FPQ290"/>
      <c r="FPR290"/>
      <c r="FPS290"/>
      <c r="FPT290"/>
      <c r="FPU290"/>
      <c r="FPV290"/>
      <c r="FPW290"/>
      <c r="FPX290"/>
      <c r="FPY290"/>
      <c r="FPZ290"/>
      <c r="FQA290"/>
      <c r="FQB290"/>
      <c r="FQC290"/>
      <c r="FQD290"/>
      <c r="FQE290"/>
      <c r="FQF290"/>
      <c r="FQG290"/>
      <c r="FQH290"/>
      <c r="FQI290"/>
      <c r="FQJ290"/>
      <c r="FQK290"/>
      <c r="FQL290"/>
      <c r="FQM290"/>
      <c r="FQN290"/>
      <c r="FQO290"/>
      <c r="FQP290"/>
      <c r="FQQ290"/>
      <c r="FQR290"/>
      <c r="FQS290"/>
      <c r="FQT290"/>
      <c r="FQU290"/>
      <c r="FQV290"/>
      <c r="FQW290"/>
      <c r="FQX290"/>
      <c r="FQY290"/>
      <c r="FQZ290"/>
      <c r="FRA290"/>
      <c r="FRB290"/>
      <c r="FRC290"/>
      <c r="FRD290"/>
      <c r="FRE290"/>
      <c r="FRF290"/>
      <c r="FRG290"/>
      <c r="FRH290"/>
      <c r="FRI290"/>
      <c r="FRJ290"/>
      <c r="FRK290"/>
      <c r="FRL290"/>
      <c r="FRM290"/>
      <c r="FRN290"/>
      <c r="FRO290"/>
      <c r="FRP290"/>
      <c r="FRQ290"/>
      <c r="FRR290"/>
      <c r="FRS290"/>
      <c r="FRT290"/>
      <c r="FRU290"/>
      <c r="FRV290"/>
      <c r="FRW290"/>
      <c r="FRX290"/>
      <c r="FRY290"/>
      <c r="FRZ290"/>
      <c r="FSA290"/>
      <c r="FSB290"/>
      <c r="FSC290"/>
      <c r="FSD290"/>
      <c r="FSE290"/>
      <c r="FSF290"/>
      <c r="FSG290"/>
      <c r="FSH290"/>
      <c r="FSI290"/>
      <c r="FSJ290"/>
      <c r="FSK290"/>
      <c r="FSL290"/>
      <c r="FSM290"/>
      <c r="FSN290"/>
      <c r="FSO290"/>
      <c r="FSP290"/>
      <c r="FSQ290"/>
      <c r="FSR290"/>
      <c r="FSS290"/>
      <c r="FST290"/>
      <c r="FSU290"/>
      <c r="FSV290"/>
      <c r="FSW290"/>
      <c r="FSX290"/>
      <c r="FSY290"/>
      <c r="FSZ290"/>
      <c r="FTA290"/>
      <c r="FTB290"/>
      <c r="FTC290"/>
      <c r="FTD290"/>
      <c r="FTE290"/>
      <c r="FTF290"/>
      <c r="FTG290"/>
      <c r="FTH290"/>
      <c r="FTI290"/>
      <c r="FTJ290"/>
      <c r="FTK290"/>
      <c r="FTL290"/>
      <c r="FTM290"/>
      <c r="FTN290"/>
      <c r="FTO290"/>
      <c r="FTP290"/>
      <c r="FTQ290"/>
      <c r="FTR290"/>
      <c r="FTS290"/>
      <c r="FTT290"/>
      <c r="FTU290"/>
      <c r="FTV290"/>
      <c r="FTW290"/>
      <c r="FTX290"/>
      <c r="FTY290"/>
      <c r="FTZ290"/>
      <c r="FUA290"/>
      <c r="FUB290"/>
      <c r="FUC290"/>
      <c r="FUD290"/>
      <c r="FUE290"/>
      <c r="FUF290"/>
      <c r="FUG290"/>
      <c r="FUH290"/>
      <c r="FUI290"/>
      <c r="FUJ290"/>
      <c r="FUK290"/>
      <c r="FUL290"/>
      <c r="FUM290"/>
      <c r="FUN290"/>
      <c r="FUO290"/>
      <c r="FUP290"/>
      <c r="FUQ290"/>
      <c r="FUR290"/>
      <c r="FUS290"/>
      <c r="FUT290"/>
      <c r="FUU290"/>
      <c r="FUV290"/>
      <c r="FUW290"/>
      <c r="FUX290"/>
      <c r="FUY290"/>
      <c r="FUZ290"/>
      <c r="FVA290"/>
      <c r="FVB290"/>
      <c r="FVC290"/>
      <c r="FVD290"/>
      <c r="FVE290"/>
      <c r="FVF290"/>
      <c r="FVG290"/>
      <c r="FVH290"/>
      <c r="FVI290"/>
      <c r="FVJ290"/>
      <c r="FVK290"/>
      <c r="FVL290"/>
      <c r="FVM290"/>
      <c r="FVN290"/>
      <c r="FVO290"/>
      <c r="FVP290"/>
      <c r="FVQ290"/>
      <c r="FVR290"/>
      <c r="FVS290"/>
      <c r="FVT290"/>
      <c r="FVU290"/>
      <c r="FVV290"/>
      <c r="FVW290"/>
      <c r="FVX290"/>
      <c r="FVY290"/>
      <c r="FVZ290"/>
      <c r="FWA290"/>
      <c r="FWB290"/>
      <c r="FWC290"/>
      <c r="FWD290"/>
      <c r="FWE290"/>
      <c r="FWF290"/>
      <c r="FWG290"/>
      <c r="FWH290"/>
      <c r="FWI290"/>
      <c r="FWJ290"/>
      <c r="FWK290"/>
      <c r="FWL290"/>
      <c r="FWM290"/>
      <c r="FWN290"/>
      <c r="FWO290"/>
      <c r="FWP290"/>
      <c r="FWQ290"/>
      <c r="FWR290"/>
      <c r="FWS290"/>
      <c r="FWT290"/>
      <c r="FWU290"/>
      <c r="FWV290"/>
      <c r="FWW290"/>
      <c r="FWX290"/>
      <c r="FWY290"/>
      <c r="FWZ290"/>
      <c r="FXA290"/>
      <c r="FXB290"/>
      <c r="FXC290"/>
      <c r="FXD290"/>
      <c r="FXE290"/>
      <c r="FXF290"/>
      <c r="FXG290"/>
      <c r="FXH290"/>
      <c r="FXI290"/>
      <c r="FXJ290"/>
      <c r="FXK290"/>
      <c r="FXL290"/>
      <c r="FXM290"/>
      <c r="FXN290"/>
      <c r="FXO290"/>
      <c r="FXP290"/>
      <c r="FXQ290"/>
      <c r="FXR290"/>
      <c r="FXS290"/>
      <c r="FXT290"/>
      <c r="FXU290"/>
      <c r="FXV290"/>
      <c r="FXW290"/>
      <c r="FXX290"/>
      <c r="FXY290"/>
      <c r="FXZ290"/>
      <c r="FYA290"/>
      <c r="FYB290"/>
      <c r="FYC290"/>
      <c r="FYD290"/>
      <c r="FYE290"/>
      <c r="FYF290"/>
      <c r="FYG290"/>
      <c r="FYH290"/>
      <c r="FYI290"/>
      <c r="FYJ290"/>
      <c r="FYK290"/>
      <c r="FYL290"/>
      <c r="FYM290"/>
      <c r="FYN290"/>
      <c r="FYO290"/>
      <c r="FYP290"/>
      <c r="FYQ290"/>
      <c r="FYR290"/>
      <c r="FYS290"/>
      <c r="FYT290"/>
      <c r="FYU290"/>
      <c r="FYV290"/>
      <c r="FYW290"/>
      <c r="FYX290"/>
      <c r="FYY290"/>
      <c r="FYZ290"/>
      <c r="FZA290"/>
      <c r="FZB290"/>
      <c r="FZC290"/>
      <c r="FZD290"/>
      <c r="FZE290"/>
      <c r="FZF290"/>
      <c r="FZG290"/>
      <c r="FZH290"/>
      <c r="FZI290"/>
      <c r="FZJ290"/>
      <c r="FZK290"/>
      <c r="FZL290"/>
      <c r="FZM290"/>
      <c r="FZN290"/>
      <c r="FZO290"/>
      <c r="FZP290"/>
      <c r="FZQ290"/>
      <c r="FZR290"/>
      <c r="FZS290"/>
      <c r="FZT290"/>
      <c r="FZU290"/>
      <c r="FZV290"/>
      <c r="FZW290"/>
      <c r="FZX290"/>
      <c r="FZY290"/>
      <c r="FZZ290"/>
      <c r="GAA290"/>
      <c r="GAB290"/>
      <c r="GAC290"/>
      <c r="GAD290"/>
      <c r="GAE290"/>
      <c r="GAF290"/>
      <c r="GAG290"/>
      <c r="GAH290"/>
      <c r="GAI290"/>
      <c r="GAJ290"/>
      <c r="GAK290"/>
      <c r="GAL290"/>
      <c r="GAM290"/>
      <c r="GAN290"/>
      <c r="GAO290"/>
      <c r="GAP290"/>
      <c r="GAQ290"/>
      <c r="GAR290"/>
      <c r="GAS290"/>
      <c r="GAT290"/>
      <c r="GAU290"/>
      <c r="GAV290"/>
      <c r="GAW290"/>
      <c r="GAX290"/>
      <c r="GAY290"/>
      <c r="GAZ290"/>
      <c r="GBA290"/>
      <c r="GBB290"/>
      <c r="GBC290"/>
      <c r="GBD290"/>
      <c r="GBE290"/>
      <c r="GBF290"/>
      <c r="GBG290"/>
      <c r="GBH290"/>
      <c r="GBI290"/>
      <c r="GBJ290"/>
      <c r="GBK290"/>
      <c r="GBL290"/>
      <c r="GBM290"/>
      <c r="GBN290"/>
      <c r="GBO290"/>
      <c r="GBP290"/>
      <c r="GBQ290"/>
      <c r="GBR290"/>
      <c r="GBS290"/>
      <c r="GBT290"/>
      <c r="GBU290"/>
      <c r="GBV290"/>
      <c r="GBW290"/>
      <c r="GBX290"/>
      <c r="GBY290"/>
      <c r="GBZ290"/>
      <c r="GCA290"/>
      <c r="GCB290"/>
      <c r="GCC290"/>
      <c r="GCD290"/>
      <c r="GCE290"/>
      <c r="GCF290"/>
      <c r="GCG290"/>
      <c r="GCH290"/>
      <c r="GCI290"/>
      <c r="GCJ290"/>
      <c r="GCK290"/>
      <c r="GCL290"/>
      <c r="GCM290"/>
      <c r="GCN290"/>
      <c r="GCO290"/>
      <c r="GCP290"/>
      <c r="GCQ290"/>
      <c r="GCR290"/>
      <c r="GCS290"/>
      <c r="GCT290"/>
      <c r="GCU290"/>
      <c r="GCV290"/>
      <c r="GCW290"/>
      <c r="GCX290"/>
      <c r="GCY290"/>
      <c r="GCZ290"/>
      <c r="GDA290"/>
      <c r="GDB290"/>
      <c r="GDC290"/>
      <c r="GDD290"/>
      <c r="GDE290"/>
      <c r="GDF290"/>
      <c r="GDG290"/>
      <c r="GDH290"/>
      <c r="GDI290"/>
      <c r="GDJ290"/>
      <c r="GDK290"/>
      <c r="GDL290"/>
      <c r="GDM290"/>
      <c r="GDN290"/>
      <c r="GDO290"/>
      <c r="GDP290"/>
      <c r="GDQ290"/>
      <c r="GDR290"/>
      <c r="GDS290"/>
      <c r="GDT290"/>
      <c r="GDU290"/>
      <c r="GDV290"/>
      <c r="GDW290"/>
      <c r="GDX290"/>
      <c r="GDY290"/>
      <c r="GDZ290"/>
      <c r="GEA290"/>
      <c r="GEB290"/>
      <c r="GEC290"/>
      <c r="GED290"/>
      <c r="GEE290"/>
      <c r="GEF290"/>
      <c r="GEG290"/>
      <c r="GEH290"/>
      <c r="GEI290"/>
      <c r="GEJ290"/>
      <c r="GEK290"/>
      <c r="GEL290"/>
      <c r="GEM290"/>
      <c r="GEN290"/>
      <c r="GEO290"/>
      <c r="GEP290"/>
      <c r="GEQ290"/>
      <c r="GER290"/>
      <c r="GES290"/>
      <c r="GET290"/>
      <c r="GEU290"/>
      <c r="GEV290"/>
      <c r="GEW290"/>
      <c r="GEX290"/>
      <c r="GEY290"/>
      <c r="GEZ290"/>
      <c r="GFA290"/>
      <c r="GFB290"/>
      <c r="GFC290"/>
      <c r="GFD290"/>
      <c r="GFE290"/>
      <c r="GFF290"/>
      <c r="GFG290"/>
      <c r="GFH290"/>
      <c r="GFI290"/>
      <c r="GFJ290"/>
      <c r="GFK290"/>
      <c r="GFL290"/>
      <c r="GFM290"/>
      <c r="GFN290"/>
      <c r="GFO290"/>
      <c r="GFP290"/>
      <c r="GFQ290"/>
      <c r="GFR290"/>
      <c r="GFS290"/>
      <c r="GFT290"/>
      <c r="GFU290"/>
      <c r="GFV290"/>
      <c r="GFW290"/>
      <c r="GFX290"/>
      <c r="GFY290"/>
      <c r="GFZ290"/>
      <c r="GGA290"/>
      <c r="GGB290"/>
      <c r="GGC290"/>
      <c r="GGD290"/>
      <c r="GGE290"/>
      <c r="GGF290"/>
      <c r="GGG290"/>
      <c r="GGH290"/>
      <c r="GGI290"/>
      <c r="GGJ290"/>
      <c r="GGK290"/>
      <c r="GGL290"/>
      <c r="GGM290"/>
      <c r="GGN290"/>
      <c r="GGO290"/>
      <c r="GGP290"/>
      <c r="GGQ290"/>
      <c r="GGR290"/>
      <c r="GGS290"/>
      <c r="GGT290"/>
      <c r="GGU290"/>
      <c r="GGV290"/>
      <c r="GGW290"/>
      <c r="GGX290"/>
      <c r="GGY290"/>
      <c r="GGZ290"/>
      <c r="GHA290"/>
      <c r="GHB290"/>
      <c r="GHC290"/>
      <c r="GHD290"/>
      <c r="GHE290"/>
      <c r="GHF290"/>
      <c r="GHG290"/>
      <c r="GHH290"/>
      <c r="GHI290"/>
      <c r="GHJ290"/>
      <c r="GHK290"/>
      <c r="GHL290"/>
      <c r="GHM290"/>
      <c r="GHN290"/>
      <c r="GHO290"/>
      <c r="GHP290"/>
      <c r="GHQ290"/>
      <c r="GHR290"/>
      <c r="GHS290"/>
      <c r="GHT290"/>
      <c r="GHU290"/>
      <c r="GHV290"/>
      <c r="GHW290"/>
      <c r="GHX290"/>
      <c r="GHY290"/>
      <c r="GHZ290"/>
      <c r="GIA290"/>
      <c r="GIB290"/>
      <c r="GIC290"/>
      <c r="GID290"/>
      <c r="GIE290"/>
      <c r="GIF290"/>
      <c r="GIG290"/>
      <c r="GIH290"/>
      <c r="GII290"/>
      <c r="GIJ290"/>
      <c r="GIK290"/>
      <c r="GIL290"/>
      <c r="GIM290"/>
      <c r="GIN290"/>
      <c r="GIO290"/>
      <c r="GIP290"/>
      <c r="GIQ290"/>
      <c r="GIR290"/>
      <c r="GIS290"/>
      <c r="GIT290"/>
      <c r="GIU290"/>
      <c r="GIV290"/>
      <c r="GIW290"/>
      <c r="GIX290"/>
      <c r="GIY290"/>
      <c r="GIZ290"/>
      <c r="GJA290"/>
      <c r="GJB290"/>
      <c r="GJC290"/>
      <c r="GJD290"/>
      <c r="GJE290"/>
      <c r="GJF290"/>
      <c r="GJG290"/>
      <c r="GJH290"/>
      <c r="GJI290"/>
      <c r="GJJ290"/>
      <c r="GJK290"/>
      <c r="GJL290"/>
      <c r="GJM290"/>
      <c r="GJN290"/>
      <c r="GJO290"/>
      <c r="GJP290"/>
      <c r="GJQ290"/>
      <c r="GJR290"/>
      <c r="GJS290"/>
      <c r="GJT290"/>
      <c r="GJU290"/>
      <c r="GJV290"/>
      <c r="GJW290"/>
      <c r="GJX290"/>
      <c r="GJY290"/>
      <c r="GJZ290"/>
      <c r="GKA290"/>
      <c r="GKB290"/>
      <c r="GKC290"/>
      <c r="GKD290"/>
      <c r="GKE290"/>
      <c r="GKF290"/>
      <c r="GKG290"/>
      <c r="GKH290"/>
      <c r="GKI290"/>
      <c r="GKJ290"/>
      <c r="GKK290"/>
      <c r="GKL290"/>
      <c r="GKM290"/>
      <c r="GKN290"/>
      <c r="GKO290"/>
      <c r="GKP290"/>
      <c r="GKQ290"/>
      <c r="GKR290"/>
      <c r="GKS290"/>
      <c r="GKT290"/>
      <c r="GKU290"/>
      <c r="GKV290"/>
      <c r="GKW290"/>
      <c r="GKX290"/>
      <c r="GKY290"/>
      <c r="GKZ290"/>
      <c r="GLA290"/>
      <c r="GLB290"/>
      <c r="GLC290"/>
      <c r="GLD290"/>
      <c r="GLE290"/>
      <c r="GLF290"/>
      <c r="GLG290"/>
      <c r="GLH290"/>
      <c r="GLI290"/>
      <c r="GLJ290"/>
      <c r="GLK290"/>
      <c r="GLL290"/>
      <c r="GLM290"/>
      <c r="GLN290"/>
      <c r="GLO290"/>
      <c r="GLP290"/>
      <c r="GLQ290"/>
      <c r="GLR290"/>
      <c r="GLS290"/>
      <c r="GLT290"/>
      <c r="GLU290"/>
      <c r="GLV290"/>
      <c r="GLW290"/>
      <c r="GLX290"/>
      <c r="GLY290"/>
      <c r="GLZ290"/>
      <c r="GMA290"/>
      <c r="GMB290"/>
      <c r="GMC290"/>
      <c r="GMD290"/>
      <c r="GME290"/>
      <c r="GMF290"/>
      <c r="GMG290"/>
      <c r="GMH290"/>
      <c r="GMI290"/>
      <c r="GMJ290"/>
      <c r="GMK290"/>
      <c r="GML290"/>
      <c r="GMM290"/>
      <c r="GMN290"/>
      <c r="GMO290"/>
      <c r="GMP290"/>
      <c r="GMQ290"/>
      <c r="GMR290"/>
      <c r="GMS290"/>
      <c r="GMT290"/>
      <c r="GMU290"/>
      <c r="GMV290"/>
      <c r="GMW290"/>
      <c r="GMX290"/>
      <c r="GMY290"/>
      <c r="GMZ290"/>
      <c r="GNA290"/>
      <c r="GNB290"/>
      <c r="GNC290"/>
      <c r="GND290"/>
      <c r="GNE290"/>
      <c r="GNF290"/>
      <c r="GNG290"/>
      <c r="GNH290"/>
      <c r="GNI290"/>
      <c r="GNJ290"/>
      <c r="GNK290"/>
      <c r="GNL290"/>
      <c r="GNM290"/>
      <c r="GNN290"/>
      <c r="GNO290"/>
      <c r="GNP290"/>
      <c r="GNQ290"/>
      <c r="GNR290"/>
      <c r="GNS290"/>
      <c r="GNT290"/>
      <c r="GNU290"/>
      <c r="GNV290"/>
      <c r="GNW290"/>
      <c r="GNX290"/>
      <c r="GNY290"/>
      <c r="GNZ290"/>
      <c r="GOA290"/>
      <c r="GOB290"/>
      <c r="GOC290"/>
      <c r="GOD290"/>
      <c r="GOE290"/>
      <c r="GOF290"/>
      <c r="GOG290"/>
      <c r="GOH290"/>
      <c r="GOI290"/>
      <c r="GOJ290"/>
      <c r="GOK290"/>
      <c r="GOL290"/>
      <c r="GOM290"/>
      <c r="GON290"/>
      <c r="GOO290"/>
      <c r="GOP290"/>
      <c r="GOQ290"/>
      <c r="GOR290"/>
      <c r="GOS290"/>
      <c r="GOT290"/>
      <c r="GOU290"/>
      <c r="GOV290"/>
      <c r="GOW290"/>
      <c r="GOX290"/>
      <c r="GOY290"/>
      <c r="GOZ290"/>
      <c r="GPA290"/>
      <c r="GPB290"/>
      <c r="GPC290"/>
      <c r="GPD290"/>
      <c r="GPE290"/>
      <c r="GPF290"/>
      <c r="GPG290"/>
      <c r="GPH290"/>
      <c r="GPI290"/>
      <c r="GPJ290"/>
      <c r="GPK290"/>
      <c r="GPL290"/>
      <c r="GPM290"/>
      <c r="GPN290"/>
      <c r="GPO290"/>
      <c r="GPP290"/>
      <c r="GPQ290"/>
      <c r="GPR290"/>
      <c r="GPS290"/>
      <c r="GPT290"/>
      <c r="GPU290"/>
      <c r="GPV290"/>
      <c r="GPW290"/>
      <c r="GPX290"/>
      <c r="GPY290"/>
      <c r="GPZ290"/>
      <c r="GQA290"/>
      <c r="GQB290"/>
      <c r="GQC290"/>
      <c r="GQD290"/>
      <c r="GQE290"/>
      <c r="GQF290"/>
      <c r="GQG290"/>
      <c r="GQH290"/>
      <c r="GQI290"/>
      <c r="GQJ290"/>
      <c r="GQK290"/>
      <c r="GQL290"/>
      <c r="GQM290"/>
      <c r="GQN290"/>
      <c r="GQO290"/>
      <c r="GQP290"/>
      <c r="GQQ290"/>
      <c r="GQR290"/>
      <c r="GQS290"/>
      <c r="GQT290"/>
      <c r="GQU290"/>
      <c r="GQV290"/>
      <c r="GQW290"/>
      <c r="GQX290"/>
      <c r="GQY290"/>
      <c r="GQZ290"/>
      <c r="GRA290"/>
      <c r="GRB290"/>
      <c r="GRC290"/>
      <c r="GRD290"/>
      <c r="GRE290"/>
      <c r="GRF290"/>
      <c r="GRG290"/>
      <c r="GRH290"/>
      <c r="GRI290"/>
      <c r="GRJ290"/>
      <c r="GRK290"/>
      <c r="GRL290"/>
      <c r="GRM290"/>
      <c r="GRN290"/>
      <c r="GRO290"/>
      <c r="GRP290"/>
      <c r="GRQ290"/>
      <c r="GRR290"/>
      <c r="GRS290"/>
      <c r="GRT290"/>
      <c r="GRU290"/>
      <c r="GRV290"/>
      <c r="GRW290"/>
      <c r="GRX290"/>
      <c r="GRY290"/>
      <c r="GRZ290"/>
      <c r="GSA290"/>
      <c r="GSB290"/>
      <c r="GSC290"/>
      <c r="GSD290"/>
      <c r="GSE290"/>
      <c r="GSF290"/>
      <c r="GSG290"/>
      <c r="GSH290"/>
      <c r="GSI290"/>
      <c r="GSJ290"/>
      <c r="GSK290"/>
      <c r="GSL290"/>
      <c r="GSM290"/>
      <c r="GSN290"/>
      <c r="GSO290"/>
      <c r="GSP290"/>
      <c r="GSQ290"/>
      <c r="GSR290"/>
      <c r="GSS290"/>
      <c r="GST290"/>
      <c r="GSU290"/>
      <c r="GSV290"/>
      <c r="GSW290"/>
      <c r="GSX290"/>
      <c r="GSY290"/>
      <c r="GSZ290"/>
      <c r="GTA290"/>
      <c r="GTB290"/>
      <c r="GTC290"/>
      <c r="GTD290"/>
      <c r="GTE290"/>
      <c r="GTF290"/>
      <c r="GTG290"/>
      <c r="GTH290"/>
      <c r="GTI290"/>
      <c r="GTJ290"/>
      <c r="GTK290"/>
      <c r="GTL290"/>
      <c r="GTM290"/>
      <c r="GTN290"/>
      <c r="GTO290"/>
      <c r="GTP290"/>
      <c r="GTQ290"/>
      <c r="GTR290"/>
      <c r="GTS290"/>
      <c r="GTT290"/>
      <c r="GTU290"/>
      <c r="GTV290"/>
      <c r="GTW290"/>
      <c r="GTX290"/>
      <c r="GTY290"/>
      <c r="GTZ290"/>
      <c r="GUA290"/>
      <c r="GUB290"/>
      <c r="GUC290"/>
      <c r="GUD290"/>
      <c r="GUE290"/>
      <c r="GUF290"/>
      <c r="GUG290"/>
      <c r="GUH290"/>
      <c r="GUI290"/>
      <c r="GUJ290"/>
      <c r="GUK290"/>
      <c r="GUL290"/>
      <c r="GUM290"/>
      <c r="GUN290"/>
      <c r="GUO290"/>
      <c r="GUP290"/>
      <c r="GUQ290"/>
      <c r="GUR290"/>
      <c r="GUS290"/>
      <c r="GUT290"/>
      <c r="GUU290"/>
      <c r="GUV290"/>
      <c r="GUW290"/>
      <c r="GUX290"/>
      <c r="GUY290"/>
      <c r="GUZ290"/>
      <c r="GVA290"/>
      <c r="GVB290"/>
      <c r="GVC290"/>
      <c r="GVD290"/>
      <c r="GVE290"/>
      <c r="GVF290"/>
      <c r="GVG290"/>
      <c r="GVH290"/>
      <c r="GVI290"/>
      <c r="GVJ290"/>
      <c r="GVK290"/>
      <c r="GVL290"/>
      <c r="GVM290"/>
      <c r="GVN290"/>
      <c r="GVO290"/>
      <c r="GVP290"/>
      <c r="GVQ290"/>
      <c r="GVR290"/>
      <c r="GVS290"/>
      <c r="GVT290"/>
      <c r="GVU290"/>
      <c r="GVV290"/>
      <c r="GVW290"/>
      <c r="GVX290"/>
      <c r="GVY290"/>
      <c r="GVZ290"/>
      <c r="GWA290"/>
      <c r="GWB290"/>
      <c r="GWC290"/>
      <c r="GWD290"/>
      <c r="GWE290"/>
      <c r="GWF290"/>
      <c r="GWG290"/>
      <c r="GWH290"/>
      <c r="GWI290"/>
      <c r="GWJ290"/>
      <c r="GWK290"/>
      <c r="GWL290"/>
      <c r="GWM290"/>
      <c r="GWN290"/>
      <c r="GWO290"/>
      <c r="GWP290"/>
      <c r="GWQ290"/>
      <c r="GWR290"/>
      <c r="GWS290"/>
      <c r="GWT290"/>
      <c r="GWU290"/>
      <c r="GWV290"/>
      <c r="GWW290"/>
      <c r="GWX290"/>
      <c r="GWY290"/>
      <c r="GWZ290"/>
      <c r="GXA290"/>
      <c r="GXB290"/>
      <c r="GXC290"/>
      <c r="GXD290"/>
      <c r="GXE290"/>
      <c r="GXF290"/>
      <c r="GXG290"/>
      <c r="GXH290"/>
      <c r="GXI290"/>
      <c r="GXJ290"/>
      <c r="GXK290"/>
      <c r="GXL290"/>
      <c r="GXM290"/>
      <c r="GXN290"/>
      <c r="GXO290"/>
      <c r="GXP290"/>
      <c r="GXQ290"/>
      <c r="GXR290"/>
      <c r="GXS290"/>
      <c r="GXT290"/>
      <c r="GXU290"/>
      <c r="GXV290"/>
      <c r="GXW290"/>
      <c r="GXX290"/>
      <c r="GXY290"/>
      <c r="GXZ290"/>
      <c r="GYA290"/>
      <c r="GYB290"/>
      <c r="GYC290"/>
      <c r="GYD290"/>
      <c r="GYE290"/>
      <c r="GYF290"/>
      <c r="GYG290"/>
      <c r="GYH290"/>
      <c r="GYI290"/>
      <c r="GYJ290"/>
      <c r="GYK290"/>
      <c r="GYL290"/>
      <c r="GYM290"/>
      <c r="GYN290"/>
      <c r="GYO290"/>
      <c r="GYP290"/>
      <c r="GYQ290"/>
      <c r="GYR290"/>
      <c r="GYS290"/>
      <c r="GYT290"/>
      <c r="GYU290"/>
      <c r="GYV290"/>
      <c r="GYW290"/>
      <c r="GYX290"/>
      <c r="GYY290"/>
      <c r="GYZ290"/>
      <c r="GZA290"/>
      <c r="GZB290"/>
      <c r="GZC290"/>
      <c r="GZD290"/>
      <c r="GZE290"/>
      <c r="GZF290"/>
      <c r="GZG290"/>
      <c r="GZH290"/>
      <c r="GZI290"/>
      <c r="GZJ290"/>
      <c r="GZK290"/>
      <c r="GZL290"/>
      <c r="GZM290"/>
      <c r="GZN290"/>
      <c r="GZO290"/>
      <c r="GZP290"/>
      <c r="GZQ290"/>
      <c r="GZR290"/>
      <c r="GZS290"/>
      <c r="GZT290"/>
      <c r="GZU290"/>
      <c r="GZV290"/>
      <c r="GZW290"/>
      <c r="GZX290"/>
      <c r="GZY290"/>
      <c r="GZZ290"/>
      <c r="HAA290"/>
      <c r="HAB290"/>
      <c r="HAC290"/>
      <c r="HAD290"/>
      <c r="HAE290"/>
      <c r="HAF290"/>
      <c r="HAG290"/>
      <c r="HAH290"/>
      <c r="HAI290"/>
      <c r="HAJ290"/>
      <c r="HAK290"/>
      <c r="HAL290"/>
      <c r="HAM290"/>
      <c r="HAN290"/>
      <c r="HAO290"/>
      <c r="HAP290"/>
      <c r="HAQ290"/>
      <c r="HAR290"/>
      <c r="HAS290"/>
      <c r="HAT290"/>
      <c r="HAU290"/>
      <c r="HAV290"/>
      <c r="HAW290"/>
      <c r="HAX290"/>
      <c r="HAY290"/>
      <c r="HAZ290"/>
      <c r="HBA290"/>
      <c r="HBB290"/>
      <c r="HBC290"/>
      <c r="HBD290"/>
      <c r="HBE290"/>
      <c r="HBF290"/>
      <c r="HBG290"/>
      <c r="HBH290"/>
      <c r="HBI290"/>
      <c r="HBJ290"/>
      <c r="HBK290"/>
      <c r="HBL290"/>
      <c r="HBM290"/>
      <c r="HBN290"/>
      <c r="HBO290"/>
      <c r="HBP290"/>
      <c r="HBQ290"/>
      <c r="HBR290"/>
      <c r="HBS290"/>
      <c r="HBT290"/>
      <c r="HBU290"/>
      <c r="HBV290"/>
      <c r="HBW290"/>
      <c r="HBX290"/>
      <c r="HBY290"/>
      <c r="HBZ290"/>
      <c r="HCA290"/>
      <c r="HCB290"/>
      <c r="HCC290"/>
      <c r="HCD290"/>
      <c r="HCE290"/>
      <c r="HCF290"/>
      <c r="HCG290"/>
      <c r="HCH290"/>
      <c r="HCI290"/>
      <c r="HCJ290"/>
      <c r="HCK290"/>
      <c r="HCL290"/>
      <c r="HCM290"/>
      <c r="HCN290"/>
      <c r="HCO290"/>
      <c r="HCP290"/>
      <c r="HCQ290"/>
      <c r="HCR290"/>
      <c r="HCS290"/>
      <c r="HCT290"/>
      <c r="HCU290"/>
      <c r="HCV290"/>
      <c r="HCW290"/>
      <c r="HCX290"/>
      <c r="HCY290"/>
      <c r="HCZ290"/>
      <c r="HDA290"/>
      <c r="HDB290"/>
      <c r="HDC290"/>
      <c r="HDD290"/>
      <c r="HDE290"/>
      <c r="HDF290"/>
      <c r="HDG290"/>
      <c r="HDH290"/>
      <c r="HDI290"/>
      <c r="HDJ290"/>
      <c r="HDK290"/>
      <c r="HDL290"/>
      <c r="HDM290"/>
      <c r="HDN290"/>
      <c r="HDO290"/>
      <c r="HDP290"/>
      <c r="HDQ290"/>
      <c r="HDR290"/>
      <c r="HDS290"/>
      <c r="HDT290"/>
      <c r="HDU290"/>
      <c r="HDV290"/>
      <c r="HDW290"/>
      <c r="HDX290"/>
      <c r="HDY290"/>
      <c r="HDZ290"/>
      <c r="HEA290"/>
      <c r="HEB290"/>
      <c r="HEC290"/>
      <c r="HED290"/>
      <c r="HEE290"/>
      <c r="HEF290"/>
      <c r="HEG290"/>
      <c r="HEH290"/>
      <c r="HEI290"/>
      <c r="HEJ290"/>
      <c r="HEK290"/>
      <c r="HEL290"/>
      <c r="HEM290"/>
      <c r="HEN290"/>
      <c r="HEO290"/>
      <c r="HEP290"/>
      <c r="HEQ290"/>
      <c r="HER290"/>
      <c r="HES290"/>
      <c r="HET290"/>
      <c r="HEU290"/>
      <c r="HEV290"/>
      <c r="HEW290"/>
      <c r="HEX290"/>
      <c r="HEY290"/>
      <c r="HEZ290"/>
      <c r="HFA290"/>
      <c r="HFB290"/>
      <c r="HFC290"/>
      <c r="HFD290"/>
      <c r="HFE290"/>
      <c r="HFF290"/>
      <c r="HFG290"/>
      <c r="HFH290"/>
      <c r="HFI290"/>
      <c r="HFJ290"/>
      <c r="HFK290"/>
      <c r="HFL290"/>
      <c r="HFM290"/>
      <c r="HFN290"/>
      <c r="HFO290"/>
      <c r="HFP290"/>
      <c r="HFQ290"/>
      <c r="HFR290"/>
      <c r="HFS290"/>
      <c r="HFT290"/>
      <c r="HFU290"/>
      <c r="HFV290"/>
      <c r="HFW290"/>
      <c r="HFX290"/>
      <c r="HFY290"/>
      <c r="HFZ290"/>
      <c r="HGA290"/>
      <c r="HGB290"/>
      <c r="HGC290"/>
      <c r="HGD290"/>
      <c r="HGE290"/>
      <c r="HGF290"/>
      <c r="HGG290"/>
      <c r="HGH290"/>
      <c r="HGI290"/>
      <c r="HGJ290"/>
      <c r="HGK290"/>
      <c r="HGL290"/>
      <c r="HGM290"/>
      <c r="HGN290"/>
      <c r="HGO290"/>
      <c r="HGP290"/>
      <c r="HGQ290"/>
      <c r="HGR290"/>
      <c r="HGS290"/>
      <c r="HGT290"/>
      <c r="HGU290"/>
      <c r="HGV290"/>
      <c r="HGW290"/>
      <c r="HGX290"/>
      <c r="HGY290"/>
      <c r="HGZ290"/>
      <c r="HHA290"/>
      <c r="HHB290"/>
      <c r="HHC290"/>
      <c r="HHD290"/>
      <c r="HHE290"/>
      <c r="HHF290"/>
      <c r="HHG290"/>
      <c r="HHH290"/>
      <c r="HHI290"/>
      <c r="HHJ290"/>
      <c r="HHK290"/>
      <c r="HHL290"/>
      <c r="HHM290"/>
      <c r="HHN290"/>
      <c r="HHO290"/>
      <c r="HHP290"/>
      <c r="HHQ290"/>
      <c r="HHR290"/>
      <c r="HHS290"/>
      <c r="HHT290"/>
      <c r="HHU290"/>
      <c r="HHV290"/>
      <c r="HHW290"/>
      <c r="HHX290"/>
      <c r="HHY290"/>
      <c r="HHZ290"/>
      <c r="HIA290"/>
      <c r="HIB290"/>
      <c r="HIC290"/>
      <c r="HID290"/>
      <c r="HIE290"/>
      <c r="HIF290"/>
      <c r="HIG290"/>
      <c r="HIH290"/>
      <c r="HII290"/>
      <c r="HIJ290"/>
      <c r="HIK290"/>
      <c r="HIL290"/>
      <c r="HIM290"/>
      <c r="HIN290"/>
      <c r="HIO290"/>
      <c r="HIP290"/>
      <c r="HIQ290"/>
      <c r="HIR290"/>
      <c r="HIS290"/>
      <c r="HIT290"/>
      <c r="HIU290"/>
      <c r="HIV290"/>
      <c r="HIW290"/>
      <c r="HIX290"/>
      <c r="HIY290"/>
      <c r="HIZ290"/>
      <c r="HJA290"/>
      <c r="HJB290"/>
      <c r="HJC290"/>
      <c r="HJD290"/>
      <c r="HJE290"/>
      <c r="HJF290"/>
      <c r="HJG290"/>
      <c r="HJH290"/>
      <c r="HJI290"/>
      <c r="HJJ290"/>
      <c r="HJK290"/>
      <c r="HJL290"/>
      <c r="HJM290"/>
      <c r="HJN290"/>
      <c r="HJO290"/>
      <c r="HJP290"/>
      <c r="HJQ290"/>
      <c r="HJR290"/>
      <c r="HJS290"/>
      <c r="HJT290"/>
      <c r="HJU290"/>
      <c r="HJV290"/>
      <c r="HJW290"/>
      <c r="HJX290"/>
      <c r="HJY290"/>
      <c r="HJZ290"/>
      <c r="HKA290"/>
      <c r="HKB290"/>
      <c r="HKC290"/>
      <c r="HKD290"/>
      <c r="HKE290"/>
      <c r="HKF290"/>
      <c r="HKG290"/>
      <c r="HKH290"/>
      <c r="HKI290"/>
      <c r="HKJ290"/>
      <c r="HKK290"/>
      <c r="HKL290"/>
      <c r="HKM290"/>
      <c r="HKN290"/>
      <c r="HKO290"/>
      <c r="HKP290"/>
      <c r="HKQ290"/>
      <c r="HKR290"/>
      <c r="HKS290"/>
      <c r="HKT290"/>
      <c r="HKU290"/>
      <c r="HKV290"/>
      <c r="HKW290"/>
      <c r="HKX290"/>
      <c r="HKY290"/>
      <c r="HKZ290"/>
      <c r="HLA290"/>
      <c r="HLB290"/>
      <c r="HLC290"/>
      <c r="HLD290"/>
      <c r="HLE290"/>
      <c r="HLF290"/>
      <c r="HLG290"/>
      <c r="HLH290"/>
      <c r="HLI290"/>
      <c r="HLJ290"/>
      <c r="HLK290"/>
      <c r="HLL290"/>
      <c r="HLM290"/>
      <c r="HLN290"/>
      <c r="HLO290"/>
      <c r="HLP290"/>
      <c r="HLQ290"/>
      <c r="HLR290"/>
      <c r="HLS290"/>
      <c r="HLT290"/>
      <c r="HLU290"/>
      <c r="HLV290"/>
      <c r="HLW290"/>
      <c r="HLX290"/>
      <c r="HLY290"/>
      <c r="HLZ290"/>
      <c r="HMA290"/>
      <c r="HMB290"/>
      <c r="HMC290"/>
      <c r="HMD290"/>
      <c r="HME290"/>
      <c r="HMF290"/>
      <c r="HMG290"/>
      <c r="HMH290"/>
      <c r="HMI290"/>
      <c r="HMJ290"/>
      <c r="HMK290"/>
      <c r="HML290"/>
      <c r="HMM290"/>
      <c r="HMN290"/>
      <c r="HMO290"/>
      <c r="HMP290"/>
      <c r="HMQ290"/>
      <c r="HMR290"/>
      <c r="HMS290"/>
      <c r="HMT290"/>
      <c r="HMU290"/>
      <c r="HMV290"/>
      <c r="HMW290"/>
      <c r="HMX290"/>
      <c r="HMY290"/>
      <c r="HMZ290"/>
      <c r="HNA290"/>
      <c r="HNB290"/>
      <c r="HNC290"/>
      <c r="HND290"/>
      <c r="HNE290"/>
      <c r="HNF290"/>
      <c r="HNG290"/>
      <c r="HNH290"/>
      <c r="HNI290"/>
      <c r="HNJ290"/>
      <c r="HNK290"/>
      <c r="HNL290"/>
      <c r="HNM290"/>
      <c r="HNN290"/>
      <c r="HNO290"/>
      <c r="HNP290"/>
      <c r="HNQ290"/>
      <c r="HNR290"/>
      <c r="HNS290"/>
      <c r="HNT290"/>
      <c r="HNU290"/>
      <c r="HNV290"/>
      <c r="HNW290"/>
      <c r="HNX290"/>
      <c r="HNY290"/>
      <c r="HNZ290"/>
      <c r="HOA290"/>
      <c r="HOB290"/>
      <c r="HOC290"/>
      <c r="HOD290"/>
      <c r="HOE290"/>
      <c r="HOF290"/>
      <c r="HOG290"/>
      <c r="HOH290"/>
      <c r="HOI290"/>
      <c r="HOJ290"/>
      <c r="HOK290"/>
      <c r="HOL290"/>
      <c r="HOM290"/>
      <c r="HON290"/>
      <c r="HOO290"/>
      <c r="HOP290"/>
      <c r="HOQ290"/>
      <c r="HOR290"/>
      <c r="HOS290"/>
      <c r="HOT290"/>
      <c r="HOU290"/>
      <c r="HOV290"/>
      <c r="HOW290"/>
      <c r="HOX290"/>
      <c r="HOY290"/>
      <c r="HOZ290"/>
      <c r="HPA290"/>
      <c r="HPB290"/>
      <c r="HPC290"/>
      <c r="HPD290"/>
      <c r="HPE290"/>
      <c r="HPF290"/>
      <c r="HPG290"/>
      <c r="HPH290"/>
      <c r="HPI290"/>
      <c r="HPJ290"/>
      <c r="HPK290"/>
      <c r="HPL290"/>
      <c r="HPM290"/>
      <c r="HPN290"/>
      <c r="HPO290"/>
      <c r="HPP290"/>
      <c r="HPQ290"/>
      <c r="HPR290"/>
      <c r="HPS290"/>
      <c r="HPT290"/>
      <c r="HPU290"/>
      <c r="HPV290"/>
      <c r="HPW290"/>
      <c r="HPX290"/>
      <c r="HPY290"/>
      <c r="HPZ290"/>
      <c r="HQA290"/>
      <c r="HQB290"/>
      <c r="HQC290"/>
      <c r="HQD290"/>
      <c r="HQE290"/>
      <c r="HQF290"/>
      <c r="HQG290"/>
      <c r="HQH290"/>
      <c r="HQI290"/>
      <c r="HQJ290"/>
      <c r="HQK290"/>
      <c r="HQL290"/>
      <c r="HQM290"/>
      <c r="HQN290"/>
      <c r="HQO290"/>
      <c r="HQP290"/>
      <c r="HQQ290"/>
      <c r="HQR290"/>
      <c r="HQS290"/>
      <c r="HQT290"/>
      <c r="HQU290"/>
      <c r="HQV290"/>
      <c r="HQW290"/>
      <c r="HQX290"/>
      <c r="HQY290"/>
      <c r="HQZ290"/>
      <c r="HRA290"/>
      <c r="HRB290"/>
      <c r="HRC290"/>
      <c r="HRD290"/>
      <c r="HRE290"/>
      <c r="HRF290"/>
      <c r="HRG290"/>
      <c r="HRH290"/>
      <c r="HRI290"/>
      <c r="HRJ290"/>
      <c r="HRK290"/>
      <c r="HRL290"/>
      <c r="HRM290"/>
      <c r="HRN290"/>
      <c r="HRO290"/>
      <c r="HRP290"/>
      <c r="HRQ290"/>
      <c r="HRR290"/>
      <c r="HRS290"/>
      <c r="HRT290"/>
      <c r="HRU290"/>
      <c r="HRV290"/>
      <c r="HRW290"/>
      <c r="HRX290"/>
      <c r="HRY290"/>
      <c r="HRZ290"/>
      <c r="HSA290"/>
      <c r="HSB290"/>
      <c r="HSC290"/>
      <c r="HSD290"/>
      <c r="HSE290"/>
      <c r="HSF290"/>
      <c r="HSG290"/>
      <c r="HSH290"/>
      <c r="HSI290"/>
      <c r="HSJ290"/>
      <c r="HSK290"/>
      <c r="HSL290"/>
      <c r="HSM290"/>
      <c r="HSN290"/>
      <c r="HSO290"/>
      <c r="HSP290"/>
      <c r="HSQ290"/>
      <c r="HSR290"/>
      <c r="HSS290"/>
      <c r="HST290"/>
      <c r="HSU290"/>
      <c r="HSV290"/>
      <c r="HSW290"/>
      <c r="HSX290"/>
      <c r="HSY290"/>
      <c r="HSZ290"/>
      <c r="HTA290"/>
      <c r="HTB290"/>
      <c r="HTC290"/>
      <c r="HTD290"/>
      <c r="HTE290"/>
      <c r="HTF290"/>
      <c r="HTG290"/>
      <c r="HTH290"/>
      <c r="HTI290"/>
      <c r="HTJ290"/>
      <c r="HTK290"/>
      <c r="HTL290"/>
      <c r="HTM290"/>
      <c r="HTN290"/>
      <c r="HTO290"/>
      <c r="HTP290"/>
      <c r="HTQ290"/>
      <c r="HTR290"/>
      <c r="HTS290"/>
      <c r="HTT290"/>
      <c r="HTU290"/>
      <c r="HTV290"/>
      <c r="HTW290"/>
      <c r="HTX290"/>
      <c r="HTY290"/>
      <c r="HTZ290"/>
      <c r="HUA290"/>
      <c r="HUB290"/>
      <c r="HUC290"/>
      <c r="HUD290"/>
      <c r="HUE290"/>
      <c r="HUF290"/>
      <c r="HUG290"/>
      <c r="HUH290"/>
      <c r="HUI290"/>
      <c r="HUJ290"/>
      <c r="HUK290"/>
      <c r="HUL290"/>
      <c r="HUM290"/>
      <c r="HUN290"/>
      <c r="HUO290"/>
      <c r="HUP290"/>
      <c r="HUQ290"/>
      <c r="HUR290"/>
      <c r="HUS290"/>
      <c r="HUT290"/>
      <c r="HUU290"/>
      <c r="HUV290"/>
      <c r="HUW290"/>
      <c r="HUX290"/>
      <c r="HUY290"/>
      <c r="HUZ290"/>
      <c r="HVA290"/>
      <c r="HVB290"/>
      <c r="HVC290"/>
      <c r="HVD290"/>
      <c r="HVE290"/>
      <c r="HVF290"/>
      <c r="HVG290"/>
      <c r="HVH290"/>
      <c r="HVI290"/>
      <c r="HVJ290"/>
      <c r="HVK290"/>
      <c r="HVL290"/>
      <c r="HVM290"/>
      <c r="HVN290"/>
      <c r="HVO290"/>
      <c r="HVP290"/>
      <c r="HVQ290"/>
      <c r="HVR290"/>
      <c r="HVS290"/>
      <c r="HVT290"/>
      <c r="HVU290"/>
      <c r="HVV290"/>
      <c r="HVW290"/>
      <c r="HVX290"/>
      <c r="HVY290"/>
      <c r="HVZ290"/>
      <c r="HWA290"/>
      <c r="HWB290"/>
      <c r="HWC290"/>
      <c r="HWD290"/>
      <c r="HWE290"/>
      <c r="HWF290"/>
      <c r="HWG290"/>
      <c r="HWH290"/>
      <c r="HWI290"/>
      <c r="HWJ290"/>
      <c r="HWK290"/>
      <c r="HWL290"/>
      <c r="HWM290"/>
      <c r="HWN290"/>
      <c r="HWO290"/>
      <c r="HWP290"/>
      <c r="HWQ290"/>
      <c r="HWR290"/>
      <c r="HWS290"/>
      <c r="HWT290"/>
      <c r="HWU290"/>
      <c r="HWV290"/>
      <c r="HWW290"/>
      <c r="HWX290"/>
      <c r="HWY290"/>
      <c r="HWZ290"/>
      <c r="HXA290"/>
      <c r="HXB290"/>
      <c r="HXC290"/>
      <c r="HXD290"/>
      <c r="HXE290"/>
      <c r="HXF290"/>
      <c r="HXG290"/>
      <c r="HXH290"/>
      <c r="HXI290"/>
      <c r="HXJ290"/>
      <c r="HXK290"/>
      <c r="HXL290"/>
      <c r="HXM290"/>
      <c r="HXN290"/>
      <c r="HXO290"/>
      <c r="HXP290"/>
      <c r="HXQ290"/>
      <c r="HXR290"/>
      <c r="HXS290"/>
      <c r="HXT290"/>
      <c r="HXU290"/>
      <c r="HXV290"/>
      <c r="HXW290"/>
      <c r="HXX290"/>
      <c r="HXY290"/>
      <c r="HXZ290"/>
      <c r="HYA290"/>
      <c r="HYB290"/>
      <c r="HYC290"/>
      <c r="HYD290"/>
      <c r="HYE290"/>
      <c r="HYF290"/>
      <c r="HYG290"/>
      <c r="HYH290"/>
      <c r="HYI290"/>
      <c r="HYJ290"/>
      <c r="HYK290"/>
      <c r="HYL290"/>
      <c r="HYM290"/>
      <c r="HYN290"/>
      <c r="HYO290"/>
      <c r="HYP290"/>
      <c r="HYQ290"/>
      <c r="HYR290"/>
      <c r="HYS290"/>
      <c r="HYT290"/>
      <c r="HYU290"/>
      <c r="HYV290"/>
      <c r="HYW290"/>
      <c r="HYX290"/>
      <c r="HYY290"/>
      <c r="HYZ290"/>
      <c r="HZA290"/>
      <c r="HZB290"/>
      <c r="HZC290"/>
      <c r="HZD290"/>
      <c r="HZE290"/>
      <c r="HZF290"/>
      <c r="HZG290"/>
      <c r="HZH290"/>
      <c r="HZI290"/>
      <c r="HZJ290"/>
      <c r="HZK290"/>
      <c r="HZL290"/>
      <c r="HZM290"/>
      <c r="HZN290"/>
      <c r="HZO290"/>
      <c r="HZP290"/>
      <c r="HZQ290"/>
      <c r="HZR290"/>
      <c r="HZS290"/>
      <c r="HZT290"/>
      <c r="HZU290"/>
      <c r="HZV290"/>
      <c r="HZW290"/>
      <c r="HZX290"/>
      <c r="HZY290"/>
      <c r="HZZ290"/>
      <c r="IAA290"/>
      <c r="IAB290"/>
      <c r="IAC290"/>
      <c r="IAD290"/>
      <c r="IAE290"/>
      <c r="IAF290"/>
      <c r="IAG290"/>
      <c r="IAH290"/>
      <c r="IAI290"/>
      <c r="IAJ290"/>
      <c r="IAK290"/>
      <c r="IAL290"/>
      <c r="IAM290"/>
      <c r="IAN290"/>
      <c r="IAO290"/>
      <c r="IAP290"/>
      <c r="IAQ290"/>
      <c r="IAR290"/>
      <c r="IAS290"/>
      <c r="IAT290"/>
      <c r="IAU290"/>
      <c r="IAV290"/>
      <c r="IAW290"/>
      <c r="IAX290"/>
      <c r="IAY290"/>
      <c r="IAZ290"/>
      <c r="IBA290"/>
      <c r="IBB290"/>
      <c r="IBC290"/>
      <c r="IBD290"/>
      <c r="IBE290"/>
      <c r="IBF290"/>
      <c r="IBG290"/>
      <c r="IBH290"/>
      <c r="IBI290"/>
      <c r="IBJ290"/>
      <c r="IBK290"/>
      <c r="IBL290"/>
      <c r="IBM290"/>
      <c r="IBN290"/>
      <c r="IBO290"/>
      <c r="IBP290"/>
      <c r="IBQ290"/>
      <c r="IBR290"/>
      <c r="IBS290"/>
      <c r="IBT290"/>
      <c r="IBU290"/>
      <c r="IBV290"/>
      <c r="IBW290"/>
      <c r="IBX290"/>
      <c r="IBY290"/>
      <c r="IBZ290"/>
      <c r="ICA290"/>
      <c r="ICB290"/>
      <c r="ICC290"/>
      <c r="ICD290"/>
      <c r="ICE290"/>
      <c r="ICF290"/>
      <c r="ICG290"/>
      <c r="ICH290"/>
      <c r="ICI290"/>
      <c r="ICJ290"/>
      <c r="ICK290"/>
      <c r="ICL290"/>
      <c r="ICM290"/>
      <c r="ICN290"/>
      <c r="ICO290"/>
      <c r="ICP290"/>
      <c r="ICQ290"/>
      <c r="ICR290"/>
      <c r="ICS290"/>
      <c r="ICT290"/>
      <c r="ICU290"/>
      <c r="ICV290"/>
      <c r="ICW290"/>
      <c r="ICX290"/>
      <c r="ICY290"/>
      <c r="ICZ290"/>
      <c r="IDA290"/>
      <c r="IDB290"/>
      <c r="IDC290"/>
      <c r="IDD290"/>
      <c r="IDE290"/>
      <c r="IDF290"/>
      <c r="IDG290"/>
      <c r="IDH290"/>
      <c r="IDI290"/>
      <c r="IDJ290"/>
      <c r="IDK290"/>
      <c r="IDL290"/>
      <c r="IDM290"/>
      <c r="IDN290"/>
      <c r="IDO290"/>
      <c r="IDP290"/>
      <c r="IDQ290"/>
      <c r="IDR290"/>
      <c r="IDS290"/>
      <c r="IDT290"/>
      <c r="IDU290"/>
      <c r="IDV290"/>
      <c r="IDW290"/>
      <c r="IDX290"/>
      <c r="IDY290"/>
      <c r="IDZ290"/>
      <c r="IEA290"/>
      <c r="IEB290"/>
      <c r="IEC290"/>
      <c r="IED290"/>
      <c r="IEE290"/>
      <c r="IEF290"/>
      <c r="IEG290"/>
      <c r="IEH290"/>
      <c r="IEI290"/>
      <c r="IEJ290"/>
      <c r="IEK290"/>
      <c r="IEL290"/>
      <c r="IEM290"/>
      <c r="IEN290"/>
      <c r="IEO290"/>
      <c r="IEP290"/>
      <c r="IEQ290"/>
      <c r="IER290"/>
      <c r="IES290"/>
      <c r="IET290"/>
      <c r="IEU290"/>
      <c r="IEV290"/>
      <c r="IEW290"/>
      <c r="IEX290"/>
      <c r="IEY290"/>
      <c r="IEZ290"/>
      <c r="IFA290"/>
      <c r="IFB290"/>
      <c r="IFC290"/>
      <c r="IFD290"/>
      <c r="IFE290"/>
      <c r="IFF290"/>
      <c r="IFG290"/>
      <c r="IFH290"/>
      <c r="IFI290"/>
      <c r="IFJ290"/>
      <c r="IFK290"/>
      <c r="IFL290"/>
      <c r="IFM290"/>
      <c r="IFN290"/>
      <c r="IFO290"/>
      <c r="IFP290"/>
      <c r="IFQ290"/>
      <c r="IFR290"/>
      <c r="IFS290"/>
      <c r="IFT290"/>
      <c r="IFU290"/>
      <c r="IFV290"/>
      <c r="IFW290"/>
      <c r="IFX290"/>
      <c r="IFY290"/>
      <c r="IFZ290"/>
      <c r="IGA290"/>
      <c r="IGB290"/>
      <c r="IGC290"/>
      <c r="IGD290"/>
      <c r="IGE290"/>
      <c r="IGF290"/>
      <c r="IGG290"/>
      <c r="IGH290"/>
      <c r="IGI290"/>
      <c r="IGJ290"/>
      <c r="IGK290"/>
      <c r="IGL290"/>
      <c r="IGM290"/>
      <c r="IGN290"/>
      <c r="IGO290"/>
      <c r="IGP290"/>
      <c r="IGQ290"/>
      <c r="IGR290"/>
      <c r="IGS290"/>
      <c r="IGT290"/>
      <c r="IGU290"/>
      <c r="IGV290"/>
      <c r="IGW290"/>
      <c r="IGX290"/>
      <c r="IGY290"/>
      <c r="IGZ290"/>
      <c r="IHA290"/>
      <c r="IHB290"/>
      <c r="IHC290"/>
      <c r="IHD290"/>
      <c r="IHE290"/>
      <c r="IHF290"/>
      <c r="IHG290"/>
      <c r="IHH290"/>
      <c r="IHI290"/>
      <c r="IHJ290"/>
      <c r="IHK290"/>
      <c r="IHL290"/>
      <c r="IHM290"/>
      <c r="IHN290"/>
      <c r="IHO290"/>
      <c r="IHP290"/>
      <c r="IHQ290"/>
      <c r="IHR290"/>
      <c r="IHS290"/>
      <c r="IHT290"/>
      <c r="IHU290"/>
      <c r="IHV290"/>
      <c r="IHW290"/>
      <c r="IHX290"/>
      <c r="IHY290"/>
      <c r="IHZ290"/>
      <c r="IIA290"/>
      <c r="IIB290"/>
      <c r="IIC290"/>
      <c r="IID290"/>
      <c r="IIE290"/>
      <c r="IIF290"/>
      <c r="IIG290"/>
      <c r="IIH290"/>
      <c r="III290"/>
      <c r="IIJ290"/>
      <c r="IIK290"/>
      <c r="IIL290"/>
      <c r="IIM290"/>
      <c r="IIN290"/>
      <c r="IIO290"/>
      <c r="IIP290"/>
      <c r="IIQ290"/>
      <c r="IIR290"/>
      <c r="IIS290"/>
      <c r="IIT290"/>
      <c r="IIU290"/>
      <c r="IIV290"/>
      <c r="IIW290"/>
      <c r="IIX290"/>
      <c r="IIY290"/>
      <c r="IIZ290"/>
      <c r="IJA290"/>
      <c r="IJB290"/>
      <c r="IJC290"/>
      <c r="IJD290"/>
      <c r="IJE290"/>
      <c r="IJF290"/>
      <c r="IJG290"/>
      <c r="IJH290"/>
      <c r="IJI290"/>
      <c r="IJJ290"/>
      <c r="IJK290"/>
      <c r="IJL290"/>
      <c r="IJM290"/>
      <c r="IJN290"/>
      <c r="IJO290"/>
      <c r="IJP290"/>
      <c r="IJQ290"/>
      <c r="IJR290"/>
      <c r="IJS290"/>
      <c r="IJT290"/>
      <c r="IJU290"/>
      <c r="IJV290"/>
      <c r="IJW290"/>
      <c r="IJX290"/>
      <c r="IJY290"/>
      <c r="IJZ290"/>
      <c r="IKA290"/>
      <c r="IKB290"/>
      <c r="IKC290"/>
      <c r="IKD290"/>
      <c r="IKE290"/>
      <c r="IKF290"/>
      <c r="IKG290"/>
      <c r="IKH290"/>
      <c r="IKI290"/>
      <c r="IKJ290"/>
      <c r="IKK290"/>
      <c r="IKL290"/>
      <c r="IKM290"/>
      <c r="IKN290"/>
      <c r="IKO290"/>
      <c r="IKP290"/>
      <c r="IKQ290"/>
      <c r="IKR290"/>
      <c r="IKS290"/>
      <c r="IKT290"/>
      <c r="IKU290"/>
      <c r="IKV290"/>
      <c r="IKW290"/>
      <c r="IKX290"/>
      <c r="IKY290"/>
      <c r="IKZ290"/>
      <c r="ILA290"/>
      <c r="ILB290"/>
      <c r="ILC290"/>
      <c r="ILD290"/>
      <c r="ILE290"/>
      <c r="ILF290"/>
      <c r="ILG290"/>
      <c r="ILH290"/>
      <c r="ILI290"/>
      <c r="ILJ290"/>
      <c r="ILK290"/>
      <c r="ILL290"/>
      <c r="ILM290"/>
      <c r="ILN290"/>
      <c r="ILO290"/>
      <c r="ILP290"/>
      <c r="ILQ290"/>
      <c r="ILR290"/>
      <c r="ILS290"/>
      <c r="ILT290"/>
      <c r="ILU290"/>
      <c r="ILV290"/>
      <c r="ILW290"/>
      <c r="ILX290"/>
      <c r="ILY290"/>
      <c r="ILZ290"/>
      <c r="IMA290"/>
      <c r="IMB290"/>
      <c r="IMC290"/>
      <c r="IMD290"/>
      <c r="IME290"/>
      <c r="IMF290"/>
      <c r="IMG290"/>
      <c r="IMH290"/>
      <c r="IMI290"/>
      <c r="IMJ290"/>
      <c r="IMK290"/>
      <c r="IML290"/>
      <c r="IMM290"/>
      <c r="IMN290"/>
      <c r="IMO290"/>
      <c r="IMP290"/>
      <c r="IMQ290"/>
      <c r="IMR290"/>
      <c r="IMS290"/>
      <c r="IMT290"/>
      <c r="IMU290"/>
      <c r="IMV290"/>
      <c r="IMW290"/>
      <c r="IMX290"/>
      <c r="IMY290"/>
      <c r="IMZ290"/>
      <c r="INA290"/>
      <c r="INB290"/>
      <c r="INC290"/>
      <c r="IND290"/>
      <c r="INE290"/>
      <c r="INF290"/>
      <c r="ING290"/>
      <c r="INH290"/>
      <c r="INI290"/>
      <c r="INJ290"/>
      <c r="INK290"/>
      <c r="INL290"/>
      <c r="INM290"/>
      <c r="INN290"/>
      <c r="INO290"/>
      <c r="INP290"/>
      <c r="INQ290"/>
      <c r="INR290"/>
      <c r="INS290"/>
      <c r="INT290"/>
      <c r="INU290"/>
      <c r="INV290"/>
      <c r="INW290"/>
      <c r="INX290"/>
      <c r="INY290"/>
      <c r="INZ290"/>
      <c r="IOA290"/>
      <c r="IOB290"/>
      <c r="IOC290"/>
      <c r="IOD290"/>
      <c r="IOE290"/>
      <c r="IOF290"/>
      <c r="IOG290"/>
      <c r="IOH290"/>
      <c r="IOI290"/>
      <c r="IOJ290"/>
      <c r="IOK290"/>
      <c r="IOL290"/>
      <c r="IOM290"/>
      <c r="ION290"/>
      <c r="IOO290"/>
      <c r="IOP290"/>
      <c r="IOQ290"/>
      <c r="IOR290"/>
      <c r="IOS290"/>
      <c r="IOT290"/>
      <c r="IOU290"/>
      <c r="IOV290"/>
      <c r="IOW290"/>
      <c r="IOX290"/>
      <c r="IOY290"/>
      <c r="IOZ290"/>
      <c r="IPA290"/>
      <c r="IPB290"/>
      <c r="IPC290"/>
      <c r="IPD290"/>
      <c r="IPE290"/>
      <c r="IPF290"/>
      <c r="IPG290"/>
      <c r="IPH290"/>
      <c r="IPI290"/>
      <c r="IPJ290"/>
      <c r="IPK290"/>
      <c r="IPL290"/>
      <c r="IPM290"/>
      <c r="IPN290"/>
      <c r="IPO290"/>
      <c r="IPP290"/>
      <c r="IPQ290"/>
      <c r="IPR290"/>
      <c r="IPS290"/>
      <c r="IPT290"/>
      <c r="IPU290"/>
      <c r="IPV290"/>
      <c r="IPW290"/>
      <c r="IPX290"/>
      <c r="IPY290"/>
      <c r="IPZ290"/>
      <c r="IQA290"/>
      <c r="IQB290"/>
      <c r="IQC290"/>
      <c r="IQD290"/>
      <c r="IQE290"/>
      <c r="IQF290"/>
      <c r="IQG290"/>
      <c r="IQH290"/>
      <c r="IQI290"/>
      <c r="IQJ290"/>
      <c r="IQK290"/>
      <c r="IQL290"/>
      <c r="IQM290"/>
      <c r="IQN290"/>
      <c r="IQO290"/>
      <c r="IQP290"/>
      <c r="IQQ290"/>
      <c r="IQR290"/>
      <c r="IQS290"/>
      <c r="IQT290"/>
      <c r="IQU290"/>
      <c r="IQV290"/>
      <c r="IQW290"/>
      <c r="IQX290"/>
      <c r="IQY290"/>
      <c r="IQZ290"/>
      <c r="IRA290"/>
      <c r="IRB290"/>
      <c r="IRC290"/>
      <c r="IRD290"/>
      <c r="IRE290"/>
      <c r="IRF290"/>
      <c r="IRG290"/>
      <c r="IRH290"/>
      <c r="IRI290"/>
      <c r="IRJ290"/>
      <c r="IRK290"/>
      <c r="IRL290"/>
      <c r="IRM290"/>
      <c r="IRN290"/>
      <c r="IRO290"/>
      <c r="IRP290"/>
      <c r="IRQ290"/>
      <c r="IRR290"/>
      <c r="IRS290"/>
      <c r="IRT290"/>
      <c r="IRU290"/>
      <c r="IRV290"/>
      <c r="IRW290"/>
      <c r="IRX290"/>
      <c r="IRY290"/>
      <c r="IRZ290"/>
      <c r="ISA290"/>
      <c r="ISB290"/>
      <c r="ISC290"/>
      <c r="ISD290"/>
      <c r="ISE290"/>
      <c r="ISF290"/>
      <c r="ISG290"/>
      <c r="ISH290"/>
      <c r="ISI290"/>
      <c r="ISJ290"/>
      <c r="ISK290"/>
      <c r="ISL290"/>
      <c r="ISM290"/>
      <c r="ISN290"/>
      <c r="ISO290"/>
      <c r="ISP290"/>
      <c r="ISQ290"/>
      <c r="ISR290"/>
      <c r="ISS290"/>
      <c r="IST290"/>
      <c r="ISU290"/>
      <c r="ISV290"/>
      <c r="ISW290"/>
      <c r="ISX290"/>
      <c r="ISY290"/>
      <c r="ISZ290"/>
      <c r="ITA290"/>
      <c r="ITB290"/>
      <c r="ITC290"/>
      <c r="ITD290"/>
      <c r="ITE290"/>
      <c r="ITF290"/>
      <c r="ITG290"/>
      <c r="ITH290"/>
      <c r="ITI290"/>
      <c r="ITJ290"/>
      <c r="ITK290"/>
      <c r="ITL290"/>
      <c r="ITM290"/>
      <c r="ITN290"/>
      <c r="ITO290"/>
      <c r="ITP290"/>
      <c r="ITQ290"/>
      <c r="ITR290"/>
      <c r="ITS290"/>
      <c r="ITT290"/>
      <c r="ITU290"/>
      <c r="ITV290"/>
      <c r="ITW290"/>
      <c r="ITX290"/>
      <c r="ITY290"/>
      <c r="ITZ290"/>
      <c r="IUA290"/>
      <c r="IUB290"/>
      <c r="IUC290"/>
      <c r="IUD290"/>
      <c r="IUE290"/>
      <c r="IUF290"/>
      <c r="IUG290"/>
      <c r="IUH290"/>
      <c r="IUI290"/>
      <c r="IUJ290"/>
      <c r="IUK290"/>
      <c r="IUL290"/>
      <c r="IUM290"/>
      <c r="IUN290"/>
      <c r="IUO290"/>
      <c r="IUP290"/>
      <c r="IUQ290"/>
      <c r="IUR290"/>
      <c r="IUS290"/>
      <c r="IUT290"/>
      <c r="IUU290"/>
      <c r="IUV290"/>
      <c r="IUW290"/>
      <c r="IUX290"/>
      <c r="IUY290"/>
      <c r="IUZ290"/>
      <c r="IVA290"/>
      <c r="IVB290"/>
      <c r="IVC290"/>
      <c r="IVD290"/>
      <c r="IVE290"/>
      <c r="IVF290"/>
      <c r="IVG290"/>
      <c r="IVH290"/>
      <c r="IVI290"/>
      <c r="IVJ290"/>
      <c r="IVK290"/>
      <c r="IVL290"/>
      <c r="IVM290"/>
      <c r="IVN290"/>
      <c r="IVO290"/>
      <c r="IVP290"/>
      <c r="IVQ290"/>
      <c r="IVR290"/>
      <c r="IVS290"/>
      <c r="IVT290"/>
      <c r="IVU290"/>
      <c r="IVV290"/>
      <c r="IVW290"/>
      <c r="IVX290"/>
      <c r="IVY290"/>
      <c r="IVZ290"/>
      <c r="IWA290"/>
      <c r="IWB290"/>
      <c r="IWC290"/>
      <c r="IWD290"/>
      <c r="IWE290"/>
      <c r="IWF290"/>
      <c r="IWG290"/>
      <c r="IWH290"/>
      <c r="IWI290"/>
      <c r="IWJ290"/>
      <c r="IWK290"/>
      <c r="IWL290"/>
      <c r="IWM290"/>
      <c r="IWN290"/>
      <c r="IWO290"/>
      <c r="IWP290"/>
      <c r="IWQ290"/>
      <c r="IWR290"/>
      <c r="IWS290"/>
      <c r="IWT290"/>
      <c r="IWU290"/>
      <c r="IWV290"/>
      <c r="IWW290"/>
      <c r="IWX290"/>
      <c r="IWY290"/>
      <c r="IWZ290"/>
      <c r="IXA290"/>
      <c r="IXB290"/>
      <c r="IXC290"/>
      <c r="IXD290"/>
      <c r="IXE290"/>
      <c r="IXF290"/>
      <c r="IXG290"/>
      <c r="IXH290"/>
      <c r="IXI290"/>
      <c r="IXJ290"/>
      <c r="IXK290"/>
      <c r="IXL290"/>
      <c r="IXM290"/>
      <c r="IXN290"/>
      <c r="IXO290"/>
      <c r="IXP290"/>
      <c r="IXQ290"/>
      <c r="IXR290"/>
      <c r="IXS290"/>
      <c r="IXT290"/>
      <c r="IXU290"/>
      <c r="IXV290"/>
      <c r="IXW290"/>
      <c r="IXX290"/>
      <c r="IXY290"/>
      <c r="IXZ290"/>
      <c r="IYA290"/>
      <c r="IYB290"/>
      <c r="IYC290"/>
      <c r="IYD290"/>
      <c r="IYE290"/>
      <c r="IYF290"/>
      <c r="IYG290"/>
      <c r="IYH290"/>
      <c r="IYI290"/>
      <c r="IYJ290"/>
      <c r="IYK290"/>
      <c r="IYL290"/>
      <c r="IYM290"/>
      <c r="IYN290"/>
      <c r="IYO290"/>
      <c r="IYP290"/>
      <c r="IYQ290"/>
      <c r="IYR290"/>
      <c r="IYS290"/>
      <c r="IYT290"/>
      <c r="IYU290"/>
      <c r="IYV290"/>
      <c r="IYW290"/>
      <c r="IYX290"/>
      <c r="IYY290"/>
      <c r="IYZ290"/>
      <c r="IZA290"/>
      <c r="IZB290"/>
      <c r="IZC290"/>
      <c r="IZD290"/>
      <c r="IZE290"/>
      <c r="IZF290"/>
      <c r="IZG290"/>
      <c r="IZH290"/>
      <c r="IZI290"/>
      <c r="IZJ290"/>
      <c r="IZK290"/>
      <c r="IZL290"/>
      <c r="IZM290"/>
      <c r="IZN290"/>
      <c r="IZO290"/>
      <c r="IZP290"/>
      <c r="IZQ290"/>
      <c r="IZR290"/>
      <c r="IZS290"/>
      <c r="IZT290"/>
      <c r="IZU290"/>
      <c r="IZV290"/>
      <c r="IZW290"/>
      <c r="IZX290"/>
      <c r="IZY290"/>
      <c r="IZZ290"/>
      <c r="JAA290"/>
      <c r="JAB290"/>
      <c r="JAC290"/>
      <c r="JAD290"/>
      <c r="JAE290"/>
      <c r="JAF290"/>
      <c r="JAG290"/>
      <c r="JAH290"/>
      <c r="JAI290"/>
      <c r="JAJ290"/>
      <c r="JAK290"/>
      <c r="JAL290"/>
      <c r="JAM290"/>
      <c r="JAN290"/>
      <c r="JAO290"/>
      <c r="JAP290"/>
      <c r="JAQ290"/>
      <c r="JAR290"/>
      <c r="JAS290"/>
      <c r="JAT290"/>
      <c r="JAU290"/>
      <c r="JAV290"/>
      <c r="JAW290"/>
      <c r="JAX290"/>
      <c r="JAY290"/>
      <c r="JAZ290"/>
      <c r="JBA290"/>
      <c r="JBB290"/>
      <c r="JBC290"/>
      <c r="JBD290"/>
      <c r="JBE290"/>
      <c r="JBF290"/>
      <c r="JBG290"/>
      <c r="JBH290"/>
      <c r="JBI290"/>
      <c r="JBJ290"/>
      <c r="JBK290"/>
      <c r="JBL290"/>
      <c r="JBM290"/>
      <c r="JBN290"/>
      <c r="JBO290"/>
      <c r="JBP290"/>
      <c r="JBQ290"/>
      <c r="JBR290"/>
      <c r="JBS290"/>
      <c r="JBT290"/>
      <c r="JBU290"/>
      <c r="JBV290"/>
      <c r="JBW290"/>
      <c r="JBX290"/>
      <c r="JBY290"/>
      <c r="JBZ290"/>
      <c r="JCA290"/>
      <c r="JCB290"/>
      <c r="JCC290"/>
      <c r="JCD290"/>
      <c r="JCE290"/>
      <c r="JCF290"/>
      <c r="JCG290"/>
      <c r="JCH290"/>
      <c r="JCI290"/>
      <c r="JCJ290"/>
      <c r="JCK290"/>
      <c r="JCL290"/>
      <c r="JCM290"/>
      <c r="JCN290"/>
      <c r="JCO290"/>
      <c r="JCP290"/>
      <c r="JCQ290"/>
      <c r="JCR290"/>
      <c r="JCS290"/>
      <c r="JCT290"/>
      <c r="JCU290"/>
      <c r="JCV290"/>
      <c r="JCW290"/>
      <c r="JCX290"/>
      <c r="JCY290"/>
      <c r="JCZ290"/>
      <c r="JDA290"/>
      <c r="JDB290"/>
      <c r="JDC290"/>
      <c r="JDD290"/>
      <c r="JDE290"/>
      <c r="JDF290"/>
      <c r="JDG290"/>
      <c r="JDH290"/>
      <c r="JDI290"/>
      <c r="JDJ290"/>
      <c r="JDK290"/>
      <c r="JDL290"/>
      <c r="JDM290"/>
      <c r="JDN290"/>
      <c r="JDO290"/>
      <c r="JDP290"/>
      <c r="JDQ290"/>
      <c r="JDR290"/>
      <c r="JDS290"/>
      <c r="JDT290"/>
      <c r="JDU290"/>
      <c r="JDV290"/>
      <c r="JDW290"/>
      <c r="JDX290"/>
      <c r="JDY290"/>
      <c r="JDZ290"/>
      <c r="JEA290"/>
      <c r="JEB290"/>
      <c r="JEC290"/>
      <c r="JED290"/>
      <c r="JEE290"/>
      <c r="JEF290"/>
      <c r="JEG290"/>
      <c r="JEH290"/>
      <c r="JEI290"/>
      <c r="JEJ290"/>
      <c r="JEK290"/>
      <c r="JEL290"/>
      <c r="JEM290"/>
      <c r="JEN290"/>
      <c r="JEO290"/>
      <c r="JEP290"/>
      <c r="JEQ290"/>
      <c r="JER290"/>
      <c r="JES290"/>
      <c r="JET290"/>
      <c r="JEU290"/>
      <c r="JEV290"/>
      <c r="JEW290"/>
      <c r="JEX290"/>
      <c r="JEY290"/>
      <c r="JEZ290"/>
      <c r="JFA290"/>
      <c r="JFB290"/>
      <c r="JFC290"/>
      <c r="JFD290"/>
      <c r="JFE290"/>
      <c r="JFF290"/>
      <c r="JFG290"/>
      <c r="JFH290"/>
      <c r="JFI290"/>
      <c r="JFJ290"/>
      <c r="JFK290"/>
      <c r="JFL290"/>
      <c r="JFM290"/>
      <c r="JFN290"/>
      <c r="JFO290"/>
      <c r="JFP290"/>
      <c r="JFQ290"/>
      <c r="JFR290"/>
      <c r="JFS290"/>
      <c r="JFT290"/>
      <c r="JFU290"/>
      <c r="JFV290"/>
      <c r="JFW290"/>
      <c r="JFX290"/>
      <c r="JFY290"/>
      <c r="JFZ290"/>
      <c r="JGA290"/>
      <c r="JGB290"/>
      <c r="JGC290"/>
      <c r="JGD290"/>
      <c r="JGE290"/>
      <c r="JGF290"/>
      <c r="JGG290"/>
      <c r="JGH290"/>
      <c r="JGI290"/>
      <c r="JGJ290"/>
      <c r="JGK290"/>
      <c r="JGL290"/>
      <c r="JGM290"/>
      <c r="JGN290"/>
      <c r="JGO290"/>
      <c r="JGP290"/>
      <c r="JGQ290"/>
      <c r="JGR290"/>
      <c r="JGS290"/>
      <c r="JGT290"/>
      <c r="JGU290"/>
      <c r="JGV290"/>
      <c r="JGW290"/>
      <c r="JGX290"/>
      <c r="JGY290"/>
      <c r="JGZ290"/>
      <c r="JHA290"/>
      <c r="JHB290"/>
      <c r="JHC290"/>
      <c r="JHD290"/>
      <c r="JHE290"/>
      <c r="JHF290"/>
      <c r="JHG290"/>
      <c r="JHH290"/>
      <c r="JHI290"/>
      <c r="JHJ290"/>
      <c r="JHK290"/>
      <c r="JHL290"/>
      <c r="JHM290"/>
      <c r="JHN290"/>
      <c r="JHO290"/>
      <c r="JHP290"/>
      <c r="JHQ290"/>
      <c r="JHR290"/>
      <c r="JHS290"/>
      <c r="JHT290"/>
      <c r="JHU290"/>
      <c r="JHV290"/>
      <c r="JHW290"/>
      <c r="JHX290"/>
      <c r="JHY290"/>
      <c r="JHZ290"/>
      <c r="JIA290"/>
      <c r="JIB290"/>
      <c r="JIC290"/>
      <c r="JID290"/>
      <c r="JIE290"/>
      <c r="JIF290"/>
      <c r="JIG290"/>
      <c r="JIH290"/>
      <c r="JII290"/>
      <c r="JIJ290"/>
      <c r="JIK290"/>
      <c r="JIL290"/>
      <c r="JIM290"/>
      <c r="JIN290"/>
      <c r="JIO290"/>
      <c r="JIP290"/>
      <c r="JIQ290"/>
      <c r="JIR290"/>
      <c r="JIS290"/>
      <c r="JIT290"/>
      <c r="JIU290"/>
      <c r="JIV290"/>
      <c r="JIW290"/>
      <c r="JIX290"/>
      <c r="JIY290"/>
      <c r="JIZ290"/>
      <c r="JJA290"/>
      <c r="JJB290"/>
      <c r="JJC290"/>
      <c r="JJD290"/>
      <c r="JJE290"/>
      <c r="JJF290"/>
      <c r="JJG290"/>
      <c r="JJH290"/>
      <c r="JJI290"/>
      <c r="JJJ290"/>
      <c r="JJK290"/>
      <c r="JJL290"/>
      <c r="JJM290"/>
      <c r="JJN290"/>
      <c r="JJO290"/>
      <c r="JJP290"/>
      <c r="JJQ290"/>
      <c r="JJR290"/>
      <c r="JJS290"/>
      <c r="JJT290"/>
      <c r="JJU290"/>
      <c r="JJV290"/>
      <c r="JJW290"/>
      <c r="JJX290"/>
      <c r="JJY290"/>
      <c r="JJZ290"/>
      <c r="JKA290"/>
      <c r="JKB290"/>
      <c r="JKC290"/>
      <c r="JKD290"/>
      <c r="JKE290"/>
      <c r="JKF290"/>
      <c r="JKG290"/>
      <c r="JKH290"/>
      <c r="JKI290"/>
      <c r="JKJ290"/>
      <c r="JKK290"/>
      <c r="JKL290"/>
      <c r="JKM290"/>
      <c r="JKN290"/>
      <c r="JKO290"/>
      <c r="JKP290"/>
      <c r="JKQ290"/>
      <c r="JKR290"/>
      <c r="JKS290"/>
      <c r="JKT290"/>
      <c r="JKU290"/>
      <c r="JKV290"/>
      <c r="JKW290"/>
      <c r="JKX290"/>
      <c r="JKY290"/>
      <c r="JKZ290"/>
      <c r="JLA290"/>
      <c r="JLB290"/>
      <c r="JLC290"/>
      <c r="JLD290"/>
      <c r="JLE290"/>
      <c r="JLF290"/>
      <c r="JLG290"/>
      <c r="JLH290"/>
      <c r="JLI290"/>
      <c r="JLJ290"/>
      <c r="JLK290"/>
      <c r="JLL290"/>
      <c r="JLM290"/>
      <c r="JLN290"/>
      <c r="JLO290"/>
      <c r="JLP290"/>
      <c r="JLQ290"/>
      <c r="JLR290"/>
      <c r="JLS290"/>
      <c r="JLT290"/>
      <c r="JLU290"/>
      <c r="JLV290"/>
      <c r="JLW290"/>
      <c r="JLX290"/>
      <c r="JLY290"/>
      <c r="JLZ290"/>
      <c r="JMA290"/>
      <c r="JMB290"/>
      <c r="JMC290"/>
      <c r="JMD290"/>
      <c r="JME290"/>
      <c r="JMF290"/>
      <c r="JMG290"/>
      <c r="JMH290"/>
      <c r="JMI290"/>
      <c r="JMJ290"/>
      <c r="JMK290"/>
      <c r="JML290"/>
      <c r="JMM290"/>
      <c r="JMN290"/>
      <c r="JMO290"/>
      <c r="JMP290"/>
      <c r="JMQ290"/>
      <c r="JMR290"/>
      <c r="JMS290"/>
      <c r="JMT290"/>
      <c r="JMU290"/>
      <c r="JMV290"/>
      <c r="JMW290"/>
      <c r="JMX290"/>
      <c r="JMY290"/>
      <c r="JMZ290"/>
      <c r="JNA290"/>
      <c r="JNB290"/>
      <c r="JNC290"/>
      <c r="JND290"/>
      <c r="JNE290"/>
      <c r="JNF290"/>
      <c r="JNG290"/>
      <c r="JNH290"/>
      <c r="JNI290"/>
      <c r="JNJ290"/>
      <c r="JNK290"/>
      <c r="JNL290"/>
      <c r="JNM290"/>
      <c r="JNN290"/>
      <c r="JNO290"/>
      <c r="JNP290"/>
      <c r="JNQ290"/>
      <c r="JNR290"/>
      <c r="JNS290"/>
      <c r="JNT290"/>
      <c r="JNU290"/>
      <c r="JNV290"/>
      <c r="JNW290"/>
      <c r="JNX290"/>
      <c r="JNY290"/>
      <c r="JNZ290"/>
      <c r="JOA290"/>
      <c r="JOB290"/>
      <c r="JOC290"/>
      <c r="JOD290"/>
      <c r="JOE290"/>
      <c r="JOF290"/>
      <c r="JOG290"/>
      <c r="JOH290"/>
      <c r="JOI290"/>
      <c r="JOJ290"/>
      <c r="JOK290"/>
      <c r="JOL290"/>
      <c r="JOM290"/>
      <c r="JON290"/>
      <c r="JOO290"/>
      <c r="JOP290"/>
      <c r="JOQ290"/>
      <c r="JOR290"/>
      <c r="JOS290"/>
      <c r="JOT290"/>
      <c r="JOU290"/>
      <c r="JOV290"/>
      <c r="JOW290"/>
      <c r="JOX290"/>
      <c r="JOY290"/>
      <c r="JOZ290"/>
      <c r="JPA290"/>
      <c r="JPB290"/>
      <c r="JPC290"/>
      <c r="JPD290"/>
      <c r="JPE290"/>
      <c r="JPF290"/>
      <c r="JPG290"/>
      <c r="JPH290"/>
      <c r="JPI290"/>
      <c r="JPJ290"/>
      <c r="JPK290"/>
      <c r="JPL290"/>
      <c r="JPM290"/>
      <c r="JPN290"/>
      <c r="JPO290"/>
      <c r="JPP290"/>
      <c r="JPQ290"/>
      <c r="JPR290"/>
      <c r="JPS290"/>
      <c r="JPT290"/>
      <c r="JPU290"/>
      <c r="JPV290"/>
      <c r="JPW290"/>
      <c r="JPX290"/>
      <c r="JPY290"/>
      <c r="JPZ290"/>
      <c r="JQA290"/>
      <c r="JQB290"/>
      <c r="JQC290"/>
      <c r="JQD290"/>
      <c r="JQE290"/>
      <c r="JQF290"/>
      <c r="JQG290"/>
      <c r="JQH290"/>
      <c r="JQI290"/>
      <c r="JQJ290"/>
      <c r="JQK290"/>
      <c r="JQL290"/>
      <c r="JQM290"/>
      <c r="JQN290"/>
      <c r="JQO290"/>
      <c r="JQP290"/>
      <c r="JQQ290"/>
      <c r="JQR290"/>
      <c r="JQS290"/>
      <c r="JQT290"/>
      <c r="JQU290"/>
      <c r="JQV290"/>
      <c r="JQW290"/>
      <c r="JQX290"/>
      <c r="JQY290"/>
      <c r="JQZ290"/>
      <c r="JRA290"/>
      <c r="JRB290"/>
      <c r="JRC290"/>
      <c r="JRD290"/>
      <c r="JRE290"/>
      <c r="JRF290"/>
      <c r="JRG290"/>
      <c r="JRH290"/>
      <c r="JRI290"/>
      <c r="JRJ290"/>
      <c r="JRK290"/>
      <c r="JRL290"/>
      <c r="JRM290"/>
      <c r="JRN290"/>
      <c r="JRO290"/>
      <c r="JRP290"/>
      <c r="JRQ290"/>
      <c r="JRR290"/>
      <c r="JRS290"/>
      <c r="JRT290"/>
      <c r="JRU290"/>
      <c r="JRV290"/>
      <c r="JRW290"/>
      <c r="JRX290"/>
      <c r="JRY290"/>
      <c r="JRZ290"/>
      <c r="JSA290"/>
      <c r="JSB290"/>
      <c r="JSC290"/>
      <c r="JSD290"/>
      <c r="JSE290"/>
      <c r="JSF290"/>
      <c r="JSG290"/>
      <c r="JSH290"/>
      <c r="JSI290"/>
      <c r="JSJ290"/>
      <c r="JSK290"/>
      <c r="JSL290"/>
      <c r="JSM290"/>
      <c r="JSN290"/>
      <c r="JSO290"/>
      <c r="JSP290"/>
      <c r="JSQ290"/>
      <c r="JSR290"/>
      <c r="JSS290"/>
      <c r="JST290"/>
      <c r="JSU290"/>
      <c r="JSV290"/>
      <c r="JSW290"/>
      <c r="JSX290"/>
      <c r="JSY290"/>
      <c r="JSZ290"/>
      <c r="JTA290"/>
      <c r="JTB290"/>
      <c r="JTC290"/>
      <c r="JTD290"/>
      <c r="JTE290"/>
      <c r="JTF290"/>
      <c r="JTG290"/>
      <c r="JTH290"/>
      <c r="JTI290"/>
      <c r="JTJ290"/>
      <c r="JTK290"/>
      <c r="JTL290"/>
      <c r="JTM290"/>
      <c r="JTN290"/>
      <c r="JTO290"/>
      <c r="JTP290"/>
      <c r="JTQ290"/>
      <c r="JTR290"/>
      <c r="JTS290"/>
      <c r="JTT290"/>
      <c r="JTU290"/>
      <c r="JTV290"/>
      <c r="JTW290"/>
      <c r="JTX290"/>
      <c r="JTY290"/>
      <c r="JTZ290"/>
      <c r="JUA290"/>
      <c r="JUB290"/>
      <c r="JUC290"/>
      <c r="JUD290"/>
      <c r="JUE290"/>
      <c r="JUF290"/>
      <c r="JUG290"/>
      <c r="JUH290"/>
      <c r="JUI290"/>
      <c r="JUJ290"/>
      <c r="JUK290"/>
      <c r="JUL290"/>
      <c r="JUM290"/>
      <c r="JUN290"/>
      <c r="JUO290"/>
      <c r="JUP290"/>
      <c r="JUQ290"/>
      <c r="JUR290"/>
      <c r="JUS290"/>
      <c r="JUT290"/>
      <c r="JUU290"/>
      <c r="JUV290"/>
      <c r="JUW290"/>
      <c r="JUX290"/>
      <c r="JUY290"/>
      <c r="JUZ290"/>
      <c r="JVA290"/>
      <c r="JVB290"/>
      <c r="JVC290"/>
      <c r="JVD290"/>
      <c r="JVE290"/>
      <c r="JVF290"/>
      <c r="JVG290"/>
      <c r="JVH290"/>
      <c r="JVI290"/>
      <c r="JVJ290"/>
      <c r="JVK290"/>
      <c r="JVL290"/>
      <c r="JVM290"/>
      <c r="JVN290"/>
      <c r="JVO290"/>
      <c r="JVP290"/>
      <c r="JVQ290"/>
      <c r="JVR290"/>
      <c r="JVS290"/>
      <c r="JVT290"/>
      <c r="JVU290"/>
      <c r="JVV290"/>
      <c r="JVW290"/>
      <c r="JVX290"/>
      <c r="JVY290"/>
      <c r="JVZ290"/>
      <c r="JWA290"/>
      <c r="JWB290"/>
      <c r="JWC290"/>
      <c r="JWD290"/>
      <c r="JWE290"/>
      <c r="JWF290"/>
      <c r="JWG290"/>
      <c r="JWH290"/>
      <c r="JWI290"/>
      <c r="JWJ290"/>
      <c r="JWK290"/>
      <c r="JWL290"/>
      <c r="JWM290"/>
      <c r="JWN290"/>
      <c r="JWO290"/>
      <c r="JWP290"/>
      <c r="JWQ290"/>
      <c r="JWR290"/>
      <c r="JWS290"/>
      <c r="JWT290"/>
      <c r="JWU290"/>
      <c r="JWV290"/>
      <c r="JWW290"/>
      <c r="JWX290"/>
      <c r="JWY290"/>
      <c r="JWZ290"/>
      <c r="JXA290"/>
      <c r="JXB290"/>
      <c r="JXC290"/>
      <c r="JXD290"/>
      <c r="JXE290"/>
      <c r="JXF290"/>
      <c r="JXG290"/>
      <c r="JXH290"/>
      <c r="JXI290"/>
      <c r="JXJ290"/>
      <c r="JXK290"/>
      <c r="JXL290"/>
      <c r="JXM290"/>
      <c r="JXN290"/>
      <c r="JXO290"/>
      <c r="JXP290"/>
      <c r="JXQ290"/>
      <c r="JXR290"/>
      <c r="JXS290"/>
      <c r="JXT290"/>
      <c r="JXU290"/>
      <c r="JXV290"/>
      <c r="JXW290"/>
      <c r="JXX290"/>
      <c r="JXY290"/>
      <c r="JXZ290"/>
      <c r="JYA290"/>
      <c r="JYB290"/>
      <c r="JYC290"/>
      <c r="JYD290"/>
      <c r="JYE290"/>
      <c r="JYF290"/>
      <c r="JYG290"/>
      <c r="JYH290"/>
      <c r="JYI290"/>
      <c r="JYJ290"/>
      <c r="JYK290"/>
      <c r="JYL290"/>
      <c r="JYM290"/>
      <c r="JYN290"/>
      <c r="JYO290"/>
      <c r="JYP290"/>
      <c r="JYQ290"/>
      <c r="JYR290"/>
      <c r="JYS290"/>
      <c r="JYT290"/>
      <c r="JYU290"/>
      <c r="JYV290"/>
      <c r="JYW290"/>
      <c r="JYX290"/>
      <c r="JYY290"/>
      <c r="JYZ290"/>
      <c r="JZA290"/>
      <c r="JZB290"/>
      <c r="JZC290"/>
      <c r="JZD290"/>
      <c r="JZE290"/>
      <c r="JZF290"/>
      <c r="JZG290"/>
      <c r="JZH290"/>
      <c r="JZI290"/>
      <c r="JZJ290"/>
      <c r="JZK290"/>
      <c r="JZL290"/>
      <c r="JZM290"/>
      <c r="JZN290"/>
      <c r="JZO290"/>
      <c r="JZP290"/>
      <c r="JZQ290"/>
      <c r="JZR290"/>
      <c r="JZS290"/>
      <c r="JZT290"/>
      <c r="JZU290"/>
      <c r="JZV290"/>
      <c r="JZW290"/>
      <c r="JZX290"/>
      <c r="JZY290"/>
      <c r="JZZ290"/>
      <c r="KAA290"/>
      <c r="KAB290"/>
      <c r="KAC290"/>
      <c r="KAD290"/>
      <c r="KAE290"/>
      <c r="KAF290"/>
      <c r="KAG290"/>
      <c r="KAH290"/>
      <c r="KAI290"/>
      <c r="KAJ290"/>
      <c r="KAK290"/>
      <c r="KAL290"/>
      <c r="KAM290"/>
      <c r="KAN290"/>
      <c r="KAO290"/>
      <c r="KAP290"/>
      <c r="KAQ290"/>
      <c r="KAR290"/>
      <c r="KAS290"/>
      <c r="KAT290"/>
      <c r="KAU290"/>
      <c r="KAV290"/>
      <c r="KAW290"/>
      <c r="KAX290"/>
      <c r="KAY290"/>
      <c r="KAZ290"/>
      <c r="KBA290"/>
      <c r="KBB290"/>
      <c r="KBC290"/>
      <c r="KBD290"/>
      <c r="KBE290"/>
      <c r="KBF290"/>
      <c r="KBG290"/>
      <c r="KBH290"/>
      <c r="KBI290"/>
      <c r="KBJ290"/>
      <c r="KBK290"/>
      <c r="KBL290"/>
      <c r="KBM290"/>
      <c r="KBN290"/>
      <c r="KBO290"/>
      <c r="KBP290"/>
      <c r="KBQ290"/>
      <c r="KBR290"/>
      <c r="KBS290"/>
      <c r="KBT290"/>
      <c r="KBU290"/>
      <c r="KBV290"/>
      <c r="KBW290"/>
      <c r="KBX290"/>
      <c r="KBY290"/>
      <c r="KBZ290"/>
      <c r="KCA290"/>
      <c r="KCB290"/>
      <c r="KCC290"/>
      <c r="KCD290"/>
      <c r="KCE290"/>
      <c r="KCF290"/>
      <c r="KCG290"/>
      <c r="KCH290"/>
      <c r="KCI290"/>
      <c r="KCJ290"/>
      <c r="KCK290"/>
      <c r="KCL290"/>
      <c r="KCM290"/>
      <c r="KCN290"/>
      <c r="KCO290"/>
      <c r="KCP290"/>
      <c r="KCQ290"/>
      <c r="KCR290"/>
      <c r="KCS290"/>
      <c r="KCT290"/>
      <c r="KCU290"/>
      <c r="KCV290"/>
      <c r="KCW290"/>
      <c r="KCX290"/>
      <c r="KCY290"/>
      <c r="KCZ290"/>
      <c r="KDA290"/>
      <c r="KDB290"/>
      <c r="KDC290"/>
      <c r="KDD290"/>
      <c r="KDE290"/>
      <c r="KDF290"/>
      <c r="KDG290"/>
      <c r="KDH290"/>
      <c r="KDI290"/>
      <c r="KDJ290"/>
      <c r="KDK290"/>
      <c r="KDL290"/>
      <c r="KDM290"/>
      <c r="KDN290"/>
      <c r="KDO290"/>
      <c r="KDP290"/>
      <c r="KDQ290"/>
      <c r="KDR290"/>
      <c r="KDS290"/>
      <c r="KDT290"/>
      <c r="KDU290"/>
      <c r="KDV290"/>
      <c r="KDW290"/>
      <c r="KDX290"/>
      <c r="KDY290"/>
      <c r="KDZ290"/>
      <c r="KEA290"/>
      <c r="KEB290"/>
      <c r="KEC290"/>
      <c r="KED290"/>
      <c r="KEE290"/>
      <c r="KEF290"/>
      <c r="KEG290"/>
      <c r="KEH290"/>
      <c r="KEI290"/>
      <c r="KEJ290"/>
      <c r="KEK290"/>
      <c r="KEL290"/>
      <c r="KEM290"/>
      <c r="KEN290"/>
      <c r="KEO290"/>
      <c r="KEP290"/>
      <c r="KEQ290"/>
      <c r="KER290"/>
      <c r="KES290"/>
      <c r="KET290"/>
      <c r="KEU290"/>
      <c r="KEV290"/>
      <c r="KEW290"/>
      <c r="KEX290"/>
      <c r="KEY290"/>
      <c r="KEZ290"/>
      <c r="KFA290"/>
      <c r="KFB290"/>
      <c r="KFC290"/>
      <c r="KFD290"/>
      <c r="KFE290"/>
      <c r="KFF290"/>
      <c r="KFG290"/>
      <c r="KFH290"/>
      <c r="KFI290"/>
      <c r="KFJ290"/>
      <c r="KFK290"/>
      <c r="KFL290"/>
      <c r="KFM290"/>
      <c r="KFN290"/>
      <c r="KFO290"/>
      <c r="KFP290"/>
      <c r="KFQ290"/>
      <c r="KFR290"/>
      <c r="KFS290"/>
      <c r="KFT290"/>
      <c r="KFU290"/>
      <c r="KFV290"/>
      <c r="KFW290"/>
      <c r="KFX290"/>
      <c r="KFY290"/>
      <c r="KFZ290"/>
      <c r="KGA290"/>
      <c r="KGB290"/>
      <c r="KGC290"/>
      <c r="KGD290"/>
      <c r="KGE290"/>
      <c r="KGF290"/>
      <c r="KGG290"/>
      <c r="KGH290"/>
      <c r="KGI290"/>
      <c r="KGJ290"/>
      <c r="KGK290"/>
      <c r="KGL290"/>
      <c r="KGM290"/>
      <c r="KGN290"/>
      <c r="KGO290"/>
      <c r="KGP290"/>
      <c r="KGQ290"/>
      <c r="KGR290"/>
      <c r="KGS290"/>
      <c r="KGT290"/>
      <c r="KGU290"/>
      <c r="KGV290"/>
      <c r="KGW290"/>
      <c r="KGX290"/>
      <c r="KGY290"/>
      <c r="KGZ290"/>
      <c r="KHA290"/>
      <c r="KHB290"/>
      <c r="KHC290"/>
      <c r="KHD290"/>
      <c r="KHE290"/>
      <c r="KHF290"/>
      <c r="KHG290"/>
      <c r="KHH290"/>
      <c r="KHI290"/>
      <c r="KHJ290"/>
      <c r="KHK290"/>
      <c r="KHL290"/>
      <c r="KHM290"/>
      <c r="KHN290"/>
      <c r="KHO290"/>
      <c r="KHP290"/>
      <c r="KHQ290"/>
      <c r="KHR290"/>
      <c r="KHS290"/>
      <c r="KHT290"/>
      <c r="KHU290"/>
      <c r="KHV290"/>
      <c r="KHW290"/>
      <c r="KHX290"/>
      <c r="KHY290"/>
      <c r="KHZ290"/>
      <c r="KIA290"/>
      <c r="KIB290"/>
      <c r="KIC290"/>
      <c r="KID290"/>
      <c r="KIE290"/>
      <c r="KIF290"/>
      <c r="KIG290"/>
      <c r="KIH290"/>
      <c r="KII290"/>
      <c r="KIJ290"/>
      <c r="KIK290"/>
      <c r="KIL290"/>
      <c r="KIM290"/>
      <c r="KIN290"/>
      <c r="KIO290"/>
      <c r="KIP290"/>
      <c r="KIQ290"/>
      <c r="KIR290"/>
      <c r="KIS290"/>
      <c r="KIT290"/>
      <c r="KIU290"/>
      <c r="KIV290"/>
      <c r="KIW290"/>
      <c r="KIX290"/>
      <c r="KIY290"/>
      <c r="KIZ290"/>
      <c r="KJA290"/>
      <c r="KJB290"/>
      <c r="KJC290"/>
      <c r="KJD290"/>
      <c r="KJE290"/>
      <c r="KJF290"/>
      <c r="KJG290"/>
      <c r="KJH290"/>
      <c r="KJI290"/>
      <c r="KJJ290"/>
      <c r="KJK290"/>
      <c r="KJL290"/>
      <c r="KJM290"/>
      <c r="KJN290"/>
      <c r="KJO290"/>
      <c r="KJP290"/>
      <c r="KJQ290"/>
      <c r="KJR290"/>
      <c r="KJS290"/>
      <c r="KJT290"/>
      <c r="KJU290"/>
      <c r="KJV290"/>
      <c r="KJW290"/>
      <c r="KJX290"/>
      <c r="KJY290"/>
      <c r="KJZ290"/>
      <c r="KKA290"/>
      <c r="KKB290"/>
      <c r="KKC290"/>
      <c r="KKD290"/>
      <c r="KKE290"/>
      <c r="KKF290"/>
      <c r="KKG290"/>
      <c r="KKH290"/>
      <c r="KKI290"/>
      <c r="KKJ290"/>
      <c r="KKK290"/>
      <c r="KKL290"/>
      <c r="KKM290"/>
      <c r="KKN290"/>
      <c r="KKO290"/>
      <c r="KKP290"/>
      <c r="KKQ290"/>
      <c r="KKR290"/>
      <c r="KKS290"/>
      <c r="KKT290"/>
      <c r="KKU290"/>
      <c r="KKV290"/>
      <c r="KKW290"/>
      <c r="KKX290"/>
      <c r="KKY290"/>
      <c r="KKZ290"/>
      <c r="KLA290"/>
      <c r="KLB290"/>
      <c r="KLC290"/>
      <c r="KLD290"/>
      <c r="KLE290"/>
      <c r="KLF290"/>
      <c r="KLG290"/>
      <c r="KLH290"/>
      <c r="KLI290"/>
      <c r="KLJ290"/>
      <c r="KLK290"/>
      <c r="KLL290"/>
      <c r="KLM290"/>
      <c r="KLN290"/>
      <c r="KLO290"/>
      <c r="KLP290"/>
      <c r="KLQ290"/>
      <c r="KLR290"/>
      <c r="KLS290"/>
      <c r="KLT290"/>
      <c r="KLU290"/>
      <c r="KLV290"/>
      <c r="KLW290"/>
      <c r="KLX290"/>
      <c r="KLY290"/>
      <c r="KLZ290"/>
      <c r="KMA290"/>
      <c r="KMB290"/>
      <c r="KMC290"/>
      <c r="KMD290"/>
      <c r="KME290"/>
      <c r="KMF290"/>
      <c r="KMG290"/>
      <c r="KMH290"/>
      <c r="KMI290"/>
      <c r="KMJ290"/>
      <c r="KMK290"/>
      <c r="KML290"/>
      <c r="KMM290"/>
      <c r="KMN290"/>
      <c r="KMO290"/>
      <c r="KMP290"/>
      <c r="KMQ290"/>
      <c r="KMR290"/>
      <c r="KMS290"/>
      <c r="KMT290"/>
      <c r="KMU290"/>
      <c r="KMV290"/>
      <c r="KMW290"/>
      <c r="KMX290"/>
      <c r="KMY290"/>
      <c r="KMZ290"/>
      <c r="KNA290"/>
      <c r="KNB290"/>
      <c r="KNC290"/>
      <c r="KND290"/>
      <c r="KNE290"/>
      <c r="KNF290"/>
      <c r="KNG290"/>
      <c r="KNH290"/>
      <c r="KNI290"/>
      <c r="KNJ290"/>
      <c r="KNK290"/>
      <c r="KNL290"/>
      <c r="KNM290"/>
      <c r="KNN290"/>
      <c r="KNO290"/>
      <c r="KNP290"/>
      <c r="KNQ290"/>
      <c r="KNR290"/>
      <c r="KNS290"/>
      <c r="KNT290"/>
      <c r="KNU290"/>
      <c r="KNV290"/>
      <c r="KNW290"/>
      <c r="KNX290"/>
      <c r="KNY290"/>
      <c r="KNZ290"/>
      <c r="KOA290"/>
      <c r="KOB290"/>
      <c r="KOC290"/>
      <c r="KOD290"/>
      <c r="KOE290"/>
      <c r="KOF290"/>
      <c r="KOG290"/>
      <c r="KOH290"/>
      <c r="KOI290"/>
      <c r="KOJ290"/>
      <c r="KOK290"/>
      <c r="KOL290"/>
      <c r="KOM290"/>
      <c r="KON290"/>
      <c r="KOO290"/>
      <c r="KOP290"/>
      <c r="KOQ290"/>
      <c r="KOR290"/>
      <c r="KOS290"/>
      <c r="KOT290"/>
      <c r="KOU290"/>
      <c r="KOV290"/>
      <c r="KOW290"/>
      <c r="KOX290"/>
      <c r="KOY290"/>
      <c r="KOZ290"/>
      <c r="KPA290"/>
      <c r="KPB290"/>
      <c r="KPC290"/>
      <c r="KPD290"/>
      <c r="KPE290"/>
      <c r="KPF290"/>
      <c r="KPG290"/>
      <c r="KPH290"/>
      <c r="KPI290"/>
      <c r="KPJ290"/>
      <c r="KPK290"/>
      <c r="KPL290"/>
      <c r="KPM290"/>
      <c r="KPN290"/>
      <c r="KPO290"/>
      <c r="KPP290"/>
      <c r="KPQ290"/>
      <c r="KPR290"/>
      <c r="KPS290"/>
      <c r="KPT290"/>
      <c r="KPU290"/>
      <c r="KPV290"/>
      <c r="KPW290"/>
      <c r="KPX290"/>
      <c r="KPY290"/>
      <c r="KPZ290"/>
      <c r="KQA290"/>
      <c r="KQB290"/>
      <c r="KQC290"/>
      <c r="KQD290"/>
      <c r="KQE290"/>
      <c r="KQF290"/>
      <c r="KQG290"/>
      <c r="KQH290"/>
      <c r="KQI290"/>
      <c r="KQJ290"/>
      <c r="KQK290"/>
      <c r="KQL290"/>
      <c r="KQM290"/>
      <c r="KQN290"/>
      <c r="KQO290"/>
      <c r="KQP290"/>
      <c r="KQQ290"/>
      <c r="KQR290"/>
      <c r="KQS290"/>
      <c r="KQT290"/>
      <c r="KQU290"/>
      <c r="KQV290"/>
      <c r="KQW290"/>
      <c r="KQX290"/>
      <c r="KQY290"/>
      <c r="KQZ290"/>
      <c r="KRA290"/>
      <c r="KRB290"/>
      <c r="KRC290"/>
      <c r="KRD290"/>
      <c r="KRE290"/>
      <c r="KRF290"/>
      <c r="KRG290"/>
      <c r="KRH290"/>
      <c r="KRI290"/>
      <c r="KRJ290"/>
      <c r="KRK290"/>
      <c r="KRL290"/>
      <c r="KRM290"/>
      <c r="KRN290"/>
      <c r="KRO290"/>
      <c r="KRP290"/>
      <c r="KRQ290"/>
      <c r="KRR290"/>
      <c r="KRS290"/>
      <c r="KRT290"/>
      <c r="KRU290"/>
      <c r="KRV290"/>
      <c r="KRW290"/>
      <c r="KRX290"/>
      <c r="KRY290"/>
      <c r="KRZ290"/>
      <c r="KSA290"/>
      <c r="KSB290"/>
      <c r="KSC290"/>
      <c r="KSD290"/>
      <c r="KSE290"/>
      <c r="KSF290"/>
      <c r="KSG290"/>
      <c r="KSH290"/>
      <c r="KSI290"/>
      <c r="KSJ290"/>
      <c r="KSK290"/>
      <c r="KSL290"/>
      <c r="KSM290"/>
      <c r="KSN290"/>
      <c r="KSO290"/>
      <c r="KSP290"/>
      <c r="KSQ290"/>
      <c r="KSR290"/>
      <c r="KSS290"/>
      <c r="KST290"/>
      <c r="KSU290"/>
      <c r="KSV290"/>
      <c r="KSW290"/>
      <c r="KSX290"/>
      <c r="KSY290"/>
      <c r="KSZ290"/>
      <c r="KTA290"/>
      <c r="KTB290"/>
      <c r="KTC290"/>
      <c r="KTD290"/>
      <c r="KTE290"/>
      <c r="KTF290"/>
      <c r="KTG290"/>
      <c r="KTH290"/>
      <c r="KTI290"/>
      <c r="KTJ290"/>
      <c r="KTK290"/>
      <c r="KTL290"/>
      <c r="KTM290"/>
      <c r="KTN290"/>
      <c r="KTO290"/>
      <c r="KTP290"/>
      <c r="KTQ290"/>
      <c r="KTR290"/>
      <c r="KTS290"/>
      <c r="KTT290"/>
      <c r="KTU290"/>
      <c r="KTV290"/>
      <c r="KTW290"/>
      <c r="KTX290"/>
      <c r="KTY290"/>
      <c r="KTZ290"/>
      <c r="KUA290"/>
      <c r="KUB290"/>
      <c r="KUC290"/>
      <c r="KUD290"/>
      <c r="KUE290"/>
      <c r="KUF290"/>
      <c r="KUG290"/>
      <c r="KUH290"/>
      <c r="KUI290"/>
      <c r="KUJ290"/>
      <c r="KUK290"/>
      <c r="KUL290"/>
      <c r="KUM290"/>
      <c r="KUN290"/>
      <c r="KUO290"/>
      <c r="KUP290"/>
      <c r="KUQ290"/>
      <c r="KUR290"/>
      <c r="KUS290"/>
      <c r="KUT290"/>
      <c r="KUU290"/>
      <c r="KUV290"/>
      <c r="KUW290"/>
      <c r="KUX290"/>
      <c r="KUY290"/>
      <c r="KUZ290"/>
      <c r="KVA290"/>
      <c r="KVB290"/>
      <c r="KVC290"/>
      <c r="KVD290"/>
      <c r="KVE290"/>
      <c r="KVF290"/>
      <c r="KVG290"/>
      <c r="KVH290"/>
      <c r="KVI290"/>
      <c r="KVJ290"/>
      <c r="KVK290"/>
      <c r="KVL290"/>
      <c r="KVM290"/>
      <c r="KVN290"/>
      <c r="KVO290"/>
      <c r="KVP290"/>
      <c r="KVQ290"/>
      <c r="KVR290"/>
      <c r="KVS290"/>
      <c r="KVT290"/>
      <c r="KVU290"/>
      <c r="KVV290"/>
      <c r="KVW290"/>
      <c r="KVX290"/>
      <c r="KVY290"/>
      <c r="KVZ290"/>
      <c r="KWA290"/>
      <c r="KWB290"/>
      <c r="KWC290"/>
      <c r="KWD290"/>
      <c r="KWE290"/>
      <c r="KWF290"/>
      <c r="KWG290"/>
      <c r="KWH290"/>
      <c r="KWI290"/>
      <c r="KWJ290"/>
      <c r="KWK290"/>
      <c r="KWL290"/>
      <c r="KWM290"/>
      <c r="KWN290"/>
      <c r="KWO290"/>
      <c r="KWP290"/>
      <c r="KWQ290"/>
      <c r="KWR290"/>
      <c r="KWS290"/>
      <c r="KWT290"/>
      <c r="KWU290"/>
      <c r="KWV290"/>
      <c r="KWW290"/>
      <c r="KWX290"/>
      <c r="KWY290"/>
      <c r="KWZ290"/>
      <c r="KXA290"/>
      <c r="KXB290"/>
      <c r="KXC290"/>
      <c r="KXD290"/>
      <c r="KXE290"/>
      <c r="KXF290"/>
      <c r="KXG290"/>
      <c r="KXH290"/>
      <c r="KXI290"/>
      <c r="KXJ290"/>
      <c r="KXK290"/>
      <c r="KXL290"/>
      <c r="KXM290"/>
      <c r="KXN290"/>
      <c r="KXO290"/>
      <c r="KXP290"/>
      <c r="KXQ290"/>
      <c r="KXR290"/>
      <c r="KXS290"/>
      <c r="KXT290"/>
      <c r="KXU290"/>
      <c r="KXV290"/>
      <c r="KXW290"/>
      <c r="KXX290"/>
      <c r="KXY290"/>
      <c r="KXZ290"/>
      <c r="KYA290"/>
      <c r="KYB290"/>
      <c r="KYC290"/>
      <c r="KYD290"/>
      <c r="KYE290"/>
      <c r="KYF290"/>
      <c r="KYG290"/>
      <c r="KYH290"/>
      <c r="KYI290"/>
      <c r="KYJ290"/>
      <c r="KYK290"/>
      <c r="KYL290"/>
      <c r="KYM290"/>
      <c r="KYN290"/>
      <c r="KYO290"/>
      <c r="KYP290"/>
      <c r="KYQ290"/>
      <c r="KYR290"/>
      <c r="KYS290"/>
      <c r="KYT290"/>
      <c r="KYU290"/>
      <c r="KYV290"/>
      <c r="KYW290"/>
      <c r="KYX290"/>
      <c r="KYY290"/>
      <c r="KYZ290"/>
      <c r="KZA290"/>
      <c r="KZB290"/>
      <c r="KZC290"/>
      <c r="KZD290"/>
      <c r="KZE290"/>
      <c r="KZF290"/>
      <c r="KZG290"/>
      <c r="KZH290"/>
      <c r="KZI290"/>
      <c r="KZJ290"/>
      <c r="KZK290"/>
      <c r="KZL290"/>
      <c r="KZM290"/>
      <c r="KZN290"/>
      <c r="KZO290"/>
      <c r="KZP290"/>
      <c r="KZQ290"/>
      <c r="KZR290"/>
      <c r="KZS290"/>
      <c r="KZT290"/>
      <c r="KZU290"/>
      <c r="KZV290"/>
      <c r="KZW290"/>
      <c r="KZX290"/>
      <c r="KZY290"/>
      <c r="KZZ290"/>
      <c r="LAA290"/>
      <c r="LAB290"/>
      <c r="LAC290"/>
      <c r="LAD290"/>
      <c r="LAE290"/>
      <c r="LAF290"/>
      <c r="LAG290"/>
      <c r="LAH290"/>
      <c r="LAI290"/>
      <c r="LAJ290"/>
      <c r="LAK290"/>
      <c r="LAL290"/>
      <c r="LAM290"/>
      <c r="LAN290"/>
      <c r="LAO290"/>
      <c r="LAP290"/>
      <c r="LAQ290"/>
      <c r="LAR290"/>
      <c r="LAS290"/>
      <c r="LAT290"/>
      <c r="LAU290"/>
      <c r="LAV290"/>
      <c r="LAW290"/>
      <c r="LAX290"/>
      <c r="LAY290"/>
      <c r="LAZ290"/>
      <c r="LBA290"/>
      <c r="LBB290"/>
      <c r="LBC290"/>
      <c r="LBD290"/>
      <c r="LBE290"/>
      <c r="LBF290"/>
      <c r="LBG290"/>
      <c r="LBH290"/>
      <c r="LBI290"/>
      <c r="LBJ290"/>
      <c r="LBK290"/>
      <c r="LBL290"/>
      <c r="LBM290"/>
      <c r="LBN290"/>
      <c r="LBO290"/>
      <c r="LBP290"/>
      <c r="LBQ290"/>
      <c r="LBR290"/>
      <c r="LBS290"/>
      <c r="LBT290"/>
      <c r="LBU290"/>
      <c r="LBV290"/>
      <c r="LBW290"/>
      <c r="LBX290"/>
      <c r="LBY290"/>
      <c r="LBZ290"/>
      <c r="LCA290"/>
      <c r="LCB290"/>
      <c r="LCC290"/>
      <c r="LCD290"/>
      <c r="LCE290"/>
      <c r="LCF290"/>
      <c r="LCG290"/>
      <c r="LCH290"/>
      <c r="LCI290"/>
      <c r="LCJ290"/>
      <c r="LCK290"/>
      <c r="LCL290"/>
      <c r="LCM290"/>
      <c r="LCN290"/>
      <c r="LCO290"/>
      <c r="LCP290"/>
      <c r="LCQ290"/>
      <c r="LCR290"/>
      <c r="LCS290"/>
      <c r="LCT290"/>
      <c r="LCU290"/>
      <c r="LCV290"/>
      <c r="LCW290"/>
      <c r="LCX290"/>
      <c r="LCY290"/>
      <c r="LCZ290"/>
      <c r="LDA290"/>
      <c r="LDB290"/>
      <c r="LDC290"/>
      <c r="LDD290"/>
      <c r="LDE290"/>
      <c r="LDF290"/>
      <c r="LDG290"/>
      <c r="LDH290"/>
      <c r="LDI290"/>
      <c r="LDJ290"/>
      <c r="LDK290"/>
      <c r="LDL290"/>
      <c r="LDM290"/>
      <c r="LDN290"/>
      <c r="LDO290"/>
      <c r="LDP290"/>
      <c r="LDQ290"/>
      <c r="LDR290"/>
      <c r="LDS290"/>
      <c r="LDT290"/>
      <c r="LDU290"/>
      <c r="LDV290"/>
      <c r="LDW290"/>
      <c r="LDX290"/>
      <c r="LDY290"/>
      <c r="LDZ290"/>
      <c r="LEA290"/>
      <c r="LEB290"/>
      <c r="LEC290"/>
      <c r="LED290"/>
      <c r="LEE290"/>
      <c r="LEF290"/>
      <c r="LEG290"/>
      <c r="LEH290"/>
      <c r="LEI290"/>
      <c r="LEJ290"/>
      <c r="LEK290"/>
      <c r="LEL290"/>
      <c r="LEM290"/>
      <c r="LEN290"/>
      <c r="LEO290"/>
      <c r="LEP290"/>
      <c r="LEQ290"/>
      <c r="LER290"/>
      <c r="LES290"/>
      <c r="LET290"/>
      <c r="LEU290"/>
      <c r="LEV290"/>
      <c r="LEW290"/>
      <c r="LEX290"/>
      <c r="LEY290"/>
      <c r="LEZ290"/>
      <c r="LFA290"/>
      <c r="LFB290"/>
      <c r="LFC290"/>
      <c r="LFD290"/>
      <c r="LFE290"/>
      <c r="LFF290"/>
      <c r="LFG290"/>
      <c r="LFH290"/>
      <c r="LFI290"/>
      <c r="LFJ290"/>
      <c r="LFK290"/>
      <c r="LFL290"/>
      <c r="LFM290"/>
      <c r="LFN290"/>
      <c r="LFO290"/>
      <c r="LFP290"/>
      <c r="LFQ290"/>
      <c r="LFR290"/>
      <c r="LFS290"/>
      <c r="LFT290"/>
      <c r="LFU290"/>
      <c r="LFV290"/>
      <c r="LFW290"/>
      <c r="LFX290"/>
      <c r="LFY290"/>
      <c r="LFZ290"/>
      <c r="LGA290"/>
      <c r="LGB290"/>
      <c r="LGC290"/>
      <c r="LGD290"/>
      <c r="LGE290"/>
      <c r="LGF290"/>
      <c r="LGG290"/>
      <c r="LGH290"/>
      <c r="LGI290"/>
      <c r="LGJ290"/>
      <c r="LGK290"/>
      <c r="LGL290"/>
      <c r="LGM290"/>
      <c r="LGN290"/>
      <c r="LGO290"/>
      <c r="LGP290"/>
      <c r="LGQ290"/>
      <c r="LGR290"/>
      <c r="LGS290"/>
      <c r="LGT290"/>
      <c r="LGU290"/>
      <c r="LGV290"/>
      <c r="LGW290"/>
      <c r="LGX290"/>
      <c r="LGY290"/>
      <c r="LGZ290"/>
      <c r="LHA290"/>
      <c r="LHB290"/>
      <c r="LHC290"/>
      <c r="LHD290"/>
      <c r="LHE290"/>
      <c r="LHF290"/>
      <c r="LHG290"/>
      <c r="LHH290"/>
      <c r="LHI290"/>
      <c r="LHJ290"/>
      <c r="LHK290"/>
      <c r="LHL290"/>
      <c r="LHM290"/>
      <c r="LHN290"/>
      <c r="LHO290"/>
      <c r="LHP290"/>
      <c r="LHQ290"/>
      <c r="LHR290"/>
      <c r="LHS290"/>
      <c r="LHT290"/>
      <c r="LHU290"/>
      <c r="LHV290"/>
      <c r="LHW290"/>
      <c r="LHX290"/>
      <c r="LHY290"/>
      <c r="LHZ290"/>
      <c r="LIA290"/>
      <c r="LIB290"/>
      <c r="LIC290"/>
      <c r="LID290"/>
      <c r="LIE290"/>
      <c r="LIF290"/>
      <c r="LIG290"/>
      <c r="LIH290"/>
      <c r="LII290"/>
      <c r="LIJ290"/>
      <c r="LIK290"/>
      <c r="LIL290"/>
      <c r="LIM290"/>
      <c r="LIN290"/>
      <c r="LIO290"/>
      <c r="LIP290"/>
      <c r="LIQ290"/>
      <c r="LIR290"/>
      <c r="LIS290"/>
      <c r="LIT290"/>
      <c r="LIU290"/>
      <c r="LIV290"/>
      <c r="LIW290"/>
      <c r="LIX290"/>
      <c r="LIY290"/>
      <c r="LIZ290"/>
      <c r="LJA290"/>
      <c r="LJB290"/>
      <c r="LJC290"/>
      <c r="LJD290"/>
      <c r="LJE290"/>
      <c r="LJF290"/>
      <c r="LJG290"/>
      <c r="LJH290"/>
      <c r="LJI290"/>
      <c r="LJJ290"/>
      <c r="LJK290"/>
      <c r="LJL290"/>
      <c r="LJM290"/>
      <c r="LJN290"/>
      <c r="LJO290"/>
      <c r="LJP290"/>
      <c r="LJQ290"/>
      <c r="LJR290"/>
      <c r="LJS290"/>
      <c r="LJT290"/>
      <c r="LJU290"/>
      <c r="LJV290"/>
      <c r="LJW290"/>
      <c r="LJX290"/>
      <c r="LJY290"/>
      <c r="LJZ290"/>
      <c r="LKA290"/>
      <c r="LKB290"/>
      <c r="LKC290"/>
      <c r="LKD290"/>
      <c r="LKE290"/>
      <c r="LKF290"/>
      <c r="LKG290"/>
      <c r="LKH290"/>
      <c r="LKI290"/>
      <c r="LKJ290"/>
      <c r="LKK290"/>
      <c r="LKL290"/>
      <c r="LKM290"/>
      <c r="LKN290"/>
      <c r="LKO290"/>
      <c r="LKP290"/>
      <c r="LKQ290"/>
      <c r="LKR290"/>
      <c r="LKS290"/>
      <c r="LKT290"/>
      <c r="LKU290"/>
      <c r="LKV290"/>
      <c r="LKW290"/>
      <c r="LKX290"/>
      <c r="LKY290"/>
      <c r="LKZ290"/>
      <c r="LLA290"/>
      <c r="LLB290"/>
      <c r="LLC290"/>
      <c r="LLD290"/>
      <c r="LLE290"/>
      <c r="LLF290"/>
      <c r="LLG290"/>
      <c r="LLH290"/>
      <c r="LLI290"/>
      <c r="LLJ290"/>
      <c r="LLK290"/>
      <c r="LLL290"/>
      <c r="LLM290"/>
      <c r="LLN290"/>
      <c r="LLO290"/>
      <c r="LLP290"/>
      <c r="LLQ290"/>
      <c r="LLR290"/>
      <c r="LLS290"/>
      <c r="LLT290"/>
      <c r="LLU290"/>
      <c r="LLV290"/>
      <c r="LLW290"/>
      <c r="LLX290"/>
      <c r="LLY290"/>
      <c r="LLZ290"/>
      <c r="LMA290"/>
      <c r="LMB290"/>
      <c r="LMC290"/>
      <c r="LMD290"/>
      <c r="LME290"/>
      <c r="LMF290"/>
      <c r="LMG290"/>
      <c r="LMH290"/>
      <c r="LMI290"/>
      <c r="LMJ290"/>
      <c r="LMK290"/>
      <c r="LML290"/>
      <c r="LMM290"/>
      <c r="LMN290"/>
      <c r="LMO290"/>
      <c r="LMP290"/>
      <c r="LMQ290"/>
      <c r="LMR290"/>
      <c r="LMS290"/>
      <c r="LMT290"/>
      <c r="LMU290"/>
      <c r="LMV290"/>
      <c r="LMW290"/>
      <c r="LMX290"/>
      <c r="LMY290"/>
      <c r="LMZ290"/>
      <c r="LNA290"/>
      <c r="LNB290"/>
      <c r="LNC290"/>
      <c r="LND290"/>
      <c r="LNE290"/>
      <c r="LNF290"/>
      <c r="LNG290"/>
      <c r="LNH290"/>
      <c r="LNI290"/>
      <c r="LNJ290"/>
      <c r="LNK290"/>
      <c r="LNL290"/>
      <c r="LNM290"/>
      <c r="LNN290"/>
      <c r="LNO290"/>
      <c r="LNP290"/>
      <c r="LNQ290"/>
      <c r="LNR290"/>
      <c r="LNS290"/>
      <c r="LNT290"/>
      <c r="LNU290"/>
      <c r="LNV290"/>
      <c r="LNW290"/>
      <c r="LNX290"/>
      <c r="LNY290"/>
      <c r="LNZ290"/>
      <c r="LOA290"/>
      <c r="LOB290"/>
      <c r="LOC290"/>
      <c r="LOD290"/>
      <c r="LOE290"/>
      <c r="LOF290"/>
      <c r="LOG290"/>
      <c r="LOH290"/>
      <c r="LOI290"/>
      <c r="LOJ290"/>
      <c r="LOK290"/>
      <c r="LOL290"/>
      <c r="LOM290"/>
      <c r="LON290"/>
      <c r="LOO290"/>
      <c r="LOP290"/>
      <c r="LOQ290"/>
      <c r="LOR290"/>
      <c r="LOS290"/>
      <c r="LOT290"/>
      <c r="LOU290"/>
      <c r="LOV290"/>
      <c r="LOW290"/>
      <c r="LOX290"/>
      <c r="LOY290"/>
      <c r="LOZ290"/>
      <c r="LPA290"/>
      <c r="LPB290"/>
      <c r="LPC290"/>
      <c r="LPD290"/>
      <c r="LPE290"/>
      <c r="LPF290"/>
      <c r="LPG290"/>
      <c r="LPH290"/>
      <c r="LPI290"/>
      <c r="LPJ290"/>
      <c r="LPK290"/>
      <c r="LPL290"/>
      <c r="LPM290"/>
      <c r="LPN290"/>
      <c r="LPO290"/>
      <c r="LPP290"/>
      <c r="LPQ290"/>
      <c r="LPR290"/>
      <c r="LPS290"/>
      <c r="LPT290"/>
      <c r="LPU290"/>
      <c r="LPV290"/>
      <c r="LPW290"/>
      <c r="LPX290"/>
      <c r="LPY290"/>
      <c r="LPZ290"/>
      <c r="LQA290"/>
      <c r="LQB290"/>
      <c r="LQC290"/>
      <c r="LQD290"/>
      <c r="LQE290"/>
      <c r="LQF290"/>
      <c r="LQG290"/>
      <c r="LQH290"/>
      <c r="LQI290"/>
      <c r="LQJ290"/>
      <c r="LQK290"/>
      <c r="LQL290"/>
      <c r="LQM290"/>
      <c r="LQN290"/>
      <c r="LQO290"/>
      <c r="LQP290"/>
      <c r="LQQ290"/>
      <c r="LQR290"/>
      <c r="LQS290"/>
      <c r="LQT290"/>
      <c r="LQU290"/>
      <c r="LQV290"/>
      <c r="LQW290"/>
      <c r="LQX290"/>
      <c r="LQY290"/>
      <c r="LQZ290"/>
      <c r="LRA290"/>
      <c r="LRB290"/>
      <c r="LRC290"/>
      <c r="LRD290"/>
      <c r="LRE290"/>
      <c r="LRF290"/>
      <c r="LRG290"/>
      <c r="LRH290"/>
      <c r="LRI290"/>
      <c r="LRJ290"/>
      <c r="LRK290"/>
      <c r="LRL290"/>
      <c r="LRM290"/>
      <c r="LRN290"/>
      <c r="LRO290"/>
      <c r="LRP290"/>
      <c r="LRQ290"/>
      <c r="LRR290"/>
      <c r="LRS290"/>
      <c r="LRT290"/>
      <c r="LRU290"/>
      <c r="LRV290"/>
      <c r="LRW290"/>
      <c r="LRX290"/>
      <c r="LRY290"/>
      <c r="LRZ290"/>
      <c r="LSA290"/>
      <c r="LSB290"/>
      <c r="LSC290"/>
      <c r="LSD290"/>
      <c r="LSE290"/>
      <c r="LSF290"/>
      <c r="LSG290"/>
      <c r="LSH290"/>
      <c r="LSI290"/>
      <c r="LSJ290"/>
      <c r="LSK290"/>
      <c r="LSL290"/>
      <c r="LSM290"/>
      <c r="LSN290"/>
      <c r="LSO290"/>
      <c r="LSP290"/>
      <c r="LSQ290"/>
      <c r="LSR290"/>
      <c r="LSS290"/>
      <c r="LST290"/>
      <c r="LSU290"/>
      <c r="LSV290"/>
      <c r="LSW290"/>
      <c r="LSX290"/>
      <c r="LSY290"/>
      <c r="LSZ290"/>
      <c r="LTA290"/>
      <c r="LTB290"/>
      <c r="LTC290"/>
      <c r="LTD290"/>
      <c r="LTE290"/>
      <c r="LTF290"/>
      <c r="LTG290"/>
      <c r="LTH290"/>
      <c r="LTI290"/>
      <c r="LTJ290"/>
      <c r="LTK290"/>
      <c r="LTL290"/>
      <c r="LTM290"/>
      <c r="LTN290"/>
      <c r="LTO290"/>
      <c r="LTP290"/>
      <c r="LTQ290"/>
      <c r="LTR290"/>
      <c r="LTS290"/>
      <c r="LTT290"/>
      <c r="LTU290"/>
      <c r="LTV290"/>
      <c r="LTW290"/>
      <c r="LTX290"/>
      <c r="LTY290"/>
      <c r="LTZ290"/>
      <c r="LUA290"/>
      <c r="LUB290"/>
      <c r="LUC290"/>
      <c r="LUD290"/>
      <c r="LUE290"/>
      <c r="LUF290"/>
      <c r="LUG290"/>
      <c r="LUH290"/>
      <c r="LUI290"/>
      <c r="LUJ290"/>
      <c r="LUK290"/>
      <c r="LUL290"/>
      <c r="LUM290"/>
      <c r="LUN290"/>
      <c r="LUO290"/>
      <c r="LUP290"/>
      <c r="LUQ290"/>
      <c r="LUR290"/>
      <c r="LUS290"/>
      <c r="LUT290"/>
      <c r="LUU290"/>
      <c r="LUV290"/>
      <c r="LUW290"/>
      <c r="LUX290"/>
      <c r="LUY290"/>
      <c r="LUZ290"/>
      <c r="LVA290"/>
      <c r="LVB290"/>
      <c r="LVC290"/>
      <c r="LVD290"/>
      <c r="LVE290"/>
      <c r="LVF290"/>
      <c r="LVG290"/>
      <c r="LVH290"/>
      <c r="LVI290"/>
      <c r="LVJ290"/>
      <c r="LVK290"/>
      <c r="LVL290"/>
      <c r="LVM290"/>
      <c r="LVN290"/>
      <c r="LVO290"/>
      <c r="LVP290"/>
      <c r="LVQ290"/>
      <c r="LVR290"/>
      <c r="LVS290"/>
      <c r="LVT290"/>
      <c r="LVU290"/>
      <c r="LVV290"/>
      <c r="LVW290"/>
      <c r="LVX290"/>
      <c r="LVY290"/>
      <c r="LVZ290"/>
      <c r="LWA290"/>
      <c r="LWB290"/>
      <c r="LWC290"/>
      <c r="LWD290"/>
      <c r="LWE290"/>
      <c r="LWF290"/>
      <c r="LWG290"/>
      <c r="LWH290"/>
      <c r="LWI290"/>
      <c r="LWJ290"/>
      <c r="LWK290"/>
      <c r="LWL290"/>
      <c r="LWM290"/>
      <c r="LWN290"/>
      <c r="LWO290"/>
      <c r="LWP290"/>
      <c r="LWQ290"/>
      <c r="LWR290"/>
      <c r="LWS290"/>
      <c r="LWT290"/>
      <c r="LWU290"/>
      <c r="LWV290"/>
      <c r="LWW290"/>
      <c r="LWX290"/>
      <c r="LWY290"/>
      <c r="LWZ290"/>
      <c r="LXA290"/>
      <c r="LXB290"/>
      <c r="LXC290"/>
      <c r="LXD290"/>
      <c r="LXE290"/>
      <c r="LXF290"/>
      <c r="LXG290"/>
      <c r="LXH290"/>
      <c r="LXI290"/>
      <c r="LXJ290"/>
      <c r="LXK290"/>
      <c r="LXL290"/>
      <c r="LXM290"/>
      <c r="LXN290"/>
      <c r="LXO290"/>
      <c r="LXP290"/>
      <c r="LXQ290"/>
      <c r="LXR290"/>
      <c r="LXS290"/>
      <c r="LXT290"/>
      <c r="LXU290"/>
      <c r="LXV290"/>
      <c r="LXW290"/>
      <c r="LXX290"/>
      <c r="LXY290"/>
      <c r="LXZ290"/>
      <c r="LYA290"/>
      <c r="LYB290"/>
      <c r="LYC290"/>
      <c r="LYD290"/>
      <c r="LYE290"/>
      <c r="LYF290"/>
      <c r="LYG290"/>
      <c r="LYH290"/>
      <c r="LYI290"/>
      <c r="LYJ290"/>
      <c r="LYK290"/>
      <c r="LYL290"/>
      <c r="LYM290"/>
      <c r="LYN290"/>
      <c r="LYO290"/>
      <c r="LYP290"/>
      <c r="LYQ290"/>
      <c r="LYR290"/>
      <c r="LYS290"/>
      <c r="LYT290"/>
      <c r="LYU290"/>
      <c r="LYV290"/>
      <c r="LYW290"/>
      <c r="LYX290"/>
      <c r="LYY290"/>
      <c r="LYZ290"/>
      <c r="LZA290"/>
      <c r="LZB290"/>
      <c r="LZC290"/>
      <c r="LZD290"/>
      <c r="LZE290"/>
      <c r="LZF290"/>
      <c r="LZG290"/>
      <c r="LZH290"/>
      <c r="LZI290"/>
      <c r="LZJ290"/>
      <c r="LZK290"/>
      <c r="LZL290"/>
      <c r="LZM290"/>
      <c r="LZN290"/>
      <c r="LZO290"/>
      <c r="LZP290"/>
      <c r="LZQ290"/>
      <c r="LZR290"/>
      <c r="LZS290"/>
      <c r="LZT290"/>
      <c r="LZU290"/>
      <c r="LZV290"/>
      <c r="LZW290"/>
      <c r="LZX290"/>
      <c r="LZY290"/>
      <c r="LZZ290"/>
      <c r="MAA290"/>
      <c r="MAB290"/>
      <c r="MAC290"/>
      <c r="MAD290"/>
      <c r="MAE290"/>
      <c r="MAF290"/>
      <c r="MAG290"/>
      <c r="MAH290"/>
      <c r="MAI290"/>
      <c r="MAJ290"/>
      <c r="MAK290"/>
      <c r="MAL290"/>
      <c r="MAM290"/>
      <c r="MAN290"/>
      <c r="MAO290"/>
      <c r="MAP290"/>
      <c r="MAQ290"/>
      <c r="MAR290"/>
      <c r="MAS290"/>
      <c r="MAT290"/>
      <c r="MAU290"/>
      <c r="MAV290"/>
      <c r="MAW290"/>
      <c r="MAX290"/>
      <c r="MAY290"/>
      <c r="MAZ290"/>
      <c r="MBA290"/>
      <c r="MBB290"/>
      <c r="MBC290"/>
      <c r="MBD290"/>
      <c r="MBE290"/>
      <c r="MBF290"/>
      <c r="MBG290"/>
      <c r="MBH290"/>
      <c r="MBI290"/>
      <c r="MBJ290"/>
      <c r="MBK290"/>
      <c r="MBL290"/>
      <c r="MBM290"/>
      <c r="MBN290"/>
      <c r="MBO290"/>
      <c r="MBP290"/>
      <c r="MBQ290"/>
      <c r="MBR290"/>
      <c r="MBS290"/>
      <c r="MBT290"/>
      <c r="MBU290"/>
      <c r="MBV290"/>
      <c r="MBW290"/>
      <c r="MBX290"/>
      <c r="MBY290"/>
      <c r="MBZ290"/>
      <c r="MCA290"/>
      <c r="MCB290"/>
      <c r="MCC290"/>
      <c r="MCD290"/>
      <c r="MCE290"/>
      <c r="MCF290"/>
      <c r="MCG290"/>
      <c r="MCH290"/>
      <c r="MCI290"/>
      <c r="MCJ290"/>
      <c r="MCK290"/>
      <c r="MCL290"/>
      <c r="MCM290"/>
      <c r="MCN290"/>
      <c r="MCO290"/>
      <c r="MCP290"/>
      <c r="MCQ290"/>
      <c r="MCR290"/>
      <c r="MCS290"/>
      <c r="MCT290"/>
      <c r="MCU290"/>
      <c r="MCV290"/>
      <c r="MCW290"/>
      <c r="MCX290"/>
      <c r="MCY290"/>
      <c r="MCZ290"/>
      <c r="MDA290"/>
      <c r="MDB290"/>
      <c r="MDC290"/>
      <c r="MDD290"/>
      <c r="MDE290"/>
      <c r="MDF290"/>
      <c r="MDG290"/>
      <c r="MDH290"/>
      <c r="MDI290"/>
      <c r="MDJ290"/>
      <c r="MDK290"/>
      <c r="MDL290"/>
      <c r="MDM290"/>
      <c r="MDN290"/>
      <c r="MDO290"/>
      <c r="MDP290"/>
      <c r="MDQ290"/>
      <c r="MDR290"/>
      <c r="MDS290"/>
      <c r="MDT290"/>
      <c r="MDU290"/>
      <c r="MDV290"/>
      <c r="MDW290"/>
      <c r="MDX290"/>
      <c r="MDY290"/>
      <c r="MDZ290"/>
      <c r="MEA290"/>
      <c r="MEB290"/>
      <c r="MEC290"/>
      <c r="MED290"/>
      <c r="MEE290"/>
      <c r="MEF290"/>
      <c r="MEG290"/>
      <c r="MEH290"/>
      <c r="MEI290"/>
      <c r="MEJ290"/>
      <c r="MEK290"/>
      <c r="MEL290"/>
      <c r="MEM290"/>
      <c r="MEN290"/>
      <c r="MEO290"/>
      <c r="MEP290"/>
      <c r="MEQ290"/>
      <c r="MER290"/>
      <c r="MES290"/>
      <c r="MET290"/>
      <c r="MEU290"/>
      <c r="MEV290"/>
      <c r="MEW290"/>
      <c r="MEX290"/>
      <c r="MEY290"/>
      <c r="MEZ290"/>
      <c r="MFA290"/>
      <c r="MFB290"/>
      <c r="MFC290"/>
      <c r="MFD290"/>
      <c r="MFE290"/>
      <c r="MFF290"/>
      <c r="MFG290"/>
      <c r="MFH290"/>
      <c r="MFI290"/>
      <c r="MFJ290"/>
      <c r="MFK290"/>
      <c r="MFL290"/>
      <c r="MFM290"/>
      <c r="MFN290"/>
      <c r="MFO290"/>
      <c r="MFP290"/>
      <c r="MFQ290"/>
      <c r="MFR290"/>
      <c r="MFS290"/>
      <c r="MFT290"/>
      <c r="MFU290"/>
      <c r="MFV290"/>
      <c r="MFW290"/>
      <c r="MFX290"/>
      <c r="MFY290"/>
      <c r="MFZ290"/>
      <c r="MGA290"/>
      <c r="MGB290"/>
      <c r="MGC290"/>
      <c r="MGD290"/>
      <c r="MGE290"/>
      <c r="MGF290"/>
      <c r="MGG290"/>
      <c r="MGH290"/>
      <c r="MGI290"/>
      <c r="MGJ290"/>
      <c r="MGK290"/>
      <c r="MGL290"/>
      <c r="MGM290"/>
      <c r="MGN290"/>
      <c r="MGO290"/>
      <c r="MGP290"/>
      <c r="MGQ290"/>
      <c r="MGR290"/>
      <c r="MGS290"/>
      <c r="MGT290"/>
      <c r="MGU290"/>
      <c r="MGV290"/>
      <c r="MGW290"/>
      <c r="MGX290"/>
      <c r="MGY290"/>
      <c r="MGZ290"/>
      <c r="MHA290"/>
      <c r="MHB290"/>
      <c r="MHC290"/>
      <c r="MHD290"/>
      <c r="MHE290"/>
      <c r="MHF290"/>
      <c r="MHG290"/>
      <c r="MHH290"/>
      <c r="MHI290"/>
      <c r="MHJ290"/>
      <c r="MHK290"/>
      <c r="MHL290"/>
      <c r="MHM290"/>
      <c r="MHN290"/>
      <c r="MHO290"/>
      <c r="MHP290"/>
      <c r="MHQ290"/>
      <c r="MHR290"/>
      <c r="MHS290"/>
      <c r="MHT290"/>
      <c r="MHU290"/>
      <c r="MHV290"/>
      <c r="MHW290"/>
      <c r="MHX290"/>
      <c r="MHY290"/>
      <c r="MHZ290"/>
      <c r="MIA290"/>
      <c r="MIB290"/>
      <c r="MIC290"/>
      <c r="MID290"/>
      <c r="MIE290"/>
      <c r="MIF290"/>
      <c r="MIG290"/>
      <c r="MIH290"/>
      <c r="MII290"/>
      <c r="MIJ290"/>
      <c r="MIK290"/>
      <c r="MIL290"/>
      <c r="MIM290"/>
      <c r="MIN290"/>
      <c r="MIO290"/>
      <c r="MIP290"/>
      <c r="MIQ290"/>
      <c r="MIR290"/>
      <c r="MIS290"/>
      <c r="MIT290"/>
      <c r="MIU290"/>
      <c r="MIV290"/>
      <c r="MIW290"/>
      <c r="MIX290"/>
      <c r="MIY290"/>
      <c r="MIZ290"/>
      <c r="MJA290"/>
      <c r="MJB290"/>
      <c r="MJC290"/>
      <c r="MJD290"/>
      <c r="MJE290"/>
      <c r="MJF290"/>
      <c r="MJG290"/>
      <c r="MJH290"/>
      <c r="MJI290"/>
      <c r="MJJ290"/>
      <c r="MJK290"/>
      <c r="MJL290"/>
      <c r="MJM290"/>
      <c r="MJN290"/>
      <c r="MJO290"/>
      <c r="MJP290"/>
      <c r="MJQ290"/>
      <c r="MJR290"/>
      <c r="MJS290"/>
      <c r="MJT290"/>
      <c r="MJU290"/>
      <c r="MJV290"/>
      <c r="MJW290"/>
      <c r="MJX290"/>
      <c r="MJY290"/>
      <c r="MJZ290"/>
      <c r="MKA290"/>
      <c r="MKB290"/>
      <c r="MKC290"/>
      <c r="MKD290"/>
      <c r="MKE290"/>
      <c r="MKF290"/>
      <c r="MKG290"/>
      <c r="MKH290"/>
      <c r="MKI290"/>
      <c r="MKJ290"/>
      <c r="MKK290"/>
      <c r="MKL290"/>
      <c r="MKM290"/>
      <c r="MKN290"/>
      <c r="MKO290"/>
      <c r="MKP290"/>
      <c r="MKQ290"/>
      <c r="MKR290"/>
      <c r="MKS290"/>
      <c r="MKT290"/>
      <c r="MKU290"/>
      <c r="MKV290"/>
      <c r="MKW290"/>
      <c r="MKX290"/>
      <c r="MKY290"/>
      <c r="MKZ290"/>
      <c r="MLA290"/>
      <c r="MLB290"/>
      <c r="MLC290"/>
      <c r="MLD290"/>
      <c r="MLE290"/>
      <c r="MLF290"/>
      <c r="MLG290"/>
      <c r="MLH290"/>
      <c r="MLI290"/>
      <c r="MLJ290"/>
      <c r="MLK290"/>
      <c r="MLL290"/>
      <c r="MLM290"/>
      <c r="MLN290"/>
      <c r="MLO290"/>
      <c r="MLP290"/>
      <c r="MLQ290"/>
      <c r="MLR290"/>
      <c r="MLS290"/>
      <c r="MLT290"/>
      <c r="MLU290"/>
      <c r="MLV290"/>
      <c r="MLW290"/>
      <c r="MLX290"/>
      <c r="MLY290"/>
      <c r="MLZ290"/>
      <c r="MMA290"/>
      <c r="MMB290"/>
      <c r="MMC290"/>
      <c r="MMD290"/>
      <c r="MME290"/>
      <c r="MMF290"/>
      <c r="MMG290"/>
      <c r="MMH290"/>
      <c r="MMI290"/>
      <c r="MMJ290"/>
      <c r="MMK290"/>
      <c r="MML290"/>
      <c r="MMM290"/>
      <c r="MMN290"/>
      <c r="MMO290"/>
      <c r="MMP290"/>
      <c r="MMQ290"/>
      <c r="MMR290"/>
      <c r="MMS290"/>
      <c r="MMT290"/>
      <c r="MMU290"/>
      <c r="MMV290"/>
      <c r="MMW290"/>
      <c r="MMX290"/>
      <c r="MMY290"/>
      <c r="MMZ290"/>
      <c r="MNA290"/>
      <c r="MNB290"/>
      <c r="MNC290"/>
      <c r="MND290"/>
      <c r="MNE290"/>
      <c r="MNF290"/>
      <c r="MNG290"/>
      <c r="MNH290"/>
      <c r="MNI290"/>
      <c r="MNJ290"/>
      <c r="MNK290"/>
      <c r="MNL290"/>
      <c r="MNM290"/>
      <c r="MNN290"/>
      <c r="MNO290"/>
      <c r="MNP290"/>
      <c r="MNQ290"/>
      <c r="MNR290"/>
      <c r="MNS290"/>
      <c r="MNT290"/>
      <c r="MNU290"/>
      <c r="MNV290"/>
      <c r="MNW290"/>
      <c r="MNX290"/>
      <c r="MNY290"/>
      <c r="MNZ290"/>
      <c r="MOA290"/>
      <c r="MOB290"/>
      <c r="MOC290"/>
      <c r="MOD290"/>
      <c r="MOE290"/>
      <c r="MOF290"/>
      <c r="MOG290"/>
      <c r="MOH290"/>
      <c r="MOI290"/>
      <c r="MOJ290"/>
      <c r="MOK290"/>
      <c r="MOL290"/>
      <c r="MOM290"/>
      <c r="MON290"/>
      <c r="MOO290"/>
      <c r="MOP290"/>
      <c r="MOQ290"/>
      <c r="MOR290"/>
      <c r="MOS290"/>
      <c r="MOT290"/>
      <c r="MOU290"/>
      <c r="MOV290"/>
      <c r="MOW290"/>
      <c r="MOX290"/>
      <c r="MOY290"/>
      <c r="MOZ290"/>
      <c r="MPA290"/>
      <c r="MPB290"/>
      <c r="MPC290"/>
      <c r="MPD290"/>
      <c r="MPE290"/>
      <c r="MPF290"/>
      <c r="MPG290"/>
      <c r="MPH290"/>
      <c r="MPI290"/>
      <c r="MPJ290"/>
      <c r="MPK290"/>
      <c r="MPL290"/>
      <c r="MPM290"/>
      <c r="MPN290"/>
      <c r="MPO290"/>
      <c r="MPP290"/>
      <c r="MPQ290"/>
      <c r="MPR290"/>
      <c r="MPS290"/>
      <c r="MPT290"/>
      <c r="MPU290"/>
      <c r="MPV290"/>
      <c r="MPW290"/>
      <c r="MPX290"/>
      <c r="MPY290"/>
      <c r="MPZ290"/>
      <c r="MQA290"/>
      <c r="MQB290"/>
      <c r="MQC290"/>
      <c r="MQD290"/>
      <c r="MQE290"/>
      <c r="MQF290"/>
      <c r="MQG290"/>
      <c r="MQH290"/>
      <c r="MQI290"/>
      <c r="MQJ290"/>
      <c r="MQK290"/>
      <c r="MQL290"/>
      <c r="MQM290"/>
      <c r="MQN290"/>
      <c r="MQO290"/>
      <c r="MQP290"/>
      <c r="MQQ290"/>
      <c r="MQR290"/>
      <c r="MQS290"/>
      <c r="MQT290"/>
      <c r="MQU290"/>
      <c r="MQV290"/>
      <c r="MQW290"/>
      <c r="MQX290"/>
      <c r="MQY290"/>
      <c r="MQZ290"/>
      <c r="MRA290"/>
      <c r="MRB290"/>
      <c r="MRC290"/>
      <c r="MRD290"/>
      <c r="MRE290"/>
      <c r="MRF290"/>
      <c r="MRG290"/>
      <c r="MRH290"/>
      <c r="MRI290"/>
      <c r="MRJ290"/>
      <c r="MRK290"/>
      <c r="MRL290"/>
      <c r="MRM290"/>
      <c r="MRN290"/>
      <c r="MRO290"/>
      <c r="MRP290"/>
      <c r="MRQ290"/>
      <c r="MRR290"/>
      <c r="MRS290"/>
      <c r="MRT290"/>
      <c r="MRU290"/>
      <c r="MRV290"/>
      <c r="MRW290"/>
      <c r="MRX290"/>
      <c r="MRY290"/>
      <c r="MRZ290"/>
      <c r="MSA290"/>
      <c r="MSB290"/>
      <c r="MSC290"/>
      <c r="MSD290"/>
      <c r="MSE290"/>
      <c r="MSF290"/>
      <c r="MSG290"/>
      <c r="MSH290"/>
      <c r="MSI290"/>
      <c r="MSJ290"/>
      <c r="MSK290"/>
      <c r="MSL290"/>
      <c r="MSM290"/>
      <c r="MSN290"/>
      <c r="MSO290"/>
      <c r="MSP290"/>
      <c r="MSQ290"/>
      <c r="MSR290"/>
      <c r="MSS290"/>
      <c r="MST290"/>
      <c r="MSU290"/>
      <c r="MSV290"/>
      <c r="MSW290"/>
      <c r="MSX290"/>
      <c r="MSY290"/>
      <c r="MSZ290"/>
      <c r="MTA290"/>
      <c r="MTB290"/>
      <c r="MTC290"/>
      <c r="MTD290"/>
      <c r="MTE290"/>
      <c r="MTF290"/>
      <c r="MTG290"/>
      <c r="MTH290"/>
      <c r="MTI290"/>
      <c r="MTJ290"/>
      <c r="MTK290"/>
      <c r="MTL290"/>
      <c r="MTM290"/>
      <c r="MTN290"/>
      <c r="MTO290"/>
      <c r="MTP290"/>
      <c r="MTQ290"/>
      <c r="MTR290"/>
      <c r="MTS290"/>
      <c r="MTT290"/>
      <c r="MTU290"/>
      <c r="MTV290"/>
      <c r="MTW290"/>
      <c r="MTX290"/>
      <c r="MTY290"/>
      <c r="MTZ290"/>
      <c r="MUA290"/>
      <c r="MUB290"/>
      <c r="MUC290"/>
      <c r="MUD290"/>
      <c r="MUE290"/>
      <c r="MUF290"/>
      <c r="MUG290"/>
      <c r="MUH290"/>
      <c r="MUI290"/>
      <c r="MUJ290"/>
      <c r="MUK290"/>
      <c r="MUL290"/>
      <c r="MUM290"/>
      <c r="MUN290"/>
      <c r="MUO290"/>
      <c r="MUP290"/>
      <c r="MUQ290"/>
      <c r="MUR290"/>
      <c r="MUS290"/>
      <c r="MUT290"/>
      <c r="MUU290"/>
      <c r="MUV290"/>
      <c r="MUW290"/>
      <c r="MUX290"/>
      <c r="MUY290"/>
      <c r="MUZ290"/>
      <c r="MVA290"/>
      <c r="MVB290"/>
      <c r="MVC290"/>
      <c r="MVD290"/>
      <c r="MVE290"/>
      <c r="MVF290"/>
      <c r="MVG290"/>
      <c r="MVH290"/>
      <c r="MVI290"/>
      <c r="MVJ290"/>
      <c r="MVK290"/>
      <c r="MVL290"/>
      <c r="MVM290"/>
      <c r="MVN290"/>
      <c r="MVO290"/>
      <c r="MVP290"/>
      <c r="MVQ290"/>
      <c r="MVR290"/>
      <c r="MVS290"/>
      <c r="MVT290"/>
      <c r="MVU290"/>
      <c r="MVV290"/>
      <c r="MVW290"/>
      <c r="MVX290"/>
      <c r="MVY290"/>
      <c r="MVZ290"/>
      <c r="MWA290"/>
      <c r="MWB290"/>
      <c r="MWC290"/>
      <c r="MWD290"/>
      <c r="MWE290"/>
      <c r="MWF290"/>
      <c r="MWG290"/>
      <c r="MWH290"/>
      <c r="MWI290"/>
      <c r="MWJ290"/>
      <c r="MWK290"/>
      <c r="MWL290"/>
      <c r="MWM290"/>
      <c r="MWN290"/>
      <c r="MWO290"/>
      <c r="MWP290"/>
      <c r="MWQ290"/>
      <c r="MWR290"/>
      <c r="MWS290"/>
      <c r="MWT290"/>
      <c r="MWU290"/>
      <c r="MWV290"/>
      <c r="MWW290"/>
      <c r="MWX290"/>
      <c r="MWY290"/>
      <c r="MWZ290"/>
      <c r="MXA290"/>
      <c r="MXB290"/>
      <c r="MXC290"/>
      <c r="MXD290"/>
      <c r="MXE290"/>
      <c r="MXF290"/>
      <c r="MXG290"/>
      <c r="MXH290"/>
      <c r="MXI290"/>
      <c r="MXJ290"/>
      <c r="MXK290"/>
      <c r="MXL290"/>
      <c r="MXM290"/>
      <c r="MXN290"/>
      <c r="MXO290"/>
      <c r="MXP290"/>
      <c r="MXQ290"/>
      <c r="MXR290"/>
      <c r="MXS290"/>
      <c r="MXT290"/>
      <c r="MXU290"/>
      <c r="MXV290"/>
      <c r="MXW290"/>
      <c r="MXX290"/>
      <c r="MXY290"/>
      <c r="MXZ290"/>
      <c r="MYA290"/>
      <c r="MYB290"/>
      <c r="MYC290"/>
      <c r="MYD290"/>
      <c r="MYE290"/>
      <c r="MYF290"/>
      <c r="MYG290"/>
      <c r="MYH290"/>
      <c r="MYI290"/>
      <c r="MYJ290"/>
      <c r="MYK290"/>
      <c r="MYL290"/>
      <c r="MYM290"/>
      <c r="MYN290"/>
      <c r="MYO290"/>
      <c r="MYP290"/>
      <c r="MYQ290"/>
      <c r="MYR290"/>
      <c r="MYS290"/>
      <c r="MYT290"/>
      <c r="MYU290"/>
      <c r="MYV290"/>
      <c r="MYW290"/>
      <c r="MYX290"/>
      <c r="MYY290"/>
      <c r="MYZ290"/>
      <c r="MZA290"/>
      <c r="MZB290"/>
      <c r="MZC290"/>
      <c r="MZD290"/>
      <c r="MZE290"/>
      <c r="MZF290"/>
      <c r="MZG290"/>
      <c r="MZH290"/>
      <c r="MZI290"/>
      <c r="MZJ290"/>
      <c r="MZK290"/>
      <c r="MZL290"/>
      <c r="MZM290"/>
      <c r="MZN290"/>
      <c r="MZO290"/>
      <c r="MZP290"/>
      <c r="MZQ290"/>
      <c r="MZR290"/>
      <c r="MZS290"/>
      <c r="MZT290"/>
      <c r="MZU290"/>
      <c r="MZV290"/>
      <c r="MZW290"/>
      <c r="MZX290"/>
      <c r="MZY290"/>
      <c r="MZZ290"/>
      <c r="NAA290"/>
      <c r="NAB290"/>
      <c r="NAC290"/>
      <c r="NAD290"/>
      <c r="NAE290"/>
      <c r="NAF290"/>
      <c r="NAG290"/>
      <c r="NAH290"/>
      <c r="NAI290"/>
      <c r="NAJ290"/>
      <c r="NAK290"/>
      <c r="NAL290"/>
      <c r="NAM290"/>
      <c r="NAN290"/>
      <c r="NAO290"/>
      <c r="NAP290"/>
      <c r="NAQ290"/>
      <c r="NAR290"/>
      <c r="NAS290"/>
      <c r="NAT290"/>
      <c r="NAU290"/>
      <c r="NAV290"/>
      <c r="NAW290"/>
      <c r="NAX290"/>
      <c r="NAY290"/>
      <c r="NAZ290"/>
      <c r="NBA290"/>
      <c r="NBB290"/>
      <c r="NBC290"/>
      <c r="NBD290"/>
      <c r="NBE290"/>
      <c r="NBF290"/>
      <c r="NBG290"/>
      <c r="NBH290"/>
      <c r="NBI290"/>
      <c r="NBJ290"/>
      <c r="NBK290"/>
      <c r="NBL290"/>
      <c r="NBM290"/>
      <c r="NBN290"/>
      <c r="NBO290"/>
      <c r="NBP290"/>
      <c r="NBQ290"/>
      <c r="NBR290"/>
      <c r="NBS290"/>
      <c r="NBT290"/>
      <c r="NBU290"/>
      <c r="NBV290"/>
      <c r="NBW290"/>
      <c r="NBX290"/>
      <c r="NBY290"/>
      <c r="NBZ290"/>
      <c r="NCA290"/>
      <c r="NCB290"/>
      <c r="NCC290"/>
      <c r="NCD290"/>
      <c r="NCE290"/>
      <c r="NCF290"/>
      <c r="NCG290"/>
      <c r="NCH290"/>
      <c r="NCI290"/>
      <c r="NCJ290"/>
      <c r="NCK290"/>
      <c r="NCL290"/>
      <c r="NCM290"/>
      <c r="NCN290"/>
      <c r="NCO290"/>
      <c r="NCP290"/>
      <c r="NCQ290"/>
      <c r="NCR290"/>
      <c r="NCS290"/>
      <c r="NCT290"/>
      <c r="NCU290"/>
      <c r="NCV290"/>
      <c r="NCW290"/>
      <c r="NCX290"/>
      <c r="NCY290"/>
      <c r="NCZ290"/>
      <c r="NDA290"/>
      <c r="NDB290"/>
      <c r="NDC290"/>
      <c r="NDD290"/>
      <c r="NDE290"/>
      <c r="NDF290"/>
      <c r="NDG290"/>
      <c r="NDH290"/>
      <c r="NDI290"/>
      <c r="NDJ290"/>
      <c r="NDK290"/>
      <c r="NDL290"/>
      <c r="NDM290"/>
      <c r="NDN290"/>
      <c r="NDO290"/>
      <c r="NDP290"/>
      <c r="NDQ290"/>
      <c r="NDR290"/>
      <c r="NDS290"/>
      <c r="NDT290"/>
      <c r="NDU290"/>
      <c r="NDV290"/>
      <c r="NDW290"/>
      <c r="NDX290"/>
      <c r="NDY290"/>
      <c r="NDZ290"/>
      <c r="NEA290"/>
      <c r="NEB290"/>
      <c r="NEC290"/>
      <c r="NED290"/>
      <c r="NEE290"/>
      <c r="NEF290"/>
      <c r="NEG290"/>
      <c r="NEH290"/>
      <c r="NEI290"/>
      <c r="NEJ290"/>
      <c r="NEK290"/>
      <c r="NEL290"/>
      <c r="NEM290"/>
      <c r="NEN290"/>
      <c r="NEO290"/>
      <c r="NEP290"/>
      <c r="NEQ290"/>
      <c r="NER290"/>
      <c r="NES290"/>
      <c r="NET290"/>
      <c r="NEU290"/>
      <c r="NEV290"/>
      <c r="NEW290"/>
      <c r="NEX290"/>
      <c r="NEY290"/>
      <c r="NEZ290"/>
      <c r="NFA290"/>
      <c r="NFB290"/>
      <c r="NFC290"/>
      <c r="NFD290"/>
      <c r="NFE290"/>
      <c r="NFF290"/>
      <c r="NFG290"/>
      <c r="NFH290"/>
      <c r="NFI290"/>
      <c r="NFJ290"/>
      <c r="NFK290"/>
      <c r="NFL290"/>
      <c r="NFM290"/>
      <c r="NFN290"/>
      <c r="NFO290"/>
      <c r="NFP290"/>
      <c r="NFQ290"/>
      <c r="NFR290"/>
      <c r="NFS290"/>
      <c r="NFT290"/>
      <c r="NFU290"/>
      <c r="NFV290"/>
      <c r="NFW290"/>
      <c r="NFX290"/>
      <c r="NFY290"/>
      <c r="NFZ290"/>
      <c r="NGA290"/>
      <c r="NGB290"/>
      <c r="NGC290"/>
      <c r="NGD290"/>
      <c r="NGE290"/>
      <c r="NGF290"/>
      <c r="NGG290"/>
      <c r="NGH290"/>
      <c r="NGI290"/>
      <c r="NGJ290"/>
      <c r="NGK290"/>
      <c r="NGL290"/>
      <c r="NGM290"/>
      <c r="NGN290"/>
      <c r="NGO290"/>
      <c r="NGP290"/>
      <c r="NGQ290"/>
      <c r="NGR290"/>
      <c r="NGS290"/>
      <c r="NGT290"/>
      <c r="NGU290"/>
      <c r="NGV290"/>
      <c r="NGW290"/>
      <c r="NGX290"/>
      <c r="NGY290"/>
      <c r="NGZ290"/>
      <c r="NHA290"/>
      <c r="NHB290"/>
      <c r="NHC290"/>
      <c r="NHD290"/>
      <c r="NHE290"/>
      <c r="NHF290"/>
      <c r="NHG290"/>
      <c r="NHH290"/>
      <c r="NHI290"/>
      <c r="NHJ290"/>
      <c r="NHK290"/>
      <c r="NHL290"/>
      <c r="NHM290"/>
      <c r="NHN290"/>
      <c r="NHO290"/>
      <c r="NHP290"/>
      <c r="NHQ290"/>
      <c r="NHR290"/>
      <c r="NHS290"/>
      <c r="NHT290"/>
      <c r="NHU290"/>
      <c r="NHV290"/>
      <c r="NHW290"/>
      <c r="NHX290"/>
      <c r="NHY290"/>
      <c r="NHZ290"/>
      <c r="NIA290"/>
      <c r="NIB290"/>
      <c r="NIC290"/>
      <c r="NID290"/>
      <c r="NIE290"/>
      <c r="NIF290"/>
      <c r="NIG290"/>
      <c r="NIH290"/>
      <c r="NII290"/>
      <c r="NIJ290"/>
      <c r="NIK290"/>
      <c r="NIL290"/>
      <c r="NIM290"/>
      <c r="NIN290"/>
      <c r="NIO290"/>
      <c r="NIP290"/>
      <c r="NIQ290"/>
      <c r="NIR290"/>
      <c r="NIS290"/>
      <c r="NIT290"/>
      <c r="NIU290"/>
      <c r="NIV290"/>
      <c r="NIW290"/>
      <c r="NIX290"/>
      <c r="NIY290"/>
      <c r="NIZ290"/>
      <c r="NJA290"/>
      <c r="NJB290"/>
      <c r="NJC290"/>
      <c r="NJD290"/>
      <c r="NJE290"/>
      <c r="NJF290"/>
      <c r="NJG290"/>
      <c r="NJH290"/>
      <c r="NJI290"/>
      <c r="NJJ290"/>
      <c r="NJK290"/>
      <c r="NJL290"/>
      <c r="NJM290"/>
      <c r="NJN290"/>
      <c r="NJO290"/>
      <c r="NJP290"/>
      <c r="NJQ290"/>
      <c r="NJR290"/>
      <c r="NJS290"/>
      <c r="NJT290"/>
      <c r="NJU290"/>
      <c r="NJV290"/>
      <c r="NJW290"/>
      <c r="NJX290"/>
      <c r="NJY290"/>
      <c r="NJZ290"/>
      <c r="NKA290"/>
      <c r="NKB290"/>
      <c r="NKC290"/>
      <c r="NKD290"/>
      <c r="NKE290"/>
      <c r="NKF290"/>
      <c r="NKG290"/>
      <c r="NKH290"/>
      <c r="NKI290"/>
      <c r="NKJ290"/>
      <c r="NKK290"/>
      <c r="NKL290"/>
      <c r="NKM290"/>
      <c r="NKN290"/>
      <c r="NKO290"/>
      <c r="NKP290"/>
      <c r="NKQ290"/>
      <c r="NKR290"/>
      <c r="NKS290"/>
      <c r="NKT290"/>
      <c r="NKU290"/>
      <c r="NKV290"/>
      <c r="NKW290"/>
      <c r="NKX290"/>
      <c r="NKY290"/>
      <c r="NKZ290"/>
      <c r="NLA290"/>
      <c r="NLB290"/>
      <c r="NLC290"/>
      <c r="NLD290"/>
      <c r="NLE290"/>
      <c r="NLF290"/>
      <c r="NLG290"/>
      <c r="NLH290"/>
      <c r="NLI290"/>
      <c r="NLJ290"/>
      <c r="NLK290"/>
      <c r="NLL290"/>
      <c r="NLM290"/>
      <c r="NLN290"/>
      <c r="NLO290"/>
      <c r="NLP290"/>
      <c r="NLQ290"/>
      <c r="NLR290"/>
      <c r="NLS290"/>
      <c r="NLT290"/>
      <c r="NLU290"/>
      <c r="NLV290"/>
      <c r="NLW290"/>
      <c r="NLX290"/>
      <c r="NLY290"/>
      <c r="NLZ290"/>
      <c r="NMA290"/>
      <c r="NMB290"/>
      <c r="NMC290"/>
      <c r="NMD290"/>
      <c r="NME290"/>
      <c r="NMF290"/>
      <c r="NMG290"/>
      <c r="NMH290"/>
      <c r="NMI290"/>
      <c r="NMJ290"/>
      <c r="NMK290"/>
      <c r="NML290"/>
      <c r="NMM290"/>
      <c r="NMN290"/>
      <c r="NMO290"/>
      <c r="NMP290"/>
      <c r="NMQ290"/>
      <c r="NMR290"/>
      <c r="NMS290"/>
      <c r="NMT290"/>
      <c r="NMU290"/>
      <c r="NMV290"/>
      <c r="NMW290"/>
      <c r="NMX290"/>
      <c r="NMY290"/>
      <c r="NMZ290"/>
      <c r="NNA290"/>
      <c r="NNB290"/>
      <c r="NNC290"/>
      <c r="NND290"/>
      <c r="NNE290"/>
      <c r="NNF290"/>
      <c r="NNG290"/>
      <c r="NNH290"/>
      <c r="NNI290"/>
      <c r="NNJ290"/>
      <c r="NNK290"/>
      <c r="NNL290"/>
      <c r="NNM290"/>
      <c r="NNN290"/>
      <c r="NNO290"/>
      <c r="NNP290"/>
      <c r="NNQ290"/>
      <c r="NNR290"/>
      <c r="NNS290"/>
      <c r="NNT290"/>
      <c r="NNU290"/>
      <c r="NNV290"/>
      <c r="NNW290"/>
      <c r="NNX290"/>
      <c r="NNY290"/>
      <c r="NNZ290"/>
      <c r="NOA290"/>
      <c r="NOB290"/>
      <c r="NOC290"/>
      <c r="NOD290"/>
      <c r="NOE290"/>
      <c r="NOF290"/>
      <c r="NOG290"/>
      <c r="NOH290"/>
      <c r="NOI290"/>
      <c r="NOJ290"/>
      <c r="NOK290"/>
      <c r="NOL290"/>
      <c r="NOM290"/>
      <c r="NON290"/>
      <c r="NOO290"/>
      <c r="NOP290"/>
      <c r="NOQ290"/>
      <c r="NOR290"/>
      <c r="NOS290"/>
      <c r="NOT290"/>
      <c r="NOU290"/>
      <c r="NOV290"/>
      <c r="NOW290"/>
      <c r="NOX290"/>
      <c r="NOY290"/>
      <c r="NOZ290"/>
      <c r="NPA290"/>
      <c r="NPB290"/>
      <c r="NPC290"/>
      <c r="NPD290"/>
      <c r="NPE290"/>
      <c r="NPF290"/>
      <c r="NPG290"/>
      <c r="NPH290"/>
      <c r="NPI290"/>
      <c r="NPJ290"/>
      <c r="NPK290"/>
      <c r="NPL290"/>
      <c r="NPM290"/>
      <c r="NPN290"/>
      <c r="NPO290"/>
      <c r="NPP290"/>
      <c r="NPQ290"/>
      <c r="NPR290"/>
      <c r="NPS290"/>
      <c r="NPT290"/>
      <c r="NPU290"/>
      <c r="NPV290"/>
      <c r="NPW290"/>
      <c r="NPX290"/>
      <c r="NPY290"/>
      <c r="NPZ290"/>
      <c r="NQA290"/>
      <c r="NQB290"/>
      <c r="NQC290"/>
      <c r="NQD290"/>
      <c r="NQE290"/>
      <c r="NQF290"/>
      <c r="NQG290"/>
      <c r="NQH290"/>
      <c r="NQI290"/>
      <c r="NQJ290"/>
      <c r="NQK290"/>
      <c r="NQL290"/>
      <c r="NQM290"/>
      <c r="NQN290"/>
      <c r="NQO290"/>
      <c r="NQP290"/>
      <c r="NQQ290"/>
      <c r="NQR290"/>
      <c r="NQS290"/>
      <c r="NQT290"/>
      <c r="NQU290"/>
      <c r="NQV290"/>
      <c r="NQW290"/>
      <c r="NQX290"/>
      <c r="NQY290"/>
      <c r="NQZ290"/>
      <c r="NRA290"/>
      <c r="NRB290"/>
      <c r="NRC290"/>
      <c r="NRD290"/>
      <c r="NRE290"/>
      <c r="NRF290"/>
      <c r="NRG290"/>
      <c r="NRH290"/>
      <c r="NRI290"/>
      <c r="NRJ290"/>
      <c r="NRK290"/>
      <c r="NRL290"/>
      <c r="NRM290"/>
      <c r="NRN290"/>
      <c r="NRO290"/>
      <c r="NRP290"/>
      <c r="NRQ290"/>
      <c r="NRR290"/>
      <c r="NRS290"/>
      <c r="NRT290"/>
      <c r="NRU290"/>
      <c r="NRV290"/>
      <c r="NRW290"/>
      <c r="NRX290"/>
      <c r="NRY290"/>
      <c r="NRZ290"/>
      <c r="NSA290"/>
      <c r="NSB290"/>
      <c r="NSC290"/>
      <c r="NSD290"/>
      <c r="NSE290"/>
      <c r="NSF290"/>
      <c r="NSG290"/>
      <c r="NSH290"/>
      <c r="NSI290"/>
      <c r="NSJ290"/>
      <c r="NSK290"/>
      <c r="NSL290"/>
      <c r="NSM290"/>
      <c r="NSN290"/>
      <c r="NSO290"/>
      <c r="NSP290"/>
      <c r="NSQ290"/>
      <c r="NSR290"/>
      <c r="NSS290"/>
      <c r="NST290"/>
      <c r="NSU290"/>
      <c r="NSV290"/>
      <c r="NSW290"/>
      <c r="NSX290"/>
      <c r="NSY290"/>
      <c r="NSZ290"/>
      <c r="NTA290"/>
      <c r="NTB290"/>
      <c r="NTC290"/>
      <c r="NTD290"/>
      <c r="NTE290"/>
      <c r="NTF290"/>
      <c r="NTG290"/>
      <c r="NTH290"/>
      <c r="NTI290"/>
      <c r="NTJ290"/>
      <c r="NTK290"/>
      <c r="NTL290"/>
      <c r="NTM290"/>
      <c r="NTN290"/>
      <c r="NTO290"/>
      <c r="NTP290"/>
      <c r="NTQ290"/>
      <c r="NTR290"/>
      <c r="NTS290"/>
      <c r="NTT290"/>
      <c r="NTU290"/>
      <c r="NTV290"/>
      <c r="NTW290"/>
      <c r="NTX290"/>
      <c r="NTY290"/>
      <c r="NTZ290"/>
      <c r="NUA290"/>
      <c r="NUB290"/>
      <c r="NUC290"/>
      <c r="NUD290"/>
      <c r="NUE290"/>
      <c r="NUF290"/>
      <c r="NUG290"/>
      <c r="NUH290"/>
      <c r="NUI290"/>
      <c r="NUJ290"/>
      <c r="NUK290"/>
      <c r="NUL290"/>
      <c r="NUM290"/>
      <c r="NUN290"/>
      <c r="NUO290"/>
      <c r="NUP290"/>
      <c r="NUQ290"/>
      <c r="NUR290"/>
      <c r="NUS290"/>
      <c r="NUT290"/>
      <c r="NUU290"/>
      <c r="NUV290"/>
      <c r="NUW290"/>
      <c r="NUX290"/>
      <c r="NUY290"/>
      <c r="NUZ290"/>
      <c r="NVA290"/>
      <c r="NVB290"/>
      <c r="NVC290"/>
      <c r="NVD290"/>
      <c r="NVE290"/>
      <c r="NVF290"/>
      <c r="NVG290"/>
      <c r="NVH290"/>
      <c r="NVI290"/>
      <c r="NVJ290"/>
      <c r="NVK290"/>
      <c r="NVL290"/>
      <c r="NVM290"/>
      <c r="NVN290"/>
      <c r="NVO290"/>
      <c r="NVP290"/>
      <c r="NVQ290"/>
      <c r="NVR290"/>
      <c r="NVS290"/>
      <c r="NVT290"/>
      <c r="NVU290"/>
      <c r="NVV290"/>
      <c r="NVW290"/>
      <c r="NVX290"/>
      <c r="NVY290"/>
      <c r="NVZ290"/>
      <c r="NWA290"/>
      <c r="NWB290"/>
      <c r="NWC290"/>
      <c r="NWD290"/>
      <c r="NWE290"/>
      <c r="NWF290"/>
      <c r="NWG290"/>
      <c r="NWH290"/>
      <c r="NWI290"/>
      <c r="NWJ290"/>
      <c r="NWK290"/>
      <c r="NWL290"/>
      <c r="NWM290"/>
      <c r="NWN290"/>
      <c r="NWO290"/>
      <c r="NWP290"/>
      <c r="NWQ290"/>
      <c r="NWR290"/>
      <c r="NWS290"/>
      <c r="NWT290"/>
      <c r="NWU290"/>
      <c r="NWV290"/>
      <c r="NWW290"/>
      <c r="NWX290"/>
      <c r="NWY290"/>
      <c r="NWZ290"/>
      <c r="NXA290"/>
      <c r="NXB290"/>
      <c r="NXC290"/>
      <c r="NXD290"/>
      <c r="NXE290"/>
      <c r="NXF290"/>
      <c r="NXG290"/>
      <c r="NXH290"/>
      <c r="NXI290"/>
      <c r="NXJ290"/>
      <c r="NXK290"/>
      <c r="NXL290"/>
      <c r="NXM290"/>
      <c r="NXN290"/>
      <c r="NXO290"/>
      <c r="NXP290"/>
      <c r="NXQ290"/>
      <c r="NXR290"/>
      <c r="NXS290"/>
      <c r="NXT290"/>
      <c r="NXU290"/>
      <c r="NXV290"/>
      <c r="NXW290"/>
      <c r="NXX290"/>
      <c r="NXY290"/>
      <c r="NXZ290"/>
      <c r="NYA290"/>
      <c r="NYB290"/>
      <c r="NYC290"/>
      <c r="NYD290"/>
      <c r="NYE290"/>
      <c r="NYF290"/>
      <c r="NYG290"/>
      <c r="NYH290"/>
      <c r="NYI290"/>
      <c r="NYJ290"/>
      <c r="NYK290"/>
      <c r="NYL290"/>
      <c r="NYM290"/>
      <c r="NYN290"/>
      <c r="NYO290"/>
      <c r="NYP290"/>
      <c r="NYQ290"/>
      <c r="NYR290"/>
      <c r="NYS290"/>
      <c r="NYT290"/>
      <c r="NYU290"/>
      <c r="NYV290"/>
      <c r="NYW290"/>
      <c r="NYX290"/>
      <c r="NYY290"/>
      <c r="NYZ290"/>
      <c r="NZA290"/>
      <c r="NZB290"/>
      <c r="NZC290"/>
      <c r="NZD290"/>
      <c r="NZE290"/>
      <c r="NZF290"/>
      <c r="NZG290"/>
      <c r="NZH290"/>
      <c r="NZI290"/>
      <c r="NZJ290"/>
      <c r="NZK290"/>
      <c r="NZL290"/>
      <c r="NZM290"/>
      <c r="NZN290"/>
      <c r="NZO290"/>
      <c r="NZP290"/>
      <c r="NZQ290"/>
      <c r="NZR290"/>
      <c r="NZS290"/>
      <c r="NZT290"/>
      <c r="NZU290"/>
      <c r="NZV290"/>
      <c r="NZW290"/>
      <c r="NZX290"/>
      <c r="NZY290"/>
      <c r="NZZ290"/>
      <c r="OAA290"/>
      <c r="OAB290"/>
      <c r="OAC290"/>
      <c r="OAD290"/>
      <c r="OAE290"/>
      <c r="OAF290"/>
      <c r="OAG290"/>
      <c r="OAH290"/>
      <c r="OAI290"/>
      <c r="OAJ290"/>
      <c r="OAK290"/>
      <c r="OAL290"/>
      <c r="OAM290"/>
      <c r="OAN290"/>
      <c r="OAO290"/>
      <c r="OAP290"/>
      <c r="OAQ290"/>
      <c r="OAR290"/>
      <c r="OAS290"/>
      <c r="OAT290"/>
      <c r="OAU290"/>
      <c r="OAV290"/>
      <c r="OAW290"/>
      <c r="OAX290"/>
      <c r="OAY290"/>
      <c r="OAZ290"/>
      <c r="OBA290"/>
      <c r="OBB290"/>
      <c r="OBC290"/>
      <c r="OBD290"/>
      <c r="OBE290"/>
      <c r="OBF290"/>
      <c r="OBG290"/>
      <c r="OBH290"/>
      <c r="OBI290"/>
      <c r="OBJ290"/>
      <c r="OBK290"/>
      <c r="OBL290"/>
      <c r="OBM290"/>
      <c r="OBN290"/>
      <c r="OBO290"/>
      <c r="OBP290"/>
      <c r="OBQ290"/>
      <c r="OBR290"/>
      <c r="OBS290"/>
      <c r="OBT290"/>
      <c r="OBU290"/>
      <c r="OBV290"/>
      <c r="OBW290"/>
      <c r="OBX290"/>
      <c r="OBY290"/>
      <c r="OBZ290"/>
      <c r="OCA290"/>
      <c r="OCB290"/>
      <c r="OCC290"/>
      <c r="OCD290"/>
      <c r="OCE290"/>
      <c r="OCF290"/>
      <c r="OCG290"/>
      <c r="OCH290"/>
      <c r="OCI290"/>
      <c r="OCJ290"/>
      <c r="OCK290"/>
      <c r="OCL290"/>
      <c r="OCM290"/>
      <c r="OCN290"/>
      <c r="OCO290"/>
      <c r="OCP290"/>
      <c r="OCQ290"/>
      <c r="OCR290"/>
      <c r="OCS290"/>
      <c r="OCT290"/>
      <c r="OCU290"/>
      <c r="OCV290"/>
      <c r="OCW290"/>
      <c r="OCX290"/>
      <c r="OCY290"/>
      <c r="OCZ290"/>
      <c r="ODA290"/>
      <c r="ODB290"/>
      <c r="ODC290"/>
      <c r="ODD290"/>
      <c r="ODE290"/>
      <c r="ODF290"/>
      <c r="ODG290"/>
      <c r="ODH290"/>
      <c r="ODI290"/>
      <c r="ODJ290"/>
      <c r="ODK290"/>
      <c r="ODL290"/>
      <c r="ODM290"/>
      <c r="ODN290"/>
      <c r="ODO290"/>
      <c r="ODP290"/>
      <c r="ODQ290"/>
      <c r="ODR290"/>
      <c r="ODS290"/>
      <c r="ODT290"/>
      <c r="ODU290"/>
      <c r="ODV290"/>
      <c r="ODW290"/>
      <c r="ODX290"/>
      <c r="ODY290"/>
      <c r="ODZ290"/>
      <c r="OEA290"/>
      <c r="OEB290"/>
      <c r="OEC290"/>
      <c r="OED290"/>
      <c r="OEE290"/>
      <c r="OEF290"/>
      <c r="OEG290"/>
      <c r="OEH290"/>
      <c r="OEI290"/>
      <c r="OEJ290"/>
      <c r="OEK290"/>
      <c r="OEL290"/>
      <c r="OEM290"/>
      <c r="OEN290"/>
      <c r="OEO290"/>
      <c r="OEP290"/>
      <c r="OEQ290"/>
      <c r="OER290"/>
      <c r="OES290"/>
      <c r="OET290"/>
      <c r="OEU290"/>
      <c r="OEV290"/>
      <c r="OEW290"/>
      <c r="OEX290"/>
      <c r="OEY290"/>
      <c r="OEZ290"/>
      <c r="OFA290"/>
      <c r="OFB290"/>
      <c r="OFC290"/>
      <c r="OFD290"/>
      <c r="OFE290"/>
      <c r="OFF290"/>
      <c r="OFG290"/>
      <c r="OFH290"/>
      <c r="OFI290"/>
      <c r="OFJ290"/>
      <c r="OFK290"/>
      <c r="OFL290"/>
      <c r="OFM290"/>
      <c r="OFN290"/>
      <c r="OFO290"/>
      <c r="OFP290"/>
      <c r="OFQ290"/>
      <c r="OFR290"/>
      <c r="OFS290"/>
      <c r="OFT290"/>
      <c r="OFU290"/>
      <c r="OFV290"/>
      <c r="OFW290"/>
      <c r="OFX290"/>
      <c r="OFY290"/>
      <c r="OFZ290"/>
      <c r="OGA290"/>
      <c r="OGB290"/>
      <c r="OGC290"/>
      <c r="OGD290"/>
      <c r="OGE290"/>
      <c r="OGF290"/>
      <c r="OGG290"/>
      <c r="OGH290"/>
      <c r="OGI290"/>
      <c r="OGJ290"/>
      <c r="OGK290"/>
      <c r="OGL290"/>
      <c r="OGM290"/>
      <c r="OGN290"/>
      <c r="OGO290"/>
      <c r="OGP290"/>
      <c r="OGQ290"/>
      <c r="OGR290"/>
      <c r="OGS290"/>
      <c r="OGT290"/>
      <c r="OGU290"/>
      <c r="OGV290"/>
      <c r="OGW290"/>
      <c r="OGX290"/>
      <c r="OGY290"/>
      <c r="OGZ290"/>
      <c r="OHA290"/>
      <c r="OHB290"/>
      <c r="OHC290"/>
      <c r="OHD290"/>
      <c r="OHE290"/>
      <c r="OHF290"/>
      <c r="OHG290"/>
      <c r="OHH290"/>
      <c r="OHI290"/>
      <c r="OHJ290"/>
      <c r="OHK290"/>
      <c r="OHL290"/>
      <c r="OHM290"/>
      <c r="OHN290"/>
      <c r="OHO290"/>
      <c r="OHP290"/>
      <c r="OHQ290"/>
      <c r="OHR290"/>
      <c r="OHS290"/>
      <c r="OHT290"/>
      <c r="OHU290"/>
      <c r="OHV290"/>
      <c r="OHW290"/>
      <c r="OHX290"/>
      <c r="OHY290"/>
      <c r="OHZ290"/>
      <c r="OIA290"/>
      <c r="OIB290"/>
      <c r="OIC290"/>
      <c r="OID290"/>
      <c r="OIE290"/>
      <c r="OIF290"/>
      <c r="OIG290"/>
      <c r="OIH290"/>
      <c r="OII290"/>
      <c r="OIJ290"/>
      <c r="OIK290"/>
      <c r="OIL290"/>
      <c r="OIM290"/>
      <c r="OIN290"/>
      <c r="OIO290"/>
      <c r="OIP290"/>
      <c r="OIQ290"/>
      <c r="OIR290"/>
      <c r="OIS290"/>
      <c r="OIT290"/>
      <c r="OIU290"/>
      <c r="OIV290"/>
      <c r="OIW290"/>
      <c r="OIX290"/>
      <c r="OIY290"/>
      <c r="OIZ290"/>
      <c r="OJA290"/>
      <c r="OJB290"/>
      <c r="OJC290"/>
      <c r="OJD290"/>
      <c r="OJE290"/>
      <c r="OJF290"/>
      <c r="OJG290"/>
      <c r="OJH290"/>
      <c r="OJI290"/>
      <c r="OJJ290"/>
      <c r="OJK290"/>
      <c r="OJL290"/>
      <c r="OJM290"/>
      <c r="OJN290"/>
      <c r="OJO290"/>
      <c r="OJP290"/>
      <c r="OJQ290"/>
      <c r="OJR290"/>
      <c r="OJS290"/>
      <c r="OJT290"/>
      <c r="OJU290"/>
      <c r="OJV290"/>
      <c r="OJW290"/>
      <c r="OJX290"/>
      <c r="OJY290"/>
      <c r="OJZ290"/>
      <c r="OKA290"/>
      <c r="OKB290"/>
      <c r="OKC290"/>
      <c r="OKD290"/>
      <c r="OKE290"/>
      <c r="OKF290"/>
      <c r="OKG290"/>
      <c r="OKH290"/>
      <c r="OKI290"/>
      <c r="OKJ290"/>
      <c r="OKK290"/>
      <c r="OKL290"/>
      <c r="OKM290"/>
      <c r="OKN290"/>
      <c r="OKO290"/>
      <c r="OKP290"/>
      <c r="OKQ290"/>
      <c r="OKR290"/>
      <c r="OKS290"/>
      <c r="OKT290"/>
      <c r="OKU290"/>
      <c r="OKV290"/>
      <c r="OKW290"/>
      <c r="OKX290"/>
      <c r="OKY290"/>
      <c r="OKZ290"/>
      <c r="OLA290"/>
      <c r="OLB290"/>
      <c r="OLC290"/>
      <c r="OLD290"/>
      <c r="OLE290"/>
      <c r="OLF290"/>
      <c r="OLG290"/>
      <c r="OLH290"/>
      <c r="OLI290"/>
      <c r="OLJ290"/>
      <c r="OLK290"/>
      <c r="OLL290"/>
      <c r="OLM290"/>
      <c r="OLN290"/>
      <c r="OLO290"/>
      <c r="OLP290"/>
      <c r="OLQ290"/>
      <c r="OLR290"/>
      <c r="OLS290"/>
      <c r="OLT290"/>
      <c r="OLU290"/>
      <c r="OLV290"/>
      <c r="OLW290"/>
      <c r="OLX290"/>
      <c r="OLY290"/>
      <c r="OLZ290"/>
      <c r="OMA290"/>
      <c r="OMB290"/>
      <c r="OMC290"/>
      <c r="OMD290"/>
      <c r="OME290"/>
      <c r="OMF290"/>
      <c r="OMG290"/>
      <c r="OMH290"/>
      <c r="OMI290"/>
      <c r="OMJ290"/>
      <c r="OMK290"/>
      <c r="OML290"/>
      <c r="OMM290"/>
      <c r="OMN290"/>
      <c r="OMO290"/>
      <c r="OMP290"/>
      <c r="OMQ290"/>
      <c r="OMR290"/>
      <c r="OMS290"/>
      <c r="OMT290"/>
      <c r="OMU290"/>
      <c r="OMV290"/>
      <c r="OMW290"/>
      <c r="OMX290"/>
      <c r="OMY290"/>
      <c r="OMZ290"/>
      <c r="ONA290"/>
      <c r="ONB290"/>
      <c r="ONC290"/>
      <c r="OND290"/>
      <c r="ONE290"/>
      <c r="ONF290"/>
      <c r="ONG290"/>
      <c r="ONH290"/>
      <c r="ONI290"/>
      <c r="ONJ290"/>
      <c r="ONK290"/>
      <c r="ONL290"/>
      <c r="ONM290"/>
      <c r="ONN290"/>
      <c r="ONO290"/>
      <c r="ONP290"/>
      <c r="ONQ290"/>
      <c r="ONR290"/>
      <c r="ONS290"/>
      <c r="ONT290"/>
      <c r="ONU290"/>
      <c r="ONV290"/>
      <c r="ONW290"/>
      <c r="ONX290"/>
      <c r="ONY290"/>
      <c r="ONZ290"/>
      <c r="OOA290"/>
      <c r="OOB290"/>
      <c r="OOC290"/>
      <c r="OOD290"/>
      <c r="OOE290"/>
      <c r="OOF290"/>
      <c r="OOG290"/>
      <c r="OOH290"/>
      <c r="OOI290"/>
      <c r="OOJ290"/>
      <c r="OOK290"/>
      <c r="OOL290"/>
      <c r="OOM290"/>
      <c r="OON290"/>
      <c r="OOO290"/>
      <c r="OOP290"/>
      <c r="OOQ290"/>
      <c r="OOR290"/>
      <c r="OOS290"/>
      <c r="OOT290"/>
      <c r="OOU290"/>
      <c r="OOV290"/>
      <c r="OOW290"/>
      <c r="OOX290"/>
      <c r="OOY290"/>
      <c r="OOZ290"/>
      <c r="OPA290"/>
      <c r="OPB290"/>
      <c r="OPC290"/>
      <c r="OPD290"/>
      <c r="OPE290"/>
      <c r="OPF290"/>
      <c r="OPG290"/>
      <c r="OPH290"/>
      <c r="OPI290"/>
      <c r="OPJ290"/>
      <c r="OPK290"/>
      <c r="OPL290"/>
      <c r="OPM290"/>
      <c r="OPN290"/>
      <c r="OPO290"/>
      <c r="OPP290"/>
      <c r="OPQ290"/>
      <c r="OPR290"/>
      <c r="OPS290"/>
      <c r="OPT290"/>
      <c r="OPU290"/>
      <c r="OPV290"/>
      <c r="OPW290"/>
      <c r="OPX290"/>
      <c r="OPY290"/>
      <c r="OPZ290"/>
      <c r="OQA290"/>
      <c r="OQB290"/>
      <c r="OQC290"/>
      <c r="OQD290"/>
      <c r="OQE290"/>
      <c r="OQF290"/>
      <c r="OQG290"/>
      <c r="OQH290"/>
      <c r="OQI290"/>
      <c r="OQJ290"/>
      <c r="OQK290"/>
      <c r="OQL290"/>
      <c r="OQM290"/>
      <c r="OQN290"/>
      <c r="OQO290"/>
      <c r="OQP290"/>
      <c r="OQQ290"/>
      <c r="OQR290"/>
      <c r="OQS290"/>
      <c r="OQT290"/>
      <c r="OQU290"/>
      <c r="OQV290"/>
      <c r="OQW290"/>
      <c r="OQX290"/>
      <c r="OQY290"/>
      <c r="OQZ290"/>
      <c r="ORA290"/>
      <c r="ORB290"/>
      <c r="ORC290"/>
      <c r="ORD290"/>
      <c r="ORE290"/>
      <c r="ORF290"/>
      <c r="ORG290"/>
      <c r="ORH290"/>
      <c r="ORI290"/>
      <c r="ORJ290"/>
      <c r="ORK290"/>
      <c r="ORL290"/>
      <c r="ORM290"/>
      <c r="ORN290"/>
      <c r="ORO290"/>
      <c r="ORP290"/>
      <c r="ORQ290"/>
      <c r="ORR290"/>
      <c r="ORS290"/>
      <c r="ORT290"/>
      <c r="ORU290"/>
      <c r="ORV290"/>
      <c r="ORW290"/>
      <c r="ORX290"/>
      <c r="ORY290"/>
      <c r="ORZ290"/>
      <c r="OSA290"/>
      <c r="OSB290"/>
      <c r="OSC290"/>
      <c r="OSD290"/>
      <c r="OSE290"/>
      <c r="OSF290"/>
      <c r="OSG290"/>
      <c r="OSH290"/>
      <c r="OSI290"/>
      <c r="OSJ290"/>
      <c r="OSK290"/>
      <c r="OSL290"/>
      <c r="OSM290"/>
      <c r="OSN290"/>
      <c r="OSO290"/>
      <c r="OSP290"/>
      <c r="OSQ290"/>
      <c r="OSR290"/>
      <c r="OSS290"/>
      <c r="OST290"/>
      <c r="OSU290"/>
      <c r="OSV290"/>
      <c r="OSW290"/>
      <c r="OSX290"/>
      <c r="OSY290"/>
      <c r="OSZ290"/>
      <c r="OTA290"/>
      <c r="OTB290"/>
      <c r="OTC290"/>
      <c r="OTD290"/>
      <c r="OTE290"/>
      <c r="OTF290"/>
      <c r="OTG290"/>
      <c r="OTH290"/>
      <c r="OTI290"/>
      <c r="OTJ290"/>
      <c r="OTK290"/>
      <c r="OTL290"/>
      <c r="OTM290"/>
      <c r="OTN290"/>
      <c r="OTO290"/>
      <c r="OTP290"/>
      <c r="OTQ290"/>
      <c r="OTR290"/>
      <c r="OTS290"/>
      <c r="OTT290"/>
      <c r="OTU290"/>
      <c r="OTV290"/>
      <c r="OTW290"/>
      <c r="OTX290"/>
      <c r="OTY290"/>
      <c r="OTZ290"/>
      <c r="OUA290"/>
      <c r="OUB290"/>
      <c r="OUC290"/>
      <c r="OUD290"/>
      <c r="OUE290"/>
      <c r="OUF290"/>
      <c r="OUG290"/>
      <c r="OUH290"/>
      <c r="OUI290"/>
      <c r="OUJ290"/>
      <c r="OUK290"/>
      <c r="OUL290"/>
      <c r="OUM290"/>
      <c r="OUN290"/>
      <c r="OUO290"/>
      <c r="OUP290"/>
      <c r="OUQ290"/>
      <c r="OUR290"/>
      <c r="OUS290"/>
      <c r="OUT290"/>
      <c r="OUU290"/>
      <c r="OUV290"/>
      <c r="OUW290"/>
      <c r="OUX290"/>
      <c r="OUY290"/>
      <c r="OUZ290"/>
      <c r="OVA290"/>
      <c r="OVB290"/>
      <c r="OVC290"/>
      <c r="OVD290"/>
      <c r="OVE290"/>
      <c r="OVF290"/>
      <c r="OVG290"/>
      <c r="OVH290"/>
      <c r="OVI290"/>
      <c r="OVJ290"/>
      <c r="OVK290"/>
      <c r="OVL290"/>
      <c r="OVM290"/>
      <c r="OVN290"/>
      <c r="OVO290"/>
      <c r="OVP290"/>
      <c r="OVQ290"/>
      <c r="OVR290"/>
      <c r="OVS290"/>
      <c r="OVT290"/>
      <c r="OVU290"/>
      <c r="OVV290"/>
      <c r="OVW290"/>
      <c r="OVX290"/>
      <c r="OVY290"/>
      <c r="OVZ290"/>
      <c r="OWA290"/>
      <c r="OWB290"/>
      <c r="OWC290"/>
      <c r="OWD290"/>
      <c r="OWE290"/>
      <c r="OWF290"/>
      <c r="OWG290"/>
      <c r="OWH290"/>
      <c r="OWI290"/>
      <c r="OWJ290"/>
      <c r="OWK290"/>
      <c r="OWL290"/>
      <c r="OWM290"/>
      <c r="OWN290"/>
      <c r="OWO290"/>
      <c r="OWP290"/>
      <c r="OWQ290"/>
      <c r="OWR290"/>
      <c r="OWS290"/>
      <c r="OWT290"/>
      <c r="OWU290"/>
      <c r="OWV290"/>
      <c r="OWW290"/>
      <c r="OWX290"/>
      <c r="OWY290"/>
      <c r="OWZ290"/>
      <c r="OXA290"/>
      <c r="OXB290"/>
      <c r="OXC290"/>
      <c r="OXD290"/>
      <c r="OXE290"/>
      <c r="OXF290"/>
      <c r="OXG290"/>
      <c r="OXH290"/>
      <c r="OXI290"/>
      <c r="OXJ290"/>
      <c r="OXK290"/>
      <c r="OXL290"/>
      <c r="OXM290"/>
      <c r="OXN290"/>
      <c r="OXO290"/>
      <c r="OXP290"/>
      <c r="OXQ290"/>
      <c r="OXR290"/>
      <c r="OXS290"/>
      <c r="OXT290"/>
      <c r="OXU290"/>
      <c r="OXV290"/>
      <c r="OXW290"/>
      <c r="OXX290"/>
      <c r="OXY290"/>
      <c r="OXZ290"/>
      <c r="OYA290"/>
      <c r="OYB290"/>
      <c r="OYC290"/>
      <c r="OYD290"/>
      <c r="OYE290"/>
      <c r="OYF290"/>
      <c r="OYG290"/>
      <c r="OYH290"/>
      <c r="OYI290"/>
      <c r="OYJ290"/>
      <c r="OYK290"/>
      <c r="OYL290"/>
      <c r="OYM290"/>
      <c r="OYN290"/>
      <c r="OYO290"/>
      <c r="OYP290"/>
      <c r="OYQ290"/>
      <c r="OYR290"/>
      <c r="OYS290"/>
      <c r="OYT290"/>
      <c r="OYU290"/>
      <c r="OYV290"/>
      <c r="OYW290"/>
      <c r="OYX290"/>
      <c r="OYY290"/>
      <c r="OYZ290"/>
      <c r="OZA290"/>
      <c r="OZB290"/>
      <c r="OZC290"/>
      <c r="OZD290"/>
      <c r="OZE290"/>
      <c r="OZF290"/>
      <c r="OZG290"/>
      <c r="OZH290"/>
      <c r="OZI290"/>
      <c r="OZJ290"/>
      <c r="OZK290"/>
      <c r="OZL290"/>
      <c r="OZM290"/>
      <c r="OZN290"/>
      <c r="OZO290"/>
      <c r="OZP290"/>
      <c r="OZQ290"/>
      <c r="OZR290"/>
      <c r="OZS290"/>
      <c r="OZT290"/>
      <c r="OZU290"/>
      <c r="OZV290"/>
      <c r="OZW290"/>
      <c r="OZX290"/>
      <c r="OZY290"/>
      <c r="OZZ290"/>
      <c r="PAA290"/>
      <c r="PAB290"/>
      <c r="PAC290"/>
      <c r="PAD290"/>
      <c r="PAE290"/>
      <c r="PAF290"/>
      <c r="PAG290"/>
      <c r="PAH290"/>
      <c r="PAI290"/>
      <c r="PAJ290"/>
      <c r="PAK290"/>
      <c r="PAL290"/>
      <c r="PAM290"/>
      <c r="PAN290"/>
      <c r="PAO290"/>
      <c r="PAP290"/>
      <c r="PAQ290"/>
      <c r="PAR290"/>
      <c r="PAS290"/>
      <c r="PAT290"/>
      <c r="PAU290"/>
      <c r="PAV290"/>
      <c r="PAW290"/>
      <c r="PAX290"/>
      <c r="PAY290"/>
      <c r="PAZ290"/>
      <c r="PBA290"/>
      <c r="PBB290"/>
      <c r="PBC290"/>
      <c r="PBD290"/>
      <c r="PBE290"/>
      <c r="PBF290"/>
      <c r="PBG290"/>
      <c r="PBH290"/>
      <c r="PBI290"/>
      <c r="PBJ290"/>
      <c r="PBK290"/>
      <c r="PBL290"/>
      <c r="PBM290"/>
      <c r="PBN290"/>
      <c r="PBO290"/>
      <c r="PBP290"/>
      <c r="PBQ290"/>
      <c r="PBR290"/>
      <c r="PBS290"/>
      <c r="PBT290"/>
      <c r="PBU290"/>
      <c r="PBV290"/>
      <c r="PBW290"/>
      <c r="PBX290"/>
      <c r="PBY290"/>
      <c r="PBZ290"/>
      <c r="PCA290"/>
      <c r="PCB290"/>
      <c r="PCC290"/>
      <c r="PCD290"/>
      <c r="PCE290"/>
      <c r="PCF290"/>
      <c r="PCG290"/>
      <c r="PCH290"/>
      <c r="PCI290"/>
      <c r="PCJ290"/>
      <c r="PCK290"/>
      <c r="PCL290"/>
      <c r="PCM290"/>
      <c r="PCN290"/>
      <c r="PCO290"/>
      <c r="PCP290"/>
      <c r="PCQ290"/>
      <c r="PCR290"/>
      <c r="PCS290"/>
      <c r="PCT290"/>
      <c r="PCU290"/>
      <c r="PCV290"/>
      <c r="PCW290"/>
      <c r="PCX290"/>
      <c r="PCY290"/>
      <c r="PCZ290"/>
      <c r="PDA290"/>
      <c r="PDB290"/>
      <c r="PDC290"/>
      <c r="PDD290"/>
      <c r="PDE290"/>
      <c r="PDF290"/>
      <c r="PDG290"/>
      <c r="PDH290"/>
      <c r="PDI290"/>
      <c r="PDJ290"/>
      <c r="PDK290"/>
      <c r="PDL290"/>
      <c r="PDM290"/>
      <c r="PDN290"/>
      <c r="PDO290"/>
      <c r="PDP290"/>
      <c r="PDQ290"/>
      <c r="PDR290"/>
      <c r="PDS290"/>
      <c r="PDT290"/>
      <c r="PDU290"/>
      <c r="PDV290"/>
      <c r="PDW290"/>
      <c r="PDX290"/>
      <c r="PDY290"/>
      <c r="PDZ290"/>
      <c r="PEA290"/>
      <c r="PEB290"/>
      <c r="PEC290"/>
      <c r="PED290"/>
      <c r="PEE290"/>
      <c r="PEF290"/>
      <c r="PEG290"/>
      <c r="PEH290"/>
      <c r="PEI290"/>
      <c r="PEJ290"/>
      <c r="PEK290"/>
      <c r="PEL290"/>
      <c r="PEM290"/>
      <c r="PEN290"/>
      <c r="PEO290"/>
      <c r="PEP290"/>
      <c r="PEQ290"/>
      <c r="PER290"/>
      <c r="PES290"/>
      <c r="PET290"/>
      <c r="PEU290"/>
      <c r="PEV290"/>
      <c r="PEW290"/>
      <c r="PEX290"/>
      <c r="PEY290"/>
      <c r="PEZ290"/>
      <c r="PFA290"/>
      <c r="PFB290"/>
      <c r="PFC290"/>
      <c r="PFD290"/>
      <c r="PFE290"/>
      <c r="PFF290"/>
      <c r="PFG290"/>
      <c r="PFH290"/>
      <c r="PFI290"/>
      <c r="PFJ290"/>
      <c r="PFK290"/>
      <c r="PFL290"/>
      <c r="PFM290"/>
      <c r="PFN290"/>
      <c r="PFO290"/>
      <c r="PFP290"/>
      <c r="PFQ290"/>
      <c r="PFR290"/>
      <c r="PFS290"/>
      <c r="PFT290"/>
      <c r="PFU290"/>
      <c r="PFV290"/>
      <c r="PFW290"/>
      <c r="PFX290"/>
      <c r="PFY290"/>
      <c r="PFZ290"/>
      <c r="PGA290"/>
      <c r="PGB290"/>
      <c r="PGC290"/>
      <c r="PGD290"/>
      <c r="PGE290"/>
      <c r="PGF290"/>
      <c r="PGG290"/>
      <c r="PGH290"/>
      <c r="PGI290"/>
      <c r="PGJ290"/>
      <c r="PGK290"/>
      <c r="PGL290"/>
      <c r="PGM290"/>
      <c r="PGN290"/>
      <c r="PGO290"/>
      <c r="PGP290"/>
      <c r="PGQ290"/>
      <c r="PGR290"/>
      <c r="PGS290"/>
      <c r="PGT290"/>
      <c r="PGU290"/>
      <c r="PGV290"/>
      <c r="PGW290"/>
      <c r="PGX290"/>
      <c r="PGY290"/>
      <c r="PGZ290"/>
      <c r="PHA290"/>
      <c r="PHB290"/>
      <c r="PHC290"/>
      <c r="PHD290"/>
      <c r="PHE290"/>
      <c r="PHF290"/>
      <c r="PHG290"/>
      <c r="PHH290"/>
      <c r="PHI290"/>
      <c r="PHJ290"/>
      <c r="PHK290"/>
      <c r="PHL290"/>
      <c r="PHM290"/>
      <c r="PHN290"/>
      <c r="PHO290"/>
      <c r="PHP290"/>
      <c r="PHQ290"/>
      <c r="PHR290"/>
      <c r="PHS290"/>
      <c r="PHT290"/>
      <c r="PHU290"/>
      <c r="PHV290"/>
      <c r="PHW290"/>
      <c r="PHX290"/>
      <c r="PHY290"/>
      <c r="PHZ290"/>
      <c r="PIA290"/>
      <c r="PIB290"/>
      <c r="PIC290"/>
      <c r="PID290"/>
      <c r="PIE290"/>
      <c r="PIF290"/>
      <c r="PIG290"/>
      <c r="PIH290"/>
      <c r="PII290"/>
      <c r="PIJ290"/>
      <c r="PIK290"/>
      <c r="PIL290"/>
      <c r="PIM290"/>
      <c r="PIN290"/>
      <c r="PIO290"/>
      <c r="PIP290"/>
      <c r="PIQ290"/>
      <c r="PIR290"/>
      <c r="PIS290"/>
      <c r="PIT290"/>
      <c r="PIU290"/>
      <c r="PIV290"/>
      <c r="PIW290"/>
      <c r="PIX290"/>
      <c r="PIY290"/>
      <c r="PIZ290"/>
      <c r="PJA290"/>
      <c r="PJB290"/>
      <c r="PJC290"/>
      <c r="PJD290"/>
      <c r="PJE290"/>
      <c r="PJF290"/>
      <c r="PJG290"/>
      <c r="PJH290"/>
      <c r="PJI290"/>
      <c r="PJJ290"/>
      <c r="PJK290"/>
      <c r="PJL290"/>
      <c r="PJM290"/>
      <c r="PJN290"/>
      <c r="PJO290"/>
      <c r="PJP290"/>
      <c r="PJQ290"/>
      <c r="PJR290"/>
      <c r="PJS290"/>
      <c r="PJT290"/>
      <c r="PJU290"/>
      <c r="PJV290"/>
      <c r="PJW290"/>
      <c r="PJX290"/>
      <c r="PJY290"/>
      <c r="PJZ290"/>
      <c r="PKA290"/>
      <c r="PKB290"/>
      <c r="PKC290"/>
      <c r="PKD290"/>
      <c r="PKE290"/>
      <c r="PKF290"/>
      <c r="PKG290"/>
      <c r="PKH290"/>
      <c r="PKI290"/>
      <c r="PKJ290"/>
      <c r="PKK290"/>
      <c r="PKL290"/>
      <c r="PKM290"/>
      <c r="PKN290"/>
      <c r="PKO290"/>
      <c r="PKP290"/>
      <c r="PKQ290"/>
      <c r="PKR290"/>
      <c r="PKS290"/>
      <c r="PKT290"/>
      <c r="PKU290"/>
      <c r="PKV290"/>
      <c r="PKW290"/>
      <c r="PKX290"/>
      <c r="PKY290"/>
      <c r="PKZ290"/>
      <c r="PLA290"/>
      <c r="PLB290"/>
      <c r="PLC290"/>
      <c r="PLD290"/>
      <c r="PLE290"/>
      <c r="PLF290"/>
      <c r="PLG290"/>
      <c r="PLH290"/>
      <c r="PLI290"/>
      <c r="PLJ290"/>
      <c r="PLK290"/>
      <c r="PLL290"/>
      <c r="PLM290"/>
      <c r="PLN290"/>
      <c r="PLO290"/>
      <c r="PLP290"/>
      <c r="PLQ290"/>
      <c r="PLR290"/>
      <c r="PLS290"/>
      <c r="PLT290"/>
      <c r="PLU290"/>
      <c r="PLV290"/>
      <c r="PLW290"/>
      <c r="PLX290"/>
      <c r="PLY290"/>
      <c r="PLZ290"/>
      <c r="PMA290"/>
      <c r="PMB290"/>
      <c r="PMC290"/>
      <c r="PMD290"/>
      <c r="PME290"/>
      <c r="PMF290"/>
      <c r="PMG290"/>
      <c r="PMH290"/>
      <c r="PMI290"/>
      <c r="PMJ290"/>
      <c r="PMK290"/>
      <c r="PML290"/>
      <c r="PMM290"/>
      <c r="PMN290"/>
      <c r="PMO290"/>
      <c r="PMP290"/>
      <c r="PMQ290"/>
      <c r="PMR290"/>
      <c r="PMS290"/>
      <c r="PMT290"/>
      <c r="PMU290"/>
      <c r="PMV290"/>
      <c r="PMW290"/>
      <c r="PMX290"/>
      <c r="PMY290"/>
      <c r="PMZ290"/>
      <c r="PNA290"/>
      <c r="PNB290"/>
      <c r="PNC290"/>
      <c r="PND290"/>
      <c r="PNE290"/>
      <c r="PNF290"/>
      <c r="PNG290"/>
      <c r="PNH290"/>
      <c r="PNI290"/>
      <c r="PNJ290"/>
      <c r="PNK290"/>
      <c r="PNL290"/>
      <c r="PNM290"/>
      <c r="PNN290"/>
      <c r="PNO290"/>
      <c r="PNP290"/>
      <c r="PNQ290"/>
      <c r="PNR290"/>
      <c r="PNS290"/>
      <c r="PNT290"/>
      <c r="PNU290"/>
      <c r="PNV290"/>
      <c r="PNW290"/>
      <c r="PNX290"/>
      <c r="PNY290"/>
      <c r="PNZ290"/>
      <c r="POA290"/>
      <c r="POB290"/>
      <c r="POC290"/>
      <c r="POD290"/>
      <c r="POE290"/>
      <c r="POF290"/>
      <c r="POG290"/>
      <c r="POH290"/>
      <c r="POI290"/>
      <c r="POJ290"/>
      <c r="POK290"/>
      <c r="POL290"/>
      <c r="POM290"/>
      <c r="PON290"/>
      <c r="POO290"/>
      <c r="POP290"/>
      <c r="POQ290"/>
      <c r="POR290"/>
      <c r="POS290"/>
      <c r="POT290"/>
      <c r="POU290"/>
      <c r="POV290"/>
      <c r="POW290"/>
      <c r="POX290"/>
      <c r="POY290"/>
      <c r="POZ290"/>
      <c r="PPA290"/>
      <c r="PPB290"/>
      <c r="PPC290"/>
      <c r="PPD290"/>
      <c r="PPE290"/>
      <c r="PPF290"/>
      <c r="PPG290"/>
      <c r="PPH290"/>
      <c r="PPI290"/>
      <c r="PPJ290"/>
      <c r="PPK290"/>
      <c r="PPL290"/>
      <c r="PPM290"/>
      <c r="PPN290"/>
      <c r="PPO290"/>
      <c r="PPP290"/>
      <c r="PPQ290"/>
      <c r="PPR290"/>
      <c r="PPS290"/>
      <c r="PPT290"/>
      <c r="PPU290"/>
      <c r="PPV290"/>
      <c r="PPW290"/>
      <c r="PPX290"/>
      <c r="PPY290"/>
      <c r="PPZ290"/>
      <c r="PQA290"/>
      <c r="PQB290"/>
      <c r="PQC290"/>
      <c r="PQD290"/>
      <c r="PQE290"/>
      <c r="PQF290"/>
      <c r="PQG290"/>
      <c r="PQH290"/>
      <c r="PQI290"/>
      <c r="PQJ290"/>
      <c r="PQK290"/>
      <c r="PQL290"/>
      <c r="PQM290"/>
      <c r="PQN290"/>
      <c r="PQO290"/>
      <c r="PQP290"/>
      <c r="PQQ290"/>
      <c r="PQR290"/>
      <c r="PQS290"/>
      <c r="PQT290"/>
      <c r="PQU290"/>
      <c r="PQV290"/>
      <c r="PQW290"/>
      <c r="PQX290"/>
      <c r="PQY290"/>
      <c r="PQZ290"/>
      <c r="PRA290"/>
      <c r="PRB290"/>
      <c r="PRC290"/>
      <c r="PRD290"/>
      <c r="PRE290"/>
      <c r="PRF290"/>
      <c r="PRG290"/>
      <c r="PRH290"/>
      <c r="PRI290"/>
      <c r="PRJ290"/>
      <c r="PRK290"/>
      <c r="PRL290"/>
      <c r="PRM290"/>
      <c r="PRN290"/>
      <c r="PRO290"/>
      <c r="PRP290"/>
      <c r="PRQ290"/>
      <c r="PRR290"/>
      <c r="PRS290"/>
      <c r="PRT290"/>
      <c r="PRU290"/>
      <c r="PRV290"/>
      <c r="PRW290"/>
      <c r="PRX290"/>
      <c r="PRY290"/>
      <c r="PRZ290"/>
      <c r="PSA290"/>
      <c r="PSB290"/>
      <c r="PSC290"/>
      <c r="PSD290"/>
      <c r="PSE290"/>
      <c r="PSF290"/>
      <c r="PSG290"/>
      <c r="PSH290"/>
      <c r="PSI290"/>
      <c r="PSJ290"/>
      <c r="PSK290"/>
      <c r="PSL290"/>
      <c r="PSM290"/>
      <c r="PSN290"/>
      <c r="PSO290"/>
      <c r="PSP290"/>
      <c r="PSQ290"/>
      <c r="PSR290"/>
      <c r="PSS290"/>
      <c r="PST290"/>
      <c r="PSU290"/>
      <c r="PSV290"/>
      <c r="PSW290"/>
      <c r="PSX290"/>
      <c r="PSY290"/>
      <c r="PSZ290"/>
      <c r="PTA290"/>
      <c r="PTB290"/>
      <c r="PTC290"/>
      <c r="PTD290"/>
      <c r="PTE290"/>
      <c r="PTF290"/>
      <c r="PTG290"/>
      <c r="PTH290"/>
      <c r="PTI290"/>
      <c r="PTJ290"/>
      <c r="PTK290"/>
      <c r="PTL290"/>
      <c r="PTM290"/>
      <c r="PTN290"/>
      <c r="PTO290"/>
      <c r="PTP290"/>
      <c r="PTQ290"/>
      <c r="PTR290"/>
      <c r="PTS290"/>
      <c r="PTT290"/>
      <c r="PTU290"/>
      <c r="PTV290"/>
      <c r="PTW290"/>
      <c r="PTX290"/>
      <c r="PTY290"/>
      <c r="PTZ290"/>
      <c r="PUA290"/>
      <c r="PUB290"/>
      <c r="PUC290"/>
      <c r="PUD290"/>
      <c r="PUE290"/>
      <c r="PUF290"/>
      <c r="PUG290"/>
      <c r="PUH290"/>
      <c r="PUI290"/>
      <c r="PUJ290"/>
      <c r="PUK290"/>
      <c r="PUL290"/>
      <c r="PUM290"/>
      <c r="PUN290"/>
      <c r="PUO290"/>
      <c r="PUP290"/>
      <c r="PUQ290"/>
      <c r="PUR290"/>
      <c r="PUS290"/>
      <c r="PUT290"/>
      <c r="PUU290"/>
      <c r="PUV290"/>
      <c r="PUW290"/>
      <c r="PUX290"/>
      <c r="PUY290"/>
      <c r="PUZ290"/>
      <c r="PVA290"/>
      <c r="PVB290"/>
      <c r="PVC290"/>
      <c r="PVD290"/>
      <c r="PVE290"/>
      <c r="PVF290"/>
      <c r="PVG290"/>
      <c r="PVH290"/>
      <c r="PVI290"/>
      <c r="PVJ290"/>
      <c r="PVK290"/>
      <c r="PVL290"/>
      <c r="PVM290"/>
      <c r="PVN290"/>
      <c r="PVO290"/>
      <c r="PVP290"/>
      <c r="PVQ290"/>
      <c r="PVR290"/>
      <c r="PVS290"/>
      <c r="PVT290"/>
      <c r="PVU290"/>
      <c r="PVV290"/>
      <c r="PVW290"/>
      <c r="PVX290"/>
      <c r="PVY290"/>
      <c r="PVZ290"/>
      <c r="PWA290"/>
      <c r="PWB290"/>
      <c r="PWC290"/>
      <c r="PWD290"/>
      <c r="PWE290"/>
      <c r="PWF290"/>
      <c r="PWG290"/>
      <c r="PWH290"/>
      <c r="PWI290"/>
      <c r="PWJ290"/>
      <c r="PWK290"/>
      <c r="PWL290"/>
      <c r="PWM290"/>
      <c r="PWN290"/>
      <c r="PWO290"/>
      <c r="PWP290"/>
      <c r="PWQ290"/>
      <c r="PWR290"/>
      <c r="PWS290"/>
      <c r="PWT290"/>
      <c r="PWU290"/>
      <c r="PWV290"/>
      <c r="PWW290"/>
      <c r="PWX290"/>
      <c r="PWY290"/>
      <c r="PWZ290"/>
      <c r="PXA290"/>
      <c r="PXB290"/>
      <c r="PXC290"/>
      <c r="PXD290"/>
      <c r="PXE290"/>
      <c r="PXF290"/>
      <c r="PXG290"/>
      <c r="PXH290"/>
      <c r="PXI290"/>
      <c r="PXJ290"/>
      <c r="PXK290"/>
      <c r="PXL290"/>
      <c r="PXM290"/>
      <c r="PXN290"/>
      <c r="PXO290"/>
      <c r="PXP290"/>
      <c r="PXQ290"/>
      <c r="PXR290"/>
      <c r="PXS290"/>
      <c r="PXT290"/>
      <c r="PXU290"/>
      <c r="PXV290"/>
      <c r="PXW290"/>
      <c r="PXX290"/>
      <c r="PXY290"/>
      <c r="PXZ290"/>
      <c r="PYA290"/>
      <c r="PYB290"/>
      <c r="PYC290"/>
      <c r="PYD290"/>
      <c r="PYE290"/>
      <c r="PYF290"/>
      <c r="PYG290"/>
      <c r="PYH290"/>
      <c r="PYI290"/>
      <c r="PYJ290"/>
      <c r="PYK290"/>
      <c r="PYL290"/>
      <c r="PYM290"/>
      <c r="PYN290"/>
      <c r="PYO290"/>
      <c r="PYP290"/>
      <c r="PYQ290"/>
      <c r="PYR290"/>
      <c r="PYS290"/>
      <c r="PYT290"/>
      <c r="PYU290"/>
      <c r="PYV290"/>
      <c r="PYW290"/>
      <c r="PYX290"/>
      <c r="PYY290"/>
      <c r="PYZ290"/>
      <c r="PZA290"/>
      <c r="PZB290"/>
      <c r="PZC290"/>
      <c r="PZD290"/>
      <c r="PZE290"/>
      <c r="PZF290"/>
      <c r="PZG290"/>
      <c r="PZH290"/>
      <c r="PZI290"/>
      <c r="PZJ290"/>
      <c r="PZK290"/>
      <c r="PZL290"/>
      <c r="PZM290"/>
      <c r="PZN290"/>
      <c r="PZO290"/>
      <c r="PZP290"/>
      <c r="PZQ290"/>
      <c r="PZR290"/>
      <c r="PZS290"/>
      <c r="PZT290"/>
      <c r="PZU290"/>
      <c r="PZV290"/>
      <c r="PZW290"/>
      <c r="PZX290"/>
      <c r="PZY290"/>
      <c r="PZZ290"/>
      <c r="QAA290"/>
      <c r="QAB290"/>
      <c r="QAC290"/>
      <c r="QAD290"/>
      <c r="QAE290"/>
      <c r="QAF290"/>
      <c r="QAG290"/>
      <c r="QAH290"/>
      <c r="QAI290"/>
      <c r="QAJ290"/>
      <c r="QAK290"/>
      <c r="QAL290"/>
      <c r="QAM290"/>
      <c r="QAN290"/>
      <c r="QAO290"/>
      <c r="QAP290"/>
      <c r="QAQ290"/>
      <c r="QAR290"/>
      <c r="QAS290"/>
      <c r="QAT290"/>
      <c r="QAU290"/>
      <c r="QAV290"/>
      <c r="QAW290"/>
      <c r="QAX290"/>
      <c r="QAY290"/>
      <c r="QAZ290"/>
      <c r="QBA290"/>
      <c r="QBB290"/>
      <c r="QBC290"/>
      <c r="QBD290"/>
      <c r="QBE290"/>
      <c r="QBF290"/>
      <c r="QBG290"/>
      <c r="QBH290"/>
      <c r="QBI290"/>
      <c r="QBJ290"/>
      <c r="QBK290"/>
      <c r="QBL290"/>
      <c r="QBM290"/>
      <c r="QBN290"/>
      <c r="QBO290"/>
      <c r="QBP290"/>
      <c r="QBQ290"/>
      <c r="QBR290"/>
      <c r="QBS290"/>
      <c r="QBT290"/>
      <c r="QBU290"/>
      <c r="QBV290"/>
      <c r="QBW290"/>
      <c r="QBX290"/>
      <c r="QBY290"/>
      <c r="QBZ290"/>
      <c r="QCA290"/>
      <c r="QCB290"/>
      <c r="QCC290"/>
      <c r="QCD290"/>
      <c r="QCE290"/>
      <c r="QCF290"/>
      <c r="QCG290"/>
      <c r="QCH290"/>
      <c r="QCI290"/>
      <c r="QCJ290"/>
      <c r="QCK290"/>
      <c r="QCL290"/>
      <c r="QCM290"/>
      <c r="QCN290"/>
      <c r="QCO290"/>
      <c r="QCP290"/>
      <c r="QCQ290"/>
      <c r="QCR290"/>
      <c r="QCS290"/>
      <c r="QCT290"/>
      <c r="QCU290"/>
      <c r="QCV290"/>
      <c r="QCW290"/>
      <c r="QCX290"/>
      <c r="QCY290"/>
      <c r="QCZ290"/>
      <c r="QDA290"/>
      <c r="QDB290"/>
      <c r="QDC290"/>
      <c r="QDD290"/>
      <c r="QDE290"/>
      <c r="QDF290"/>
      <c r="QDG290"/>
      <c r="QDH290"/>
      <c r="QDI290"/>
      <c r="QDJ290"/>
      <c r="QDK290"/>
      <c r="QDL290"/>
      <c r="QDM290"/>
      <c r="QDN290"/>
      <c r="QDO290"/>
      <c r="QDP290"/>
      <c r="QDQ290"/>
      <c r="QDR290"/>
      <c r="QDS290"/>
      <c r="QDT290"/>
      <c r="QDU290"/>
      <c r="QDV290"/>
      <c r="QDW290"/>
      <c r="QDX290"/>
      <c r="QDY290"/>
      <c r="QDZ290"/>
      <c r="QEA290"/>
      <c r="QEB290"/>
      <c r="QEC290"/>
      <c r="QED290"/>
      <c r="QEE290"/>
      <c r="QEF290"/>
      <c r="QEG290"/>
      <c r="QEH290"/>
      <c r="QEI290"/>
      <c r="QEJ290"/>
      <c r="QEK290"/>
      <c r="QEL290"/>
      <c r="QEM290"/>
      <c r="QEN290"/>
      <c r="QEO290"/>
      <c r="QEP290"/>
      <c r="QEQ290"/>
      <c r="QER290"/>
      <c r="QES290"/>
      <c r="QET290"/>
      <c r="QEU290"/>
      <c r="QEV290"/>
      <c r="QEW290"/>
      <c r="QEX290"/>
      <c r="QEY290"/>
      <c r="QEZ290"/>
      <c r="QFA290"/>
      <c r="QFB290"/>
      <c r="QFC290"/>
      <c r="QFD290"/>
      <c r="QFE290"/>
      <c r="QFF290"/>
      <c r="QFG290"/>
      <c r="QFH290"/>
      <c r="QFI290"/>
      <c r="QFJ290"/>
      <c r="QFK290"/>
      <c r="QFL290"/>
      <c r="QFM290"/>
      <c r="QFN290"/>
      <c r="QFO290"/>
      <c r="QFP290"/>
      <c r="QFQ290"/>
      <c r="QFR290"/>
      <c r="QFS290"/>
      <c r="QFT290"/>
      <c r="QFU290"/>
      <c r="QFV290"/>
      <c r="QFW290"/>
      <c r="QFX290"/>
      <c r="QFY290"/>
      <c r="QFZ290"/>
      <c r="QGA290"/>
      <c r="QGB290"/>
      <c r="QGC290"/>
      <c r="QGD290"/>
      <c r="QGE290"/>
      <c r="QGF290"/>
      <c r="QGG290"/>
      <c r="QGH290"/>
      <c r="QGI290"/>
      <c r="QGJ290"/>
      <c r="QGK290"/>
      <c r="QGL290"/>
      <c r="QGM290"/>
      <c r="QGN290"/>
      <c r="QGO290"/>
      <c r="QGP290"/>
      <c r="QGQ290"/>
      <c r="QGR290"/>
      <c r="QGS290"/>
      <c r="QGT290"/>
      <c r="QGU290"/>
      <c r="QGV290"/>
      <c r="QGW290"/>
      <c r="QGX290"/>
      <c r="QGY290"/>
      <c r="QGZ290"/>
      <c r="QHA290"/>
      <c r="QHB290"/>
      <c r="QHC290"/>
      <c r="QHD290"/>
      <c r="QHE290"/>
      <c r="QHF290"/>
      <c r="QHG290"/>
      <c r="QHH290"/>
      <c r="QHI290"/>
      <c r="QHJ290"/>
      <c r="QHK290"/>
      <c r="QHL290"/>
      <c r="QHM290"/>
      <c r="QHN290"/>
      <c r="QHO290"/>
      <c r="QHP290"/>
      <c r="QHQ290"/>
      <c r="QHR290"/>
      <c r="QHS290"/>
      <c r="QHT290"/>
      <c r="QHU290"/>
      <c r="QHV290"/>
      <c r="QHW290"/>
      <c r="QHX290"/>
      <c r="QHY290"/>
      <c r="QHZ290"/>
      <c r="QIA290"/>
      <c r="QIB290"/>
      <c r="QIC290"/>
      <c r="QID290"/>
      <c r="QIE290"/>
      <c r="QIF290"/>
      <c r="QIG290"/>
      <c r="QIH290"/>
      <c r="QII290"/>
      <c r="QIJ290"/>
      <c r="QIK290"/>
      <c r="QIL290"/>
      <c r="QIM290"/>
      <c r="QIN290"/>
      <c r="QIO290"/>
      <c r="QIP290"/>
      <c r="QIQ290"/>
      <c r="QIR290"/>
      <c r="QIS290"/>
      <c r="QIT290"/>
      <c r="QIU290"/>
      <c r="QIV290"/>
      <c r="QIW290"/>
      <c r="QIX290"/>
      <c r="QIY290"/>
      <c r="QIZ290"/>
      <c r="QJA290"/>
      <c r="QJB290"/>
      <c r="QJC290"/>
      <c r="QJD290"/>
      <c r="QJE290"/>
      <c r="QJF290"/>
      <c r="QJG290"/>
      <c r="QJH290"/>
      <c r="QJI290"/>
      <c r="QJJ290"/>
      <c r="QJK290"/>
      <c r="QJL290"/>
      <c r="QJM290"/>
      <c r="QJN290"/>
      <c r="QJO290"/>
      <c r="QJP290"/>
      <c r="QJQ290"/>
      <c r="QJR290"/>
      <c r="QJS290"/>
      <c r="QJT290"/>
      <c r="QJU290"/>
      <c r="QJV290"/>
      <c r="QJW290"/>
      <c r="QJX290"/>
      <c r="QJY290"/>
      <c r="QJZ290"/>
      <c r="QKA290"/>
      <c r="QKB290"/>
      <c r="QKC290"/>
      <c r="QKD290"/>
      <c r="QKE290"/>
      <c r="QKF290"/>
      <c r="QKG290"/>
      <c r="QKH290"/>
      <c r="QKI290"/>
      <c r="QKJ290"/>
      <c r="QKK290"/>
      <c r="QKL290"/>
      <c r="QKM290"/>
      <c r="QKN290"/>
      <c r="QKO290"/>
      <c r="QKP290"/>
      <c r="QKQ290"/>
      <c r="QKR290"/>
      <c r="QKS290"/>
      <c r="QKT290"/>
      <c r="QKU290"/>
      <c r="QKV290"/>
      <c r="QKW290"/>
      <c r="QKX290"/>
      <c r="QKY290"/>
      <c r="QKZ290"/>
      <c r="QLA290"/>
      <c r="QLB290"/>
      <c r="QLC290"/>
      <c r="QLD290"/>
      <c r="QLE290"/>
      <c r="QLF290"/>
      <c r="QLG290"/>
      <c r="QLH290"/>
      <c r="QLI290"/>
      <c r="QLJ290"/>
      <c r="QLK290"/>
      <c r="QLL290"/>
      <c r="QLM290"/>
      <c r="QLN290"/>
      <c r="QLO290"/>
      <c r="QLP290"/>
      <c r="QLQ290"/>
      <c r="QLR290"/>
      <c r="QLS290"/>
      <c r="QLT290"/>
      <c r="QLU290"/>
      <c r="QLV290"/>
      <c r="QLW290"/>
      <c r="QLX290"/>
      <c r="QLY290"/>
      <c r="QLZ290"/>
      <c r="QMA290"/>
      <c r="QMB290"/>
      <c r="QMC290"/>
      <c r="QMD290"/>
      <c r="QME290"/>
      <c r="QMF290"/>
      <c r="QMG290"/>
      <c r="QMH290"/>
      <c r="QMI290"/>
      <c r="QMJ290"/>
      <c r="QMK290"/>
      <c r="QML290"/>
      <c r="QMM290"/>
      <c r="QMN290"/>
      <c r="QMO290"/>
      <c r="QMP290"/>
      <c r="QMQ290"/>
      <c r="QMR290"/>
      <c r="QMS290"/>
      <c r="QMT290"/>
      <c r="QMU290"/>
      <c r="QMV290"/>
      <c r="QMW290"/>
      <c r="QMX290"/>
      <c r="QMY290"/>
      <c r="QMZ290"/>
      <c r="QNA290"/>
      <c r="QNB290"/>
      <c r="QNC290"/>
      <c r="QND290"/>
      <c r="QNE290"/>
      <c r="QNF290"/>
      <c r="QNG290"/>
      <c r="QNH290"/>
      <c r="QNI290"/>
      <c r="QNJ290"/>
      <c r="QNK290"/>
      <c r="QNL290"/>
      <c r="QNM290"/>
      <c r="QNN290"/>
      <c r="QNO290"/>
      <c r="QNP290"/>
      <c r="QNQ290"/>
      <c r="QNR290"/>
      <c r="QNS290"/>
      <c r="QNT290"/>
      <c r="QNU290"/>
      <c r="QNV290"/>
      <c r="QNW290"/>
      <c r="QNX290"/>
      <c r="QNY290"/>
      <c r="QNZ290"/>
      <c r="QOA290"/>
      <c r="QOB290"/>
      <c r="QOC290"/>
      <c r="QOD290"/>
      <c r="QOE290"/>
      <c r="QOF290"/>
      <c r="QOG290"/>
      <c r="QOH290"/>
      <c r="QOI290"/>
      <c r="QOJ290"/>
      <c r="QOK290"/>
      <c r="QOL290"/>
      <c r="QOM290"/>
      <c r="QON290"/>
      <c r="QOO290"/>
      <c r="QOP290"/>
      <c r="QOQ290"/>
      <c r="QOR290"/>
      <c r="QOS290"/>
      <c r="QOT290"/>
      <c r="QOU290"/>
      <c r="QOV290"/>
      <c r="QOW290"/>
      <c r="QOX290"/>
      <c r="QOY290"/>
      <c r="QOZ290"/>
      <c r="QPA290"/>
      <c r="QPB290"/>
      <c r="QPC290"/>
      <c r="QPD290"/>
      <c r="QPE290"/>
      <c r="QPF290"/>
      <c r="QPG290"/>
      <c r="QPH290"/>
      <c r="QPI290"/>
      <c r="QPJ290"/>
      <c r="QPK290"/>
      <c r="QPL290"/>
      <c r="QPM290"/>
      <c r="QPN290"/>
      <c r="QPO290"/>
      <c r="QPP290"/>
      <c r="QPQ290"/>
      <c r="QPR290"/>
      <c r="QPS290"/>
      <c r="QPT290"/>
      <c r="QPU290"/>
      <c r="QPV290"/>
      <c r="QPW290"/>
      <c r="QPX290"/>
      <c r="QPY290"/>
      <c r="QPZ290"/>
      <c r="QQA290"/>
      <c r="QQB290"/>
      <c r="QQC290"/>
      <c r="QQD290"/>
      <c r="QQE290"/>
      <c r="QQF290"/>
      <c r="QQG290"/>
      <c r="QQH290"/>
      <c r="QQI290"/>
      <c r="QQJ290"/>
      <c r="QQK290"/>
      <c r="QQL290"/>
      <c r="QQM290"/>
      <c r="QQN290"/>
      <c r="QQO290"/>
      <c r="QQP290"/>
      <c r="QQQ290"/>
      <c r="QQR290"/>
      <c r="QQS290"/>
      <c r="QQT290"/>
      <c r="QQU290"/>
      <c r="QQV290"/>
      <c r="QQW290"/>
      <c r="QQX290"/>
      <c r="QQY290"/>
      <c r="QQZ290"/>
      <c r="QRA290"/>
      <c r="QRB290"/>
      <c r="QRC290"/>
      <c r="QRD290"/>
      <c r="QRE290"/>
      <c r="QRF290"/>
      <c r="QRG290"/>
      <c r="QRH290"/>
      <c r="QRI290"/>
      <c r="QRJ290"/>
      <c r="QRK290"/>
      <c r="QRL290"/>
      <c r="QRM290"/>
      <c r="QRN290"/>
      <c r="QRO290"/>
      <c r="QRP290"/>
      <c r="QRQ290"/>
      <c r="QRR290"/>
      <c r="QRS290"/>
      <c r="QRT290"/>
      <c r="QRU290"/>
      <c r="QRV290"/>
      <c r="QRW290"/>
      <c r="QRX290"/>
      <c r="QRY290"/>
      <c r="QRZ290"/>
      <c r="QSA290"/>
      <c r="QSB290"/>
      <c r="QSC290"/>
      <c r="QSD290"/>
      <c r="QSE290"/>
      <c r="QSF290"/>
      <c r="QSG290"/>
      <c r="QSH290"/>
      <c r="QSI290"/>
      <c r="QSJ290"/>
      <c r="QSK290"/>
      <c r="QSL290"/>
      <c r="QSM290"/>
      <c r="QSN290"/>
      <c r="QSO290"/>
      <c r="QSP290"/>
      <c r="QSQ290"/>
      <c r="QSR290"/>
      <c r="QSS290"/>
      <c r="QST290"/>
      <c r="QSU290"/>
      <c r="QSV290"/>
      <c r="QSW290"/>
      <c r="QSX290"/>
      <c r="QSY290"/>
      <c r="QSZ290"/>
      <c r="QTA290"/>
      <c r="QTB290"/>
      <c r="QTC290"/>
      <c r="QTD290"/>
      <c r="QTE290"/>
      <c r="QTF290"/>
      <c r="QTG290"/>
      <c r="QTH290"/>
      <c r="QTI290"/>
      <c r="QTJ290"/>
      <c r="QTK290"/>
      <c r="QTL290"/>
      <c r="QTM290"/>
      <c r="QTN290"/>
      <c r="QTO290"/>
      <c r="QTP290"/>
      <c r="QTQ290"/>
      <c r="QTR290"/>
      <c r="QTS290"/>
      <c r="QTT290"/>
      <c r="QTU290"/>
      <c r="QTV290"/>
      <c r="QTW290"/>
      <c r="QTX290"/>
      <c r="QTY290"/>
      <c r="QTZ290"/>
      <c r="QUA290"/>
      <c r="QUB290"/>
      <c r="QUC290"/>
      <c r="QUD290"/>
      <c r="QUE290"/>
      <c r="QUF290"/>
      <c r="QUG290"/>
      <c r="QUH290"/>
      <c r="QUI290"/>
      <c r="QUJ290"/>
      <c r="QUK290"/>
      <c r="QUL290"/>
      <c r="QUM290"/>
      <c r="QUN290"/>
      <c r="QUO290"/>
      <c r="QUP290"/>
      <c r="QUQ290"/>
      <c r="QUR290"/>
      <c r="QUS290"/>
      <c r="QUT290"/>
      <c r="QUU290"/>
      <c r="QUV290"/>
      <c r="QUW290"/>
      <c r="QUX290"/>
      <c r="QUY290"/>
      <c r="QUZ290"/>
      <c r="QVA290"/>
      <c r="QVB290"/>
      <c r="QVC290"/>
      <c r="QVD290"/>
      <c r="QVE290"/>
      <c r="QVF290"/>
      <c r="QVG290"/>
      <c r="QVH290"/>
      <c r="QVI290"/>
      <c r="QVJ290"/>
      <c r="QVK290"/>
      <c r="QVL290"/>
      <c r="QVM290"/>
      <c r="QVN290"/>
      <c r="QVO290"/>
      <c r="QVP290"/>
      <c r="QVQ290"/>
      <c r="QVR290"/>
      <c r="QVS290"/>
      <c r="QVT290"/>
      <c r="QVU290"/>
      <c r="QVV290"/>
      <c r="QVW290"/>
      <c r="QVX290"/>
      <c r="QVY290"/>
      <c r="QVZ290"/>
      <c r="QWA290"/>
      <c r="QWB290"/>
      <c r="QWC290"/>
      <c r="QWD290"/>
      <c r="QWE290"/>
      <c r="QWF290"/>
      <c r="QWG290"/>
      <c r="QWH290"/>
      <c r="QWI290"/>
      <c r="QWJ290"/>
      <c r="QWK290"/>
      <c r="QWL290"/>
      <c r="QWM290"/>
      <c r="QWN290"/>
      <c r="QWO290"/>
      <c r="QWP290"/>
      <c r="QWQ290"/>
      <c r="QWR290"/>
      <c r="QWS290"/>
      <c r="QWT290"/>
      <c r="QWU290"/>
      <c r="QWV290"/>
      <c r="QWW290"/>
      <c r="QWX290"/>
      <c r="QWY290"/>
      <c r="QWZ290"/>
      <c r="QXA290"/>
      <c r="QXB290"/>
      <c r="QXC290"/>
      <c r="QXD290"/>
      <c r="QXE290"/>
      <c r="QXF290"/>
      <c r="QXG290"/>
      <c r="QXH290"/>
      <c r="QXI290"/>
      <c r="QXJ290"/>
      <c r="QXK290"/>
      <c r="QXL290"/>
      <c r="QXM290"/>
      <c r="QXN290"/>
      <c r="QXO290"/>
      <c r="QXP290"/>
      <c r="QXQ290"/>
      <c r="QXR290"/>
      <c r="QXS290"/>
      <c r="QXT290"/>
      <c r="QXU290"/>
      <c r="QXV290"/>
      <c r="QXW290"/>
      <c r="QXX290"/>
      <c r="QXY290"/>
      <c r="QXZ290"/>
      <c r="QYA290"/>
      <c r="QYB290"/>
      <c r="QYC290"/>
      <c r="QYD290"/>
      <c r="QYE290"/>
      <c r="QYF290"/>
      <c r="QYG290"/>
      <c r="QYH290"/>
      <c r="QYI290"/>
      <c r="QYJ290"/>
      <c r="QYK290"/>
      <c r="QYL290"/>
      <c r="QYM290"/>
      <c r="QYN290"/>
      <c r="QYO290"/>
      <c r="QYP290"/>
      <c r="QYQ290"/>
      <c r="QYR290"/>
      <c r="QYS290"/>
      <c r="QYT290"/>
      <c r="QYU290"/>
      <c r="QYV290"/>
      <c r="QYW290"/>
      <c r="QYX290"/>
      <c r="QYY290"/>
      <c r="QYZ290"/>
      <c r="QZA290"/>
      <c r="QZB290"/>
      <c r="QZC290"/>
      <c r="QZD290"/>
      <c r="QZE290"/>
      <c r="QZF290"/>
      <c r="QZG290"/>
      <c r="QZH290"/>
      <c r="QZI290"/>
      <c r="QZJ290"/>
      <c r="QZK290"/>
      <c r="QZL290"/>
      <c r="QZM290"/>
      <c r="QZN290"/>
      <c r="QZO290"/>
      <c r="QZP290"/>
      <c r="QZQ290"/>
      <c r="QZR290"/>
      <c r="QZS290"/>
      <c r="QZT290"/>
      <c r="QZU290"/>
      <c r="QZV290"/>
      <c r="QZW290"/>
      <c r="QZX290"/>
      <c r="QZY290"/>
      <c r="QZZ290"/>
      <c r="RAA290"/>
      <c r="RAB290"/>
      <c r="RAC290"/>
      <c r="RAD290"/>
      <c r="RAE290"/>
      <c r="RAF290"/>
      <c r="RAG290"/>
      <c r="RAH290"/>
      <c r="RAI290"/>
      <c r="RAJ290"/>
      <c r="RAK290"/>
      <c r="RAL290"/>
      <c r="RAM290"/>
      <c r="RAN290"/>
      <c r="RAO290"/>
      <c r="RAP290"/>
      <c r="RAQ290"/>
      <c r="RAR290"/>
      <c r="RAS290"/>
      <c r="RAT290"/>
      <c r="RAU290"/>
      <c r="RAV290"/>
      <c r="RAW290"/>
      <c r="RAX290"/>
      <c r="RAY290"/>
      <c r="RAZ290"/>
      <c r="RBA290"/>
      <c r="RBB290"/>
      <c r="RBC290"/>
      <c r="RBD290"/>
      <c r="RBE290"/>
      <c r="RBF290"/>
      <c r="RBG290"/>
      <c r="RBH290"/>
      <c r="RBI290"/>
      <c r="RBJ290"/>
      <c r="RBK290"/>
      <c r="RBL290"/>
      <c r="RBM290"/>
      <c r="RBN290"/>
      <c r="RBO290"/>
      <c r="RBP290"/>
      <c r="RBQ290"/>
      <c r="RBR290"/>
      <c r="RBS290"/>
      <c r="RBT290"/>
      <c r="RBU290"/>
      <c r="RBV290"/>
      <c r="RBW290"/>
      <c r="RBX290"/>
      <c r="RBY290"/>
      <c r="RBZ290"/>
      <c r="RCA290"/>
      <c r="RCB290"/>
      <c r="RCC290"/>
      <c r="RCD290"/>
      <c r="RCE290"/>
      <c r="RCF290"/>
      <c r="RCG290"/>
      <c r="RCH290"/>
      <c r="RCI290"/>
      <c r="RCJ290"/>
      <c r="RCK290"/>
      <c r="RCL290"/>
      <c r="RCM290"/>
      <c r="RCN290"/>
      <c r="RCO290"/>
      <c r="RCP290"/>
      <c r="RCQ290"/>
      <c r="RCR290"/>
      <c r="RCS290"/>
      <c r="RCT290"/>
      <c r="RCU290"/>
      <c r="RCV290"/>
      <c r="RCW290"/>
      <c r="RCX290"/>
      <c r="RCY290"/>
      <c r="RCZ290"/>
      <c r="RDA290"/>
      <c r="RDB290"/>
      <c r="RDC290"/>
      <c r="RDD290"/>
      <c r="RDE290"/>
      <c r="RDF290"/>
      <c r="RDG290"/>
      <c r="RDH290"/>
      <c r="RDI290"/>
      <c r="RDJ290"/>
      <c r="RDK290"/>
      <c r="RDL290"/>
      <c r="RDM290"/>
      <c r="RDN290"/>
      <c r="RDO290"/>
      <c r="RDP290"/>
      <c r="RDQ290"/>
      <c r="RDR290"/>
      <c r="RDS290"/>
      <c r="RDT290"/>
      <c r="RDU290"/>
      <c r="RDV290"/>
      <c r="RDW290"/>
      <c r="RDX290"/>
      <c r="RDY290"/>
      <c r="RDZ290"/>
      <c r="REA290"/>
      <c r="REB290"/>
      <c r="REC290"/>
      <c r="RED290"/>
      <c r="REE290"/>
      <c r="REF290"/>
      <c r="REG290"/>
      <c r="REH290"/>
      <c r="REI290"/>
      <c r="REJ290"/>
      <c r="REK290"/>
      <c r="REL290"/>
      <c r="REM290"/>
      <c r="REN290"/>
      <c r="REO290"/>
      <c r="REP290"/>
      <c r="REQ290"/>
      <c r="RER290"/>
      <c r="RES290"/>
      <c r="RET290"/>
      <c r="REU290"/>
      <c r="REV290"/>
      <c r="REW290"/>
      <c r="REX290"/>
      <c r="REY290"/>
      <c r="REZ290"/>
      <c r="RFA290"/>
      <c r="RFB290"/>
      <c r="RFC290"/>
      <c r="RFD290"/>
      <c r="RFE290"/>
      <c r="RFF290"/>
      <c r="RFG290"/>
      <c r="RFH290"/>
      <c r="RFI290"/>
      <c r="RFJ290"/>
      <c r="RFK290"/>
      <c r="RFL290"/>
      <c r="RFM290"/>
      <c r="RFN290"/>
      <c r="RFO290"/>
      <c r="RFP290"/>
      <c r="RFQ290"/>
      <c r="RFR290"/>
      <c r="RFS290"/>
      <c r="RFT290"/>
      <c r="RFU290"/>
      <c r="RFV290"/>
      <c r="RFW290"/>
      <c r="RFX290"/>
      <c r="RFY290"/>
      <c r="RFZ290"/>
      <c r="RGA290"/>
      <c r="RGB290"/>
      <c r="RGC290"/>
      <c r="RGD290"/>
      <c r="RGE290"/>
      <c r="RGF290"/>
      <c r="RGG290"/>
      <c r="RGH290"/>
      <c r="RGI290"/>
      <c r="RGJ290"/>
      <c r="RGK290"/>
      <c r="RGL290"/>
      <c r="RGM290"/>
      <c r="RGN290"/>
      <c r="RGO290"/>
      <c r="RGP290"/>
      <c r="RGQ290"/>
      <c r="RGR290"/>
      <c r="RGS290"/>
      <c r="RGT290"/>
      <c r="RGU290"/>
      <c r="RGV290"/>
      <c r="RGW290"/>
      <c r="RGX290"/>
      <c r="RGY290"/>
      <c r="RGZ290"/>
      <c r="RHA290"/>
      <c r="RHB290"/>
      <c r="RHC290"/>
      <c r="RHD290"/>
      <c r="RHE290"/>
      <c r="RHF290"/>
      <c r="RHG290"/>
      <c r="RHH290"/>
      <c r="RHI290"/>
      <c r="RHJ290"/>
      <c r="RHK290"/>
      <c r="RHL290"/>
      <c r="RHM290"/>
      <c r="RHN290"/>
      <c r="RHO290"/>
      <c r="RHP290"/>
      <c r="RHQ290"/>
      <c r="RHR290"/>
      <c r="RHS290"/>
      <c r="RHT290"/>
      <c r="RHU290"/>
      <c r="RHV290"/>
      <c r="RHW290"/>
      <c r="RHX290"/>
      <c r="RHY290"/>
      <c r="RHZ290"/>
      <c r="RIA290"/>
      <c r="RIB290"/>
      <c r="RIC290"/>
      <c r="RID290"/>
      <c r="RIE290"/>
      <c r="RIF290"/>
      <c r="RIG290"/>
      <c r="RIH290"/>
      <c r="RII290"/>
      <c r="RIJ290"/>
      <c r="RIK290"/>
      <c r="RIL290"/>
      <c r="RIM290"/>
      <c r="RIN290"/>
      <c r="RIO290"/>
      <c r="RIP290"/>
      <c r="RIQ290"/>
      <c r="RIR290"/>
      <c r="RIS290"/>
      <c r="RIT290"/>
      <c r="RIU290"/>
      <c r="RIV290"/>
      <c r="RIW290"/>
      <c r="RIX290"/>
      <c r="RIY290"/>
      <c r="RIZ290"/>
      <c r="RJA290"/>
      <c r="RJB290"/>
      <c r="RJC290"/>
      <c r="RJD290"/>
      <c r="RJE290"/>
      <c r="RJF290"/>
      <c r="RJG290"/>
      <c r="RJH290"/>
      <c r="RJI290"/>
      <c r="RJJ290"/>
      <c r="RJK290"/>
      <c r="RJL290"/>
      <c r="RJM290"/>
      <c r="RJN290"/>
      <c r="RJO290"/>
      <c r="RJP290"/>
      <c r="RJQ290"/>
      <c r="RJR290"/>
      <c r="RJS290"/>
      <c r="RJT290"/>
      <c r="RJU290"/>
      <c r="RJV290"/>
      <c r="RJW290"/>
      <c r="RJX290"/>
      <c r="RJY290"/>
      <c r="RJZ290"/>
      <c r="RKA290"/>
      <c r="RKB290"/>
      <c r="RKC290"/>
      <c r="RKD290"/>
      <c r="RKE290"/>
      <c r="RKF290"/>
      <c r="RKG290"/>
      <c r="RKH290"/>
      <c r="RKI290"/>
      <c r="RKJ290"/>
      <c r="RKK290"/>
      <c r="RKL290"/>
      <c r="RKM290"/>
      <c r="RKN290"/>
      <c r="RKO290"/>
      <c r="RKP290"/>
      <c r="RKQ290"/>
      <c r="RKR290"/>
      <c r="RKS290"/>
      <c r="RKT290"/>
      <c r="RKU290"/>
      <c r="RKV290"/>
      <c r="RKW290"/>
      <c r="RKX290"/>
      <c r="RKY290"/>
      <c r="RKZ290"/>
      <c r="RLA290"/>
      <c r="RLB290"/>
      <c r="RLC290"/>
      <c r="RLD290"/>
      <c r="RLE290"/>
      <c r="RLF290"/>
      <c r="RLG290"/>
      <c r="RLH290"/>
      <c r="RLI290"/>
      <c r="RLJ290"/>
      <c r="RLK290"/>
      <c r="RLL290"/>
      <c r="RLM290"/>
      <c r="RLN290"/>
      <c r="RLO290"/>
      <c r="RLP290"/>
      <c r="RLQ290"/>
      <c r="RLR290"/>
      <c r="RLS290"/>
      <c r="RLT290"/>
      <c r="RLU290"/>
      <c r="RLV290"/>
      <c r="RLW290"/>
      <c r="RLX290"/>
      <c r="RLY290"/>
      <c r="RLZ290"/>
      <c r="RMA290"/>
      <c r="RMB290"/>
      <c r="RMC290"/>
      <c r="RMD290"/>
      <c r="RME290"/>
      <c r="RMF290"/>
      <c r="RMG290"/>
      <c r="RMH290"/>
      <c r="RMI290"/>
      <c r="RMJ290"/>
      <c r="RMK290"/>
      <c r="RML290"/>
      <c r="RMM290"/>
      <c r="RMN290"/>
      <c r="RMO290"/>
      <c r="RMP290"/>
      <c r="RMQ290"/>
      <c r="RMR290"/>
      <c r="RMS290"/>
      <c r="RMT290"/>
      <c r="RMU290"/>
      <c r="RMV290"/>
      <c r="RMW290"/>
      <c r="RMX290"/>
      <c r="RMY290"/>
      <c r="RMZ290"/>
      <c r="RNA290"/>
      <c r="RNB290"/>
      <c r="RNC290"/>
      <c r="RND290"/>
      <c r="RNE290"/>
      <c r="RNF290"/>
      <c r="RNG290"/>
      <c r="RNH290"/>
      <c r="RNI290"/>
      <c r="RNJ290"/>
      <c r="RNK290"/>
      <c r="RNL290"/>
      <c r="RNM290"/>
      <c r="RNN290"/>
      <c r="RNO290"/>
      <c r="RNP290"/>
      <c r="RNQ290"/>
      <c r="RNR290"/>
      <c r="RNS290"/>
      <c r="RNT290"/>
      <c r="RNU290"/>
      <c r="RNV290"/>
      <c r="RNW290"/>
      <c r="RNX290"/>
      <c r="RNY290"/>
      <c r="RNZ290"/>
      <c r="ROA290"/>
      <c r="ROB290"/>
      <c r="ROC290"/>
      <c r="ROD290"/>
      <c r="ROE290"/>
      <c r="ROF290"/>
      <c r="ROG290"/>
      <c r="ROH290"/>
      <c r="ROI290"/>
      <c r="ROJ290"/>
      <c r="ROK290"/>
      <c r="ROL290"/>
      <c r="ROM290"/>
      <c r="RON290"/>
      <c r="ROO290"/>
      <c r="ROP290"/>
      <c r="ROQ290"/>
      <c r="ROR290"/>
      <c r="ROS290"/>
      <c r="ROT290"/>
      <c r="ROU290"/>
      <c r="ROV290"/>
      <c r="ROW290"/>
      <c r="ROX290"/>
      <c r="ROY290"/>
      <c r="ROZ290"/>
      <c r="RPA290"/>
      <c r="RPB290"/>
      <c r="RPC290"/>
      <c r="RPD290"/>
      <c r="RPE290"/>
      <c r="RPF290"/>
      <c r="RPG290"/>
      <c r="RPH290"/>
      <c r="RPI290"/>
      <c r="RPJ290"/>
      <c r="RPK290"/>
      <c r="RPL290"/>
      <c r="RPM290"/>
      <c r="RPN290"/>
      <c r="RPO290"/>
      <c r="RPP290"/>
      <c r="RPQ290"/>
      <c r="RPR290"/>
      <c r="RPS290"/>
      <c r="RPT290"/>
      <c r="RPU290"/>
      <c r="RPV290"/>
      <c r="RPW290"/>
      <c r="RPX290"/>
      <c r="RPY290"/>
      <c r="RPZ290"/>
      <c r="RQA290"/>
      <c r="RQB290"/>
      <c r="RQC290"/>
      <c r="RQD290"/>
      <c r="RQE290"/>
      <c r="RQF290"/>
      <c r="RQG290"/>
      <c r="RQH290"/>
      <c r="RQI290"/>
      <c r="RQJ290"/>
      <c r="RQK290"/>
      <c r="RQL290"/>
      <c r="RQM290"/>
      <c r="RQN290"/>
      <c r="RQO290"/>
      <c r="RQP290"/>
      <c r="RQQ290"/>
      <c r="RQR290"/>
      <c r="RQS290"/>
      <c r="RQT290"/>
      <c r="RQU290"/>
      <c r="RQV290"/>
      <c r="RQW290"/>
      <c r="RQX290"/>
      <c r="RQY290"/>
      <c r="RQZ290"/>
      <c r="RRA290"/>
      <c r="RRB290"/>
      <c r="RRC290"/>
      <c r="RRD290"/>
      <c r="RRE290"/>
      <c r="RRF290"/>
      <c r="RRG290"/>
      <c r="RRH290"/>
      <c r="RRI290"/>
      <c r="RRJ290"/>
      <c r="RRK290"/>
      <c r="RRL290"/>
      <c r="RRM290"/>
      <c r="RRN290"/>
      <c r="RRO290"/>
      <c r="RRP290"/>
      <c r="RRQ290"/>
      <c r="RRR290"/>
      <c r="RRS290"/>
      <c r="RRT290"/>
      <c r="RRU290"/>
      <c r="RRV290"/>
      <c r="RRW290"/>
      <c r="RRX290"/>
      <c r="RRY290"/>
      <c r="RRZ290"/>
      <c r="RSA290"/>
      <c r="RSB290"/>
      <c r="RSC290"/>
      <c r="RSD290"/>
      <c r="RSE290"/>
      <c r="RSF290"/>
      <c r="RSG290"/>
      <c r="RSH290"/>
      <c r="RSI290"/>
      <c r="RSJ290"/>
      <c r="RSK290"/>
      <c r="RSL290"/>
      <c r="RSM290"/>
      <c r="RSN290"/>
      <c r="RSO290"/>
      <c r="RSP290"/>
      <c r="RSQ290"/>
      <c r="RSR290"/>
      <c r="RSS290"/>
      <c r="RST290"/>
      <c r="RSU290"/>
      <c r="RSV290"/>
      <c r="RSW290"/>
      <c r="RSX290"/>
      <c r="RSY290"/>
      <c r="RSZ290"/>
      <c r="RTA290"/>
      <c r="RTB290"/>
      <c r="RTC290"/>
      <c r="RTD290"/>
      <c r="RTE290"/>
      <c r="RTF290"/>
      <c r="RTG290"/>
      <c r="RTH290"/>
      <c r="RTI290"/>
      <c r="RTJ290"/>
      <c r="RTK290"/>
      <c r="RTL290"/>
      <c r="RTM290"/>
      <c r="RTN290"/>
      <c r="RTO290"/>
      <c r="RTP290"/>
      <c r="RTQ290"/>
      <c r="RTR290"/>
      <c r="RTS290"/>
      <c r="RTT290"/>
      <c r="RTU290"/>
      <c r="RTV290"/>
      <c r="RTW290"/>
      <c r="RTX290"/>
      <c r="RTY290"/>
      <c r="RTZ290"/>
      <c r="RUA290"/>
      <c r="RUB290"/>
      <c r="RUC290"/>
      <c r="RUD290"/>
      <c r="RUE290"/>
      <c r="RUF290"/>
      <c r="RUG290"/>
      <c r="RUH290"/>
      <c r="RUI290"/>
      <c r="RUJ290"/>
      <c r="RUK290"/>
      <c r="RUL290"/>
      <c r="RUM290"/>
      <c r="RUN290"/>
      <c r="RUO290"/>
      <c r="RUP290"/>
      <c r="RUQ290"/>
      <c r="RUR290"/>
      <c r="RUS290"/>
      <c r="RUT290"/>
      <c r="RUU290"/>
      <c r="RUV290"/>
      <c r="RUW290"/>
      <c r="RUX290"/>
      <c r="RUY290"/>
      <c r="RUZ290"/>
      <c r="RVA290"/>
      <c r="RVB290"/>
      <c r="RVC290"/>
      <c r="RVD290"/>
      <c r="RVE290"/>
      <c r="RVF290"/>
      <c r="RVG290"/>
      <c r="RVH290"/>
      <c r="RVI290"/>
      <c r="RVJ290"/>
      <c r="RVK290"/>
      <c r="RVL290"/>
      <c r="RVM290"/>
      <c r="RVN290"/>
      <c r="RVO290"/>
      <c r="RVP290"/>
      <c r="RVQ290"/>
      <c r="RVR290"/>
      <c r="RVS290"/>
      <c r="RVT290"/>
      <c r="RVU290"/>
      <c r="RVV290"/>
      <c r="RVW290"/>
      <c r="RVX290"/>
      <c r="RVY290"/>
      <c r="RVZ290"/>
      <c r="RWA290"/>
      <c r="RWB290"/>
      <c r="RWC290"/>
      <c r="RWD290"/>
      <c r="RWE290"/>
      <c r="RWF290"/>
      <c r="RWG290"/>
      <c r="RWH290"/>
      <c r="RWI290"/>
      <c r="RWJ290"/>
      <c r="RWK290"/>
      <c r="RWL290"/>
      <c r="RWM290"/>
      <c r="RWN290"/>
      <c r="RWO290"/>
      <c r="RWP290"/>
      <c r="RWQ290"/>
      <c r="RWR290"/>
      <c r="RWS290"/>
      <c r="RWT290"/>
      <c r="RWU290"/>
      <c r="RWV290"/>
      <c r="RWW290"/>
      <c r="RWX290"/>
      <c r="RWY290"/>
      <c r="RWZ290"/>
      <c r="RXA290"/>
      <c r="RXB290"/>
      <c r="RXC290"/>
      <c r="RXD290"/>
      <c r="RXE290"/>
      <c r="RXF290"/>
      <c r="RXG290"/>
      <c r="RXH290"/>
      <c r="RXI290"/>
      <c r="RXJ290"/>
      <c r="RXK290"/>
      <c r="RXL290"/>
      <c r="RXM290"/>
      <c r="RXN290"/>
      <c r="RXO290"/>
      <c r="RXP290"/>
      <c r="RXQ290"/>
      <c r="RXR290"/>
      <c r="RXS290"/>
      <c r="RXT290"/>
      <c r="RXU290"/>
      <c r="RXV290"/>
      <c r="RXW290"/>
      <c r="RXX290"/>
      <c r="RXY290"/>
      <c r="RXZ290"/>
      <c r="RYA290"/>
      <c r="RYB290"/>
      <c r="RYC290"/>
      <c r="RYD290"/>
      <c r="RYE290"/>
      <c r="RYF290"/>
      <c r="RYG290"/>
      <c r="RYH290"/>
      <c r="RYI290"/>
      <c r="RYJ290"/>
      <c r="RYK290"/>
      <c r="RYL290"/>
      <c r="RYM290"/>
      <c r="RYN290"/>
      <c r="RYO290"/>
      <c r="RYP290"/>
      <c r="RYQ290"/>
      <c r="RYR290"/>
      <c r="RYS290"/>
      <c r="RYT290"/>
      <c r="RYU290"/>
      <c r="RYV290"/>
      <c r="RYW290"/>
      <c r="RYX290"/>
      <c r="RYY290"/>
      <c r="RYZ290"/>
      <c r="RZA290"/>
      <c r="RZB290"/>
      <c r="RZC290"/>
      <c r="RZD290"/>
      <c r="RZE290"/>
      <c r="RZF290"/>
      <c r="RZG290"/>
      <c r="RZH290"/>
      <c r="RZI290"/>
      <c r="RZJ290"/>
      <c r="RZK290"/>
      <c r="RZL290"/>
      <c r="RZM290"/>
      <c r="RZN290"/>
      <c r="RZO290"/>
      <c r="RZP290"/>
      <c r="RZQ290"/>
      <c r="RZR290"/>
      <c r="RZS290"/>
      <c r="RZT290"/>
      <c r="RZU290"/>
      <c r="RZV290"/>
      <c r="RZW290"/>
      <c r="RZX290"/>
      <c r="RZY290"/>
      <c r="RZZ290"/>
      <c r="SAA290"/>
      <c r="SAB290"/>
      <c r="SAC290"/>
      <c r="SAD290"/>
      <c r="SAE290"/>
      <c r="SAF290"/>
      <c r="SAG290"/>
      <c r="SAH290"/>
      <c r="SAI290"/>
      <c r="SAJ290"/>
      <c r="SAK290"/>
      <c r="SAL290"/>
      <c r="SAM290"/>
      <c r="SAN290"/>
      <c r="SAO290"/>
      <c r="SAP290"/>
      <c r="SAQ290"/>
      <c r="SAR290"/>
      <c r="SAS290"/>
      <c r="SAT290"/>
      <c r="SAU290"/>
      <c r="SAV290"/>
      <c r="SAW290"/>
      <c r="SAX290"/>
      <c r="SAY290"/>
      <c r="SAZ290"/>
      <c r="SBA290"/>
      <c r="SBB290"/>
      <c r="SBC290"/>
      <c r="SBD290"/>
      <c r="SBE290"/>
      <c r="SBF290"/>
      <c r="SBG290"/>
      <c r="SBH290"/>
      <c r="SBI290"/>
      <c r="SBJ290"/>
      <c r="SBK290"/>
      <c r="SBL290"/>
      <c r="SBM290"/>
      <c r="SBN290"/>
      <c r="SBO290"/>
      <c r="SBP290"/>
      <c r="SBQ290"/>
      <c r="SBR290"/>
      <c r="SBS290"/>
      <c r="SBT290"/>
      <c r="SBU290"/>
      <c r="SBV290"/>
      <c r="SBW290"/>
      <c r="SBX290"/>
      <c r="SBY290"/>
      <c r="SBZ290"/>
      <c r="SCA290"/>
      <c r="SCB290"/>
      <c r="SCC290"/>
      <c r="SCD290"/>
      <c r="SCE290"/>
      <c r="SCF290"/>
      <c r="SCG290"/>
      <c r="SCH290"/>
      <c r="SCI290"/>
      <c r="SCJ290"/>
      <c r="SCK290"/>
      <c r="SCL290"/>
      <c r="SCM290"/>
      <c r="SCN290"/>
      <c r="SCO290"/>
      <c r="SCP290"/>
      <c r="SCQ290"/>
      <c r="SCR290"/>
      <c r="SCS290"/>
      <c r="SCT290"/>
      <c r="SCU290"/>
      <c r="SCV290"/>
      <c r="SCW290"/>
      <c r="SCX290"/>
      <c r="SCY290"/>
      <c r="SCZ290"/>
      <c r="SDA290"/>
      <c r="SDB290"/>
      <c r="SDC290"/>
      <c r="SDD290"/>
      <c r="SDE290"/>
      <c r="SDF290"/>
      <c r="SDG290"/>
      <c r="SDH290"/>
      <c r="SDI290"/>
      <c r="SDJ290"/>
      <c r="SDK290"/>
      <c r="SDL290"/>
      <c r="SDM290"/>
      <c r="SDN290"/>
      <c r="SDO290"/>
      <c r="SDP290"/>
      <c r="SDQ290"/>
      <c r="SDR290"/>
      <c r="SDS290"/>
      <c r="SDT290"/>
      <c r="SDU290"/>
      <c r="SDV290"/>
      <c r="SDW290"/>
      <c r="SDX290"/>
      <c r="SDY290"/>
      <c r="SDZ290"/>
      <c r="SEA290"/>
      <c r="SEB290"/>
      <c r="SEC290"/>
      <c r="SED290"/>
      <c r="SEE290"/>
      <c r="SEF290"/>
      <c r="SEG290"/>
      <c r="SEH290"/>
      <c r="SEI290"/>
      <c r="SEJ290"/>
      <c r="SEK290"/>
      <c r="SEL290"/>
      <c r="SEM290"/>
      <c r="SEN290"/>
      <c r="SEO290"/>
      <c r="SEP290"/>
      <c r="SEQ290"/>
      <c r="SER290"/>
      <c r="SES290"/>
      <c r="SET290"/>
      <c r="SEU290"/>
      <c r="SEV290"/>
      <c r="SEW290"/>
      <c r="SEX290"/>
      <c r="SEY290"/>
      <c r="SEZ290"/>
      <c r="SFA290"/>
      <c r="SFB290"/>
      <c r="SFC290"/>
      <c r="SFD290"/>
      <c r="SFE290"/>
      <c r="SFF290"/>
      <c r="SFG290"/>
      <c r="SFH290"/>
      <c r="SFI290"/>
      <c r="SFJ290"/>
      <c r="SFK290"/>
      <c r="SFL290"/>
      <c r="SFM290"/>
      <c r="SFN290"/>
      <c r="SFO290"/>
      <c r="SFP290"/>
      <c r="SFQ290"/>
      <c r="SFR290"/>
      <c r="SFS290"/>
      <c r="SFT290"/>
      <c r="SFU290"/>
      <c r="SFV290"/>
      <c r="SFW290"/>
      <c r="SFX290"/>
      <c r="SFY290"/>
      <c r="SFZ290"/>
      <c r="SGA290"/>
      <c r="SGB290"/>
      <c r="SGC290"/>
      <c r="SGD290"/>
      <c r="SGE290"/>
      <c r="SGF290"/>
      <c r="SGG290"/>
      <c r="SGH290"/>
      <c r="SGI290"/>
      <c r="SGJ290"/>
      <c r="SGK290"/>
      <c r="SGL290"/>
      <c r="SGM290"/>
      <c r="SGN290"/>
      <c r="SGO290"/>
      <c r="SGP290"/>
      <c r="SGQ290"/>
      <c r="SGR290"/>
      <c r="SGS290"/>
      <c r="SGT290"/>
      <c r="SGU290"/>
      <c r="SGV290"/>
      <c r="SGW290"/>
      <c r="SGX290"/>
      <c r="SGY290"/>
      <c r="SGZ290"/>
      <c r="SHA290"/>
      <c r="SHB290"/>
      <c r="SHC290"/>
      <c r="SHD290"/>
      <c r="SHE290"/>
      <c r="SHF290"/>
      <c r="SHG290"/>
      <c r="SHH290"/>
      <c r="SHI290"/>
      <c r="SHJ290"/>
      <c r="SHK290"/>
      <c r="SHL290"/>
      <c r="SHM290"/>
      <c r="SHN290"/>
      <c r="SHO290"/>
      <c r="SHP290"/>
      <c r="SHQ290"/>
      <c r="SHR290"/>
      <c r="SHS290"/>
      <c r="SHT290"/>
      <c r="SHU290"/>
      <c r="SHV290"/>
      <c r="SHW290"/>
      <c r="SHX290"/>
      <c r="SHY290"/>
      <c r="SHZ290"/>
      <c r="SIA290"/>
      <c r="SIB290"/>
      <c r="SIC290"/>
      <c r="SID290"/>
      <c r="SIE290"/>
      <c r="SIF290"/>
      <c r="SIG290"/>
      <c r="SIH290"/>
      <c r="SII290"/>
      <c r="SIJ290"/>
      <c r="SIK290"/>
      <c r="SIL290"/>
      <c r="SIM290"/>
      <c r="SIN290"/>
      <c r="SIO290"/>
      <c r="SIP290"/>
      <c r="SIQ290"/>
      <c r="SIR290"/>
      <c r="SIS290"/>
      <c r="SIT290"/>
      <c r="SIU290"/>
      <c r="SIV290"/>
      <c r="SIW290"/>
      <c r="SIX290"/>
      <c r="SIY290"/>
      <c r="SIZ290"/>
      <c r="SJA290"/>
      <c r="SJB290"/>
      <c r="SJC290"/>
      <c r="SJD290"/>
      <c r="SJE290"/>
      <c r="SJF290"/>
      <c r="SJG290"/>
      <c r="SJH290"/>
      <c r="SJI290"/>
      <c r="SJJ290"/>
      <c r="SJK290"/>
      <c r="SJL290"/>
      <c r="SJM290"/>
      <c r="SJN290"/>
      <c r="SJO290"/>
      <c r="SJP290"/>
      <c r="SJQ290"/>
      <c r="SJR290"/>
      <c r="SJS290"/>
      <c r="SJT290"/>
      <c r="SJU290"/>
      <c r="SJV290"/>
      <c r="SJW290"/>
      <c r="SJX290"/>
      <c r="SJY290"/>
      <c r="SJZ290"/>
      <c r="SKA290"/>
      <c r="SKB290"/>
      <c r="SKC290"/>
      <c r="SKD290"/>
      <c r="SKE290"/>
      <c r="SKF290"/>
      <c r="SKG290"/>
      <c r="SKH290"/>
      <c r="SKI290"/>
      <c r="SKJ290"/>
      <c r="SKK290"/>
      <c r="SKL290"/>
      <c r="SKM290"/>
      <c r="SKN290"/>
      <c r="SKO290"/>
      <c r="SKP290"/>
      <c r="SKQ290"/>
      <c r="SKR290"/>
      <c r="SKS290"/>
      <c r="SKT290"/>
      <c r="SKU290"/>
      <c r="SKV290"/>
      <c r="SKW290"/>
      <c r="SKX290"/>
      <c r="SKY290"/>
      <c r="SKZ290"/>
      <c r="SLA290"/>
      <c r="SLB290"/>
      <c r="SLC290"/>
      <c r="SLD290"/>
      <c r="SLE290"/>
      <c r="SLF290"/>
      <c r="SLG290"/>
      <c r="SLH290"/>
      <c r="SLI290"/>
      <c r="SLJ290"/>
      <c r="SLK290"/>
      <c r="SLL290"/>
      <c r="SLM290"/>
      <c r="SLN290"/>
      <c r="SLO290"/>
      <c r="SLP290"/>
      <c r="SLQ290"/>
      <c r="SLR290"/>
      <c r="SLS290"/>
      <c r="SLT290"/>
      <c r="SLU290"/>
      <c r="SLV290"/>
      <c r="SLW290"/>
      <c r="SLX290"/>
      <c r="SLY290"/>
      <c r="SLZ290"/>
      <c r="SMA290"/>
      <c r="SMB290"/>
      <c r="SMC290"/>
      <c r="SMD290"/>
      <c r="SME290"/>
      <c r="SMF290"/>
      <c r="SMG290"/>
      <c r="SMH290"/>
      <c r="SMI290"/>
      <c r="SMJ290"/>
      <c r="SMK290"/>
      <c r="SML290"/>
      <c r="SMM290"/>
      <c r="SMN290"/>
      <c r="SMO290"/>
      <c r="SMP290"/>
      <c r="SMQ290"/>
      <c r="SMR290"/>
      <c r="SMS290"/>
      <c r="SMT290"/>
      <c r="SMU290"/>
      <c r="SMV290"/>
      <c r="SMW290"/>
      <c r="SMX290"/>
      <c r="SMY290"/>
      <c r="SMZ290"/>
      <c r="SNA290"/>
      <c r="SNB290"/>
      <c r="SNC290"/>
      <c r="SND290"/>
      <c r="SNE290"/>
      <c r="SNF290"/>
      <c r="SNG290"/>
      <c r="SNH290"/>
      <c r="SNI290"/>
      <c r="SNJ290"/>
      <c r="SNK290"/>
      <c r="SNL290"/>
      <c r="SNM290"/>
      <c r="SNN290"/>
      <c r="SNO290"/>
      <c r="SNP290"/>
      <c r="SNQ290"/>
      <c r="SNR290"/>
      <c r="SNS290"/>
      <c r="SNT290"/>
      <c r="SNU290"/>
      <c r="SNV290"/>
      <c r="SNW290"/>
      <c r="SNX290"/>
      <c r="SNY290"/>
      <c r="SNZ290"/>
      <c r="SOA290"/>
      <c r="SOB290"/>
      <c r="SOC290"/>
      <c r="SOD290"/>
      <c r="SOE290"/>
      <c r="SOF290"/>
      <c r="SOG290"/>
      <c r="SOH290"/>
      <c r="SOI290"/>
      <c r="SOJ290"/>
      <c r="SOK290"/>
      <c r="SOL290"/>
      <c r="SOM290"/>
      <c r="SON290"/>
      <c r="SOO290"/>
      <c r="SOP290"/>
      <c r="SOQ290"/>
      <c r="SOR290"/>
      <c r="SOS290"/>
      <c r="SOT290"/>
      <c r="SOU290"/>
      <c r="SOV290"/>
      <c r="SOW290"/>
      <c r="SOX290"/>
      <c r="SOY290"/>
      <c r="SOZ290"/>
      <c r="SPA290"/>
      <c r="SPB290"/>
      <c r="SPC290"/>
      <c r="SPD290"/>
      <c r="SPE290"/>
      <c r="SPF290"/>
      <c r="SPG290"/>
      <c r="SPH290"/>
      <c r="SPI290"/>
      <c r="SPJ290"/>
      <c r="SPK290"/>
      <c r="SPL290"/>
      <c r="SPM290"/>
      <c r="SPN290"/>
      <c r="SPO290"/>
      <c r="SPP290"/>
      <c r="SPQ290"/>
      <c r="SPR290"/>
      <c r="SPS290"/>
      <c r="SPT290"/>
      <c r="SPU290"/>
      <c r="SPV290"/>
      <c r="SPW290"/>
      <c r="SPX290"/>
      <c r="SPY290"/>
      <c r="SPZ290"/>
      <c r="SQA290"/>
      <c r="SQB290"/>
      <c r="SQC290"/>
      <c r="SQD290"/>
      <c r="SQE290"/>
      <c r="SQF290"/>
      <c r="SQG290"/>
      <c r="SQH290"/>
      <c r="SQI290"/>
      <c r="SQJ290"/>
      <c r="SQK290"/>
      <c r="SQL290"/>
      <c r="SQM290"/>
      <c r="SQN290"/>
      <c r="SQO290"/>
      <c r="SQP290"/>
      <c r="SQQ290"/>
      <c r="SQR290"/>
      <c r="SQS290"/>
      <c r="SQT290"/>
      <c r="SQU290"/>
      <c r="SQV290"/>
      <c r="SQW290"/>
      <c r="SQX290"/>
      <c r="SQY290"/>
      <c r="SQZ290"/>
      <c r="SRA290"/>
      <c r="SRB290"/>
      <c r="SRC290"/>
      <c r="SRD290"/>
      <c r="SRE290"/>
      <c r="SRF290"/>
      <c r="SRG290"/>
      <c r="SRH290"/>
      <c r="SRI290"/>
      <c r="SRJ290"/>
      <c r="SRK290"/>
      <c r="SRL290"/>
      <c r="SRM290"/>
      <c r="SRN290"/>
      <c r="SRO290"/>
      <c r="SRP290"/>
      <c r="SRQ290"/>
      <c r="SRR290"/>
      <c r="SRS290"/>
      <c r="SRT290"/>
      <c r="SRU290"/>
      <c r="SRV290"/>
      <c r="SRW290"/>
      <c r="SRX290"/>
      <c r="SRY290"/>
      <c r="SRZ290"/>
      <c r="SSA290"/>
      <c r="SSB290"/>
      <c r="SSC290"/>
      <c r="SSD290"/>
      <c r="SSE290"/>
      <c r="SSF290"/>
      <c r="SSG290"/>
      <c r="SSH290"/>
      <c r="SSI290"/>
      <c r="SSJ290"/>
      <c r="SSK290"/>
      <c r="SSL290"/>
      <c r="SSM290"/>
      <c r="SSN290"/>
      <c r="SSO290"/>
      <c r="SSP290"/>
      <c r="SSQ290"/>
      <c r="SSR290"/>
      <c r="SSS290"/>
      <c r="SST290"/>
      <c r="SSU290"/>
      <c r="SSV290"/>
      <c r="SSW290"/>
      <c r="SSX290"/>
      <c r="SSY290"/>
      <c r="SSZ290"/>
      <c r="STA290"/>
      <c r="STB290"/>
      <c r="STC290"/>
      <c r="STD290"/>
      <c r="STE290"/>
      <c r="STF290"/>
      <c r="STG290"/>
      <c r="STH290"/>
      <c r="STI290"/>
      <c r="STJ290"/>
      <c r="STK290"/>
      <c r="STL290"/>
      <c r="STM290"/>
      <c r="STN290"/>
      <c r="STO290"/>
      <c r="STP290"/>
      <c r="STQ290"/>
      <c r="STR290"/>
      <c r="STS290"/>
      <c r="STT290"/>
      <c r="STU290"/>
      <c r="STV290"/>
      <c r="STW290"/>
      <c r="STX290"/>
      <c r="STY290"/>
      <c r="STZ290"/>
      <c r="SUA290"/>
      <c r="SUB290"/>
      <c r="SUC290"/>
      <c r="SUD290"/>
      <c r="SUE290"/>
      <c r="SUF290"/>
      <c r="SUG290"/>
      <c r="SUH290"/>
      <c r="SUI290"/>
      <c r="SUJ290"/>
      <c r="SUK290"/>
      <c r="SUL290"/>
      <c r="SUM290"/>
      <c r="SUN290"/>
      <c r="SUO290"/>
      <c r="SUP290"/>
      <c r="SUQ290"/>
      <c r="SUR290"/>
      <c r="SUS290"/>
      <c r="SUT290"/>
      <c r="SUU290"/>
      <c r="SUV290"/>
      <c r="SUW290"/>
      <c r="SUX290"/>
      <c r="SUY290"/>
      <c r="SUZ290"/>
      <c r="SVA290"/>
      <c r="SVB290"/>
      <c r="SVC290"/>
      <c r="SVD290"/>
      <c r="SVE290"/>
      <c r="SVF290"/>
      <c r="SVG290"/>
      <c r="SVH290"/>
      <c r="SVI290"/>
      <c r="SVJ290"/>
      <c r="SVK290"/>
      <c r="SVL290"/>
      <c r="SVM290"/>
      <c r="SVN290"/>
      <c r="SVO290"/>
      <c r="SVP290"/>
      <c r="SVQ290"/>
      <c r="SVR290"/>
      <c r="SVS290"/>
      <c r="SVT290"/>
      <c r="SVU290"/>
      <c r="SVV290"/>
      <c r="SVW290"/>
      <c r="SVX290"/>
      <c r="SVY290"/>
      <c r="SVZ290"/>
      <c r="SWA290"/>
      <c r="SWB290"/>
      <c r="SWC290"/>
      <c r="SWD290"/>
      <c r="SWE290"/>
      <c r="SWF290"/>
      <c r="SWG290"/>
      <c r="SWH290"/>
      <c r="SWI290"/>
      <c r="SWJ290"/>
      <c r="SWK290"/>
      <c r="SWL290"/>
      <c r="SWM290"/>
      <c r="SWN290"/>
      <c r="SWO290"/>
      <c r="SWP290"/>
      <c r="SWQ290"/>
      <c r="SWR290"/>
      <c r="SWS290"/>
      <c r="SWT290"/>
      <c r="SWU290"/>
      <c r="SWV290"/>
      <c r="SWW290"/>
      <c r="SWX290"/>
      <c r="SWY290"/>
      <c r="SWZ290"/>
      <c r="SXA290"/>
      <c r="SXB290"/>
      <c r="SXC290"/>
      <c r="SXD290"/>
      <c r="SXE290"/>
      <c r="SXF290"/>
      <c r="SXG290"/>
      <c r="SXH290"/>
      <c r="SXI290"/>
      <c r="SXJ290"/>
      <c r="SXK290"/>
      <c r="SXL290"/>
      <c r="SXM290"/>
      <c r="SXN290"/>
      <c r="SXO290"/>
      <c r="SXP290"/>
      <c r="SXQ290"/>
      <c r="SXR290"/>
      <c r="SXS290"/>
      <c r="SXT290"/>
      <c r="SXU290"/>
      <c r="SXV290"/>
      <c r="SXW290"/>
      <c r="SXX290"/>
      <c r="SXY290"/>
      <c r="SXZ290"/>
      <c r="SYA290"/>
      <c r="SYB290"/>
      <c r="SYC290"/>
      <c r="SYD290"/>
      <c r="SYE290"/>
      <c r="SYF290"/>
      <c r="SYG290"/>
      <c r="SYH290"/>
      <c r="SYI290"/>
      <c r="SYJ290"/>
      <c r="SYK290"/>
      <c r="SYL290"/>
      <c r="SYM290"/>
      <c r="SYN290"/>
      <c r="SYO290"/>
      <c r="SYP290"/>
      <c r="SYQ290"/>
      <c r="SYR290"/>
      <c r="SYS290"/>
      <c r="SYT290"/>
      <c r="SYU290"/>
      <c r="SYV290"/>
      <c r="SYW290"/>
      <c r="SYX290"/>
      <c r="SYY290"/>
      <c r="SYZ290"/>
      <c r="SZA290"/>
      <c r="SZB290"/>
      <c r="SZC290"/>
      <c r="SZD290"/>
      <c r="SZE290"/>
      <c r="SZF290"/>
      <c r="SZG290"/>
      <c r="SZH290"/>
      <c r="SZI290"/>
      <c r="SZJ290"/>
      <c r="SZK290"/>
      <c r="SZL290"/>
      <c r="SZM290"/>
      <c r="SZN290"/>
      <c r="SZO290"/>
      <c r="SZP290"/>
      <c r="SZQ290"/>
      <c r="SZR290"/>
      <c r="SZS290"/>
      <c r="SZT290"/>
      <c r="SZU290"/>
      <c r="SZV290"/>
      <c r="SZW290"/>
      <c r="SZX290"/>
      <c r="SZY290"/>
      <c r="SZZ290"/>
      <c r="TAA290"/>
      <c r="TAB290"/>
      <c r="TAC290"/>
      <c r="TAD290"/>
      <c r="TAE290"/>
      <c r="TAF290"/>
      <c r="TAG290"/>
      <c r="TAH290"/>
      <c r="TAI290"/>
      <c r="TAJ290"/>
      <c r="TAK290"/>
      <c r="TAL290"/>
      <c r="TAM290"/>
      <c r="TAN290"/>
      <c r="TAO290"/>
      <c r="TAP290"/>
      <c r="TAQ290"/>
      <c r="TAR290"/>
      <c r="TAS290"/>
      <c r="TAT290"/>
      <c r="TAU290"/>
      <c r="TAV290"/>
      <c r="TAW290"/>
      <c r="TAX290"/>
      <c r="TAY290"/>
      <c r="TAZ290"/>
      <c r="TBA290"/>
      <c r="TBB290"/>
      <c r="TBC290"/>
      <c r="TBD290"/>
      <c r="TBE290"/>
      <c r="TBF290"/>
      <c r="TBG290"/>
      <c r="TBH290"/>
      <c r="TBI290"/>
      <c r="TBJ290"/>
      <c r="TBK290"/>
      <c r="TBL290"/>
      <c r="TBM290"/>
      <c r="TBN290"/>
      <c r="TBO290"/>
      <c r="TBP290"/>
      <c r="TBQ290"/>
      <c r="TBR290"/>
      <c r="TBS290"/>
      <c r="TBT290"/>
      <c r="TBU290"/>
      <c r="TBV290"/>
      <c r="TBW290"/>
      <c r="TBX290"/>
      <c r="TBY290"/>
      <c r="TBZ290"/>
      <c r="TCA290"/>
      <c r="TCB290"/>
      <c r="TCC290"/>
      <c r="TCD290"/>
      <c r="TCE290"/>
      <c r="TCF290"/>
      <c r="TCG290"/>
      <c r="TCH290"/>
      <c r="TCI290"/>
      <c r="TCJ290"/>
      <c r="TCK290"/>
      <c r="TCL290"/>
      <c r="TCM290"/>
      <c r="TCN290"/>
      <c r="TCO290"/>
      <c r="TCP290"/>
      <c r="TCQ290"/>
      <c r="TCR290"/>
      <c r="TCS290"/>
      <c r="TCT290"/>
      <c r="TCU290"/>
      <c r="TCV290"/>
      <c r="TCW290"/>
      <c r="TCX290"/>
      <c r="TCY290"/>
      <c r="TCZ290"/>
      <c r="TDA290"/>
      <c r="TDB290"/>
      <c r="TDC290"/>
      <c r="TDD290"/>
      <c r="TDE290"/>
      <c r="TDF290"/>
      <c r="TDG290"/>
      <c r="TDH290"/>
      <c r="TDI290"/>
      <c r="TDJ290"/>
      <c r="TDK290"/>
      <c r="TDL290"/>
      <c r="TDM290"/>
      <c r="TDN290"/>
      <c r="TDO290"/>
      <c r="TDP290"/>
      <c r="TDQ290"/>
      <c r="TDR290"/>
      <c r="TDS290"/>
      <c r="TDT290"/>
      <c r="TDU290"/>
      <c r="TDV290"/>
      <c r="TDW290"/>
      <c r="TDX290"/>
      <c r="TDY290"/>
      <c r="TDZ290"/>
      <c r="TEA290"/>
      <c r="TEB290"/>
      <c r="TEC290"/>
      <c r="TED290"/>
      <c r="TEE290"/>
      <c r="TEF290"/>
      <c r="TEG290"/>
      <c r="TEH290"/>
      <c r="TEI290"/>
      <c r="TEJ290"/>
      <c r="TEK290"/>
      <c r="TEL290"/>
      <c r="TEM290"/>
      <c r="TEN290"/>
      <c r="TEO290"/>
      <c r="TEP290"/>
      <c r="TEQ290"/>
      <c r="TER290"/>
      <c r="TES290"/>
      <c r="TET290"/>
      <c r="TEU290"/>
      <c r="TEV290"/>
      <c r="TEW290"/>
      <c r="TEX290"/>
      <c r="TEY290"/>
      <c r="TEZ290"/>
      <c r="TFA290"/>
      <c r="TFB290"/>
      <c r="TFC290"/>
      <c r="TFD290"/>
      <c r="TFE290"/>
      <c r="TFF290"/>
      <c r="TFG290"/>
      <c r="TFH290"/>
      <c r="TFI290"/>
      <c r="TFJ290"/>
      <c r="TFK290"/>
      <c r="TFL290"/>
      <c r="TFM290"/>
      <c r="TFN290"/>
      <c r="TFO290"/>
      <c r="TFP290"/>
      <c r="TFQ290"/>
      <c r="TFR290"/>
      <c r="TFS290"/>
      <c r="TFT290"/>
      <c r="TFU290"/>
      <c r="TFV290"/>
      <c r="TFW290"/>
      <c r="TFX290"/>
      <c r="TFY290"/>
      <c r="TFZ290"/>
      <c r="TGA290"/>
      <c r="TGB290"/>
      <c r="TGC290"/>
      <c r="TGD290"/>
      <c r="TGE290"/>
      <c r="TGF290"/>
      <c r="TGG290"/>
      <c r="TGH290"/>
      <c r="TGI290"/>
      <c r="TGJ290"/>
      <c r="TGK290"/>
      <c r="TGL290"/>
      <c r="TGM290"/>
      <c r="TGN290"/>
      <c r="TGO290"/>
      <c r="TGP290"/>
      <c r="TGQ290"/>
      <c r="TGR290"/>
      <c r="TGS290"/>
      <c r="TGT290"/>
      <c r="TGU290"/>
      <c r="TGV290"/>
      <c r="TGW290"/>
      <c r="TGX290"/>
      <c r="TGY290"/>
      <c r="TGZ290"/>
      <c r="THA290"/>
      <c r="THB290"/>
      <c r="THC290"/>
      <c r="THD290"/>
      <c r="THE290"/>
      <c r="THF290"/>
      <c r="THG290"/>
      <c r="THH290"/>
      <c r="THI290"/>
      <c r="THJ290"/>
      <c r="THK290"/>
      <c r="THL290"/>
      <c r="THM290"/>
      <c r="THN290"/>
      <c r="THO290"/>
      <c r="THP290"/>
      <c r="THQ290"/>
      <c r="THR290"/>
      <c r="THS290"/>
      <c r="THT290"/>
      <c r="THU290"/>
      <c r="THV290"/>
      <c r="THW290"/>
      <c r="THX290"/>
      <c r="THY290"/>
      <c r="THZ290"/>
      <c r="TIA290"/>
      <c r="TIB290"/>
      <c r="TIC290"/>
      <c r="TID290"/>
      <c r="TIE290"/>
      <c r="TIF290"/>
      <c r="TIG290"/>
      <c r="TIH290"/>
      <c r="TII290"/>
      <c r="TIJ290"/>
      <c r="TIK290"/>
      <c r="TIL290"/>
      <c r="TIM290"/>
      <c r="TIN290"/>
      <c r="TIO290"/>
      <c r="TIP290"/>
      <c r="TIQ290"/>
      <c r="TIR290"/>
      <c r="TIS290"/>
      <c r="TIT290"/>
      <c r="TIU290"/>
      <c r="TIV290"/>
      <c r="TIW290"/>
      <c r="TIX290"/>
      <c r="TIY290"/>
      <c r="TIZ290"/>
      <c r="TJA290"/>
      <c r="TJB290"/>
      <c r="TJC290"/>
      <c r="TJD290"/>
      <c r="TJE290"/>
      <c r="TJF290"/>
      <c r="TJG290"/>
      <c r="TJH290"/>
      <c r="TJI290"/>
      <c r="TJJ290"/>
      <c r="TJK290"/>
      <c r="TJL290"/>
      <c r="TJM290"/>
      <c r="TJN290"/>
      <c r="TJO290"/>
      <c r="TJP290"/>
      <c r="TJQ290"/>
      <c r="TJR290"/>
      <c r="TJS290"/>
      <c r="TJT290"/>
      <c r="TJU290"/>
      <c r="TJV290"/>
      <c r="TJW290"/>
      <c r="TJX290"/>
      <c r="TJY290"/>
      <c r="TJZ290"/>
      <c r="TKA290"/>
      <c r="TKB290"/>
      <c r="TKC290"/>
      <c r="TKD290"/>
      <c r="TKE290"/>
      <c r="TKF290"/>
      <c r="TKG290"/>
      <c r="TKH290"/>
      <c r="TKI290"/>
      <c r="TKJ290"/>
      <c r="TKK290"/>
      <c r="TKL290"/>
      <c r="TKM290"/>
      <c r="TKN290"/>
      <c r="TKO290"/>
      <c r="TKP290"/>
      <c r="TKQ290"/>
      <c r="TKR290"/>
      <c r="TKS290"/>
      <c r="TKT290"/>
      <c r="TKU290"/>
      <c r="TKV290"/>
      <c r="TKW290"/>
      <c r="TKX290"/>
      <c r="TKY290"/>
      <c r="TKZ290"/>
      <c r="TLA290"/>
      <c r="TLB290"/>
      <c r="TLC290"/>
      <c r="TLD290"/>
      <c r="TLE290"/>
      <c r="TLF290"/>
      <c r="TLG290"/>
      <c r="TLH290"/>
      <c r="TLI290"/>
      <c r="TLJ290"/>
      <c r="TLK290"/>
      <c r="TLL290"/>
      <c r="TLM290"/>
      <c r="TLN290"/>
      <c r="TLO290"/>
      <c r="TLP290"/>
      <c r="TLQ290"/>
      <c r="TLR290"/>
      <c r="TLS290"/>
      <c r="TLT290"/>
      <c r="TLU290"/>
      <c r="TLV290"/>
      <c r="TLW290"/>
      <c r="TLX290"/>
      <c r="TLY290"/>
      <c r="TLZ290"/>
      <c r="TMA290"/>
      <c r="TMB290"/>
      <c r="TMC290"/>
      <c r="TMD290"/>
      <c r="TME290"/>
      <c r="TMF290"/>
      <c r="TMG290"/>
      <c r="TMH290"/>
      <c r="TMI290"/>
      <c r="TMJ290"/>
      <c r="TMK290"/>
      <c r="TML290"/>
      <c r="TMM290"/>
      <c r="TMN290"/>
      <c r="TMO290"/>
      <c r="TMP290"/>
      <c r="TMQ290"/>
      <c r="TMR290"/>
      <c r="TMS290"/>
      <c r="TMT290"/>
      <c r="TMU290"/>
      <c r="TMV290"/>
      <c r="TMW290"/>
      <c r="TMX290"/>
      <c r="TMY290"/>
      <c r="TMZ290"/>
      <c r="TNA290"/>
      <c r="TNB290"/>
      <c r="TNC290"/>
      <c r="TND290"/>
      <c r="TNE290"/>
      <c r="TNF290"/>
      <c r="TNG290"/>
      <c r="TNH290"/>
      <c r="TNI290"/>
      <c r="TNJ290"/>
      <c r="TNK290"/>
      <c r="TNL290"/>
      <c r="TNM290"/>
      <c r="TNN290"/>
      <c r="TNO290"/>
      <c r="TNP290"/>
      <c r="TNQ290"/>
      <c r="TNR290"/>
      <c r="TNS290"/>
      <c r="TNT290"/>
      <c r="TNU290"/>
      <c r="TNV290"/>
      <c r="TNW290"/>
      <c r="TNX290"/>
      <c r="TNY290"/>
      <c r="TNZ290"/>
      <c r="TOA290"/>
      <c r="TOB290"/>
      <c r="TOC290"/>
      <c r="TOD290"/>
      <c r="TOE290"/>
      <c r="TOF290"/>
      <c r="TOG290"/>
      <c r="TOH290"/>
      <c r="TOI290"/>
      <c r="TOJ290"/>
      <c r="TOK290"/>
      <c r="TOL290"/>
      <c r="TOM290"/>
      <c r="TON290"/>
      <c r="TOO290"/>
      <c r="TOP290"/>
      <c r="TOQ290"/>
      <c r="TOR290"/>
      <c r="TOS290"/>
      <c r="TOT290"/>
      <c r="TOU290"/>
      <c r="TOV290"/>
      <c r="TOW290"/>
      <c r="TOX290"/>
      <c r="TOY290"/>
      <c r="TOZ290"/>
      <c r="TPA290"/>
      <c r="TPB290"/>
      <c r="TPC290"/>
      <c r="TPD290"/>
      <c r="TPE290"/>
      <c r="TPF290"/>
      <c r="TPG290"/>
      <c r="TPH290"/>
      <c r="TPI290"/>
      <c r="TPJ290"/>
      <c r="TPK290"/>
      <c r="TPL290"/>
      <c r="TPM290"/>
      <c r="TPN290"/>
      <c r="TPO290"/>
      <c r="TPP290"/>
      <c r="TPQ290"/>
      <c r="TPR290"/>
      <c r="TPS290"/>
      <c r="TPT290"/>
      <c r="TPU290"/>
      <c r="TPV290"/>
      <c r="TPW290"/>
      <c r="TPX290"/>
      <c r="TPY290"/>
      <c r="TPZ290"/>
      <c r="TQA290"/>
      <c r="TQB290"/>
      <c r="TQC290"/>
      <c r="TQD290"/>
      <c r="TQE290"/>
      <c r="TQF290"/>
      <c r="TQG290"/>
      <c r="TQH290"/>
      <c r="TQI290"/>
      <c r="TQJ290"/>
      <c r="TQK290"/>
      <c r="TQL290"/>
      <c r="TQM290"/>
      <c r="TQN290"/>
      <c r="TQO290"/>
      <c r="TQP290"/>
      <c r="TQQ290"/>
      <c r="TQR290"/>
      <c r="TQS290"/>
      <c r="TQT290"/>
      <c r="TQU290"/>
      <c r="TQV290"/>
      <c r="TQW290"/>
      <c r="TQX290"/>
      <c r="TQY290"/>
      <c r="TQZ290"/>
      <c r="TRA290"/>
      <c r="TRB290"/>
      <c r="TRC290"/>
      <c r="TRD290"/>
      <c r="TRE290"/>
      <c r="TRF290"/>
      <c r="TRG290"/>
      <c r="TRH290"/>
      <c r="TRI290"/>
      <c r="TRJ290"/>
      <c r="TRK290"/>
      <c r="TRL290"/>
      <c r="TRM290"/>
      <c r="TRN290"/>
      <c r="TRO290"/>
      <c r="TRP290"/>
      <c r="TRQ290"/>
      <c r="TRR290"/>
      <c r="TRS290"/>
      <c r="TRT290"/>
      <c r="TRU290"/>
      <c r="TRV290"/>
      <c r="TRW290"/>
      <c r="TRX290"/>
      <c r="TRY290"/>
      <c r="TRZ290"/>
      <c r="TSA290"/>
      <c r="TSB290"/>
      <c r="TSC290"/>
      <c r="TSD290"/>
      <c r="TSE290"/>
      <c r="TSF290"/>
      <c r="TSG290"/>
      <c r="TSH290"/>
      <c r="TSI290"/>
      <c r="TSJ290"/>
      <c r="TSK290"/>
      <c r="TSL290"/>
      <c r="TSM290"/>
      <c r="TSN290"/>
      <c r="TSO290"/>
      <c r="TSP290"/>
      <c r="TSQ290"/>
      <c r="TSR290"/>
      <c r="TSS290"/>
      <c r="TST290"/>
      <c r="TSU290"/>
      <c r="TSV290"/>
      <c r="TSW290"/>
      <c r="TSX290"/>
      <c r="TSY290"/>
      <c r="TSZ290"/>
      <c r="TTA290"/>
      <c r="TTB290"/>
      <c r="TTC290"/>
      <c r="TTD290"/>
      <c r="TTE290"/>
      <c r="TTF290"/>
      <c r="TTG290"/>
      <c r="TTH290"/>
      <c r="TTI290"/>
      <c r="TTJ290"/>
      <c r="TTK290"/>
      <c r="TTL290"/>
      <c r="TTM290"/>
      <c r="TTN290"/>
      <c r="TTO290"/>
      <c r="TTP290"/>
      <c r="TTQ290"/>
      <c r="TTR290"/>
      <c r="TTS290"/>
      <c r="TTT290"/>
      <c r="TTU290"/>
      <c r="TTV290"/>
      <c r="TTW290"/>
      <c r="TTX290"/>
      <c r="TTY290"/>
      <c r="TTZ290"/>
      <c r="TUA290"/>
      <c r="TUB290"/>
      <c r="TUC290"/>
      <c r="TUD290"/>
      <c r="TUE290"/>
      <c r="TUF290"/>
      <c r="TUG290"/>
      <c r="TUH290"/>
      <c r="TUI290"/>
      <c r="TUJ290"/>
      <c r="TUK290"/>
      <c r="TUL290"/>
      <c r="TUM290"/>
      <c r="TUN290"/>
      <c r="TUO290"/>
      <c r="TUP290"/>
      <c r="TUQ290"/>
      <c r="TUR290"/>
      <c r="TUS290"/>
      <c r="TUT290"/>
      <c r="TUU290"/>
      <c r="TUV290"/>
      <c r="TUW290"/>
      <c r="TUX290"/>
      <c r="TUY290"/>
      <c r="TUZ290"/>
      <c r="TVA290"/>
      <c r="TVB290"/>
      <c r="TVC290"/>
      <c r="TVD290"/>
      <c r="TVE290"/>
      <c r="TVF290"/>
      <c r="TVG290"/>
      <c r="TVH290"/>
      <c r="TVI290"/>
      <c r="TVJ290"/>
      <c r="TVK290"/>
      <c r="TVL290"/>
      <c r="TVM290"/>
      <c r="TVN290"/>
      <c r="TVO290"/>
      <c r="TVP290"/>
      <c r="TVQ290"/>
      <c r="TVR290"/>
      <c r="TVS290"/>
      <c r="TVT290"/>
      <c r="TVU290"/>
      <c r="TVV290"/>
      <c r="TVW290"/>
      <c r="TVX290"/>
      <c r="TVY290"/>
      <c r="TVZ290"/>
      <c r="TWA290"/>
      <c r="TWB290"/>
      <c r="TWC290"/>
      <c r="TWD290"/>
      <c r="TWE290"/>
      <c r="TWF290"/>
      <c r="TWG290"/>
      <c r="TWH290"/>
      <c r="TWI290"/>
      <c r="TWJ290"/>
      <c r="TWK290"/>
      <c r="TWL290"/>
      <c r="TWM290"/>
      <c r="TWN290"/>
      <c r="TWO290"/>
      <c r="TWP290"/>
      <c r="TWQ290"/>
      <c r="TWR290"/>
      <c r="TWS290"/>
      <c r="TWT290"/>
      <c r="TWU290"/>
      <c r="TWV290"/>
      <c r="TWW290"/>
      <c r="TWX290"/>
      <c r="TWY290"/>
      <c r="TWZ290"/>
      <c r="TXA290"/>
      <c r="TXB290"/>
      <c r="TXC290"/>
      <c r="TXD290"/>
      <c r="TXE290"/>
      <c r="TXF290"/>
      <c r="TXG290"/>
      <c r="TXH290"/>
      <c r="TXI290"/>
      <c r="TXJ290"/>
      <c r="TXK290"/>
      <c r="TXL290"/>
      <c r="TXM290"/>
      <c r="TXN290"/>
      <c r="TXO290"/>
      <c r="TXP290"/>
      <c r="TXQ290"/>
      <c r="TXR290"/>
      <c r="TXS290"/>
      <c r="TXT290"/>
      <c r="TXU290"/>
      <c r="TXV290"/>
      <c r="TXW290"/>
      <c r="TXX290"/>
      <c r="TXY290"/>
      <c r="TXZ290"/>
      <c r="TYA290"/>
      <c r="TYB290"/>
      <c r="TYC290"/>
      <c r="TYD290"/>
      <c r="TYE290"/>
      <c r="TYF290"/>
      <c r="TYG290"/>
      <c r="TYH290"/>
      <c r="TYI290"/>
      <c r="TYJ290"/>
      <c r="TYK290"/>
      <c r="TYL290"/>
      <c r="TYM290"/>
      <c r="TYN290"/>
      <c r="TYO290"/>
      <c r="TYP290"/>
      <c r="TYQ290"/>
      <c r="TYR290"/>
      <c r="TYS290"/>
      <c r="TYT290"/>
      <c r="TYU290"/>
      <c r="TYV290"/>
      <c r="TYW290"/>
      <c r="TYX290"/>
      <c r="TYY290"/>
      <c r="TYZ290"/>
      <c r="TZA290"/>
      <c r="TZB290"/>
      <c r="TZC290"/>
      <c r="TZD290"/>
      <c r="TZE290"/>
      <c r="TZF290"/>
      <c r="TZG290"/>
      <c r="TZH290"/>
      <c r="TZI290"/>
      <c r="TZJ290"/>
      <c r="TZK290"/>
      <c r="TZL290"/>
      <c r="TZM290"/>
      <c r="TZN290"/>
      <c r="TZO290"/>
      <c r="TZP290"/>
      <c r="TZQ290"/>
      <c r="TZR290"/>
      <c r="TZS290"/>
      <c r="TZT290"/>
      <c r="TZU290"/>
      <c r="TZV290"/>
      <c r="TZW290"/>
      <c r="TZX290"/>
      <c r="TZY290"/>
      <c r="TZZ290"/>
      <c r="UAA290"/>
      <c r="UAB290"/>
      <c r="UAC290"/>
      <c r="UAD290"/>
      <c r="UAE290"/>
      <c r="UAF290"/>
      <c r="UAG290"/>
      <c r="UAH290"/>
      <c r="UAI290"/>
      <c r="UAJ290"/>
      <c r="UAK290"/>
      <c r="UAL290"/>
      <c r="UAM290"/>
      <c r="UAN290"/>
      <c r="UAO290"/>
      <c r="UAP290"/>
      <c r="UAQ290"/>
      <c r="UAR290"/>
      <c r="UAS290"/>
      <c r="UAT290"/>
      <c r="UAU290"/>
      <c r="UAV290"/>
      <c r="UAW290"/>
      <c r="UAX290"/>
      <c r="UAY290"/>
      <c r="UAZ290"/>
      <c r="UBA290"/>
      <c r="UBB290"/>
      <c r="UBC290"/>
      <c r="UBD290"/>
      <c r="UBE290"/>
      <c r="UBF290"/>
      <c r="UBG290"/>
      <c r="UBH290"/>
      <c r="UBI290"/>
      <c r="UBJ290"/>
      <c r="UBK290"/>
      <c r="UBL290"/>
      <c r="UBM290"/>
      <c r="UBN290"/>
      <c r="UBO290"/>
      <c r="UBP290"/>
      <c r="UBQ290"/>
      <c r="UBR290"/>
      <c r="UBS290"/>
      <c r="UBT290"/>
      <c r="UBU290"/>
      <c r="UBV290"/>
      <c r="UBW290"/>
      <c r="UBX290"/>
      <c r="UBY290"/>
      <c r="UBZ290"/>
      <c r="UCA290"/>
      <c r="UCB290"/>
      <c r="UCC290"/>
      <c r="UCD290"/>
      <c r="UCE290"/>
      <c r="UCF290"/>
      <c r="UCG290"/>
      <c r="UCH290"/>
      <c r="UCI290"/>
      <c r="UCJ290"/>
      <c r="UCK290"/>
      <c r="UCL290"/>
      <c r="UCM290"/>
      <c r="UCN290"/>
      <c r="UCO290"/>
      <c r="UCP290"/>
      <c r="UCQ290"/>
      <c r="UCR290"/>
      <c r="UCS290"/>
      <c r="UCT290"/>
      <c r="UCU290"/>
      <c r="UCV290"/>
      <c r="UCW290"/>
      <c r="UCX290"/>
      <c r="UCY290"/>
      <c r="UCZ290"/>
      <c r="UDA290"/>
      <c r="UDB290"/>
      <c r="UDC290"/>
      <c r="UDD290"/>
      <c r="UDE290"/>
      <c r="UDF290"/>
      <c r="UDG290"/>
      <c r="UDH290"/>
      <c r="UDI290"/>
      <c r="UDJ290"/>
      <c r="UDK290"/>
      <c r="UDL290"/>
      <c r="UDM290"/>
      <c r="UDN290"/>
      <c r="UDO290"/>
      <c r="UDP290"/>
      <c r="UDQ290"/>
      <c r="UDR290"/>
      <c r="UDS290"/>
      <c r="UDT290"/>
      <c r="UDU290"/>
      <c r="UDV290"/>
      <c r="UDW290"/>
      <c r="UDX290"/>
      <c r="UDY290"/>
      <c r="UDZ290"/>
      <c r="UEA290"/>
      <c r="UEB290"/>
      <c r="UEC290"/>
      <c r="UED290"/>
      <c r="UEE290"/>
      <c r="UEF290"/>
      <c r="UEG290"/>
      <c r="UEH290"/>
      <c r="UEI290"/>
      <c r="UEJ290"/>
      <c r="UEK290"/>
      <c r="UEL290"/>
      <c r="UEM290"/>
      <c r="UEN290"/>
      <c r="UEO290"/>
      <c r="UEP290"/>
      <c r="UEQ290"/>
      <c r="UER290"/>
      <c r="UES290"/>
      <c r="UET290"/>
      <c r="UEU290"/>
      <c r="UEV290"/>
      <c r="UEW290"/>
      <c r="UEX290"/>
      <c r="UEY290"/>
      <c r="UEZ290"/>
      <c r="UFA290"/>
      <c r="UFB290"/>
      <c r="UFC290"/>
      <c r="UFD290"/>
      <c r="UFE290"/>
      <c r="UFF290"/>
      <c r="UFG290"/>
      <c r="UFH290"/>
      <c r="UFI290"/>
      <c r="UFJ290"/>
      <c r="UFK290"/>
      <c r="UFL290"/>
      <c r="UFM290"/>
      <c r="UFN290"/>
      <c r="UFO290"/>
      <c r="UFP290"/>
      <c r="UFQ290"/>
      <c r="UFR290"/>
      <c r="UFS290"/>
      <c r="UFT290"/>
      <c r="UFU290"/>
      <c r="UFV290"/>
      <c r="UFW290"/>
      <c r="UFX290"/>
      <c r="UFY290"/>
      <c r="UFZ290"/>
      <c r="UGA290"/>
      <c r="UGB290"/>
      <c r="UGC290"/>
      <c r="UGD290"/>
      <c r="UGE290"/>
      <c r="UGF290"/>
      <c r="UGG290"/>
      <c r="UGH290"/>
      <c r="UGI290"/>
      <c r="UGJ290"/>
      <c r="UGK290"/>
      <c r="UGL290"/>
      <c r="UGM290"/>
      <c r="UGN290"/>
      <c r="UGO290"/>
      <c r="UGP290"/>
      <c r="UGQ290"/>
      <c r="UGR290"/>
      <c r="UGS290"/>
      <c r="UGT290"/>
      <c r="UGU290"/>
      <c r="UGV290"/>
      <c r="UGW290"/>
      <c r="UGX290"/>
      <c r="UGY290"/>
      <c r="UGZ290"/>
      <c r="UHA290"/>
      <c r="UHB290"/>
      <c r="UHC290"/>
      <c r="UHD290"/>
      <c r="UHE290"/>
      <c r="UHF290"/>
      <c r="UHG290"/>
      <c r="UHH290"/>
      <c r="UHI290"/>
      <c r="UHJ290"/>
      <c r="UHK290"/>
      <c r="UHL290"/>
      <c r="UHM290"/>
      <c r="UHN290"/>
      <c r="UHO290"/>
      <c r="UHP290"/>
      <c r="UHQ290"/>
      <c r="UHR290"/>
      <c r="UHS290"/>
      <c r="UHT290"/>
      <c r="UHU290"/>
      <c r="UHV290"/>
      <c r="UHW290"/>
      <c r="UHX290"/>
      <c r="UHY290"/>
      <c r="UHZ290"/>
      <c r="UIA290"/>
      <c r="UIB290"/>
      <c r="UIC290"/>
      <c r="UID290"/>
      <c r="UIE290"/>
      <c r="UIF290"/>
      <c r="UIG290"/>
      <c r="UIH290"/>
      <c r="UII290"/>
      <c r="UIJ290"/>
      <c r="UIK290"/>
      <c r="UIL290"/>
      <c r="UIM290"/>
      <c r="UIN290"/>
      <c r="UIO290"/>
      <c r="UIP290"/>
      <c r="UIQ290"/>
      <c r="UIR290"/>
      <c r="UIS290"/>
      <c r="UIT290"/>
      <c r="UIU290"/>
      <c r="UIV290"/>
      <c r="UIW290"/>
      <c r="UIX290"/>
      <c r="UIY290"/>
      <c r="UIZ290"/>
      <c r="UJA290"/>
      <c r="UJB290"/>
      <c r="UJC290"/>
      <c r="UJD290"/>
      <c r="UJE290"/>
      <c r="UJF290"/>
      <c r="UJG290"/>
      <c r="UJH290"/>
      <c r="UJI290"/>
      <c r="UJJ290"/>
      <c r="UJK290"/>
      <c r="UJL290"/>
      <c r="UJM290"/>
      <c r="UJN290"/>
      <c r="UJO290"/>
      <c r="UJP290"/>
      <c r="UJQ290"/>
      <c r="UJR290"/>
      <c r="UJS290"/>
      <c r="UJT290"/>
      <c r="UJU290"/>
      <c r="UJV290"/>
      <c r="UJW290"/>
      <c r="UJX290"/>
      <c r="UJY290"/>
      <c r="UJZ290"/>
      <c r="UKA290"/>
      <c r="UKB290"/>
      <c r="UKC290"/>
      <c r="UKD290"/>
      <c r="UKE290"/>
      <c r="UKF290"/>
      <c r="UKG290"/>
      <c r="UKH290"/>
      <c r="UKI290"/>
      <c r="UKJ290"/>
      <c r="UKK290"/>
      <c r="UKL290"/>
      <c r="UKM290"/>
      <c r="UKN290"/>
      <c r="UKO290"/>
      <c r="UKP290"/>
      <c r="UKQ290"/>
      <c r="UKR290"/>
      <c r="UKS290"/>
      <c r="UKT290"/>
      <c r="UKU290"/>
      <c r="UKV290"/>
      <c r="UKW290"/>
      <c r="UKX290"/>
      <c r="UKY290"/>
      <c r="UKZ290"/>
      <c r="ULA290"/>
      <c r="ULB290"/>
      <c r="ULC290"/>
      <c r="ULD290"/>
      <c r="ULE290"/>
      <c r="ULF290"/>
      <c r="ULG290"/>
      <c r="ULH290"/>
      <c r="ULI290"/>
      <c r="ULJ290"/>
      <c r="ULK290"/>
      <c r="ULL290"/>
      <c r="ULM290"/>
      <c r="ULN290"/>
      <c r="ULO290"/>
      <c r="ULP290"/>
      <c r="ULQ290"/>
      <c r="ULR290"/>
      <c r="ULS290"/>
      <c r="ULT290"/>
      <c r="ULU290"/>
      <c r="ULV290"/>
      <c r="ULW290"/>
      <c r="ULX290"/>
      <c r="ULY290"/>
      <c r="ULZ290"/>
      <c r="UMA290"/>
      <c r="UMB290"/>
      <c r="UMC290"/>
      <c r="UMD290"/>
      <c r="UME290"/>
      <c r="UMF290"/>
      <c r="UMG290"/>
      <c r="UMH290"/>
      <c r="UMI290"/>
      <c r="UMJ290"/>
      <c r="UMK290"/>
      <c r="UML290"/>
      <c r="UMM290"/>
      <c r="UMN290"/>
      <c r="UMO290"/>
      <c r="UMP290"/>
      <c r="UMQ290"/>
      <c r="UMR290"/>
      <c r="UMS290"/>
      <c r="UMT290"/>
      <c r="UMU290"/>
      <c r="UMV290"/>
      <c r="UMW290"/>
      <c r="UMX290"/>
      <c r="UMY290"/>
      <c r="UMZ290"/>
      <c r="UNA290"/>
      <c r="UNB290"/>
      <c r="UNC290"/>
      <c r="UND290"/>
      <c r="UNE290"/>
      <c r="UNF290"/>
      <c r="UNG290"/>
      <c r="UNH290"/>
      <c r="UNI290"/>
      <c r="UNJ290"/>
      <c r="UNK290"/>
      <c r="UNL290"/>
      <c r="UNM290"/>
      <c r="UNN290"/>
      <c r="UNO290"/>
      <c r="UNP290"/>
      <c r="UNQ290"/>
      <c r="UNR290"/>
      <c r="UNS290"/>
      <c r="UNT290"/>
      <c r="UNU290"/>
      <c r="UNV290"/>
      <c r="UNW290"/>
      <c r="UNX290"/>
      <c r="UNY290"/>
      <c r="UNZ290"/>
      <c r="UOA290"/>
      <c r="UOB290"/>
      <c r="UOC290"/>
      <c r="UOD290"/>
      <c r="UOE290"/>
      <c r="UOF290"/>
      <c r="UOG290"/>
      <c r="UOH290"/>
      <c r="UOI290"/>
      <c r="UOJ290"/>
      <c r="UOK290"/>
      <c r="UOL290"/>
      <c r="UOM290"/>
      <c r="UON290"/>
      <c r="UOO290"/>
      <c r="UOP290"/>
      <c r="UOQ290"/>
      <c r="UOR290"/>
      <c r="UOS290"/>
      <c r="UOT290"/>
      <c r="UOU290"/>
      <c r="UOV290"/>
      <c r="UOW290"/>
      <c r="UOX290"/>
      <c r="UOY290"/>
      <c r="UOZ290"/>
      <c r="UPA290"/>
      <c r="UPB290"/>
      <c r="UPC290"/>
      <c r="UPD290"/>
      <c r="UPE290"/>
      <c r="UPF290"/>
      <c r="UPG290"/>
      <c r="UPH290"/>
      <c r="UPI290"/>
      <c r="UPJ290"/>
      <c r="UPK290"/>
      <c r="UPL290"/>
      <c r="UPM290"/>
      <c r="UPN290"/>
      <c r="UPO290"/>
      <c r="UPP290"/>
      <c r="UPQ290"/>
      <c r="UPR290"/>
      <c r="UPS290"/>
      <c r="UPT290"/>
      <c r="UPU290"/>
      <c r="UPV290"/>
      <c r="UPW290"/>
      <c r="UPX290"/>
      <c r="UPY290"/>
      <c r="UPZ290"/>
      <c r="UQA290"/>
      <c r="UQB290"/>
      <c r="UQC290"/>
      <c r="UQD290"/>
      <c r="UQE290"/>
      <c r="UQF290"/>
      <c r="UQG290"/>
      <c r="UQH290"/>
      <c r="UQI290"/>
      <c r="UQJ290"/>
      <c r="UQK290"/>
      <c r="UQL290"/>
      <c r="UQM290"/>
      <c r="UQN290"/>
      <c r="UQO290"/>
      <c r="UQP290"/>
      <c r="UQQ290"/>
      <c r="UQR290"/>
      <c r="UQS290"/>
      <c r="UQT290"/>
      <c r="UQU290"/>
      <c r="UQV290"/>
      <c r="UQW290"/>
      <c r="UQX290"/>
      <c r="UQY290"/>
      <c r="UQZ290"/>
      <c r="URA290"/>
      <c r="URB290"/>
      <c r="URC290"/>
      <c r="URD290"/>
      <c r="URE290"/>
      <c r="URF290"/>
      <c r="URG290"/>
      <c r="URH290"/>
      <c r="URI290"/>
      <c r="URJ290"/>
      <c r="URK290"/>
      <c r="URL290"/>
      <c r="URM290"/>
      <c r="URN290"/>
      <c r="URO290"/>
      <c r="URP290"/>
      <c r="URQ290"/>
      <c r="URR290"/>
      <c r="URS290"/>
      <c r="URT290"/>
      <c r="URU290"/>
      <c r="URV290"/>
      <c r="URW290"/>
      <c r="URX290"/>
      <c r="URY290"/>
      <c r="URZ290"/>
      <c r="USA290"/>
      <c r="USB290"/>
      <c r="USC290"/>
      <c r="USD290"/>
      <c r="USE290"/>
      <c r="USF290"/>
      <c r="USG290"/>
      <c r="USH290"/>
      <c r="USI290"/>
      <c r="USJ290"/>
      <c r="USK290"/>
      <c r="USL290"/>
      <c r="USM290"/>
      <c r="USN290"/>
      <c r="USO290"/>
      <c r="USP290"/>
      <c r="USQ290"/>
      <c r="USR290"/>
      <c r="USS290"/>
      <c r="UST290"/>
      <c r="USU290"/>
      <c r="USV290"/>
      <c r="USW290"/>
      <c r="USX290"/>
      <c r="USY290"/>
      <c r="USZ290"/>
      <c r="UTA290"/>
      <c r="UTB290"/>
      <c r="UTC290"/>
      <c r="UTD290"/>
      <c r="UTE290"/>
      <c r="UTF290"/>
      <c r="UTG290"/>
      <c r="UTH290"/>
      <c r="UTI290"/>
      <c r="UTJ290"/>
      <c r="UTK290"/>
      <c r="UTL290"/>
      <c r="UTM290"/>
      <c r="UTN290"/>
      <c r="UTO290"/>
      <c r="UTP290"/>
      <c r="UTQ290"/>
      <c r="UTR290"/>
      <c r="UTS290"/>
      <c r="UTT290"/>
      <c r="UTU290"/>
      <c r="UTV290"/>
      <c r="UTW290"/>
      <c r="UTX290"/>
      <c r="UTY290"/>
      <c r="UTZ290"/>
      <c r="UUA290"/>
      <c r="UUB290"/>
      <c r="UUC290"/>
      <c r="UUD290"/>
      <c r="UUE290"/>
      <c r="UUF290"/>
      <c r="UUG290"/>
      <c r="UUH290"/>
      <c r="UUI290"/>
      <c r="UUJ290"/>
      <c r="UUK290"/>
      <c r="UUL290"/>
      <c r="UUM290"/>
      <c r="UUN290"/>
      <c r="UUO290"/>
      <c r="UUP290"/>
      <c r="UUQ290"/>
      <c r="UUR290"/>
      <c r="UUS290"/>
      <c r="UUT290"/>
      <c r="UUU290"/>
      <c r="UUV290"/>
      <c r="UUW290"/>
      <c r="UUX290"/>
      <c r="UUY290"/>
      <c r="UUZ290"/>
      <c r="UVA290"/>
      <c r="UVB290"/>
      <c r="UVC290"/>
      <c r="UVD290"/>
      <c r="UVE290"/>
      <c r="UVF290"/>
      <c r="UVG290"/>
      <c r="UVH290"/>
      <c r="UVI290"/>
      <c r="UVJ290"/>
      <c r="UVK290"/>
      <c r="UVL290"/>
      <c r="UVM290"/>
      <c r="UVN290"/>
      <c r="UVO290"/>
      <c r="UVP290"/>
      <c r="UVQ290"/>
      <c r="UVR290"/>
      <c r="UVS290"/>
      <c r="UVT290"/>
      <c r="UVU290"/>
      <c r="UVV290"/>
      <c r="UVW290"/>
      <c r="UVX290"/>
      <c r="UVY290"/>
      <c r="UVZ290"/>
      <c r="UWA290"/>
      <c r="UWB290"/>
      <c r="UWC290"/>
      <c r="UWD290"/>
      <c r="UWE290"/>
      <c r="UWF290"/>
      <c r="UWG290"/>
      <c r="UWH290"/>
      <c r="UWI290"/>
      <c r="UWJ290"/>
      <c r="UWK290"/>
      <c r="UWL290"/>
      <c r="UWM290"/>
      <c r="UWN290"/>
      <c r="UWO290"/>
      <c r="UWP290"/>
      <c r="UWQ290"/>
      <c r="UWR290"/>
      <c r="UWS290"/>
      <c r="UWT290"/>
      <c r="UWU290"/>
      <c r="UWV290"/>
      <c r="UWW290"/>
      <c r="UWX290"/>
      <c r="UWY290"/>
      <c r="UWZ290"/>
      <c r="UXA290"/>
      <c r="UXB290"/>
      <c r="UXC290"/>
      <c r="UXD290"/>
      <c r="UXE290"/>
      <c r="UXF290"/>
      <c r="UXG290"/>
      <c r="UXH290"/>
      <c r="UXI290"/>
      <c r="UXJ290"/>
      <c r="UXK290"/>
      <c r="UXL290"/>
      <c r="UXM290"/>
      <c r="UXN290"/>
      <c r="UXO290"/>
      <c r="UXP290"/>
      <c r="UXQ290"/>
      <c r="UXR290"/>
      <c r="UXS290"/>
      <c r="UXT290"/>
      <c r="UXU290"/>
      <c r="UXV290"/>
      <c r="UXW290"/>
      <c r="UXX290"/>
      <c r="UXY290"/>
      <c r="UXZ290"/>
      <c r="UYA290"/>
      <c r="UYB290"/>
      <c r="UYC290"/>
      <c r="UYD290"/>
      <c r="UYE290"/>
      <c r="UYF290"/>
      <c r="UYG290"/>
      <c r="UYH290"/>
      <c r="UYI290"/>
      <c r="UYJ290"/>
      <c r="UYK290"/>
      <c r="UYL290"/>
      <c r="UYM290"/>
      <c r="UYN290"/>
      <c r="UYO290"/>
      <c r="UYP290"/>
      <c r="UYQ290"/>
      <c r="UYR290"/>
      <c r="UYS290"/>
      <c r="UYT290"/>
      <c r="UYU290"/>
      <c r="UYV290"/>
      <c r="UYW290"/>
      <c r="UYX290"/>
      <c r="UYY290"/>
      <c r="UYZ290"/>
      <c r="UZA290"/>
      <c r="UZB290"/>
      <c r="UZC290"/>
      <c r="UZD290"/>
      <c r="UZE290"/>
      <c r="UZF290"/>
      <c r="UZG290"/>
      <c r="UZH290"/>
      <c r="UZI290"/>
      <c r="UZJ290"/>
      <c r="UZK290"/>
      <c r="UZL290"/>
      <c r="UZM290"/>
      <c r="UZN290"/>
      <c r="UZO290"/>
      <c r="UZP290"/>
      <c r="UZQ290"/>
      <c r="UZR290"/>
      <c r="UZS290"/>
      <c r="UZT290"/>
      <c r="UZU290"/>
      <c r="UZV290"/>
      <c r="UZW290"/>
      <c r="UZX290"/>
      <c r="UZY290"/>
      <c r="UZZ290"/>
      <c r="VAA290"/>
      <c r="VAB290"/>
      <c r="VAC290"/>
      <c r="VAD290"/>
      <c r="VAE290"/>
      <c r="VAF290"/>
      <c r="VAG290"/>
      <c r="VAH290"/>
      <c r="VAI290"/>
      <c r="VAJ290"/>
      <c r="VAK290"/>
      <c r="VAL290"/>
      <c r="VAM290"/>
      <c r="VAN290"/>
      <c r="VAO290"/>
      <c r="VAP290"/>
      <c r="VAQ290"/>
      <c r="VAR290"/>
      <c r="VAS290"/>
      <c r="VAT290"/>
      <c r="VAU290"/>
      <c r="VAV290"/>
      <c r="VAW290"/>
      <c r="VAX290"/>
      <c r="VAY290"/>
      <c r="VAZ290"/>
      <c r="VBA290"/>
      <c r="VBB290"/>
      <c r="VBC290"/>
      <c r="VBD290"/>
      <c r="VBE290"/>
      <c r="VBF290"/>
      <c r="VBG290"/>
      <c r="VBH290"/>
      <c r="VBI290"/>
      <c r="VBJ290"/>
      <c r="VBK290"/>
      <c r="VBL290"/>
      <c r="VBM290"/>
      <c r="VBN290"/>
      <c r="VBO290"/>
      <c r="VBP290"/>
      <c r="VBQ290"/>
      <c r="VBR290"/>
      <c r="VBS290"/>
      <c r="VBT290"/>
      <c r="VBU290"/>
      <c r="VBV290"/>
      <c r="VBW290"/>
      <c r="VBX290"/>
      <c r="VBY290"/>
      <c r="VBZ290"/>
      <c r="VCA290"/>
      <c r="VCB290"/>
      <c r="VCC290"/>
      <c r="VCD290"/>
      <c r="VCE290"/>
      <c r="VCF290"/>
      <c r="VCG290"/>
      <c r="VCH290"/>
      <c r="VCI290"/>
      <c r="VCJ290"/>
      <c r="VCK290"/>
      <c r="VCL290"/>
      <c r="VCM290"/>
      <c r="VCN290"/>
      <c r="VCO290"/>
      <c r="VCP290"/>
      <c r="VCQ290"/>
      <c r="VCR290"/>
      <c r="VCS290"/>
      <c r="VCT290"/>
      <c r="VCU290"/>
      <c r="VCV290"/>
      <c r="VCW290"/>
      <c r="VCX290"/>
      <c r="VCY290"/>
      <c r="VCZ290"/>
      <c r="VDA290"/>
      <c r="VDB290"/>
      <c r="VDC290"/>
      <c r="VDD290"/>
      <c r="VDE290"/>
      <c r="VDF290"/>
      <c r="VDG290"/>
      <c r="VDH290"/>
      <c r="VDI290"/>
      <c r="VDJ290"/>
      <c r="VDK290"/>
      <c r="VDL290"/>
      <c r="VDM290"/>
      <c r="VDN290"/>
      <c r="VDO290"/>
      <c r="VDP290"/>
      <c r="VDQ290"/>
      <c r="VDR290"/>
      <c r="VDS290"/>
      <c r="VDT290"/>
      <c r="VDU290"/>
      <c r="VDV290"/>
      <c r="VDW290"/>
      <c r="VDX290"/>
      <c r="VDY290"/>
      <c r="VDZ290"/>
      <c r="VEA290"/>
      <c r="VEB290"/>
      <c r="VEC290"/>
      <c r="VED290"/>
      <c r="VEE290"/>
      <c r="VEF290"/>
      <c r="VEG290"/>
      <c r="VEH290"/>
      <c r="VEI290"/>
      <c r="VEJ290"/>
      <c r="VEK290"/>
      <c r="VEL290"/>
      <c r="VEM290"/>
      <c r="VEN290"/>
      <c r="VEO290"/>
      <c r="VEP290"/>
      <c r="VEQ290"/>
      <c r="VER290"/>
      <c r="VES290"/>
      <c r="VET290"/>
      <c r="VEU290"/>
      <c r="VEV290"/>
      <c r="VEW290"/>
      <c r="VEX290"/>
      <c r="VEY290"/>
      <c r="VEZ290"/>
      <c r="VFA290"/>
      <c r="VFB290"/>
      <c r="VFC290"/>
      <c r="VFD290"/>
      <c r="VFE290"/>
      <c r="VFF290"/>
      <c r="VFG290"/>
      <c r="VFH290"/>
      <c r="VFI290"/>
      <c r="VFJ290"/>
      <c r="VFK290"/>
      <c r="VFL290"/>
      <c r="VFM290"/>
      <c r="VFN290"/>
      <c r="VFO290"/>
      <c r="VFP290"/>
      <c r="VFQ290"/>
      <c r="VFR290"/>
      <c r="VFS290"/>
      <c r="VFT290"/>
      <c r="VFU290"/>
      <c r="VFV290"/>
      <c r="VFW290"/>
      <c r="VFX290"/>
      <c r="VFY290"/>
      <c r="VFZ290"/>
      <c r="VGA290"/>
      <c r="VGB290"/>
      <c r="VGC290"/>
      <c r="VGD290"/>
      <c r="VGE290"/>
      <c r="VGF290"/>
      <c r="VGG290"/>
      <c r="VGH290"/>
      <c r="VGI290"/>
      <c r="VGJ290"/>
      <c r="VGK290"/>
      <c r="VGL290"/>
      <c r="VGM290"/>
      <c r="VGN290"/>
      <c r="VGO290"/>
      <c r="VGP290"/>
      <c r="VGQ290"/>
      <c r="VGR290"/>
      <c r="VGS290"/>
      <c r="VGT290"/>
      <c r="VGU290"/>
      <c r="VGV290"/>
      <c r="VGW290"/>
      <c r="VGX290"/>
      <c r="VGY290"/>
      <c r="VGZ290"/>
      <c r="VHA290"/>
      <c r="VHB290"/>
      <c r="VHC290"/>
      <c r="VHD290"/>
      <c r="VHE290"/>
      <c r="VHF290"/>
      <c r="VHG290"/>
      <c r="VHH290"/>
      <c r="VHI290"/>
      <c r="VHJ290"/>
      <c r="VHK290"/>
      <c r="VHL290"/>
      <c r="VHM290"/>
      <c r="VHN290"/>
      <c r="VHO290"/>
      <c r="VHP290"/>
      <c r="VHQ290"/>
      <c r="VHR290"/>
      <c r="VHS290"/>
      <c r="VHT290"/>
      <c r="VHU290"/>
      <c r="VHV290"/>
      <c r="VHW290"/>
      <c r="VHX290"/>
      <c r="VHY290"/>
      <c r="VHZ290"/>
      <c r="VIA290"/>
      <c r="VIB290"/>
      <c r="VIC290"/>
      <c r="VID290"/>
      <c r="VIE290"/>
      <c r="VIF290"/>
      <c r="VIG290"/>
      <c r="VIH290"/>
      <c r="VII290"/>
      <c r="VIJ290"/>
      <c r="VIK290"/>
      <c r="VIL290"/>
      <c r="VIM290"/>
      <c r="VIN290"/>
      <c r="VIO290"/>
      <c r="VIP290"/>
      <c r="VIQ290"/>
      <c r="VIR290"/>
      <c r="VIS290"/>
      <c r="VIT290"/>
      <c r="VIU290"/>
      <c r="VIV290"/>
      <c r="VIW290"/>
      <c r="VIX290"/>
      <c r="VIY290"/>
      <c r="VIZ290"/>
      <c r="VJA290"/>
      <c r="VJB290"/>
      <c r="VJC290"/>
      <c r="VJD290"/>
      <c r="VJE290"/>
      <c r="VJF290"/>
      <c r="VJG290"/>
      <c r="VJH290"/>
      <c r="VJI290"/>
      <c r="VJJ290"/>
      <c r="VJK290"/>
      <c r="VJL290"/>
      <c r="VJM290"/>
      <c r="VJN290"/>
      <c r="VJO290"/>
      <c r="VJP290"/>
      <c r="VJQ290"/>
      <c r="VJR290"/>
      <c r="VJS290"/>
      <c r="VJT290"/>
      <c r="VJU290"/>
      <c r="VJV290"/>
      <c r="VJW290"/>
      <c r="VJX290"/>
      <c r="VJY290"/>
      <c r="VJZ290"/>
      <c r="VKA290"/>
      <c r="VKB290"/>
      <c r="VKC290"/>
      <c r="VKD290"/>
      <c r="VKE290"/>
      <c r="VKF290"/>
      <c r="VKG290"/>
      <c r="VKH290"/>
      <c r="VKI290"/>
      <c r="VKJ290"/>
      <c r="VKK290"/>
      <c r="VKL290"/>
      <c r="VKM290"/>
      <c r="VKN290"/>
      <c r="VKO290"/>
      <c r="VKP290"/>
      <c r="VKQ290"/>
      <c r="VKR290"/>
      <c r="VKS290"/>
      <c r="VKT290"/>
      <c r="VKU290"/>
      <c r="VKV290"/>
      <c r="VKW290"/>
      <c r="VKX290"/>
      <c r="VKY290"/>
      <c r="VKZ290"/>
      <c r="VLA290"/>
      <c r="VLB290"/>
      <c r="VLC290"/>
      <c r="VLD290"/>
      <c r="VLE290"/>
      <c r="VLF290"/>
      <c r="VLG290"/>
      <c r="VLH290"/>
      <c r="VLI290"/>
      <c r="VLJ290"/>
      <c r="VLK290"/>
      <c r="VLL290"/>
      <c r="VLM290"/>
      <c r="VLN290"/>
      <c r="VLO290"/>
      <c r="VLP290"/>
      <c r="VLQ290"/>
      <c r="VLR290"/>
      <c r="VLS290"/>
      <c r="VLT290"/>
      <c r="VLU290"/>
      <c r="VLV290"/>
      <c r="VLW290"/>
      <c r="VLX290"/>
      <c r="VLY290"/>
      <c r="VLZ290"/>
      <c r="VMA290"/>
      <c r="VMB290"/>
      <c r="VMC290"/>
      <c r="VMD290"/>
      <c r="VME290"/>
      <c r="VMF290"/>
      <c r="VMG290"/>
      <c r="VMH290"/>
      <c r="VMI290"/>
      <c r="VMJ290"/>
      <c r="VMK290"/>
      <c r="VML290"/>
      <c r="VMM290"/>
      <c r="VMN290"/>
      <c r="VMO290"/>
      <c r="VMP290"/>
      <c r="VMQ290"/>
      <c r="VMR290"/>
      <c r="VMS290"/>
      <c r="VMT290"/>
      <c r="VMU290"/>
      <c r="VMV290"/>
      <c r="VMW290"/>
      <c r="VMX290"/>
      <c r="VMY290"/>
      <c r="VMZ290"/>
      <c r="VNA290"/>
      <c r="VNB290"/>
      <c r="VNC290"/>
      <c r="VND290"/>
      <c r="VNE290"/>
      <c r="VNF290"/>
      <c r="VNG290"/>
      <c r="VNH290"/>
      <c r="VNI290"/>
      <c r="VNJ290"/>
      <c r="VNK290"/>
      <c r="VNL290"/>
      <c r="VNM290"/>
      <c r="VNN290"/>
      <c r="VNO290"/>
      <c r="VNP290"/>
      <c r="VNQ290"/>
      <c r="VNR290"/>
      <c r="VNS290"/>
      <c r="VNT290"/>
      <c r="VNU290"/>
      <c r="VNV290"/>
      <c r="VNW290"/>
      <c r="VNX290"/>
      <c r="VNY290"/>
      <c r="VNZ290"/>
      <c r="VOA290"/>
      <c r="VOB290"/>
      <c r="VOC290"/>
      <c r="VOD290"/>
      <c r="VOE290"/>
      <c r="VOF290"/>
      <c r="VOG290"/>
      <c r="VOH290"/>
      <c r="VOI290"/>
      <c r="VOJ290"/>
      <c r="VOK290"/>
      <c r="VOL290"/>
      <c r="VOM290"/>
      <c r="VON290"/>
      <c r="VOO290"/>
      <c r="VOP290"/>
      <c r="VOQ290"/>
      <c r="VOR290"/>
      <c r="VOS290"/>
      <c r="VOT290"/>
      <c r="VOU290"/>
      <c r="VOV290"/>
      <c r="VOW290"/>
      <c r="VOX290"/>
      <c r="VOY290"/>
      <c r="VOZ290"/>
      <c r="VPA290"/>
      <c r="VPB290"/>
      <c r="VPC290"/>
      <c r="VPD290"/>
      <c r="VPE290"/>
      <c r="VPF290"/>
      <c r="VPG290"/>
      <c r="VPH290"/>
      <c r="VPI290"/>
      <c r="VPJ290"/>
      <c r="VPK290"/>
      <c r="VPL290"/>
      <c r="VPM290"/>
      <c r="VPN290"/>
      <c r="VPO290"/>
      <c r="VPP290"/>
      <c r="VPQ290"/>
      <c r="VPR290"/>
      <c r="VPS290"/>
      <c r="VPT290"/>
      <c r="VPU290"/>
      <c r="VPV290"/>
      <c r="VPW290"/>
      <c r="VPX290"/>
      <c r="VPY290"/>
      <c r="VPZ290"/>
      <c r="VQA290"/>
      <c r="VQB290"/>
      <c r="VQC290"/>
      <c r="VQD290"/>
      <c r="VQE290"/>
      <c r="VQF290"/>
      <c r="VQG290"/>
      <c r="VQH290"/>
      <c r="VQI290"/>
      <c r="VQJ290"/>
      <c r="VQK290"/>
      <c r="VQL290"/>
      <c r="VQM290"/>
      <c r="VQN290"/>
      <c r="VQO290"/>
      <c r="VQP290"/>
      <c r="VQQ290"/>
      <c r="VQR290"/>
      <c r="VQS290"/>
      <c r="VQT290"/>
      <c r="VQU290"/>
      <c r="VQV290"/>
      <c r="VQW290"/>
      <c r="VQX290"/>
      <c r="VQY290"/>
      <c r="VQZ290"/>
      <c r="VRA290"/>
      <c r="VRB290"/>
      <c r="VRC290"/>
      <c r="VRD290"/>
      <c r="VRE290"/>
      <c r="VRF290"/>
      <c r="VRG290"/>
      <c r="VRH290"/>
      <c r="VRI290"/>
      <c r="VRJ290"/>
      <c r="VRK290"/>
      <c r="VRL290"/>
      <c r="VRM290"/>
      <c r="VRN290"/>
      <c r="VRO290"/>
      <c r="VRP290"/>
      <c r="VRQ290"/>
      <c r="VRR290"/>
      <c r="VRS290"/>
      <c r="VRT290"/>
      <c r="VRU290"/>
      <c r="VRV290"/>
      <c r="VRW290"/>
      <c r="VRX290"/>
      <c r="VRY290"/>
      <c r="VRZ290"/>
      <c r="VSA290"/>
      <c r="VSB290"/>
      <c r="VSC290"/>
      <c r="VSD290"/>
      <c r="VSE290"/>
      <c r="VSF290"/>
      <c r="VSG290"/>
      <c r="VSH290"/>
      <c r="VSI290"/>
      <c r="VSJ290"/>
      <c r="VSK290"/>
      <c r="VSL290"/>
      <c r="VSM290"/>
      <c r="VSN290"/>
      <c r="VSO290"/>
      <c r="VSP290"/>
      <c r="VSQ290"/>
      <c r="VSR290"/>
      <c r="VSS290"/>
      <c r="VST290"/>
      <c r="VSU290"/>
      <c r="VSV290"/>
      <c r="VSW290"/>
      <c r="VSX290"/>
      <c r="VSY290"/>
      <c r="VSZ290"/>
      <c r="VTA290"/>
      <c r="VTB290"/>
      <c r="VTC290"/>
      <c r="VTD290"/>
      <c r="VTE290"/>
      <c r="VTF290"/>
      <c r="VTG290"/>
      <c r="VTH290"/>
      <c r="VTI290"/>
      <c r="VTJ290"/>
      <c r="VTK290"/>
      <c r="VTL290"/>
      <c r="VTM290"/>
      <c r="VTN290"/>
      <c r="VTO290"/>
      <c r="VTP290"/>
      <c r="VTQ290"/>
      <c r="VTR290"/>
      <c r="VTS290"/>
      <c r="VTT290"/>
      <c r="VTU290"/>
      <c r="VTV290"/>
      <c r="VTW290"/>
      <c r="VTX290"/>
      <c r="VTY290"/>
      <c r="VTZ290"/>
      <c r="VUA290"/>
      <c r="VUB290"/>
      <c r="VUC290"/>
      <c r="VUD290"/>
      <c r="VUE290"/>
      <c r="VUF290"/>
      <c r="VUG290"/>
      <c r="VUH290"/>
      <c r="VUI290"/>
      <c r="VUJ290"/>
      <c r="VUK290"/>
      <c r="VUL290"/>
      <c r="VUM290"/>
      <c r="VUN290"/>
      <c r="VUO290"/>
      <c r="VUP290"/>
      <c r="VUQ290"/>
      <c r="VUR290"/>
      <c r="VUS290"/>
      <c r="VUT290"/>
      <c r="VUU290"/>
      <c r="VUV290"/>
      <c r="VUW290"/>
      <c r="VUX290"/>
      <c r="VUY290"/>
      <c r="VUZ290"/>
      <c r="VVA290"/>
      <c r="VVB290"/>
      <c r="VVC290"/>
      <c r="VVD290"/>
      <c r="VVE290"/>
      <c r="VVF290"/>
      <c r="VVG290"/>
      <c r="VVH290"/>
      <c r="VVI290"/>
      <c r="VVJ290"/>
      <c r="VVK290"/>
      <c r="VVL290"/>
      <c r="VVM290"/>
      <c r="VVN290"/>
      <c r="VVO290"/>
      <c r="VVP290"/>
      <c r="VVQ290"/>
      <c r="VVR290"/>
      <c r="VVS290"/>
      <c r="VVT290"/>
      <c r="VVU290"/>
      <c r="VVV290"/>
      <c r="VVW290"/>
      <c r="VVX290"/>
      <c r="VVY290"/>
      <c r="VVZ290"/>
      <c r="VWA290"/>
      <c r="VWB290"/>
      <c r="VWC290"/>
      <c r="VWD290"/>
      <c r="VWE290"/>
      <c r="VWF290"/>
      <c r="VWG290"/>
      <c r="VWH290"/>
      <c r="VWI290"/>
      <c r="VWJ290"/>
      <c r="VWK290"/>
      <c r="VWL290"/>
      <c r="VWM290"/>
      <c r="VWN290"/>
      <c r="VWO290"/>
      <c r="VWP290"/>
      <c r="VWQ290"/>
      <c r="VWR290"/>
      <c r="VWS290"/>
      <c r="VWT290"/>
      <c r="VWU290"/>
      <c r="VWV290"/>
      <c r="VWW290"/>
      <c r="VWX290"/>
      <c r="VWY290"/>
      <c r="VWZ290"/>
      <c r="VXA290"/>
      <c r="VXB290"/>
      <c r="VXC290"/>
      <c r="VXD290"/>
      <c r="VXE290"/>
      <c r="VXF290"/>
      <c r="VXG290"/>
      <c r="VXH290"/>
      <c r="VXI290"/>
      <c r="VXJ290"/>
      <c r="VXK290"/>
      <c r="VXL290"/>
      <c r="VXM290"/>
      <c r="VXN290"/>
      <c r="VXO290"/>
      <c r="VXP290"/>
      <c r="VXQ290"/>
      <c r="VXR290"/>
      <c r="VXS290"/>
      <c r="VXT290"/>
      <c r="VXU290"/>
      <c r="VXV290"/>
      <c r="VXW290"/>
      <c r="VXX290"/>
      <c r="VXY290"/>
      <c r="VXZ290"/>
      <c r="VYA290"/>
      <c r="VYB290"/>
      <c r="VYC290"/>
      <c r="VYD290"/>
      <c r="VYE290"/>
      <c r="VYF290"/>
      <c r="VYG290"/>
      <c r="VYH290"/>
      <c r="VYI290"/>
      <c r="VYJ290"/>
      <c r="VYK290"/>
      <c r="VYL290"/>
      <c r="VYM290"/>
      <c r="VYN290"/>
      <c r="VYO290"/>
      <c r="VYP290"/>
      <c r="VYQ290"/>
      <c r="VYR290"/>
      <c r="VYS290"/>
      <c r="VYT290"/>
      <c r="VYU290"/>
      <c r="VYV290"/>
      <c r="VYW290"/>
      <c r="VYX290"/>
      <c r="VYY290"/>
      <c r="VYZ290"/>
      <c r="VZA290"/>
      <c r="VZB290"/>
      <c r="VZC290"/>
      <c r="VZD290"/>
      <c r="VZE290"/>
      <c r="VZF290"/>
      <c r="VZG290"/>
      <c r="VZH290"/>
      <c r="VZI290"/>
      <c r="VZJ290"/>
      <c r="VZK290"/>
      <c r="VZL290"/>
      <c r="VZM290"/>
      <c r="VZN290"/>
      <c r="VZO290"/>
      <c r="VZP290"/>
      <c r="VZQ290"/>
      <c r="VZR290"/>
      <c r="VZS290"/>
      <c r="VZT290"/>
      <c r="VZU290"/>
      <c r="VZV290"/>
      <c r="VZW290"/>
      <c r="VZX290"/>
      <c r="VZY290"/>
      <c r="VZZ290"/>
      <c r="WAA290"/>
      <c r="WAB290"/>
      <c r="WAC290"/>
      <c r="WAD290"/>
      <c r="WAE290"/>
      <c r="WAF290"/>
      <c r="WAG290"/>
      <c r="WAH290"/>
      <c r="WAI290"/>
      <c r="WAJ290"/>
      <c r="WAK290"/>
      <c r="WAL290"/>
      <c r="WAM290"/>
      <c r="WAN290"/>
      <c r="WAO290"/>
      <c r="WAP290"/>
      <c r="WAQ290"/>
      <c r="WAR290"/>
      <c r="WAS290"/>
      <c r="WAT290"/>
      <c r="WAU290"/>
      <c r="WAV290"/>
      <c r="WAW290"/>
      <c r="WAX290"/>
      <c r="WAY290"/>
      <c r="WAZ290"/>
      <c r="WBA290"/>
      <c r="WBB290"/>
      <c r="WBC290"/>
      <c r="WBD290"/>
      <c r="WBE290"/>
      <c r="WBF290"/>
      <c r="WBG290"/>
      <c r="WBH290"/>
      <c r="WBI290"/>
      <c r="WBJ290"/>
      <c r="WBK290"/>
      <c r="WBL290"/>
      <c r="WBM290"/>
      <c r="WBN290"/>
      <c r="WBO290"/>
      <c r="WBP290"/>
      <c r="WBQ290"/>
      <c r="WBR290"/>
      <c r="WBS290"/>
      <c r="WBT290"/>
      <c r="WBU290"/>
      <c r="WBV290"/>
      <c r="WBW290"/>
      <c r="WBX290"/>
      <c r="WBY290"/>
      <c r="WBZ290"/>
      <c r="WCA290"/>
      <c r="WCB290"/>
      <c r="WCC290"/>
      <c r="WCD290"/>
      <c r="WCE290"/>
      <c r="WCF290"/>
      <c r="WCG290"/>
      <c r="WCH290"/>
      <c r="WCI290"/>
      <c r="WCJ290"/>
      <c r="WCK290"/>
      <c r="WCL290"/>
      <c r="WCM290"/>
      <c r="WCN290"/>
      <c r="WCO290"/>
      <c r="WCP290"/>
      <c r="WCQ290"/>
      <c r="WCR290"/>
      <c r="WCS290"/>
      <c r="WCT290"/>
      <c r="WCU290"/>
      <c r="WCV290"/>
      <c r="WCW290"/>
      <c r="WCX290"/>
      <c r="WCY290"/>
      <c r="WCZ290"/>
      <c r="WDA290"/>
      <c r="WDB290"/>
      <c r="WDC290"/>
      <c r="WDD290"/>
      <c r="WDE290"/>
      <c r="WDF290"/>
      <c r="WDG290"/>
      <c r="WDH290"/>
      <c r="WDI290"/>
      <c r="WDJ290"/>
      <c r="WDK290"/>
      <c r="WDL290"/>
      <c r="WDM290"/>
      <c r="WDN290"/>
      <c r="WDO290"/>
      <c r="WDP290"/>
      <c r="WDQ290"/>
      <c r="WDR290"/>
      <c r="WDS290"/>
      <c r="WDT290"/>
      <c r="WDU290"/>
      <c r="WDV290"/>
      <c r="WDW290"/>
      <c r="WDX290"/>
      <c r="WDY290"/>
      <c r="WDZ290"/>
      <c r="WEA290"/>
      <c r="WEB290"/>
      <c r="WEC290"/>
      <c r="WED290"/>
      <c r="WEE290"/>
      <c r="WEF290"/>
      <c r="WEG290"/>
      <c r="WEH290"/>
      <c r="WEI290"/>
      <c r="WEJ290"/>
      <c r="WEK290"/>
      <c r="WEL290"/>
      <c r="WEM290"/>
      <c r="WEN290"/>
      <c r="WEO290"/>
      <c r="WEP290"/>
      <c r="WEQ290"/>
      <c r="WER290"/>
      <c r="WES290"/>
      <c r="WET290"/>
      <c r="WEU290"/>
      <c r="WEV290"/>
      <c r="WEW290"/>
      <c r="WEX290"/>
      <c r="WEY290"/>
      <c r="WEZ290"/>
      <c r="WFA290"/>
      <c r="WFB290"/>
      <c r="WFC290"/>
      <c r="WFD290"/>
      <c r="WFE290"/>
      <c r="WFF290"/>
      <c r="WFG290"/>
      <c r="WFH290"/>
      <c r="WFI290"/>
      <c r="WFJ290"/>
      <c r="WFK290"/>
      <c r="WFL290"/>
      <c r="WFM290"/>
      <c r="WFN290"/>
      <c r="WFO290"/>
      <c r="WFP290"/>
      <c r="WFQ290"/>
      <c r="WFR290"/>
      <c r="WFS290"/>
      <c r="WFT290"/>
      <c r="WFU290"/>
      <c r="WFV290"/>
      <c r="WFW290"/>
      <c r="WFX290"/>
      <c r="WFY290"/>
      <c r="WFZ290"/>
      <c r="WGA290"/>
      <c r="WGB290"/>
      <c r="WGC290"/>
      <c r="WGD290"/>
      <c r="WGE290"/>
      <c r="WGF290"/>
      <c r="WGG290"/>
      <c r="WGH290"/>
      <c r="WGI290"/>
      <c r="WGJ290"/>
      <c r="WGK290"/>
      <c r="WGL290"/>
      <c r="WGM290"/>
      <c r="WGN290"/>
      <c r="WGO290"/>
      <c r="WGP290"/>
      <c r="WGQ290"/>
      <c r="WGR290"/>
      <c r="WGS290"/>
      <c r="WGT290"/>
      <c r="WGU290"/>
      <c r="WGV290"/>
      <c r="WGW290"/>
      <c r="WGX290"/>
      <c r="WGY290"/>
      <c r="WGZ290"/>
      <c r="WHA290"/>
      <c r="WHB290"/>
      <c r="WHC290"/>
      <c r="WHD290"/>
      <c r="WHE290"/>
      <c r="WHF290"/>
      <c r="WHG290"/>
      <c r="WHH290"/>
      <c r="WHI290"/>
      <c r="WHJ290"/>
      <c r="WHK290"/>
      <c r="WHL290"/>
      <c r="WHM290"/>
      <c r="WHN290"/>
      <c r="WHO290"/>
      <c r="WHP290"/>
      <c r="WHQ290"/>
      <c r="WHR290"/>
      <c r="WHS290"/>
      <c r="WHT290"/>
      <c r="WHU290"/>
      <c r="WHV290"/>
      <c r="WHW290"/>
      <c r="WHX290"/>
      <c r="WHY290"/>
      <c r="WHZ290"/>
      <c r="WIA290"/>
      <c r="WIB290"/>
      <c r="WIC290"/>
      <c r="WID290"/>
      <c r="WIE290"/>
      <c r="WIF290"/>
      <c r="WIG290"/>
      <c r="WIH290"/>
      <c r="WII290"/>
      <c r="WIJ290"/>
      <c r="WIK290"/>
      <c r="WIL290"/>
      <c r="WIM290"/>
      <c r="WIN290"/>
      <c r="WIO290"/>
      <c r="WIP290"/>
      <c r="WIQ290"/>
      <c r="WIR290"/>
      <c r="WIS290"/>
      <c r="WIT290"/>
      <c r="WIU290"/>
      <c r="WIV290"/>
      <c r="WIW290"/>
      <c r="WIX290"/>
      <c r="WIY290"/>
      <c r="WIZ290"/>
      <c r="WJA290"/>
      <c r="WJB290"/>
      <c r="WJC290"/>
      <c r="WJD290"/>
      <c r="WJE290"/>
      <c r="WJF290"/>
      <c r="WJG290"/>
      <c r="WJH290"/>
      <c r="WJI290"/>
      <c r="WJJ290"/>
      <c r="WJK290"/>
      <c r="WJL290"/>
      <c r="WJM290"/>
      <c r="WJN290"/>
      <c r="WJO290"/>
      <c r="WJP290"/>
      <c r="WJQ290"/>
      <c r="WJR290"/>
      <c r="WJS290"/>
      <c r="WJT290"/>
      <c r="WJU290"/>
      <c r="WJV290"/>
      <c r="WJW290"/>
      <c r="WJX290"/>
      <c r="WJY290"/>
      <c r="WJZ290"/>
      <c r="WKA290"/>
      <c r="WKB290"/>
      <c r="WKC290"/>
      <c r="WKD290"/>
      <c r="WKE290"/>
      <c r="WKF290"/>
      <c r="WKG290"/>
      <c r="WKH290"/>
      <c r="WKI290"/>
      <c r="WKJ290"/>
      <c r="WKK290"/>
      <c r="WKL290"/>
      <c r="WKM290"/>
      <c r="WKN290"/>
      <c r="WKO290"/>
      <c r="WKP290"/>
      <c r="WKQ290"/>
      <c r="WKR290"/>
      <c r="WKS290"/>
      <c r="WKT290"/>
      <c r="WKU290"/>
      <c r="WKV290"/>
      <c r="WKW290"/>
      <c r="WKX290"/>
      <c r="WKY290"/>
      <c r="WKZ290"/>
      <c r="WLA290"/>
      <c r="WLB290"/>
      <c r="WLC290"/>
      <c r="WLD290"/>
      <c r="WLE290"/>
      <c r="WLF290"/>
      <c r="WLG290"/>
      <c r="WLH290"/>
      <c r="WLI290"/>
      <c r="WLJ290"/>
      <c r="WLK290"/>
      <c r="WLL290"/>
      <c r="WLM290"/>
      <c r="WLN290"/>
      <c r="WLO290"/>
      <c r="WLP290"/>
      <c r="WLQ290"/>
      <c r="WLR290"/>
      <c r="WLS290"/>
      <c r="WLT290"/>
      <c r="WLU290"/>
      <c r="WLV290"/>
      <c r="WLW290"/>
      <c r="WLX290"/>
      <c r="WLY290"/>
      <c r="WLZ290"/>
      <c r="WMA290"/>
      <c r="WMB290"/>
      <c r="WMC290"/>
      <c r="WMD290"/>
      <c r="WME290"/>
      <c r="WMF290"/>
      <c r="WMG290"/>
      <c r="WMH290"/>
      <c r="WMI290"/>
      <c r="WMJ290"/>
      <c r="WMK290"/>
      <c r="WML290"/>
      <c r="WMM290"/>
      <c r="WMN290"/>
      <c r="WMO290"/>
      <c r="WMP290"/>
      <c r="WMQ290"/>
      <c r="WMR290"/>
      <c r="WMS290"/>
      <c r="WMT290"/>
      <c r="WMU290"/>
      <c r="WMV290"/>
      <c r="WMW290"/>
      <c r="WMX290"/>
      <c r="WMY290"/>
      <c r="WMZ290"/>
      <c r="WNA290"/>
      <c r="WNB290"/>
      <c r="WNC290"/>
      <c r="WND290"/>
      <c r="WNE290"/>
      <c r="WNF290"/>
      <c r="WNG290"/>
      <c r="WNH290"/>
      <c r="WNI290"/>
      <c r="WNJ290"/>
      <c r="WNK290"/>
      <c r="WNL290"/>
      <c r="WNM290"/>
      <c r="WNN290"/>
      <c r="WNO290"/>
      <c r="WNP290"/>
      <c r="WNQ290"/>
      <c r="WNR290"/>
      <c r="WNS290"/>
      <c r="WNT290"/>
      <c r="WNU290"/>
      <c r="WNV290"/>
      <c r="WNW290"/>
      <c r="WNX290"/>
      <c r="WNY290"/>
      <c r="WNZ290"/>
      <c r="WOA290"/>
      <c r="WOB290"/>
      <c r="WOC290"/>
      <c r="WOD290"/>
      <c r="WOE290"/>
      <c r="WOF290"/>
      <c r="WOG290"/>
      <c r="WOH290"/>
      <c r="WOI290"/>
      <c r="WOJ290"/>
      <c r="WOK290"/>
      <c r="WOL290"/>
      <c r="WOM290"/>
      <c r="WON290"/>
      <c r="WOO290"/>
      <c r="WOP290"/>
      <c r="WOQ290"/>
      <c r="WOR290"/>
      <c r="WOS290"/>
      <c r="WOT290"/>
      <c r="WOU290"/>
      <c r="WOV290"/>
      <c r="WOW290"/>
      <c r="WOX290"/>
      <c r="WOY290"/>
      <c r="WOZ290"/>
      <c r="WPA290"/>
      <c r="WPB290"/>
      <c r="WPC290"/>
      <c r="WPD290"/>
      <c r="WPE290"/>
      <c r="WPF290"/>
      <c r="WPG290"/>
      <c r="WPH290"/>
      <c r="WPI290"/>
      <c r="WPJ290"/>
      <c r="WPK290"/>
      <c r="WPL290"/>
      <c r="WPM290"/>
      <c r="WPN290"/>
      <c r="WPO290"/>
      <c r="WPP290"/>
      <c r="WPQ290"/>
      <c r="WPR290"/>
      <c r="WPS290"/>
      <c r="WPT290"/>
      <c r="WPU290"/>
      <c r="WPV290"/>
      <c r="WPW290"/>
      <c r="WPX290"/>
      <c r="WPY290"/>
      <c r="WPZ290"/>
      <c r="WQA290"/>
      <c r="WQB290"/>
      <c r="WQC290"/>
      <c r="WQD290"/>
      <c r="WQE290"/>
      <c r="WQF290"/>
      <c r="WQG290"/>
      <c r="WQH290"/>
      <c r="WQI290"/>
      <c r="WQJ290"/>
      <c r="WQK290"/>
      <c r="WQL290"/>
      <c r="WQM290"/>
      <c r="WQN290"/>
      <c r="WQO290"/>
      <c r="WQP290"/>
      <c r="WQQ290"/>
      <c r="WQR290"/>
      <c r="WQS290"/>
      <c r="WQT290"/>
      <c r="WQU290"/>
      <c r="WQV290"/>
      <c r="WQW290"/>
      <c r="WQX290"/>
      <c r="WQY290"/>
      <c r="WQZ290"/>
      <c r="WRA290"/>
      <c r="WRB290"/>
      <c r="WRC290"/>
      <c r="WRD290"/>
      <c r="WRE290"/>
      <c r="WRF290"/>
      <c r="WRG290"/>
      <c r="WRH290"/>
      <c r="WRI290"/>
      <c r="WRJ290"/>
      <c r="WRK290"/>
      <c r="WRL290"/>
      <c r="WRM290"/>
      <c r="WRN290"/>
      <c r="WRO290"/>
      <c r="WRP290"/>
      <c r="WRQ290"/>
      <c r="WRR290"/>
      <c r="WRS290"/>
      <c r="WRT290"/>
      <c r="WRU290"/>
      <c r="WRV290"/>
      <c r="WRW290"/>
      <c r="WRX290"/>
      <c r="WRY290"/>
      <c r="WRZ290"/>
      <c r="WSA290"/>
      <c r="WSB290"/>
      <c r="WSC290"/>
      <c r="WSD290"/>
      <c r="WSE290"/>
      <c r="WSF290"/>
      <c r="WSG290"/>
      <c r="WSH290"/>
      <c r="WSI290"/>
      <c r="WSJ290"/>
      <c r="WSK290"/>
      <c r="WSL290"/>
      <c r="WSM290"/>
      <c r="WSN290"/>
      <c r="WSO290"/>
      <c r="WSP290"/>
      <c r="WSQ290"/>
      <c r="WSR290"/>
      <c r="WSS290"/>
      <c r="WST290"/>
      <c r="WSU290"/>
      <c r="WSV290"/>
      <c r="WSW290"/>
      <c r="WSX290"/>
      <c r="WSY290"/>
      <c r="WSZ290"/>
      <c r="WTA290"/>
      <c r="WTB290"/>
      <c r="WTC290"/>
      <c r="WTD290"/>
      <c r="WTE290"/>
      <c r="WTF290"/>
      <c r="WTG290"/>
      <c r="WTH290"/>
      <c r="WTI290"/>
      <c r="WTJ290"/>
      <c r="WTK290"/>
      <c r="WTL290"/>
      <c r="WTM290"/>
      <c r="WTN290"/>
      <c r="WTO290"/>
      <c r="WTP290"/>
      <c r="WTQ290"/>
      <c r="WTR290"/>
      <c r="WTS290"/>
      <c r="WTT290"/>
      <c r="WTU290"/>
      <c r="WTV290"/>
      <c r="WTW290"/>
      <c r="WTX290"/>
      <c r="WTY290"/>
      <c r="WTZ290"/>
      <c r="WUA290"/>
      <c r="WUB290"/>
      <c r="WUC290"/>
      <c r="WUD290"/>
      <c r="WUE290"/>
      <c r="WUF290"/>
      <c r="WUG290"/>
      <c r="WUH290"/>
      <c r="WUI290"/>
      <c r="WUJ290"/>
      <c r="WUK290"/>
      <c r="WUL290"/>
      <c r="WUM290"/>
      <c r="WUN290"/>
      <c r="WUO290"/>
      <c r="WUP290"/>
      <c r="WUQ290"/>
      <c r="WUR290"/>
      <c r="WUS290"/>
      <c r="WUT290"/>
      <c r="WUU290"/>
      <c r="WUV290"/>
      <c r="WUW290"/>
      <c r="WUX290"/>
      <c r="WUY290"/>
      <c r="WUZ290"/>
      <c r="WVA290"/>
      <c r="WVB290"/>
      <c r="WVC290"/>
      <c r="WVD290"/>
      <c r="WVE290"/>
      <c r="WVF290"/>
      <c r="WVG290"/>
      <c r="WVH290"/>
      <c r="WVI290"/>
      <c r="WVJ290"/>
      <c r="WVK290"/>
      <c r="WVL290"/>
      <c r="WVM290"/>
      <c r="WVN290"/>
      <c r="WVO290"/>
      <c r="WVP290"/>
      <c r="WVQ290"/>
      <c r="WVR290"/>
      <c r="WVS290"/>
      <c r="WVT290"/>
      <c r="WVU290"/>
      <c r="WVV290"/>
      <c r="WVW290"/>
      <c r="WVX290"/>
      <c r="WVY290"/>
      <c r="WVZ290"/>
      <c r="WWA290"/>
      <c r="WWB290"/>
      <c r="WWC290"/>
      <c r="WWD290"/>
      <c r="WWE290"/>
      <c r="WWF290"/>
      <c r="WWG290"/>
      <c r="WWH290"/>
      <c r="WWI290"/>
      <c r="WWJ290"/>
      <c r="WWK290"/>
      <c r="WWL290"/>
      <c r="WWM290"/>
      <c r="WWN290"/>
      <c r="WWO290"/>
      <c r="WWP290"/>
      <c r="WWQ290"/>
      <c r="WWR290"/>
      <c r="WWS290"/>
      <c r="WWT290"/>
      <c r="WWU290"/>
      <c r="WWV290"/>
      <c r="WWW290"/>
      <c r="WWX290"/>
      <c r="WWY290"/>
      <c r="WWZ290"/>
      <c r="WXA290"/>
      <c r="WXB290"/>
      <c r="WXC290"/>
      <c r="WXD290"/>
      <c r="WXE290"/>
      <c r="WXF290"/>
      <c r="WXG290"/>
      <c r="WXH290"/>
      <c r="WXI290"/>
      <c r="WXJ290"/>
      <c r="WXK290"/>
      <c r="WXL290"/>
      <c r="WXM290"/>
      <c r="WXN290"/>
      <c r="WXO290"/>
      <c r="WXP290"/>
      <c r="WXQ290"/>
      <c r="WXR290"/>
      <c r="WXS290"/>
      <c r="WXT290"/>
      <c r="WXU290"/>
      <c r="WXV290"/>
      <c r="WXW290"/>
      <c r="WXX290"/>
      <c r="WXY290"/>
      <c r="WXZ290"/>
      <c r="WYA290"/>
      <c r="WYB290"/>
      <c r="WYC290"/>
      <c r="WYD290"/>
      <c r="WYE290"/>
      <c r="WYF290"/>
      <c r="WYG290"/>
      <c r="WYH290"/>
      <c r="WYI290"/>
      <c r="WYJ290"/>
      <c r="WYK290"/>
      <c r="WYL290"/>
      <c r="WYM290"/>
      <c r="WYN290"/>
      <c r="WYO290"/>
      <c r="WYP290"/>
      <c r="WYQ290"/>
      <c r="WYR290"/>
      <c r="WYS290"/>
      <c r="WYT290"/>
      <c r="WYU290"/>
      <c r="WYV290"/>
      <c r="WYW290"/>
      <c r="WYX290"/>
      <c r="WYY290"/>
      <c r="WYZ290"/>
      <c r="WZA290"/>
      <c r="WZB290"/>
      <c r="WZC290"/>
      <c r="WZD290"/>
      <c r="WZE290"/>
      <c r="WZF290"/>
      <c r="WZG290"/>
      <c r="WZH290"/>
      <c r="WZI290"/>
      <c r="WZJ290"/>
      <c r="WZK290"/>
      <c r="WZL290"/>
      <c r="WZM290"/>
      <c r="WZN290"/>
      <c r="WZO290"/>
      <c r="WZP290"/>
      <c r="WZQ290"/>
      <c r="WZR290"/>
      <c r="WZS290"/>
      <c r="WZT290"/>
      <c r="WZU290"/>
      <c r="WZV290"/>
      <c r="WZW290"/>
      <c r="WZX290"/>
      <c r="WZY290"/>
      <c r="WZZ290"/>
      <c r="XAA290"/>
      <c r="XAB290"/>
      <c r="XAC290"/>
      <c r="XAD290"/>
      <c r="XAE290"/>
      <c r="XAF290"/>
      <c r="XAG290"/>
      <c r="XAH290"/>
      <c r="XAI290"/>
      <c r="XAJ290"/>
      <c r="XAK290"/>
      <c r="XAL290"/>
      <c r="XAM290"/>
      <c r="XAN290"/>
      <c r="XAO290"/>
      <c r="XAP290"/>
      <c r="XAQ290"/>
      <c r="XAR290"/>
      <c r="XAS290"/>
      <c r="XAT290"/>
      <c r="XAU290"/>
      <c r="XAV290"/>
      <c r="XAW290"/>
      <c r="XAX290"/>
      <c r="XAY290"/>
      <c r="XAZ290"/>
      <c r="XBA290"/>
      <c r="XBB290"/>
      <c r="XBC290"/>
      <c r="XBD290"/>
      <c r="XBE290"/>
      <c r="XBF290"/>
      <c r="XBG290"/>
      <c r="XBH290"/>
      <c r="XBI290"/>
      <c r="XBJ290"/>
      <c r="XBK290"/>
      <c r="XBL290"/>
      <c r="XBM290"/>
      <c r="XBN290"/>
      <c r="XBO290"/>
      <c r="XBP290"/>
      <c r="XBQ290"/>
      <c r="XBR290"/>
      <c r="XBS290"/>
      <c r="XBT290"/>
      <c r="XBU290"/>
      <c r="XBV290"/>
      <c r="XBW290"/>
      <c r="XBX290"/>
      <c r="XBY290"/>
      <c r="XBZ290"/>
      <c r="XCA290"/>
      <c r="XCB290"/>
      <c r="XCC290"/>
      <c r="XCD290"/>
      <c r="XCE290"/>
      <c r="XCF290"/>
      <c r="XCG290"/>
      <c r="XCH290"/>
      <c r="XCI290"/>
      <c r="XCJ290"/>
      <c r="XCK290"/>
      <c r="XCL290"/>
      <c r="XCM290"/>
      <c r="XCN290"/>
      <c r="XCO290"/>
      <c r="XCP290"/>
      <c r="XCQ290"/>
      <c r="XCR290"/>
      <c r="XCS290"/>
      <c r="XCT290"/>
      <c r="XCU290"/>
      <c r="XCV290"/>
      <c r="XCW290"/>
      <c r="XCX290"/>
      <c r="XCY290"/>
      <c r="XCZ290"/>
      <c r="XDA290"/>
      <c r="XDB290"/>
      <c r="XDC290"/>
      <c r="XDD290"/>
      <c r="XDE290"/>
      <c r="XDF290"/>
      <c r="XDG290"/>
      <c r="XDH290"/>
      <c r="XDI290"/>
      <c r="XDJ290"/>
      <c r="XDK290"/>
      <c r="XDL290"/>
      <c r="XDM290"/>
      <c r="XDN290"/>
      <c r="XDO290"/>
      <c r="XDP290"/>
      <c r="XDQ290"/>
      <c r="XDR290"/>
      <c r="XDS290"/>
      <c r="XDT290"/>
      <c r="XDU290"/>
      <c r="XDV290"/>
      <c r="XDW290"/>
      <c r="XDX290"/>
      <c r="XDY290"/>
      <c r="XDZ290"/>
      <c r="XEA290"/>
      <c r="XEB290"/>
      <c r="XEC290"/>
      <c r="XED290"/>
      <c r="XEE290"/>
      <c r="XEF290"/>
      <c r="XEG290"/>
      <c r="XEH290"/>
      <c r="XEI290"/>
      <c r="XEJ290"/>
      <c r="XEK290"/>
      <c r="XEL290"/>
      <c r="XEM290"/>
      <c r="XEN290"/>
      <c r="XEO290"/>
      <c r="XEP290"/>
      <c r="XEQ290"/>
      <c r="XER290"/>
      <c r="XES290"/>
      <c r="XET290"/>
      <c r="XEU290"/>
      <c r="XEV290"/>
      <c r="XEW290"/>
      <c r="XEX290"/>
      <c r="XEY290"/>
      <c r="XEZ290"/>
      <c r="XFA290"/>
      <c r="XFB290"/>
      <c r="XFC290"/>
      <c r="XFD290"/>
    </row>
    <row r="291" s="31" customFormat="1" spans="1:16384">
      <c r="A291"/>
      <c r="B291" t="s">
        <v>839</v>
      </c>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s="28"/>
      <c r="AN291" s="30"/>
      <c r="AO291" s="177"/>
      <c r="AP291"/>
      <c r="AQ291"/>
      <c r="AR291" s="33"/>
      <c r="AS291" s="28"/>
      <c r="AT291" s="28"/>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c r="AMK291"/>
      <c r="AML291"/>
      <c r="AMM291"/>
      <c r="AMN291"/>
      <c r="AMO291"/>
      <c r="AMP291"/>
      <c r="AMQ291"/>
      <c r="AMR291"/>
      <c r="AMS291"/>
      <c r="AMT291"/>
      <c r="AMU291"/>
      <c r="AMV291"/>
      <c r="AMW291"/>
      <c r="AMX291"/>
      <c r="AMY291"/>
      <c r="AMZ291"/>
      <c r="ANA291"/>
      <c r="ANB291"/>
      <c r="ANC291"/>
      <c r="AND291"/>
      <c r="ANE291"/>
      <c r="ANF291"/>
      <c r="ANG291"/>
      <c r="ANH291"/>
      <c r="ANI291"/>
      <c r="ANJ291"/>
      <c r="ANK291"/>
      <c r="ANL291"/>
      <c r="ANM291"/>
      <c r="ANN291"/>
      <c r="ANO291"/>
      <c r="ANP291"/>
      <c r="ANQ291"/>
      <c r="ANR291"/>
      <c r="ANS291"/>
      <c r="ANT291"/>
      <c r="ANU291"/>
      <c r="ANV291"/>
      <c r="ANW291"/>
      <c r="ANX291"/>
      <c r="ANY291"/>
      <c r="ANZ291"/>
      <c r="AOA291"/>
      <c r="AOB291"/>
      <c r="AOC291"/>
      <c r="AOD291"/>
      <c r="AOE291"/>
      <c r="AOF291"/>
      <c r="AOG291"/>
      <c r="AOH291"/>
      <c r="AOI291"/>
      <c r="AOJ291"/>
      <c r="AOK291"/>
      <c r="AOL291"/>
      <c r="AOM291"/>
      <c r="AON291"/>
      <c r="AOO291"/>
      <c r="AOP291"/>
      <c r="AOQ291"/>
      <c r="AOR291"/>
      <c r="AOS291"/>
      <c r="AOT291"/>
      <c r="AOU291"/>
      <c r="AOV291"/>
      <c r="AOW291"/>
      <c r="AOX291"/>
      <c r="AOY291"/>
      <c r="AOZ291"/>
      <c r="APA291"/>
      <c r="APB291"/>
      <c r="APC291"/>
      <c r="APD291"/>
      <c r="APE291"/>
      <c r="APF291"/>
      <c r="APG291"/>
      <c r="APH291"/>
      <c r="API291"/>
      <c r="APJ291"/>
      <c r="APK291"/>
      <c r="APL291"/>
      <c r="APM291"/>
      <c r="APN291"/>
      <c r="APO291"/>
      <c r="APP291"/>
      <c r="APQ291"/>
      <c r="APR291"/>
      <c r="APS291"/>
      <c r="APT291"/>
      <c r="APU291"/>
      <c r="APV291"/>
      <c r="APW291"/>
      <c r="APX291"/>
      <c r="APY291"/>
      <c r="APZ291"/>
      <c r="AQA291"/>
      <c r="AQB291"/>
      <c r="AQC291"/>
      <c r="AQD291"/>
      <c r="AQE291"/>
      <c r="AQF291"/>
      <c r="AQG291"/>
      <c r="AQH291"/>
      <c r="AQI291"/>
      <c r="AQJ291"/>
      <c r="AQK291"/>
      <c r="AQL291"/>
      <c r="AQM291"/>
      <c r="AQN291"/>
      <c r="AQO291"/>
      <c r="AQP291"/>
      <c r="AQQ291"/>
      <c r="AQR291"/>
      <c r="AQS291"/>
      <c r="AQT291"/>
      <c r="AQU291"/>
      <c r="AQV291"/>
      <c r="AQW291"/>
      <c r="AQX291"/>
      <c r="AQY291"/>
      <c r="AQZ291"/>
      <c r="ARA291"/>
      <c r="ARB291"/>
      <c r="ARC291"/>
      <c r="ARD291"/>
      <c r="ARE291"/>
      <c r="ARF291"/>
      <c r="ARG291"/>
      <c r="ARH291"/>
      <c r="ARI291"/>
      <c r="ARJ291"/>
      <c r="ARK291"/>
      <c r="ARL291"/>
      <c r="ARM291"/>
      <c r="ARN291"/>
      <c r="ARO291"/>
      <c r="ARP291"/>
      <c r="ARQ291"/>
      <c r="ARR291"/>
      <c r="ARS291"/>
      <c r="ART291"/>
      <c r="ARU291"/>
      <c r="ARV291"/>
      <c r="ARW291"/>
      <c r="ARX291"/>
      <c r="ARY291"/>
      <c r="ARZ291"/>
      <c r="ASA291"/>
      <c r="ASB291"/>
      <c r="ASC291"/>
      <c r="ASD291"/>
      <c r="ASE291"/>
      <c r="ASF291"/>
      <c r="ASG291"/>
      <c r="ASH291"/>
      <c r="ASI291"/>
      <c r="ASJ291"/>
      <c r="ASK291"/>
      <c r="ASL291"/>
      <c r="ASM291"/>
      <c r="ASN291"/>
      <c r="ASO291"/>
      <c r="ASP291"/>
      <c r="ASQ291"/>
      <c r="ASR291"/>
      <c r="ASS291"/>
      <c r="AST291"/>
      <c r="ASU291"/>
      <c r="ASV291"/>
      <c r="ASW291"/>
      <c r="ASX291"/>
      <c r="ASY291"/>
      <c r="ASZ291"/>
      <c r="ATA291"/>
      <c r="ATB291"/>
      <c r="ATC291"/>
      <c r="ATD291"/>
      <c r="ATE291"/>
      <c r="ATF291"/>
      <c r="ATG291"/>
      <c r="ATH291"/>
      <c r="ATI291"/>
      <c r="ATJ291"/>
      <c r="ATK291"/>
      <c r="ATL291"/>
      <c r="ATM291"/>
      <c r="ATN291"/>
      <c r="ATO291"/>
      <c r="ATP291"/>
      <c r="ATQ291"/>
      <c r="ATR291"/>
      <c r="ATS291"/>
      <c r="ATT291"/>
      <c r="ATU291"/>
      <c r="ATV291"/>
      <c r="ATW291"/>
      <c r="ATX291"/>
      <c r="ATY291"/>
      <c r="ATZ291"/>
      <c r="AUA291"/>
      <c r="AUB291"/>
      <c r="AUC291"/>
      <c r="AUD291"/>
      <c r="AUE291"/>
      <c r="AUF291"/>
      <c r="AUG291"/>
      <c r="AUH291"/>
      <c r="AUI291"/>
      <c r="AUJ291"/>
      <c r="AUK291"/>
      <c r="AUL291"/>
      <c r="AUM291"/>
      <c r="AUN291"/>
      <c r="AUO291"/>
      <c r="AUP291"/>
      <c r="AUQ291"/>
      <c r="AUR291"/>
      <c r="AUS291"/>
      <c r="AUT291"/>
      <c r="AUU291"/>
      <c r="AUV291"/>
      <c r="AUW291"/>
      <c r="AUX291"/>
      <c r="AUY291"/>
      <c r="AUZ291"/>
      <c r="AVA291"/>
      <c r="AVB291"/>
      <c r="AVC291"/>
      <c r="AVD291"/>
      <c r="AVE291"/>
      <c r="AVF291"/>
      <c r="AVG291"/>
      <c r="AVH291"/>
      <c r="AVI291"/>
      <c r="AVJ291"/>
      <c r="AVK291"/>
      <c r="AVL291"/>
      <c r="AVM291"/>
      <c r="AVN291"/>
      <c r="AVO291"/>
      <c r="AVP291"/>
      <c r="AVQ291"/>
      <c r="AVR291"/>
      <c r="AVS291"/>
      <c r="AVT291"/>
      <c r="AVU291"/>
      <c r="AVV291"/>
      <c r="AVW291"/>
      <c r="AVX291"/>
      <c r="AVY291"/>
      <c r="AVZ291"/>
      <c r="AWA291"/>
      <c r="AWB291"/>
      <c r="AWC291"/>
      <c r="AWD291"/>
      <c r="AWE291"/>
      <c r="AWF291"/>
      <c r="AWG291"/>
      <c r="AWH291"/>
      <c r="AWI291"/>
      <c r="AWJ291"/>
      <c r="AWK291"/>
      <c r="AWL291"/>
      <c r="AWM291"/>
      <c r="AWN291"/>
      <c r="AWO291"/>
      <c r="AWP291"/>
      <c r="AWQ291"/>
      <c r="AWR291"/>
      <c r="AWS291"/>
      <c r="AWT291"/>
      <c r="AWU291"/>
      <c r="AWV291"/>
      <c r="AWW291"/>
      <c r="AWX291"/>
      <c r="AWY291"/>
      <c r="AWZ291"/>
      <c r="AXA291"/>
      <c r="AXB291"/>
      <c r="AXC291"/>
      <c r="AXD291"/>
      <c r="AXE291"/>
      <c r="AXF291"/>
      <c r="AXG291"/>
      <c r="AXH291"/>
      <c r="AXI291"/>
      <c r="AXJ291"/>
      <c r="AXK291"/>
      <c r="AXL291"/>
      <c r="AXM291"/>
      <c r="AXN291"/>
      <c r="AXO291"/>
      <c r="AXP291"/>
      <c r="AXQ291"/>
      <c r="AXR291"/>
      <c r="AXS291"/>
      <c r="AXT291"/>
      <c r="AXU291"/>
      <c r="AXV291"/>
      <c r="AXW291"/>
      <c r="AXX291"/>
      <c r="AXY291"/>
      <c r="AXZ291"/>
      <c r="AYA291"/>
      <c r="AYB291"/>
      <c r="AYC291"/>
      <c r="AYD291"/>
      <c r="AYE291"/>
      <c r="AYF291"/>
      <c r="AYG291"/>
      <c r="AYH291"/>
      <c r="AYI291"/>
      <c r="AYJ291"/>
      <c r="AYK291"/>
      <c r="AYL291"/>
      <c r="AYM291"/>
      <c r="AYN291"/>
      <c r="AYO291"/>
      <c r="AYP291"/>
      <c r="AYQ291"/>
      <c r="AYR291"/>
      <c r="AYS291"/>
      <c r="AYT291"/>
      <c r="AYU291"/>
      <c r="AYV291"/>
      <c r="AYW291"/>
      <c r="AYX291"/>
      <c r="AYY291"/>
      <c r="AYZ291"/>
      <c r="AZA291"/>
      <c r="AZB291"/>
      <c r="AZC291"/>
      <c r="AZD291"/>
      <c r="AZE291"/>
      <c r="AZF291"/>
      <c r="AZG291"/>
      <c r="AZH291"/>
      <c r="AZI291"/>
      <c r="AZJ291"/>
      <c r="AZK291"/>
      <c r="AZL291"/>
      <c r="AZM291"/>
      <c r="AZN291"/>
      <c r="AZO291"/>
      <c r="AZP291"/>
      <c r="AZQ291"/>
      <c r="AZR291"/>
      <c r="AZS291"/>
      <c r="AZT291"/>
      <c r="AZU291"/>
      <c r="AZV291"/>
      <c r="AZW291"/>
      <c r="AZX291"/>
      <c r="AZY291"/>
      <c r="AZZ291"/>
      <c r="BAA291"/>
      <c r="BAB291"/>
      <c r="BAC291"/>
      <c r="BAD291"/>
      <c r="BAE291"/>
      <c r="BAF291"/>
      <c r="BAG291"/>
      <c r="BAH291"/>
      <c r="BAI291"/>
      <c r="BAJ291"/>
      <c r="BAK291"/>
      <c r="BAL291"/>
      <c r="BAM291"/>
      <c r="BAN291"/>
      <c r="BAO291"/>
      <c r="BAP291"/>
      <c r="BAQ291"/>
      <c r="BAR291"/>
      <c r="BAS291"/>
      <c r="BAT291"/>
      <c r="BAU291"/>
      <c r="BAV291"/>
      <c r="BAW291"/>
      <c r="BAX291"/>
      <c r="BAY291"/>
      <c r="BAZ291"/>
      <c r="BBA291"/>
      <c r="BBB291"/>
      <c r="BBC291"/>
      <c r="BBD291"/>
      <c r="BBE291"/>
      <c r="BBF291"/>
      <c r="BBG291"/>
      <c r="BBH291"/>
      <c r="BBI291"/>
      <c r="BBJ291"/>
      <c r="BBK291"/>
      <c r="BBL291"/>
      <c r="BBM291"/>
      <c r="BBN291"/>
      <c r="BBO291"/>
      <c r="BBP291"/>
      <c r="BBQ291"/>
      <c r="BBR291"/>
      <c r="BBS291"/>
      <c r="BBT291"/>
      <c r="BBU291"/>
      <c r="BBV291"/>
      <c r="BBW291"/>
      <c r="BBX291"/>
      <c r="BBY291"/>
      <c r="BBZ291"/>
      <c r="BCA291"/>
      <c r="BCB291"/>
      <c r="BCC291"/>
      <c r="BCD291"/>
      <c r="BCE291"/>
      <c r="BCF291"/>
      <c r="BCG291"/>
      <c r="BCH291"/>
      <c r="BCI291"/>
      <c r="BCJ291"/>
      <c r="BCK291"/>
      <c r="BCL291"/>
      <c r="BCM291"/>
      <c r="BCN291"/>
      <c r="BCO291"/>
      <c r="BCP291"/>
      <c r="BCQ291"/>
      <c r="BCR291"/>
      <c r="BCS291"/>
      <c r="BCT291"/>
      <c r="BCU291"/>
      <c r="BCV291"/>
      <c r="BCW291"/>
      <c r="BCX291"/>
      <c r="BCY291"/>
      <c r="BCZ291"/>
      <c r="BDA291"/>
      <c r="BDB291"/>
      <c r="BDC291"/>
      <c r="BDD291"/>
      <c r="BDE291"/>
      <c r="BDF291"/>
      <c r="BDG291"/>
      <c r="BDH291"/>
      <c r="BDI291"/>
      <c r="BDJ291"/>
      <c r="BDK291"/>
      <c r="BDL291"/>
      <c r="BDM291"/>
      <c r="BDN291"/>
      <c r="BDO291"/>
      <c r="BDP291"/>
      <c r="BDQ291"/>
      <c r="BDR291"/>
      <c r="BDS291"/>
      <c r="BDT291"/>
      <c r="BDU291"/>
      <c r="BDV291"/>
      <c r="BDW291"/>
      <c r="BDX291"/>
      <c r="BDY291"/>
      <c r="BDZ291"/>
      <c r="BEA291"/>
      <c r="BEB291"/>
      <c r="BEC291"/>
      <c r="BED291"/>
      <c r="BEE291"/>
      <c r="BEF291"/>
      <c r="BEG291"/>
      <c r="BEH291"/>
      <c r="BEI291"/>
      <c r="BEJ291"/>
      <c r="BEK291"/>
      <c r="BEL291"/>
      <c r="BEM291"/>
      <c r="BEN291"/>
      <c r="BEO291"/>
      <c r="BEP291"/>
      <c r="BEQ291"/>
      <c r="BER291"/>
      <c r="BES291"/>
      <c r="BET291"/>
      <c r="BEU291"/>
      <c r="BEV291"/>
      <c r="BEW291"/>
      <c r="BEX291"/>
      <c r="BEY291"/>
      <c r="BEZ291"/>
      <c r="BFA291"/>
      <c r="BFB291"/>
      <c r="BFC291"/>
      <c r="BFD291"/>
      <c r="BFE291"/>
      <c r="BFF291"/>
      <c r="BFG291"/>
      <c r="BFH291"/>
      <c r="BFI291"/>
      <c r="BFJ291"/>
      <c r="BFK291"/>
      <c r="BFL291"/>
      <c r="BFM291"/>
      <c r="BFN291"/>
      <c r="BFO291"/>
      <c r="BFP291"/>
      <c r="BFQ291"/>
      <c r="BFR291"/>
      <c r="BFS291"/>
      <c r="BFT291"/>
      <c r="BFU291"/>
      <c r="BFV291"/>
      <c r="BFW291"/>
      <c r="BFX291"/>
      <c r="BFY291"/>
      <c r="BFZ291"/>
      <c r="BGA291"/>
      <c r="BGB291"/>
      <c r="BGC291"/>
      <c r="BGD291"/>
      <c r="BGE291"/>
      <c r="BGF291"/>
      <c r="BGG291"/>
      <c r="BGH291"/>
      <c r="BGI291"/>
      <c r="BGJ291"/>
      <c r="BGK291"/>
      <c r="BGL291"/>
      <c r="BGM291"/>
      <c r="BGN291"/>
      <c r="BGO291"/>
      <c r="BGP291"/>
      <c r="BGQ291"/>
      <c r="BGR291"/>
      <c r="BGS291"/>
      <c r="BGT291"/>
      <c r="BGU291"/>
      <c r="BGV291"/>
      <c r="BGW291"/>
      <c r="BGX291"/>
      <c r="BGY291"/>
      <c r="BGZ291"/>
      <c r="BHA291"/>
      <c r="BHB291"/>
      <c r="BHC291"/>
      <c r="BHD291"/>
      <c r="BHE291"/>
      <c r="BHF291"/>
      <c r="BHG291"/>
      <c r="BHH291"/>
      <c r="BHI291"/>
      <c r="BHJ291"/>
      <c r="BHK291"/>
      <c r="BHL291"/>
      <c r="BHM291"/>
      <c r="BHN291"/>
      <c r="BHO291"/>
      <c r="BHP291"/>
      <c r="BHQ291"/>
      <c r="BHR291"/>
      <c r="BHS291"/>
      <c r="BHT291"/>
      <c r="BHU291"/>
      <c r="BHV291"/>
      <c r="BHW291"/>
      <c r="BHX291"/>
      <c r="BHY291"/>
      <c r="BHZ291"/>
      <c r="BIA291"/>
      <c r="BIB291"/>
      <c r="BIC291"/>
      <c r="BID291"/>
      <c r="BIE291"/>
      <c r="BIF291"/>
      <c r="BIG291"/>
      <c r="BIH291"/>
      <c r="BII291"/>
      <c r="BIJ291"/>
      <c r="BIK291"/>
      <c r="BIL291"/>
      <c r="BIM291"/>
      <c r="BIN291"/>
      <c r="BIO291"/>
      <c r="BIP291"/>
      <c r="BIQ291"/>
      <c r="BIR291"/>
      <c r="BIS291"/>
      <c r="BIT291"/>
      <c r="BIU291"/>
      <c r="BIV291"/>
      <c r="BIW291"/>
      <c r="BIX291"/>
      <c r="BIY291"/>
      <c r="BIZ291"/>
      <c r="BJA291"/>
      <c r="BJB291"/>
      <c r="BJC291"/>
      <c r="BJD291"/>
      <c r="BJE291"/>
      <c r="BJF291"/>
      <c r="BJG291"/>
      <c r="BJH291"/>
      <c r="BJI291"/>
      <c r="BJJ291"/>
      <c r="BJK291"/>
      <c r="BJL291"/>
      <c r="BJM291"/>
      <c r="BJN291"/>
      <c r="BJO291"/>
      <c r="BJP291"/>
      <c r="BJQ291"/>
      <c r="BJR291"/>
      <c r="BJS291"/>
      <c r="BJT291"/>
      <c r="BJU291"/>
      <c r="BJV291"/>
      <c r="BJW291"/>
      <c r="BJX291"/>
      <c r="BJY291"/>
      <c r="BJZ291"/>
      <c r="BKA291"/>
      <c r="BKB291"/>
      <c r="BKC291"/>
      <c r="BKD291"/>
      <c r="BKE291"/>
      <c r="BKF291"/>
      <c r="BKG291"/>
      <c r="BKH291"/>
      <c r="BKI291"/>
      <c r="BKJ291"/>
      <c r="BKK291"/>
      <c r="BKL291"/>
      <c r="BKM291"/>
      <c r="BKN291"/>
      <c r="BKO291"/>
      <c r="BKP291"/>
      <c r="BKQ291"/>
      <c r="BKR291"/>
      <c r="BKS291"/>
      <c r="BKT291"/>
      <c r="BKU291"/>
      <c r="BKV291"/>
      <c r="BKW291"/>
      <c r="BKX291"/>
      <c r="BKY291"/>
      <c r="BKZ291"/>
      <c r="BLA291"/>
      <c r="BLB291"/>
      <c r="BLC291"/>
      <c r="BLD291"/>
      <c r="BLE291"/>
      <c r="BLF291"/>
      <c r="BLG291"/>
      <c r="BLH291"/>
      <c r="BLI291"/>
      <c r="BLJ291"/>
      <c r="BLK291"/>
      <c r="BLL291"/>
      <c r="BLM291"/>
      <c r="BLN291"/>
      <c r="BLO291"/>
      <c r="BLP291"/>
      <c r="BLQ291"/>
      <c r="BLR291"/>
      <c r="BLS291"/>
      <c r="BLT291"/>
      <c r="BLU291"/>
      <c r="BLV291"/>
      <c r="BLW291"/>
      <c r="BLX291"/>
      <c r="BLY291"/>
      <c r="BLZ291"/>
      <c r="BMA291"/>
      <c r="BMB291"/>
      <c r="BMC291"/>
      <c r="BMD291"/>
      <c r="BME291"/>
      <c r="BMF291"/>
      <c r="BMG291"/>
      <c r="BMH291"/>
      <c r="BMI291"/>
      <c r="BMJ291"/>
      <c r="BMK291"/>
      <c r="BML291"/>
      <c r="BMM291"/>
      <c r="BMN291"/>
      <c r="BMO291"/>
      <c r="BMP291"/>
      <c r="BMQ291"/>
      <c r="BMR291"/>
      <c r="BMS291"/>
      <c r="BMT291"/>
      <c r="BMU291"/>
      <c r="BMV291"/>
      <c r="BMW291"/>
      <c r="BMX291"/>
      <c r="BMY291"/>
      <c r="BMZ291"/>
      <c r="BNA291"/>
      <c r="BNB291"/>
      <c r="BNC291"/>
      <c r="BND291"/>
      <c r="BNE291"/>
      <c r="BNF291"/>
      <c r="BNG291"/>
      <c r="BNH291"/>
      <c r="BNI291"/>
      <c r="BNJ291"/>
      <c r="BNK291"/>
      <c r="BNL291"/>
      <c r="BNM291"/>
      <c r="BNN291"/>
      <c r="BNO291"/>
      <c r="BNP291"/>
      <c r="BNQ291"/>
      <c r="BNR291"/>
      <c r="BNS291"/>
      <c r="BNT291"/>
      <c r="BNU291"/>
      <c r="BNV291"/>
      <c r="BNW291"/>
      <c r="BNX291"/>
      <c r="BNY291"/>
      <c r="BNZ291"/>
      <c r="BOA291"/>
      <c r="BOB291"/>
      <c r="BOC291"/>
      <c r="BOD291"/>
      <c r="BOE291"/>
      <c r="BOF291"/>
      <c r="BOG291"/>
      <c r="BOH291"/>
      <c r="BOI291"/>
      <c r="BOJ291"/>
      <c r="BOK291"/>
      <c r="BOL291"/>
      <c r="BOM291"/>
      <c r="BON291"/>
      <c r="BOO291"/>
      <c r="BOP291"/>
      <c r="BOQ291"/>
      <c r="BOR291"/>
      <c r="BOS291"/>
      <c r="BOT291"/>
      <c r="BOU291"/>
      <c r="BOV291"/>
      <c r="BOW291"/>
      <c r="BOX291"/>
      <c r="BOY291"/>
      <c r="BOZ291"/>
      <c r="BPA291"/>
      <c r="BPB291"/>
      <c r="BPC291"/>
      <c r="BPD291"/>
      <c r="BPE291"/>
      <c r="BPF291"/>
      <c r="BPG291"/>
      <c r="BPH291"/>
      <c r="BPI291"/>
      <c r="BPJ291"/>
      <c r="BPK291"/>
      <c r="BPL291"/>
      <c r="BPM291"/>
      <c r="BPN291"/>
      <c r="BPO291"/>
      <c r="BPP291"/>
      <c r="BPQ291"/>
      <c r="BPR291"/>
      <c r="BPS291"/>
      <c r="BPT291"/>
      <c r="BPU291"/>
      <c r="BPV291"/>
      <c r="BPW291"/>
      <c r="BPX291"/>
      <c r="BPY291"/>
      <c r="BPZ291"/>
      <c r="BQA291"/>
      <c r="BQB291"/>
      <c r="BQC291"/>
      <c r="BQD291"/>
      <c r="BQE291"/>
      <c r="BQF291"/>
      <c r="BQG291"/>
      <c r="BQH291"/>
      <c r="BQI291"/>
      <c r="BQJ291"/>
      <c r="BQK291"/>
      <c r="BQL291"/>
      <c r="BQM291"/>
      <c r="BQN291"/>
      <c r="BQO291"/>
      <c r="BQP291"/>
      <c r="BQQ291"/>
      <c r="BQR291"/>
      <c r="BQS291"/>
      <c r="BQT291"/>
      <c r="BQU291"/>
      <c r="BQV291"/>
      <c r="BQW291"/>
      <c r="BQX291"/>
      <c r="BQY291"/>
      <c r="BQZ291"/>
      <c r="BRA291"/>
      <c r="BRB291"/>
      <c r="BRC291"/>
      <c r="BRD291"/>
      <c r="BRE291"/>
      <c r="BRF291"/>
      <c r="BRG291"/>
      <c r="BRH291"/>
      <c r="BRI291"/>
      <c r="BRJ291"/>
      <c r="BRK291"/>
      <c r="BRL291"/>
      <c r="BRM291"/>
      <c r="BRN291"/>
      <c r="BRO291"/>
      <c r="BRP291"/>
      <c r="BRQ291"/>
      <c r="BRR291"/>
      <c r="BRS291"/>
      <c r="BRT291"/>
      <c r="BRU291"/>
      <c r="BRV291"/>
      <c r="BRW291"/>
      <c r="BRX291"/>
      <c r="BRY291"/>
      <c r="BRZ291"/>
      <c r="BSA291"/>
      <c r="BSB291"/>
      <c r="BSC291"/>
      <c r="BSD291"/>
      <c r="BSE291"/>
      <c r="BSF291"/>
      <c r="BSG291"/>
      <c r="BSH291"/>
      <c r="BSI291"/>
      <c r="BSJ291"/>
      <c r="BSK291"/>
      <c r="BSL291"/>
      <c r="BSM291"/>
      <c r="BSN291"/>
      <c r="BSO291"/>
      <c r="BSP291"/>
      <c r="BSQ291"/>
      <c r="BSR291"/>
      <c r="BSS291"/>
      <c r="BST291"/>
      <c r="BSU291"/>
      <c r="BSV291"/>
      <c r="BSW291"/>
      <c r="BSX291"/>
      <c r="BSY291"/>
      <c r="BSZ291"/>
      <c r="BTA291"/>
      <c r="BTB291"/>
      <c r="BTC291"/>
      <c r="BTD291"/>
      <c r="BTE291"/>
      <c r="BTF291"/>
      <c r="BTG291"/>
      <c r="BTH291"/>
      <c r="BTI291"/>
      <c r="BTJ291"/>
      <c r="BTK291"/>
      <c r="BTL291"/>
      <c r="BTM291"/>
      <c r="BTN291"/>
      <c r="BTO291"/>
      <c r="BTP291"/>
      <c r="BTQ291"/>
      <c r="BTR291"/>
      <c r="BTS291"/>
      <c r="BTT291"/>
      <c r="BTU291"/>
      <c r="BTV291"/>
      <c r="BTW291"/>
      <c r="BTX291"/>
      <c r="BTY291"/>
      <c r="BTZ291"/>
      <c r="BUA291"/>
      <c r="BUB291"/>
      <c r="BUC291"/>
      <c r="BUD291"/>
      <c r="BUE291"/>
      <c r="BUF291"/>
      <c r="BUG291"/>
      <c r="BUH291"/>
      <c r="BUI291"/>
      <c r="BUJ291"/>
      <c r="BUK291"/>
      <c r="BUL291"/>
      <c r="BUM291"/>
      <c r="BUN291"/>
      <c r="BUO291"/>
      <c r="BUP291"/>
      <c r="BUQ291"/>
      <c r="BUR291"/>
      <c r="BUS291"/>
      <c r="BUT291"/>
      <c r="BUU291"/>
      <c r="BUV291"/>
      <c r="BUW291"/>
      <c r="BUX291"/>
      <c r="BUY291"/>
      <c r="BUZ291"/>
      <c r="BVA291"/>
      <c r="BVB291"/>
      <c r="BVC291"/>
      <c r="BVD291"/>
      <c r="BVE291"/>
      <c r="BVF291"/>
      <c r="BVG291"/>
      <c r="BVH291"/>
      <c r="BVI291"/>
      <c r="BVJ291"/>
      <c r="BVK291"/>
      <c r="BVL291"/>
      <c r="BVM291"/>
      <c r="BVN291"/>
      <c r="BVO291"/>
      <c r="BVP291"/>
      <c r="BVQ291"/>
      <c r="BVR291"/>
      <c r="BVS291"/>
      <c r="BVT291"/>
      <c r="BVU291"/>
      <c r="BVV291"/>
      <c r="BVW291"/>
      <c r="BVX291"/>
      <c r="BVY291"/>
      <c r="BVZ291"/>
      <c r="BWA291"/>
      <c r="BWB291"/>
      <c r="BWC291"/>
      <c r="BWD291"/>
      <c r="BWE291"/>
      <c r="BWF291"/>
      <c r="BWG291"/>
      <c r="BWH291"/>
      <c r="BWI291"/>
      <c r="BWJ291"/>
      <c r="BWK291"/>
      <c r="BWL291"/>
      <c r="BWM291"/>
      <c r="BWN291"/>
      <c r="BWO291"/>
      <c r="BWP291"/>
      <c r="BWQ291"/>
      <c r="BWR291"/>
      <c r="BWS291"/>
      <c r="BWT291"/>
      <c r="BWU291"/>
      <c r="BWV291"/>
      <c r="BWW291"/>
      <c r="BWX291"/>
      <c r="BWY291"/>
      <c r="BWZ291"/>
      <c r="BXA291"/>
      <c r="BXB291"/>
      <c r="BXC291"/>
      <c r="BXD291"/>
      <c r="BXE291"/>
      <c r="BXF291"/>
      <c r="BXG291"/>
      <c r="BXH291"/>
      <c r="BXI291"/>
      <c r="BXJ291"/>
      <c r="BXK291"/>
      <c r="BXL291"/>
      <c r="BXM291"/>
      <c r="BXN291"/>
      <c r="BXO291"/>
      <c r="BXP291"/>
      <c r="BXQ291"/>
      <c r="BXR291"/>
      <c r="BXS291"/>
      <c r="BXT291"/>
      <c r="BXU291"/>
      <c r="BXV291"/>
      <c r="BXW291"/>
      <c r="BXX291"/>
      <c r="BXY291"/>
      <c r="BXZ291"/>
      <c r="BYA291"/>
      <c r="BYB291"/>
      <c r="BYC291"/>
      <c r="BYD291"/>
      <c r="BYE291"/>
      <c r="BYF291"/>
      <c r="BYG291"/>
      <c r="BYH291"/>
      <c r="BYI291"/>
      <c r="BYJ291"/>
      <c r="BYK291"/>
      <c r="BYL291"/>
      <c r="BYM291"/>
      <c r="BYN291"/>
      <c r="BYO291"/>
      <c r="BYP291"/>
      <c r="BYQ291"/>
      <c r="BYR291"/>
      <c r="BYS291"/>
      <c r="BYT291"/>
      <c r="BYU291"/>
      <c r="BYV291"/>
      <c r="BYW291"/>
      <c r="BYX291"/>
      <c r="BYY291"/>
      <c r="BYZ291"/>
      <c r="BZA291"/>
      <c r="BZB291"/>
      <c r="BZC291"/>
      <c r="BZD291"/>
      <c r="BZE291"/>
      <c r="BZF291"/>
      <c r="BZG291"/>
      <c r="BZH291"/>
      <c r="BZI291"/>
      <c r="BZJ291"/>
      <c r="BZK291"/>
      <c r="BZL291"/>
      <c r="BZM291"/>
      <c r="BZN291"/>
      <c r="BZO291"/>
      <c r="BZP291"/>
      <c r="BZQ291"/>
      <c r="BZR291"/>
      <c r="BZS291"/>
      <c r="BZT291"/>
      <c r="BZU291"/>
      <c r="BZV291"/>
      <c r="BZW291"/>
      <c r="BZX291"/>
      <c r="BZY291"/>
      <c r="BZZ291"/>
      <c r="CAA291"/>
      <c r="CAB291"/>
      <c r="CAC291"/>
      <c r="CAD291"/>
      <c r="CAE291"/>
      <c r="CAF291"/>
      <c r="CAG291"/>
      <c r="CAH291"/>
      <c r="CAI291"/>
      <c r="CAJ291"/>
      <c r="CAK291"/>
      <c r="CAL291"/>
      <c r="CAM291"/>
      <c r="CAN291"/>
      <c r="CAO291"/>
      <c r="CAP291"/>
      <c r="CAQ291"/>
      <c r="CAR291"/>
      <c r="CAS291"/>
      <c r="CAT291"/>
      <c r="CAU291"/>
      <c r="CAV291"/>
      <c r="CAW291"/>
      <c r="CAX291"/>
      <c r="CAY291"/>
      <c r="CAZ291"/>
      <c r="CBA291"/>
      <c r="CBB291"/>
      <c r="CBC291"/>
      <c r="CBD291"/>
      <c r="CBE291"/>
      <c r="CBF291"/>
      <c r="CBG291"/>
      <c r="CBH291"/>
      <c r="CBI291"/>
      <c r="CBJ291"/>
      <c r="CBK291"/>
      <c r="CBL291"/>
      <c r="CBM291"/>
      <c r="CBN291"/>
      <c r="CBO291"/>
      <c r="CBP291"/>
      <c r="CBQ291"/>
      <c r="CBR291"/>
      <c r="CBS291"/>
      <c r="CBT291"/>
      <c r="CBU291"/>
      <c r="CBV291"/>
      <c r="CBW291"/>
      <c r="CBX291"/>
      <c r="CBY291"/>
      <c r="CBZ291"/>
      <c r="CCA291"/>
      <c r="CCB291"/>
      <c r="CCC291"/>
      <c r="CCD291"/>
      <c r="CCE291"/>
      <c r="CCF291"/>
      <c r="CCG291"/>
      <c r="CCH291"/>
      <c r="CCI291"/>
      <c r="CCJ291"/>
      <c r="CCK291"/>
      <c r="CCL291"/>
      <c r="CCM291"/>
      <c r="CCN291"/>
      <c r="CCO291"/>
      <c r="CCP291"/>
      <c r="CCQ291"/>
      <c r="CCR291"/>
      <c r="CCS291"/>
      <c r="CCT291"/>
      <c r="CCU291"/>
      <c r="CCV291"/>
      <c r="CCW291"/>
      <c r="CCX291"/>
      <c r="CCY291"/>
      <c r="CCZ291"/>
      <c r="CDA291"/>
      <c r="CDB291"/>
      <c r="CDC291"/>
      <c r="CDD291"/>
      <c r="CDE291"/>
      <c r="CDF291"/>
      <c r="CDG291"/>
      <c r="CDH291"/>
      <c r="CDI291"/>
      <c r="CDJ291"/>
      <c r="CDK291"/>
      <c r="CDL291"/>
      <c r="CDM291"/>
      <c r="CDN291"/>
      <c r="CDO291"/>
      <c r="CDP291"/>
      <c r="CDQ291"/>
      <c r="CDR291"/>
      <c r="CDS291"/>
      <c r="CDT291"/>
      <c r="CDU291"/>
      <c r="CDV291"/>
      <c r="CDW291"/>
      <c r="CDX291"/>
      <c r="CDY291"/>
      <c r="CDZ291"/>
      <c r="CEA291"/>
      <c r="CEB291"/>
      <c r="CEC291"/>
      <c r="CED291"/>
      <c r="CEE291"/>
      <c r="CEF291"/>
      <c r="CEG291"/>
      <c r="CEH291"/>
      <c r="CEI291"/>
      <c r="CEJ291"/>
      <c r="CEK291"/>
      <c r="CEL291"/>
      <c r="CEM291"/>
      <c r="CEN291"/>
      <c r="CEO291"/>
      <c r="CEP291"/>
      <c r="CEQ291"/>
      <c r="CER291"/>
      <c r="CES291"/>
      <c r="CET291"/>
      <c r="CEU291"/>
      <c r="CEV291"/>
      <c r="CEW291"/>
      <c r="CEX291"/>
      <c r="CEY291"/>
      <c r="CEZ291"/>
      <c r="CFA291"/>
      <c r="CFB291"/>
      <c r="CFC291"/>
      <c r="CFD291"/>
      <c r="CFE291"/>
      <c r="CFF291"/>
      <c r="CFG291"/>
      <c r="CFH291"/>
      <c r="CFI291"/>
      <c r="CFJ291"/>
      <c r="CFK291"/>
      <c r="CFL291"/>
      <c r="CFM291"/>
      <c r="CFN291"/>
      <c r="CFO291"/>
      <c r="CFP291"/>
      <c r="CFQ291"/>
      <c r="CFR291"/>
      <c r="CFS291"/>
      <c r="CFT291"/>
      <c r="CFU291"/>
      <c r="CFV291"/>
      <c r="CFW291"/>
      <c r="CFX291"/>
      <c r="CFY291"/>
      <c r="CFZ291"/>
      <c r="CGA291"/>
      <c r="CGB291"/>
      <c r="CGC291"/>
      <c r="CGD291"/>
      <c r="CGE291"/>
      <c r="CGF291"/>
      <c r="CGG291"/>
      <c r="CGH291"/>
      <c r="CGI291"/>
      <c r="CGJ291"/>
      <c r="CGK291"/>
      <c r="CGL291"/>
      <c r="CGM291"/>
      <c r="CGN291"/>
      <c r="CGO291"/>
      <c r="CGP291"/>
      <c r="CGQ291"/>
      <c r="CGR291"/>
      <c r="CGS291"/>
      <c r="CGT291"/>
      <c r="CGU291"/>
      <c r="CGV291"/>
      <c r="CGW291"/>
      <c r="CGX291"/>
      <c r="CGY291"/>
      <c r="CGZ291"/>
      <c r="CHA291"/>
      <c r="CHB291"/>
      <c r="CHC291"/>
      <c r="CHD291"/>
      <c r="CHE291"/>
      <c r="CHF291"/>
      <c r="CHG291"/>
      <c r="CHH291"/>
      <c r="CHI291"/>
      <c r="CHJ291"/>
      <c r="CHK291"/>
      <c r="CHL291"/>
      <c r="CHM291"/>
      <c r="CHN291"/>
      <c r="CHO291"/>
      <c r="CHP291"/>
      <c r="CHQ291"/>
      <c r="CHR291"/>
      <c r="CHS291"/>
      <c r="CHT291"/>
      <c r="CHU291"/>
      <c r="CHV291"/>
      <c r="CHW291"/>
      <c r="CHX291"/>
      <c r="CHY291"/>
      <c r="CHZ291"/>
      <c r="CIA291"/>
      <c r="CIB291"/>
      <c r="CIC291"/>
      <c r="CID291"/>
      <c r="CIE291"/>
      <c r="CIF291"/>
      <c r="CIG291"/>
      <c r="CIH291"/>
      <c r="CII291"/>
      <c r="CIJ291"/>
      <c r="CIK291"/>
      <c r="CIL291"/>
      <c r="CIM291"/>
      <c r="CIN291"/>
      <c r="CIO291"/>
      <c r="CIP291"/>
      <c r="CIQ291"/>
      <c r="CIR291"/>
      <c r="CIS291"/>
      <c r="CIT291"/>
      <c r="CIU291"/>
      <c r="CIV291"/>
      <c r="CIW291"/>
      <c r="CIX291"/>
      <c r="CIY291"/>
      <c r="CIZ291"/>
      <c r="CJA291"/>
      <c r="CJB291"/>
      <c r="CJC291"/>
      <c r="CJD291"/>
      <c r="CJE291"/>
      <c r="CJF291"/>
      <c r="CJG291"/>
      <c r="CJH291"/>
      <c r="CJI291"/>
      <c r="CJJ291"/>
      <c r="CJK291"/>
      <c r="CJL291"/>
      <c r="CJM291"/>
      <c r="CJN291"/>
      <c r="CJO291"/>
      <c r="CJP291"/>
      <c r="CJQ291"/>
      <c r="CJR291"/>
      <c r="CJS291"/>
      <c r="CJT291"/>
      <c r="CJU291"/>
      <c r="CJV291"/>
      <c r="CJW291"/>
      <c r="CJX291"/>
      <c r="CJY291"/>
      <c r="CJZ291"/>
      <c r="CKA291"/>
      <c r="CKB291"/>
      <c r="CKC291"/>
      <c r="CKD291"/>
      <c r="CKE291"/>
      <c r="CKF291"/>
      <c r="CKG291"/>
      <c r="CKH291"/>
      <c r="CKI291"/>
      <c r="CKJ291"/>
      <c r="CKK291"/>
      <c r="CKL291"/>
      <c r="CKM291"/>
      <c r="CKN291"/>
      <c r="CKO291"/>
      <c r="CKP291"/>
      <c r="CKQ291"/>
      <c r="CKR291"/>
      <c r="CKS291"/>
      <c r="CKT291"/>
      <c r="CKU291"/>
      <c r="CKV291"/>
      <c r="CKW291"/>
      <c r="CKX291"/>
      <c r="CKY291"/>
      <c r="CKZ291"/>
      <c r="CLA291"/>
      <c r="CLB291"/>
      <c r="CLC291"/>
      <c r="CLD291"/>
      <c r="CLE291"/>
      <c r="CLF291"/>
      <c r="CLG291"/>
      <c r="CLH291"/>
      <c r="CLI291"/>
      <c r="CLJ291"/>
      <c r="CLK291"/>
      <c r="CLL291"/>
      <c r="CLM291"/>
      <c r="CLN291"/>
      <c r="CLO291"/>
      <c r="CLP291"/>
      <c r="CLQ291"/>
      <c r="CLR291"/>
      <c r="CLS291"/>
      <c r="CLT291"/>
      <c r="CLU291"/>
      <c r="CLV291"/>
      <c r="CLW291"/>
      <c r="CLX291"/>
      <c r="CLY291"/>
      <c r="CLZ291"/>
      <c r="CMA291"/>
      <c r="CMB291"/>
      <c r="CMC291"/>
      <c r="CMD291"/>
      <c r="CME291"/>
      <c r="CMF291"/>
      <c r="CMG291"/>
      <c r="CMH291"/>
      <c r="CMI291"/>
      <c r="CMJ291"/>
      <c r="CMK291"/>
      <c r="CML291"/>
      <c r="CMM291"/>
      <c r="CMN291"/>
      <c r="CMO291"/>
      <c r="CMP291"/>
      <c r="CMQ291"/>
      <c r="CMR291"/>
      <c r="CMS291"/>
      <c r="CMT291"/>
      <c r="CMU291"/>
      <c r="CMV291"/>
      <c r="CMW291"/>
      <c r="CMX291"/>
      <c r="CMY291"/>
      <c r="CMZ291"/>
      <c r="CNA291"/>
      <c r="CNB291"/>
      <c r="CNC291"/>
      <c r="CND291"/>
      <c r="CNE291"/>
      <c r="CNF291"/>
      <c r="CNG291"/>
      <c r="CNH291"/>
      <c r="CNI291"/>
      <c r="CNJ291"/>
      <c r="CNK291"/>
      <c r="CNL291"/>
      <c r="CNM291"/>
      <c r="CNN291"/>
      <c r="CNO291"/>
      <c r="CNP291"/>
      <c r="CNQ291"/>
      <c r="CNR291"/>
      <c r="CNS291"/>
      <c r="CNT291"/>
      <c r="CNU291"/>
      <c r="CNV291"/>
      <c r="CNW291"/>
      <c r="CNX291"/>
      <c r="CNY291"/>
      <c r="CNZ291"/>
      <c r="COA291"/>
      <c r="COB291"/>
      <c r="COC291"/>
      <c r="COD291"/>
      <c r="COE291"/>
      <c r="COF291"/>
      <c r="COG291"/>
      <c r="COH291"/>
      <c r="COI291"/>
      <c r="COJ291"/>
      <c r="COK291"/>
      <c r="COL291"/>
      <c r="COM291"/>
      <c r="CON291"/>
      <c r="COO291"/>
      <c r="COP291"/>
      <c r="COQ291"/>
      <c r="COR291"/>
      <c r="COS291"/>
      <c r="COT291"/>
      <c r="COU291"/>
      <c r="COV291"/>
      <c r="COW291"/>
      <c r="COX291"/>
      <c r="COY291"/>
      <c r="COZ291"/>
      <c r="CPA291"/>
      <c r="CPB291"/>
      <c r="CPC291"/>
      <c r="CPD291"/>
      <c r="CPE291"/>
      <c r="CPF291"/>
      <c r="CPG291"/>
      <c r="CPH291"/>
      <c r="CPI291"/>
      <c r="CPJ291"/>
      <c r="CPK291"/>
      <c r="CPL291"/>
      <c r="CPM291"/>
      <c r="CPN291"/>
      <c r="CPO291"/>
      <c r="CPP291"/>
      <c r="CPQ291"/>
      <c r="CPR291"/>
      <c r="CPS291"/>
      <c r="CPT291"/>
      <c r="CPU291"/>
      <c r="CPV291"/>
      <c r="CPW291"/>
      <c r="CPX291"/>
      <c r="CPY291"/>
      <c r="CPZ291"/>
      <c r="CQA291"/>
      <c r="CQB291"/>
      <c r="CQC291"/>
      <c r="CQD291"/>
      <c r="CQE291"/>
      <c r="CQF291"/>
      <c r="CQG291"/>
      <c r="CQH291"/>
      <c r="CQI291"/>
      <c r="CQJ291"/>
      <c r="CQK291"/>
      <c r="CQL291"/>
      <c r="CQM291"/>
      <c r="CQN291"/>
      <c r="CQO291"/>
      <c r="CQP291"/>
      <c r="CQQ291"/>
      <c r="CQR291"/>
      <c r="CQS291"/>
      <c r="CQT291"/>
      <c r="CQU291"/>
      <c r="CQV291"/>
      <c r="CQW291"/>
      <c r="CQX291"/>
      <c r="CQY291"/>
      <c r="CQZ291"/>
      <c r="CRA291"/>
      <c r="CRB291"/>
      <c r="CRC291"/>
      <c r="CRD291"/>
      <c r="CRE291"/>
      <c r="CRF291"/>
      <c r="CRG291"/>
      <c r="CRH291"/>
      <c r="CRI291"/>
      <c r="CRJ291"/>
      <c r="CRK291"/>
      <c r="CRL291"/>
      <c r="CRM291"/>
      <c r="CRN291"/>
      <c r="CRO291"/>
      <c r="CRP291"/>
      <c r="CRQ291"/>
      <c r="CRR291"/>
      <c r="CRS291"/>
      <c r="CRT291"/>
      <c r="CRU291"/>
      <c r="CRV291"/>
      <c r="CRW291"/>
      <c r="CRX291"/>
      <c r="CRY291"/>
      <c r="CRZ291"/>
      <c r="CSA291"/>
      <c r="CSB291"/>
      <c r="CSC291"/>
      <c r="CSD291"/>
      <c r="CSE291"/>
      <c r="CSF291"/>
      <c r="CSG291"/>
      <c r="CSH291"/>
      <c r="CSI291"/>
      <c r="CSJ291"/>
      <c r="CSK291"/>
      <c r="CSL291"/>
      <c r="CSM291"/>
      <c r="CSN291"/>
      <c r="CSO291"/>
      <c r="CSP291"/>
      <c r="CSQ291"/>
      <c r="CSR291"/>
      <c r="CSS291"/>
      <c r="CST291"/>
      <c r="CSU291"/>
      <c r="CSV291"/>
      <c r="CSW291"/>
      <c r="CSX291"/>
      <c r="CSY291"/>
      <c r="CSZ291"/>
      <c r="CTA291"/>
      <c r="CTB291"/>
      <c r="CTC291"/>
      <c r="CTD291"/>
      <c r="CTE291"/>
      <c r="CTF291"/>
      <c r="CTG291"/>
      <c r="CTH291"/>
      <c r="CTI291"/>
      <c r="CTJ291"/>
      <c r="CTK291"/>
      <c r="CTL291"/>
      <c r="CTM291"/>
      <c r="CTN291"/>
      <c r="CTO291"/>
      <c r="CTP291"/>
      <c r="CTQ291"/>
      <c r="CTR291"/>
      <c r="CTS291"/>
      <c r="CTT291"/>
      <c r="CTU291"/>
      <c r="CTV291"/>
      <c r="CTW291"/>
      <c r="CTX291"/>
      <c r="CTY291"/>
      <c r="CTZ291"/>
      <c r="CUA291"/>
      <c r="CUB291"/>
      <c r="CUC291"/>
      <c r="CUD291"/>
      <c r="CUE291"/>
      <c r="CUF291"/>
      <c r="CUG291"/>
      <c r="CUH291"/>
      <c r="CUI291"/>
      <c r="CUJ291"/>
      <c r="CUK291"/>
      <c r="CUL291"/>
      <c r="CUM291"/>
      <c r="CUN291"/>
      <c r="CUO291"/>
      <c r="CUP291"/>
      <c r="CUQ291"/>
      <c r="CUR291"/>
      <c r="CUS291"/>
      <c r="CUT291"/>
      <c r="CUU291"/>
      <c r="CUV291"/>
      <c r="CUW291"/>
      <c r="CUX291"/>
      <c r="CUY291"/>
      <c r="CUZ291"/>
      <c r="CVA291"/>
      <c r="CVB291"/>
      <c r="CVC291"/>
      <c r="CVD291"/>
      <c r="CVE291"/>
      <c r="CVF291"/>
      <c r="CVG291"/>
      <c r="CVH291"/>
      <c r="CVI291"/>
      <c r="CVJ291"/>
      <c r="CVK291"/>
      <c r="CVL291"/>
      <c r="CVM291"/>
      <c r="CVN291"/>
      <c r="CVO291"/>
      <c r="CVP291"/>
      <c r="CVQ291"/>
      <c r="CVR291"/>
      <c r="CVS291"/>
      <c r="CVT291"/>
      <c r="CVU291"/>
      <c r="CVV291"/>
      <c r="CVW291"/>
      <c r="CVX291"/>
      <c r="CVY291"/>
      <c r="CVZ291"/>
      <c r="CWA291"/>
      <c r="CWB291"/>
      <c r="CWC291"/>
      <c r="CWD291"/>
      <c r="CWE291"/>
      <c r="CWF291"/>
      <c r="CWG291"/>
      <c r="CWH291"/>
      <c r="CWI291"/>
      <c r="CWJ291"/>
      <c r="CWK291"/>
      <c r="CWL291"/>
      <c r="CWM291"/>
      <c r="CWN291"/>
      <c r="CWO291"/>
      <c r="CWP291"/>
      <c r="CWQ291"/>
      <c r="CWR291"/>
      <c r="CWS291"/>
      <c r="CWT291"/>
      <c r="CWU291"/>
      <c r="CWV291"/>
      <c r="CWW291"/>
      <c r="CWX291"/>
      <c r="CWY291"/>
      <c r="CWZ291"/>
      <c r="CXA291"/>
      <c r="CXB291"/>
      <c r="CXC291"/>
      <c r="CXD291"/>
      <c r="CXE291"/>
      <c r="CXF291"/>
      <c r="CXG291"/>
      <c r="CXH291"/>
      <c r="CXI291"/>
      <c r="CXJ291"/>
      <c r="CXK291"/>
      <c r="CXL291"/>
      <c r="CXM291"/>
      <c r="CXN291"/>
      <c r="CXO291"/>
      <c r="CXP291"/>
      <c r="CXQ291"/>
      <c r="CXR291"/>
      <c r="CXS291"/>
      <c r="CXT291"/>
      <c r="CXU291"/>
      <c r="CXV291"/>
      <c r="CXW291"/>
      <c r="CXX291"/>
      <c r="CXY291"/>
      <c r="CXZ291"/>
      <c r="CYA291"/>
      <c r="CYB291"/>
      <c r="CYC291"/>
      <c r="CYD291"/>
      <c r="CYE291"/>
      <c r="CYF291"/>
      <c r="CYG291"/>
      <c r="CYH291"/>
      <c r="CYI291"/>
      <c r="CYJ291"/>
      <c r="CYK291"/>
      <c r="CYL291"/>
      <c r="CYM291"/>
      <c r="CYN291"/>
      <c r="CYO291"/>
      <c r="CYP291"/>
      <c r="CYQ291"/>
      <c r="CYR291"/>
      <c r="CYS291"/>
      <c r="CYT291"/>
      <c r="CYU291"/>
      <c r="CYV291"/>
      <c r="CYW291"/>
      <c r="CYX291"/>
      <c r="CYY291"/>
      <c r="CYZ291"/>
      <c r="CZA291"/>
      <c r="CZB291"/>
      <c r="CZC291"/>
      <c r="CZD291"/>
      <c r="CZE291"/>
      <c r="CZF291"/>
      <c r="CZG291"/>
      <c r="CZH291"/>
      <c r="CZI291"/>
      <c r="CZJ291"/>
      <c r="CZK291"/>
      <c r="CZL291"/>
      <c r="CZM291"/>
      <c r="CZN291"/>
      <c r="CZO291"/>
      <c r="CZP291"/>
      <c r="CZQ291"/>
      <c r="CZR291"/>
      <c r="CZS291"/>
      <c r="CZT291"/>
      <c r="CZU291"/>
      <c r="CZV291"/>
      <c r="CZW291"/>
      <c r="CZX291"/>
      <c r="CZY291"/>
      <c r="CZZ291"/>
      <c r="DAA291"/>
      <c r="DAB291"/>
      <c r="DAC291"/>
      <c r="DAD291"/>
      <c r="DAE291"/>
      <c r="DAF291"/>
      <c r="DAG291"/>
      <c r="DAH291"/>
      <c r="DAI291"/>
      <c r="DAJ291"/>
      <c r="DAK291"/>
      <c r="DAL291"/>
      <c r="DAM291"/>
      <c r="DAN291"/>
      <c r="DAO291"/>
      <c r="DAP291"/>
      <c r="DAQ291"/>
      <c r="DAR291"/>
      <c r="DAS291"/>
      <c r="DAT291"/>
      <c r="DAU291"/>
      <c r="DAV291"/>
      <c r="DAW291"/>
      <c r="DAX291"/>
      <c r="DAY291"/>
      <c r="DAZ291"/>
      <c r="DBA291"/>
      <c r="DBB291"/>
      <c r="DBC291"/>
      <c r="DBD291"/>
      <c r="DBE291"/>
      <c r="DBF291"/>
      <c r="DBG291"/>
      <c r="DBH291"/>
      <c r="DBI291"/>
      <c r="DBJ291"/>
      <c r="DBK291"/>
      <c r="DBL291"/>
      <c r="DBM291"/>
      <c r="DBN291"/>
      <c r="DBO291"/>
      <c r="DBP291"/>
      <c r="DBQ291"/>
      <c r="DBR291"/>
      <c r="DBS291"/>
      <c r="DBT291"/>
      <c r="DBU291"/>
      <c r="DBV291"/>
      <c r="DBW291"/>
      <c r="DBX291"/>
      <c r="DBY291"/>
      <c r="DBZ291"/>
      <c r="DCA291"/>
      <c r="DCB291"/>
      <c r="DCC291"/>
      <c r="DCD291"/>
      <c r="DCE291"/>
      <c r="DCF291"/>
      <c r="DCG291"/>
      <c r="DCH291"/>
      <c r="DCI291"/>
      <c r="DCJ291"/>
      <c r="DCK291"/>
      <c r="DCL291"/>
      <c r="DCM291"/>
      <c r="DCN291"/>
      <c r="DCO291"/>
      <c r="DCP291"/>
      <c r="DCQ291"/>
      <c r="DCR291"/>
      <c r="DCS291"/>
      <c r="DCT291"/>
      <c r="DCU291"/>
      <c r="DCV291"/>
      <c r="DCW291"/>
      <c r="DCX291"/>
      <c r="DCY291"/>
      <c r="DCZ291"/>
      <c r="DDA291"/>
      <c r="DDB291"/>
      <c r="DDC291"/>
      <c r="DDD291"/>
      <c r="DDE291"/>
      <c r="DDF291"/>
      <c r="DDG291"/>
      <c r="DDH291"/>
      <c r="DDI291"/>
      <c r="DDJ291"/>
      <c r="DDK291"/>
      <c r="DDL291"/>
      <c r="DDM291"/>
      <c r="DDN291"/>
      <c r="DDO291"/>
      <c r="DDP291"/>
      <c r="DDQ291"/>
      <c r="DDR291"/>
      <c r="DDS291"/>
      <c r="DDT291"/>
      <c r="DDU291"/>
      <c r="DDV291"/>
      <c r="DDW291"/>
      <c r="DDX291"/>
      <c r="DDY291"/>
      <c r="DDZ291"/>
      <c r="DEA291"/>
      <c r="DEB291"/>
      <c r="DEC291"/>
      <c r="DED291"/>
      <c r="DEE291"/>
      <c r="DEF291"/>
      <c r="DEG291"/>
      <c r="DEH291"/>
      <c r="DEI291"/>
      <c r="DEJ291"/>
      <c r="DEK291"/>
      <c r="DEL291"/>
      <c r="DEM291"/>
      <c r="DEN291"/>
      <c r="DEO291"/>
      <c r="DEP291"/>
      <c r="DEQ291"/>
      <c r="DER291"/>
      <c r="DES291"/>
      <c r="DET291"/>
      <c r="DEU291"/>
      <c r="DEV291"/>
      <c r="DEW291"/>
      <c r="DEX291"/>
      <c r="DEY291"/>
      <c r="DEZ291"/>
      <c r="DFA291"/>
      <c r="DFB291"/>
      <c r="DFC291"/>
      <c r="DFD291"/>
      <c r="DFE291"/>
      <c r="DFF291"/>
      <c r="DFG291"/>
      <c r="DFH291"/>
      <c r="DFI291"/>
      <c r="DFJ291"/>
      <c r="DFK291"/>
      <c r="DFL291"/>
      <c r="DFM291"/>
      <c r="DFN291"/>
      <c r="DFO291"/>
      <c r="DFP291"/>
      <c r="DFQ291"/>
      <c r="DFR291"/>
      <c r="DFS291"/>
      <c r="DFT291"/>
      <c r="DFU291"/>
      <c r="DFV291"/>
      <c r="DFW291"/>
      <c r="DFX291"/>
      <c r="DFY291"/>
      <c r="DFZ291"/>
      <c r="DGA291"/>
      <c r="DGB291"/>
      <c r="DGC291"/>
      <c r="DGD291"/>
      <c r="DGE291"/>
      <c r="DGF291"/>
      <c r="DGG291"/>
      <c r="DGH291"/>
      <c r="DGI291"/>
      <c r="DGJ291"/>
      <c r="DGK291"/>
      <c r="DGL291"/>
      <c r="DGM291"/>
      <c r="DGN291"/>
      <c r="DGO291"/>
      <c r="DGP291"/>
      <c r="DGQ291"/>
      <c r="DGR291"/>
      <c r="DGS291"/>
      <c r="DGT291"/>
      <c r="DGU291"/>
      <c r="DGV291"/>
      <c r="DGW291"/>
      <c r="DGX291"/>
      <c r="DGY291"/>
      <c r="DGZ291"/>
      <c r="DHA291"/>
      <c r="DHB291"/>
      <c r="DHC291"/>
      <c r="DHD291"/>
      <c r="DHE291"/>
      <c r="DHF291"/>
      <c r="DHG291"/>
      <c r="DHH291"/>
      <c r="DHI291"/>
      <c r="DHJ291"/>
      <c r="DHK291"/>
      <c r="DHL291"/>
      <c r="DHM291"/>
      <c r="DHN291"/>
      <c r="DHO291"/>
      <c r="DHP291"/>
      <c r="DHQ291"/>
      <c r="DHR291"/>
      <c r="DHS291"/>
      <c r="DHT291"/>
      <c r="DHU291"/>
      <c r="DHV291"/>
      <c r="DHW291"/>
      <c r="DHX291"/>
      <c r="DHY291"/>
      <c r="DHZ291"/>
      <c r="DIA291"/>
      <c r="DIB291"/>
      <c r="DIC291"/>
      <c r="DID291"/>
      <c r="DIE291"/>
      <c r="DIF291"/>
      <c r="DIG291"/>
      <c r="DIH291"/>
      <c r="DII291"/>
      <c r="DIJ291"/>
      <c r="DIK291"/>
      <c r="DIL291"/>
      <c r="DIM291"/>
      <c r="DIN291"/>
      <c r="DIO291"/>
      <c r="DIP291"/>
      <c r="DIQ291"/>
      <c r="DIR291"/>
      <c r="DIS291"/>
      <c r="DIT291"/>
      <c r="DIU291"/>
      <c r="DIV291"/>
      <c r="DIW291"/>
      <c r="DIX291"/>
      <c r="DIY291"/>
      <c r="DIZ291"/>
      <c r="DJA291"/>
      <c r="DJB291"/>
      <c r="DJC291"/>
      <c r="DJD291"/>
      <c r="DJE291"/>
      <c r="DJF291"/>
      <c r="DJG291"/>
      <c r="DJH291"/>
      <c r="DJI291"/>
      <c r="DJJ291"/>
      <c r="DJK291"/>
      <c r="DJL291"/>
      <c r="DJM291"/>
      <c r="DJN291"/>
      <c r="DJO291"/>
      <c r="DJP291"/>
      <c r="DJQ291"/>
      <c r="DJR291"/>
      <c r="DJS291"/>
      <c r="DJT291"/>
      <c r="DJU291"/>
      <c r="DJV291"/>
      <c r="DJW291"/>
      <c r="DJX291"/>
      <c r="DJY291"/>
      <c r="DJZ291"/>
      <c r="DKA291"/>
      <c r="DKB291"/>
      <c r="DKC291"/>
      <c r="DKD291"/>
      <c r="DKE291"/>
      <c r="DKF291"/>
      <c r="DKG291"/>
      <c r="DKH291"/>
      <c r="DKI291"/>
      <c r="DKJ291"/>
      <c r="DKK291"/>
      <c r="DKL291"/>
      <c r="DKM291"/>
      <c r="DKN291"/>
      <c r="DKO291"/>
      <c r="DKP291"/>
      <c r="DKQ291"/>
      <c r="DKR291"/>
      <c r="DKS291"/>
      <c r="DKT291"/>
      <c r="DKU291"/>
      <c r="DKV291"/>
      <c r="DKW291"/>
      <c r="DKX291"/>
      <c r="DKY291"/>
      <c r="DKZ291"/>
      <c r="DLA291"/>
      <c r="DLB291"/>
      <c r="DLC291"/>
      <c r="DLD291"/>
      <c r="DLE291"/>
      <c r="DLF291"/>
      <c r="DLG291"/>
      <c r="DLH291"/>
      <c r="DLI291"/>
      <c r="DLJ291"/>
      <c r="DLK291"/>
      <c r="DLL291"/>
      <c r="DLM291"/>
      <c r="DLN291"/>
      <c r="DLO291"/>
      <c r="DLP291"/>
      <c r="DLQ291"/>
      <c r="DLR291"/>
      <c r="DLS291"/>
      <c r="DLT291"/>
      <c r="DLU291"/>
      <c r="DLV291"/>
      <c r="DLW291"/>
      <c r="DLX291"/>
      <c r="DLY291"/>
      <c r="DLZ291"/>
      <c r="DMA291"/>
      <c r="DMB291"/>
      <c r="DMC291"/>
      <c r="DMD291"/>
      <c r="DME291"/>
      <c r="DMF291"/>
      <c r="DMG291"/>
      <c r="DMH291"/>
      <c r="DMI291"/>
      <c r="DMJ291"/>
      <c r="DMK291"/>
      <c r="DML291"/>
      <c r="DMM291"/>
      <c r="DMN291"/>
      <c r="DMO291"/>
      <c r="DMP291"/>
      <c r="DMQ291"/>
      <c r="DMR291"/>
      <c r="DMS291"/>
      <c r="DMT291"/>
      <c r="DMU291"/>
      <c r="DMV291"/>
      <c r="DMW291"/>
      <c r="DMX291"/>
      <c r="DMY291"/>
      <c r="DMZ291"/>
      <c r="DNA291"/>
      <c r="DNB291"/>
      <c r="DNC291"/>
      <c r="DND291"/>
      <c r="DNE291"/>
      <c r="DNF291"/>
      <c r="DNG291"/>
      <c r="DNH291"/>
      <c r="DNI291"/>
      <c r="DNJ291"/>
      <c r="DNK291"/>
      <c r="DNL291"/>
      <c r="DNM291"/>
      <c r="DNN291"/>
      <c r="DNO291"/>
      <c r="DNP291"/>
      <c r="DNQ291"/>
      <c r="DNR291"/>
      <c r="DNS291"/>
      <c r="DNT291"/>
      <c r="DNU291"/>
      <c r="DNV291"/>
      <c r="DNW291"/>
      <c r="DNX291"/>
      <c r="DNY291"/>
      <c r="DNZ291"/>
      <c r="DOA291"/>
      <c r="DOB291"/>
      <c r="DOC291"/>
      <c r="DOD291"/>
      <c r="DOE291"/>
      <c r="DOF291"/>
      <c r="DOG291"/>
      <c r="DOH291"/>
      <c r="DOI291"/>
      <c r="DOJ291"/>
      <c r="DOK291"/>
      <c r="DOL291"/>
      <c r="DOM291"/>
      <c r="DON291"/>
      <c r="DOO291"/>
      <c r="DOP291"/>
      <c r="DOQ291"/>
      <c r="DOR291"/>
      <c r="DOS291"/>
      <c r="DOT291"/>
      <c r="DOU291"/>
      <c r="DOV291"/>
      <c r="DOW291"/>
      <c r="DOX291"/>
      <c r="DOY291"/>
      <c r="DOZ291"/>
      <c r="DPA291"/>
      <c r="DPB291"/>
      <c r="DPC291"/>
      <c r="DPD291"/>
      <c r="DPE291"/>
      <c r="DPF291"/>
      <c r="DPG291"/>
      <c r="DPH291"/>
      <c r="DPI291"/>
      <c r="DPJ291"/>
      <c r="DPK291"/>
      <c r="DPL291"/>
      <c r="DPM291"/>
      <c r="DPN291"/>
      <c r="DPO291"/>
      <c r="DPP291"/>
      <c r="DPQ291"/>
      <c r="DPR291"/>
      <c r="DPS291"/>
      <c r="DPT291"/>
      <c r="DPU291"/>
      <c r="DPV291"/>
      <c r="DPW291"/>
      <c r="DPX291"/>
      <c r="DPY291"/>
      <c r="DPZ291"/>
      <c r="DQA291"/>
      <c r="DQB291"/>
      <c r="DQC291"/>
      <c r="DQD291"/>
      <c r="DQE291"/>
      <c r="DQF291"/>
      <c r="DQG291"/>
      <c r="DQH291"/>
      <c r="DQI291"/>
      <c r="DQJ291"/>
      <c r="DQK291"/>
      <c r="DQL291"/>
      <c r="DQM291"/>
      <c r="DQN291"/>
      <c r="DQO291"/>
      <c r="DQP291"/>
      <c r="DQQ291"/>
      <c r="DQR291"/>
      <c r="DQS291"/>
      <c r="DQT291"/>
      <c r="DQU291"/>
      <c r="DQV291"/>
      <c r="DQW291"/>
      <c r="DQX291"/>
      <c r="DQY291"/>
      <c r="DQZ291"/>
      <c r="DRA291"/>
      <c r="DRB291"/>
      <c r="DRC291"/>
      <c r="DRD291"/>
      <c r="DRE291"/>
      <c r="DRF291"/>
      <c r="DRG291"/>
      <c r="DRH291"/>
      <c r="DRI291"/>
      <c r="DRJ291"/>
      <c r="DRK291"/>
      <c r="DRL291"/>
      <c r="DRM291"/>
      <c r="DRN291"/>
      <c r="DRO291"/>
      <c r="DRP291"/>
      <c r="DRQ291"/>
      <c r="DRR291"/>
      <c r="DRS291"/>
      <c r="DRT291"/>
      <c r="DRU291"/>
      <c r="DRV291"/>
      <c r="DRW291"/>
      <c r="DRX291"/>
      <c r="DRY291"/>
      <c r="DRZ291"/>
      <c r="DSA291"/>
      <c r="DSB291"/>
      <c r="DSC291"/>
      <c r="DSD291"/>
      <c r="DSE291"/>
      <c r="DSF291"/>
      <c r="DSG291"/>
      <c r="DSH291"/>
      <c r="DSI291"/>
      <c r="DSJ291"/>
      <c r="DSK291"/>
      <c r="DSL291"/>
      <c r="DSM291"/>
      <c r="DSN291"/>
      <c r="DSO291"/>
      <c r="DSP291"/>
      <c r="DSQ291"/>
      <c r="DSR291"/>
      <c r="DSS291"/>
      <c r="DST291"/>
      <c r="DSU291"/>
      <c r="DSV291"/>
      <c r="DSW291"/>
      <c r="DSX291"/>
      <c r="DSY291"/>
      <c r="DSZ291"/>
      <c r="DTA291"/>
      <c r="DTB291"/>
      <c r="DTC291"/>
      <c r="DTD291"/>
      <c r="DTE291"/>
      <c r="DTF291"/>
      <c r="DTG291"/>
      <c r="DTH291"/>
      <c r="DTI291"/>
      <c r="DTJ291"/>
      <c r="DTK291"/>
      <c r="DTL291"/>
      <c r="DTM291"/>
      <c r="DTN291"/>
      <c r="DTO291"/>
      <c r="DTP291"/>
      <c r="DTQ291"/>
      <c r="DTR291"/>
      <c r="DTS291"/>
      <c r="DTT291"/>
      <c r="DTU291"/>
      <c r="DTV291"/>
      <c r="DTW291"/>
      <c r="DTX291"/>
      <c r="DTY291"/>
      <c r="DTZ291"/>
      <c r="DUA291"/>
      <c r="DUB291"/>
      <c r="DUC291"/>
      <c r="DUD291"/>
      <c r="DUE291"/>
      <c r="DUF291"/>
      <c r="DUG291"/>
      <c r="DUH291"/>
      <c r="DUI291"/>
      <c r="DUJ291"/>
      <c r="DUK291"/>
      <c r="DUL291"/>
      <c r="DUM291"/>
      <c r="DUN291"/>
      <c r="DUO291"/>
      <c r="DUP291"/>
      <c r="DUQ291"/>
      <c r="DUR291"/>
      <c r="DUS291"/>
      <c r="DUT291"/>
      <c r="DUU291"/>
      <c r="DUV291"/>
      <c r="DUW291"/>
      <c r="DUX291"/>
      <c r="DUY291"/>
      <c r="DUZ291"/>
      <c r="DVA291"/>
      <c r="DVB291"/>
      <c r="DVC291"/>
      <c r="DVD291"/>
      <c r="DVE291"/>
      <c r="DVF291"/>
      <c r="DVG291"/>
      <c r="DVH291"/>
      <c r="DVI291"/>
      <c r="DVJ291"/>
      <c r="DVK291"/>
      <c r="DVL291"/>
      <c r="DVM291"/>
      <c r="DVN291"/>
      <c r="DVO291"/>
      <c r="DVP291"/>
      <c r="DVQ291"/>
      <c r="DVR291"/>
      <c r="DVS291"/>
      <c r="DVT291"/>
      <c r="DVU291"/>
      <c r="DVV291"/>
      <c r="DVW291"/>
      <c r="DVX291"/>
      <c r="DVY291"/>
      <c r="DVZ291"/>
      <c r="DWA291"/>
      <c r="DWB291"/>
      <c r="DWC291"/>
      <c r="DWD291"/>
      <c r="DWE291"/>
      <c r="DWF291"/>
      <c r="DWG291"/>
      <c r="DWH291"/>
      <c r="DWI291"/>
      <c r="DWJ291"/>
      <c r="DWK291"/>
      <c r="DWL291"/>
      <c r="DWM291"/>
      <c r="DWN291"/>
      <c r="DWO291"/>
      <c r="DWP291"/>
      <c r="DWQ291"/>
      <c r="DWR291"/>
      <c r="DWS291"/>
      <c r="DWT291"/>
      <c r="DWU291"/>
      <c r="DWV291"/>
      <c r="DWW291"/>
      <c r="DWX291"/>
      <c r="DWY291"/>
      <c r="DWZ291"/>
      <c r="DXA291"/>
      <c r="DXB291"/>
      <c r="DXC291"/>
      <c r="DXD291"/>
      <c r="DXE291"/>
      <c r="DXF291"/>
      <c r="DXG291"/>
      <c r="DXH291"/>
      <c r="DXI291"/>
      <c r="DXJ291"/>
      <c r="DXK291"/>
      <c r="DXL291"/>
      <c r="DXM291"/>
      <c r="DXN291"/>
      <c r="DXO291"/>
      <c r="DXP291"/>
      <c r="DXQ291"/>
      <c r="DXR291"/>
      <c r="DXS291"/>
      <c r="DXT291"/>
      <c r="DXU291"/>
      <c r="DXV291"/>
      <c r="DXW291"/>
      <c r="DXX291"/>
      <c r="DXY291"/>
      <c r="DXZ291"/>
      <c r="DYA291"/>
      <c r="DYB291"/>
      <c r="DYC291"/>
      <c r="DYD291"/>
      <c r="DYE291"/>
      <c r="DYF291"/>
      <c r="DYG291"/>
      <c r="DYH291"/>
      <c r="DYI291"/>
      <c r="DYJ291"/>
      <c r="DYK291"/>
      <c r="DYL291"/>
      <c r="DYM291"/>
      <c r="DYN291"/>
      <c r="DYO291"/>
      <c r="DYP291"/>
      <c r="DYQ291"/>
      <c r="DYR291"/>
      <c r="DYS291"/>
      <c r="DYT291"/>
      <c r="DYU291"/>
      <c r="DYV291"/>
      <c r="DYW291"/>
      <c r="DYX291"/>
      <c r="DYY291"/>
      <c r="DYZ291"/>
      <c r="DZA291"/>
      <c r="DZB291"/>
      <c r="DZC291"/>
      <c r="DZD291"/>
      <c r="DZE291"/>
      <c r="DZF291"/>
      <c r="DZG291"/>
      <c r="DZH291"/>
      <c r="DZI291"/>
      <c r="DZJ291"/>
      <c r="DZK291"/>
      <c r="DZL291"/>
      <c r="DZM291"/>
      <c r="DZN291"/>
      <c r="DZO291"/>
      <c r="DZP291"/>
      <c r="DZQ291"/>
      <c r="DZR291"/>
      <c r="DZS291"/>
      <c r="DZT291"/>
      <c r="DZU291"/>
      <c r="DZV291"/>
      <c r="DZW291"/>
      <c r="DZX291"/>
      <c r="DZY291"/>
      <c r="DZZ291"/>
      <c r="EAA291"/>
      <c r="EAB291"/>
      <c r="EAC291"/>
      <c r="EAD291"/>
      <c r="EAE291"/>
      <c r="EAF291"/>
      <c r="EAG291"/>
      <c r="EAH291"/>
      <c r="EAI291"/>
      <c r="EAJ291"/>
      <c r="EAK291"/>
      <c r="EAL291"/>
      <c r="EAM291"/>
      <c r="EAN291"/>
      <c r="EAO291"/>
      <c r="EAP291"/>
      <c r="EAQ291"/>
      <c r="EAR291"/>
      <c r="EAS291"/>
      <c r="EAT291"/>
      <c r="EAU291"/>
      <c r="EAV291"/>
      <c r="EAW291"/>
      <c r="EAX291"/>
      <c r="EAY291"/>
      <c r="EAZ291"/>
      <c r="EBA291"/>
      <c r="EBB291"/>
      <c r="EBC291"/>
      <c r="EBD291"/>
      <c r="EBE291"/>
      <c r="EBF291"/>
      <c r="EBG291"/>
      <c r="EBH291"/>
      <c r="EBI291"/>
      <c r="EBJ291"/>
      <c r="EBK291"/>
      <c r="EBL291"/>
      <c r="EBM291"/>
      <c r="EBN291"/>
      <c r="EBO291"/>
      <c r="EBP291"/>
      <c r="EBQ291"/>
      <c r="EBR291"/>
      <c r="EBS291"/>
      <c r="EBT291"/>
      <c r="EBU291"/>
      <c r="EBV291"/>
      <c r="EBW291"/>
      <c r="EBX291"/>
      <c r="EBY291"/>
      <c r="EBZ291"/>
      <c r="ECA291"/>
      <c r="ECB291"/>
      <c r="ECC291"/>
      <c r="ECD291"/>
      <c r="ECE291"/>
      <c r="ECF291"/>
      <c r="ECG291"/>
      <c r="ECH291"/>
      <c r="ECI291"/>
      <c r="ECJ291"/>
      <c r="ECK291"/>
      <c r="ECL291"/>
      <c r="ECM291"/>
      <c r="ECN291"/>
      <c r="ECO291"/>
      <c r="ECP291"/>
      <c r="ECQ291"/>
      <c r="ECR291"/>
      <c r="ECS291"/>
      <c r="ECT291"/>
      <c r="ECU291"/>
      <c r="ECV291"/>
      <c r="ECW291"/>
      <c r="ECX291"/>
      <c r="ECY291"/>
      <c r="ECZ291"/>
      <c r="EDA291"/>
      <c r="EDB291"/>
      <c r="EDC291"/>
      <c r="EDD291"/>
      <c r="EDE291"/>
      <c r="EDF291"/>
      <c r="EDG291"/>
      <c r="EDH291"/>
      <c r="EDI291"/>
      <c r="EDJ291"/>
      <c r="EDK291"/>
      <c r="EDL291"/>
      <c r="EDM291"/>
      <c r="EDN291"/>
      <c r="EDO291"/>
      <c r="EDP291"/>
      <c r="EDQ291"/>
      <c r="EDR291"/>
      <c r="EDS291"/>
      <c r="EDT291"/>
      <c r="EDU291"/>
      <c r="EDV291"/>
      <c r="EDW291"/>
      <c r="EDX291"/>
      <c r="EDY291"/>
      <c r="EDZ291"/>
      <c r="EEA291"/>
      <c r="EEB291"/>
      <c r="EEC291"/>
      <c r="EED291"/>
      <c r="EEE291"/>
      <c r="EEF291"/>
      <c r="EEG291"/>
      <c r="EEH291"/>
      <c r="EEI291"/>
      <c r="EEJ291"/>
      <c r="EEK291"/>
      <c r="EEL291"/>
      <c r="EEM291"/>
      <c r="EEN291"/>
      <c r="EEO291"/>
      <c r="EEP291"/>
      <c r="EEQ291"/>
      <c r="EER291"/>
      <c r="EES291"/>
      <c r="EET291"/>
      <c r="EEU291"/>
      <c r="EEV291"/>
      <c r="EEW291"/>
      <c r="EEX291"/>
      <c r="EEY291"/>
      <c r="EEZ291"/>
      <c r="EFA291"/>
      <c r="EFB291"/>
      <c r="EFC291"/>
      <c r="EFD291"/>
      <c r="EFE291"/>
      <c r="EFF291"/>
      <c r="EFG291"/>
      <c r="EFH291"/>
      <c r="EFI291"/>
      <c r="EFJ291"/>
      <c r="EFK291"/>
      <c r="EFL291"/>
      <c r="EFM291"/>
      <c r="EFN291"/>
      <c r="EFO291"/>
      <c r="EFP291"/>
      <c r="EFQ291"/>
      <c r="EFR291"/>
      <c r="EFS291"/>
      <c r="EFT291"/>
      <c r="EFU291"/>
      <c r="EFV291"/>
      <c r="EFW291"/>
      <c r="EFX291"/>
      <c r="EFY291"/>
      <c r="EFZ291"/>
      <c r="EGA291"/>
      <c r="EGB291"/>
      <c r="EGC291"/>
      <c r="EGD291"/>
      <c r="EGE291"/>
      <c r="EGF291"/>
      <c r="EGG291"/>
      <c r="EGH291"/>
      <c r="EGI291"/>
      <c r="EGJ291"/>
      <c r="EGK291"/>
      <c r="EGL291"/>
      <c r="EGM291"/>
      <c r="EGN291"/>
      <c r="EGO291"/>
      <c r="EGP291"/>
      <c r="EGQ291"/>
      <c r="EGR291"/>
      <c r="EGS291"/>
      <c r="EGT291"/>
      <c r="EGU291"/>
      <c r="EGV291"/>
      <c r="EGW291"/>
      <c r="EGX291"/>
      <c r="EGY291"/>
      <c r="EGZ291"/>
      <c r="EHA291"/>
      <c r="EHB291"/>
      <c r="EHC291"/>
      <c r="EHD291"/>
      <c r="EHE291"/>
      <c r="EHF291"/>
      <c r="EHG291"/>
      <c r="EHH291"/>
      <c r="EHI291"/>
      <c r="EHJ291"/>
      <c r="EHK291"/>
      <c r="EHL291"/>
      <c r="EHM291"/>
      <c r="EHN291"/>
      <c r="EHO291"/>
      <c r="EHP291"/>
      <c r="EHQ291"/>
      <c r="EHR291"/>
      <c r="EHS291"/>
      <c r="EHT291"/>
      <c r="EHU291"/>
      <c r="EHV291"/>
      <c r="EHW291"/>
      <c r="EHX291"/>
      <c r="EHY291"/>
      <c r="EHZ291"/>
      <c r="EIA291"/>
      <c r="EIB291"/>
      <c r="EIC291"/>
      <c r="EID291"/>
      <c r="EIE291"/>
      <c r="EIF291"/>
      <c r="EIG291"/>
      <c r="EIH291"/>
      <c r="EII291"/>
      <c r="EIJ291"/>
      <c r="EIK291"/>
      <c r="EIL291"/>
      <c r="EIM291"/>
      <c r="EIN291"/>
      <c r="EIO291"/>
      <c r="EIP291"/>
      <c r="EIQ291"/>
      <c r="EIR291"/>
      <c r="EIS291"/>
      <c r="EIT291"/>
      <c r="EIU291"/>
      <c r="EIV291"/>
      <c r="EIW291"/>
      <c r="EIX291"/>
      <c r="EIY291"/>
      <c r="EIZ291"/>
      <c r="EJA291"/>
      <c r="EJB291"/>
      <c r="EJC291"/>
      <c r="EJD291"/>
      <c r="EJE291"/>
      <c r="EJF291"/>
      <c r="EJG291"/>
      <c r="EJH291"/>
      <c r="EJI291"/>
      <c r="EJJ291"/>
      <c r="EJK291"/>
      <c r="EJL291"/>
      <c r="EJM291"/>
      <c r="EJN291"/>
      <c r="EJO291"/>
      <c r="EJP291"/>
      <c r="EJQ291"/>
      <c r="EJR291"/>
      <c r="EJS291"/>
      <c r="EJT291"/>
      <c r="EJU291"/>
      <c r="EJV291"/>
      <c r="EJW291"/>
      <c r="EJX291"/>
      <c r="EJY291"/>
      <c r="EJZ291"/>
      <c r="EKA291"/>
      <c r="EKB291"/>
      <c r="EKC291"/>
      <c r="EKD291"/>
      <c r="EKE291"/>
      <c r="EKF291"/>
      <c r="EKG291"/>
      <c r="EKH291"/>
      <c r="EKI291"/>
      <c r="EKJ291"/>
      <c r="EKK291"/>
      <c r="EKL291"/>
      <c r="EKM291"/>
      <c r="EKN291"/>
      <c r="EKO291"/>
      <c r="EKP291"/>
      <c r="EKQ291"/>
      <c r="EKR291"/>
      <c r="EKS291"/>
      <c r="EKT291"/>
      <c r="EKU291"/>
      <c r="EKV291"/>
      <c r="EKW291"/>
      <c r="EKX291"/>
      <c r="EKY291"/>
      <c r="EKZ291"/>
      <c r="ELA291"/>
      <c r="ELB291"/>
      <c r="ELC291"/>
      <c r="ELD291"/>
      <c r="ELE291"/>
      <c r="ELF291"/>
      <c r="ELG291"/>
      <c r="ELH291"/>
      <c r="ELI291"/>
      <c r="ELJ291"/>
      <c r="ELK291"/>
      <c r="ELL291"/>
      <c r="ELM291"/>
      <c r="ELN291"/>
      <c r="ELO291"/>
      <c r="ELP291"/>
      <c r="ELQ291"/>
      <c r="ELR291"/>
      <c r="ELS291"/>
      <c r="ELT291"/>
      <c r="ELU291"/>
      <c r="ELV291"/>
      <c r="ELW291"/>
      <c r="ELX291"/>
      <c r="ELY291"/>
      <c r="ELZ291"/>
      <c r="EMA291"/>
      <c r="EMB291"/>
      <c r="EMC291"/>
      <c r="EMD291"/>
      <c r="EME291"/>
      <c r="EMF291"/>
      <c r="EMG291"/>
      <c r="EMH291"/>
      <c r="EMI291"/>
      <c r="EMJ291"/>
      <c r="EMK291"/>
      <c r="EML291"/>
      <c r="EMM291"/>
      <c r="EMN291"/>
      <c r="EMO291"/>
      <c r="EMP291"/>
      <c r="EMQ291"/>
      <c r="EMR291"/>
      <c r="EMS291"/>
      <c r="EMT291"/>
      <c r="EMU291"/>
      <c r="EMV291"/>
      <c r="EMW291"/>
      <c r="EMX291"/>
      <c r="EMY291"/>
      <c r="EMZ291"/>
      <c r="ENA291"/>
      <c r="ENB291"/>
      <c r="ENC291"/>
      <c r="END291"/>
      <c r="ENE291"/>
      <c r="ENF291"/>
      <c r="ENG291"/>
      <c r="ENH291"/>
      <c r="ENI291"/>
      <c r="ENJ291"/>
      <c r="ENK291"/>
      <c r="ENL291"/>
      <c r="ENM291"/>
      <c r="ENN291"/>
      <c r="ENO291"/>
      <c r="ENP291"/>
      <c r="ENQ291"/>
      <c r="ENR291"/>
      <c r="ENS291"/>
      <c r="ENT291"/>
      <c r="ENU291"/>
      <c r="ENV291"/>
      <c r="ENW291"/>
      <c r="ENX291"/>
      <c r="ENY291"/>
      <c r="ENZ291"/>
      <c r="EOA291"/>
      <c r="EOB291"/>
      <c r="EOC291"/>
      <c r="EOD291"/>
      <c r="EOE291"/>
      <c r="EOF291"/>
      <c r="EOG291"/>
      <c r="EOH291"/>
      <c r="EOI291"/>
      <c r="EOJ291"/>
      <c r="EOK291"/>
      <c r="EOL291"/>
      <c r="EOM291"/>
      <c r="EON291"/>
      <c r="EOO291"/>
      <c r="EOP291"/>
      <c r="EOQ291"/>
      <c r="EOR291"/>
      <c r="EOS291"/>
      <c r="EOT291"/>
      <c r="EOU291"/>
      <c r="EOV291"/>
      <c r="EOW291"/>
      <c r="EOX291"/>
      <c r="EOY291"/>
      <c r="EOZ291"/>
      <c r="EPA291"/>
      <c r="EPB291"/>
      <c r="EPC291"/>
      <c r="EPD291"/>
      <c r="EPE291"/>
      <c r="EPF291"/>
      <c r="EPG291"/>
      <c r="EPH291"/>
      <c r="EPI291"/>
      <c r="EPJ291"/>
      <c r="EPK291"/>
      <c r="EPL291"/>
      <c r="EPM291"/>
      <c r="EPN291"/>
      <c r="EPO291"/>
      <c r="EPP291"/>
      <c r="EPQ291"/>
      <c r="EPR291"/>
      <c r="EPS291"/>
      <c r="EPT291"/>
      <c r="EPU291"/>
      <c r="EPV291"/>
      <c r="EPW291"/>
      <c r="EPX291"/>
      <c r="EPY291"/>
      <c r="EPZ291"/>
      <c r="EQA291"/>
      <c r="EQB291"/>
      <c r="EQC291"/>
      <c r="EQD291"/>
      <c r="EQE291"/>
      <c r="EQF291"/>
      <c r="EQG291"/>
      <c r="EQH291"/>
      <c r="EQI291"/>
      <c r="EQJ291"/>
      <c r="EQK291"/>
      <c r="EQL291"/>
      <c r="EQM291"/>
      <c r="EQN291"/>
      <c r="EQO291"/>
      <c r="EQP291"/>
      <c r="EQQ291"/>
      <c r="EQR291"/>
      <c r="EQS291"/>
      <c r="EQT291"/>
      <c r="EQU291"/>
      <c r="EQV291"/>
      <c r="EQW291"/>
      <c r="EQX291"/>
      <c r="EQY291"/>
      <c r="EQZ291"/>
      <c r="ERA291"/>
      <c r="ERB291"/>
      <c r="ERC291"/>
      <c r="ERD291"/>
      <c r="ERE291"/>
      <c r="ERF291"/>
      <c r="ERG291"/>
      <c r="ERH291"/>
      <c r="ERI291"/>
      <c r="ERJ291"/>
      <c r="ERK291"/>
      <c r="ERL291"/>
      <c r="ERM291"/>
      <c r="ERN291"/>
      <c r="ERO291"/>
      <c r="ERP291"/>
      <c r="ERQ291"/>
      <c r="ERR291"/>
      <c r="ERS291"/>
      <c r="ERT291"/>
      <c r="ERU291"/>
      <c r="ERV291"/>
      <c r="ERW291"/>
      <c r="ERX291"/>
      <c r="ERY291"/>
      <c r="ERZ291"/>
      <c r="ESA291"/>
      <c r="ESB291"/>
      <c r="ESC291"/>
      <c r="ESD291"/>
      <c r="ESE291"/>
      <c r="ESF291"/>
      <c r="ESG291"/>
      <c r="ESH291"/>
      <c r="ESI291"/>
      <c r="ESJ291"/>
      <c r="ESK291"/>
      <c r="ESL291"/>
      <c r="ESM291"/>
      <c r="ESN291"/>
      <c r="ESO291"/>
      <c r="ESP291"/>
      <c r="ESQ291"/>
      <c r="ESR291"/>
      <c r="ESS291"/>
      <c r="EST291"/>
      <c r="ESU291"/>
      <c r="ESV291"/>
      <c r="ESW291"/>
      <c r="ESX291"/>
      <c r="ESY291"/>
      <c r="ESZ291"/>
      <c r="ETA291"/>
      <c r="ETB291"/>
      <c r="ETC291"/>
      <c r="ETD291"/>
      <c r="ETE291"/>
      <c r="ETF291"/>
      <c r="ETG291"/>
      <c r="ETH291"/>
      <c r="ETI291"/>
      <c r="ETJ291"/>
      <c r="ETK291"/>
      <c r="ETL291"/>
      <c r="ETM291"/>
      <c r="ETN291"/>
      <c r="ETO291"/>
      <c r="ETP291"/>
      <c r="ETQ291"/>
      <c r="ETR291"/>
      <c r="ETS291"/>
      <c r="ETT291"/>
      <c r="ETU291"/>
      <c r="ETV291"/>
      <c r="ETW291"/>
      <c r="ETX291"/>
      <c r="ETY291"/>
      <c r="ETZ291"/>
      <c r="EUA291"/>
      <c r="EUB291"/>
      <c r="EUC291"/>
      <c r="EUD291"/>
      <c r="EUE291"/>
      <c r="EUF291"/>
      <c r="EUG291"/>
      <c r="EUH291"/>
      <c r="EUI291"/>
      <c r="EUJ291"/>
      <c r="EUK291"/>
      <c r="EUL291"/>
      <c r="EUM291"/>
      <c r="EUN291"/>
      <c r="EUO291"/>
      <c r="EUP291"/>
      <c r="EUQ291"/>
      <c r="EUR291"/>
      <c r="EUS291"/>
      <c r="EUT291"/>
      <c r="EUU291"/>
      <c r="EUV291"/>
      <c r="EUW291"/>
      <c r="EUX291"/>
      <c r="EUY291"/>
      <c r="EUZ291"/>
      <c r="EVA291"/>
      <c r="EVB291"/>
      <c r="EVC291"/>
      <c r="EVD291"/>
      <c r="EVE291"/>
      <c r="EVF291"/>
      <c r="EVG291"/>
      <c r="EVH291"/>
      <c r="EVI291"/>
      <c r="EVJ291"/>
      <c r="EVK291"/>
      <c r="EVL291"/>
      <c r="EVM291"/>
      <c r="EVN291"/>
      <c r="EVO291"/>
      <c r="EVP291"/>
      <c r="EVQ291"/>
      <c r="EVR291"/>
      <c r="EVS291"/>
      <c r="EVT291"/>
      <c r="EVU291"/>
      <c r="EVV291"/>
      <c r="EVW291"/>
      <c r="EVX291"/>
      <c r="EVY291"/>
      <c r="EVZ291"/>
      <c r="EWA291"/>
      <c r="EWB291"/>
      <c r="EWC291"/>
      <c r="EWD291"/>
      <c r="EWE291"/>
      <c r="EWF291"/>
      <c r="EWG291"/>
      <c r="EWH291"/>
      <c r="EWI291"/>
      <c r="EWJ291"/>
      <c r="EWK291"/>
      <c r="EWL291"/>
      <c r="EWM291"/>
      <c r="EWN291"/>
      <c r="EWO291"/>
      <c r="EWP291"/>
      <c r="EWQ291"/>
      <c r="EWR291"/>
      <c r="EWS291"/>
      <c r="EWT291"/>
      <c r="EWU291"/>
      <c r="EWV291"/>
      <c r="EWW291"/>
      <c r="EWX291"/>
      <c r="EWY291"/>
      <c r="EWZ291"/>
      <c r="EXA291"/>
      <c r="EXB291"/>
      <c r="EXC291"/>
      <c r="EXD291"/>
      <c r="EXE291"/>
      <c r="EXF291"/>
      <c r="EXG291"/>
      <c r="EXH291"/>
      <c r="EXI291"/>
      <c r="EXJ291"/>
      <c r="EXK291"/>
      <c r="EXL291"/>
      <c r="EXM291"/>
      <c r="EXN291"/>
      <c r="EXO291"/>
      <c r="EXP291"/>
      <c r="EXQ291"/>
      <c r="EXR291"/>
      <c r="EXS291"/>
      <c r="EXT291"/>
      <c r="EXU291"/>
      <c r="EXV291"/>
      <c r="EXW291"/>
      <c r="EXX291"/>
      <c r="EXY291"/>
      <c r="EXZ291"/>
      <c r="EYA291"/>
      <c r="EYB291"/>
      <c r="EYC291"/>
      <c r="EYD291"/>
      <c r="EYE291"/>
      <c r="EYF291"/>
      <c r="EYG291"/>
      <c r="EYH291"/>
      <c r="EYI291"/>
      <c r="EYJ291"/>
      <c r="EYK291"/>
      <c r="EYL291"/>
      <c r="EYM291"/>
      <c r="EYN291"/>
      <c r="EYO291"/>
      <c r="EYP291"/>
      <c r="EYQ291"/>
      <c r="EYR291"/>
      <c r="EYS291"/>
      <c r="EYT291"/>
      <c r="EYU291"/>
      <c r="EYV291"/>
      <c r="EYW291"/>
      <c r="EYX291"/>
      <c r="EYY291"/>
      <c r="EYZ291"/>
      <c r="EZA291"/>
      <c r="EZB291"/>
      <c r="EZC291"/>
      <c r="EZD291"/>
      <c r="EZE291"/>
      <c r="EZF291"/>
      <c r="EZG291"/>
      <c r="EZH291"/>
      <c r="EZI291"/>
      <c r="EZJ291"/>
      <c r="EZK291"/>
      <c r="EZL291"/>
      <c r="EZM291"/>
      <c r="EZN291"/>
      <c r="EZO291"/>
      <c r="EZP291"/>
      <c r="EZQ291"/>
      <c r="EZR291"/>
      <c r="EZS291"/>
      <c r="EZT291"/>
      <c r="EZU291"/>
      <c r="EZV291"/>
      <c r="EZW291"/>
      <c r="EZX291"/>
      <c r="EZY291"/>
      <c r="EZZ291"/>
      <c r="FAA291"/>
      <c r="FAB291"/>
      <c r="FAC291"/>
      <c r="FAD291"/>
      <c r="FAE291"/>
      <c r="FAF291"/>
      <c r="FAG291"/>
      <c r="FAH291"/>
      <c r="FAI291"/>
      <c r="FAJ291"/>
      <c r="FAK291"/>
      <c r="FAL291"/>
      <c r="FAM291"/>
      <c r="FAN291"/>
      <c r="FAO291"/>
      <c r="FAP291"/>
      <c r="FAQ291"/>
      <c r="FAR291"/>
      <c r="FAS291"/>
      <c r="FAT291"/>
      <c r="FAU291"/>
      <c r="FAV291"/>
      <c r="FAW291"/>
      <c r="FAX291"/>
      <c r="FAY291"/>
      <c r="FAZ291"/>
      <c r="FBA291"/>
      <c r="FBB291"/>
      <c r="FBC291"/>
      <c r="FBD291"/>
      <c r="FBE291"/>
      <c r="FBF291"/>
      <c r="FBG291"/>
      <c r="FBH291"/>
      <c r="FBI291"/>
      <c r="FBJ291"/>
      <c r="FBK291"/>
      <c r="FBL291"/>
      <c r="FBM291"/>
      <c r="FBN291"/>
      <c r="FBO291"/>
      <c r="FBP291"/>
      <c r="FBQ291"/>
      <c r="FBR291"/>
      <c r="FBS291"/>
      <c r="FBT291"/>
      <c r="FBU291"/>
      <c r="FBV291"/>
      <c r="FBW291"/>
      <c r="FBX291"/>
      <c r="FBY291"/>
      <c r="FBZ291"/>
      <c r="FCA291"/>
      <c r="FCB291"/>
      <c r="FCC291"/>
      <c r="FCD291"/>
      <c r="FCE291"/>
      <c r="FCF291"/>
      <c r="FCG291"/>
      <c r="FCH291"/>
      <c r="FCI291"/>
      <c r="FCJ291"/>
      <c r="FCK291"/>
      <c r="FCL291"/>
      <c r="FCM291"/>
      <c r="FCN291"/>
      <c r="FCO291"/>
      <c r="FCP291"/>
      <c r="FCQ291"/>
      <c r="FCR291"/>
      <c r="FCS291"/>
      <c r="FCT291"/>
      <c r="FCU291"/>
      <c r="FCV291"/>
      <c r="FCW291"/>
      <c r="FCX291"/>
      <c r="FCY291"/>
      <c r="FCZ291"/>
      <c r="FDA291"/>
      <c r="FDB291"/>
      <c r="FDC291"/>
      <c r="FDD291"/>
      <c r="FDE291"/>
      <c r="FDF291"/>
      <c r="FDG291"/>
      <c r="FDH291"/>
      <c r="FDI291"/>
      <c r="FDJ291"/>
      <c r="FDK291"/>
      <c r="FDL291"/>
      <c r="FDM291"/>
      <c r="FDN291"/>
      <c r="FDO291"/>
      <c r="FDP291"/>
      <c r="FDQ291"/>
      <c r="FDR291"/>
      <c r="FDS291"/>
      <c r="FDT291"/>
      <c r="FDU291"/>
      <c r="FDV291"/>
      <c r="FDW291"/>
      <c r="FDX291"/>
      <c r="FDY291"/>
      <c r="FDZ291"/>
      <c r="FEA291"/>
      <c r="FEB291"/>
      <c r="FEC291"/>
      <c r="FED291"/>
      <c r="FEE291"/>
      <c r="FEF291"/>
      <c r="FEG291"/>
      <c r="FEH291"/>
      <c r="FEI291"/>
      <c r="FEJ291"/>
      <c r="FEK291"/>
      <c r="FEL291"/>
      <c r="FEM291"/>
      <c r="FEN291"/>
      <c r="FEO291"/>
      <c r="FEP291"/>
      <c r="FEQ291"/>
      <c r="FER291"/>
      <c r="FES291"/>
      <c r="FET291"/>
      <c r="FEU291"/>
      <c r="FEV291"/>
      <c r="FEW291"/>
      <c r="FEX291"/>
      <c r="FEY291"/>
      <c r="FEZ291"/>
      <c r="FFA291"/>
      <c r="FFB291"/>
      <c r="FFC291"/>
      <c r="FFD291"/>
      <c r="FFE291"/>
      <c r="FFF291"/>
      <c r="FFG291"/>
      <c r="FFH291"/>
      <c r="FFI291"/>
      <c r="FFJ291"/>
      <c r="FFK291"/>
      <c r="FFL291"/>
      <c r="FFM291"/>
      <c r="FFN291"/>
      <c r="FFO291"/>
      <c r="FFP291"/>
      <c r="FFQ291"/>
      <c r="FFR291"/>
      <c r="FFS291"/>
      <c r="FFT291"/>
      <c r="FFU291"/>
      <c r="FFV291"/>
      <c r="FFW291"/>
      <c r="FFX291"/>
      <c r="FFY291"/>
      <c r="FFZ291"/>
      <c r="FGA291"/>
      <c r="FGB291"/>
      <c r="FGC291"/>
      <c r="FGD291"/>
      <c r="FGE291"/>
      <c r="FGF291"/>
      <c r="FGG291"/>
      <c r="FGH291"/>
      <c r="FGI291"/>
      <c r="FGJ291"/>
      <c r="FGK291"/>
      <c r="FGL291"/>
      <c r="FGM291"/>
      <c r="FGN291"/>
      <c r="FGO291"/>
      <c r="FGP291"/>
      <c r="FGQ291"/>
      <c r="FGR291"/>
      <c r="FGS291"/>
      <c r="FGT291"/>
      <c r="FGU291"/>
      <c r="FGV291"/>
      <c r="FGW291"/>
      <c r="FGX291"/>
      <c r="FGY291"/>
      <c r="FGZ291"/>
      <c r="FHA291"/>
      <c r="FHB291"/>
      <c r="FHC291"/>
      <c r="FHD291"/>
      <c r="FHE291"/>
      <c r="FHF291"/>
      <c r="FHG291"/>
      <c r="FHH291"/>
      <c r="FHI291"/>
      <c r="FHJ291"/>
      <c r="FHK291"/>
      <c r="FHL291"/>
      <c r="FHM291"/>
      <c r="FHN291"/>
      <c r="FHO291"/>
      <c r="FHP291"/>
      <c r="FHQ291"/>
      <c r="FHR291"/>
      <c r="FHS291"/>
      <c r="FHT291"/>
      <c r="FHU291"/>
      <c r="FHV291"/>
      <c r="FHW291"/>
      <c r="FHX291"/>
      <c r="FHY291"/>
      <c r="FHZ291"/>
      <c r="FIA291"/>
      <c r="FIB291"/>
      <c r="FIC291"/>
      <c r="FID291"/>
      <c r="FIE291"/>
      <c r="FIF291"/>
      <c r="FIG291"/>
      <c r="FIH291"/>
      <c r="FII291"/>
      <c r="FIJ291"/>
      <c r="FIK291"/>
      <c r="FIL291"/>
      <c r="FIM291"/>
      <c r="FIN291"/>
      <c r="FIO291"/>
      <c r="FIP291"/>
      <c r="FIQ291"/>
      <c r="FIR291"/>
      <c r="FIS291"/>
      <c r="FIT291"/>
      <c r="FIU291"/>
      <c r="FIV291"/>
      <c r="FIW291"/>
      <c r="FIX291"/>
      <c r="FIY291"/>
      <c r="FIZ291"/>
      <c r="FJA291"/>
      <c r="FJB291"/>
      <c r="FJC291"/>
      <c r="FJD291"/>
      <c r="FJE291"/>
      <c r="FJF291"/>
      <c r="FJG291"/>
      <c r="FJH291"/>
      <c r="FJI291"/>
      <c r="FJJ291"/>
      <c r="FJK291"/>
      <c r="FJL291"/>
      <c r="FJM291"/>
      <c r="FJN291"/>
      <c r="FJO291"/>
      <c r="FJP291"/>
      <c r="FJQ291"/>
      <c r="FJR291"/>
      <c r="FJS291"/>
      <c r="FJT291"/>
      <c r="FJU291"/>
      <c r="FJV291"/>
      <c r="FJW291"/>
      <c r="FJX291"/>
      <c r="FJY291"/>
      <c r="FJZ291"/>
      <c r="FKA291"/>
      <c r="FKB291"/>
      <c r="FKC291"/>
      <c r="FKD291"/>
      <c r="FKE291"/>
      <c r="FKF291"/>
      <c r="FKG291"/>
      <c r="FKH291"/>
      <c r="FKI291"/>
      <c r="FKJ291"/>
      <c r="FKK291"/>
      <c r="FKL291"/>
      <c r="FKM291"/>
      <c r="FKN291"/>
      <c r="FKO291"/>
      <c r="FKP291"/>
      <c r="FKQ291"/>
      <c r="FKR291"/>
      <c r="FKS291"/>
      <c r="FKT291"/>
      <c r="FKU291"/>
      <c r="FKV291"/>
      <c r="FKW291"/>
      <c r="FKX291"/>
      <c r="FKY291"/>
      <c r="FKZ291"/>
      <c r="FLA291"/>
      <c r="FLB291"/>
      <c r="FLC291"/>
      <c r="FLD291"/>
      <c r="FLE291"/>
      <c r="FLF291"/>
      <c r="FLG291"/>
      <c r="FLH291"/>
      <c r="FLI291"/>
      <c r="FLJ291"/>
      <c r="FLK291"/>
      <c r="FLL291"/>
      <c r="FLM291"/>
      <c r="FLN291"/>
      <c r="FLO291"/>
      <c r="FLP291"/>
      <c r="FLQ291"/>
      <c r="FLR291"/>
      <c r="FLS291"/>
      <c r="FLT291"/>
      <c r="FLU291"/>
      <c r="FLV291"/>
      <c r="FLW291"/>
      <c r="FLX291"/>
      <c r="FLY291"/>
      <c r="FLZ291"/>
      <c r="FMA291"/>
      <c r="FMB291"/>
      <c r="FMC291"/>
      <c r="FMD291"/>
      <c r="FME291"/>
      <c r="FMF291"/>
      <c r="FMG291"/>
      <c r="FMH291"/>
      <c r="FMI291"/>
      <c r="FMJ291"/>
      <c r="FMK291"/>
      <c r="FML291"/>
      <c r="FMM291"/>
      <c r="FMN291"/>
      <c r="FMO291"/>
      <c r="FMP291"/>
      <c r="FMQ291"/>
      <c r="FMR291"/>
      <c r="FMS291"/>
      <c r="FMT291"/>
      <c r="FMU291"/>
      <c r="FMV291"/>
      <c r="FMW291"/>
      <c r="FMX291"/>
      <c r="FMY291"/>
      <c r="FMZ291"/>
      <c r="FNA291"/>
      <c r="FNB291"/>
      <c r="FNC291"/>
      <c r="FND291"/>
      <c r="FNE291"/>
      <c r="FNF291"/>
      <c r="FNG291"/>
      <c r="FNH291"/>
      <c r="FNI291"/>
      <c r="FNJ291"/>
      <c r="FNK291"/>
      <c r="FNL291"/>
      <c r="FNM291"/>
      <c r="FNN291"/>
      <c r="FNO291"/>
      <c r="FNP291"/>
      <c r="FNQ291"/>
      <c r="FNR291"/>
      <c r="FNS291"/>
      <c r="FNT291"/>
      <c r="FNU291"/>
      <c r="FNV291"/>
      <c r="FNW291"/>
      <c r="FNX291"/>
      <c r="FNY291"/>
      <c r="FNZ291"/>
      <c r="FOA291"/>
      <c r="FOB291"/>
      <c r="FOC291"/>
      <c r="FOD291"/>
      <c r="FOE291"/>
      <c r="FOF291"/>
      <c r="FOG291"/>
      <c r="FOH291"/>
      <c r="FOI291"/>
      <c r="FOJ291"/>
      <c r="FOK291"/>
      <c r="FOL291"/>
      <c r="FOM291"/>
      <c r="FON291"/>
      <c r="FOO291"/>
      <c r="FOP291"/>
      <c r="FOQ291"/>
      <c r="FOR291"/>
      <c r="FOS291"/>
      <c r="FOT291"/>
      <c r="FOU291"/>
      <c r="FOV291"/>
      <c r="FOW291"/>
      <c r="FOX291"/>
      <c r="FOY291"/>
      <c r="FOZ291"/>
      <c r="FPA291"/>
      <c r="FPB291"/>
      <c r="FPC291"/>
      <c r="FPD291"/>
      <c r="FPE291"/>
      <c r="FPF291"/>
      <c r="FPG291"/>
      <c r="FPH291"/>
      <c r="FPI291"/>
      <c r="FPJ291"/>
      <c r="FPK291"/>
      <c r="FPL291"/>
      <c r="FPM291"/>
      <c r="FPN291"/>
      <c r="FPO291"/>
      <c r="FPP291"/>
      <c r="FPQ291"/>
      <c r="FPR291"/>
      <c r="FPS291"/>
      <c r="FPT291"/>
      <c r="FPU291"/>
      <c r="FPV291"/>
      <c r="FPW291"/>
      <c r="FPX291"/>
      <c r="FPY291"/>
      <c r="FPZ291"/>
      <c r="FQA291"/>
      <c r="FQB291"/>
      <c r="FQC291"/>
      <c r="FQD291"/>
      <c r="FQE291"/>
      <c r="FQF291"/>
      <c r="FQG291"/>
      <c r="FQH291"/>
      <c r="FQI291"/>
      <c r="FQJ291"/>
      <c r="FQK291"/>
      <c r="FQL291"/>
      <c r="FQM291"/>
      <c r="FQN291"/>
      <c r="FQO291"/>
      <c r="FQP291"/>
      <c r="FQQ291"/>
      <c r="FQR291"/>
      <c r="FQS291"/>
      <c r="FQT291"/>
      <c r="FQU291"/>
      <c r="FQV291"/>
      <c r="FQW291"/>
      <c r="FQX291"/>
      <c r="FQY291"/>
      <c r="FQZ291"/>
      <c r="FRA291"/>
      <c r="FRB291"/>
      <c r="FRC291"/>
      <c r="FRD291"/>
      <c r="FRE291"/>
      <c r="FRF291"/>
      <c r="FRG291"/>
      <c r="FRH291"/>
      <c r="FRI291"/>
      <c r="FRJ291"/>
      <c r="FRK291"/>
      <c r="FRL291"/>
      <c r="FRM291"/>
      <c r="FRN291"/>
      <c r="FRO291"/>
      <c r="FRP291"/>
      <c r="FRQ291"/>
      <c r="FRR291"/>
      <c r="FRS291"/>
      <c r="FRT291"/>
      <c r="FRU291"/>
      <c r="FRV291"/>
      <c r="FRW291"/>
      <c r="FRX291"/>
      <c r="FRY291"/>
      <c r="FRZ291"/>
      <c r="FSA291"/>
      <c r="FSB291"/>
      <c r="FSC291"/>
      <c r="FSD291"/>
      <c r="FSE291"/>
      <c r="FSF291"/>
      <c r="FSG291"/>
      <c r="FSH291"/>
      <c r="FSI291"/>
      <c r="FSJ291"/>
      <c r="FSK291"/>
      <c r="FSL291"/>
      <c r="FSM291"/>
      <c r="FSN291"/>
      <c r="FSO291"/>
      <c r="FSP291"/>
      <c r="FSQ291"/>
      <c r="FSR291"/>
      <c r="FSS291"/>
      <c r="FST291"/>
      <c r="FSU291"/>
      <c r="FSV291"/>
      <c r="FSW291"/>
      <c r="FSX291"/>
      <c r="FSY291"/>
      <c r="FSZ291"/>
      <c r="FTA291"/>
      <c r="FTB291"/>
      <c r="FTC291"/>
      <c r="FTD291"/>
      <c r="FTE291"/>
      <c r="FTF291"/>
      <c r="FTG291"/>
      <c r="FTH291"/>
      <c r="FTI291"/>
      <c r="FTJ291"/>
      <c r="FTK291"/>
      <c r="FTL291"/>
      <c r="FTM291"/>
      <c r="FTN291"/>
      <c r="FTO291"/>
      <c r="FTP291"/>
      <c r="FTQ291"/>
      <c r="FTR291"/>
      <c r="FTS291"/>
      <c r="FTT291"/>
      <c r="FTU291"/>
      <c r="FTV291"/>
      <c r="FTW291"/>
      <c r="FTX291"/>
      <c r="FTY291"/>
      <c r="FTZ291"/>
      <c r="FUA291"/>
      <c r="FUB291"/>
      <c r="FUC291"/>
      <c r="FUD291"/>
      <c r="FUE291"/>
      <c r="FUF291"/>
      <c r="FUG291"/>
      <c r="FUH291"/>
      <c r="FUI291"/>
      <c r="FUJ291"/>
      <c r="FUK291"/>
      <c r="FUL291"/>
      <c r="FUM291"/>
      <c r="FUN291"/>
      <c r="FUO291"/>
      <c r="FUP291"/>
      <c r="FUQ291"/>
      <c r="FUR291"/>
      <c r="FUS291"/>
      <c r="FUT291"/>
      <c r="FUU291"/>
      <c r="FUV291"/>
      <c r="FUW291"/>
      <c r="FUX291"/>
      <c r="FUY291"/>
      <c r="FUZ291"/>
      <c r="FVA291"/>
      <c r="FVB291"/>
      <c r="FVC291"/>
      <c r="FVD291"/>
      <c r="FVE291"/>
      <c r="FVF291"/>
      <c r="FVG291"/>
      <c r="FVH291"/>
      <c r="FVI291"/>
      <c r="FVJ291"/>
      <c r="FVK291"/>
      <c r="FVL291"/>
      <c r="FVM291"/>
      <c r="FVN291"/>
      <c r="FVO291"/>
      <c r="FVP291"/>
      <c r="FVQ291"/>
      <c r="FVR291"/>
      <c r="FVS291"/>
      <c r="FVT291"/>
      <c r="FVU291"/>
      <c r="FVV291"/>
      <c r="FVW291"/>
      <c r="FVX291"/>
      <c r="FVY291"/>
      <c r="FVZ291"/>
      <c r="FWA291"/>
      <c r="FWB291"/>
      <c r="FWC291"/>
      <c r="FWD291"/>
      <c r="FWE291"/>
      <c r="FWF291"/>
      <c r="FWG291"/>
      <c r="FWH291"/>
      <c r="FWI291"/>
      <c r="FWJ291"/>
      <c r="FWK291"/>
      <c r="FWL291"/>
      <c r="FWM291"/>
      <c r="FWN291"/>
      <c r="FWO291"/>
      <c r="FWP291"/>
      <c r="FWQ291"/>
      <c r="FWR291"/>
      <c r="FWS291"/>
      <c r="FWT291"/>
      <c r="FWU291"/>
      <c r="FWV291"/>
      <c r="FWW291"/>
      <c r="FWX291"/>
      <c r="FWY291"/>
      <c r="FWZ291"/>
      <c r="FXA291"/>
      <c r="FXB291"/>
      <c r="FXC291"/>
      <c r="FXD291"/>
      <c r="FXE291"/>
      <c r="FXF291"/>
      <c r="FXG291"/>
      <c r="FXH291"/>
      <c r="FXI291"/>
      <c r="FXJ291"/>
      <c r="FXK291"/>
      <c r="FXL291"/>
      <c r="FXM291"/>
      <c r="FXN291"/>
      <c r="FXO291"/>
      <c r="FXP291"/>
      <c r="FXQ291"/>
      <c r="FXR291"/>
      <c r="FXS291"/>
      <c r="FXT291"/>
      <c r="FXU291"/>
      <c r="FXV291"/>
      <c r="FXW291"/>
      <c r="FXX291"/>
      <c r="FXY291"/>
      <c r="FXZ291"/>
      <c r="FYA291"/>
      <c r="FYB291"/>
      <c r="FYC291"/>
      <c r="FYD291"/>
      <c r="FYE291"/>
      <c r="FYF291"/>
      <c r="FYG291"/>
      <c r="FYH291"/>
      <c r="FYI291"/>
      <c r="FYJ291"/>
      <c r="FYK291"/>
      <c r="FYL291"/>
      <c r="FYM291"/>
      <c r="FYN291"/>
      <c r="FYO291"/>
      <c r="FYP291"/>
      <c r="FYQ291"/>
      <c r="FYR291"/>
      <c r="FYS291"/>
      <c r="FYT291"/>
      <c r="FYU291"/>
      <c r="FYV291"/>
      <c r="FYW291"/>
      <c r="FYX291"/>
      <c r="FYY291"/>
      <c r="FYZ291"/>
      <c r="FZA291"/>
      <c r="FZB291"/>
      <c r="FZC291"/>
      <c r="FZD291"/>
      <c r="FZE291"/>
      <c r="FZF291"/>
      <c r="FZG291"/>
      <c r="FZH291"/>
      <c r="FZI291"/>
      <c r="FZJ291"/>
      <c r="FZK291"/>
      <c r="FZL291"/>
      <c r="FZM291"/>
      <c r="FZN291"/>
      <c r="FZO291"/>
      <c r="FZP291"/>
      <c r="FZQ291"/>
      <c r="FZR291"/>
      <c r="FZS291"/>
      <c r="FZT291"/>
      <c r="FZU291"/>
      <c r="FZV291"/>
      <c r="FZW291"/>
      <c r="FZX291"/>
      <c r="FZY291"/>
      <c r="FZZ291"/>
      <c r="GAA291"/>
      <c r="GAB291"/>
      <c r="GAC291"/>
      <c r="GAD291"/>
      <c r="GAE291"/>
      <c r="GAF291"/>
      <c r="GAG291"/>
      <c r="GAH291"/>
      <c r="GAI291"/>
      <c r="GAJ291"/>
      <c r="GAK291"/>
      <c r="GAL291"/>
      <c r="GAM291"/>
      <c r="GAN291"/>
      <c r="GAO291"/>
      <c r="GAP291"/>
      <c r="GAQ291"/>
      <c r="GAR291"/>
      <c r="GAS291"/>
      <c r="GAT291"/>
      <c r="GAU291"/>
      <c r="GAV291"/>
      <c r="GAW291"/>
      <c r="GAX291"/>
      <c r="GAY291"/>
      <c r="GAZ291"/>
      <c r="GBA291"/>
      <c r="GBB291"/>
      <c r="GBC291"/>
      <c r="GBD291"/>
      <c r="GBE291"/>
      <c r="GBF291"/>
      <c r="GBG291"/>
      <c r="GBH291"/>
      <c r="GBI291"/>
      <c r="GBJ291"/>
      <c r="GBK291"/>
      <c r="GBL291"/>
      <c r="GBM291"/>
      <c r="GBN291"/>
      <c r="GBO291"/>
      <c r="GBP291"/>
      <c r="GBQ291"/>
      <c r="GBR291"/>
      <c r="GBS291"/>
      <c r="GBT291"/>
      <c r="GBU291"/>
      <c r="GBV291"/>
      <c r="GBW291"/>
      <c r="GBX291"/>
      <c r="GBY291"/>
      <c r="GBZ291"/>
      <c r="GCA291"/>
      <c r="GCB291"/>
      <c r="GCC291"/>
      <c r="GCD291"/>
      <c r="GCE291"/>
      <c r="GCF291"/>
      <c r="GCG291"/>
      <c r="GCH291"/>
      <c r="GCI291"/>
      <c r="GCJ291"/>
      <c r="GCK291"/>
      <c r="GCL291"/>
      <c r="GCM291"/>
      <c r="GCN291"/>
      <c r="GCO291"/>
      <c r="GCP291"/>
      <c r="GCQ291"/>
      <c r="GCR291"/>
      <c r="GCS291"/>
      <c r="GCT291"/>
      <c r="GCU291"/>
      <c r="GCV291"/>
      <c r="GCW291"/>
      <c r="GCX291"/>
      <c r="GCY291"/>
      <c r="GCZ291"/>
      <c r="GDA291"/>
      <c r="GDB291"/>
      <c r="GDC291"/>
      <c r="GDD291"/>
      <c r="GDE291"/>
      <c r="GDF291"/>
      <c r="GDG291"/>
      <c r="GDH291"/>
      <c r="GDI291"/>
      <c r="GDJ291"/>
      <c r="GDK291"/>
      <c r="GDL291"/>
      <c r="GDM291"/>
      <c r="GDN291"/>
      <c r="GDO291"/>
      <c r="GDP291"/>
      <c r="GDQ291"/>
      <c r="GDR291"/>
      <c r="GDS291"/>
      <c r="GDT291"/>
      <c r="GDU291"/>
      <c r="GDV291"/>
      <c r="GDW291"/>
      <c r="GDX291"/>
      <c r="GDY291"/>
      <c r="GDZ291"/>
      <c r="GEA291"/>
      <c r="GEB291"/>
      <c r="GEC291"/>
      <c r="GED291"/>
      <c r="GEE291"/>
      <c r="GEF291"/>
      <c r="GEG291"/>
      <c r="GEH291"/>
      <c r="GEI291"/>
      <c r="GEJ291"/>
      <c r="GEK291"/>
      <c r="GEL291"/>
      <c r="GEM291"/>
      <c r="GEN291"/>
      <c r="GEO291"/>
      <c r="GEP291"/>
      <c r="GEQ291"/>
      <c r="GER291"/>
      <c r="GES291"/>
      <c r="GET291"/>
      <c r="GEU291"/>
      <c r="GEV291"/>
      <c r="GEW291"/>
      <c r="GEX291"/>
      <c r="GEY291"/>
      <c r="GEZ291"/>
      <c r="GFA291"/>
      <c r="GFB291"/>
      <c r="GFC291"/>
      <c r="GFD291"/>
      <c r="GFE291"/>
      <c r="GFF291"/>
      <c r="GFG291"/>
      <c r="GFH291"/>
      <c r="GFI291"/>
      <c r="GFJ291"/>
      <c r="GFK291"/>
      <c r="GFL291"/>
      <c r="GFM291"/>
      <c r="GFN291"/>
      <c r="GFO291"/>
      <c r="GFP291"/>
      <c r="GFQ291"/>
      <c r="GFR291"/>
      <c r="GFS291"/>
      <c r="GFT291"/>
      <c r="GFU291"/>
      <c r="GFV291"/>
      <c r="GFW291"/>
      <c r="GFX291"/>
      <c r="GFY291"/>
      <c r="GFZ291"/>
      <c r="GGA291"/>
      <c r="GGB291"/>
      <c r="GGC291"/>
      <c r="GGD291"/>
      <c r="GGE291"/>
      <c r="GGF291"/>
      <c r="GGG291"/>
      <c r="GGH291"/>
      <c r="GGI291"/>
      <c r="GGJ291"/>
      <c r="GGK291"/>
      <c r="GGL291"/>
      <c r="GGM291"/>
      <c r="GGN291"/>
      <c r="GGO291"/>
      <c r="GGP291"/>
      <c r="GGQ291"/>
      <c r="GGR291"/>
      <c r="GGS291"/>
      <c r="GGT291"/>
      <c r="GGU291"/>
      <c r="GGV291"/>
      <c r="GGW291"/>
      <c r="GGX291"/>
      <c r="GGY291"/>
      <c r="GGZ291"/>
      <c r="GHA291"/>
      <c r="GHB291"/>
      <c r="GHC291"/>
      <c r="GHD291"/>
      <c r="GHE291"/>
      <c r="GHF291"/>
      <c r="GHG291"/>
      <c r="GHH291"/>
      <c r="GHI291"/>
      <c r="GHJ291"/>
      <c r="GHK291"/>
      <c r="GHL291"/>
      <c r="GHM291"/>
      <c r="GHN291"/>
      <c r="GHO291"/>
      <c r="GHP291"/>
      <c r="GHQ291"/>
      <c r="GHR291"/>
      <c r="GHS291"/>
      <c r="GHT291"/>
      <c r="GHU291"/>
      <c r="GHV291"/>
      <c r="GHW291"/>
      <c r="GHX291"/>
      <c r="GHY291"/>
      <c r="GHZ291"/>
      <c r="GIA291"/>
      <c r="GIB291"/>
      <c r="GIC291"/>
      <c r="GID291"/>
      <c r="GIE291"/>
      <c r="GIF291"/>
      <c r="GIG291"/>
      <c r="GIH291"/>
      <c r="GII291"/>
      <c r="GIJ291"/>
      <c r="GIK291"/>
      <c r="GIL291"/>
      <c r="GIM291"/>
      <c r="GIN291"/>
      <c r="GIO291"/>
      <c r="GIP291"/>
      <c r="GIQ291"/>
      <c r="GIR291"/>
      <c r="GIS291"/>
      <c r="GIT291"/>
      <c r="GIU291"/>
      <c r="GIV291"/>
      <c r="GIW291"/>
      <c r="GIX291"/>
      <c r="GIY291"/>
      <c r="GIZ291"/>
      <c r="GJA291"/>
      <c r="GJB291"/>
      <c r="GJC291"/>
      <c r="GJD291"/>
      <c r="GJE291"/>
      <c r="GJF291"/>
      <c r="GJG291"/>
      <c r="GJH291"/>
      <c r="GJI291"/>
      <c r="GJJ291"/>
      <c r="GJK291"/>
      <c r="GJL291"/>
      <c r="GJM291"/>
      <c r="GJN291"/>
      <c r="GJO291"/>
      <c r="GJP291"/>
      <c r="GJQ291"/>
      <c r="GJR291"/>
      <c r="GJS291"/>
      <c r="GJT291"/>
      <c r="GJU291"/>
      <c r="GJV291"/>
      <c r="GJW291"/>
      <c r="GJX291"/>
      <c r="GJY291"/>
      <c r="GJZ291"/>
      <c r="GKA291"/>
      <c r="GKB291"/>
      <c r="GKC291"/>
      <c r="GKD291"/>
      <c r="GKE291"/>
      <c r="GKF291"/>
      <c r="GKG291"/>
      <c r="GKH291"/>
      <c r="GKI291"/>
      <c r="GKJ291"/>
      <c r="GKK291"/>
      <c r="GKL291"/>
      <c r="GKM291"/>
      <c r="GKN291"/>
      <c r="GKO291"/>
      <c r="GKP291"/>
      <c r="GKQ291"/>
      <c r="GKR291"/>
      <c r="GKS291"/>
      <c r="GKT291"/>
      <c r="GKU291"/>
      <c r="GKV291"/>
      <c r="GKW291"/>
      <c r="GKX291"/>
      <c r="GKY291"/>
      <c r="GKZ291"/>
      <c r="GLA291"/>
      <c r="GLB291"/>
      <c r="GLC291"/>
      <c r="GLD291"/>
      <c r="GLE291"/>
      <c r="GLF291"/>
      <c r="GLG291"/>
      <c r="GLH291"/>
      <c r="GLI291"/>
      <c r="GLJ291"/>
      <c r="GLK291"/>
      <c r="GLL291"/>
      <c r="GLM291"/>
      <c r="GLN291"/>
      <c r="GLO291"/>
      <c r="GLP291"/>
      <c r="GLQ291"/>
      <c r="GLR291"/>
      <c r="GLS291"/>
      <c r="GLT291"/>
      <c r="GLU291"/>
      <c r="GLV291"/>
      <c r="GLW291"/>
      <c r="GLX291"/>
      <c r="GLY291"/>
      <c r="GLZ291"/>
      <c r="GMA291"/>
      <c r="GMB291"/>
      <c r="GMC291"/>
      <c r="GMD291"/>
      <c r="GME291"/>
      <c r="GMF291"/>
      <c r="GMG291"/>
      <c r="GMH291"/>
      <c r="GMI291"/>
      <c r="GMJ291"/>
      <c r="GMK291"/>
      <c r="GML291"/>
      <c r="GMM291"/>
      <c r="GMN291"/>
      <c r="GMO291"/>
      <c r="GMP291"/>
      <c r="GMQ291"/>
      <c r="GMR291"/>
      <c r="GMS291"/>
      <c r="GMT291"/>
      <c r="GMU291"/>
      <c r="GMV291"/>
      <c r="GMW291"/>
      <c r="GMX291"/>
      <c r="GMY291"/>
      <c r="GMZ291"/>
      <c r="GNA291"/>
      <c r="GNB291"/>
      <c r="GNC291"/>
      <c r="GND291"/>
      <c r="GNE291"/>
      <c r="GNF291"/>
      <c r="GNG291"/>
      <c r="GNH291"/>
      <c r="GNI291"/>
      <c r="GNJ291"/>
      <c r="GNK291"/>
      <c r="GNL291"/>
      <c r="GNM291"/>
      <c r="GNN291"/>
      <c r="GNO291"/>
      <c r="GNP291"/>
      <c r="GNQ291"/>
      <c r="GNR291"/>
      <c r="GNS291"/>
      <c r="GNT291"/>
      <c r="GNU291"/>
      <c r="GNV291"/>
      <c r="GNW291"/>
      <c r="GNX291"/>
      <c r="GNY291"/>
      <c r="GNZ291"/>
      <c r="GOA291"/>
      <c r="GOB291"/>
      <c r="GOC291"/>
      <c r="GOD291"/>
      <c r="GOE291"/>
      <c r="GOF291"/>
      <c r="GOG291"/>
      <c r="GOH291"/>
      <c r="GOI291"/>
      <c r="GOJ291"/>
      <c r="GOK291"/>
      <c r="GOL291"/>
      <c r="GOM291"/>
      <c r="GON291"/>
      <c r="GOO291"/>
      <c r="GOP291"/>
      <c r="GOQ291"/>
      <c r="GOR291"/>
      <c r="GOS291"/>
      <c r="GOT291"/>
      <c r="GOU291"/>
      <c r="GOV291"/>
      <c r="GOW291"/>
      <c r="GOX291"/>
      <c r="GOY291"/>
      <c r="GOZ291"/>
      <c r="GPA291"/>
      <c r="GPB291"/>
      <c r="GPC291"/>
      <c r="GPD291"/>
      <c r="GPE291"/>
      <c r="GPF291"/>
      <c r="GPG291"/>
      <c r="GPH291"/>
      <c r="GPI291"/>
      <c r="GPJ291"/>
      <c r="GPK291"/>
      <c r="GPL291"/>
      <c r="GPM291"/>
      <c r="GPN291"/>
      <c r="GPO291"/>
      <c r="GPP291"/>
      <c r="GPQ291"/>
      <c r="GPR291"/>
      <c r="GPS291"/>
      <c r="GPT291"/>
      <c r="GPU291"/>
      <c r="GPV291"/>
      <c r="GPW291"/>
      <c r="GPX291"/>
      <c r="GPY291"/>
      <c r="GPZ291"/>
      <c r="GQA291"/>
      <c r="GQB291"/>
      <c r="GQC291"/>
      <c r="GQD291"/>
      <c r="GQE291"/>
      <c r="GQF291"/>
      <c r="GQG291"/>
      <c r="GQH291"/>
      <c r="GQI291"/>
      <c r="GQJ291"/>
      <c r="GQK291"/>
      <c r="GQL291"/>
      <c r="GQM291"/>
      <c r="GQN291"/>
      <c r="GQO291"/>
      <c r="GQP291"/>
      <c r="GQQ291"/>
      <c r="GQR291"/>
      <c r="GQS291"/>
      <c r="GQT291"/>
      <c r="GQU291"/>
      <c r="GQV291"/>
      <c r="GQW291"/>
      <c r="GQX291"/>
      <c r="GQY291"/>
      <c r="GQZ291"/>
      <c r="GRA291"/>
      <c r="GRB291"/>
      <c r="GRC291"/>
      <c r="GRD291"/>
      <c r="GRE291"/>
      <c r="GRF291"/>
      <c r="GRG291"/>
      <c r="GRH291"/>
      <c r="GRI291"/>
      <c r="GRJ291"/>
      <c r="GRK291"/>
      <c r="GRL291"/>
      <c r="GRM291"/>
      <c r="GRN291"/>
      <c r="GRO291"/>
      <c r="GRP291"/>
      <c r="GRQ291"/>
      <c r="GRR291"/>
      <c r="GRS291"/>
      <c r="GRT291"/>
      <c r="GRU291"/>
      <c r="GRV291"/>
      <c r="GRW291"/>
      <c r="GRX291"/>
      <c r="GRY291"/>
      <c r="GRZ291"/>
      <c r="GSA291"/>
      <c r="GSB291"/>
      <c r="GSC291"/>
      <c r="GSD291"/>
      <c r="GSE291"/>
      <c r="GSF291"/>
      <c r="GSG291"/>
      <c r="GSH291"/>
      <c r="GSI291"/>
      <c r="GSJ291"/>
      <c r="GSK291"/>
      <c r="GSL291"/>
      <c r="GSM291"/>
      <c r="GSN291"/>
      <c r="GSO291"/>
      <c r="GSP291"/>
      <c r="GSQ291"/>
      <c r="GSR291"/>
      <c r="GSS291"/>
      <c r="GST291"/>
      <c r="GSU291"/>
      <c r="GSV291"/>
      <c r="GSW291"/>
      <c r="GSX291"/>
      <c r="GSY291"/>
      <c r="GSZ291"/>
      <c r="GTA291"/>
      <c r="GTB291"/>
      <c r="GTC291"/>
      <c r="GTD291"/>
      <c r="GTE291"/>
      <c r="GTF291"/>
      <c r="GTG291"/>
      <c r="GTH291"/>
      <c r="GTI291"/>
      <c r="GTJ291"/>
      <c r="GTK291"/>
      <c r="GTL291"/>
      <c r="GTM291"/>
      <c r="GTN291"/>
      <c r="GTO291"/>
      <c r="GTP291"/>
      <c r="GTQ291"/>
      <c r="GTR291"/>
      <c r="GTS291"/>
      <c r="GTT291"/>
      <c r="GTU291"/>
      <c r="GTV291"/>
      <c r="GTW291"/>
      <c r="GTX291"/>
      <c r="GTY291"/>
      <c r="GTZ291"/>
      <c r="GUA291"/>
      <c r="GUB291"/>
      <c r="GUC291"/>
      <c r="GUD291"/>
      <c r="GUE291"/>
      <c r="GUF291"/>
      <c r="GUG291"/>
      <c r="GUH291"/>
      <c r="GUI291"/>
      <c r="GUJ291"/>
      <c r="GUK291"/>
      <c r="GUL291"/>
      <c r="GUM291"/>
      <c r="GUN291"/>
      <c r="GUO291"/>
      <c r="GUP291"/>
      <c r="GUQ291"/>
      <c r="GUR291"/>
      <c r="GUS291"/>
      <c r="GUT291"/>
      <c r="GUU291"/>
      <c r="GUV291"/>
      <c r="GUW291"/>
      <c r="GUX291"/>
      <c r="GUY291"/>
      <c r="GUZ291"/>
      <c r="GVA291"/>
      <c r="GVB291"/>
      <c r="GVC291"/>
      <c r="GVD291"/>
      <c r="GVE291"/>
      <c r="GVF291"/>
      <c r="GVG291"/>
      <c r="GVH291"/>
      <c r="GVI291"/>
      <c r="GVJ291"/>
      <c r="GVK291"/>
      <c r="GVL291"/>
      <c r="GVM291"/>
      <c r="GVN291"/>
      <c r="GVO291"/>
      <c r="GVP291"/>
      <c r="GVQ291"/>
      <c r="GVR291"/>
      <c r="GVS291"/>
      <c r="GVT291"/>
      <c r="GVU291"/>
      <c r="GVV291"/>
      <c r="GVW291"/>
      <c r="GVX291"/>
      <c r="GVY291"/>
      <c r="GVZ291"/>
      <c r="GWA291"/>
      <c r="GWB291"/>
      <c r="GWC291"/>
      <c r="GWD291"/>
      <c r="GWE291"/>
      <c r="GWF291"/>
      <c r="GWG291"/>
      <c r="GWH291"/>
      <c r="GWI291"/>
      <c r="GWJ291"/>
      <c r="GWK291"/>
      <c r="GWL291"/>
      <c r="GWM291"/>
      <c r="GWN291"/>
      <c r="GWO291"/>
      <c r="GWP291"/>
      <c r="GWQ291"/>
      <c r="GWR291"/>
      <c r="GWS291"/>
      <c r="GWT291"/>
      <c r="GWU291"/>
      <c r="GWV291"/>
      <c r="GWW291"/>
      <c r="GWX291"/>
      <c r="GWY291"/>
      <c r="GWZ291"/>
      <c r="GXA291"/>
      <c r="GXB291"/>
      <c r="GXC291"/>
      <c r="GXD291"/>
      <c r="GXE291"/>
      <c r="GXF291"/>
      <c r="GXG291"/>
      <c r="GXH291"/>
      <c r="GXI291"/>
      <c r="GXJ291"/>
      <c r="GXK291"/>
      <c r="GXL291"/>
      <c r="GXM291"/>
      <c r="GXN291"/>
      <c r="GXO291"/>
      <c r="GXP291"/>
      <c r="GXQ291"/>
      <c r="GXR291"/>
      <c r="GXS291"/>
      <c r="GXT291"/>
      <c r="GXU291"/>
      <c r="GXV291"/>
      <c r="GXW291"/>
      <c r="GXX291"/>
      <c r="GXY291"/>
      <c r="GXZ291"/>
      <c r="GYA291"/>
      <c r="GYB291"/>
      <c r="GYC291"/>
      <c r="GYD291"/>
      <c r="GYE291"/>
      <c r="GYF291"/>
      <c r="GYG291"/>
      <c r="GYH291"/>
      <c r="GYI291"/>
      <c r="GYJ291"/>
      <c r="GYK291"/>
      <c r="GYL291"/>
      <c r="GYM291"/>
      <c r="GYN291"/>
      <c r="GYO291"/>
      <c r="GYP291"/>
      <c r="GYQ291"/>
      <c r="GYR291"/>
      <c r="GYS291"/>
      <c r="GYT291"/>
      <c r="GYU291"/>
      <c r="GYV291"/>
      <c r="GYW291"/>
      <c r="GYX291"/>
      <c r="GYY291"/>
      <c r="GYZ291"/>
      <c r="GZA291"/>
      <c r="GZB291"/>
      <c r="GZC291"/>
      <c r="GZD291"/>
      <c r="GZE291"/>
      <c r="GZF291"/>
      <c r="GZG291"/>
      <c r="GZH291"/>
      <c r="GZI291"/>
      <c r="GZJ291"/>
      <c r="GZK291"/>
      <c r="GZL291"/>
      <c r="GZM291"/>
      <c r="GZN291"/>
      <c r="GZO291"/>
      <c r="GZP291"/>
      <c r="GZQ291"/>
      <c r="GZR291"/>
      <c r="GZS291"/>
      <c r="GZT291"/>
      <c r="GZU291"/>
      <c r="GZV291"/>
      <c r="GZW291"/>
      <c r="GZX291"/>
      <c r="GZY291"/>
      <c r="GZZ291"/>
      <c r="HAA291"/>
      <c r="HAB291"/>
      <c r="HAC291"/>
      <c r="HAD291"/>
      <c r="HAE291"/>
      <c r="HAF291"/>
      <c r="HAG291"/>
      <c r="HAH291"/>
      <c r="HAI291"/>
      <c r="HAJ291"/>
      <c r="HAK291"/>
      <c r="HAL291"/>
      <c r="HAM291"/>
      <c r="HAN291"/>
      <c r="HAO291"/>
      <c r="HAP291"/>
      <c r="HAQ291"/>
      <c r="HAR291"/>
      <c r="HAS291"/>
      <c r="HAT291"/>
      <c r="HAU291"/>
      <c r="HAV291"/>
      <c r="HAW291"/>
      <c r="HAX291"/>
      <c r="HAY291"/>
      <c r="HAZ291"/>
      <c r="HBA291"/>
      <c r="HBB291"/>
      <c r="HBC291"/>
      <c r="HBD291"/>
      <c r="HBE291"/>
      <c r="HBF291"/>
      <c r="HBG291"/>
      <c r="HBH291"/>
      <c r="HBI291"/>
      <c r="HBJ291"/>
      <c r="HBK291"/>
      <c r="HBL291"/>
      <c r="HBM291"/>
      <c r="HBN291"/>
      <c r="HBO291"/>
      <c r="HBP291"/>
      <c r="HBQ291"/>
      <c r="HBR291"/>
      <c r="HBS291"/>
      <c r="HBT291"/>
      <c r="HBU291"/>
      <c r="HBV291"/>
      <c r="HBW291"/>
      <c r="HBX291"/>
      <c r="HBY291"/>
      <c r="HBZ291"/>
      <c r="HCA291"/>
      <c r="HCB291"/>
      <c r="HCC291"/>
      <c r="HCD291"/>
      <c r="HCE291"/>
      <c r="HCF291"/>
      <c r="HCG291"/>
      <c r="HCH291"/>
      <c r="HCI291"/>
      <c r="HCJ291"/>
      <c r="HCK291"/>
      <c r="HCL291"/>
      <c r="HCM291"/>
      <c r="HCN291"/>
      <c r="HCO291"/>
      <c r="HCP291"/>
      <c r="HCQ291"/>
      <c r="HCR291"/>
      <c r="HCS291"/>
      <c r="HCT291"/>
      <c r="HCU291"/>
      <c r="HCV291"/>
      <c r="HCW291"/>
      <c r="HCX291"/>
      <c r="HCY291"/>
      <c r="HCZ291"/>
      <c r="HDA291"/>
      <c r="HDB291"/>
      <c r="HDC291"/>
      <c r="HDD291"/>
      <c r="HDE291"/>
      <c r="HDF291"/>
      <c r="HDG291"/>
      <c r="HDH291"/>
      <c r="HDI291"/>
      <c r="HDJ291"/>
      <c r="HDK291"/>
      <c r="HDL291"/>
      <c r="HDM291"/>
      <c r="HDN291"/>
      <c r="HDO291"/>
      <c r="HDP291"/>
      <c r="HDQ291"/>
      <c r="HDR291"/>
      <c r="HDS291"/>
      <c r="HDT291"/>
      <c r="HDU291"/>
      <c r="HDV291"/>
      <c r="HDW291"/>
      <c r="HDX291"/>
      <c r="HDY291"/>
      <c r="HDZ291"/>
      <c r="HEA291"/>
      <c r="HEB291"/>
      <c r="HEC291"/>
      <c r="HED291"/>
      <c r="HEE291"/>
      <c r="HEF291"/>
      <c r="HEG291"/>
      <c r="HEH291"/>
      <c r="HEI291"/>
      <c r="HEJ291"/>
      <c r="HEK291"/>
      <c r="HEL291"/>
      <c r="HEM291"/>
      <c r="HEN291"/>
      <c r="HEO291"/>
      <c r="HEP291"/>
      <c r="HEQ291"/>
      <c r="HER291"/>
      <c r="HES291"/>
      <c r="HET291"/>
      <c r="HEU291"/>
      <c r="HEV291"/>
      <c r="HEW291"/>
      <c r="HEX291"/>
      <c r="HEY291"/>
      <c r="HEZ291"/>
      <c r="HFA291"/>
      <c r="HFB291"/>
      <c r="HFC291"/>
      <c r="HFD291"/>
      <c r="HFE291"/>
      <c r="HFF291"/>
      <c r="HFG291"/>
      <c r="HFH291"/>
      <c r="HFI291"/>
      <c r="HFJ291"/>
      <c r="HFK291"/>
      <c r="HFL291"/>
      <c r="HFM291"/>
      <c r="HFN291"/>
      <c r="HFO291"/>
      <c r="HFP291"/>
      <c r="HFQ291"/>
      <c r="HFR291"/>
      <c r="HFS291"/>
      <c r="HFT291"/>
      <c r="HFU291"/>
      <c r="HFV291"/>
      <c r="HFW291"/>
      <c r="HFX291"/>
      <c r="HFY291"/>
      <c r="HFZ291"/>
      <c r="HGA291"/>
      <c r="HGB291"/>
      <c r="HGC291"/>
      <c r="HGD291"/>
      <c r="HGE291"/>
      <c r="HGF291"/>
      <c r="HGG291"/>
      <c r="HGH291"/>
      <c r="HGI291"/>
      <c r="HGJ291"/>
      <c r="HGK291"/>
      <c r="HGL291"/>
      <c r="HGM291"/>
      <c r="HGN291"/>
      <c r="HGO291"/>
      <c r="HGP291"/>
      <c r="HGQ291"/>
      <c r="HGR291"/>
      <c r="HGS291"/>
      <c r="HGT291"/>
      <c r="HGU291"/>
      <c r="HGV291"/>
      <c r="HGW291"/>
      <c r="HGX291"/>
      <c r="HGY291"/>
      <c r="HGZ291"/>
      <c r="HHA291"/>
      <c r="HHB291"/>
      <c r="HHC291"/>
      <c r="HHD291"/>
      <c r="HHE291"/>
      <c r="HHF291"/>
      <c r="HHG291"/>
      <c r="HHH291"/>
      <c r="HHI291"/>
      <c r="HHJ291"/>
      <c r="HHK291"/>
      <c r="HHL291"/>
      <c r="HHM291"/>
      <c r="HHN291"/>
      <c r="HHO291"/>
      <c r="HHP291"/>
      <c r="HHQ291"/>
      <c r="HHR291"/>
      <c r="HHS291"/>
      <c r="HHT291"/>
      <c r="HHU291"/>
      <c r="HHV291"/>
      <c r="HHW291"/>
      <c r="HHX291"/>
      <c r="HHY291"/>
      <c r="HHZ291"/>
      <c r="HIA291"/>
      <c r="HIB291"/>
      <c r="HIC291"/>
      <c r="HID291"/>
      <c r="HIE291"/>
      <c r="HIF291"/>
      <c r="HIG291"/>
      <c r="HIH291"/>
      <c r="HII291"/>
      <c r="HIJ291"/>
      <c r="HIK291"/>
      <c r="HIL291"/>
      <c r="HIM291"/>
      <c r="HIN291"/>
      <c r="HIO291"/>
      <c r="HIP291"/>
      <c r="HIQ291"/>
      <c r="HIR291"/>
      <c r="HIS291"/>
      <c r="HIT291"/>
      <c r="HIU291"/>
      <c r="HIV291"/>
      <c r="HIW291"/>
      <c r="HIX291"/>
      <c r="HIY291"/>
      <c r="HIZ291"/>
      <c r="HJA291"/>
      <c r="HJB291"/>
      <c r="HJC291"/>
      <c r="HJD291"/>
      <c r="HJE291"/>
      <c r="HJF291"/>
      <c r="HJG291"/>
      <c r="HJH291"/>
      <c r="HJI291"/>
      <c r="HJJ291"/>
      <c r="HJK291"/>
      <c r="HJL291"/>
      <c r="HJM291"/>
      <c r="HJN291"/>
      <c r="HJO291"/>
      <c r="HJP291"/>
      <c r="HJQ291"/>
      <c r="HJR291"/>
      <c r="HJS291"/>
      <c r="HJT291"/>
      <c r="HJU291"/>
      <c r="HJV291"/>
      <c r="HJW291"/>
      <c r="HJX291"/>
      <c r="HJY291"/>
      <c r="HJZ291"/>
      <c r="HKA291"/>
      <c r="HKB291"/>
      <c r="HKC291"/>
      <c r="HKD291"/>
      <c r="HKE291"/>
      <c r="HKF291"/>
      <c r="HKG291"/>
      <c r="HKH291"/>
      <c r="HKI291"/>
      <c r="HKJ291"/>
      <c r="HKK291"/>
      <c r="HKL291"/>
      <c r="HKM291"/>
      <c r="HKN291"/>
      <c r="HKO291"/>
      <c r="HKP291"/>
      <c r="HKQ291"/>
      <c r="HKR291"/>
      <c r="HKS291"/>
      <c r="HKT291"/>
      <c r="HKU291"/>
      <c r="HKV291"/>
      <c r="HKW291"/>
      <c r="HKX291"/>
      <c r="HKY291"/>
      <c r="HKZ291"/>
      <c r="HLA291"/>
      <c r="HLB291"/>
      <c r="HLC291"/>
      <c r="HLD291"/>
      <c r="HLE291"/>
      <c r="HLF291"/>
      <c r="HLG291"/>
      <c r="HLH291"/>
      <c r="HLI291"/>
      <c r="HLJ291"/>
      <c r="HLK291"/>
      <c r="HLL291"/>
      <c r="HLM291"/>
      <c r="HLN291"/>
      <c r="HLO291"/>
      <c r="HLP291"/>
      <c r="HLQ291"/>
      <c r="HLR291"/>
      <c r="HLS291"/>
      <c r="HLT291"/>
      <c r="HLU291"/>
      <c r="HLV291"/>
      <c r="HLW291"/>
      <c r="HLX291"/>
      <c r="HLY291"/>
      <c r="HLZ291"/>
      <c r="HMA291"/>
      <c r="HMB291"/>
      <c r="HMC291"/>
      <c r="HMD291"/>
      <c r="HME291"/>
      <c r="HMF291"/>
      <c r="HMG291"/>
      <c r="HMH291"/>
      <c r="HMI291"/>
      <c r="HMJ291"/>
      <c r="HMK291"/>
      <c r="HML291"/>
      <c r="HMM291"/>
      <c r="HMN291"/>
      <c r="HMO291"/>
      <c r="HMP291"/>
      <c r="HMQ291"/>
      <c r="HMR291"/>
      <c r="HMS291"/>
      <c r="HMT291"/>
      <c r="HMU291"/>
      <c r="HMV291"/>
      <c r="HMW291"/>
      <c r="HMX291"/>
      <c r="HMY291"/>
      <c r="HMZ291"/>
      <c r="HNA291"/>
      <c r="HNB291"/>
      <c r="HNC291"/>
      <c r="HND291"/>
      <c r="HNE291"/>
      <c r="HNF291"/>
      <c r="HNG291"/>
      <c r="HNH291"/>
      <c r="HNI291"/>
      <c r="HNJ291"/>
      <c r="HNK291"/>
      <c r="HNL291"/>
      <c r="HNM291"/>
      <c r="HNN291"/>
      <c r="HNO291"/>
      <c r="HNP291"/>
      <c r="HNQ291"/>
      <c r="HNR291"/>
      <c r="HNS291"/>
      <c r="HNT291"/>
      <c r="HNU291"/>
      <c r="HNV291"/>
      <c r="HNW291"/>
      <c r="HNX291"/>
      <c r="HNY291"/>
      <c r="HNZ291"/>
      <c r="HOA291"/>
      <c r="HOB291"/>
      <c r="HOC291"/>
      <c r="HOD291"/>
      <c r="HOE291"/>
      <c r="HOF291"/>
      <c r="HOG291"/>
      <c r="HOH291"/>
      <c r="HOI291"/>
      <c r="HOJ291"/>
      <c r="HOK291"/>
      <c r="HOL291"/>
      <c r="HOM291"/>
      <c r="HON291"/>
      <c r="HOO291"/>
      <c r="HOP291"/>
      <c r="HOQ291"/>
      <c r="HOR291"/>
      <c r="HOS291"/>
      <c r="HOT291"/>
      <c r="HOU291"/>
      <c r="HOV291"/>
      <c r="HOW291"/>
      <c r="HOX291"/>
      <c r="HOY291"/>
      <c r="HOZ291"/>
      <c r="HPA291"/>
      <c r="HPB291"/>
      <c r="HPC291"/>
      <c r="HPD291"/>
      <c r="HPE291"/>
      <c r="HPF291"/>
      <c r="HPG291"/>
      <c r="HPH291"/>
      <c r="HPI291"/>
      <c r="HPJ291"/>
      <c r="HPK291"/>
      <c r="HPL291"/>
      <c r="HPM291"/>
      <c r="HPN291"/>
      <c r="HPO291"/>
      <c r="HPP291"/>
      <c r="HPQ291"/>
      <c r="HPR291"/>
      <c r="HPS291"/>
      <c r="HPT291"/>
      <c r="HPU291"/>
      <c r="HPV291"/>
      <c r="HPW291"/>
      <c r="HPX291"/>
      <c r="HPY291"/>
      <c r="HPZ291"/>
      <c r="HQA291"/>
      <c r="HQB291"/>
      <c r="HQC291"/>
      <c r="HQD291"/>
      <c r="HQE291"/>
      <c r="HQF291"/>
      <c r="HQG291"/>
      <c r="HQH291"/>
      <c r="HQI291"/>
      <c r="HQJ291"/>
      <c r="HQK291"/>
      <c r="HQL291"/>
      <c r="HQM291"/>
      <c r="HQN291"/>
      <c r="HQO291"/>
      <c r="HQP291"/>
      <c r="HQQ291"/>
      <c r="HQR291"/>
      <c r="HQS291"/>
      <c r="HQT291"/>
      <c r="HQU291"/>
      <c r="HQV291"/>
      <c r="HQW291"/>
      <c r="HQX291"/>
      <c r="HQY291"/>
      <c r="HQZ291"/>
      <c r="HRA291"/>
      <c r="HRB291"/>
      <c r="HRC291"/>
      <c r="HRD291"/>
      <c r="HRE291"/>
      <c r="HRF291"/>
      <c r="HRG291"/>
      <c r="HRH291"/>
      <c r="HRI291"/>
      <c r="HRJ291"/>
      <c r="HRK291"/>
      <c r="HRL291"/>
      <c r="HRM291"/>
      <c r="HRN291"/>
      <c r="HRO291"/>
      <c r="HRP291"/>
      <c r="HRQ291"/>
      <c r="HRR291"/>
      <c r="HRS291"/>
      <c r="HRT291"/>
      <c r="HRU291"/>
      <c r="HRV291"/>
      <c r="HRW291"/>
      <c r="HRX291"/>
      <c r="HRY291"/>
      <c r="HRZ291"/>
      <c r="HSA291"/>
      <c r="HSB291"/>
      <c r="HSC291"/>
      <c r="HSD291"/>
      <c r="HSE291"/>
      <c r="HSF291"/>
      <c r="HSG291"/>
      <c r="HSH291"/>
      <c r="HSI291"/>
      <c r="HSJ291"/>
      <c r="HSK291"/>
      <c r="HSL291"/>
      <c r="HSM291"/>
      <c r="HSN291"/>
      <c r="HSO291"/>
      <c r="HSP291"/>
      <c r="HSQ291"/>
      <c r="HSR291"/>
      <c r="HSS291"/>
      <c r="HST291"/>
      <c r="HSU291"/>
      <c r="HSV291"/>
      <c r="HSW291"/>
      <c r="HSX291"/>
      <c r="HSY291"/>
      <c r="HSZ291"/>
      <c r="HTA291"/>
      <c r="HTB291"/>
      <c r="HTC291"/>
      <c r="HTD291"/>
      <c r="HTE291"/>
      <c r="HTF291"/>
      <c r="HTG291"/>
      <c r="HTH291"/>
      <c r="HTI291"/>
      <c r="HTJ291"/>
      <c r="HTK291"/>
      <c r="HTL291"/>
      <c r="HTM291"/>
      <c r="HTN291"/>
      <c r="HTO291"/>
      <c r="HTP291"/>
      <c r="HTQ291"/>
      <c r="HTR291"/>
      <c r="HTS291"/>
      <c r="HTT291"/>
      <c r="HTU291"/>
      <c r="HTV291"/>
      <c r="HTW291"/>
      <c r="HTX291"/>
      <c r="HTY291"/>
      <c r="HTZ291"/>
      <c r="HUA291"/>
      <c r="HUB291"/>
      <c r="HUC291"/>
      <c r="HUD291"/>
      <c r="HUE291"/>
      <c r="HUF291"/>
      <c r="HUG291"/>
      <c r="HUH291"/>
      <c r="HUI291"/>
      <c r="HUJ291"/>
      <c r="HUK291"/>
      <c r="HUL291"/>
      <c r="HUM291"/>
      <c r="HUN291"/>
      <c r="HUO291"/>
      <c r="HUP291"/>
      <c r="HUQ291"/>
      <c r="HUR291"/>
      <c r="HUS291"/>
      <c r="HUT291"/>
      <c r="HUU291"/>
      <c r="HUV291"/>
      <c r="HUW291"/>
      <c r="HUX291"/>
      <c r="HUY291"/>
      <c r="HUZ291"/>
      <c r="HVA291"/>
      <c r="HVB291"/>
      <c r="HVC291"/>
      <c r="HVD291"/>
      <c r="HVE291"/>
      <c r="HVF291"/>
      <c r="HVG291"/>
      <c r="HVH291"/>
      <c r="HVI291"/>
      <c r="HVJ291"/>
      <c r="HVK291"/>
      <c r="HVL291"/>
      <c r="HVM291"/>
      <c r="HVN291"/>
      <c r="HVO291"/>
      <c r="HVP291"/>
      <c r="HVQ291"/>
      <c r="HVR291"/>
      <c r="HVS291"/>
      <c r="HVT291"/>
      <c r="HVU291"/>
      <c r="HVV291"/>
      <c r="HVW291"/>
      <c r="HVX291"/>
      <c r="HVY291"/>
      <c r="HVZ291"/>
      <c r="HWA291"/>
      <c r="HWB291"/>
      <c r="HWC291"/>
      <c r="HWD291"/>
      <c r="HWE291"/>
      <c r="HWF291"/>
      <c r="HWG291"/>
      <c r="HWH291"/>
      <c r="HWI291"/>
      <c r="HWJ291"/>
      <c r="HWK291"/>
      <c r="HWL291"/>
      <c r="HWM291"/>
      <c r="HWN291"/>
      <c r="HWO291"/>
      <c r="HWP291"/>
      <c r="HWQ291"/>
      <c r="HWR291"/>
      <c r="HWS291"/>
      <c r="HWT291"/>
      <c r="HWU291"/>
      <c r="HWV291"/>
      <c r="HWW291"/>
      <c r="HWX291"/>
      <c r="HWY291"/>
      <c r="HWZ291"/>
      <c r="HXA291"/>
      <c r="HXB291"/>
      <c r="HXC291"/>
      <c r="HXD291"/>
      <c r="HXE291"/>
      <c r="HXF291"/>
      <c r="HXG291"/>
      <c r="HXH291"/>
      <c r="HXI291"/>
      <c r="HXJ291"/>
      <c r="HXK291"/>
      <c r="HXL291"/>
      <c r="HXM291"/>
      <c r="HXN291"/>
      <c r="HXO291"/>
      <c r="HXP291"/>
      <c r="HXQ291"/>
      <c r="HXR291"/>
      <c r="HXS291"/>
      <c r="HXT291"/>
      <c r="HXU291"/>
      <c r="HXV291"/>
      <c r="HXW291"/>
      <c r="HXX291"/>
      <c r="HXY291"/>
      <c r="HXZ291"/>
      <c r="HYA291"/>
      <c r="HYB291"/>
      <c r="HYC291"/>
      <c r="HYD291"/>
      <c r="HYE291"/>
      <c r="HYF291"/>
      <c r="HYG291"/>
      <c r="HYH291"/>
      <c r="HYI291"/>
      <c r="HYJ291"/>
      <c r="HYK291"/>
      <c r="HYL291"/>
      <c r="HYM291"/>
      <c r="HYN291"/>
      <c r="HYO291"/>
      <c r="HYP291"/>
      <c r="HYQ291"/>
      <c r="HYR291"/>
      <c r="HYS291"/>
      <c r="HYT291"/>
      <c r="HYU291"/>
      <c r="HYV291"/>
      <c r="HYW291"/>
      <c r="HYX291"/>
      <c r="HYY291"/>
      <c r="HYZ291"/>
      <c r="HZA291"/>
      <c r="HZB291"/>
      <c r="HZC291"/>
      <c r="HZD291"/>
      <c r="HZE291"/>
      <c r="HZF291"/>
      <c r="HZG291"/>
      <c r="HZH291"/>
      <c r="HZI291"/>
      <c r="HZJ291"/>
      <c r="HZK291"/>
      <c r="HZL291"/>
      <c r="HZM291"/>
      <c r="HZN291"/>
      <c r="HZO291"/>
      <c r="HZP291"/>
      <c r="HZQ291"/>
      <c r="HZR291"/>
      <c r="HZS291"/>
      <c r="HZT291"/>
      <c r="HZU291"/>
      <c r="HZV291"/>
      <c r="HZW291"/>
      <c r="HZX291"/>
      <c r="HZY291"/>
      <c r="HZZ291"/>
      <c r="IAA291"/>
      <c r="IAB291"/>
      <c r="IAC291"/>
      <c r="IAD291"/>
      <c r="IAE291"/>
      <c r="IAF291"/>
      <c r="IAG291"/>
      <c r="IAH291"/>
      <c r="IAI291"/>
      <c r="IAJ291"/>
      <c r="IAK291"/>
      <c r="IAL291"/>
      <c r="IAM291"/>
      <c r="IAN291"/>
      <c r="IAO291"/>
      <c r="IAP291"/>
      <c r="IAQ291"/>
      <c r="IAR291"/>
      <c r="IAS291"/>
      <c r="IAT291"/>
      <c r="IAU291"/>
      <c r="IAV291"/>
      <c r="IAW291"/>
      <c r="IAX291"/>
      <c r="IAY291"/>
      <c r="IAZ291"/>
      <c r="IBA291"/>
      <c r="IBB291"/>
      <c r="IBC291"/>
      <c r="IBD291"/>
      <c r="IBE291"/>
      <c r="IBF291"/>
      <c r="IBG291"/>
      <c r="IBH291"/>
      <c r="IBI291"/>
      <c r="IBJ291"/>
      <c r="IBK291"/>
      <c r="IBL291"/>
      <c r="IBM291"/>
      <c r="IBN291"/>
      <c r="IBO291"/>
      <c r="IBP291"/>
      <c r="IBQ291"/>
      <c r="IBR291"/>
      <c r="IBS291"/>
      <c r="IBT291"/>
      <c r="IBU291"/>
      <c r="IBV291"/>
      <c r="IBW291"/>
      <c r="IBX291"/>
      <c r="IBY291"/>
      <c r="IBZ291"/>
      <c r="ICA291"/>
      <c r="ICB291"/>
      <c r="ICC291"/>
      <c r="ICD291"/>
      <c r="ICE291"/>
      <c r="ICF291"/>
      <c r="ICG291"/>
      <c r="ICH291"/>
      <c r="ICI291"/>
      <c r="ICJ291"/>
      <c r="ICK291"/>
      <c r="ICL291"/>
      <c r="ICM291"/>
      <c r="ICN291"/>
      <c r="ICO291"/>
      <c r="ICP291"/>
      <c r="ICQ291"/>
      <c r="ICR291"/>
      <c r="ICS291"/>
      <c r="ICT291"/>
      <c r="ICU291"/>
      <c r="ICV291"/>
      <c r="ICW291"/>
      <c r="ICX291"/>
      <c r="ICY291"/>
      <c r="ICZ291"/>
      <c r="IDA291"/>
      <c r="IDB291"/>
      <c r="IDC291"/>
      <c r="IDD291"/>
      <c r="IDE291"/>
      <c r="IDF291"/>
      <c r="IDG291"/>
      <c r="IDH291"/>
      <c r="IDI291"/>
      <c r="IDJ291"/>
      <c r="IDK291"/>
      <c r="IDL291"/>
      <c r="IDM291"/>
      <c r="IDN291"/>
      <c r="IDO291"/>
      <c r="IDP291"/>
      <c r="IDQ291"/>
      <c r="IDR291"/>
      <c r="IDS291"/>
      <c r="IDT291"/>
      <c r="IDU291"/>
      <c r="IDV291"/>
      <c r="IDW291"/>
      <c r="IDX291"/>
      <c r="IDY291"/>
      <c r="IDZ291"/>
      <c r="IEA291"/>
      <c r="IEB291"/>
      <c r="IEC291"/>
      <c r="IED291"/>
      <c r="IEE291"/>
      <c r="IEF291"/>
      <c r="IEG291"/>
      <c r="IEH291"/>
      <c r="IEI291"/>
      <c r="IEJ291"/>
      <c r="IEK291"/>
      <c r="IEL291"/>
      <c r="IEM291"/>
      <c r="IEN291"/>
      <c r="IEO291"/>
      <c r="IEP291"/>
      <c r="IEQ291"/>
      <c r="IER291"/>
      <c r="IES291"/>
      <c r="IET291"/>
      <c r="IEU291"/>
      <c r="IEV291"/>
      <c r="IEW291"/>
      <c r="IEX291"/>
      <c r="IEY291"/>
      <c r="IEZ291"/>
      <c r="IFA291"/>
      <c r="IFB291"/>
      <c r="IFC291"/>
      <c r="IFD291"/>
      <c r="IFE291"/>
      <c r="IFF291"/>
      <c r="IFG291"/>
      <c r="IFH291"/>
      <c r="IFI291"/>
      <c r="IFJ291"/>
      <c r="IFK291"/>
      <c r="IFL291"/>
      <c r="IFM291"/>
      <c r="IFN291"/>
      <c r="IFO291"/>
      <c r="IFP291"/>
      <c r="IFQ291"/>
      <c r="IFR291"/>
      <c r="IFS291"/>
      <c r="IFT291"/>
      <c r="IFU291"/>
      <c r="IFV291"/>
      <c r="IFW291"/>
      <c r="IFX291"/>
      <c r="IFY291"/>
      <c r="IFZ291"/>
      <c r="IGA291"/>
      <c r="IGB291"/>
      <c r="IGC291"/>
      <c r="IGD291"/>
      <c r="IGE291"/>
      <c r="IGF291"/>
      <c r="IGG291"/>
      <c r="IGH291"/>
      <c r="IGI291"/>
      <c r="IGJ291"/>
      <c r="IGK291"/>
      <c r="IGL291"/>
      <c r="IGM291"/>
      <c r="IGN291"/>
      <c r="IGO291"/>
      <c r="IGP291"/>
      <c r="IGQ291"/>
      <c r="IGR291"/>
      <c r="IGS291"/>
      <c r="IGT291"/>
      <c r="IGU291"/>
      <c r="IGV291"/>
      <c r="IGW291"/>
      <c r="IGX291"/>
      <c r="IGY291"/>
      <c r="IGZ291"/>
      <c r="IHA291"/>
      <c r="IHB291"/>
      <c r="IHC291"/>
      <c r="IHD291"/>
      <c r="IHE291"/>
      <c r="IHF291"/>
      <c r="IHG291"/>
      <c r="IHH291"/>
      <c r="IHI291"/>
      <c r="IHJ291"/>
      <c r="IHK291"/>
      <c r="IHL291"/>
      <c r="IHM291"/>
      <c r="IHN291"/>
      <c r="IHO291"/>
      <c r="IHP291"/>
      <c r="IHQ291"/>
      <c r="IHR291"/>
      <c r="IHS291"/>
      <c r="IHT291"/>
      <c r="IHU291"/>
      <c r="IHV291"/>
      <c r="IHW291"/>
      <c r="IHX291"/>
      <c r="IHY291"/>
      <c r="IHZ291"/>
      <c r="IIA291"/>
      <c r="IIB291"/>
      <c r="IIC291"/>
      <c r="IID291"/>
      <c r="IIE291"/>
      <c r="IIF291"/>
      <c r="IIG291"/>
      <c r="IIH291"/>
      <c r="III291"/>
      <c r="IIJ291"/>
      <c r="IIK291"/>
      <c r="IIL291"/>
      <c r="IIM291"/>
      <c r="IIN291"/>
      <c r="IIO291"/>
      <c r="IIP291"/>
      <c r="IIQ291"/>
      <c r="IIR291"/>
      <c r="IIS291"/>
      <c r="IIT291"/>
      <c r="IIU291"/>
      <c r="IIV291"/>
      <c r="IIW291"/>
      <c r="IIX291"/>
      <c r="IIY291"/>
      <c r="IIZ291"/>
      <c r="IJA291"/>
      <c r="IJB291"/>
      <c r="IJC291"/>
      <c r="IJD291"/>
      <c r="IJE291"/>
      <c r="IJF291"/>
      <c r="IJG291"/>
      <c r="IJH291"/>
      <c r="IJI291"/>
      <c r="IJJ291"/>
      <c r="IJK291"/>
      <c r="IJL291"/>
      <c r="IJM291"/>
      <c r="IJN291"/>
      <c r="IJO291"/>
      <c r="IJP291"/>
      <c r="IJQ291"/>
      <c r="IJR291"/>
      <c r="IJS291"/>
      <c r="IJT291"/>
      <c r="IJU291"/>
      <c r="IJV291"/>
      <c r="IJW291"/>
      <c r="IJX291"/>
      <c r="IJY291"/>
      <c r="IJZ291"/>
      <c r="IKA291"/>
      <c r="IKB291"/>
      <c r="IKC291"/>
      <c r="IKD291"/>
      <c r="IKE291"/>
      <c r="IKF291"/>
      <c r="IKG291"/>
      <c r="IKH291"/>
      <c r="IKI291"/>
      <c r="IKJ291"/>
      <c r="IKK291"/>
      <c r="IKL291"/>
      <c r="IKM291"/>
      <c r="IKN291"/>
      <c r="IKO291"/>
      <c r="IKP291"/>
      <c r="IKQ291"/>
      <c r="IKR291"/>
      <c r="IKS291"/>
      <c r="IKT291"/>
      <c r="IKU291"/>
      <c r="IKV291"/>
      <c r="IKW291"/>
      <c r="IKX291"/>
      <c r="IKY291"/>
      <c r="IKZ291"/>
      <c r="ILA291"/>
      <c r="ILB291"/>
      <c r="ILC291"/>
      <c r="ILD291"/>
      <c r="ILE291"/>
      <c r="ILF291"/>
      <c r="ILG291"/>
      <c r="ILH291"/>
      <c r="ILI291"/>
      <c r="ILJ291"/>
      <c r="ILK291"/>
      <c r="ILL291"/>
      <c r="ILM291"/>
      <c r="ILN291"/>
      <c r="ILO291"/>
      <c r="ILP291"/>
      <c r="ILQ291"/>
      <c r="ILR291"/>
      <c r="ILS291"/>
      <c r="ILT291"/>
      <c r="ILU291"/>
      <c r="ILV291"/>
      <c r="ILW291"/>
      <c r="ILX291"/>
      <c r="ILY291"/>
      <c r="ILZ291"/>
      <c r="IMA291"/>
      <c r="IMB291"/>
      <c r="IMC291"/>
      <c r="IMD291"/>
      <c r="IME291"/>
      <c r="IMF291"/>
      <c r="IMG291"/>
      <c r="IMH291"/>
      <c r="IMI291"/>
      <c r="IMJ291"/>
      <c r="IMK291"/>
      <c r="IML291"/>
      <c r="IMM291"/>
      <c r="IMN291"/>
      <c r="IMO291"/>
      <c r="IMP291"/>
      <c r="IMQ291"/>
      <c r="IMR291"/>
      <c r="IMS291"/>
      <c r="IMT291"/>
      <c r="IMU291"/>
      <c r="IMV291"/>
      <c r="IMW291"/>
      <c r="IMX291"/>
      <c r="IMY291"/>
      <c r="IMZ291"/>
      <c r="INA291"/>
      <c r="INB291"/>
      <c r="INC291"/>
      <c r="IND291"/>
      <c r="INE291"/>
      <c r="INF291"/>
      <c r="ING291"/>
      <c r="INH291"/>
      <c r="INI291"/>
      <c r="INJ291"/>
      <c r="INK291"/>
      <c r="INL291"/>
      <c r="INM291"/>
      <c r="INN291"/>
      <c r="INO291"/>
      <c r="INP291"/>
      <c r="INQ291"/>
      <c r="INR291"/>
      <c r="INS291"/>
      <c r="INT291"/>
      <c r="INU291"/>
      <c r="INV291"/>
      <c r="INW291"/>
      <c r="INX291"/>
      <c r="INY291"/>
      <c r="INZ291"/>
      <c r="IOA291"/>
      <c r="IOB291"/>
      <c r="IOC291"/>
      <c r="IOD291"/>
      <c r="IOE291"/>
      <c r="IOF291"/>
      <c r="IOG291"/>
      <c r="IOH291"/>
      <c r="IOI291"/>
      <c r="IOJ291"/>
      <c r="IOK291"/>
      <c r="IOL291"/>
      <c r="IOM291"/>
      <c r="ION291"/>
      <c r="IOO291"/>
      <c r="IOP291"/>
      <c r="IOQ291"/>
      <c r="IOR291"/>
      <c r="IOS291"/>
      <c r="IOT291"/>
      <c r="IOU291"/>
      <c r="IOV291"/>
      <c r="IOW291"/>
      <c r="IOX291"/>
      <c r="IOY291"/>
      <c r="IOZ291"/>
      <c r="IPA291"/>
      <c r="IPB291"/>
      <c r="IPC291"/>
      <c r="IPD291"/>
      <c r="IPE291"/>
      <c r="IPF291"/>
      <c r="IPG291"/>
      <c r="IPH291"/>
      <c r="IPI291"/>
      <c r="IPJ291"/>
      <c r="IPK291"/>
      <c r="IPL291"/>
      <c r="IPM291"/>
      <c r="IPN291"/>
      <c r="IPO291"/>
      <c r="IPP291"/>
      <c r="IPQ291"/>
      <c r="IPR291"/>
      <c r="IPS291"/>
      <c r="IPT291"/>
      <c r="IPU291"/>
      <c r="IPV291"/>
      <c r="IPW291"/>
      <c r="IPX291"/>
      <c r="IPY291"/>
      <c r="IPZ291"/>
      <c r="IQA291"/>
      <c r="IQB291"/>
      <c r="IQC291"/>
      <c r="IQD291"/>
      <c r="IQE291"/>
      <c r="IQF291"/>
      <c r="IQG291"/>
      <c r="IQH291"/>
      <c r="IQI291"/>
      <c r="IQJ291"/>
      <c r="IQK291"/>
      <c r="IQL291"/>
      <c r="IQM291"/>
      <c r="IQN291"/>
      <c r="IQO291"/>
      <c r="IQP291"/>
      <c r="IQQ291"/>
      <c r="IQR291"/>
      <c r="IQS291"/>
      <c r="IQT291"/>
      <c r="IQU291"/>
      <c r="IQV291"/>
      <c r="IQW291"/>
      <c r="IQX291"/>
      <c r="IQY291"/>
      <c r="IQZ291"/>
      <c r="IRA291"/>
      <c r="IRB291"/>
      <c r="IRC291"/>
      <c r="IRD291"/>
      <c r="IRE291"/>
      <c r="IRF291"/>
      <c r="IRG291"/>
      <c r="IRH291"/>
      <c r="IRI291"/>
      <c r="IRJ291"/>
      <c r="IRK291"/>
      <c r="IRL291"/>
      <c r="IRM291"/>
      <c r="IRN291"/>
      <c r="IRO291"/>
      <c r="IRP291"/>
      <c r="IRQ291"/>
      <c r="IRR291"/>
      <c r="IRS291"/>
      <c r="IRT291"/>
      <c r="IRU291"/>
      <c r="IRV291"/>
      <c r="IRW291"/>
      <c r="IRX291"/>
      <c r="IRY291"/>
      <c r="IRZ291"/>
      <c r="ISA291"/>
      <c r="ISB291"/>
      <c r="ISC291"/>
      <c r="ISD291"/>
      <c r="ISE291"/>
      <c r="ISF291"/>
      <c r="ISG291"/>
      <c r="ISH291"/>
      <c r="ISI291"/>
      <c r="ISJ291"/>
      <c r="ISK291"/>
      <c r="ISL291"/>
      <c r="ISM291"/>
      <c r="ISN291"/>
      <c r="ISO291"/>
      <c r="ISP291"/>
      <c r="ISQ291"/>
      <c r="ISR291"/>
      <c r="ISS291"/>
      <c r="IST291"/>
      <c r="ISU291"/>
      <c r="ISV291"/>
      <c r="ISW291"/>
      <c r="ISX291"/>
      <c r="ISY291"/>
      <c r="ISZ291"/>
      <c r="ITA291"/>
      <c r="ITB291"/>
      <c r="ITC291"/>
      <c r="ITD291"/>
      <c r="ITE291"/>
      <c r="ITF291"/>
      <c r="ITG291"/>
      <c r="ITH291"/>
      <c r="ITI291"/>
      <c r="ITJ291"/>
      <c r="ITK291"/>
      <c r="ITL291"/>
      <c r="ITM291"/>
      <c r="ITN291"/>
      <c r="ITO291"/>
      <c r="ITP291"/>
      <c r="ITQ291"/>
      <c r="ITR291"/>
      <c r="ITS291"/>
      <c r="ITT291"/>
      <c r="ITU291"/>
      <c r="ITV291"/>
      <c r="ITW291"/>
      <c r="ITX291"/>
      <c r="ITY291"/>
      <c r="ITZ291"/>
      <c r="IUA291"/>
      <c r="IUB291"/>
      <c r="IUC291"/>
      <c r="IUD291"/>
      <c r="IUE291"/>
      <c r="IUF291"/>
      <c r="IUG291"/>
      <c r="IUH291"/>
      <c r="IUI291"/>
      <c r="IUJ291"/>
      <c r="IUK291"/>
      <c r="IUL291"/>
      <c r="IUM291"/>
      <c r="IUN291"/>
      <c r="IUO291"/>
      <c r="IUP291"/>
      <c r="IUQ291"/>
      <c r="IUR291"/>
      <c r="IUS291"/>
      <c r="IUT291"/>
      <c r="IUU291"/>
      <c r="IUV291"/>
      <c r="IUW291"/>
      <c r="IUX291"/>
      <c r="IUY291"/>
      <c r="IUZ291"/>
      <c r="IVA291"/>
      <c r="IVB291"/>
      <c r="IVC291"/>
      <c r="IVD291"/>
      <c r="IVE291"/>
      <c r="IVF291"/>
      <c r="IVG291"/>
      <c r="IVH291"/>
      <c r="IVI291"/>
      <c r="IVJ291"/>
      <c r="IVK291"/>
      <c r="IVL291"/>
      <c r="IVM291"/>
      <c r="IVN291"/>
      <c r="IVO291"/>
      <c r="IVP291"/>
      <c r="IVQ291"/>
      <c r="IVR291"/>
      <c r="IVS291"/>
      <c r="IVT291"/>
      <c r="IVU291"/>
      <c r="IVV291"/>
      <c r="IVW291"/>
      <c r="IVX291"/>
      <c r="IVY291"/>
      <c r="IVZ291"/>
      <c r="IWA291"/>
      <c r="IWB291"/>
      <c r="IWC291"/>
      <c r="IWD291"/>
      <c r="IWE291"/>
      <c r="IWF291"/>
      <c r="IWG291"/>
      <c r="IWH291"/>
      <c r="IWI291"/>
      <c r="IWJ291"/>
      <c r="IWK291"/>
      <c r="IWL291"/>
      <c r="IWM291"/>
      <c r="IWN291"/>
      <c r="IWO291"/>
      <c r="IWP291"/>
      <c r="IWQ291"/>
      <c r="IWR291"/>
      <c r="IWS291"/>
      <c r="IWT291"/>
      <c r="IWU291"/>
      <c r="IWV291"/>
      <c r="IWW291"/>
      <c r="IWX291"/>
      <c r="IWY291"/>
      <c r="IWZ291"/>
      <c r="IXA291"/>
      <c r="IXB291"/>
      <c r="IXC291"/>
      <c r="IXD291"/>
      <c r="IXE291"/>
      <c r="IXF291"/>
      <c r="IXG291"/>
      <c r="IXH291"/>
      <c r="IXI291"/>
      <c r="IXJ291"/>
      <c r="IXK291"/>
      <c r="IXL291"/>
      <c r="IXM291"/>
      <c r="IXN291"/>
      <c r="IXO291"/>
      <c r="IXP291"/>
      <c r="IXQ291"/>
      <c r="IXR291"/>
      <c r="IXS291"/>
      <c r="IXT291"/>
      <c r="IXU291"/>
      <c r="IXV291"/>
      <c r="IXW291"/>
      <c r="IXX291"/>
      <c r="IXY291"/>
      <c r="IXZ291"/>
      <c r="IYA291"/>
      <c r="IYB291"/>
      <c r="IYC291"/>
      <c r="IYD291"/>
      <c r="IYE291"/>
      <c r="IYF291"/>
      <c r="IYG291"/>
      <c r="IYH291"/>
      <c r="IYI291"/>
      <c r="IYJ291"/>
      <c r="IYK291"/>
      <c r="IYL291"/>
      <c r="IYM291"/>
      <c r="IYN291"/>
      <c r="IYO291"/>
      <c r="IYP291"/>
      <c r="IYQ291"/>
      <c r="IYR291"/>
      <c r="IYS291"/>
      <c r="IYT291"/>
      <c r="IYU291"/>
      <c r="IYV291"/>
      <c r="IYW291"/>
      <c r="IYX291"/>
      <c r="IYY291"/>
      <c r="IYZ291"/>
      <c r="IZA291"/>
      <c r="IZB291"/>
      <c r="IZC291"/>
      <c r="IZD291"/>
      <c r="IZE291"/>
      <c r="IZF291"/>
      <c r="IZG291"/>
      <c r="IZH291"/>
      <c r="IZI291"/>
      <c r="IZJ291"/>
      <c r="IZK291"/>
      <c r="IZL291"/>
      <c r="IZM291"/>
      <c r="IZN291"/>
      <c r="IZO291"/>
      <c r="IZP291"/>
      <c r="IZQ291"/>
      <c r="IZR291"/>
      <c r="IZS291"/>
      <c r="IZT291"/>
      <c r="IZU291"/>
      <c r="IZV291"/>
      <c r="IZW291"/>
      <c r="IZX291"/>
      <c r="IZY291"/>
      <c r="IZZ291"/>
      <c r="JAA291"/>
      <c r="JAB291"/>
      <c r="JAC291"/>
      <c r="JAD291"/>
      <c r="JAE291"/>
      <c r="JAF291"/>
      <c r="JAG291"/>
      <c r="JAH291"/>
      <c r="JAI291"/>
      <c r="JAJ291"/>
      <c r="JAK291"/>
      <c r="JAL291"/>
      <c r="JAM291"/>
      <c r="JAN291"/>
      <c r="JAO291"/>
      <c r="JAP291"/>
      <c r="JAQ291"/>
      <c r="JAR291"/>
      <c r="JAS291"/>
      <c r="JAT291"/>
      <c r="JAU291"/>
      <c r="JAV291"/>
      <c r="JAW291"/>
      <c r="JAX291"/>
      <c r="JAY291"/>
      <c r="JAZ291"/>
      <c r="JBA291"/>
      <c r="JBB291"/>
      <c r="JBC291"/>
      <c r="JBD291"/>
      <c r="JBE291"/>
      <c r="JBF291"/>
      <c r="JBG291"/>
      <c r="JBH291"/>
      <c r="JBI291"/>
      <c r="JBJ291"/>
      <c r="JBK291"/>
      <c r="JBL291"/>
      <c r="JBM291"/>
      <c r="JBN291"/>
      <c r="JBO291"/>
      <c r="JBP291"/>
      <c r="JBQ291"/>
      <c r="JBR291"/>
      <c r="JBS291"/>
      <c r="JBT291"/>
      <c r="JBU291"/>
      <c r="JBV291"/>
      <c r="JBW291"/>
      <c r="JBX291"/>
      <c r="JBY291"/>
      <c r="JBZ291"/>
      <c r="JCA291"/>
      <c r="JCB291"/>
      <c r="JCC291"/>
      <c r="JCD291"/>
      <c r="JCE291"/>
      <c r="JCF291"/>
      <c r="JCG291"/>
      <c r="JCH291"/>
      <c r="JCI291"/>
      <c r="JCJ291"/>
      <c r="JCK291"/>
      <c r="JCL291"/>
      <c r="JCM291"/>
      <c r="JCN291"/>
      <c r="JCO291"/>
      <c r="JCP291"/>
      <c r="JCQ291"/>
      <c r="JCR291"/>
      <c r="JCS291"/>
      <c r="JCT291"/>
      <c r="JCU291"/>
      <c r="JCV291"/>
      <c r="JCW291"/>
      <c r="JCX291"/>
      <c r="JCY291"/>
      <c r="JCZ291"/>
      <c r="JDA291"/>
      <c r="JDB291"/>
      <c r="JDC291"/>
      <c r="JDD291"/>
      <c r="JDE291"/>
      <c r="JDF291"/>
      <c r="JDG291"/>
      <c r="JDH291"/>
      <c r="JDI291"/>
      <c r="JDJ291"/>
      <c r="JDK291"/>
      <c r="JDL291"/>
      <c r="JDM291"/>
      <c r="JDN291"/>
      <c r="JDO291"/>
      <c r="JDP291"/>
      <c r="JDQ291"/>
      <c r="JDR291"/>
      <c r="JDS291"/>
      <c r="JDT291"/>
      <c r="JDU291"/>
      <c r="JDV291"/>
      <c r="JDW291"/>
      <c r="JDX291"/>
      <c r="JDY291"/>
      <c r="JDZ291"/>
      <c r="JEA291"/>
      <c r="JEB291"/>
      <c r="JEC291"/>
      <c r="JED291"/>
      <c r="JEE291"/>
      <c r="JEF291"/>
      <c r="JEG291"/>
      <c r="JEH291"/>
      <c r="JEI291"/>
      <c r="JEJ291"/>
      <c r="JEK291"/>
      <c r="JEL291"/>
      <c r="JEM291"/>
      <c r="JEN291"/>
      <c r="JEO291"/>
      <c r="JEP291"/>
      <c r="JEQ291"/>
      <c r="JER291"/>
      <c r="JES291"/>
      <c r="JET291"/>
      <c r="JEU291"/>
      <c r="JEV291"/>
      <c r="JEW291"/>
      <c r="JEX291"/>
      <c r="JEY291"/>
      <c r="JEZ291"/>
      <c r="JFA291"/>
      <c r="JFB291"/>
      <c r="JFC291"/>
      <c r="JFD291"/>
      <c r="JFE291"/>
      <c r="JFF291"/>
      <c r="JFG291"/>
      <c r="JFH291"/>
      <c r="JFI291"/>
      <c r="JFJ291"/>
      <c r="JFK291"/>
      <c r="JFL291"/>
      <c r="JFM291"/>
      <c r="JFN291"/>
      <c r="JFO291"/>
      <c r="JFP291"/>
      <c r="JFQ291"/>
      <c r="JFR291"/>
      <c r="JFS291"/>
      <c r="JFT291"/>
      <c r="JFU291"/>
      <c r="JFV291"/>
      <c r="JFW291"/>
      <c r="JFX291"/>
      <c r="JFY291"/>
      <c r="JFZ291"/>
      <c r="JGA291"/>
      <c r="JGB291"/>
      <c r="JGC291"/>
      <c r="JGD291"/>
      <c r="JGE291"/>
      <c r="JGF291"/>
      <c r="JGG291"/>
      <c r="JGH291"/>
      <c r="JGI291"/>
      <c r="JGJ291"/>
      <c r="JGK291"/>
      <c r="JGL291"/>
      <c r="JGM291"/>
      <c r="JGN291"/>
      <c r="JGO291"/>
      <c r="JGP291"/>
      <c r="JGQ291"/>
      <c r="JGR291"/>
      <c r="JGS291"/>
      <c r="JGT291"/>
      <c r="JGU291"/>
      <c r="JGV291"/>
      <c r="JGW291"/>
      <c r="JGX291"/>
      <c r="JGY291"/>
      <c r="JGZ291"/>
      <c r="JHA291"/>
      <c r="JHB291"/>
      <c r="JHC291"/>
      <c r="JHD291"/>
      <c r="JHE291"/>
      <c r="JHF291"/>
      <c r="JHG291"/>
      <c r="JHH291"/>
      <c r="JHI291"/>
      <c r="JHJ291"/>
      <c r="JHK291"/>
      <c r="JHL291"/>
      <c r="JHM291"/>
      <c r="JHN291"/>
      <c r="JHO291"/>
      <c r="JHP291"/>
      <c r="JHQ291"/>
      <c r="JHR291"/>
      <c r="JHS291"/>
      <c r="JHT291"/>
      <c r="JHU291"/>
      <c r="JHV291"/>
      <c r="JHW291"/>
      <c r="JHX291"/>
      <c r="JHY291"/>
      <c r="JHZ291"/>
      <c r="JIA291"/>
      <c r="JIB291"/>
      <c r="JIC291"/>
      <c r="JID291"/>
      <c r="JIE291"/>
      <c r="JIF291"/>
      <c r="JIG291"/>
      <c r="JIH291"/>
      <c r="JII291"/>
      <c r="JIJ291"/>
      <c r="JIK291"/>
      <c r="JIL291"/>
      <c r="JIM291"/>
      <c r="JIN291"/>
      <c r="JIO291"/>
      <c r="JIP291"/>
      <c r="JIQ291"/>
      <c r="JIR291"/>
      <c r="JIS291"/>
      <c r="JIT291"/>
      <c r="JIU291"/>
      <c r="JIV291"/>
      <c r="JIW291"/>
      <c r="JIX291"/>
      <c r="JIY291"/>
      <c r="JIZ291"/>
      <c r="JJA291"/>
      <c r="JJB291"/>
      <c r="JJC291"/>
      <c r="JJD291"/>
      <c r="JJE291"/>
      <c r="JJF291"/>
      <c r="JJG291"/>
      <c r="JJH291"/>
      <c r="JJI291"/>
      <c r="JJJ291"/>
      <c r="JJK291"/>
      <c r="JJL291"/>
      <c r="JJM291"/>
      <c r="JJN291"/>
      <c r="JJO291"/>
      <c r="JJP291"/>
      <c r="JJQ291"/>
      <c r="JJR291"/>
      <c r="JJS291"/>
      <c r="JJT291"/>
      <c r="JJU291"/>
      <c r="JJV291"/>
      <c r="JJW291"/>
      <c r="JJX291"/>
      <c r="JJY291"/>
      <c r="JJZ291"/>
      <c r="JKA291"/>
      <c r="JKB291"/>
      <c r="JKC291"/>
      <c r="JKD291"/>
      <c r="JKE291"/>
      <c r="JKF291"/>
      <c r="JKG291"/>
      <c r="JKH291"/>
      <c r="JKI291"/>
      <c r="JKJ291"/>
      <c r="JKK291"/>
      <c r="JKL291"/>
      <c r="JKM291"/>
      <c r="JKN291"/>
      <c r="JKO291"/>
      <c r="JKP291"/>
      <c r="JKQ291"/>
      <c r="JKR291"/>
      <c r="JKS291"/>
      <c r="JKT291"/>
      <c r="JKU291"/>
      <c r="JKV291"/>
      <c r="JKW291"/>
      <c r="JKX291"/>
      <c r="JKY291"/>
      <c r="JKZ291"/>
      <c r="JLA291"/>
      <c r="JLB291"/>
      <c r="JLC291"/>
      <c r="JLD291"/>
      <c r="JLE291"/>
      <c r="JLF291"/>
      <c r="JLG291"/>
      <c r="JLH291"/>
      <c r="JLI291"/>
      <c r="JLJ291"/>
      <c r="JLK291"/>
      <c r="JLL291"/>
      <c r="JLM291"/>
      <c r="JLN291"/>
      <c r="JLO291"/>
      <c r="JLP291"/>
      <c r="JLQ291"/>
      <c r="JLR291"/>
      <c r="JLS291"/>
      <c r="JLT291"/>
      <c r="JLU291"/>
      <c r="JLV291"/>
      <c r="JLW291"/>
      <c r="JLX291"/>
      <c r="JLY291"/>
      <c r="JLZ291"/>
      <c r="JMA291"/>
      <c r="JMB291"/>
      <c r="JMC291"/>
      <c r="JMD291"/>
      <c r="JME291"/>
      <c r="JMF291"/>
      <c r="JMG291"/>
      <c r="JMH291"/>
      <c r="JMI291"/>
      <c r="JMJ291"/>
      <c r="JMK291"/>
      <c r="JML291"/>
      <c r="JMM291"/>
      <c r="JMN291"/>
      <c r="JMO291"/>
      <c r="JMP291"/>
      <c r="JMQ291"/>
      <c r="JMR291"/>
      <c r="JMS291"/>
      <c r="JMT291"/>
      <c r="JMU291"/>
      <c r="JMV291"/>
      <c r="JMW291"/>
      <c r="JMX291"/>
      <c r="JMY291"/>
      <c r="JMZ291"/>
      <c r="JNA291"/>
      <c r="JNB291"/>
      <c r="JNC291"/>
      <c r="JND291"/>
      <c r="JNE291"/>
      <c r="JNF291"/>
      <c r="JNG291"/>
      <c r="JNH291"/>
      <c r="JNI291"/>
      <c r="JNJ291"/>
      <c r="JNK291"/>
      <c r="JNL291"/>
      <c r="JNM291"/>
      <c r="JNN291"/>
      <c r="JNO291"/>
      <c r="JNP291"/>
      <c r="JNQ291"/>
      <c r="JNR291"/>
      <c r="JNS291"/>
      <c r="JNT291"/>
      <c r="JNU291"/>
      <c r="JNV291"/>
      <c r="JNW291"/>
      <c r="JNX291"/>
      <c r="JNY291"/>
      <c r="JNZ291"/>
      <c r="JOA291"/>
      <c r="JOB291"/>
      <c r="JOC291"/>
      <c r="JOD291"/>
      <c r="JOE291"/>
      <c r="JOF291"/>
      <c r="JOG291"/>
      <c r="JOH291"/>
      <c r="JOI291"/>
      <c r="JOJ291"/>
      <c r="JOK291"/>
      <c r="JOL291"/>
      <c r="JOM291"/>
      <c r="JON291"/>
      <c r="JOO291"/>
      <c r="JOP291"/>
      <c r="JOQ291"/>
      <c r="JOR291"/>
      <c r="JOS291"/>
      <c r="JOT291"/>
      <c r="JOU291"/>
      <c r="JOV291"/>
      <c r="JOW291"/>
      <c r="JOX291"/>
      <c r="JOY291"/>
      <c r="JOZ291"/>
      <c r="JPA291"/>
      <c r="JPB291"/>
      <c r="JPC291"/>
      <c r="JPD291"/>
      <c r="JPE291"/>
      <c r="JPF291"/>
      <c r="JPG291"/>
      <c r="JPH291"/>
      <c r="JPI291"/>
      <c r="JPJ291"/>
      <c r="JPK291"/>
      <c r="JPL291"/>
      <c r="JPM291"/>
      <c r="JPN291"/>
      <c r="JPO291"/>
      <c r="JPP291"/>
      <c r="JPQ291"/>
      <c r="JPR291"/>
      <c r="JPS291"/>
      <c r="JPT291"/>
      <c r="JPU291"/>
      <c r="JPV291"/>
      <c r="JPW291"/>
      <c r="JPX291"/>
      <c r="JPY291"/>
      <c r="JPZ291"/>
      <c r="JQA291"/>
      <c r="JQB291"/>
      <c r="JQC291"/>
      <c r="JQD291"/>
      <c r="JQE291"/>
      <c r="JQF291"/>
      <c r="JQG291"/>
      <c r="JQH291"/>
      <c r="JQI291"/>
      <c r="JQJ291"/>
      <c r="JQK291"/>
      <c r="JQL291"/>
      <c r="JQM291"/>
      <c r="JQN291"/>
      <c r="JQO291"/>
      <c r="JQP291"/>
      <c r="JQQ291"/>
      <c r="JQR291"/>
      <c r="JQS291"/>
      <c r="JQT291"/>
      <c r="JQU291"/>
      <c r="JQV291"/>
      <c r="JQW291"/>
      <c r="JQX291"/>
      <c r="JQY291"/>
      <c r="JQZ291"/>
      <c r="JRA291"/>
      <c r="JRB291"/>
      <c r="JRC291"/>
      <c r="JRD291"/>
      <c r="JRE291"/>
      <c r="JRF291"/>
      <c r="JRG291"/>
      <c r="JRH291"/>
      <c r="JRI291"/>
      <c r="JRJ291"/>
      <c r="JRK291"/>
      <c r="JRL291"/>
      <c r="JRM291"/>
      <c r="JRN291"/>
      <c r="JRO291"/>
      <c r="JRP291"/>
      <c r="JRQ291"/>
      <c r="JRR291"/>
      <c r="JRS291"/>
      <c r="JRT291"/>
      <c r="JRU291"/>
      <c r="JRV291"/>
      <c r="JRW291"/>
      <c r="JRX291"/>
      <c r="JRY291"/>
      <c r="JRZ291"/>
      <c r="JSA291"/>
      <c r="JSB291"/>
      <c r="JSC291"/>
      <c r="JSD291"/>
      <c r="JSE291"/>
      <c r="JSF291"/>
      <c r="JSG291"/>
      <c r="JSH291"/>
      <c r="JSI291"/>
      <c r="JSJ291"/>
      <c r="JSK291"/>
      <c r="JSL291"/>
      <c r="JSM291"/>
      <c r="JSN291"/>
      <c r="JSO291"/>
      <c r="JSP291"/>
      <c r="JSQ291"/>
      <c r="JSR291"/>
      <c r="JSS291"/>
      <c r="JST291"/>
      <c r="JSU291"/>
      <c r="JSV291"/>
      <c r="JSW291"/>
      <c r="JSX291"/>
      <c r="JSY291"/>
      <c r="JSZ291"/>
      <c r="JTA291"/>
      <c r="JTB291"/>
      <c r="JTC291"/>
      <c r="JTD291"/>
      <c r="JTE291"/>
      <c r="JTF291"/>
      <c r="JTG291"/>
      <c r="JTH291"/>
      <c r="JTI291"/>
      <c r="JTJ291"/>
      <c r="JTK291"/>
      <c r="JTL291"/>
      <c r="JTM291"/>
      <c r="JTN291"/>
      <c r="JTO291"/>
      <c r="JTP291"/>
      <c r="JTQ291"/>
      <c r="JTR291"/>
      <c r="JTS291"/>
      <c r="JTT291"/>
      <c r="JTU291"/>
      <c r="JTV291"/>
      <c r="JTW291"/>
      <c r="JTX291"/>
      <c r="JTY291"/>
      <c r="JTZ291"/>
      <c r="JUA291"/>
      <c r="JUB291"/>
      <c r="JUC291"/>
      <c r="JUD291"/>
      <c r="JUE291"/>
      <c r="JUF291"/>
      <c r="JUG291"/>
      <c r="JUH291"/>
      <c r="JUI291"/>
      <c r="JUJ291"/>
      <c r="JUK291"/>
      <c r="JUL291"/>
      <c r="JUM291"/>
      <c r="JUN291"/>
      <c r="JUO291"/>
      <c r="JUP291"/>
      <c r="JUQ291"/>
      <c r="JUR291"/>
      <c r="JUS291"/>
      <c r="JUT291"/>
      <c r="JUU291"/>
      <c r="JUV291"/>
      <c r="JUW291"/>
      <c r="JUX291"/>
      <c r="JUY291"/>
      <c r="JUZ291"/>
      <c r="JVA291"/>
      <c r="JVB291"/>
      <c r="JVC291"/>
      <c r="JVD291"/>
      <c r="JVE291"/>
      <c r="JVF291"/>
      <c r="JVG291"/>
      <c r="JVH291"/>
      <c r="JVI291"/>
      <c r="JVJ291"/>
      <c r="JVK291"/>
      <c r="JVL291"/>
      <c r="JVM291"/>
      <c r="JVN291"/>
      <c r="JVO291"/>
      <c r="JVP291"/>
      <c r="JVQ291"/>
      <c r="JVR291"/>
      <c r="JVS291"/>
      <c r="JVT291"/>
      <c r="JVU291"/>
      <c r="JVV291"/>
      <c r="JVW291"/>
      <c r="JVX291"/>
      <c r="JVY291"/>
      <c r="JVZ291"/>
      <c r="JWA291"/>
      <c r="JWB291"/>
      <c r="JWC291"/>
      <c r="JWD291"/>
      <c r="JWE291"/>
      <c r="JWF291"/>
      <c r="JWG291"/>
      <c r="JWH291"/>
      <c r="JWI291"/>
      <c r="JWJ291"/>
      <c r="JWK291"/>
      <c r="JWL291"/>
      <c r="JWM291"/>
      <c r="JWN291"/>
      <c r="JWO291"/>
      <c r="JWP291"/>
      <c r="JWQ291"/>
      <c r="JWR291"/>
      <c r="JWS291"/>
      <c r="JWT291"/>
      <c r="JWU291"/>
      <c r="JWV291"/>
      <c r="JWW291"/>
      <c r="JWX291"/>
      <c r="JWY291"/>
      <c r="JWZ291"/>
      <c r="JXA291"/>
      <c r="JXB291"/>
      <c r="JXC291"/>
      <c r="JXD291"/>
      <c r="JXE291"/>
      <c r="JXF291"/>
      <c r="JXG291"/>
      <c r="JXH291"/>
      <c r="JXI291"/>
      <c r="JXJ291"/>
      <c r="JXK291"/>
      <c r="JXL291"/>
      <c r="JXM291"/>
      <c r="JXN291"/>
      <c r="JXO291"/>
      <c r="JXP291"/>
      <c r="JXQ291"/>
      <c r="JXR291"/>
      <c r="JXS291"/>
      <c r="JXT291"/>
      <c r="JXU291"/>
      <c r="JXV291"/>
      <c r="JXW291"/>
      <c r="JXX291"/>
      <c r="JXY291"/>
      <c r="JXZ291"/>
      <c r="JYA291"/>
      <c r="JYB291"/>
      <c r="JYC291"/>
      <c r="JYD291"/>
      <c r="JYE291"/>
      <c r="JYF291"/>
      <c r="JYG291"/>
      <c r="JYH291"/>
      <c r="JYI291"/>
      <c r="JYJ291"/>
      <c r="JYK291"/>
      <c r="JYL291"/>
      <c r="JYM291"/>
      <c r="JYN291"/>
      <c r="JYO291"/>
      <c r="JYP291"/>
      <c r="JYQ291"/>
      <c r="JYR291"/>
      <c r="JYS291"/>
      <c r="JYT291"/>
      <c r="JYU291"/>
      <c r="JYV291"/>
      <c r="JYW291"/>
      <c r="JYX291"/>
      <c r="JYY291"/>
      <c r="JYZ291"/>
      <c r="JZA291"/>
      <c r="JZB291"/>
      <c r="JZC291"/>
      <c r="JZD291"/>
      <c r="JZE291"/>
      <c r="JZF291"/>
      <c r="JZG291"/>
      <c r="JZH291"/>
      <c r="JZI291"/>
      <c r="JZJ291"/>
      <c r="JZK291"/>
      <c r="JZL291"/>
      <c r="JZM291"/>
      <c r="JZN291"/>
      <c r="JZO291"/>
      <c r="JZP291"/>
      <c r="JZQ291"/>
      <c r="JZR291"/>
      <c r="JZS291"/>
      <c r="JZT291"/>
      <c r="JZU291"/>
      <c r="JZV291"/>
      <c r="JZW291"/>
      <c r="JZX291"/>
      <c r="JZY291"/>
      <c r="JZZ291"/>
      <c r="KAA291"/>
      <c r="KAB291"/>
      <c r="KAC291"/>
      <c r="KAD291"/>
      <c r="KAE291"/>
      <c r="KAF291"/>
      <c r="KAG291"/>
      <c r="KAH291"/>
      <c r="KAI291"/>
      <c r="KAJ291"/>
      <c r="KAK291"/>
      <c r="KAL291"/>
      <c r="KAM291"/>
      <c r="KAN291"/>
      <c r="KAO291"/>
      <c r="KAP291"/>
      <c r="KAQ291"/>
      <c r="KAR291"/>
      <c r="KAS291"/>
      <c r="KAT291"/>
      <c r="KAU291"/>
      <c r="KAV291"/>
      <c r="KAW291"/>
      <c r="KAX291"/>
      <c r="KAY291"/>
      <c r="KAZ291"/>
      <c r="KBA291"/>
      <c r="KBB291"/>
      <c r="KBC291"/>
      <c r="KBD291"/>
      <c r="KBE291"/>
      <c r="KBF291"/>
      <c r="KBG291"/>
      <c r="KBH291"/>
      <c r="KBI291"/>
      <c r="KBJ291"/>
      <c r="KBK291"/>
      <c r="KBL291"/>
      <c r="KBM291"/>
      <c r="KBN291"/>
      <c r="KBO291"/>
      <c r="KBP291"/>
      <c r="KBQ291"/>
      <c r="KBR291"/>
      <c r="KBS291"/>
      <c r="KBT291"/>
      <c r="KBU291"/>
      <c r="KBV291"/>
      <c r="KBW291"/>
      <c r="KBX291"/>
      <c r="KBY291"/>
      <c r="KBZ291"/>
      <c r="KCA291"/>
      <c r="KCB291"/>
      <c r="KCC291"/>
      <c r="KCD291"/>
      <c r="KCE291"/>
      <c r="KCF291"/>
      <c r="KCG291"/>
      <c r="KCH291"/>
      <c r="KCI291"/>
      <c r="KCJ291"/>
      <c r="KCK291"/>
      <c r="KCL291"/>
      <c r="KCM291"/>
      <c r="KCN291"/>
      <c r="KCO291"/>
      <c r="KCP291"/>
      <c r="KCQ291"/>
      <c r="KCR291"/>
      <c r="KCS291"/>
      <c r="KCT291"/>
      <c r="KCU291"/>
      <c r="KCV291"/>
      <c r="KCW291"/>
      <c r="KCX291"/>
      <c r="KCY291"/>
      <c r="KCZ291"/>
      <c r="KDA291"/>
      <c r="KDB291"/>
      <c r="KDC291"/>
      <c r="KDD291"/>
      <c r="KDE291"/>
      <c r="KDF291"/>
      <c r="KDG291"/>
      <c r="KDH291"/>
      <c r="KDI291"/>
      <c r="KDJ291"/>
      <c r="KDK291"/>
      <c r="KDL291"/>
      <c r="KDM291"/>
      <c r="KDN291"/>
      <c r="KDO291"/>
      <c r="KDP291"/>
      <c r="KDQ291"/>
      <c r="KDR291"/>
      <c r="KDS291"/>
      <c r="KDT291"/>
      <c r="KDU291"/>
      <c r="KDV291"/>
      <c r="KDW291"/>
      <c r="KDX291"/>
      <c r="KDY291"/>
      <c r="KDZ291"/>
      <c r="KEA291"/>
      <c r="KEB291"/>
      <c r="KEC291"/>
      <c r="KED291"/>
      <c r="KEE291"/>
      <c r="KEF291"/>
      <c r="KEG291"/>
      <c r="KEH291"/>
      <c r="KEI291"/>
      <c r="KEJ291"/>
      <c r="KEK291"/>
      <c r="KEL291"/>
      <c r="KEM291"/>
      <c r="KEN291"/>
      <c r="KEO291"/>
      <c r="KEP291"/>
      <c r="KEQ291"/>
      <c r="KER291"/>
      <c r="KES291"/>
      <c r="KET291"/>
      <c r="KEU291"/>
      <c r="KEV291"/>
      <c r="KEW291"/>
      <c r="KEX291"/>
      <c r="KEY291"/>
      <c r="KEZ291"/>
      <c r="KFA291"/>
      <c r="KFB291"/>
      <c r="KFC291"/>
      <c r="KFD291"/>
      <c r="KFE291"/>
      <c r="KFF291"/>
      <c r="KFG291"/>
      <c r="KFH291"/>
      <c r="KFI291"/>
      <c r="KFJ291"/>
      <c r="KFK291"/>
      <c r="KFL291"/>
      <c r="KFM291"/>
      <c r="KFN291"/>
      <c r="KFO291"/>
      <c r="KFP291"/>
      <c r="KFQ291"/>
      <c r="KFR291"/>
      <c r="KFS291"/>
      <c r="KFT291"/>
      <c r="KFU291"/>
      <c r="KFV291"/>
      <c r="KFW291"/>
      <c r="KFX291"/>
      <c r="KFY291"/>
      <c r="KFZ291"/>
      <c r="KGA291"/>
      <c r="KGB291"/>
      <c r="KGC291"/>
      <c r="KGD291"/>
      <c r="KGE291"/>
      <c r="KGF291"/>
      <c r="KGG291"/>
      <c r="KGH291"/>
      <c r="KGI291"/>
      <c r="KGJ291"/>
      <c r="KGK291"/>
      <c r="KGL291"/>
      <c r="KGM291"/>
      <c r="KGN291"/>
      <c r="KGO291"/>
      <c r="KGP291"/>
      <c r="KGQ291"/>
      <c r="KGR291"/>
      <c r="KGS291"/>
      <c r="KGT291"/>
      <c r="KGU291"/>
      <c r="KGV291"/>
      <c r="KGW291"/>
      <c r="KGX291"/>
      <c r="KGY291"/>
      <c r="KGZ291"/>
      <c r="KHA291"/>
      <c r="KHB291"/>
      <c r="KHC291"/>
      <c r="KHD291"/>
      <c r="KHE291"/>
      <c r="KHF291"/>
      <c r="KHG291"/>
      <c r="KHH291"/>
      <c r="KHI291"/>
      <c r="KHJ291"/>
      <c r="KHK291"/>
      <c r="KHL291"/>
      <c r="KHM291"/>
      <c r="KHN291"/>
      <c r="KHO291"/>
      <c r="KHP291"/>
      <c r="KHQ291"/>
      <c r="KHR291"/>
      <c r="KHS291"/>
      <c r="KHT291"/>
      <c r="KHU291"/>
      <c r="KHV291"/>
      <c r="KHW291"/>
      <c r="KHX291"/>
      <c r="KHY291"/>
      <c r="KHZ291"/>
      <c r="KIA291"/>
      <c r="KIB291"/>
      <c r="KIC291"/>
      <c r="KID291"/>
      <c r="KIE291"/>
      <c r="KIF291"/>
      <c r="KIG291"/>
      <c r="KIH291"/>
      <c r="KII291"/>
      <c r="KIJ291"/>
      <c r="KIK291"/>
      <c r="KIL291"/>
      <c r="KIM291"/>
      <c r="KIN291"/>
      <c r="KIO291"/>
      <c r="KIP291"/>
      <c r="KIQ291"/>
      <c r="KIR291"/>
      <c r="KIS291"/>
      <c r="KIT291"/>
      <c r="KIU291"/>
      <c r="KIV291"/>
      <c r="KIW291"/>
      <c r="KIX291"/>
      <c r="KIY291"/>
      <c r="KIZ291"/>
      <c r="KJA291"/>
      <c r="KJB291"/>
      <c r="KJC291"/>
      <c r="KJD291"/>
      <c r="KJE291"/>
      <c r="KJF291"/>
      <c r="KJG291"/>
      <c r="KJH291"/>
      <c r="KJI291"/>
      <c r="KJJ291"/>
      <c r="KJK291"/>
      <c r="KJL291"/>
      <c r="KJM291"/>
      <c r="KJN291"/>
      <c r="KJO291"/>
      <c r="KJP291"/>
      <c r="KJQ291"/>
      <c r="KJR291"/>
      <c r="KJS291"/>
      <c r="KJT291"/>
      <c r="KJU291"/>
      <c r="KJV291"/>
      <c r="KJW291"/>
      <c r="KJX291"/>
      <c r="KJY291"/>
      <c r="KJZ291"/>
      <c r="KKA291"/>
      <c r="KKB291"/>
      <c r="KKC291"/>
      <c r="KKD291"/>
      <c r="KKE291"/>
      <c r="KKF291"/>
      <c r="KKG291"/>
      <c r="KKH291"/>
      <c r="KKI291"/>
      <c r="KKJ291"/>
      <c r="KKK291"/>
      <c r="KKL291"/>
      <c r="KKM291"/>
      <c r="KKN291"/>
      <c r="KKO291"/>
      <c r="KKP291"/>
      <c r="KKQ291"/>
      <c r="KKR291"/>
      <c r="KKS291"/>
      <c r="KKT291"/>
      <c r="KKU291"/>
      <c r="KKV291"/>
      <c r="KKW291"/>
      <c r="KKX291"/>
      <c r="KKY291"/>
      <c r="KKZ291"/>
      <c r="KLA291"/>
      <c r="KLB291"/>
      <c r="KLC291"/>
      <c r="KLD291"/>
      <c r="KLE291"/>
      <c r="KLF291"/>
      <c r="KLG291"/>
      <c r="KLH291"/>
      <c r="KLI291"/>
      <c r="KLJ291"/>
      <c r="KLK291"/>
      <c r="KLL291"/>
      <c r="KLM291"/>
      <c r="KLN291"/>
      <c r="KLO291"/>
      <c r="KLP291"/>
      <c r="KLQ291"/>
      <c r="KLR291"/>
      <c r="KLS291"/>
      <c r="KLT291"/>
      <c r="KLU291"/>
      <c r="KLV291"/>
      <c r="KLW291"/>
      <c r="KLX291"/>
      <c r="KLY291"/>
      <c r="KLZ291"/>
      <c r="KMA291"/>
      <c r="KMB291"/>
      <c r="KMC291"/>
      <c r="KMD291"/>
      <c r="KME291"/>
      <c r="KMF291"/>
      <c r="KMG291"/>
      <c r="KMH291"/>
      <c r="KMI291"/>
      <c r="KMJ291"/>
      <c r="KMK291"/>
      <c r="KML291"/>
      <c r="KMM291"/>
      <c r="KMN291"/>
      <c r="KMO291"/>
      <c r="KMP291"/>
      <c r="KMQ291"/>
      <c r="KMR291"/>
      <c r="KMS291"/>
      <c r="KMT291"/>
      <c r="KMU291"/>
      <c r="KMV291"/>
      <c r="KMW291"/>
      <c r="KMX291"/>
      <c r="KMY291"/>
      <c r="KMZ291"/>
      <c r="KNA291"/>
      <c r="KNB291"/>
      <c r="KNC291"/>
      <c r="KND291"/>
      <c r="KNE291"/>
      <c r="KNF291"/>
      <c r="KNG291"/>
      <c r="KNH291"/>
      <c r="KNI291"/>
      <c r="KNJ291"/>
      <c r="KNK291"/>
      <c r="KNL291"/>
      <c r="KNM291"/>
      <c r="KNN291"/>
      <c r="KNO291"/>
      <c r="KNP291"/>
      <c r="KNQ291"/>
      <c r="KNR291"/>
      <c r="KNS291"/>
      <c r="KNT291"/>
      <c r="KNU291"/>
      <c r="KNV291"/>
      <c r="KNW291"/>
      <c r="KNX291"/>
      <c r="KNY291"/>
      <c r="KNZ291"/>
      <c r="KOA291"/>
      <c r="KOB291"/>
      <c r="KOC291"/>
      <c r="KOD291"/>
      <c r="KOE291"/>
      <c r="KOF291"/>
      <c r="KOG291"/>
      <c r="KOH291"/>
      <c r="KOI291"/>
      <c r="KOJ291"/>
      <c r="KOK291"/>
      <c r="KOL291"/>
      <c r="KOM291"/>
      <c r="KON291"/>
      <c r="KOO291"/>
      <c r="KOP291"/>
      <c r="KOQ291"/>
      <c r="KOR291"/>
      <c r="KOS291"/>
      <c r="KOT291"/>
      <c r="KOU291"/>
      <c r="KOV291"/>
      <c r="KOW291"/>
      <c r="KOX291"/>
      <c r="KOY291"/>
      <c r="KOZ291"/>
      <c r="KPA291"/>
      <c r="KPB291"/>
      <c r="KPC291"/>
      <c r="KPD291"/>
      <c r="KPE291"/>
      <c r="KPF291"/>
      <c r="KPG291"/>
      <c r="KPH291"/>
      <c r="KPI291"/>
      <c r="KPJ291"/>
      <c r="KPK291"/>
      <c r="KPL291"/>
      <c r="KPM291"/>
      <c r="KPN291"/>
      <c r="KPO291"/>
      <c r="KPP291"/>
      <c r="KPQ291"/>
      <c r="KPR291"/>
      <c r="KPS291"/>
      <c r="KPT291"/>
      <c r="KPU291"/>
      <c r="KPV291"/>
      <c r="KPW291"/>
      <c r="KPX291"/>
      <c r="KPY291"/>
      <c r="KPZ291"/>
      <c r="KQA291"/>
      <c r="KQB291"/>
      <c r="KQC291"/>
      <c r="KQD291"/>
      <c r="KQE291"/>
      <c r="KQF291"/>
      <c r="KQG291"/>
      <c r="KQH291"/>
      <c r="KQI291"/>
      <c r="KQJ291"/>
      <c r="KQK291"/>
      <c r="KQL291"/>
      <c r="KQM291"/>
      <c r="KQN291"/>
      <c r="KQO291"/>
      <c r="KQP291"/>
      <c r="KQQ291"/>
      <c r="KQR291"/>
      <c r="KQS291"/>
      <c r="KQT291"/>
      <c r="KQU291"/>
      <c r="KQV291"/>
      <c r="KQW291"/>
      <c r="KQX291"/>
      <c r="KQY291"/>
      <c r="KQZ291"/>
      <c r="KRA291"/>
      <c r="KRB291"/>
      <c r="KRC291"/>
      <c r="KRD291"/>
      <c r="KRE291"/>
      <c r="KRF291"/>
      <c r="KRG291"/>
      <c r="KRH291"/>
      <c r="KRI291"/>
      <c r="KRJ291"/>
      <c r="KRK291"/>
      <c r="KRL291"/>
      <c r="KRM291"/>
      <c r="KRN291"/>
      <c r="KRO291"/>
      <c r="KRP291"/>
      <c r="KRQ291"/>
      <c r="KRR291"/>
      <c r="KRS291"/>
      <c r="KRT291"/>
      <c r="KRU291"/>
      <c r="KRV291"/>
      <c r="KRW291"/>
      <c r="KRX291"/>
      <c r="KRY291"/>
      <c r="KRZ291"/>
      <c r="KSA291"/>
      <c r="KSB291"/>
      <c r="KSC291"/>
      <c r="KSD291"/>
      <c r="KSE291"/>
      <c r="KSF291"/>
      <c r="KSG291"/>
      <c r="KSH291"/>
      <c r="KSI291"/>
      <c r="KSJ291"/>
      <c r="KSK291"/>
      <c r="KSL291"/>
      <c r="KSM291"/>
      <c r="KSN291"/>
      <c r="KSO291"/>
      <c r="KSP291"/>
      <c r="KSQ291"/>
      <c r="KSR291"/>
      <c r="KSS291"/>
      <c r="KST291"/>
      <c r="KSU291"/>
      <c r="KSV291"/>
      <c r="KSW291"/>
      <c r="KSX291"/>
      <c r="KSY291"/>
      <c r="KSZ291"/>
      <c r="KTA291"/>
      <c r="KTB291"/>
      <c r="KTC291"/>
      <c r="KTD291"/>
      <c r="KTE291"/>
      <c r="KTF291"/>
      <c r="KTG291"/>
      <c r="KTH291"/>
      <c r="KTI291"/>
      <c r="KTJ291"/>
      <c r="KTK291"/>
      <c r="KTL291"/>
      <c r="KTM291"/>
      <c r="KTN291"/>
      <c r="KTO291"/>
      <c r="KTP291"/>
      <c r="KTQ291"/>
      <c r="KTR291"/>
      <c r="KTS291"/>
      <c r="KTT291"/>
      <c r="KTU291"/>
      <c r="KTV291"/>
      <c r="KTW291"/>
      <c r="KTX291"/>
      <c r="KTY291"/>
      <c r="KTZ291"/>
      <c r="KUA291"/>
      <c r="KUB291"/>
      <c r="KUC291"/>
      <c r="KUD291"/>
      <c r="KUE291"/>
      <c r="KUF291"/>
      <c r="KUG291"/>
      <c r="KUH291"/>
      <c r="KUI291"/>
      <c r="KUJ291"/>
      <c r="KUK291"/>
      <c r="KUL291"/>
      <c r="KUM291"/>
      <c r="KUN291"/>
      <c r="KUO291"/>
      <c r="KUP291"/>
      <c r="KUQ291"/>
      <c r="KUR291"/>
      <c r="KUS291"/>
      <c r="KUT291"/>
      <c r="KUU291"/>
      <c r="KUV291"/>
      <c r="KUW291"/>
      <c r="KUX291"/>
      <c r="KUY291"/>
      <c r="KUZ291"/>
      <c r="KVA291"/>
      <c r="KVB291"/>
      <c r="KVC291"/>
      <c r="KVD291"/>
      <c r="KVE291"/>
      <c r="KVF291"/>
      <c r="KVG291"/>
      <c r="KVH291"/>
      <c r="KVI291"/>
      <c r="KVJ291"/>
      <c r="KVK291"/>
      <c r="KVL291"/>
      <c r="KVM291"/>
      <c r="KVN291"/>
      <c r="KVO291"/>
      <c r="KVP291"/>
      <c r="KVQ291"/>
      <c r="KVR291"/>
      <c r="KVS291"/>
      <c r="KVT291"/>
      <c r="KVU291"/>
      <c r="KVV291"/>
      <c r="KVW291"/>
      <c r="KVX291"/>
      <c r="KVY291"/>
      <c r="KVZ291"/>
      <c r="KWA291"/>
      <c r="KWB291"/>
      <c r="KWC291"/>
      <c r="KWD291"/>
      <c r="KWE291"/>
      <c r="KWF291"/>
      <c r="KWG291"/>
      <c r="KWH291"/>
      <c r="KWI291"/>
      <c r="KWJ291"/>
      <c r="KWK291"/>
      <c r="KWL291"/>
      <c r="KWM291"/>
      <c r="KWN291"/>
      <c r="KWO291"/>
      <c r="KWP291"/>
      <c r="KWQ291"/>
      <c r="KWR291"/>
      <c r="KWS291"/>
      <c r="KWT291"/>
      <c r="KWU291"/>
      <c r="KWV291"/>
      <c r="KWW291"/>
      <c r="KWX291"/>
      <c r="KWY291"/>
      <c r="KWZ291"/>
      <c r="KXA291"/>
      <c r="KXB291"/>
      <c r="KXC291"/>
      <c r="KXD291"/>
      <c r="KXE291"/>
      <c r="KXF291"/>
      <c r="KXG291"/>
      <c r="KXH291"/>
      <c r="KXI291"/>
      <c r="KXJ291"/>
      <c r="KXK291"/>
      <c r="KXL291"/>
      <c r="KXM291"/>
      <c r="KXN291"/>
      <c r="KXO291"/>
      <c r="KXP291"/>
      <c r="KXQ291"/>
      <c r="KXR291"/>
      <c r="KXS291"/>
      <c r="KXT291"/>
      <c r="KXU291"/>
      <c r="KXV291"/>
      <c r="KXW291"/>
      <c r="KXX291"/>
      <c r="KXY291"/>
      <c r="KXZ291"/>
      <c r="KYA291"/>
      <c r="KYB291"/>
      <c r="KYC291"/>
      <c r="KYD291"/>
      <c r="KYE291"/>
      <c r="KYF291"/>
      <c r="KYG291"/>
      <c r="KYH291"/>
      <c r="KYI291"/>
      <c r="KYJ291"/>
      <c r="KYK291"/>
      <c r="KYL291"/>
      <c r="KYM291"/>
      <c r="KYN291"/>
      <c r="KYO291"/>
      <c r="KYP291"/>
      <c r="KYQ291"/>
      <c r="KYR291"/>
      <c r="KYS291"/>
      <c r="KYT291"/>
      <c r="KYU291"/>
      <c r="KYV291"/>
      <c r="KYW291"/>
      <c r="KYX291"/>
      <c r="KYY291"/>
      <c r="KYZ291"/>
      <c r="KZA291"/>
      <c r="KZB291"/>
      <c r="KZC291"/>
      <c r="KZD291"/>
      <c r="KZE291"/>
      <c r="KZF291"/>
      <c r="KZG291"/>
      <c r="KZH291"/>
      <c r="KZI291"/>
      <c r="KZJ291"/>
      <c r="KZK291"/>
      <c r="KZL291"/>
      <c r="KZM291"/>
      <c r="KZN291"/>
      <c r="KZO291"/>
      <c r="KZP291"/>
      <c r="KZQ291"/>
      <c r="KZR291"/>
      <c r="KZS291"/>
      <c r="KZT291"/>
      <c r="KZU291"/>
      <c r="KZV291"/>
      <c r="KZW291"/>
      <c r="KZX291"/>
      <c r="KZY291"/>
      <c r="KZZ291"/>
      <c r="LAA291"/>
      <c r="LAB291"/>
      <c r="LAC291"/>
      <c r="LAD291"/>
      <c r="LAE291"/>
      <c r="LAF291"/>
      <c r="LAG291"/>
      <c r="LAH291"/>
      <c r="LAI291"/>
      <c r="LAJ291"/>
      <c r="LAK291"/>
      <c r="LAL291"/>
      <c r="LAM291"/>
      <c r="LAN291"/>
      <c r="LAO291"/>
      <c r="LAP291"/>
      <c r="LAQ291"/>
      <c r="LAR291"/>
      <c r="LAS291"/>
      <c r="LAT291"/>
      <c r="LAU291"/>
      <c r="LAV291"/>
      <c r="LAW291"/>
      <c r="LAX291"/>
      <c r="LAY291"/>
      <c r="LAZ291"/>
      <c r="LBA291"/>
      <c r="LBB291"/>
      <c r="LBC291"/>
      <c r="LBD291"/>
      <c r="LBE291"/>
      <c r="LBF291"/>
      <c r="LBG291"/>
      <c r="LBH291"/>
      <c r="LBI291"/>
      <c r="LBJ291"/>
      <c r="LBK291"/>
      <c r="LBL291"/>
      <c r="LBM291"/>
      <c r="LBN291"/>
      <c r="LBO291"/>
      <c r="LBP291"/>
      <c r="LBQ291"/>
      <c r="LBR291"/>
      <c r="LBS291"/>
      <c r="LBT291"/>
      <c r="LBU291"/>
      <c r="LBV291"/>
      <c r="LBW291"/>
      <c r="LBX291"/>
      <c r="LBY291"/>
      <c r="LBZ291"/>
      <c r="LCA291"/>
      <c r="LCB291"/>
      <c r="LCC291"/>
      <c r="LCD291"/>
      <c r="LCE291"/>
      <c r="LCF291"/>
      <c r="LCG291"/>
      <c r="LCH291"/>
      <c r="LCI291"/>
      <c r="LCJ291"/>
      <c r="LCK291"/>
      <c r="LCL291"/>
      <c r="LCM291"/>
      <c r="LCN291"/>
      <c r="LCO291"/>
      <c r="LCP291"/>
      <c r="LCQ291"/>
      <c r="LCR291"/>
      <c r="LCS291"/>
      <c r="LCT291"/>
      <c r="LCU291"/>
      <c r="LCV291"/>
      <c r="LCW291"/>
      <c r="LCX291"/>
      <c r="LCY291"/>
      <c r="LCZ291"/>
      <c r="LDA291"/>
      <c r="LDB291"/>
      <c r="LDC291"/>
      <c r="LDD291"/>
      <c r="LDE291"/>
      <c r="LDF291"/>
      <c r="LDG291"/>
      <c r="LDH291"/>
      <c r="LDI291"/>
      <c r="LDJ291"/>
      <c r="LDK291"/>
      <c r="LDL291"/>
      <c r="LDM291"/>
      <c r="LDN291"/>
      <c r="LDO291"/>
      <c r="LDP291"/>
      <c r="LDQ291"/>
      <c r="LDR291"/>
      <c r="LDS291"/>
      <c r="LDT291"/>
      <c r="LDU291"/>
      <c r="LDV291"/>
      <c r="LDW291"/>
      <c r="LDX291"/>
      <c r="LDY291"/>
      <c r="LDZ291"/>
      <c r="LEA291"/>
      <c r="LEB291"/>
      <c r="LEC291"/>
      <c r="LED291"/>
      <c r="LEE291"/>
      <c r="LEF291"/>
      <c r="LEG291"/>
      <c r="LEH291"/>
      <c r="LEI291"/>
      <c r="LEJ291"/>
      <c r="LEK291"/>
      <c r="LEL291"/>
      <c r="LEM291"/>
      <c r="LEN291"/>
      <c r="LEO291"/>
      <c r="LEP291"/>
      <c r="LEQ291"/>
      <c r="LER291"/>
      <c r="LES291"/>
      <c r="LET291"/>
      <c r="LEU291"/>
      <c r="LEV291"/>
      <c r="LEW291"/>
      <c r="LEX291"/>
      <c r="LEY291"/>
      <c r="LEZ291"/>
      <c r="LFA291"/>
      <c r="LFB291"/>
      <c r="LFC291"/>
      <c r="LFD291"/>
      <c r="LFE291"/>
      <c r="LFF291"/>
      <c r="LFG291"/>
      <c r="LFH291"/>
      <c r="LFI291"/>
      <c r="LFJ291"/>
      <c r="LFK291"/>
      <c r="LFL291"/>
      <c r="LFM291"/>
      <c r="LFN291"/>
      <c r="LFO291"/>
      <c r="LFP291"/>
      <c r="LFQ291"/>
      <c r="LFR291"/>
      <c r="LFS291"/>
      <c r="LFT291"/>
      <c r="LFU291"/>
      <c r="LFV291"/>
      <c r="LFW291"/>
      <c r="LFX291"/>
      <c r="LFY291"/>
      <c r="LFZ291"/>
      <c r="LGA291"/>
      <c r="LGB291"/>
      <c r="LGC291"/>
      <c r="LGD291"/>
      <c r="LGE291"/>
      <c r="LGF291"/>
      <c r="LGG291"/>
      <c r="LGH291"/>
      <c r="LGI291"/>
      <c r="LGJ291"/>
      <c r="LGK291"/>
      <c r="LGL291"/>
      <c r="LGM291"/>
      <c r="LGN291"/>
      <c r="LGO291"/>
      <c r="LGP291"/>
      <c r="LGQ291"/>
      <c r="LGR291"/>
      <c r="LGS291"/>
      <c r="LGT291"/>
      <c r="LGU291"/>
      <c r="LGV291"/>
      <c r="LGW291"/>
      <c r="LGX291"/>
      <c r="LGY291"/>
      <c r="LGZ291"/>
      <c r="LHA291"/>
      <c r="LHB291"/>
      <c r="LHC291"/>
      <c r="LHD291"/>
      <c r="LHE291"/>
      <c r="LHF291"/>
      <c r="LHG291"/>
      <c r="LHH291"/>
      <c r="LHI291"/>
      <c r="LHJ291"/>
      <c r="LHK291"/>
      <c r="LHL291"/>
      <c r="LHM291"/>
      <c r="LHN291"/>
      <c r="LHO291"/>
      <c r="LHP291"/>
      <c r="LHQ291"/>
      <c r="LHR291"/>
      <c r="LHS291"/>
      <c r="LHT291"/>
      <c r="LHU291"/>
      <c r="LHV291"/>
      <c r="LHW291"/>
      <c r="LHX291"/>
      <c r="LHY291"/>
      <c r="LHZ291"/>
      <c r="LIA291"/>
      <c r="LIB291"/>
      <c r="LIC291"/>
      <c r="LID291"/>
      <c r="LIE291"/>
      <c r="LIF291"/>
      <c r="LIG291"/>
      <c r="LIH291"/>
      <c r="LII291"/>
      <c r="LIJ291"/>
      <c r="LIK291"/>
      <c r="LIL291"/>
      <c r="LIM291"/>
      <c r="LIN291"/>
      <c r="LIO291"/>
      <c r="LIP291"/>
      <c r="LIQ291"/>
      <c r="LIR291"/>
      <c r="LIS291"/>
      <c r="LIT291"/>
      <c r="LIU291"/>
      <c r="LIV291"/>
      <c r="LIW291"/>
      <c r="LIX291"/>
      <c r="LIY291"/>
      <c r="LIZ291"/>
      <c r="LJA291"/>
      <c r="LJB291"/>
      <c r="LJC291"/>
      <c r="LJD291"/>
      <c r="LJE291"/>
      <c r="LJF291"/>
      <c r="LJG291"/>
      <c r="LJH291"/>
      <c r="LJI291"/>
      <c r="LJJ291"/>
      <c r="LJK291"/>
      <c r="LJL291"/>
      <c r="LJM291"/>
      <c r="LJN291"/>
      <c r="LJO291"/>
      <c r="LJP291"/>
      <c r="LJQ291"/>
      <c r="LJR291"/>
      <c r="LJS291"/>
      <c r="LJT291"/>
      <c r="LJU291"/>
      <c r="LJV291"/>
      <c r="LJW291"/>
      <c r="LJX291"/>
      <c r="LJY291"/>
      <c r="LJZ291"/>
      <c r="LKA291"/>
      <c r="LKB291"/>
      <c r="LKC291"/>
      <c r="LKD291"/>
      <c r="LKE291"/>
      <c r="LKF291"/>
      <c r="LKG291"/>
      <c r="LKH291"/>
      <c r="LKI291"/>
      <c r="LKJ291"/>
      <c r="LKK291"/>
      <c r="LKL291"/>
      <c r="LKM291"/>
      <c r="LKN291"/>
      <c r="LKO291"/>
      <c r="LKP291"/>
      <c r="LKQ291"/>
      <c r="LKR291"/>
      <c r="LKS291"/>
      <c r="LKT291"/>
      <c r="LKU291"/>
      <c r="LKV291"/>
      <c r="LKW291"/>
      <c r="LKX291"/>
      <c r="LKY291"/>
      <c r="LKZ291"/>
      <c r="LLA291"/>
      <c r="LLB291"/>
      <c r="LLC291"/>
      <c r="LLD291"/>
      <c r="LLE291"/>
      <c r="LLF291"/>
      <c r="LLG291"/>
      <c r="LLH291"/>
      <c r="LLI291"/>
      <c r="LLJ291"/>
      <c r="LLK291"/>
      <c r="LLL291"/>
      <c r="LLM291"/>
      <c r="LLN291"/>
      <c r="LLO291"/>
      <c r="LLP291"/>
      <c r="LLQ291"/>
      <c r="LLR291"/>
      <c r="LLS291"/>
      <c r="LLT291"/>
      <c r="LLU291"/>
      <c r="LLV291"/>
      <c r="LLW291"/>
      <c r="LLX291"/>
      <c r="LLY291"/>
      <c r="LLZ291"/>
      <c r="LMA291"/>
      <c r="LMB291"/>
      <c r="LMC291"/>
      <c r="LMD291"/>
      <c r="LME291"/>
      <c r="LMF291"/>
      <c r="LMG291"/>
      <c r="LMH291"/>
      <c r="LMI291"/>
      <c r="LMJ291"/>
      <c r="LMK291"/>
      <c r="LML291"/>
      <c r="LMM291"/>
      <c r="LMN291"/>
      <c r="LMO291"/>
      <c r="LMP291"/>
      <c r="LMQ291"/>
      <c r="LMR291"/>
      <c r="LMS291"/>
      <c r="LMT291"/>
      <c r="LMU291"/>
      <c r="LMV291"/>
      <c r="LMW291"/>
      <c r="LMX291"/>
      <c r="LMY291"/>
      <c r="LMZ291"/>
      <c r="LNA291"/>
      <c r="LNB291"/>
      <c r="LNC291"/>
      <c r="LND291"/>
      <c r="LNE291"/>
      <c r="LNF291"/>
      <c r="LNG291"/>
      <c r="LNH291"/>
      <c r="LNI291"/>
      <c r="LNJ291"/>
      <c r="LNK291"/>
      <c r="LNL291"/>
      <c r="LNM291"/>
      <c r="LNN291"/>
      <c r="LNO291"/>
      <c r="LNP291"/>
      <c r="LNQ291"/>
      <c r="LNR291"/>
      <c r="LNS291"/>
      <c r="LNT291"/>
      <c r="LNU291"/>
      <c r="LNV291"/>
      <c r="LNW291"/>
      <c r="LNX291"/>
      <c r="LNY291"/>
      <c r="LNZ291"/>
      <c r="LOA291"/>
      <c r="LOB291"/>
      <c r="LOC291"/>
      <c r="LOD291"/>
      <c r="LOE291"/>
      <c r="LOF291"/>
      <c r="LOG291"/>
      <c r="LOH291"/>
      <c r="LOI291"/>
      <c r="LOJ291"/>
      <c r="LOK291"/>
      <c r="LOL291"/>
      <c r="LOM291"/>
      <c r="LON291"/>
      <c r="LOO291"/>
      <c r="LOP291"/>
      <c r="LOQ291"/>
      <c r="LOR291"/>
      <c r="LOS291"/>
      <c r="LOT291"/>
      <c r="LOU291"/>
      <c r="LOV291"/>
      <c r="LOW291"/>
      <c r="LOX291"/>
      <c r="LOY291"/>
      <c r="LOZ291"/>
      <c r="LPA291"/>
      <c r="LPB291"/>
      <c r="LPC291"/>
      <c r="LPD291"/>
      <c r="LPE291"/>
      <c r="LPF291"/>
      <c r="LPG291"/>
      <c r="LPH291"/>
      <c r="LPI291"/>
      <c r="LPJ291"/>
      <c r="LPK291"/>
      <c r="LPL291"/>
      <c r="LPM291"/>
      <c r="LPN291"/>
      <c r="LPO291"/>
      <c r="LPP291"/>
      <c r="LPQ291"/>
      <c r="LPR291"/>
      <c r="LPS291"/>
      <c r="LPT291"/>
      <c r="LPU291"/>
      <c r="LPV291"/>
      <c r="LPW291"/>
      <c r="LPX291"/>
      <c r="LPY291"/>
      <c r="LPZ291"/>
      <c r="LQA291"/>
      <c r="LQB291"/>
      <c r="LQC291"/>
      <c r="LQD291"/>
      <c r="LQE291"/>
      <c r="LQF291"/>
      <c r="LQG291"/>
      <c r="LQH291"/>
      <c r="LQI291"/>
      <c r="LQJ291"/>
      <c r="LQK291"/>
      <c r="LQL291"/>
      <c r="LQM291"/>
      <c r="LQN291"/>
      <c r="LQO291"/>
      <c r="LQP291"/>
      <c r="LQQ291"/>
      <c r="LQR291"/>
      <c r="LQS291"/>
      <c r="LQT291"/>
      <c r="LQU291"/>
      <c r="LQV291"/>
      <c r="LQW291"/>
      <c r="LQX291"/>
      <c r="LQY291"/>
      <c r="LQZ291"/>
      <c r="LRA291"/>
      <c r="LRB291"/>
      <c r="LRC291"/>
      <c r="LRD291"/>
      <c r="LRE291"/>
      <c r="LRF291"/>
      <c r="LRG291"/>
      <c r="LRH291"/>
      <c r="LRI291"/>
      <c r="LRJ291"/>
      <c r="LRK291"/>
      <c r="LRL291"/>
      <c r="LRM291"/>
      <c r="LRN291"/>
      <c r="LRO291"/>
      <c r="LRP291"/>
      <c r="LRQ291"/>
      <c r="LRR291"/>
      <c r="LRS291"/>
      <c r="LRT291"/>
      <c r="LRU291"/>
      <c r="LRV291"/>
      <c r="LRW291"/>
      <c r="LRX291"/>
      <c r="LRY291"/>
      <c r="LRZ291"/>
      <c r="LSA291"/>
      <c r="LSB291"/>
      <c r="LSC291"/>
      <c r="LSD291"/>
      <c r="LSE291"/>
      <c r="LSF291"/>
      <c r="LSG291"/>
      <c r="LSH291"/>
      <c r="LSI291"/>
      <c r="LSJ291"/>
      <c r="LSK291"/>
      <c r="LSL291"/>
      <c r="LSM291"/>
      <c r="LSN291"/>
      <c r="LSO291"/>
      <c r="LSP291"/>
      <c r="LSQ291"/>
      <c r="LSR291"/>
      <c r="LSS291"/>
      <c r="LST291"/>
      <c r="LSU291"/>
      <c r="LSV291"/>
      <c r="LSW291"/>
      <c r="LSX291"/>
      <c r="LSY291"/>
      <c r="LSZ291"/>
      <c r="LTA291"/>
      <c r="LTB291"/>
      <c r="LTC291"/>
      <c r="LTD291"/>
      <c r="LTE291"/>
      <c r="LTF291"/>
      <c r="LTG291"/>
      <c r="LTH291"/>
      <c r="LTI291"/>
      <c r="LTJ291"/>
      <c r="LTK291"/>
      <c r="LTL291"/>
      <c r="LTM291"/>
      <c r="LTN291"/>
      <c r="LTO291"/>
      <c r="LTP291"/>
      <c r="LTQ291"/>
      <c r="LTR291"/>
      <c r="LTS291"/>
      <c r="LTT291"/>
      <c r="LTU291"/>
      <c r="LTV291"/>
      <c r="LTW291"/>
      <c r="LTX291"/>
      <c r="LTY291"/>
      <c r="LTZ291"/>
      <c r="LUA291"/>
      <c r="LUB291"/>
      <c r="LUC291"/>
      <c r="LUD291"/>
      <c r="LUE291"/>
      <c r="LUF291"/>
      <c r="LUG291"/>
      <c r="LUH291"/>
      <c r="LUI291"/>
      <c r="LUJ291"/>
      <c r="LUK291"/>
      <c r="LUL291"/>
      <c r="LUM291"/>
      <c r="LUN291"/>
      <c r="LUO291"/>
      <c r="LUP291"/>
      <c r="LUQ291"/>
      <c r="LUR291"/>
      <c r="LUS291"/>
      <c r="LUT291"/>
      <c r="LUU291"/>
      <c r="LUV291"/>
      <c r="LUW291"/>
      <c r="LUX291"/>
      <c r="LUY291"/>
      <c r="LUZ291"/>
      <c r="LVA291"/>
      <c r="LVB291"/>
      <c r="LVC291"/>
      <c r="LVD291"/>
      <c r="LVE291"/>
      <c r="LVF291"/>
      <c r="LVG291"/>
      <c r="LVH291"/>
      <c r="LVI291"/>
      <c r="LVJ291"/>
      <c r="LVK291"/>
      <c r="LVL291"/>
      <c r="LVM291"/>
      <c r="LVN291"/>
      <c r="LVO291"/>
      <c r="LVP291"/>
      <c r="LVQ291"/>
      <c r="LVR291"/>
      <c r="LVS291"/>
      <c r="LVT291"/>
      <c r="LVU291"/>
      <c r="LVV291"/>
      <c r="LVW291"/>
      <c r="LVX291"/>
      <c r="LVY291"/>
      <c r="LVZ291"/>
      <c r="LWA291"/>
      <c r="LWB291"/>
      <c r="LWC291"/>
      <c r="LWD291"/>
      <c r="LWE291"/>
      <c r="LWF291"/>
      <c r="LWG291"/>
      <c r="LWH291"/>
      <c r="LWI291"/>
      <c r="LWJ291"/>
      <c r="LWK291"/>
      <c r="LWL291"/>
      <c r="LWM291"/>
      <c r="LWN291"/>
      <c r="LWO291"/>
      <c r="LWP291"/>
      <c r="LWQ291"/>
      <c r="LWR291"/>
      <c r="LWS291"/>
      <c r="LWT291"/>
      <c r="LWU291"/>
      <c r="LWV291"/>
      <c r="LWW291"/>
      <c r="LWX291"/>
      <c r="LWY291"/>
      <c r="LWZ291"/>
      <c r="LXA291"/>
      <c r="LXB291"/>
      <c r="LXC291"/>
      <c r="LXD291"/>
      <c r="LXE291"/>
      <c r="LXF291"/>
      <c r="LXG291"/>
      <c r="LXH291"/>
      <c r="LXI291"/>
      <c r="LXJ291"/>
      <c r="LXK291"/>
      <c r="LXL291"/>
      <c r="LXM291"/>
      <c r="LXN291"/>
      <c r="LXO291"/>
      <c r="LXP291"/>
      <c r="LXQ291"/>
      <c r="LXR291"/>
      <c r="LXS291"/>
      <c r="LXT291"/>
      <c r="LXU291"/>
      <c r="LXV291"/>
      <c r="LXW291"/>
      <c r="LXX291"/>
      <c r="LXY291"/>
      <c r="LXZ291"/>
      <c r="LYA291"/>
      <c r="LYB291"/>
      <c r="LYC291"/>
      <c r="LYD291"/>
      <c r="LYE291"/>
      <c r="LYF291"/>
      <c r="LYG291"/>
      <c r="LYH291"/>
      <c r="LYI291"/>
      <c r="LYJ291"/>
      <c r="LYK291"/>
      <c r="LYL291"/>
      <c r="LYM291"/>
      <c r="LYN291"/>
      <c r="LYO291"/>
      <c r="LYP291"/>
      <c r="LYQ291"/>
      <c r="LYR291"/>
      <c r="LYS291"/>
      <c r="LYT291"/>
      <c r="LYU291"/>
      <c r="LYV291"/>
      <c r="LYW291"/>
      <c r="LYX291"/>
      <c r="LYY291"/>
      <c r="LYZ291"/>
      <c r="LZA291"/>
      <c r="LZB291"/>
      <c r="LZC291"/>
      <c r="LZD291"/>
      <c r="LZE291"/>
      <c r="LZF291"/>
      <c r="LZG291"/>
      <c r="LZH291"/>
      <c r="LZI291"/>
      <c r="LZJ291"/>
      <c r="LZK291"/>
      <c r="LZL291"/>
      <c r="LZM291"/>
      <c r="LZN291"/>
      <c r="LZO291"/>
      <c r="LZP291"/>
      <c r="LZQ291"/>
      <c r="LZR291"/>
      <c r="LZS291"/>
      <c r="LZT291"/>
      <c r="LZU291"/>
      <c r="LZV291"/>
      <c r="LZW291"/>
      <c r="LZX291"/>
      <c r="LZY291"/>
      <c r="LZZ291"/>
      <c r="MAA291"/>
      <c r="MAB291"/>
      <c r="MAC291"/>
      <c r="MAD291"/>
      <c r="MAE291"/>
      <c r="MAF291"/>
      <c r="MAG291"/>
      <c r="MAH291"/>
      <c r="MAI291"/>
      <c r="MAJ291"/>
      <c r="MAK291"/>
      <c r="MAL291"/>
      <c r="MAM291"/>
      <c r="MAN291"/>
      <c r="MAO291"/>
      <c r="MAP291"/>
      <c r="MAQ291"/>
      <c r="MAR291"/>
      <c r="MAS291"/>
      <c r="MAT291"/>
      <c r="MAU291"/>
      <c r="MAV291"/>
      <c r="MAW291"/>
      <c r="MAX291"/>
      <c r="MAY291"/>
      <c r="MAZ291"/>
      <c r="MBA291"/>
      <c r="MBB291"/>
      <c r="MBC291"/>
      <c r="MBD291"/>
      <c r="MBE291"/>
      <c r="MBF291"/>
      <c r="MBG291"/>
      <c r="MBH291"/>
      <c r="MBI291"/>
      <c r="MBJ291"/>
      <c r="MBK291"/>
      <c r="MBL291"/>
      <c r="MBM291"/>
      <c r="MBN291"/>
      <c r="MBO291"/>
      <c r="MBP291"/>
      <c r="MBQ291"/>
      <c r="MBR291"/>
      <c r="MBS291"/>
      <c r="MBT291"/>
      <c r="MBU291"/>
      <c r="MBV291"/>
      <c r="MBW291"/>
      <c r="MBX291"/>
      <c r="MBY291"/>
      <c r="MBZ291"/>
      <c r="MCA291"/>
      <c r="MCB291"/>
      <c r="MCC291"/>
      <c r="MCD291"/>
      <c r="MCE291"/>
      <c r="MCF291"/>
      <c r="MCG291"/>
      <c r="MCH291"/>
      <c r="MCI291"/>
      <c r="MCJ291"/>
      <c r="MCK291"/>
      <c r="MCL291"/>
      <c r="MCM291"/>
      <c r="MCN291"/>
      <c r="MCO291"/>
      <c r="MCP291"/>
      <c r="MCQ291"/>
      <c r="MCR291"/>
      <c r="MCS291"/>
      <c r="MCT291"/>
      <c r="MCU291"/>
      <c r="MCV291"/>
      <c r="MCW291"/>
      <c r="MCX291"/>
      <c r="MCY291"/>
      <c r="MCZ291"/>
      <c r="MDA291"/>
      <c r="MDB291"/>
      <c r="MDC291"/>
      <c r="MDD291"/>
      <c r="MDE291"/>
      <c r="MDF291"/>
      <c r="MDG291"/>
      <c r="MDH291"/>
      <c r="MDI291"/>
      <c r="MDJ291"/>
      <c r="MDK291"/>
      <c r="MDL291"/>
      <c r="MDM291"/>
      <c r="MDN291"/>
      <c r="MDO291"/>
      <c r="MDP291"/>
      <c r="MDQ291"/>
      <c r="MDR291"/>
      <c r="MDS291"/>
      <c r="MDT291"/>
      <c r="MDU291"/>
      <c r="MDV291"/>
      <c r="MDW291"/>
      <c r="MDX291"/>
      <c r="MDY291"/>
      <c r="MDZ291"/>
      <c r="MEA291"/>
      <c r="MEB291"/>
      <c r="MEC291"/>
      <c r="MED291"/>
      <c r="MEE291"/>
      <c r="MEF291"/>
      <c r="MEG291"/>
      <c r="MEH291"/>
      <c r="MEI291"/>
      <c r="MEJ291"/>
      <c r="MEK291"/>
      <c r="MEL291"/>
      <c r="MEM291"/>
      <c r="MEN291"/>
      <c r="MEO291"/>
      <c r="MEP291"/>
      <c r="MEQ291"/>
      <c r="MER291"/>
      <c r="MES291"/>
      <c r="MET291"/>
      <c r="MEU291"/>
      <c r="MEV291"/>
      <c r="MEW291"/>
      <c r="MEX291"/>
      <c r="MEY291"/>
      <c r="MEZ291"/>
      <c r="MFA291"/>
      <c r="MFB291"/>
      <c r="MFC291"/>
      <c r="MFD291"/>
      <c r="MFE291"/>
      <c r="MFF291"/>
      <c r="MFG291"/>
      <c r="MFH291"/>
      <c r="MFI291"/>
      <c r="MFJ291"/>
      <c r="MFK291"/>
      <c r="MFL291"/>
      <c r="MFM291"/>
      <c r="MFN291"/>
      <c r="MFO291"/>
      <c r="MFP291"/>
      <c r="MFQ291"/>
      <c r="MFR291"/>
      <c r="MFS291"/>
      <c r="MFT291"/>
      <c r="MFU291"/>
      <c r="MFV291"/>
      <c r="MFW291"/>
      <c r="MFX291"/>
      <c r="MFY291"/>
      <c r="MFZ291"/>
      <c r="MGA291"/>
      <c r="MGB291"/>
      <c r="MGC291"/>
      <c r="MGD291"/>
      <c r="MGE291"/>
      <c r="MGF291"/>
      <c r="MGG291"/>
      <c r="MGH291"/>
      <c r="MGI291"/>
      <c r="MGJ291"/>
      <c r="MGK291"/>
      <c r="MGL291"/>
      <c r="MGM291"/>
      <c r="MGN291"/>
      <c r="MGO291"/>
      <c r="MGP291"/>
      <c r="MGQ291"/>
      <c r="MGR291"/>
      <c r="MGS291"/>
      <c r="MGT291"/>
      <c r="MGU291"/>
      <c r="MGV291"/>
      <c r="MGW291"/>
      <c r="MGX291"/>
      <c r="MGY291"/>
      <c r="MGZ291"/>
      <c r="MHA291"/>
      <c r="MHB291"/>
      <c r="MHC291"/>
      <c r="MHD291"/>
      <c r="MHE291"/>
      <c r="MHF291"/>
      <c r="MHG291"/>
      <c r="MHH291"/>
      <c r="MHI291"/>
      <c r="MHJ291"/>
      <c r="MHK291"/>
      <c r="MHL291"/>
      <c r="MHM291"/>
      <c r="MHN291"/>
      <c r="MHO291"/>
      <c r="MHP291"/>
      <c r="MHQ291"/>
      <c r="MHR291"/>
      <c r="MHS291"/>
      <c r="MHT291"/>
      <c r="MHU291"/>
      <c r="MHV291"/>
      <c r="MHW291"/>
      <c r="MHX291"/>
      <c r="MHY291"/>
      <c r="MHZ291"/>
      <c r="MIA291"/>
      <c r="MIB291"/>
      <c r="MIC291"/>
      <c r="MID291"/>
      <c r="MIE291"/>
      <c r="MIF291"/>
      <c r="MIG291"/>
      <c r="MIH291"/>
      <c r="MII291"/>
      <c r="MIJ291"/>
      <c r="MIK291"/>
      <c r="MIL291"/>
      <c r="MIM291"/>
      <c r="MIN291"/>
      <c r="MIO291"/>
      <c r="MIP291"/>
      <c r="MIQ291"/>
      <c r="MIR291"/>
      <c r="MIS291"/>
      <c r="MIT291"/>
      <c r="MIU291"/>
      <c r="MIV291"/>
      <c r="MIW291"/>
      <c r="MIX291"/>
      <c r="MIY291"/>
      <c r="MIZ291"/>
      <c r="MJA291"/>
      <c r="MJB291"/>
      <c r="MJC291"/>
      <c r="MJD291"/>
      <c r="MJE291"/>
      <c r="MJF291"/>
      <c r="MJG291"/>
      <c r="MJH291"/>
      <c r="MJI291"/>
      <c r="MJJ291"/>
      <c r="MJK291"/>
      <c r="MJL291"/>
      <c r="MJM291"/>
      <c r="MJN291"/>
      <c r="MJO291"/>
      <c r="MJP291"/>
      <c r="MJQ291"/>
      <c r="MJR291"/>
      <c r="MJS291"/>
      <c r="MJT291"/>
      <c r="MJU291"/>
      <c r="MJV291"/>
      <c r="MJW291"/>
      <c r="MJX291"/>
      <c r="MJY291"/>
      <c r="MJZ291"/>
      <c r="MKA291"/>
      <c r="MKB291"/>
      <c r="MKC291"/>
      <c r="MKD291"/>
      <c r="MKE291"/>
      <c r="MKF291"/>
      <c r="MKG291"/>
      <c r="MKH291"/>
      <c r="MKI291"/>
      <c r="MKJ291"/>
      <c r="MKK291"/>
      <c r="MKL291"/>
      <c r="MKM291"/>
      <c r="MKN291"/>
      <c r="MKO291"/>
      <c r="MKP291"/>
      <c r="MKQ291"/>
      <c r="MKR291"/>
      <c r="MKS291"/>
      <c r="MKT291"/>
      <c r="MKU291"/>
      <c r="MKV291"/>
      <c r="MKW291"/>
      <c r="MKX291"/>
      <c r="MKY291"/>
      <c r="MKZ291"/>
      <c r="MLA291"/>
      <c r="MLB291"/>
      <c r="MLC291"/>
      <c r="MLD291"/>
      <c r="MLE291"/>
      <c r="MLF291"/>
      <c r="MLG291"/>
      <c r="MLH291"/>
      <c r="MLI291"/>
      <c r="MLJ291"/>
      <c r="MLK291"/>
      <c r="MLL291"/>
      <c r="MLM291"/>
      <c r="MLN291"/>
      <c r="MLO291"/>
      <c r="MLP291"/>
      <c r="MLQ291"/>
      <c r="MLR291"/>
      <c r="MLS291"/>
      <c r="MLT291"/>
      <c r="MLU291"/>
      <c r="MLV291"/>
      <c r="MLW291"/>
      <c r="MLX291"/>
      <c r="MLY291"/>
      <c r="MLZ291"/>
      <c r="MMA291"/>
      <c r="MMB291"/>
      <c r="MMC291"/>
      <c r="MMD291"/>
      <c r="MME291"/>
      <c r="MMF291"/>
      <c r="MMG291"/>
      <c r="MMH291"/>
      <c r="MMI291"/>
      <c r="MMJ291"/>
      <c r="MMK291"/>
      <c r="MML291"/>
      <c r="MMM291"/>
      <c r="MMN291"/>
      <c r="MMO291"/>
      <c r="MMP291"/>
      <c r="MMQ291"/>
      <c r="MMR291"/>
      <c r="MMS291"/>
      <c r="MMT291"/>
      <c r="MMU291"/>
      <c r="MMV291"/>
      <c r="MMW291"/>
      <c r="MMX291"/>
      <c r="MMY291"/>
      <c r="MMZ291"/>
      <c r="MNA291"/>
      <c r="MNB291"/>
      <c r="MNC291"/>
      <c r="MND291"/>
      <c r="MNE291"/>
      <c r="MNF291"/>
      <c r="MNG291"/>
      <c r="MNH291"/>
      <c r="MNI291"/>
      <c r="MNJ291"/>
      <c r="MNK291"/>
      <c r="MNL291"/>
      <c r="MNM291"/>
      <c r="MNN291"/>
      <c r="MNO291"/>
      <c r="MNP291"/>
      <c r="MNQ291"/>
      <c r="MNR291"/>
      <c r="MNS291"/>
      <c r="MNT291"/>
      <c r="MNU291"/>
      <c r="MNV291"/>
      <c r="MNW291"/>
      <c r="MNX291"/>
      <c r="MNY291"/>
      <c r="MNZ291"/>
      <c r="MOA291"/>
      <c r="MOB291"/>
      <c r="MOC291"/>
      <c r="MOD291"/>
      <c r="MOE291"/>
      <c r="MOF291"/>
      <c r="MOG291"/>
      <c r="MOH291"/>
      <c r="MOI291"/>
      <c r="MOJ291"/>
      <c r="MOK291"/>
      <c r="MOL291"/>
      <c r="MOM291"/>
      <c r="MON291"/>
      <c r="MOO291"/>
      <c r="MOP291"/>
      <c r="MOQ291"/>
      <c r="MOR291"/>
      <c r="MOS291"/>
      <c r="MOT291"/>
      <c r="MOU291"/>
      <c r="MOV291"/>
      <c r="MOW291"/>
      <c r="MOX291"/>
      <c r="MOY291"/>
      <c r="MOZ291"/>
      <c r="MPA291"/>
      <c r="MPB291"/>
      <c r="MPC291"/>
      <c r="MPD291"/>
      <c r="MPE291"/>
      <c r="MPF291"/>
      <c r="MPG291"/>
      <c r="MPH291"/>
      <c r="MPI291"/>
      <c r="MPJ291"/>
      <c r="MPK291"/>
      <c r="MPL291"/>
      <c r="MPM291"/>
      <c r="MPN291"/>
      <c r="MPO291"/>
      <c r="MPP291"/>
      <c r="MPQ291"/>
      <c r="MPR291"/>
      <c r="MPS291"/>
      <c r="MPT291"/>
      <c r="MPU291"/>
      <c r="MPV291"/>
      <c r="MPW291"/>
      <c r="MPX291"/>
      <c r="MPY291"/>
      <c r="MPZ291"/>
      <c r="MQA291"/>
      <c r="MQB291"/>
      <c r="MQC291"/>
      <c r="MQD291"/>
      <c r="MQE291"/>
      <c r="MQF291"/>
      <c r="MQG291"/>
      <c r="MQH291"/>
      <c r="MQI291"/>
      <c r="MQJ291"/>
      <c r="MQK291"/>
      <c r="MQL291"/>
      <c r="MQM291"/>
      <c r="MQN291"/>
      <c r="MQO291"/>
      <c r="MQP291"/>
      <c r="MQQ291"/>
      <c r="MQR291"/>
      <c r="MQS291"/>
      <c r="MQT291"/>
      <c r="MQU291"/>
      <c r="MQV291"/>
      <c r="MQW291"/>
      <c r="MQX291"/>
      <c r="MQY291"/>
      <c r="MQZ291"/>
      <c r="MRA291"/>
      <c r="MRB291"/>
      <c r="MRC291"/>
      <c r="MRD291"/>
      <c r="MRE291"/>
      <c r="MRF291"/>
      <c r="MRG291"/>
      <c r="MRH291"/>
      <c r="MRI291"/>
      <c r="MRJ291"/>
      <c r="MRK291"/>
      <c r="MRL291"/>
      <c r="MRM291"/>
      <c r="MRN291"/>
      <c r="MRO291"/>
      <c r="MRP291"/>
      <c r="MRQ291"/>
      <c r="MRR291"/>
      <c r="MRS291"/>
      <c r="MRT291"/>
      <c r="MRU291"/>
      <c r="MRV291"/>
      <c r="MRW291"/>
      <c r="MRX291"/>
      <c r="MRY291"/>
      <c r="MRZ291"/>
      <c r="MSA291"/>
      <c r="MSB291"/>
      <c r="MSC291"/>
      <c r="MSD291"/>
      <c r="MSE291"/>
      <c r="MSF291"/>
      <c r="MSG291"/>
      <c r="MSH291"/>
      <c r="MSI291"/>
      <c r="MSJ291"/>
      <c r="MSK291"/>
      <c r="MSL291"/>
      <c r="MSM291"/>
      <c r="MSN291"/>
      <c r="MSO291"/>
      <c r="MSP291"/>
      <c r="MSQ291"/>
      <c r="MSR291"/>
      <c r="MSS291"/>
      <c r="MST291"/>
      <c r="MSU291"/>
      <c r="MSV291"/>
      <c r="MSW291"/>
      <c r="MSX291"/>
      <c r="MSY291"/>
      <c r="MSZ291"/>
      <c r="MTA291"/>
      <c r="MTB291"/>
      <c r="MTC291"/>
      <c r="MTD291"/>
      <c r="MTE291"/>
      <c r="MTF291"/>
      <c r="MTG291"/>
      <c r="MTH291"/>
      <c r="MTI291"/>
      <c r="MTJ291"/>
      <c r="MTK291"/>
      <c r="MTL291"/>
      <c r="MTM291"/>
      <c r="MTN291"/>
      <c r="MTO291"/>
      <c r="MTP291"/>
      <c r="MTQ291"/>
      <c r="MTR291"/>
      <c r="MTS291"/>
      <c r="MTT291"/>
      <c r="MTU291"/>
      <c r="MTV291"/>
      <c r="MTW291"/>
      <c r="MTX291"/>
      <c r="MTY291"/>
      <c r="MTZ291"/>
      <c r="MUA291"/>
      <c r="MUB291"/>
      <c r="MUC291"/>
      <c r="MUD291"/>
      <c r="MUE291"/>
      <c r="MUF291"/>
      <c r="MUG291"/>
      <c r="MUH291"/>
      <c r="MUI291"/>
      <c r="MUJ291"/>
      <c r="MUK291"/>
      <c r="MUL291"/>
      <c r="MUM291"/>
      <c r="MUN291"/>
      <c r="MUO291"/>
      <c r="MUP291"/>
      <c r="MUQ291"/>
      <c r="MUR291"/>
      <c r="MUS291"/>
      <c r="MUT291"/>
      <c r="MUU291"/>
      <c r="MUV291"/>
      <c r="MUW291"/>
      <c r="MUX291"/>
      <c r="MUY291"/>
      <c r="MUZ291"/>
      <c r="MVA291"/>
      <c r="MVB291"/>
      <c r="MVC291"/>
      <c r="MVD291"/>
      <c r="MVE291"/>
      <c r="MVF291"/>
      <c r="MVG291"/>
      <c r="MVH291"/>
      <c r="MVI291"/>
      <c r="MVJ291"/>
      <c r="MVK291"/>
      <c r="MVL291"/>
      <c r="MVM291"/>
      <c r="MVN291"/>
      <c r="MVO291"/>
      <c r="MVP291"/>
      <c r="MVQ291"/>
      <c r="MVR291"/>
      <c r="MVS291"/>
      <c r="MVT291"/>
      <c r="MVU291"/>
      <c r="MVV291"/>
      <c r="MVW291"/>
      <c r="MVX291"/>
      <c r="MVY291"/>
      <c r="MVZ291"/>
      <c r="MWA291"/>
      <c r="MWB291"/>
      <c r="MWC291"/>
      <c r="MWD291"/>
      <c r="MWE291"/>
      <c r="MWF291"/>
      <c r="MWG291"/>
      <c r="MWH291"/>
      <c r="MWI291"/>
      <c r="MWJ291"/>
      <c r="MWK291"/>
      <c r="MWL291"/>
      <c r="MWM291"/>
      <c r="MWN291"/>
      <c r="MWO291"/>
      <c r="MWP291"/>
      <c r="MWQ291"/>
      <c r="MWR291"/>
      <c r="MWS291"/>
      <c r="MWT291"/>
      <c r="MWU291"/>
      <c r="MWV291"/>
      <c r="MWW291"/>
      <c r="MWX291"/>
      <c r="MWY291"/>
      <c r="MWZ291"/>
      <c r="MXA291"/>
      <c r="MXB291"/>
      <c r="MXC291"/>
      <c r="MXD291"/>
      <c r="MXE291"/>
      <c r="MXF291"/>
      <c r="MXG291"/>
      <c r="MXH291"/>
      <c r="MXI291"/>
      <c r="MXJ291"/>
      <c r="MXK291"/>
      <c r="MXL291"/>
      <c r="MXM291"/>
      <c r="MXN291"/>
      <c r="MXO291"/>
      <c r="MXP291"/>
      <c r="MXQ291"/>
      <c r="MXR291"/>
      <c r="MXS291"/>
      <c r="MXT291"/>
      <c r="MXU291"/>
      <c r="MXV291"/>
      <c r="MXW291"/>
      <c r="MXX291"/>
      <c r="MXY291"/>
      <c r="MXZ291"/>
      <c r="MYA291"/>
      <c r="MYB291"/>
      <c r="MYC291"/>
      <c r="MYD291"/>
      <c r="MYE291"/>
      <c r="MYF291"/>
      <c r="MYG291"/>
      <c r="MYH291"/>
      <c r="MYI291"/>
      <c r="MYJ291"/>
      <c r="MYK291"/>
      <c r="MYL291"/>
      <c r="MYM291"/>
      <c r="MYN291"/>
      <c r="MYO291"/>
      <c r="MYP291"/>
      <c r="MYQ291"/>
      <c r="MYR291"/>
      <c r="MYS291"/>
      <c r="MYT291"/>
      <c r="MYU291"/>
      <c r="MYV291"/>
      <c r="MYW291"/>
      <c r="MYX291"/>
      <c r="MYY291"/>
      <c r="MYZ291"/>
      <c r="MZA291"/>
      <c r="MZB291"/>
      <c r="MZC291"/>
      <c r="MZD291"/>
      <c r="MZE291"/>
      <c r="MZF291"/>
      <c r="MZG291"/>
      <c r="MZH291"/>
      <c r="MZI291"/>
      <c r="MZJ291"/>
      <c r="MZK291"/>
      <c r="MZL291"/>
      <c r="MZM291"/>
      <c r="MZN291"/>
      <c r="MZO291"/>
      <c r="MZP291"/>
      <c r="MZQ291"/>
      <c r="MZR291"/>
      <c r="MZS291"/>
      <c r="MZT291"/>
      <c r="MZU291"/>
      <c r="MZV291"/>
      <c r="MZW291"/>
      <c r="MZX291"/>
      <c r="MZY291"/>
      <c r="MZZ291"/>
      <c r="NAA291"/>
      <c r="NAB291"/>
      <c r="NAC291"/>
      <c r="NAD291"/>
      <c r="NAE291"/>
      <c r="NAF291"/>
      <c r="NAG291"/>
      <c r="NAH291"/>
      <c r="NAI291"/>
      <c r="NAJ291"/>
      <c r="NAK291"/>
      <c r="NAL291"/>
      <c r="NAM291"/>
      <c r="NAN291"/>
      <c r="NAO291"/>
      <c r="NAP291"/>
      <c r="NAQ291"/>
      <c r="NAR291"/>
      <c r="NAS291"/>
      <c r="NAT291"/>
      <c r="NAU291"/>
      <c r="NAV291"/>
      <c r="NAW291"/>
      <c r="NAX291"/>
      <c r="NAY291"/>
      <c r="NAZ291"/>
      <c r="NBA291"/>
      <c r="NBB291"/>
      <c r="NBC291"/>
      <c r="NBD291"/>
      <c r="NBE291"/>
      <c r="NBF291"/>
      <c r="NBG291"/>
      <c r="NBH291"/>
      <c r="NBI291"/>
      <c r="NBJ291"/>
      <c r="NBK291"/>
      <c r="NBL291"/>
      <c r="NBM291"/>
      <c r="NBN291"/>
      <c r="NBO291"/>
      <c r="NBP291"/>
      <c r="NBQ291"/>
      <c r="NBR291"/>
      <c r="NBS291"/>
      <c r="NBT291"/>
      <c r="NBU291"/>
      <c r="NBV291"/>
      <c r="NBW291"/>
      <c r="NBX291"/>
      <c r="NBY291"/>
      <c r="NBZ291"/>
      <c r="NCA291"/>
      <c r="NCB291"/>
      <c r="NCC291"/>
      <c r="NCD291"/>
      <c r="NCE291"/>
      <c r="NCF291"/>
      <c r="NCG291"/>
      <c r="NCH291"/>
      <c r="NCI291"/>
      <c r="NCJ291"/>
      <c r="NCK291"/>
      <c r="NCL291"/>
      <c r="NCM291"/>
      <c r="NCN291"/>
      <c r="NCO291"/>
      <c r="NCP291"/>
      <c r="NCQ291"/>
      <c r="NCR291"/>
      <c r="NCS291"/>
      <c r="NCT291"/>
      <c r="NCU291"/>
      <c r="NCV291"/>
      <c r="NCW291"/>
      <c r="NCX291"/>
      <c r="NCY291"/>
      <c r="NCZ291"/>
      <c r="NDA291"/>
      <c r="NDB291"/>
      <c r="NDC291"/>
      <c r="NDD291"/>
      <c r="NDE291"/>
      <c r="NDF291"/>
      <c r="NDG291"/>
      <c r="NDH291"/>
      <c r="NDI291"/>
      <c r="NDJ291"/>
      <c r="NDK291"/>
      <c r="NDL291"/>
      <c r="NDM291"/>
      <c r="NDN291"/>
      <c r="NDO291"/>
      <c r="NDP291"/>
      <c r="NDQ291"/>
      <c r="NDR291"/>
      <c r="NDS291"/>
      <c r="NDT291"/>
      <c r="NDU291"/>
      <c r="NDV291"/>
      <c r="NDW291"/>
      <c r="NDX291"/>
      <c r="NDY291"/>
      <c r="NDZ291"/>
      <c r="NEA291"/>
      <c r="NEB291"/>
      <c r="NEC291"/>
      <c r="NED291"/>
      <c r="NEE291"/>
      <c r="NEF291"/>
      <c r="NEG291"/>
      <c r="NEH291"/>
      <c r="NEI291"/>
      <c r="NEJ291"/>
      <c r="NEK291"/>
      <c r="NEL291"/>
      <c r="NEM291"/>
      <c r="NEN291"/>
      <c r="NEO291"/>
      <c r="NEP291"/>
      <c r="NEQ291"/>
      <c r="NER291"/>
      <c r="NES291"/>
      <c r="NET291"/>
      <c r="NEU291"/>
      <c r="NEV291"/>
      <c r="NEW291"/>
      <c r="NEX291"/>
      <c r="NEY291"/>
      <c r="NEZ291"/>
      <c r="NFA291"/>
      <c r="NFB291"/>
      <c r="NFC291"/>
      <c r="NFD291"/>
      <c r="NFE291"/>
      <c r="NFF291"/>
      <c r="NFG291"/>
      <c r="NFH291"/>
      <c r="NFI291"/>
      <c r="NFJ291"/>
      <c r="NFK291"/>
      <c r="NFL291"/>
      <c r="NFM291"/>
      <c r="NFN291"/>
      <c r="NFO291"/>
      <c r="NFP291"/>
      <c r="NFQ291"/>
      <c r="NFR291"/>
      <c r="NFS291"/>
      <c r="NFT291"/>
      <c r="NFU291"/>
      <c r="NFV291"/>
      <c r="NFW291"/>
      <c r="NFX291"/>
      <c r="NFY291"/>
      <c r="NFZ291"/>
      <c r="NGA291"/>
      <c r="NGB291"/>
      <c r="NGC291"/>
      <c r="NGD291"/>
      <c r="NGE291"/>
      <c r="NGF291"/>
      <c r="NGG291"/>
      <c r="NGH291"/>
      <c r="NGI291"/>
      <c r="NGJ291"/>
      <c r="NGK291"/>
      <c r="NGL291"/>
      <c r="NGM291"/>
      <c r="NGN291"/>
      <c r="NGO291"/>
      <c r="NGP291"/>
      <c r="NGQ291"/>
      <c r="NGR291"/>
      <c r="NGS291"/>
      <c r="NGT291"/>
      <c r="NGU291"/>
      <c r="NGV291"/>
      <c r="NGW291"/>
      <c r="NGX291"/>
      <c r="NGY291"/>
      <c r="NGZ291"/>
      <c r="NHA291"/>
      <c r="NHB291"/>
      <c r="NHC291"/>
      <c r="NHD291"/>
      <c r="NHE291"/>
      <c r="NHF291"/>
      <c r="NHG291"/>
      <c r="NHH291"/>
      <c r="NHI291"/>
      <c r="NHJ291"/>
      <c r="NHK291"/>
      <c r="NHL291"/>
      <c r="NHM291"/>
      <c r="NHN291"/>
      <c r="NHO291"/>
      <c r="NHP291"/>
      <c r="NHQ291"/>
      <c r="NHR291"/>
      <c r="NHS291"/>
      <c r="NHT291"/>
      <c r="NHU291"/>
      <c r="NHV291"/>
      <c r="NHW291"/>
      <c r="NHX291"/>
      <c r="NHY291"/>
      <c r="NHZ291"/>
      <c r="NIA291"/>
      <c r="NIB291"/>
      <c r="NIC291"/>
      <c r="NID291"/>
      <c r="NIE291"/>
      <c r="NIF291"/>
      <c r="NIG291"/>
      <c r="NIH291"/>
      <c r="NII291"/>
      <c r="NIJ291"/>
      <c r="NIK291"/>
      <c r="NIL291"/>
      <c r="NIM291"/>
      <c r="NIN291"/>
      <c r="NIO291"/>
      <c r="NIP291"/>
      <c r="NIQ291"/>
      <c r="NIR291"/>
      <c r="NIS291"/>
      <c r="NIT291"/>
      <c r="NIU291"/>
      <c r="NIV291"/>
      <c r="NIW291"/>
      <c r="NIX291"/>
      <c r="NIY291"/>
      <c r="NIZ291"/>
      <c r="NJA291"/>
      <c r="NJB291"/>
      <c r="NJC291"/>
      <c r="NJD291"/>
      <c r="NJE291"/>
      <c r="NJF291"/>
      <c r="NJG291"/>
      <c r="NJH291"/>
      <c r="NJI291"/>
      <c r="NJJ291"/>
      <c r="NJK291"/>
      <c r="NJL291"/>
      <c r="NJM291"/>
      <c r="NJN291"/>
      <c r="NJO291"/>
      <c r="NJP291"/>
      <c r="NJQ291"/>
      <c r="NJR291"/>
      <c r="NJS291"/>
      <c r="NJT291"/>
      <c r="NJU291"/>
      <c r="NJV291"/>
      <c r="NJW291"/>
      <c r="NJX291"/>
      <c r="NJY291"/>
      <c r="NJZ291"/>
      <c r="NKA291"/>
      <c r="NKB291"/>
      <c r="NKC291"/>
      <c r="NKD291"/>
      <c r="NKE291"/>
      <c r="NKF291"/>
      <c r="NKG291"/>
      <c r="NKH291"/>
      <c r="NKI291"/>
      <c r="NKJ291"/>
      <c r="NKK291"/>
      <c r="NKL291"/>
      <c r="NKM291"/>
      <c r="NKN291"/>
      <c r="NKO291"/>
      <c r="NKP291"/>
      <c r="NKQ291"/>
      <c r="NKR291"/>
      <c r="NKS291"/>
      <c r="NKT291"/>
      <c r="NKU291"/>
      <c r="NKV291"/>
      <c r="NKW291"/>
      <c r="NKX291"/>
      <c r="NKY291"/>
      <c r="NKZ291"/>
      <c r="NLA291"/>
      <c r="NLB291"/>
      <c r="NLC291"/>
      <c r="NLD291"/>
      <c r="NLE291"/>
      <c r="NLF291"/>
      <c r="NLG291"/>
      <c r="NLH291"/>
      <c r="NLI291"/>
      <c r="NLJ291"/>
      <c r="NLK291"/>
      <c r="NLL291"/>
      <c r="NLM291"/>
      <c r="NLN291"/>
      <c r="NLO291"/>
      <c r="NLP291"/>
      <c r="NLQ291"/>
      <c r="NLR291"/>
      <c r="NLS291"/>
      <c r="NLT291"/>
      <c r="NLU291"/>
      <c r="NLV291"/>
      <c r="NLW291"/>
      <c r="NLX291"/>
      <c r="NLY291"/>
      <c r="NLZ291"/>
      <c r="NMA291"/>
      <c r="NMB291"/>
      <c r="NMC291"/>
      <c r="NMD291"/>
      <c r="NME291"/>
      <c r="NMF291"/>
      <c r="NMG291"/>
      <c r="NMH291"/>
      <c r="NMI291"/>
      <c r="NMJ291"/>
      <c r="NMK291"/>
      <c r="NML291"/>
      <c r="NMM291"/>
      <c r="NMN291"/>
      <c r="NMO291"/>
      <c r="NMP291"/>
      <c r="NMQ291"/>
      <c r="NMR291"/>
      <c r="NMS291"/>
      <c r="NMT291"/>
      <c r="NMU291"/>
      <c r="NMV291"/>
      <c r="NMW291"/>
      <c r="NMX291"/>
      <c r="NMY291"/>
      <c r="NMZ291"/>
      <c r="NNA291"/>
      <c r="NNB291"/>
      <c r="NNC291"/>
      <c r="NND291"/>
      <c r="NNE291"/>
      <c r="NNF291"/>
      <c r="NNG291"/>
      <c r="NNH291"/>
      <c r="NNI291"/>
      <c r="NNJ291"/>
      <c r="NNK291"/>
      <c r="NNL291"/>
      <c r="NNM291"/>
      <c r="NNN291"/>
      <c r="NNO291"/>
      <c r="NNP291"/>
      <c r="NNQ291"/>
      <c r="NNR291"/>
      <c r="NNS291"/>
      <c r="NNT291"/>
      <c r="NNU291"/>
      <c r="NNV291"/>
      <c r="NNW291"/>
      <c r="NNX291"/>
      <c r="NNY291"/>
      <c r="NNZ291"/>
      <c r="NOA291"/>
      <c r="NOB291"/>
      <c r="NOC291"/>
      <c r="NOD291"/>
      <c r="NOE291"/>
      <c r="NOF291"/>
      <c r="NOG291"/>
      <c r="NOH291"/>
      <c r="NOI291"/>
      <c r="NOJ291"/>
      <c r="NOK291"/>
      <c r="NOL291"/>
      <c r="NOM291"/>
      <c r="NON291"/>
      <c r="NOO291"/>
      <c r="NOP291"/>
      <c r="NOQ291"/>
      <c r="NOR291"/>
      <c r="NOS291"/>
      <c r="NOT291"/>
      <c r="NOU291"/>
      <c r="NOV291"/>
      <c r="NOW291"/>
      <c r="NOX291"/>
      <c r="NOY291"/>
      <c r="NOZ291"/>
      <c r="NPA291"/>
      <c r="NPB291"/>
      <c r="NPC291"/>
      <c r="NPD291"/>
      <c r="NPE291"/>
      <c r="NPF291"/>
      <c r="NPG291"/>
      <c r="NPH291"/>
      <c r="NPI291"/>
      <c r="NPJ291"/>
      <c r="NPK291"/>
      <c r="NPL291"/>
      <c r="NPM291"/>
      <c r="NPN291"/>
      <c r="NPO291"/>
      <c r="NPP291"/>
      <c r="NPQ291"/>
      <c r="NPR291"/>
      <c r="NPS291"/>
      <c r="NPT291"/>
      <c r="NPU291"/>
      <c r="NPV291"/>
      <c r="NPW291"/>
      <c r="NPX291"/>
      <c r="NPY291"/>
      <c r="NPZ291"/>
      <c r="NQA291"/>
      <c r="NQB291"/>
      <c r="NQC291"/>
      <c r="NQD291"/>
      <c r="NQE291"/>
      <c r="NQF291"/>
      <c r="NQG291"/>
      <c r="NQH291"/>
      <c r="NQI291"/>
      <c r="NQJ291"/>
      <c r="NQK291"/>
      <c r="NQL291"/>
      <c r="NQM291"/>
      <c r="NQN291"/>
      <c r="NQO291"/>
      <c r="NQP291"/>
      <c r="NQQ291"/>
      <c r="NQR291"/>
      <c r="NQS291"/>
      <c r="NQT291"/>
      <c r="NQU291"/>
      <c r="NQV291"/>
      <c r="NQW291"/>
      <c r="NQX291"/>
      <c r="NQY291"/>
      <c r="NQZ291"/>
      <c r="NRA291"/>
      <c r="NRB291"/>
      <c r="NRC291"/>
      <c r="NRD291"/>
      <c r="NRE291"/>
      <c r="NRF291"/>
      <c r="NRG291"/>
      <c r="NRH291"/>
      <c r="NRI291"/>
      <c r="NRJ291"/>
      <c r="NRK291"/>
      <c r="NRL291"/>
      <c r="NRM291"/>
      <c r="NRN291"/>
      <c r="NRO291"/>
      <c r="NRP291"/>
      <c r="NRQ291"/>
      <c r="NRR291"/>
      <c r="NRS291"/>
      <c r="NRT291"/>
      <c r="NRU291"/>
      <c r="NRV291"/>
      <c r="NRW291"/>
      <c r="NRX291"/>
      <c r="NRY291"/>
      <c r="NRZ291"/>
      <c r="NSA291"/>
      <c r="NSB291"/>
      <c r="NSC291"/>
      <c r="NSD291"/>
      <c r="NSE291"/>
      <c r="NSF291"/>
      <c r="NSG291"/>
      <c r="NSH291"/>
      <c r="NSI291"/>
      <c r="NSJ291"/>
      <c r="NSK291"/>
      <c r="NSL291"/>
      <c r="NSM291"/>
      <c r="NSN291"/>
      <c r="NSO291"/>
      <c r="NSP291"/>
      <c r="NSQ291"/>
      <c r="NSR291"/>
      <c r="NSS291"/>
      <c r="NST291"/>
      <c r="NSU291"/>
      <c r="NSV291"/>
      <c r="NSW291"/>
      <c r="NSX291"/>
      <c r="NSY291"/>
      <c r="NSZ291"/>
      <c r="NTA291"/>
      <c r="NTB291"/>
      <c r="NTC291"/>
      <c r="NTD291"/>
      <c r="NTE291"/>
      <c r="NTF291"/>
      <c r="NTG291"/>
      <c r="NTH291"/>
      <c r="NTI291"/>
      <c r="NTJ291"/>
      <c r="NTK291"/>
      <c r="NTL291"/>
      <c r="NTM291"/>
      <c r="NTN291"/>
      <c r="NTO291"/>
      <c r="NTP291"/>
      <c r="NTQ291"/>
      <c r="NTR291"/>
      <c r="NTS291"/>
      <c r="NTT291"/>
      <c r="NTU291"/>
      <c r="NTV291"/>
      <c r="NTW291"/>
      <c r="NTX291"/>
      <c r="NTY291"/>
      <c r="NTZ291"/>
      <c r="NUA291"/>
      <c r="NUB291"/>
      <c r="NUC291"/>
      <c r="NUD291"/>
      <c r="NUE291"/>
      <c r="NUF291"/>
      <c r="NUG291"/>
      <c r="NUH291"/>
      <c r="NUI291"/>
      <c r="NUJ291"/>
      <c r="NUK291"/>
      <c r="NUL291"/>
      <c r="NUM291"/>
      <c r="NUN291"/>
      <c r="NUO291"/>
      <c r="NUP291"/>
      <c r="NUQ291"/>
      <c r="NUR291"/>
      <c r="NUS291"/>
      <c r="NUT291"/>
      <c r="NUU291"/>
      <c r="NUV291"/>
      <c r="NUW291"/>
      <c r="NUX291"/>
      <c r="NUY291"/>
      <c r="NUZ291"/>
      <c r="NVA291"/>
      <c r="NVB291"/>
      <c r="NVC291"/>
      <c r="NVD291"/>
      <c r="NVE291"/>
      <c r="NVF291"/>
      <c r="NVG291"/>
      <c r="NVH291"/>
      <c r="NVI291"/>
      <c r="NVJ291"/>
      <c r="NVK291"/>
      <c r="NVL291"/>
      <c r="NVM291"/>
      <c r="NVN291"/>
      <c r="NVO291"/>
      <c r="NVP291"/>
      <c r="NVQ291"/>
      <c r="NVR291"/>
      <c r="NVS291"/>
      <c r="NVT291"/>
      <c r="NVU291"/>
      <c r="NVV291"/>
      <c r="NVW291"/>
      <c r="NVX291"/>
      <c r="NVY291"/>
      <c r="NVZ291"/>
      <c r="NWA291"/>
      <c r="NWB291"/>
      <c r="NWC291"/>
      <c r="NWD291"/>
      <c r="NWE291"/>
      <c r="NWF291"/>
      <c r="NWG291"/>
      <c r="NWH291"/>
      <c r="NWI291"/>
      <c r="NWJ291"/>
      <c r="NWK291"/>
      <c r="NWL291"/>
      <c r="NWM291"/>
      <c r="NWN291"/>
      <c r="NWO291"/>
      <c r="NWP291"/>
      <c r="NWQ291"/>
      <c r="NWR291"/>
      <c r="NWS291"/>
      <c r="NWT291"/>
      <c r="NWU291"/>
      <c r="NWV291"/>
      <c r="NWW291"/>
      <c r="NWX291"/>
      <c r="NWY291"/>
      <c r="NWZ291"/>
      <c r="NXA291"/>
      <c r="NXB291"/>
      <c r="NXC291"/>
      <c r="NXD291"/>
      <c r="NXE291"/>
      <c r="NXF291"/>
      <c r="NXG291"/>
      <c r="NXH291"/>
      <c r="NXI291"/>
      <c r="NXJ291"/>
      <c r="NXK291"/>
      <c r="NXL291"/>
      <c r="NXM291"/>
      <c r="NXN291"/>
      <c r="NXO291"/>
      <c r="NXP291"/>
      <c r="NXQ291"/>
      <c r="NXR291"/>
      <c r="NXS291"/>
      <c r="NXT291"/>
      <c r="NXU291"/>
      <c r="NXV291"/>
      <c r="NXW291"/>
      <c r="NXX291"/>
      <c r="NXY291"/>
      <c r="NXZ291"/>
      <c r="NYA291"/>
      <c r="NYB291"/>
      <c r="NYC291"/>
      <c r="NYD291"/>
      <c r="NYE291"/>
      <c r="NYF291"/>
      <c r="NYG291"/>
      <c r="NYH291"/>
      <c r="NYI291"/>
      <c r="NYJ291"/>
      <c r="NYK291"/>
      <c r="NYL291"/>
      <c r="NYM291"/>
      <c r="NYN291"/>
      <c r="NYO291"/>
      <c r="NYP291"/>
      <c r="NYQ291"/>
      <c r="NYR291"/>
      <c r="NYS291"/>
      <c r="NYT291"/>
      <c r="NYU291"/>
      <c r="NYV291"/>
      <c r="NYW291"/>
      <c r="NYX291"/>
      <c r="NYY291"/>
      <c r="NYZ291"/>
      <c r="NZA291"/>
      <c r="NZB291"/>
      <c r="NZC291"/>
      <c r="NZD291"/>
      <c r="NZE291"/>
      <c r="NZF291"/>
      <c r="NZG291"/>
      <c r="NZH291"/>
      <c r="NZI291"/>
      <c r="NZJ291"/>
      <c r="NZK291"/>
      <c r="NZL291"/>
      <c r="NZM291"/>
      <c r="NZN291"/>
      <c r="NZO291"/>
      <c r="NZP291"/>
      <c r="NZQ291"/>
      <c r="NZR291"/>
      <c r="NZS291"/>
      <c r="NZT291"/>
      <c r="NZU291"/>
      <c r="NZV291"/>
      <c r="NZW291"/>
      <c r="NZX291"/>
      <c r="NZY291"/>
      <c r="NZZ291"/>
      <c r="OAA291"/>
      <c r="OAB291"/>
      <c r="OAC291"/>
      <c r="OAD291"/>
      <c r="OAE291"/>
      <c r="OAF291"/>
      <c r="OAG291"/>
      <c r="OAH291"/>
      <c r="OAI291"/>
      <c r="OAJ291"/>
      <c r="OAK291"/>
      <c r="OAL291"/>
      <c r="OAM291"/>
      <c r="OAN291"/>
      <c r="OAO291"/>
      <c r="OAP291"/>
      <c r="OAQ291"/>
      <c r="OAR291"/>
      <c r="OAS291"/>
      <c r="OAT291"/>
      <c r="OAU291"/>
      <c r="OAV291"/>
      <c r="OAW291"/>
      <c r="OAX291"/>
      <c r="OAY291"/>
      <c r="OAZ291"/>
      <c r="OBA291"/>
      <c r="OBB291"/>
      <c r="OBC291"/>
      <c r="OBD291"/>
      <c r="OBE291"/>
      <c r="OBF291"/>
      <c r="OBG291"/>
      <c r="OBH291"/>
      <c r="OBI291"/>
      <c r="OBJ291"/>
      <c r="OBK291"/>
      <c r="OBL291"/>
      <c r="OBM291"/>
      <c r="OBN291"/>
      <c r="OBO291"/>
      <c r="OBP291"/>
      <c r="OBQ291"/>
      <c r="OBR291"/>
      <c r="OBS291"/>
      <c r="OBT291"/>
      <c r="OBU291"/>
      <c r="OBV291"/>
      <c r="OBW291"/>
      <c r="OBX291"/>
      <c r="OBY291"/>
      <c r="OBZ291"/>
      <c r="OCA291"/>
      <c r="OCB291"/>
      <c r="OCC291"/>
      <c r="OCD291"/>
      <c r="OCE291"/>
      <c r="OCF291"/>
      <c r="OCG291"/>
      <c r="OCH291"/>
      <c r="OCI291"/>
      <c r="OCJ291"/>
      <c r="OCK291"/>
      <c r="OCL291"/>
      <c r="OCM291"/>
      <c r="OCN291"/>
      <c r="OCO291"/>
      <c r="OCP291"/>
      <c r="OCQ291"/>
      <c r="OCR291"/>
      <c r="OCS291"/>
      <c r="OCT291"/>
      <c r="OCU291"/>
      <c r="OCV291"/>
      <c r="OCW291"/>
      <c r="OCX291"/>
      <c r="OCY291"/>
      <c r="OCZ291"/>
      <c r="ODA291"/>
      <c r="ODB291"/>
      <c r="ODC291"/>
      <c r="ODD291"/>
      <c r="ODE291"/>
      <c r="ODF291"/>
      <c r="ODG291"/>
      <c r="ODH291"/>
      <c r="ODI291"/>
      <c r="ODJ291"/>
      <c r="ODK291"/>
      <c r="ODL291"/>
      <c r="ODM291"/>
      <c r="ODN291"/>
      <c r="ODO291"/>
      <c r="ODP291"/>
      <c r="ODQ291"/>
      <c r="ODR291"/>
      <c r="ODS291"/>
      <c r="ODT291"/>
      <c r="ODU291"/>
      <c r="ODV291"/>
      <c r="ODW291"/>
      <c r="ODX291"/>
      <c r="ODY291"/>
      <c r="ODZ291"/>
      <c r="OEA291"/>
      <c r="OEB291"/>
      <c r="OEC291"/>
      <c r="OED291"/>
      <c r="OEE291"/>
      <c r="OEF291"/>
      <c r="OEG291"/>
      <c r="OEH291"/>
      <c r="OEI291"/>
      <c r="OEJ291"/>
      <c r="OEK291"/>
      <c r="OEL291"/>
      <c r="OEM291"/>
      <c r="OEN291"/>
      <c r="OEO291"/>
      <c r="OEP291"/>
      <c r="OEQ291"/>
      <c r="OER291"/>
      <c r="OES291"/>
      <c r="OET291"/>
      <c r="OEU291"/>
      <c r="OEV291"/>
      <c r="OEW291"/>
      <c r="OEX291"/>
      <c r="OEY291"/>
      <c r="OEZ291"/>
      <c r="OFA291"/>
      <c r="OFB291"/>
      <c r="OFC291"/>
      <c r="OFD291"/>
      <c r="OFE291"/>
      <c r="OFF291"/>
      <c r="OFG291"/>
      <c r="OFH291"/>
      <c r="OFI291"/>
      <c r="OFJ291"/>
      <c r="OFK291"/>
      <c r="OFL291"/>
      <c r="OFM291"/>
      <c r="OFN291"/>
      <c r="OFO291"/>
      <c r="OFP291"/>
      <c r="OFQ291"/>
      <c r="OFR291"/>
      <c r="OFS291"/>
      <c r="OFT291"/>
      <c r="OFU291"/>
      <c r="OFV291"/>
      <c r="OFW291"/>
      <c r="OFX291"/>
      <c r="OFY291"/>
      <c r="OFZ291"/>
      <c r="OGA291"/>
      <c r="OGB291"/>
      <c r="OGC291"/>
      <c r="OGD291"/>
      <c r="OGE291"/>
      <c r="OGF291"/>
      <c r="OGG291"/>
      <c r="OGH291"/>
      <c r="OGI291"/>
      <c r="OGJ291"/>
      <c r="OGK291"/>
      <c r="OGL291"/>
      <c r="OGM291"/>
      <c r="OGN291"/>
      <c r="OGO291"/>
      <c r="OGP291"/>
      <c r="OGQ291"/>
      <c r="OGR291"/>
      <c r="OGS291"/>
      <c r="OGT291"/>
      <c r="OGU291"/>
      <c r="OGV291"/>
      <c r="OGW291"/>
      <c r="OGX291"/>
      <c r="OGY291"/>
      <c r="OGZ291"/>
      <c r="OHA291"/>
      <c r="OHB291"/>
      <c r="OHC291"/>
      <c r="OHD291"/>
      <c r="OHE291"/>
      <c r="OHF291"/>
      <c r="OHG291"/>
      <c r="OHH291"/>
      <c r="OHI291"/>
      <c r="OHJ291"/>
      <c r="OHK291"/>
      <c r="OHL291"/>
      <c r="OHM291"/>
      <c r="OHN291"/>
      <c r="OHO291"/>
      <c r="OHP291"/>
      <c r="OHQ291"/>
      <c r="OHR291"/>
      <c r="OHS291"/>
      <c r="OHT291"/>
      <c r="OHU291"/>
      <c r="OHV291"/>
      <c r="OHW291"/>
      <c r="OHX291"/>
      <c r="OHY291"/>
      <c r="OHZ291"/>
      <c r="OIA291"/>
      <c r="OIB291"/>
      <c r="OIC291"/>
      <c r="OID291"/>
      <c r="OIE291"/>
      <c r="OIF291"/>
      <c r="OIG291"/>
      <c r="OIH291"/>
      <c r="OII291"/>
      <c r="OIJ291"/>
      <c r="OIK291"/>
      <c r="OIL291"/>
      <c r="OIM291"/>
      <c r="OIN291"/>
      <c r="OIO291"/>
      <c r="OIP291"/>
      <c r="OIQ291"/>
      <c r="OIR291"/>
      <c r="OIS291"/>
      <c r="OIT291"/>
      <c r="OIU291"/>
      <c r="OIV291"/>
      <c r="OIW291"/>
      <c r="OIX291"/>
      <c r="OIY291"/>
      <c r="OIZ291"/>
      <c r="OJA291"/>
      <c r="OJB291"/>
      <c r="OJC291"/>
      <c r="OJD291"/>
      <c r="OJE291"/>
      <c r="OJF291"/>
      <c r="OJG291"/>
      <c r="OJH291"/>
      <c r="OJI291"/>
      <c r="OJJ291"/>
      <c r="OJK291"/>
      <c r="OJL291"/>
      <c r="OJM291"/>
      <c r="OJN291"/>
      <c r="OJO291"/>
      <c r="OJP291"/>
      <c r="OJQ291"/>
      <c r="OJR291"/>
      <c r="OJS291"/>
      <c r="OJT291"/>
      <c r="OJU291"/>
      <c r="OJV291"/>
      <c r="OJW291"/>
      <c r="OJX291"/>
      <c r="OJY291"/>
      <c r="OJZ291"/>
      <c r="OKA291"/>
      <c r="OKB291"/>
      <c r="OKC291"/>
      <c r="OKD291"/>
      <c r="OKE291"/>
      <c r="OKF291"/>
      <c r="OKG291"/>
      <c r="OKH291"/>
      <c r="OKI291"/>
      <c r="OKJ291"/>
      <c r="OKK291"/>
      <c r="OKL291"/>
      <c r="OKM291"/>
      <c r="OKN291"/>
      <c r="OKO291"/>
      <c r="OKP291"/>
      <c r="OKQ291"/>
      <c r="OKR291"/>
      <c r="OKS291"/>
      <c r="OKT291"/>
      <c r="OKU291"/>
      <c r="OKV291"/>
      <c r="OKW291"/>
      <c r="OKX291"/>
      <c r="OKY291"/>
      <c r="OKZ291"/>
      <c r="OLA291"/>
      <c r="OLB291"/>
      <c r="OLC291"/>
      <c r="OLD291"/>
      <c r="OLE291"/>
      <c r="OLF291"/>
      <c r="OLG291"/>
      <c r="OLH291"/>
      <c r="OLI291"/>
      <c r="OLJ291"/>
      <c r="OLK291"/>
      <c r="OLL291"/>
      <c r="OLM291"/>
      <c r="OLN291"/>
      <c r="OLO291"/>
      <c r="OLP291"/>
      <c r="OLQ291"/>
      <c r="OLR291"/>
      <c r="OLS291"/>
      <c r="OLT291"/>
      <c r="OLU291"/>
      <c r="OLV291"/>
      <c r="OLW291"/>
      <c r="OLX291"/>
      <c r="OLY291"/>
      <c r="OLZ291"/>
      <c r="OMA291"/>
      <c r="OMB291"/>
      <c r="OMC291"/>
      <c r="OMD291"/>
      <c r="OME291"/>
      <c r="OMF291"/>
      <c r="OMG291"/>
      <c r="OMH291"/>
      <c r="OMI291"/>
      <c r="OMJ291"/>
      <c r="OMK291"/>
      <c r="OML291"/>
      <c r="OMM291"/>
      <c r="OMN291"/>
      <c r="OMO291"/>
      <c r="OMP291"/>
      <c r="OMQ291"/>
      <c r="OMR291"/>
      <c r="OMS291"/>
      <c r="OMT291"/>
      <c r="OMU291"/>
      <c r="OMV291"/>
      <c r="OMW291"/>
      <c r="OMX291"/>
      <c r="OMY291"/>
      <c r="OMZ291"/>
      <c r="ONA291"/>
      <c r="ONB291"/>
      <c r="ONC291"/>
      <c r="OND291"/>
      <c r="ONE291"/>
      <c r="ONF291"/>
      <c r="ONG291"/>
      <c r="ONH291"/>
      <c r="ONI291"/>
      <c r="ONJ291"/>
      <c r="ONK291"/>
      <c r="ONL291"/>
      <c r="ONM291"/>
      <c r="ONN291"/>
      <c r="ONO291"/>
      <c r="ONP291"/>
      <c r="ONQ291"/>
      <c r="ONR291"/>
      <c r="ONS291"/>
      <c r="ONT291"/>
      <c r="ONU291"/>
      <c r="ONV291"/>
      <c r="ONW291"/>
      <c r="ONX291"/>
      <c r="ONY291"/>
      <c r="ONZ291"/>
      <c r="OOA291"/>
      <c r="OOB291"/>
      <c r="OOC291"/>
      <c r="OOD291"/>
      <c r="OOE291"/>
      <c r="OOF291"/>
      <c r="OOG291"/>
      <c r="OOH291"/>
      <c r="OOI291"/>
      <c r="OOJ291"/>
      <c r="OOK291"/>
      <c r="OOL291"/>
      <c r="OOM291"/>
      <c r="OON291"/>
      <c r="OOO291"/>
      <c r="OOP291"/>
      <c r="OOQ291"/>
      <c r="OOR291"/>
      <c r="OOS291"/>
      <c r="OOT291"/>
      <c r="OOU291"/>
      <c r="OOV291"/>
      <c r="OOW291"/>
      <c r="OOX291"/>
      <c r="OOY291"/>
      <c r="OOZ291"/>
      <c r="OPA291"/>
      <c r="OPB291"/>
      <c r="OPC291"/>
      <c r="OPD291"/>
      <c r="OPE291"/>
      <c r="OPF291"/>
      <c r="OPG291"/>
      <c r="OPH291"/>
      <c r="OPI291"/>
      <c r="OPJ291"/>
      <c r="OPK291"/>
      <c r="OPL291"/>
      <c r="OPM291"/>
      <c r="OPN291"/>
      <c r="OPO291"/>
      <c r="OPP291"/>
      <c r="OPQ291"/>
      <c r="OPR291"/>
      <c r="OPS291"/>
      <c r="OPT291"/>
      <c r="OPU291"/>
      <c r="OPV291"/>
      <c r="OPW291"/>
      <c r="OPX291"/>
      <c r="OPY291"/>
      <c r="OPZ291"/>
      <c r="OQA291"/>
      <c r="OQB291"/>
      <c r="OQC291"/>
      <c r="OQD291"/>
      <c r="OQE291"/>
      <c r="OQF291"/>
      <c r="OQG291"/>
      <c r="OQH291"/>
      <c r="OQI291"/>
      <c r="OQJ291"/>
      <c r="OQK291"/>
      <c r="OQL291"/>
      <c r="OQM291"/>
      <c r="OQN291"/>
      <c r="OQO291"/>
      <c r="OQP291"/>
      <c r="OQQ291"/>
      <c r="OQR291"/>
      <c r="OQS291"/>
      <c r="OQT291"/>
      <c r="OQU291"/>
      <c r="OQV291"/>
      <c r="OQW291"/>
      <c r="OQX291"/>
      <c r="OQY291"/>
      <c r="OQZ291"/>
      <c r="ORA291"/>
      <c r="ORB291"/>
      <c r="ORC291"/>
      <c r="ORD291"/>
      <c r="ORE291"/>
      <c r="ORF291"/>
      <c r="ORG291"/>
      <c r="ORH291"/>
      <c r="ORI291"/>
      <c r="ORJ291"/>
      <c r="ORK291"/>
      <c r="ORL291"/>
      <c r="ORM291"/>
      <c r="ORN291"/>
      <c r="ORO291"/>
      <c r="ORP291"/>
      <c r="ORQ291"/>
      <c r="ORR291"/>
      <c r="ORS291"/>
      <c r="ORT291"/>
      <c r="ORU291"/>
      <c r="ORV291"/>
      <c r="ORW291"/>
      <c r="ORX291"/>
      <c r="ORY291"/>
      <c r="ORZ291"/>
      <c r="OSA291"/>
      <c r="OSB291"/>
      <c r="OSC291"/>
      <c r="OSD291"/>
      <c r="OSE291"/>
      <c r="OSF291"/>
      <c r="OSG291"/>
      <c r="OSH291"/>
      <c r="OSI291"/>
      <c r="OSJ291"/>
      <c r="OSK291"/>
      <c r="OSL291"/>
      <c r="OSM291"/>
      <c r="OSN291"/>
      <c r="OSO291"/>
      <c r="OSP291"/>
      <c r="OSQ291"/>
      <c r="OSR291"/>
      <c r="OSS291"/>
      <c r="OST291"/>
      <c r="OSU291"/>
      <c r="OSV291"/>
      <c r="OSW291"/>
      <c r="OSX291"/>
      <c r="OSY291"/>
      <c r="OSZ291"/>
      <c r="OTA291"/>
      <c r="OTB291"/>
      <c r="OTC291"/>
      <c r="OTD291"/>
      <c r="OTE291"/>
      <c r="OTF291"/>
      <c r="OTG291"/>
      <c r="OTH291"/>
      <c r="OTI291"/>
      <c r="OTJ291"/>
      <c r="OTK291"/>
      <c r="OTL291"/>
      <c r="OTM291"/>
      <c r="OTN291"/>
      <c r="OTO291"/>
      <c r="OTP291"/>
      <c r="OTQ291"/>
      <c r="OTR291"/>
      <c r="OTS291"/>
      <c r="OTT291"/>
      <c r="OTU291"/>
      <c r="OTV291"/>
      <c r="OTW291"/>
      <c r="OTX291"/>
      <c r="OTY291"/>
      <c r="OTZ291"/>
      <c r="OUA291"/>
      <c r="OUB291"/>
      <c r="OUC291"/>
      <c r="OUD291"/>
      <c r="OUE291"/>
      <c r="OUF291"/>
      <c r="OUG291"/>
      <c r="OUH291"/>
      <c r="OUI291"/>
      <c r="OUJ291"/>
      <c r="OUK291"/>
      <c r="OUL291"/>
      <c r="OUM291"/>
      <c r="OUN291"/>
      <c r="OUO291"/>
      <c r="OUP291"/>
      <c r="OUQ291"/>
      <c r="OUR291"/>
      <c r="OUS291"/>
      <c r="OUT291"/>
      <c r="OUU291"/>
      <c r="OUV291"/>
      <c r="OUW291"/>
      <c r="OUX291"/>
      <c r="OUY291"/>
      <c r="OUZ291"/>
      <c r="OVA291"/>
      <c r="OVB291"/>
      <c r="OVC291"/>
      <c r="OVD291"/>
      <c r="OVE291"/>
      <c r="OVF291"/>
      <c r="OVG291"/>
      <c r="OVH291"/>
      <c r="OVI291"/>
      <c r="OVJ291"/>
      <c r="OVK291"/>
      <c r="OVL291"/>
      <c r="OVM291"/>
      <c r="OVN291"/>
      <c r="OVO291"/>
      <c r="OVP291"/>
      <c r="OVQ291"/>
      <c r="OVR291"/>
      <c r="OVS291"/>
      <c r="OVT291"/>
      <c r="OVU291"/>
      <c r="OVV291"/>
      <c r="OVW291"/>
      <c r="OVX291"/>
      <c r="OVY291"/>
      <c r="OVZ291"/>
      <c r="OWA291"/>
      <c r="OWB291"/>
      <c r="OWC291"/>
      <c r="OWD291"/>
      <c r="OWE291"/>
      <c r="OWF291"/>
      <c r="OWG291"/>
      <c r="OWH291"/>
      <c r="OWI291"/>
      <c r="OWJ291"/>
      <c r="OWK291"/>
      <c r="OWL291"/>
      <c r="OWM291"/>
      <c r="OWN291"/>
      <c r="OWO291"/>
      <c r="OWP291"/>
      <c r="OWQ291"/>
      <c r="OWR291"/>
      <c r="OWS291"/>
      <c r="OWT291"/>
      <c r="OWU291"/>
      <c r="OWV291"/>
      <c r="OWW291"/>
      <c r="OWX291"/>
      <c r="OWY291"/>
      <c r="OWZ291"/>
      <c r="OXA291"/>
      <c r="OXB291"/>
      <c r="OXC291"/>
      <c r="OXD291"/>
      <c r="OXE291"/>
      <c r="OXF291"/>
      <c r="OXG291"/>
      <c r="OXH291"/>
      <c r="OXI291"/>
      <c r="OXJ291"/>
      <c r="OXK291"/>
      <c r="OXL291"/>
      <c r="OXM291"/>
      <c r="OXN291"/>
      <c r="OXO291"/>
      <c r="OXP291"/>
      <c r="OXQ291"/>
      <c r="OXR291"/>
      <c r="OXS291"/>
      <c r="OXT291"/>
      <c r="OXU291"/>
      <c r="OXV291"/>
      <c r="OXW291"/>
      <c r="OXX291"/>
      <c r="OXY291"/>
      <c r="OXZ291"/>
      <c r="OYA291"/>
      <c r="OYB291"/>
      <c r="OYC291"/>
      <c r="OYD291"/>
      <c r="OYE291"/>
      <c r="OYF291"/>
      <c r="OYG291"/>
      <c r="OYH291"/>
      <c r="OYI291"/>
      <c r="OYJ291"/>
      <c r="OYK291"/>
      <c r="OYL291"/>
      <c r="OYM291"/>
      <c r="OYN291"/>
      <c r="OYO291"/>
      <c r="OYP291"/>
      <c r="OYQ291"/>
      <c r="OYR291"/>
      <c r="OYS291"/>
      <c r="OYT291"/>
      <c r="OYU291"/>
      <c r="OYV291"/>
      <c r="OYW291"/>
      <c r="OYX291"/>
      <c r="OYY291"/>
      <c r="OYZ291"/>
      <c r="OZA291"/>
      <c r="OZB291"/>
      <c r="OZC291"/>
      <c r="OZD291"/>
      <c r="OZE291"/>
      <c r="OZF291"/>
      <c r="OZG291"/>
      <c r="OZH291"/>
      <c r="OZI291"/>
      <c r="OZJ291"/>
      <c r="OZK291"/>
      <c r="OZL291"/>
      <c r="OZM291"/>
      <c r="OZN291"/>
      <c r="OZO291"/>
      <c r="OZP291"/>
      <c r="OZQ291"/>
      <c r="OZR291"/>
      <c r="OZS291"/>
      <c r="OZT291"/>
      <c r="OZU291"/>
      <c r="OZV291"/>
      <c r="OZW291"/>
      <c r="OZX291"/>
      <c r="OZY291"/>
      <c r="OZZ291"/>
      <c r="PAA291"/>
      <c r="PAB291"/>
      <c r="PAC291"/>
      <c r="PAD291"/>
      <c r="PAE291"/>
      <c r="PAF291"/>
      <c r="PAG291"/>
      <c r="PAH291"/>
      <c r="PAI291"/>
      <c r="PAJ291"/>
      <c r="PAK291"/>
      <c r="PAL291"/>
      <c r="PAM291"/>
      <c r="PAN291"/>
      <c r="PAO291"/>
      <c r="PAP291"/>
      <c r="PAQ291"/>
      <c r="PAR291"/>
      <c r="PAS291"/>
      <c r="PAT291"/>
      <c r="PAU291"/>
      <c r="PAV291"/>
      <c r="PAW291"/>
      <c r="PAX291"/>
      <c r="PAY291"/>
      <c r="PAZ291"/>
      <c r="PBA291"/>
      <c r="PBB291"/>
      <c r="PBC291"/>
      <c r="PBD291"/>
      <c r="PBE291"/>
      <c r="PBF291"/>
      <c r="PBG291"/>
      <c r="PBH291"/>
      <c r="PBI291"/>
      <c r="PBJ291"/>
      <c r="PBK291"/>
      <c r="PBL291"/>
      <c r="PBM291"/>
      <c r="PBN291"/>
      <c r="PBO291"/>
      <c r="PBP291"/>
      <c r="PBQ291"/>
      <c r="PBR291"/>
      <c r="PBS291"/>
      <c r="PBT291"/>
      <c r="PBU291"/>
      <c r="PBV291"/>
      <c r="PBW291"/>
      <c r="PBX291"/>
      <c r="PBY291"/>
      <c r="PBZ291"/>
      <c r="PCA291"/>
      <c r="PCB291"/>
      <c r="PCC291"/>
      <c r="PCD291"/>
      <c r="PCE291"/>
      <c r="PCF291"/>
      <c r="PCG291"/>
      <c r="PCH291"/>
      <c r="PCI291"/>
      <c r="PCJ291"/>
      <c r="PCK291"/>
      <c r="PCL291"/>
      <c r="PCM291"/>
      <c r="PCN291"/>
      <c r="PCO291"/>
      <c r="PCP291"/>
      <c r="PCQ291"/>
      <c r="PCR291"/>
      <c r="PCS291"/>
      <c r="PCT291"/>
      <c r="PCU291"/>
      <c r="PCV291"/>
      <c r="PCW291"/>
      <c r="PCX291"/>
      <c r="PCY291"/>
      <c r="PCZ291"/>
      <c r="PDA291"/>
      <c r="PDB291"/>
      <c r="PDC291"/>
      <c r="PDD291"/>
      <c r="PDE291"/>
      <c r="PDF291"/>
      <c r="PDG291"/>
      <c r="PDH291"/>
      <c r="PDI291"/>
      <c r="PDJ291"/>
      <c r="PDK291"/>
      <c r="PDL291"/>
      <c r="PDM291"/>
      <c r="PDN291"/>
      <c r="PDO291"/>
      <c r="PDP291"/>
      <c r="PDQ291"/>
      <c r="PDR291"/>
      <c r="PDS291"/>
      <c r="PDT291"/>
      <c r="PDU291"/>
      <c r="PDV291"/>
      <c r="PDW291"/>
      <c r="PDX291"/>
      <c r="PDY291"/>
      <c r="PDZ291"/>
      <c r="PEA291"/>
      <c r="PEB291"/>
      <c r="PEC291"/>
      <c r="PED291"/>
      <c r="PEE291"/>
      <c r="PEF291"/>
      <c r="PEG291"/>
      <c r="PEH291"/>
      <c r="PEI291"/>
      <c r="PEJ291"/>
      <c r="PEK291"/>
      <c r="PEL291"/>
      <c r="PEM291"/>
      <c r="PEN291"/>
      <c r="PEO291"/>
      <c r="PEP291"/>
      <c r="PEQ291"/>
      <c r="PER291"/>
      <c r="PES291"/>
      <c r="PET291"/>
      <c r="PEU291"/>
      <c r="PEV291"/>
      <c r="PEW291"/>
      <c r="PEX291"/>
      <c r="PEY291"/>
      <c r="PEZ291"/>
      <c r="PFA291"/>
      <c r="PFB291"/>
      <c r="PFC291"/>
      <c r="PFD291"/>
      <c r="PFE291"/>
      <c r="PFF291"/>
      <c r="PFG291"/>
      <c r="PFH291"/>
      <c r="PFI291"/>
      <c r="PFJ291"/>
      <c r="PFK291"/>
      <c r="PFL291"/>
      <c r="PFM291"/>
      <c r="PFN291"/>
      <c r="PFO291"/>
      <c r="PFP291"/>
      <c r="PFQ291"/>
      <c r="PFR291"/>
      <c r="PFS291"/>
      <c r="PFT291"/>
      <c r="PFU291"/>
      <c r="PFV291"/>
      <c r="PFW291"/>
      <c r="PFX291"/>
      <c r="PFY291"/>
      <c r="PFZ291"/>
      <c r="PGA291"/>
      <c r="PGB291"/>
      <c r="PGC291"/>
      <c r="PGD291"/>
      <c r="PGE291"/>
      <c r="PGF291"/>
      <c r="PGG291"/>
      <c r="PGH291"/>
      <c r="PGI291"/>
      <c r="PGJ291"/>
      <c r="PGK291"/>
      <c r="PGL291"/>
      <c r="PGM291"/>
      <c r="PGN291"/>
      <c r="PGO291"/>
      <c r="PGP291"/>
      <c r="PGQ291"/>
      <c r="PGR291"/>
      <c r="PGS291"/>
      <c r="PGT291"/>
      <c r="PGU291"/>
      <c r="PGV291"/>
      <c r="PGW291"/>
      <c r="PGX291"/>
      <c r="PGY291"/>
      <c r="PGZ291"/>
      <c r="PHA291"/>
      <c r="PHB291"/>
      <c r="PHC291"/>
      <c r="PHD291"/>
      <c r="PHE291"/>
      <c r="PHF291"/>
      <c r="PHG291"/>
      <c r="PHH291"/>
      <c r="PHI291"/>
      <c r="PHJ291"/>
      <c r="PHK291"/>
      <c r="PHL291"/>
      <c r="PHM291"/>
      <c r="PHN291"/>
      <c r="PHO291"/>
      <c r="PHP291"/>
      <c r="PHQ291"/>
      <c r="PHR291"/>
      <c r="PHS291"/>
      <c r="PHT291"/>
      <c r="PHU291"/>
      <c r="PHV291"/>
      <c r="PHW291"/>
      <c r="PHX291"/>
      <c r="PHY291"/>
      <c r="PHZ291"/>
      <c r="PIA291"/>
      <c r="PIB291"/>
      <c r="PIC291"/>
      <c r="PID291"/>
      <c r="PIE291"/>
      <c r="PIF291"/>
      <c r="PIG291"/>
      <c r="PIH291"/>
      <c r="PII291"/>
      <c r="PIJ291"/>
      <c r="PIK291"/>
      <c r="PIL291"/>
      <c r="PIM291"/>
      <c r="PIN291"/>
      <c r="PIO291"/>
      <c r="PIP291"/>
      <c r="PIQ291"/>
      <c r="PIR291"/>
      <c r="PIS291"/>
      <c r="PIT291"/>
      <c r="PIU291"/>
      <c r="PIV291"/>
      <c r="PIW291"/>
      <c r="PIX291"/>
      <c r="PIY291"/>
      <c r="PIZ291"/>
      <c r="PJA291"/>
      <c r="PJB291"/>
      <c r="PJC291"/>
      <c r="PJD291"/>
      <c r="PJE291"/>
      <c r="PJF291"/>
      <c r="PJG291"/>
      <c r="PJH291"/>
      <c r="PJI291"/>
      <c r="PJJ291"/>
      <c r="PJK291"/>
      <c r="PJL291"/>
      <c r="PJM291"/>
      <c r="PJN291"/>
      <c r="PJO291"/>
      <c r="PJP291"/>
      <c r="PJQ291"/>
      <c r="PJR291"/>
      <c r="PJS291"/>
      <c r="PJT291"/>
      <c r="PJU291"/>
      <c r="PJV291"/>
      <c r="PJW291"/>
      <c r="PJX291"/>
      <c r="PJY291"/>
      <c r="PJZ291"/>
      <c r="PKA291"/>
      <c r="PKB291"/>
      <c r="PKC291"/>
      <c r="PKD291"/>
      <c r="PKE291"/>
      <c r="PKF291"/>
      <c r="PKG291"/>
      <c r="PKH291"/>
      <c r="PKI291"/>
      <c r="PKJ291"/>
      <c r="PKK291"/>
      <c r="PKL291"/>
      <c r="PKM291"/>
      <c r="PKN291"/>
      <c r="PKO291"/>
      <c r="PKP291"/>
      <c r="PKQ291"/>
      <c r="PKR291"/>
      <c r="PKS291"/>
      <c r="PKT291"/>
      <c r="PKU291"/>
      <c r="PKV291"/>
      <c r="PKW291"/>
      <c r="PKX291"/>
      <c r="PKY291"/>
      <c r="PKZ291"/>
      <c r="PLA291"/>
      <c r="PLB291"/>
      <c r="PLC291"/>
      <c r="PLD291"/>
      <c r="PLE291"/>
      <c r="PLF291"/>
      <c r="PLG291"/>
      <c r="PLH291"/>
      <c r="PLI291"/>
      <c r="PLJ291"/>
      <c r="PLK291"/>
      <c r="PLL291"/>
      <c r="PLM291"/>
      <c r="PLN291"/>
      <c r="PLO291"/>
      <c r="PLP291"/>
      <c r="PLQ291"/>
      <c r="PLR291"/>
      <c r="PLS291"/>
      <c r="PLT291"/>
      <c r="PLU291"/>
      <c r="PLV291"/>
      <c r="PLW291"/>
      <c r="PLX291"/>
      <c r="PLY291"/>
      <c r="PLZ291"/>
      <c r="PMA291"/>
      <c r="PMB291"/>
      <c r="PMC291"/>
      <c r="PMD291"/>
      <c r="PME291"/>
      <c r="PMF291"/>
      <c r="PMG291"/>
      <c r="PMH291"/>
      <c r="PMI291"/>
      <c r="PMJ291"/>
      <c r="PMK291"/>
      <c r="PML291"/>
      <c r="PMM291"/>
      <c r="PMN291"/>
      <c r="PMO291"/>
      <c r="PMP291"/>
      <c r="PMQ291"/>
      <c r="PMR291"/>
      <c r="PMS291"/>
      <c r="PMT291"/>
      <c r="PMU291"/>
      <c r="PMV291"/>
      <c r="PMW291"/>
      <c r="PMX291"/>
      <c r="PMY291"/>
      <c r="PMZ291"/>
      <c r="PNA291"/>
      <c r="PNB291"/>
      <c r="PNC291"/>
      <c r="PND291"/>
      <c r="PNE291"/>
      <c r="PNF291"/>
      <c r="PNG291"/>
      <c r="PNH291"/>
      <c r="PNI291"/>
      <c r="PNJ291"/>
      <c r="PNK291"/>
      <c r="PNL291"/>
      <c r="PNM291"/>
      <c r="PNN291"/>
      <c r="PNO291"/>
      <c r="PNP291"/>
      <c r="PNQ291"/>
      <c r="PNR291"/>
      <c r="PNS291"/>
      <c r="PNT291"/>
      <c r="PNU291"/>
      <c r="PNV291"/>
      <c r="PNW291"/>
      <c r="PNX291"/>
      <c r="PNY291"/>
      <c r="PNZ291"/>
      <c r="POA291"/>
      <c r="POB291"/>
      <c r="POC291"/>
      <c r="POD291"/>
      <c r="POE291"/>
      <c r="POF291"/>
      <c r="POG291"/>
      <c r="POH291"/>
      <c r="POI291"/>
      <c r="POJ291"/>
      <c r="POK291"/>
      <c r="POL291"/>
      <c r="POM291"/>
      <c r="PON291"/>
      <c r="POO291"/>
      <c r="POP291"/>
      <c r="POQ291"/>
      <c r="POR291"/>
      <c r="POS291"/>
      <c r="POT291"/>
      <c r="POU291"/>
      <c r="POV291"/>
      <c r="POW291"/>
      <c r="POX291"/>
      <c r="POY291"/>
      <c r="POZ291"/>
      <c r="PPA291"/>
      <c r="PPB291"/>
      <c r="PPC291"/>
      <c r="PPD291"/>
      <c r="PPE291"/>
      <c r="PPF291"/>
      <c r="PPG291"/>
      <c r="PPH291"/>
      <c r="PPI291"/>
      <c r="PPJ291"/>
      <c r="PPK291"/>
      <c r="PPL291"/>
      <c r="PPM291"/>
      <c r="PPN291"/>
      <c r="PPO291"/>
      <c r="PPP291"/>
      <c r="PPQ291"/>
      <c r="PPR291"/>
      <c r="PPS291"/>
      <c r="PPT291"/>
      <c r="PPU291"/>
      <c r="PPV291"/>
      <c r="PPW291"/>
      <c r="PPX291"/>
      <c r="PPY291"/>
      <c r="PPZ291"/>
      <c r="PQA291"/>
      <c r="PQB291"/>
      <c r="PQC291"/>
      <c r="PQD291"/>
      <c r="PQE291"/>
      <c r="PQF291"/>
      <c r="PQG291"/>
      <c r="PQH291"/>
      <c r="PQI291"/>
      <c r="PQJ291"/>
      <c r="PQK291"/>
      <c r="PQL291"/>
      <c r="PQM291"/>
      <c r="PQN291"/>
      <c r="PQO291"/>
      <c r="PQP291"/>
      <c r="PQQ291"/>
      <c r="PQR291"/>
      <c r="PQS291"/>
      <c r="PQT291"/>
      <c r="PQU291"/>
      <c r="PQV291"/>
      <c r="PQW291"/>
      <c r="PQX291"/>
      <c r="PQY291"/>
      <c r="PQZ291"/>
      <c r="PRA291"/>
      <c r="PRB291"/>
      <c r="PRC291"/>
      <c r="PRD291"/>
      <c r="PRE291"/>
      <c r="PRF291"/>
      <c r="PRG291"/>
      <c r="PRH291"/>
      <c r="PRI291"/>
      <c r="PRJ291"/>
      <c r="PRK291"/>
      <c r="PRL291"/>
      <c r="PRM291"/>
      <c r="PRN291"/>
      <c r="PRO291"/>
      <c r="PRP291"/>
      <c r="PRQ291"/>
      <c r="PRR291"/>
      <c r="PRS291"/>
      <c r="PRT291"/>
      <c r="PRU291"/>
      <c r="PRV291"/>
      <c r="PRW291"/>
      <c r="PRX291"/>
      <c r="PRY291"/>
      <c r="PRZ291"/>
      <c r="PSA291"/>
      <c r="PSB291"/>
      <c r="PSC291"/>
      <c r="PSD291"/>
      <c r="PSE291"/>
      <c r="PSF291"/>
      <c r="PSG291"/>
      <c r="PSH291"/>
      <c r="PSI291"/>
      <c r="PSJ291"/>
      <c r="PSK291"/>
      <c r="PSL291"/>
      <c r="PSM291"/>
      <c r="PSN291"/>
      <c r="PSO291"/>
      <c r="PSP291"/>
      <c r="PSQ291"/>
      <c r="PSR291"/>
      <c r="PSS291"/>
      <c r="PST291"/>
      <c r="PSU291"/>
      <c r="PSV291"/>
      <c r="PSW291"/>
      <c r="PSX291"/>
      <c r="PSY291"/>
      <c r="PSZ291"/>
      <c r="PTA291"/>
      <c r="PTB291"/>
      <c r="PTC291"/>
      <c r="PTD291"/>
      <c r="PTE291"/>
      <c r="PTF291"/>
      <c r="PTG291"/>
      <c r="PTH291"/>
      <c r="PTI291"/>
      <c r="PTJ291"/>
      <c r="PTK291"/>
      <c r="PTL291"/>
      <c r="PTM291"/>
      <c r="PTN291"/>
      <c r="PTO291"/>
      <c r="PTP291"/>
      <c r="PTQ291"/>
      <c r="PTR291"/>
      <c r="PTS291"/>
      <c r="PTT291"/>
      <c r="PTU291"/>
      <c r="PTV291"/>
      <c r="PTW291"/>
      <c r="PTX291"/>
      <c r="PTY291"/>
      <c r="PTZ291"/>
      <c r="PUA291"/>
      <c r="PUB291"/>
      <c r="PUC291"/>
      <c r="PUD291"/>
      <c r="PUE291"/>
      <c r="PUF291"/>
      <c r="PUG291"/>
      <c r="PUH291"/>
      <c r="PUI291"/>
      <c r="PUJ291"/>
      <c r="PUK291"/>
      <c r="PUL291"/>
      <c r="PUM291"/>
      <c r="PUN291"/>
      <c r="PUO291"/>
      <c r="PUP291"/>
      <c r="PUQ291"/>
      <c r="PUR291"/>
      <c r="PUS291"/>
      <c r="PUT291"/>
      <c r="PUU291"/>
      <c r="PUV291"/>
      <c r="PUW291"/>
      <c r="PUX291"/>
      <c r="PUY291"/>
      <c r="PUZ291"/>
      <c r="PVA291"/>
      <c r="PVB291"/>
      <c r="PVC291"/>
      <c r="PVD291"/>
      <c r="PVE291"/>
      <c r="PVF291"/>
      <c r="PVG291"/>
      <c r="PVH291"/>
      <c r="PVI291"/>
      <c r="PVJ291"/>
      <c r="PVK291"/>
      <c r="PVL291"/>
      <c r="PVM291"/>
      <c r="PVN291"/>
      <c r="PVO291"/>
      <c r="PVP291"/>
      <c r="PVQ291"/>
      <c r="PVR291"/>
      <c r="PVS291"/>
      <c r="PVT291"/>
      <c r="PVU291"/>
      <c r="PVV291"/>
      <c r="PVW291"/>
      <c r="PVX291"/>
      <c r="PVY291"/>
      <c r="PVZ291"/>
      <c r="PWA291"/>
      <c r="PWB291"/>
      <c r="PWC291"/>
      <c r="PWD291"/>
      <c r="PWE291"/>
      <c r="PWF291"/>
      <c r="PWG291"/>
      <c r="PWH291"/>
      <c r="PWI291"/>
      <c r="PWJ291"/>
      <c r="PWK291"/>
      <c r="PWL291"/>
      <c r="PWM291"/>
      <c r="PWN291"/>
      <c r="PWO291"/>
      <c r="PWP291"/>
      <c r="PWQ291"/>
      <c r="PWR291"/>
      <c r="PWS291"/>
      <c r="PWT291"/>
      <c r="PWU291"/>
      <c r="PWV291"/>
      <c r="PWW291"/>
      <c r="PWX291"/>
      <c r="PWY291"/>
      <c r="PWZ291"/>
      <c r="PXA291"/>
      <c r="PXB291"/>
      <c r="PXC291"/>
      <c r="PXD291"/>
      <c r="PXE291"/>
      <c r="PXF291"/>
      <c r="PXG291"/>
      <c r="PXH291"/>
      <c r="PXI291"/>
      <c r="PXJ291"/>
      <c r="PXK291"/>
      <c r="PXL291"/>
      <c r="PXM291"/>
      <c r="PXN291"/>
      <c r="PXO291"/>
      <c r="PXP291"/>
      <c r="PXQ291"/>
      <c r="PXR291"/>
      <c r="PXS291"/>
      <c r="PXT291"/>
      <c r="PXU291"/>
      <c r="PXV291"/>
      <c r="PXW291"/>
      <c r="PXX291"/>
      <c r="PXY291"/>
      <c r="PXZ291"/>
      <c r="PYA291"/>
      <c r="PYB291"/>
      <c r="PYC291"/>
      <c r="PYD291"/>
      <c r="PYE291"/>
      <c r="PYF291"/>
      <c r="PYG291"/>
      <c r="PYH291"/>
      <c r="PYI291"/>
      <c r="PYJ291"/>
      <c r="PYK291"/>
      <c r="PYL291"/>
      <c r="PYM291"/>
      <c r="PYN291"/>
      <c r="PYO291"/>
      <c r="PYP291"/>
      <c r="PYQ291"/>
      <c r="PYR291"/>
      <c r="PYS291"/>
      <c r="PYT291"/>
      <c r="PYU291"/>
      <c r="PYV291"/>
      <c r="PYW291"/>
      <c r="PYX291"/>
      <c r="PYY291"/>
      <c r="PYZ291"/>
      <c r="PZA291"/>
      <c r="PZB291"/>
      <c r="PZC291"/>
      <c r="PZD291"/>
      <c r="PZE291"/>
      <c r="PZF291"/>
      <c r="PZG291"/>
      <c r="PZH291"/>
      <c r="PZI291"/>
      <c r="PZJ291"/>
      <c r="PZK291"/>
      <c r="PZL291"/>
      <c r="PZM291"/>
      <c r="PZN291"/>
      <c r="PZO291"/>
      <c r="PZP291"/>
      <c r="PZQ291"/>
      <c r="PZR291"/>
      <c r="PZS291"/>
      <c r="PZT291"/>
      <c r="PZU291"/>
      <c r="PZV291"/>
      <c r="PZW291"/>
      <c r="PZX291"/>
      <c r="PZY291"/>
      <c r="PZZ291"/>
      <c r="QAA291"/>
      <c r="QAB291"/>
      <c r="QAC291"/>
      <c r="QAD291"/>
      <c r="QAE291"/>
      <c r="QAF291"/>
      <c r="QAG291"/>
      <c r="QAH291"/>
      <c r="QAI291"/>
      <c r="QAJ291"/>
      <c r="QAK291"/>
      <c r="QAL291"/>
      <c r="QAM291"/>
      <c r="QAN291"/>
      <c r="QAO291"/>
      <c r="QAP291"/>
      <c r="QAQ291"/>
      <c r="QAR291"/>
      <c r="QAS291"/>
      <c r="QAT291"/>
      <c r="QAU291"/>
      <c r="QAV291"/>
      <c r="QAW291"/>
      <c r="QAX291"/>
      <c r="QAY291"/>
      <c r="QAZ291"/>
      <c r="QBA291"/>
      <c r="QBB291"/>
      <c r="QBC291"/>
      <c r="QBD291"/>
      <c r="QBE291"/>
      <c r="QBF291"/>
      <c r="QBG291"/>
      <c r="QBH291"/>
      <c r="QBI291"/>
      <c r="QBJ291"/>
      <c r="QBK291"/>
      <c r="QBL291"/>
      <c r="QBM291"/>
      <c r="QBN291"/>
      <c r="QBO291"/>
      <c r="QBP291"/>
      <c r="QBQ291"/>
      <c r="QBR291"/>
      <c r="QBS291"/>
      <c r="QBT291"/>
      <c r="QBU291"/>
      <c r="QBV291"/>
      <c r="QBW291"/>
      <c r="QBX291"/>
      <c r="QBY291"/>
      <c r="QBZ291"/>
      <c r="QCA291"/>
      <c r="QCB291"/>
      <c r="QCC291"/>
      <c r="QCD291"/>
      <c r="QCE291"/>
      <c r="QCF291"/>
      <c r="QCG291"/>
      <c r="QCH291"/>
      <c r="QCI291"/>
      <c r="QCJ291"/>
      <c r="QCK291"/>
      <c r="QCL291"/>
      <c r="QCM291"/>
      <c r="QCN291"/>
      <c r="QCO291"/>
      <c r="QCP291"/>
      <c r="QCQ291"/>
      <c r="QCR291"/>
      <c r="QCS291"/>
      <c r="QCT291"/>
      <c r="QCU291"/>
      <c r="QCV291"/>
      <c r="QCW291"/>
      <c r="QCX291"/>
      <c r="QCY291"/>
      <c r="QCZ291"/>
      <c r="QDA291"/>
      <c r="QDB291"/>
      <c r="QDC291"/>
      <c r="QDD291"/>
      <c r="QDE291"/>
      <c r="QDF291"/>
      <c r="QDG291"/>
      <c r="QDH291"/>
      <c r="QDI291"/>
      <c r="QDJ291"/>
      <c r="QDK291"/>
      <c r="QDL291"/>
      <c r="QDM291"/>
      <c r="QDN291"/>
      <c r="QDO291"/>
      <c r="QDP291"/>
      <c r="QDQ291"/>
      <c r="QDR291"/>
      <c r="QDS291"/>
      <c r="QDT291"/>
      <c r="QDU291"/>
      <c r="QDV291"/>
      <c r="QDW291"/>
      <c r="QDX291"/>
      <c r="QDY291"/>
      <c r="QDZ291"/>
      <c r="QEA291"/>
      <c r="QEB291"/>
      <c r="QEC291"/>
      <c r="QED291"/>
      <c r="QEE291"/>
      <c r="QEF291"/>
      <c r="QEG291"/>
      <c r="QEH291"/>
      <c r="QEI291"/>
      <c r="QEJ291"/>
      <c r="QEK291"/>
      <c r="QEL291"/>
      <c r="QEM291"/>
      <c r="QEN291"/>
      <c r="QEO291"/>
      <c r="QEP291"/>
      <c r="QEQ291"/>
      <c r="QER291"/>
      <c r="QES291"/>
      <c r="QET291"/>
      <c r="QEU291"/>
      <c r="QEV291"/>
      <c r="QEW291"/>
      <c r="QEX291"/>
      <c r="QEY291"/>
      <c r="QEZ291"/>
      <c r="QFA291"/>
      <c r="QFB291"/>
      <c r="QFC291"/>
      <c r="QFD291"/>
      <c r="QFE291"/>
      <c r="QFF291"/>
      <c r="QFG291"/>
      <c r="QFH291"/>
      <c r="QFI291"/>
      <c r="QFJ291"/>
      <c r="QFK291"/>
      <c r="QFL291"/>
      <c r="QFM291"/>
      <c r="QFN291"/>
      <c r="QFO291"/>
      <c r="QFP291"/>
      <c r="QFQ291"/>
      <c r="QFR291"/>
      <c r="QFS291"/>
      <c r="QFT291"/>
      <c r="QFU291"/>
      <c r="QFV291"/>
      <c r="QFW291"/>
      <c r="QFX291"/>
      <c r="QFY291"/>
      <c r="QFZ291"/>
      <c r="QGA291"/>
      <c r="QGB291"/>
      <c r="QGC291"/>
      <c r="QGD291"/>
      <c r="QGE291"/>
      <c r="QGF291"/>
      <c r="QGG291"/>
      <c r="QGH291"/>
      <c r="QGI291"/>
      <c r="QGJ291"/>
      <c r="QGK291"/>
      <c r="QGL291"/>
      <c r="QGM291"/>
      <c r="QGN291"/>
      <c r="QGO291"/>
      <c r="QGP291"/>
      <c r="QGQ291"/>
      <c r="QGR291"/>
      <c r="QGS291"/>
      <c r="QGT291"/>
      <c r="QGU291"/>
      <c r="QGV291"/>
      <c r="QGW291"/>
      <c r="QGX291"/>
      <c r="QGY291"/>
      <c r="QGZ291"/>
      <c r="QHA291"/>
      <c r="QHB291"/>
      <c r="QHC291"/>
      <c r="QHD291"/>
      <c r="QHE291"/>
      <c r="QHF291"/>
      <c r="QHG291"/>
      <c r="QHH291"/>
      <c r="QHI291"/>
      <c r="QHJ291"/>
      <c r="QHK291"/>
      <c r="QHL291"/>
      <c r="QHM291"/>
      <c r="QHN291"/>
      <c r="QHO291"/>
      <c r="QHP291"/>
      <c r="QHQ291"/>
      <c r="QHR291"/>
      <c r="QHS291"/>
      <c r="QHT291"/>
      <c r="QHU291"/>
      <c r="QHV291"/>
      <c r="QHW291"/>
      <c r="QHX291"/>
      <c r="QHY291"/>
      <c r="QHZ291"/>
      <c r="QIA291"/>
      <c r="QIB291"/>
      <c r="QIC291"/>
      <c r="QID291"/>
      <c r="QIE291"/>
      <c r="QIF291"/>
      <c r="QIG291"/>
      <c r="QIH291"/>
      <c r="QII291"/>
      <c r="QIJ291"/>
      <c r="QIK291"/>
      <c r="QIL291"/>
      <c r="QIM291"/>
      <c r="QIN291"/>
      <c r="QIO291"/>
      <c r="QIP291"/>
      <c r="QIQ291"/>
      <c r="QIR291"/>
      <c r="QIS291"/>
      <c r="QIT291"/>
      <c r="QIU291"/>
      <c r="QIV291"/>
      <c r="QIW291"/>
      <c r="QIX291"/>
      <c r="QIY291"/>
      <c r="QIZ291"/>
      <c r="QJA291"/>
      <c r="QJB291"/>
      <c r="QJC291"/>
      <c r="QJD291"/>
      <c r="QJE291"/>
      <c r="QJF291"/>
      <c r="QJG291"/>
      <c r="QJH291"/>
      <c r="QJI291"/>
      <c r="QJJ291"/>
      <c r="QJK291"/>
      <c r="QJL291"/>
      <c r="QJM291"/>
      <c r="QJN291"/>
      <c r="QJO291"/>
      <c r="QJP291"/>
      <c r="QJQ291"/>
      <c r="QJR291"/>
      <c r="QJS291"/>
      <c r="QJT291"/>
      <c r="QJU291"/>
      <c r="QJV291"/>
      <c r="QJW291"/>
      <c r="QJX291"/>
      <c r="QJY291"/>
      <c r="QJZ291"/>
      <c r="QKA291"/>
      <c r="QKB291"/>
      <c r="QKC291"/>
      <c r="QKD291"/>
      <c r="QKE291"/>
      <c r="QKF291"/>
      <c r="QKG291"/>
      <c r="QKH291"/>
      <c r="QKI291"/>
      <c r="QKJ291"/>
      <c r="QKK291"/>
      <c r="QKL291"/>
      <c r="QKM291"/>
      <c r="QKN291"/>
      <c r="QKO291"/>
      <c r="QKP291"/>
      <c r="QKQ291"/>
      <c r="QKR291"/>
      <c r="QKS291"/>
      <c r="QKT291"/>
      <c r="QKU291"/>
      <c r="QKV291"/>
      <c r="QKW291"/>
      <c r="QKX291"/>
      <c r="QKY291"/>
      <c r="QKZ291"/>
      <c r="QLA291"/>
      <c r="QLB291"/>
      <c r="QLC291"/>
      <c r="QLD291"/>
      <c r="QLE291"/>
      <c r="QLF291"/>
      <c r="QLG291"/>
      <c r="QLH291"/>
      <c r="QLI291"/>
      <c r="QLJ291"/>
      <c r="QLK291"/>
      <c r="QLL291"/>
      <c r="QLM291"/>
      <c r="QLN291"/>
      <c r="QLO291"/>
      <c r="QLP291"/>
      <c r="QLQ291"/>
      <c r="QLR291"/>
      <c r="QLS291"/>
      <c r="QLT291"/>
      <c r="QLU291"/>
      <c r="QLV291"/>
      <c r="QLW291"/>
      <c r="QLX291"/>
      <c r="QLY291"/>
      <c r="QLZ291"/>
      <c r="QMA291"/>
      <c r="QMB291"/>
      <c r="QMC291"/>
      <c r="QMD291"/>
      <c r="QME291"/>
      <c r="QMF291"/>
      <c r="QMG291"/>
      <c r="QMH291"/>
      <c r="QMI291"/>
      <c r="QMJ291"/>
      <c r="QMK291"/>
      <c r="QML291"/>
      <c r="QMM291"/>
      <c r="QMN291"/>
      <c r="QMO291"/>
      <c r="QMP291"/>
      <c r="QMQ291"/>
      <c r="QMR291"/>
      <c r="QMS291"/>
      <c r="QMT291"/>
      <c r="QMU291"/>
      <c r="QMV291"/>
      <c r="QMW291"/>
      <c r="QMX291"/>
      <c r="QMY291"/>
      <c r="QMZ291"/>
      <c r="QNA291"/>
      <c r="QNB291"/>
      <c r="QNC291"/>
      <c r="QND291"/>
      <c r="QNE291"/>
      <c r="QNF291"/>
      <c r="QNG291"/>
      <c r="QNH291"/>
      <c r="QNI291"/>
      <c r="QNJ291"/>
      <c r="QNK291"/>
      <c r="QNL291"/>
      <c r="QNM291"/>
      <c r="QNN291"/>
      <c r="QNO291"/>
      <c r="QNP291"/>
      <c r="QNQ291"/>
      <c r="QNR291"/>
      <c r="QNS291"/>
      <c r="QNT291"/>
      <c r="QNU291"/>
      <c r="QNV291"/>
      <c r="QNW291"/>
      <c r="QNX291"/>
      <c r="QNY291"/>
      <c r="QNZ291"/>
      <c r="QOA291"/>
      <c r="QOB291"/>
      <c r="QOC291"/>
      <c r="QOD291"/>
      <c r="QOE291"/>
      <c r="QOF291"/>
      <c r="QOG291"/>
      <c r="QOH291"/>
      <c r="QOI291"/>
      <c r="QOJ291"/>
      <c r="QOK291"/>
      <c r="QOL291"/>
      <c r="QOM291"/>
      <c r="QON291"/>
      <c r="QOO291"/>
      <c r="QOP291"/>
      <c r="QOQ291"/>
      <c r="QOR291"/>
      <c r="QOS291"/>
      <c r="QOT291"/>
      <c r="QOU291"/>
      <c r="QOV291"/>
      <c r="QOW291"/>
      <c r="QOX291"/>
      <c r="QOY291"/>
      <c r="QOZ291"/>
      <c r="QPA291"/>
      <c r="QPB291"/>
      <c r="QPC291"/>
      <c r="QPD291"/>
      <c r="QPE291"/>
      <c r="QPF291"/>
      <c r="QPG291"/>
      <c r="QPH291"/>
      <c r="QPI291"/>
      <c r="QPJ291"/>
      <c r="QPK291"/>
      <c r="QPL291"/>
      <c r="QPM291"/>
      <c r="QPN291"/>
      <c r="QPO291"/>
      <c r="QPP291"/>
      <c r="QPQ291"/>
      <c r="QPR291"/>
      <c r="QPS291"/>
      <c r="QPT291"/>
      <c r="QPU291"/>
      <c r="QPV291"/>
      <c r="QPW291"/>
      <c r="QPX291"/>
      <c r="QPY291"/>
      <c r="QPZ291"/>
      <c r="QQA291"/>
      <c r="QQB291"/>
      <c r="QQC291"/>
      <c r="QQD291"/>
      <c r="QQE291"/>
      <c r="QQF291"/>
      <c r="QQG291"/>
      <c r="QQH291"/>
      <c r="QQI291"/>
      <c r="QQJ291"/>
      <c r="QQK291"/>
      <c r="QQL291"/>
      <c r="QQM291"/>
      <c r="QQN291"/>
      <c r="QQO291"/>
      <c r="QQP291"/>
      <c r="QQQ291"/>
      <c r="QQR291"/>
      <c r="QQS291"/>
      <c r="QQT291"/>
      <c r="QQU291"/>
      <c r="QQV291"/>
      <c r="QQW291"/>
      <c r="QQX291"/>
      <c r="QQY291"/>
      <c r="QQZ291"/>
      <c r="QRA291"/>
      <c r="QRB291"/>
      <c r="QRC291"/>
      <c r="QRD291"/>
      <c r="QRE291"/>
      <c r="QRF291"/>
      <c r="QRG291"/>
      <c r="QRH291"/>
      <c r="QRI291"/>
      <c r="QRJ291"/>
      <c r="QRK291"/>
      <c r="QRL291"/>
      <c r="QRM291"/>
      <c r="QRN291"/>
      <c r="QRO291"/>
      <c r="QRP291"/>
      <c r="QRQ291"/>
      <c r="QRR291"/>
      <c r="QRS291"/>
      <c r="QRT291"/>
      <c r="QRU291"/>
      <c r="QRV291"/>
      <c r="QRW291"/>
      <c r="QRX291"/>
      <c r="QRY291"/>
      <c r="QRZ291"/>
      <c r="QSA291"/>
      <c r="QSB291"/>
      <c r="QSC291"/>
      <c r="QSD291"/>
      <c r="QSE291"/>
      <c r="QSF291"/>
      <c r="QSG291"/>
      <c r="QSH291"/>
      <c r="QSI291"/>
      <c r="QSJ291"/>
      <c r="QSK291"/>
      <c r="QSL291"/>
      <c r="QSM291"/>
      <c r="QSN291"/>
      <c r="QSO291"/>
      <c r="QSP291"/>
      <c r="QSQ291"/>
      <c r="QSR291"/>
      <c r="QSS291"/>
      <c r="QST291"/>
      <c r="QSU291"/>
      <c r="QSV291"/>
      <c r="QSW291"/>
      <c r="QSX291"/>
      <c r="QSY291"/>
      <c r="QSZ291"/>
      <c r="QTA291"/>
      <c r="QTB291"/>
      <c r="QTC291"/>
      <c r="QTD291"/>
      <c r="QTE291"/>
      <c r="QTF291"/>
      <c r="QTG291"/>
      <c r="QTH291"/>
      <c r="QTI291"/>
      <c r="QTJ291"/>
      <c r="QTK291"/>
      <c r="QTL291"/>
      <c r="QTM291"/>
      <c r="QTN291"/>
      <c r="QTO291"/>
      <c r="QTP291"/>
      <c r="QTQ291"/>
      <c r="QTR291"/>
      <c r="QTS291"/>
      <c r="QTT291"/>
      <c r="QTU291"/>
      <c r="QTV291"/>
      <c r="QTW291"/>
      <c r="QTX291"/>
      <c r="QTY291"/>
      <c r="QTZ291"/>
      <c r="QUA291"/>
      <c r="QUB291"/>
      <c r="QUC291"/>
      <c r="QUD291"/>
      <c r="QUE291"/>
      <c r="QUF291"/>
      <c r="QUG291"/>
      <c r="QUH291"/>
      <c r="QUI291"/>
      <c r="QUJ291"/>
      <c r="QUK291"/>
      <c r="QUL291"/>
      <c r="QUM291"/>
      <c r="QUN291"/>
      <c r="QUO291"/>
      <c r="QUP291"/>
      <c r="QUQ291"/>
      <c r="QUR291"/>
      <c r="QUS291"/>
      <c r="QUT291"/>
      <c r="QUU291"/>
      <c r="QUV291"/>
      <c r="QUW291"/>
      <c r="QUX291"/>
      <c r="QUY291"/>
      <c r="QUZ291"/>
      <c r="QVA291"/>
      <c r="QVB291"/>
      <c r="QVC291"/>
      <c r="QVD291"/>
      <c r="QVE291"/>
      <c r="QVF291"/>
      <c r="QVG291"/>
      <c r="QVH291"/>
      <c r="QVI291"/>
      <c r="QVJ291"/>
      <c r="QVK291"/>
      <c r="QVL291"/>
      <c r="QVM291"/>
      <c r="QVN291"/>
      <c r="QVO291"/>
      <c r="QVP291"/>
      <c r="QVQ291"/>
      <c r="QVR291"/>
      <c r="QVS291"/>
      <c r="QVT291"/>
      <c r="QVU291"/>
      <c r="QVV291"/>
      <c r="QVW291"/>
      <c r="QVX291"/>
      <c r="QVY291"/>
      <c r="QVZ291"/>
      <c r="QWA291"/>
      <c r="QWB291"/>
      <c r="QWC291"/>
      <c r="QWD291"/>
      <c r="QWE291"/>
      <c r="QWF291"/>
      <c r="QWG291"/>
      <c r="QWH291"/>
      <c r="QWI291"/>
      <c r="QWJ291"/>
      <c r="QWK291"/>
      <c r="QWL291"/>
      <c r="QWM291"/>
      <c r="QWN291"/>
      <c r="QWO291"/>
      <c r="QWP291"/>
      <c r="QWQ291"/>
      <c r="QWR291"/>
      <c r="QWS291"/>
      <c r="QWT291"/>
      <c r="QWU291"/>
      <c r="QWV291"/>
      <c r="QWW291"/>
      <c r="QWX291"/>
      <c r="QWY291"/>
      <c r="QWZ291"/>
      <c r="QXA291"/>
      <c r="QXB291"/>
      <c r="QXC291"/>
      <c r="QXD291"/>
      <c r="QXE291"/>
      <c r="QXF291"/>
      <c r="QXG291"/>
      <c r="QXH291"/>
      <c r="QXI291"/>
      <c r="QXJ291"/>
      <c r="QXK291"/>
      <c r="QXL291"/>
      <c r="QXM291"/>
      <c r="QXN291"/>
      <c r="QXO291"/>
      <c r="QXP291"/>
      <c r="QXQ291"/>
      <c r="QXR291"/>
      <c r="QXS291"/>
      <c r="QXT291"/>
      <c r="QXU291"/>
      <c r="QXV291"/>
      <c r="QXW291"/>
      <c r="QXX291"/>
      <c r="QXY291"/>
      <c r="QXZ291"/>
      <c r="QYA291"/>
      <c r="QYB291"/>
      <c r="QYC291"/>
      <c r="QYD291"/>
      <c r="QYE291"/>
      <c r="QYF291"/>
      <c r="QYG291"/>
      <c r="QYH291"/>
      <c r="QYI291"/>
      <c r="QYJ291"/>
      <c r="QYK291"/>
      <c r="QYL291"/>
      <c r="QYM291"/>
      <c r="QYN291"/>
      <c r="QYO291"/>
      <c r="QYP291"/>
      <c r="QYQ291"/>
      <c r="QYR291"/>
      <c r="QYS291"/>
      <c r="QYT291"/>
      <c r="QYU291"/>
      <c r="QYV291"/>
      <c r="QYW291"/>
      <c r="QYX291"/>
      <c r="QYY291"/>
      <c r="QYZ291"/>
      <c r="QZA291"/>
      <c r="QZB291"/>
      <c r="QZC291"/>
      <c r="QZD291"/>
      <c r="QZE291"/>
      <c r="QZF291"/>
      <c r="QZG291"/>
      <c r="QZH291"/>
      <c r="QZI291"/>
      <c r="QZJ291"/>
      <c r="QZK291"/>
      <c r="QZL291"/>
      <c r="QZM291"/>
      <c r="QZN291"/>
      <c r="QZO291"/>
      <c r="QZP291"/>
      <c r="QZQ291"/>
      <c r="QZR291"/>
      <c r="QZS291"/>
      <c r="QZT291"/>
      <c r="QZU291"/>
      <c r="QZV291"/>
      <c r="QZW291"/>
      <c r="QZX291"/>
      <c r="QZY291"/>
      <c r="QZZ291"/>
      <c r="RAA291"/>
      <c r="RAB291"/>
      <c r="RAC291"/>
      <c r="RAD291"/>
      <c r="RAE291"/>
      <c r="RAF291"/>
      <c r="RAG291"/>
      <c r="RAH291"/>
      <c r="RAI291"/>
      <c r="RAJ291"/>
      <c r="RAK291"/>
      <c r="RAL291"/>
      <c r="RAM291"/>
      <c r="RAN291"/>
      <c r="RAO291"/>
      <c r="RAP291"/>
      <c r="RAQ291"/>
      <c r="RAR291"/>
      <c r="RAS291"/>
      <c r="RAT291"/>
      <c r="RAU291"/>
      <c r="RAV291"/>
      <c r="RAW291"/>
      <c r="RAX291"/>
      <c r="RAY291"/>
      <c r="RAZ291"/>
      <c r="RBA291"/>
      <c r="RBB291"/>
      <c r="RBC291"/>
      <c r="RBD291"/>
      <c r="RBE291"/>
      <c r="RBF291"/>
      <c r="RBG291"/>
      <c r="RBH291"/>
      <c r="RBI291"/>
      <c r="RBJ291"/>
      <c r="RBK291"/>
      <c r="RBL291"/>
      <c r="RBM291"/>
      <c r="RBN291"/>
      <c r="RBO291"/>
      <c r="RBP291"/>
      <c r="RBQ291"/>
      <c r="RBR291"/>
      <c r="RBS291"/>
      <c r="RBT291"/>
      <c r="RBU291"/>
      <c r="RBV291"/>
      <c r="RBW291"/>
      <c r="RBX291"/>
      <c r="RBY291"/>
      <c r="RBZ291"/>
      <c r="RCA291"/>
      <c r="RCB291"/>
      <c r="RCC291"/>
      <c r="RCD291"/>
      <c r="RCE291"/>
      <c r="RCF291"/>
      <c r="RCG291"/>
      <c r="RCH291"/>
      <c r="RCI291"/>
      <c r="RCJ291"/>
      <c r="RCK291"/>
      <c r="RCL291"/>
      <c r="RCM291"/>
      <c r="RCN291"/>
      <c r="RCO291"/>
      <c r="RCP291"/>
      <c r="RCQ291"/>
      <c r="RCR291"/>
      <c r="RCS291"/>
      <c r="RCT291"/>
      <c r="RCU291"/>
      <c r="RCV291"/>
      <c r="RCW291"/>
      <c r="RCX291"/>
      <c r="RCY291"/>
      <c r="RCZ291"/>
      <c r="RDA291"/>
      <c r="RDB291"/>
      <c r="RDC291"/>
      <c r="RDD291"/>
      <c r="RDE291"/>
      <c r="RDF291"/>
      <c r="RDG291"/>
      <c r="RDH291"/>
      <c r="RDI291"/>
      <c r="RDJ291"/>
      <c r="RDK291"/>
      <c r="RDL291"/>
      <c r="RDM291"/>
      <c r="RDN291"/>
      <c r="RDO291"/>
      <c r="RDP291"/>
      <c r="RDQ291"/>
      <c r="RDR291"/>
      <c r="RDS291"/>
      <c r="RDT291"/>
      <c r="RDU291"/>
      <c r="RDV291"/>
      <c r="RDW291"/>
      <c r="RDX291"/>
      <c r="RDY291"/>
      <c r="RDZ291"/>
      <c r="REA291"/>
      <c r="REB291"/>
      <c r="REC291"/>
      <c r="RED291"/>
      <c r="REE291"/>
      <c r="REF291"/>
      <c r="REG291"/>
      <c r="REH291"/>
      <c r="REI291"/>
      <c r="REJ291"/>
      <c r="REK291"/>
      <c r="REL291"/>
      <c r="REM291"/>
      <c r="REN291"/>
      <c r="REO291"/>
      <c r="REP291"/>
      <c r="REQ291"/>
      <c r="RER291"/>
      <c r="RES291"/>
      <c r="RET291"/>
      <c r="REU291"/>
      <c r="REV291"/>
      <c r="REW291"/>
      <c r="REX291"/>
      <c r="REY291"/>
      <c r="REZ291"/>
      <c r="RFA291"/>
      <c r="RFB291"/>
      <c r="RFC291"/>
      <c r="RFD291"/>
      <c r="RFE291"/>
      <c r="RFF291"/>
      <c r="RFG291"/>
      <c r="RFH291"/>
      <c r="RFI291"/>
      <c r="RFJ291"/>
      <c r="RFK291"/>
      <c r="RFL291"/>
      <c r="RFM291"/>
      <c r="RFN291"/>
      <c r="RFO291"/>
      <c r="RFP291"/>
      <c r="RFQ291"/>
      <c r="RFR291"/>
      <c r="RFS291"/>
      <c r="RFT291"/>
      <c r="RFU291"/>
      <c r="RFV291"/>
      <c r="RFW291"/>
      <c r="RFX291"/>
      <c r="RFY291"/>
      <c r="RFZ291"/>
      <c r="RGA291"/>
      <c r="RGB291"/>
      <c r="RGC291"/>
      <c r="RGD291"/>
      <c r="RGE291"/>
      <c r="RGF291"/>
      <c r="RGG291"/>
      <c r="RGH291"/>
      <c r="RGI291"/>
      <c r="RGJ291"/>
      <c r="RGK291"/>
      <c r="RGL291"/>
      <c r="RGM291"/>
      <c r="RGN291"/>
      <c r="RGO291"/>
      <c r="RGP291"/>
      <c r="RGQ291"/>
      <c r="RGR291"/>
      <c r="RGS291"/>
      <c r="RGT291"/>
      <c r="RGU291"/>
      <c r="RGV291"/>
      <c r="RGW291"/>
      <c r="RGX291"/>
      <c r="RGY291"/>
      <c r="RGZ291"/>
      <c r="RHA291"/>
      <c r="RHB291"/>
      <c r="RHC291"/>
      <c r="RHD291"/>
      <c r="RHE291"/>
      <c r="RHF291"/>
      <c r="RHG291"/>
      <c r="RHH291"/>
      <c r="RHI291"/>
      <c r="RHJ291"/>
      <c r="RHK291"/>
      <c r="RHL291"/>
      <c r="RHM291"/>
      <c r="RHN291"/>
      <c r="RHO291"/>
      <c r="RHP291"/>
      <c r="RHQ291"/>
      <c r="RHR291"/>
      <c r="RHS291"/>
      <c r="RHT291"/>
      <c r="RHU291"/>
      <c r="RHV291"/>
      <c r="RHW291"/>
      <c r="RHX291"/>
      <c r="RHY291"/>
      <c r="RHZ291"/>
      <c r="RIA291"/>
      <c r="RIB291"/>
      <c r="RIC291"/>
      <c r="RID291"/>
      <c r="RIE291"/>
      <c r="RIF291"/>
      <c r="RIG291"/>
      <c r="RIH291"/>
      <c r="RII291"/>
      <c r="RIJ291"/>
      <c r="RIK291"/>
      <c r="RIL291"/>
      <c r="RIM291"/>
      <c r="RIN291"/>
      <c r="RIO291"/>
      <c r="RIP291"/>
      <c r="RIQ291"/>
      <c r="RIR291"/>
      <c r="RIS291"/>
      <c r="RIT291"/>
      <c r="RIU291"/>
      <c r="RIV291"/>
      <c r="RIW291"/>
      <c r="RIX291"/>
      <c r="RIY291"/>
      <c r="RIZ291"/>
      <c r="RJA291"/>
      <c r="RJB291"/>
      <c r="RJC291"/>
      <c r="RJD291"/>
      <c r="RJE291"/>
      <c r="RJF291"/>
      <c r="RJG291"/>
      <c r="RJH291"/>
      <c r="RJI291"/>
      <c r="RJJ291"/>
      <c r="RJK291"/>
      <c r="RJL291"/>
      <c r="RJM291"/>
      <c r="RJN291"/>
      <c r="RJO291"/>
      <c r="RJP291"/>
      <c r="RJQ291"/>
      <c r="RJR291"/>
      <c r="RJS291"/>
      <c r="RJT291"/>
      <c r="RJU291"/>
      <c r="RJV291"/>
      <c r="RJW291"/>
      <c r="RJX291"/>
      <c r="RJY291"/>
      <c r="RJZ291"/>
      <c r="RKA291"/>
      <c r="RKB291"/>
      <c r="RKC291"/>
      <c r="RKD291"/>
      <c r="RKE291"/>
      <c r="RKF291"/>
      <c r="RKG291"/>
      <c r="RKH291"/>
      <c r="RKI291"/>
      <c r="RKJ291"/>
      <c r="RKK291"/>
      <c r="RKL291"/>
      <c r="RKM291"/>
      <c r="RKN291"/>
      <c r="RKO291"/>
      <c r="RKP291"/>
      <c r="RKQ291"/>
      <c r="RKR291"/>
      <c r="RKS291"/>
      <c r="RKT291"/>
      <c r="RKU291"/>
      <c r="RKV291"/>
      <c r="RKW291"/>
      <c r="RKX291"/>
      <c r="RKY291"/>
      <c r="RKZ291"/>
      <c r="RLA291"/>
      <c r="RLB291"/>
      <c r="RLC291"/>
      <c r="RLD291"/>
      <c r="RLE291"/>
      <c r="RLF291"/>
      <c r="RLG291"/>
      <c r="RLH291"/>
      <c r="RLI291"/>
      <c r="RLJ291"/>
      <c r="RLK291"/>
      <c r="RLL291"/>
      <c r="RLM291"/>
      <c r="RLN291"/>
      <c r="RLO291"/>
      <c r="RLP291"/>
      <c r="RLQ291"/>
      <c r="RLR291"/>
      <c r="RLS291"/>
      <c r="RLT291"/>
      <c r="RLU291"/>
      <c r="RLV291"/>
      <c r="RLW291"/>
      <c r="RLX291"/>
      <c r="RLY291"/>
      <c r="RLZ291"/>
      <c r="RMA291"/>
      <c r="RMB291"/>
      <c r="RMC291"/>
      <c r="RMD291"/>
      <c r="RME291"/>
      <c r="RMF291"/>
      <c r="RMG291"/>
      <c r="RMH291"/>
      <c r="RMI291"/>
      <c r="RMJ291"/>
      <c r="RMK291"/>
      <c r="RML291"/>
      <c r="RMM291"/>
      <c r="RMN291"/>
      <c r="RMO291"/>
      <c r="RMP291"/>
      <c r="RMQ291"/>
      <c r="RMR291"/>
      <c r="RMS291"/>
      <c r="RMT291"/>
      <c r="RMU291"/>
      <c r="RMV291"/>
      <c r="RMW291"/>
      <c r="RMX291"/>
      <c r="RMY291"/>
      <c r="RMZ291"/>
      <c r="RNA291"/>
      <c r="RNB291"/>
      <c r="RNC291"/>
      <c r="RND291"/>
      <c r="RNE291"/>
      <c r="RNF291"/>
      <c r="RNG291"/>
      <c r="RNH291"/>
      <c r="RNI291"/>
      <c r="RNJ291"/>
      <c r="RNK291"/>
      <c r="RNL291"/>
      <c r="RNM291"/>
      <c r="RNN291"/>
      <c r="RNO291"/>
      <c r="RNP291"/>
      <c r="RNQ291"/>
      <c r="RNR291"/>
      <c r="RNS291"/>
      <c r="RNT291"/>
      <c r="RNU291"/>
      <c r="RNV291"/>
      <c r="RNW291"/>
      <c r="RNX291"/>
      <c r="RNY291"/>
      <c r="RNZ291"/>
      <c r="ROA291"/>
      <c r="ROB291"/>
      <c r="ROC291"/>
      <c r="ROD291"/>
      <c r="ROE291"/>
      <c r="ROF291"/>
      <c r="ROG291"/>
      <c r="ROH291"/>
      <c r="ROI291"/>
      <c r="ROJ291"/>
      <c r="ROK291"/>
      <c r="ROL291"/>
      <c r="ROM291"/>
      <c r="RON291"/>
      <c r="ROO291"/>
      <c r="ROP291"/>
      <c r="ROQ291"/>
      <c r="ROR291"/>
      <c r="ROS291"/>
      <c r="ROT291"/>
      <c r="ROU291"/>
      <c r="ROV291"/>
      <c r="ROW291"/>
      <c r="ROX291"/>
      <c r="ROY291"/>
      <c r="ROZ291"/>
      <c r="RPA291"/>
      <c r="RPB291"/>
      <c r="RPC291"/>
      <c r="RPD291"/>
      <c r="RPE291"/>
      <c r="RPF291"/>
      <c r="RPG291"/>
      <c r="RPH291"/>
      <c r="RPI291"/>
      <c r="RPJ291"/>
      <c r="RPK291"/>
      <c r="RPL291"/>
      <c r="RPM291"/>
      <c r="RPN291"/>
      <c r="RPO291"/>
      <c r="RPP291"/>
      <c r="RPQ291"/>
      <c r="RPR291"/>
      <c r="RPS291"/>
      <c r="RPT291"/>
      <c r="RPU291"/>
      <c r="RPV291"/>
      <c r="RPW291"/>
      <c r="RPX291"/>
      <c r="RPY291"/>
      <c r="RPZ291"/>
      <c r="RQA291"/>
      <c r="RQB291"/>
      <c r="RQC291"/>
      <c r="RQD291"/>
      <c r="RQE291"/>
      <c r="RQF291"/>
      <c r="RQG291"/>
      <c r="RQH291"/>
      <c r="RQI291"/>
      <c r="RQJ291"/>
      <c r="RQK291"/>
      <c r="RQL291"/>
      <c r="RQM291"/>
      <c r="RQN291"/>
      <c r="RQO291"/>
      <c r="RQP291"/>
      <c r="RQQ291"/>
      <c r="RQR291"/>
      <c r="RQS291"/>
      <c r="RQT291"/>
      <c r="RQU291"/>
      <c r="RQV291"/>
      <c r="RQW291"/>
      <c r="RQX291"/>
      <c r="RQY291"/>
      <c r="RQZ291"/>
      <c r="RRA291"/>
      <c r="RRB291"/>
      <c r="RRC291"/>
      <c r="RRD291"/>
      <c r="RRE291"/>
      <c r="RRF291"/>
      <c r="RRG291"/>
      <c r="RRH291"/>
      <c r="RRI291"/>
      <c r="RRJ291"/>
      <c r="RRK291"/>
      <c r="RRL291"/>
      <c r="RRM291"/>
      <c r="RRN291"/>
      <c r="RRO291"/>
      <c r="RRP291"/>
      <c r="RRQ291"/>
      <c r="RRR291"/>
      <c r="RRS291"/>
      <c r="RRT291"/>
      <c r="RRU291"/>
      <c r="RRV291"/>
      <c r="RRW291"/>
      <c r="RRX291"/>
      <c r="RRY291"/>
      <c r="RRZ291"/>
      <c r="RSA291"/>
      <c r="RSB291"/>
      <c r="RSC291"/>
      <c r="RSD291"/>
      <c r="RSE291"/>
      <c r="RSF291"/>
      <c r="RSG291"/>
      <c r="RSH291"/>
      <c r="RSI291"/>
      <c r="RSJ291"/>
      <c r="RSK291"/>
      <c r="RSL291"/>
      <c r="RSM291"/>
      <c r="RSN291"/>
      <c r="RSO291"/>
      <c r="RSP291"/>
      <c r="RSQ291"/>
      <c r="RSR291"/>
      <c r="RSS291"/>
      <c r="RST291"/>
      <c r="RSU291"/>
      <c r="RSV291"/>
      <c r="RSW291"/>
      <c r="RSX291"/>
      <c r="RSY291"/>
      <c r="RSZ291"/>
      <c r="RTA291"/>
      <c r="RTB291"/>
      <c r="RTC291"/>
      <c r="RTD291"/>
      <c r="RTE291"/>
      <c r="RTF291"/>
      <c r="RTG291"/>
      <c r="RTH291"/>
      <c r="RTI291"/>
      <c r="RTJ291"/>
      <c r="RTK291"/>
      <c r="RTL291"/>
      <c r="RTM291"/>
      <c r="RTN291"/>
      <c r="RTO291"/>
      <c r="RTP291"/>
      <c r="RTQ291"/>
      <c r="RTR291"/>
      <c r="RTS291"/>
      <c r="RTT291"/>
      <c r="RTU291"/>
      <c r="RTV291"/>
      <c r="RTW291"/>
      <c r="RTX291"/>
      <c r="RTY291"/>
      <c r="RTZ291"/>
      <c r="RUA291"/>
      <c r="RUB291"/>
      <c r="RUC291"/>
      <c r="RUD291"/>
      <c r="RUE291"/>
      <c r="RUF291"/>
      <c r="RUG291"/>
      <c r="RUH291"/>
      <c r="RUI291"/>
      <c r="RUJ291"/>
      <c r="RUK291"/>
      <c r="RUL291"/>
      <c r="RUM291"/>
      <c r="RUN291"/>
      <c r="RUO291"/>
      <c r="RUP291"/>
      <c r="RUQ291"/>
      <c r="RUR291"/>
      <c r="RUS291"/>
      <c r="RUT291"/>
      <c r="RUU291"/>
      <c r="RUV291"/>
      <c r="RUW291"/>
      <c r="RUX291"/>
      <c r="RUY291"/>
      <c r="RUZ291"/>
      <c r="RVA291"/>
      <c r="RVB291"/>
      <c r="RVC291"/>
      <c r="RVD291"/>
      <c r="RVE291"/>
      <c r="RVF291"/>
      <c r="RVG291"/>
      <c r="RVH291"/>
      <c r="RVI291"/>
      <c r="RVJ291"/>
      <c r="RVK291"/>
      <c r="RVL291"/>
      <c r="RVM291"/>
      <c r="RVN291"/>
      <c r="RVO291"/>
      <c r="RVP291"/>
      <c r="RVQ291"/>
      <c r="RVR291"/>
      <c r="RVS291"/>
      <c r="RVT291"/>
      <c r="RVU291"/>
      <c r="RVV291"/>
      <c r="RVW291"/>
      <c r="RVX291"/>
      <c r="RVY291"/>
      <c r="RVZ291"/>
      <c r="RWA291"/>
      <c r="RWB291"/>
      <c r="RWC291"/>
      <c r="RWD291"/>
      <c r="RWE291"/>
      <c r="RWF291"/>
      <c r="RWG291"/>
      <c r="RWH291"/>
      <c r="RWI291"/>
      <c r="RWJ291"/>
      <c r="RWK291"/>
      <c r="RWL291"/>
      <c r="RWM291"/>
      <c r="RWN291"/>
      <c r="RWO291"/>
      <c r="RWP291"/>
      <c r="RWQ291"/>
      <c r="RWR291"/>
      <c r="RWS291"/>
      <c r="RWT291"/>
      <c r="RWU291"/>
      <c r="RWV291"/>
      <c r="RWW291"/>
      <c r="RWX291"/>
      <c r="RWY291"/>
      <c r="RWZ291"/>
      <c r="RXA291"/>
      <c r="RXB291"/>
      <c r="RXC291"/>
      <c r="RXD291"/>
      <c r="RXE291"/>
      <c r="RXF291"/>
      <c r="RXG291"/>
      <c r="RXH291"/>
      <c r="RXI291"/>
      <c r="RXJ291"/>
      <c r="RXK291"/>
      <c r="RXL291"/>
      <c r="RXM291"/>
      <c r="RXN291"/>
      <c r="RXO291"/>
      <c r="RXP291"/>
      <c r="RXQ291"/>
      <c r="RXR291"/>
      <c r="RXS291"/>
      <c r="RXT291"/>
      <c r="RXU291"/>
      <c r="RXV291"/>
      <c r="RXW291"/>
      <c r="RXX291"/>
      <c r="RXY291"/>
      <c r="RXZ291"/>
      <c r="RYA291"/>
      <c r="RYB291"/>
      <c r="RYC291"/>
      <c r="RYD291"/>
      <c r="RYE291"/>
      <c r="RYF291"/>
      <c r="RYG291"/>
      <c r="RYH291"/>
      <c r="RYI291"/>
      <c r="RYJ291"/>
      <c r="RYK291"/>
      <c r="RYL291"/>
      <c r="RYM291"/>
      <c r="RYN291"/>
      <c r="RYO291"/>
      <c r="RYP291"/>
      <c r="RYQ291"/>
      <c r="RYR291"/>
      <c r="RYS291"/>
      <c r="RYT291"/>
      <c r="RYU291"/>
      <c r="RYV291"/>
      <c r="RYW291"/>
      <c r="RYX291"/>
      <c r="RYY291"/>
      <c r="RYZ291"/>
      <c r="RZA291"/>
      <c r="RZB291"/>
      <c r="RZC291"/>
      <c r="RZD291"/>
      <c r="RZE291"/>
      <c r="RZF291"/>
      <c r="RZG291"/>
      <c r="RZH291"/>
      <c r="RZI291"/>
      <c r="RZJ291"/>
      <c r="RZK291"/>
      <c r="RZL291"/>
      <c r="RZM291"/>
      <c r="RZN291"/>
      <c r="RZO291"/>
      <c r="RZP291"/>
      <c r="RZQ291"/>
      <c r="RZR291"/>
      <c r="RZS291"/>
      <c r="RZT291"/>
      <c r="RZU291"/>
      <c r="RZV291"/>
      <c r="RZW291"/>
      <c r="RZX291"/>
      <c r="RZY291"/>
      <c r="RZZ291"/>
      <c r="SAA291"/>
      <c r="SAB291"/>
      <c r="SAC291"/>
      <c r="SAD291"/>
      <c r="SAE291"/>
      <c r="SAF291"/>
      <c r="SAG291"/>
      <c r="SAH291"/>
      <c r="SAI291"/>
      <c r="SAJ291"/>
      <c r="SAK291"/>
      <c r="SAL291"/>
      <c r="SAM291"/>
      <c r="SAN291"/>
      <c r="SAO291"/>
      <c r="SAP291"/>
      <c r="SAQ291"/>
      <c r="SAR291"/>
      <c r="SAS291"/>
      <c r="SAT291"/>
      <c r="SAU291"/>
      <c r="SAV291"/>
      <c r="SAW291"/>
      <c r="SAX291"/>
      <c r="SAY291"/>
      <c r="SAZ291"/>
      <c r="SBA291"/>
      <c r="SBB291"/>
      <c r="SBC291"/>
      <c r="SBD291"/>
      <c r="SBE291"/>
      <c r="SBF291"/>
      <c r="SBG291"/>
      <c r="SBH291"/>
      <c r="SBI291"/>
      <c r="SBJ291"/>
      <c r="SBK291"/>
      <c r="SBL291"/>
      <c r="SBM291"/>
      <c r="SBN291"/>
      <c r="SBO291"/>
      <c r="SBP291"/>
      <c r="SBQ291"/>
      <c r="SBR291"/>
      <c r="SBS291"/>
      <c r="SBT291"/>
      <c r="SBU291"/>
      <c r="SBV291"/>
      <c r="SBW291"/>
      <c r="SBX291"/>
      <c r="SBY291"/>
      <c r="SBZ291"/>
      <c r="SCA291"/>
      <c r="SCB291"/>
      <c r="SCC291"/>
      <c r="SCD291"/>
      <c r="SCE291"/>
      <c r="SCF291"/>
      <c r="SCG291"/>
      <c r="SCH291"/>
      <c r="SCI291"/>
      <c r="SCJ291"/>
      <c r="SCK291"/>
      <c r="SCL291"/>
      <c r="SCM291"/>
      <c r="SCN291"/>
      <c r="SCO291"/>
      <c r="SCP291"/>
      <c r="SCQ291"/>
      <c r="SCR291"/>
      <c r="SCS291"/>
      <c r="SCT291"/>
      <c r="SCU291"/>
      <c r="SCV291"/>
      <c r="SCW291"/>
      <c r="SCX291"/>
      <c r="SCY291"/>
      <c r="SCZ291"/>
      <c r="SDA291"/>
      <c r="SDB291"/>
      <c r="SDC291"/>
      <c r="SDD291"/>
      <c r="SDE291"/>
      <c r="SDF291"/>
      <c r="SDG291"/>
      <c r="SDH291"/>
      <c r="SDI291"/>
      <c r="SDJ291"/>
      <c r="SDK291"/>
      <c r="SDL291"/>
      <c r="SDM291"/>
      <c r="SDN291"/>
      <c r="SDO291"/>
      <c r="SDP291"/>
      <c r="SDQ291"/>
      <c r="SDR291"/>
      <c r="SDS291"/>
      <c r="SDT291"/>
      <c r="SDU291"/>
      <c r="SDV291"/>
      <c r="SDW291"/>
      <c r="SDX291"/>
      <c r="SDY291"/>
      <c r="SDZ291"/>
      <c r="SEA291"/>
      <c r="SEB291"/>
      <c r="SEC291"/>
      <c r="SED291"/>
      <c r="SEE291"/>
      <c r="SEF291"/>
      <c r="SEG291"/>
      <c r="SEH291"/>
      <c r="SEI291"/>
      <c r="SEJ291"/>
      <c r="SEK291"/>
      <c r="SEL291"/>
      <c r="SEM291"/>
      <c r="SEN291"/>
      <c r="SEO291"/>
      <c r="SEP291"/>
      <c r="SEQ291"/>
      <c r="SER291"/>
      <c r="SES291"/>
      <c r="SET291"/>
      <c r="SEU291"/>
      <c r="SEV291"/>
      <c r="SEW291"/>
      <c r="SEX291"/>
      <c r="SEY291"/>
      <c r="SEZ291"/>
      <c r="SFA291"/>
      <c r="SFB291"/>
      <c r="SFC291"/>
      <c r="SFD291"/>
      <c r="SFE291"/>
      <c r="SFF291"/>
      <c r="SFG291"/>
      <c r="SFH291"/>
      <c r="SFI291"/>
      <c r="SFJ291"/>
      <c r="SFK291"/>
      <c r="SFL291"/>
      <c r="SFM291"/>
      <c r="SFN291"/>
      <c r="SFO291"/>
      <c r="SFP291"/>
      <c r="SFQ291"/>
      <c r="SFR291"/>
      <c r="SFS291"/>
      <c r="SFT291"/>
      <c r="SFU291"/>
      <c r="SFV291"/>
      <c r="SFW291"/>
      <c r="SFX291"/>
      <c r="SFY291"/>
      <c r="SFZ291"/>
      <c r="SGA291"/>
      <c r="SGB291"/>
      <c r="SGC291"/>
      <c r="SGD291"/>
      <c r="SGE291"/>
      <c r="SGF291"/>
      <c r="SGG291"/>
      <c r="SGH291"/>
      <c r="SGI291"/>
      <c r="SGJ291"/>
      <c r="SGK291"/>
      <c r="SGL291"/>
      <c r="SGM291"/>
      <c r="SGN291"/>
      <c r="SGO291"/>
      <c r="SGP291"/>
      <c r="SGQ291"/>
      <c r="SGR291"/>
      <c r="SGS291"/>
      <c r="SGT291"/>
      <c r="SGU291"/>
      <c r="SGV291"/>
      <c r="SGW291"/>
      <c r="SGX291"/>
      <c r="SGY291"/>
      <c r="SGZ291"/>
      <c r="SHA291"/>
      <c r="SHB291"/>
      <c r="SHC291"/>
      <c r="SHD291"/>
      <c r="SHE291"/>
      <c r="SHF291"/>
      <c r="SHG291"/>
      <c r="SHH291"/>
      <c r="SHI291"/>
      <c r="SHJ291"/>
      <c r="SHK291"/>
      <c r="SHL291"/>
      <c r="SHM291"/>
      <c r="SHN291"/>
      <c r="SHO291"/>
      <c r="SHP291"/>
      <c r="SHQ291"/>
      <c r="SHR291"/>
      <c r="SHS291"/>
      <c r="SHT291"/>
      <c r="SHU291"/>
      <c r="SHV291"/>
      <c r="SHW291"/>
      <c r="SHX291"/>
      <c r="SHY291"/>
      <c r="SHZ291"/>
      <c r="SIA291"/>
      <c r="SIB291"/>
      <c r="SIC291"/>
      <c r="SID291"/>
      <c r="SIE291"/>
      <c r="SIF291"/>
      <c r="SIG291"/>
      <c r="SIH291"/>
      <c r="SII291"/>
      <c r="SIJ291"/>
      <c r="SIK291"/>
      <c r="SIL291"/>
      <c r="SIM291"/>
      <c r="SIN291"/>
      <c r="SIO291"/>
      <c r="SIP291"/>
      <c r="SIQ291"/>
      <c r="SIR291"/>
      <c r="SIS291"/>
      <c r="SIT291"/>
      <c r="SIU291"/>
      <c r="SIV291"/>
      <c r="SIW291"/>
      <c r="SIX291"/>
      <c r="SIY291"/>
      <c r="SIZ291"/>
      <c r="SJA291"/>
      <c r="SJB291"/>
      <c r="SJC291"/>
      <c r="SJD291"/>
      <c r="SJE291"/>
      <c r="SJF291"/>
      <c r="SJG291"/>
      <c r="SJH291"/>
      <c r="SJI291"/>
      <c r="SJJ291"/>
      <c r="SJK291"/>
      <c r="SJL291"/>
      <c r="SJM291"/>
      <c r="SJN291"/>
      <c r="SJO291"/>
      <c r="SJP291"/>
      <c r="SJQ291"/>
      <c r="SJR291"/>
      <c r="SJS291"/>
      <c r="SJT291"/>
      <c r="SJU291"/>
      <c r="SJV291"/>
      <c r="SJW291"/>
      <c r="SJX291"/>
      <c r="SJY291"/>
      <c r="SJZ291"/>
      <c r="SKA291"/>
      <c r="SKB291"/>
      <c r="SKC291"/>
      <c r="SKD291"/>
      <c r="SKE291"/>
      <c r="SKF291"/>
      <c r="SKG291"/>
      <c r="SKH291"/>
      <c r="SKI291"/>
      <c r="SKJ291"/>
      <c r="SKK291"/>
      <c r="SKL291"/>
      <c r="SKM291"/>
      <c r="SKN291"/>
      <c r="SKO291"/>
      <c r="SKP291"/>
      <c r="SKQ291"/>
      <c r="SKR291"/>
      <c r="SKS291"/>
      <c r="SKT291"/>
      <c r="SKU291"/>
      <c r="SKV291"/>
      <c r="SKW291"/>
      <c r="SKX291"/>
      <c r="SKY291"/>
      <c r="SKZ291"/>
      <c r="SLA291"/>
      <c r="SLB291"/>
      <c r="SLC291"/>
      <c r="SLD291"/>
      <c r="SLE291"/>
      <c r="SLF291"/>
      <c r="SLG291"/>
      <c r="SLH291"/>
      <c r="SLI291"/>
      <c r="SLJ291"/>
      <c r="SLK291"/>
      <c r="SLL291"/>
      <c r="SLM291"/>
      <c r="SLN291"/>
      <c r="SLO291"/>
      <c r="SLP291"/>
      <c r="SLQ291"/>
      <c r="SLR291"/>
      <c r="SLS291"/>
      <c r="SLT291"/>
      <c r="SLU291"/>
      <c r="SLV291"/>
      <c r="SLW291"/>
      <c r="SLX291"/>
      <c r="SLY291"/>
      <c r="SLZ291"/>
      <c r="SMA291"/>
      <c r="SMB291"/>
      <c r="SMC291"/>
      <c r="SMD291"/>
      <c r="SME291"/>
      <c r="SMF291"/>
      <c r="SMG291"/>
      <c r="SMH291"/>
      <c r="SMI291"/>
      <c r="SMJ291"/>
      <c r="SMK291"/>
      <c r="SML291"/>
      <c r="SMM291"/>
      <c r="SMN291"/>
      <c r="SMO291"/>
      <c r="SMP291"/>
      <c r="SMQ291"/>
      <c r="SMR291"/>
      <c r="SMS291"/>
      <c r="SMT291"/>
      <c r="SMU291"/>
      <c r="SMV291"/>
      <c r="SMW291"/>
      <c r="SMX291"/>
      <c r="SMY291"/>
      <c r="SMZ291"/>
      <c r="SNA291"/>
      <c r="SNB291"/>
      <c r="SNC291"/>
      <c r="SND291"/>
      <c r="SNE291"/>
      <c r="SNF291"/>
      <c r="SNG291"/>
      <c r="SNH291"/>
      <c r="SNI291"/>
      <c r="SNJ291"/>
      <c r="SNK291"/>
      <c r="SNL291"/>
      <c r="SNM291"/>
      <c r="SNN291"/>
      <c r="SNO291"/>
      <c r="SNP291"/>
      <c r="SNQ291"/>
      <c r="SNR291"/>
      <c r="SNS291"/>
      <c r="SNT291"/>
      <c r="SNU291"/>
      <c r="SNV291"/>
      <c r="SNW291"/>
      <c r="SNX291"/>
      <c r="SNY291"/>
      <c r="SNZ291"/>
      <c r="SOA291"/>
      <c r="SOB291"/>
      <c r="SOC291"/>
      <c r="SOD291"/>
      <c r="SOE291"/>
      <c r="SOF291"/>
      <c r="SOG291"/>
      <c r="SOH291"/>
      <c r="SOI291"/>
      <c r="SOJ291"/>
      <c r="SOK291"/>
      <c r="SOL291"/>
      <c r="SOM291"/>
      <c r="SON291"/>
      <c r="SOO291"/>
      <c r="SOP291"/>
      <c r="SOQ291"/>
      <c r="SOR291"/>
      <c r="SOS291"/>
      <c r="SOT291"/>
      <c r="SOU291"/>
      <c r="SOV291"/>
      <c r="SOW291"/>
      <c r="SOX291"/>
      <c r="SOY291"/>
      <c r="SOZ291"/>
      <c r="SPA291"/>
      <c r="SPB291"/>
      <c r="SPC291"/>
      <c r="SPD291"/>
      <c r="SPE291"/>
      <c r="SPF291"/>
      <c r="SPG291"/>
      <c r="SPH291"/>
      <c r="SPI291"/>
      <c r="SPJ291"/>
      <c r="SPK291"/>
      <c r="SPL291"/>
      <c r="SPM291"/>
      <c r="SPN291"/>
      <c r="SPO291"/>
      <c r="SPP291"/>
      <c r="SPQ291"/>
      <c r="SPR291"/>
      <c r="SPS291"/>
      <c r="SPT291"/>
      <c r="SPU291"/>
      <c r="SPV291"/>
      <c r="SPW291"/>
      <c r="SPX291"/>
      <c r="SPY291"/>
      <c r="SPZ291"/>
      <c r="SQA291"/>
      <c r="SQB291"/>
      <c r="SQC291"/>
      <c r="SQD291"/>
      <c r="SQE291"/>
      <c r="SQF291"/>
      <c r="SQG291"/>
      <c r="SQH291"/>
      <c r="SQI291"/>
      <c r="SQJ291"/>
      <c r="SQK291"/>
      <c r="SQL291"/>
      <c r="SQM291"/>
      <c r="SQN291"/>
      <c r="SQO291"/>
      <c r="SQP291"/>
      <c r="SQQ291"/>
      <c r="SQR291"/>
      <c r="SQS291"/>
      <c r="SQT291"/>
      <c r="SQU291"/>
      <c r="SQV291"/>
      <c r="SQW291"/>
      <c r="SQX291"/>
      <c r="SQY291"/>
      <c r="SQZ291"/>
      <c r="SRA291"/>
      <c r="SRB291"/>
      <c r="SRC291"/>
      <c r="SRD291"/>
      <c r="SRE291"/>
      <c r="SRF291"/>
      <c r="SRG291"/>
      <c r="SRH291"/>
      <c r="SRI291"/>
      <c r="SRJ291"/>
      <c r="SRK291"/>
      <c r="SRL291"/>
      <c r="SRM291"/>
      <c r="SRN291"/>
      <c r="SRO291"/>
      <c r="SRP291"/>
      <c r="SRQ291"/>
      <c r="SRR291"/>
      <c r="SRS291"/>
      <c r="SRT291"/>
      <c r="SRU291"/>
      <c r="SRV291"/>
      <c r="SRW291"/>
      <c r="SRX291"/>
      <c r="SRY291"/>
      <c r="SRZ291"/>
      <c r="SSA291"/>
      <c r="SSB291"/>
      <c r="SSC291"/>
      <c r="SSD291"/>
      <c r="SSE291"/>
      <c r="SSF291"/>
      <c r="SSG291"/>
      <c r="SSH291"/>
      <c r="SSI291"/>
      <c r="SSJ291"/>
      <c r="SSK291"/>
      <c r="SSL291"/>
      <c r="SSM291"/>
      <c r="SSN291"/>
      <c r="SSO291"/>
      <c r="SSP291"/>
      <c r="SSQ291"/>
      <c r="SSR291"/>
      <c r="SSS291"/>
      <c r="SST291"/>
      <c r="SSU291"/>
      <c r="SSV291"/>
      <c r="SSW291"/>
      <c r="SSX291"/>
      <c r="SSY291"/>
      <c r="SSZ291"/>
      <c r="STA291"/>
      <c r="STB291"/>
      <c r="STC291"/>
      <c r="STD291"/>
      <c r="STE291"/>
      <c r="STF291"/>
      <c r="STG291"/>
      <c r="STH291"/>
      <c r="STI291"/>
      <c r="STJ291"/>
      <c r="STK291"/>
      <c r="STL291"/>
      <c r="STM291"/>
      <c r="STN291"/>
      <c r="STO291"/>
      <c r="STP291"/>
      <c r="STQ291"/>
      <c r="STR291"/>
      <c r="STS291"/>
      <c r="STT291"/>
      <c r="STU291"/>
      <c r="STV291"/>
      <c r="STW291"/>
      <c r="STX291"/>
      <c r="STY291"/>
      <c r="STZ291"/>
      <c r="SUA291"/>
      <c r="SUB291"/>
      <c r="SUC291"/>
      <c r="SUD291"/>
      <c r="SUE291"/>
      <c r="SUF291"/>
      <c r="SUG291"/>
      <c r="SUH291"/>
      <c r="SUI291"/>
      <c r="SUJ291"/>
      <c r="SUK291"/>
      <c r="SUL291"/>
      <c r="SUM291"/>
      <c r="SUN291"/>
      <c r="SUO291"/>
      <c r="SUP291"/>
      <c r="SUQ291"/>
      <c r="SUR291"/>
      <c r="SUS291"/>
      <c r="SUT291"/>
      <c r="SUU291"/>
      <c r="SUV291"/>
      <c r="SUW291"/>
      <c r="SUX291"/>
      <c r="SUY291"/>
      <c r="SUZ291"/>
      <c r="SVA291"/>
      <c r="SVB291"/>
      <c r="SVC291"/>
      <c r="SVD291"/>
      <c r="SVE291"/>
      <c r="SVF291"/>
      <c r="SVG291"/>
      <c r="SVH291"/>
      <c r="SVI291"/>
      <c r="SVJ291"/>
      <c r="SVK291"/>
      <c r="SVL291"/>
      <c r="SVM291"/>
      <c r="SVN291"/>
      <c r="SVO291"/>
      <c r="SVP291"/>
      <c r="SVQ291"/>
      <c r="SVR291"/>
      <c r="SVS291"/>
      <c r="SVT291"/>
      <c r="SVU291"/>
      <c r="SVV291"/>
      <c r="SVW291"/>
      <c r="SVX291"/>
      <c r="SVY291"/>
      <c r="SVZ291"/>
      <c r="SWA291"/>
      <c r="SWB291"/>
      <c r="SWC291"/>
      <c r="SWD291"/>
      <c r="SWE291"/>
      <c r="SWF291"/>
      <c r="SWG291"/>
      <c r="SWH291"/>
      <c r="SWI291"/>
      <c r="SWJ291"/>
      <c r="SWK291"/>
      <c r="SWL291"/>
      <c r="SWM291"/>
      <c r="SWN291"/>
      <c r="SWO291"/>
      <c r="SWP291"/>
      <c r="SWQ291"/>
      <c r="SWR291"/>
      <c r="SWS291"/>
      <c r="SWT291"/>
      <c r="SWU291"/>
      <c r="SWV291"/>
      <c r="SWW291"/>
      <c r="SWX291"/>
      <c r="SWY291"/>
      <c r="SWZ291"/>
      <c r="SXA291"/>
      <c r="SXB291"/>
      <c r="SXC291"/>
      <c r="SXD291"/>
      <c r="SXE291"/>
      <c r="SXF291"/>
      <c r="SXG291"/>
      <c r="SXH291"/>
      <c r="SXI291"/>
      <c r="SXJ291"/>
      <c r="SXK291"/>
      <c r="SXL291"/>
      <c r="SXM291"/>
      <c r="SXN291"/>
      <c r="SXO291"/>
      <c r="SXP291"/>
      <c r="SXQ291"/>
      <c r="SXR291"/>
      <c r="SXS291"/>
      <c r="SXT291"/>
      <c r="SXU291"/>
      <c r="SXV291"/>
      <c r="SXW291"/>
      <c r="SXX291"/>
      <c r="SXY291"/>
      <c r="SXZ291"/>
      <c r="SYA291"/>
      <c r="SYB291"/>
      <c r="SYC291"/>
      <c r="SYD291"/>
      <c r="SYE291"/>
      <c r="SYF291"/>
      <c r="SYG291"/>
      <c r="SYH291"/>
      <c r="SYI291"/>
      <c r="SYJ291"/>
      <c r="SYK291"/>
      <c r="SYL291"/>
      <c r="SYM291"/>
      <c r="SYN291"/>
      <c r="SYO291"/>
      <c r="SYP291"/>
      <c r="SYQ291"/>
      <c r="SYR291"/>
      <c r="SYS291"/>
      <c r="SYT291"/>
      <c r="SYU291"/>
      <c r="SYV291"/>
      <c r="SYW291"/>
      <c r="SYX291"/>
      <c r="SYY291"/>
      <c r="SYZ291"/>
      <c r="SZA291"/>
      <c r="SZB291"/>
      <c r="SZC291"/>
      <c r="SZD291"/>
      <c r="SZE291"/>
      <c r="SZF291"/>
      <c r="SZG291"/>
      <c r="SZH291"/>
      <c r="SZI291"/>
      <c r="SZJ291"/>
      <c r="SZK291"/>
      <c r="SZL291"/>
      <c r="SZM291"/>
      <c r="SZN291"/>
      <c r="SZO291"/>
      <c r="SZP291"/>
      <c r="SZQ291"/>
      <c r="SZR291"/>
      <c r="SZS291"/>
      <c r="SZT291"/>
      <c r="SZU291"/>
      <c r="SZV291"/>
      <c r="SZW291"/>
      <c r="SZX291"/>
      <c r="SZY291"/>
      <c r="SZZ291"/>
      <c r="TAA291"/>
      <c r="TAB291"/>
      <c r="TAC291"/>
      <c r="TAD291"/>
      <c r="TAE291"/>
      <c r="TAF291"/>
      <c r="TAG291"/>
      <c r="TAH291"/>
      <c r="TAI291"/>
      <c r="TAJ291"/>
      <c r="TAK291"/>
      <c r="TAL291"/>
      <c r="TAM291"/>
      <c r="TAN291"/>
      <c r="TAO291"/>
      <c r="TAP291"/>
      <c r="TAQ291"/>
      <c r="TAR291"/>
      <c r="TAS291"/>
      <c r="TAT291"/>
      <c r="TAU291"/>
      <c r="TAV291"/>
      <c r="TAW291"/>
      <c r="TAX291"/>
      <c r="TAY291"/>
      <c r="TAZ291"/>
      <c r="TBA291"/>
      <c r="TBB291"/>
      <c r="TBC291"/>
      <c r="TBD291"/>
      <c r="TBE291"/>
      <c r="TBF291"/>
      <c r="TBG291"/>
      <c r="TBH291"/>
      <c r="TBI291"/>
      <c r="TBJ291"/>
      <c r="TBK291"/>
      <c r="TBL291"/>
      <c r="TBM291"/>
      <c r="TBN291"/>
      <c r="TBO291"/>
      <c r="TBP291"/>
      <c r="TBQ291"/>
      <c r="TBR291"/>
      <c r="TBS291"/>
      <c r="TBT291"/>
      <c r="TBU291"/>
      <c r="TBV291"/>
      <c r="TBW291"/>
      <c r="TBX291"/>
      <c r="TBY291"/>
      <c r="TBZ291"/>
      <c r="TCA291"/>
      <c r="TCB291"/>
      <c r="TCC291"/>
      <c r="TCD291"/>
      <c r="TCE291"/>
      <c r="TCF291"/>
      <c r="TCG291"/>
      <c r="TCH291"/>
      <c r="TCI291"/>
      <c r="TCJ291"/>
      <c r="TCK291"/>
      <c r="TCL291"/>
      <c r="TCM291"/>
      <c r="TCN291"/>
      <c r="TCO291"/>
      <c r="TCP291"/>
      <c r="TCQ291"/>
      <c r="TCR291"/>
      <c r="TCS291"/>
      <c r="TCT291"/>
      <c r="TCU291"/>
      <c r="TCV291"/>
      <c r="TCW291"/>
      <c r="TCX291"/>
      <c r="TCY291"/>
      <c r="TCZ291"/>
      <c r="TDA291"/>
      <c r="TDB291"/>
      <c r="TDC291"/>
      <c r="TDD291"/>
      <c r="TDE291"/>
      <c r="TDF291"/>
      <c r="TDG291"/>
      <c r="TDH291"/>
      <c r="TDI291"/>
      <c r="TDJ291"/>
      <c r="TDK291"/>
      <c r="TDL291"/>
      <c r="TDM291"/>
      <c r="TDN291"/>
      <c r="TDO291"/>
      <c r="TDP291"/>
      <c r="TDQ291"/>
      <c r="TDR291"/>
      <c r="TDS291"/>
      <c r="TDT291"/>
      <c r="TDU291"/>
      <c r="TDV291"/>
      <c r="TDW291"/>
      <c r="TDX291"/>
      <c r="TDY291"/>
      <c r="TDZ291"/>
      <c r="TEA291"/>
      <c r="TEB291"/>
      <c r="TEC291"/>
      <c r="TED291"/>
      <c r="TEE291"/>
      <c r="TEF291"/>
      <c r="TEG291"/>
      <c r="TEH291"/>
      <c r="TEI291"/>
      <c r="TEJ291"/>
      <c r="TEK291"/>
      <c r="TEL291"/>
      <c r="TEM291"/>
      <c r="TEN291"/>
      <c r="TEO291"/>
      <c r="TEP291"/>
      <c r="TEQ291"/>
      <c r="TER291"/>
      <c r="TES291"/>
      <c r="TET291"/>
      <c r="TEU291"/>
      <c r="TEV291"/>
      <c r="TEW291"/>
      <c r="TEX291"/>
      <c r="TEY291"/>
      <c r="TEZ291"/>
      <c r="TFA291"/>
      <c r="TFB291"/>
      <c r="TFC291"/>
      <c r="TFD291"/>
      <c r="TFE291"/>
      <c r="TFF291"/>
      <c r="TFG291"/>
      <c r="TFH291"/>
      <c r="TFI291"/>
      <c r="TFJ291"/>
      <c r="TFK291"/>
      <c r="TFL291"/>
      <c r="TFM291"/>
      <c r="TFN291"/>
      <c r="TFO291"/>
      <c r="TFP291"/>
      <c r="TFQ291"/>
      <c r="TFR291"/>
      <c r="TFS291"/>
      <c r="TFT291"/>
      <c r="TFU291"/>
      <c r="TFV291"/>
      <c r="TFW291"/>
      <c r="TFX291"/>
      <c r="TFY291"/>
      <c r="TFZ291"/>
      <c r="TGA291"/>
      <c r="TGB291"/>
      <c r="TGC291"/>
      <c r="TGD291"/>
      <c r="TGE291"/>
      <c r="TGF291"/>
      <c r="TGG291"/>
      <c r="TGH291"/>
      <c r="TGI291"/>
      <c r="TGJ291"/>
      <c r="TGK291"/>
      <c r="TGL291"/>
      <c r="TGM291"/>
      <c r="TGN291"/>
      <c r="TGO291"/>
      <c r="TGP291"/>
      <c r="TGQ291"/>
      <c r="TGR291"/>
      <c r="TGS291"/>
      <c r="TGT291"/>
      <c r="TGU291"/>
      <c r="TGV291"/>
      <c r="TGW291"/>
      <c r="TGX291"/>
      <c r="TGY291"/>
      <c r="TGZ291"/>
      <c r="THA291"/>
      <c r="THB291"/>
      <c r="THC291"/>
      <c r="THD291"/>
      <c r="THE291"/>
      <c r="THF291"/>
      <c r="THG291"/>
      <c r="THH291"/>
      <c r="THI291"/>
      <c r="THJ291"/>
      <c r="THK291"/>
      <c r="THL291"/>
      <c r="THM291"/>
      <c r="THN291"/>
      <c r="THO291"/>
      <c r="THP291"/>
      <c r="THQ291"/>
      <c r="THR291"/>
      <c r="THS291"/>
      <c r="THT291"/>
      <c r="THU291"/>
      <c r="THV291"/>
      <c r="THW291"/>
      <c r="THX291"/>
      <c r="THY291"/>
      <c r="THZ291"/>
      <c r="TIA291"/>
      <c r="TIB291"/>
      <c r="TIC291"/>
      <c r="TID291"/>
      <c r="TIE291"/>
      <c r="TIF291"/>
      <c r="TIG291"/>
      <c r="TIH291"/>
      <c r="TII291"/>
      <c r="TIJ291"/>
      <c r="TIK291"/>
      <c r="TIL291"/>
      <c r="TIM291"/>
      <c r="TIN291"/>
      <c r="TIO291"/>
      <c r="TIP291"/>
      <c r="TIQ291"/>
      <c r="TIR291"/>
      <c r="TIS291"/>
      <c r="TIT291"/>
      <c r="TIU291"/>
      <c r="TIV291"/>
      <c r="TIW291"/>
      <c r="TIX291"/>
      <c r="TIY291"/>
      <c r="TIZ291"/>
      <c r="TJA291"/>
      <c r="TJB291"/>
      <c r="TJC291"/>
      <c r="TJD291"/>
      <c r="TJE291"/>
      <c r="TJF291"/>
      <c r="TJG291"/>
      <c r="TJH291"/>
      <c r="TJI291"/>
      <c r="TJJ291"/>
      <c r="TJK291"/>
      <c r="TJL291"/>
      <c r="TJM291"/>
      <c r="TJN291"/>
      <c r="TJO291"/>
      <c r="TJP291"/>
      <c r="TJQ291"/>
      <c r="TJR291"/>
      <c r="TJS291"/>
      <c r="TJT291"/>
      <c r="TJU291"/>
      <c r="TJV291"/>
      <c r="TJW291"/>
      <c r="TJX291"/>
      <c r="TJY291"/>
      <c r="TJZ291"/>
      <c r="TKA291"/>
      <c r="TKB291"/>
      <c r="TKC291"/>
      <c r="TKD291"/>
      <c r="TKE291"/>
      <c r="TKF291"/>
      <c r="TKG291"/>
      <c r="TKH291"/>
      <c r="TKI291"/>
      <c r="TKJ291"/>
      <c r="TKK291"/>
      <c r="TKL291"/>
      <c r="TKM291"/>
      <c r="TKN291"/>
      <c r="TKO291"/>
      <c r="TKP291"/>
      <c r="TKQ291"/>
      <c r="TKR291"/>
      <c r="TKS291"/>
      <c r="TKT291"/>
      <c r="TKU291"/>
      <c r="TKV291"/>
      <c r="TKW291"/>
      <c r="TKX291"/>
      <c r="TKY291"/>
      <c r="TKZ291"/>
      <c r="TLA291"/>
      <c r="TLB291"/>
      <c r="TLC291"/>
      <c r="TLD291"/>
      <c r="TLE291"/>
      <c r="TLF291"/>
      <c r="TLG291"/>
      <c r="TLH291"/>
      <c r="TLI291"/>
      <c r="TLJ291"/>
      <c r="TLK291"/>
      <c r="TLL291"/>
      <c r="TLM291"/>
      <c r="TLN291"/>
      <c r="TLO291"/>
      <c r="TLP291"/>
      <c r="TLQ291"/>
      <c r="TLR291"/>
      <c r="TLS291"/>
      <c r="TLT291"/>
      <c r="TLU291"/>
      <c r="TLV291"/>
      <c r="TLW291"/>
      <c r="TLX291"/>
      <c r="TLY291"/>
      <c r="TLZ291"/>
      <c r="TMA291"/>
      <c r="TMB291"/>
      <c r="TMC291"/>
      <c r="TMD291"/>
      <c r="TME291"/>
      <c r="TMF291"/>
      <c r="TMG291"/>
      <c r="TMH291"/>
      <c r="TMI291"/>
      <c r="TMJ291"/>
      <c r="TMK291"/>
      <c r="TML291"/>
      <c r="TMM291"/>
      <c r="TMN291"/>
      <c r="TMO291"/>
      <c r="TMP291"/>
      <c r="TMQ291"/>
      <c r="TMR291"/>
      <c r="TMS291"/>
      <c r="TMT291"/>
      <c r="TMU291"/>
      <c r="TMV291"/>
      <c r="TMW291"/>
      <c r="TMX291"/>
      <c r="TMY291"/>
      <c r="TMZ291"/>
      <c r="TNA291"/>
      <c r="TNB291"/>
      <c r="TNC291"/>
      <c r="TND291"/>
      <c r="TNE291"/>
      <c r="TNF291"/>
      <c r="TNG291"/>
      <c r="TNH291"/>
      <c r="TNI291"/>
      <c r="TNJ291"/>
      <c r="TNK291"/>
      <c r="TNL291"/>
      <c r="TNM291"/>
      <c r="TNN291"/>
      <c r="TNO291"/>
      <c r="TNP291"/>
      <c r="TNQ291"/>
      <c r="TNR291"/>
      <c r="TNS291"/>
      <c r="TNT291"/>
      <c r="TNU291"/>
      <c r="TNV291"/>
      <c r="TNW291"/>
      <c r="TNX291"/>
      <c r="TNY291"/>
      <c r="TNZ291"/>
      <c r="TOA291"/>
      <c r="TOB291"/>
      <c r="TOC291"/>
      <c r="TOD291"/>
      <c r="TOE291"/>
      <c r="TOF291"/>
      <c r="TOG291"/>
      <c r="TOH291"/>
      <c r="TOI291"/>
      <c r="TOJ291"/>
      <c r="TOK291"/>
      <c r="TOL291"/>
      <c r="TOM291"/>
      <c r="TON291"/>
      <c r="TOO291"/>
      <c r="TOP291"/>
      <c r="TOQ291"/>
      <c r="TOR291"/>
      <c r="TOS291"/>
      <c r="TOT291"/>
      <c r="TOU291"/>
      <c r="TOV291"/>
      <c r="TOW291"/>
      <c r="TOX291"/>
      <c r="TOY291"/>
      <c r="TOZ291"/>
      <c r="TPA291"/>
      <c r="TPB291"/>
      <c r="TPC291"/>
      <c r="TPD291"/>
      <c r="TPE291"/>
      <c r="TPF291"/>
      <c r="TPG291"/>
      <c r="TPH291"/>
      <c r="TPI291"/>
      <c r="TPJ291"/>
      <c r="TPK291"/>
      <c r="TPL291"/>
      <c r="TPM291"/>
      <c r="TPN291"/>
      <c r="TPO291"/>
      <c r="TPP291"/>
      <c r="TPQ291"/>
      <c r="TPR291"/>
      <c r="TPS291"/>
      <c r="TPT291"/>
      <c r="TPU291"/>
      <c r="TPV291"/>
      <c r="TPW291"/>
      <c r="TPX291"/>
      <c r="TPY291"/>
      <c r="TPZ291"/>
      <c r="TQA291"/>
      <c r="TQB291"/>
      <c r="TQC291"/>
      <c r="TQD291"/>
      <c r="TQE291"/>
      <c r="TQF291"/>
      <c r="TQG291"/>
      <c r="TQH291"/>
      <c r="TQI291"/>
      <c r="TQJ291"/>
      <c r="TQK291"/>
      <c r="TQL291"/>
      <c r="TQM291"/>
      <c r="TQN291"/>
      <c r="TQO291"/>
      <c r="TQP291"/>
      <c r="TQQ291"/>
      <c r="TQR291"/>
      <c r="TQS291"/>
      <c r="TQT291"/>
      <c r="TQU291"/>
      <c r="TQV291"/>
      <c r="TQW291"/>
      <c r="TQX291"/>
      <c r="TQY291"/>
      <c r="TQZ291"/>
      <c r="TRA291"/>
      <c r="TRB291"/>
      <c r="TRC291"/>
      <c r="TRD291"/>
      <c r="TRE291"/>
      <c r="TRF291"/>
      <c r="TRG291"/>
      <c r="TRH291"/>
      <c r="TRI291"/>
      <c r="TRJ291"/>
      <c r="TRK291"/>
      <c r="TRL291"/>
      <c r="TRM291"/>
      <c r="TRN291"/>
      <c r="TRO291"/>
      <c r="TRP291"/>
      <c r="TRQ291"/>
      <c r="TRR291"/>
      <c r="TRS291"/>
      <c r="TRT291"/>
      <c r="TRU291"/>
      <c r="TRV291"/>
      <c r="TRW291"/>
      <c r="TRX291"/>
      <c r="TRY291"/>
      <c r="TRZ291"/>
      <c r="TSA291"/>
      <c r="TSB291"/>
      <c r="TSC291"/>
      <c r="TSD291"/>
      <c r="TSE291"/>
      <c r="TSF291"/>
      <c r="TSG291"/>
      <c r="TSH291"/>
      <c r="TSI291"/>
      <c r="TSJ291"/>
      <c r="TSK291"/>
      <c r="TSL291"/>
      <c r="TSM291"/>
      <c r="TSN291"/>
      <c r="TSO291"/>
      <c r="TSP291"/>
      <c r="TSQ291"/>
      <c r="TSR291"/>
      <c r="TSS291"/>
      <c r="TST291"/>
      <c r="TSU291"/>
      <c r="TSV291"/>
      <c r="TSW291"/>
      <c r="TSX291"/>
      <c r="TSY291"/>
      <c r="TSZ291"/>
      <c r="TTA291"/>
      <c r="TTB291"/>
      <c r="TTC291"/>
      <c r="TTD291"/>
      <c r="TTE291"/>
      <c r="TTF291"/>
      <c r="TTG291"/>
      <c r="TTH291"/>
      <c r="TTI291"/>
      <c r="TTJ291"/>
      <c r="TTK291"/>
      <c r="TTL291"/>
      <c r="TTM291"/>
      <c r="TTN291"/>
      <c r="TTO291"/>
      <c r="TTP291"/>
      <c r="TTQ291"/>
      <c r="TTR291"/>
      <c r="TTS291"/>
      <c r="TTT291"/>
      <c r="TTU291"/>
      <c r="TTV291"/>
      <c r="TTW291"/>
      <c r="TTX291"/>
      <c r="TTY291"/>
      <c r="TTZ291"/>
      <c r="TUA291"/>
      <c r="TUB291"/>
      <c r="TUC291"/>
      <c r="TUD291"/>
      <c r="TUE291"/>
      <c r="TUF291"/>
      <c r="TUG291"/>
      <c r="TUH291"/>
      <c r="TUI291"/>
      <c r="TUJ291"/>
      <c r="TUK291"/>
      <c r="TUL291"/>
      <c r="TUM291"/>
      <c r="TUN291"/>
      <c r="TUO291"/>
      <c r="TUP291"/>
      <c r="TUQ291"/>
      <c r="TUR291"/>
      <c r="TUS291"/>
      <c r="TUT291"/>
      <c r="TUU291"/>
      <c r="TUV291"/>
      <c r="TUW291"/>
      <c r="TUX291"/>
      <c r="TUY291"/>
      <c r="TUZ291"/>
      <c r="TVA291"/>
      <c r="TVB291"/>
      <c r="TVC291"/>
      <c r="TVD291"/>
      <c r="TVE291"/>
      <c r="TVF291"/>
      <c r="TVG291"/>
      <c r="TVH291"/>
      <c r="TVI291"/>
      <c r="TVJ291"/>
      <c r="TVK291"/>
      <c r="TVL291"/>
      <c r="TVM291"/>
      <c r="TVN291"/>
      <c r="TVO291"/>
      <c r="TVP291"/>
      <c r="TVQ291"/>
      <c r="TVR291"/>
      <c r="TVS291"/>
      <c r="TVT291"/>
      <c r="TVU291"/>
      <c r="TVV291"/>
      <c r="TVW291"/>
      <c r="TVX291"/>
      <c r="TVY291"/>
      <c r="TVZ291"/>
      <c r="TWA291"/>
      <c r="TWB291"/>
      <c r="TWC291"/>
      <c r="TWD291"/>
      <c r="TWE291"/>
      <c r="TWF291"/>
      <c r="TWG291"/>
      <c r="TWH291"/>
      <c r="TWI291"/>
      <c r="TWJ291"/>
      <c r="TWK291"/>
      <c r="TWL291"/>
      <c r="TWM291"/>
      <c r="TWN291"/>
      <c r="TWO291"/>
      <c r="TWP291"/>
      <c r="TWQ291"/>
      <c r="TWR291"/>
      <c r="TWS291"/>
      <c r="TWT291"/>
      <c r="TWU291"/>
      <c r="TWV291"/>
      <c r="TWW291"/>
      <c r="TWX291"/>
      <c r="TWY291"/>
      <c r="TWZ291"/>
      <c r="TXA291"/>
      <c r="TXB291"/>
      <c r="TXC291"/>
      <c r="TXD291"/>
      <c r="TXE291"/>
      <c r="TXF291"/>
      <c r="TXG291"/>
      <c r="TXH291"/>
      <c r="TXI291"/>
      <c r="TXJ291"/>
      <c r="TXK291"/>
      <c r="TXL291"/>
      <c r="TXM291"/>
      <c r="TXN291"/>
      <c r="TXO291"/>
      <c r="TXP291"/>
      <c r="TXQ291"/>
      <c r="TXR291"/>
      <c r="TXS291"/>
      <c r="TXT291"/>
      <c r="TXU291"/>
      <c r="TXV291"/>
      <c r="TXW291"/>
      <c r="TXX291"/>
      <c r="TXY291"/>
      <c r="TXZ291"/>
      <c r="TYA291"/>
      <c r="TYB291"/>
      <c r="TYC291"/>
      <c r="TYD291"/>
      <c r="TYE291"/>
      <c r="TYF291"/>
      <c r="TYG291"/>
      <c r="TYH291"/>
      <c r="TYI291"/>
      <c r="TYJ291"/>
      <c r="TYK291"/>
      <c r="TYL291"/>
      <c r="TYM291"/>
      <c r="TYN291"/>
      <c r="TYO291"/>
      <c r="TYP291"/>
      <c r="TYQ291"/>
      <c r="TYR291"/>
      <c r="TYS291"/>
      <c r="TYT291"/>
      <c r="TYU291"/>
      <c r="TYV291"/>
      <c r="TYW291"/>
      <c r="TYX291"/>
      <c r="TYY291"/>
      <c r="TYZ291"/>
      <c r="TZA291"/>
      <c r="TZB291"/>
      <c r="TZC291"/>
      <c r="TZD291"/>
      <c r="TZE291"/>
      <c r="TZF291"/>
      <c r="TZG291"/>
      <c r="TZH291"/>
      <c r="TZI291"/>
      <c r="TZJ291"/>
      <c r="TZK291"/>
      <c r="TZL291"/>
      <c r="TZM291"/>
      <c r="TZN291"/>
      <c r="TZO291"/>
      <c r="TZP291"/>
      <c r="TZQ291"/>
      <c r="TZR291"/>
      <c r="TZS291"/>
      <c r="TZT291"/>
      <c r="TZU291"/>
      <c r="TZV291"/>
      <c r="TZW291"/>
      <c r="TZX291"/>
      <c r="TZY291"/>
      <c r="TZZ291"/>
      <c r="UAA291"/>
      <c r="UAB291"/>
      <c r="UAC291"/>
      <c r="UAD291"/>
      <c r="UAE291"/>
      <c r="UAF291"/>
      <c r="UAG291"/>
      <c r="UAH291"/>
      <c r="UAI291"/>
      <c r="UAJ291"/>
      <c r="UAK291"/>
      <c r="UAL291"/>
      <c r="UAM291"/>
      <c r="UAN291"/>
      <c r="UAO291"/>
      <c r="UAP291"/>
      <c r="UAQ291"/>
      <c r="UAR291"/>
      <c r="UAS291"/>
      <c r="UAT291"/>
      <c r="UAU291"/>
      <c r="UAV291"/>
      <c r="UAW291"/>
      <c r="UAX291"/>
      <c r="UAY291"/>
      <c r="UAZ291"/>
      <c r="UBA291"/>
      <c r="UBB291"/>
      <c r="UBC291"/>
      <c r="UBD291"/>
      <c r="UBE291"/>
      <c r="UBF291"/>
      <c r="UBG291"/>
      <c r="UBH291"/>
      <c r="UBI291"/>
      <c r="UBJ291"/>
      <c r="UBK291"/>
      <c r="UBL291"/>
      <c r="UBM291"/>
      <c r="UBN291"/>
      <c r="UBO291"/>
      <c r="UBP291"/>
      <c r="UBQ291"/>
      <c r="UBR291"/>
      <c r="UBS291"/>
      <c r="UBT291"/>
      <c r="UBU291"/>
      <c r="UBV291"/>
      <c r="UBW291"/>
      <c r="UBX291"/>
      <c r="UBY291"/>
      <c r="UBZ291"/>
      <c r="UCA291"/>
      <c r="UCB291"/>
      <c r="UCC291"/>
      <c r="UCD291"/>
      <c r="UCE291"/>
      <c r="UCF291"/>
      <c r="UCG291"/>
      <c r="UCH291"/>
      <c r="UCI291"/>
      <c r="UCJ291"/>
      <c r="UCK291"/>
      <c r="UCL291"/>
      <c r="UCM291"/>
      <c r="UCN291"/>
      <c r="UCO291"/>
      <c r="UCP291"/>
      <c r="UCQ291"/>
      <c r="UCR291"/>
      <c r="UCS291"/>
      <c r="UCT291"/>
      <c r="UCU291"/>
      <c r="UCV291"/>
      <c r="UCW291"/>
      <c r="UCX291"/>
      <c r="UCY291"/>
      <c r="UCZ291"/>
      <c r="UDA291"/>
      <c r="UDB291"/>
      <c r="UDC291"/>
      <c r="UDD291"/>
      <c r="UDE291"/>
      <c r="UDF291"/>
      <c r="UDG291"/>
      <c r="UDH291"/>
      <c r="UDI291"/>
      <c r="UDJ291"/>
      <c r="UDK291"/>
      <c r="UDL291"/>
      <c r="UDM291"/>
      <c r="UDN291"/>
      <c r="UDO291"/>
      <c r="UDP291"/>
      <c r="UDQ291"/>
      <c r="UDR291"/>
      <c r="UDS291"/>
      <c r="UDT291"/>
      <c r="UDU291"/>
      <c r="UDV291"/>
      <c r="UDW291"/>
      <c r="UDX291"/>
      <c r="UDY291"/>
      <c r="UDZ291"/>
      <c r="UEA291"/>
      <c r="UEB291"/>
      <c r="UEC291"/>
      <c r="UED291"/>
      <c r="UEE291"/>
      <c r="UEF291"/>
      <c r="UEG291"/>
      <c r="UEH291"/>
      <c r="UEI291"/>
      <c r="UEJ291"/>
      <c r="UEK291"/>
      <c r="UEL291"/>
      <c r="UEM291"/>
      <c r="UEN291"/>
      <c r="UEO291"/>
      <c r="UEP291"/>
      <c r="UEQ291"/>
      <c r="UER291"/>
      <c r="UES291"/>
      <c r="UET291"/>
      <c r="UEU291"/>
      <c r="UEV291"/>
      <c r="UEW291"/>
      <c r="UEX291"/>
      <c r="UEY291"/>
      <c r="UEZ291"/>
      <c r="UFA291"/>
      <c r="UFB291"/>
      <c r="UFC291"/>
      <c r="UFD291"/>
      <c r="UFE291"/>
      <c r="UFF291"/>
      <c r="UFG291"/>
      <c r="UFH291"/>
      <c r="UFI291"/>
      <c r="UFJ291"/>
      <c r="UFK291"/>
      <c r="UFL291"/>
      <c r="UFM291"/>
      <c r="UFN291"/>
      <c r="UFO291"/>
      <c r="UFP291"/>
      <c r="UFQ291"/>
      <c r="UFR291"/>
      <c r="UFS291"/>
      <c r="UFT291"/>
      <c r="UFU291"/>
      <c r="UFV291"/>
      <c r="UFW291"/>
      <c r="UFX291"/>
      <c r="UFY291"/>
      <c r="UFZ291"/>
      <c r="UGA291"/>
      <c r="UGB291"/>
      <c r="UGC291"/>
      <c r="UGD291"/>
      <c r="UGE291"/>
      <c r="UGF291"/>
      <c r="UGG291"/>
      <c r="UGH291"/>
      <c r="UGI291"/>
      <c r="UGJ291"/>
      <c r="UGK291"/>
      <c r="UGL291"/>
      <c r="UGM291"/>
      <c r="UGN291"/>
      <c r="UGO291"/>
      <c r="UGP291"/>
      <c r="UGQ291"/>
      <c r="UGR291"/>
      <c r="UGS291"/>
      <c r="UGT291"/>
      <c r="UGU291"/>
      <c r="UGV291"/>
      <c r="UGW291"/>
      <c r="UGX291"/>
      <c r="UGY291"/>
      <c r="UGZ291"/>
      <c r="UHA291"/>
      <c r="UHB291"/>
      <c r="UHC291"/>
      <c r="UHD291"/>
      <c r="UHE291"/>
      <c r="UHF291"/>
      <c r="UHG291"/>
      <c r="UHH291"/>
      <c r="UHI291"/>
      <c r="UHJ291"/>
      <c r="UHK291"/>
      <c r="UHL291"/>
      <c r="UHM291"/>
      <c r="UHN291"/>
      <c r="UHO291"/>
      <c r="UHP291"/>
      <c r="UHQ291"/>
      <c r="UHR291"/>
      <c r="UHS291"/>
      <c r="UHT291"/>
      <c r="UHU291"/>
      <c r="UHV291"/>
      <c r="UHW291"/>
      <c r="UHX291"/>
      <c r="UHY291"/>
      <c r="UHZ291"/>
      <c r="UIA291"/>
      <c r="UIB291"/>
      <c r="UIC291"/>
      <c r="UID291"/>
      <c r="UIE291"/>
      <c r="UIF291"/>
      <c r="UIG291"/>
      <c r="UIH291"/>
      <c r="UII291"/>
      <c r="UIJ291"/>
      <c r="UIK291"/>
      <c r="UIL291"/>
      <c r="UIM291"/>
      <c r="UIN291"/>
      <c r="UIO291"/>
      <c r="UIP291"/>
      <c r="UIQ291"/>
      <c r="UIR291"/>
      <c r="UIS291"/>
      <c r="UIT291"/>
      <c r="UIU291"/>
      <c r="UIV291"/>
      <c r="UIW291"/>
      <c r="UIX291"/>
      <c r="UIY291"/>
      <c r="UIZ291"/>
      <c r="UJA291"/>
      <c r="UJB291"/>
      <c r="UJC291"/>
      <c r="UJD291"/>
      <c r="UJE291"/>
      <c r="UJF291"/>
      <c r="UJG291"/>
      <c r="UJH291"/>
      <c r="UJI291"/>
      <c r="UJJ291"/>
      <c r="UJK291"/>
      <c r="UJL291"/>
      <c r="UJM291"/>
      <c r="UJN291"/>
      <c r="UJO291"/>
      <c r="UJP291"/>
      <c r="UJQ291"/>
      <c r="UJR291"/>
      <c r="UJS291"/>
      <c r="UJT291"/>
      <c r="UJU291"/>
      <c r="UJV291"/>
      <c r="UJW291"/>
      <c r="UJX291"/>
      <c r="UJY291"/>
      <c r="UJZ291"/>
      <c r="UKA291"/>
      <c r="UKB291"/>
      <c r="UKC291"/>
      <c r="UKD291"/>
      <c r="UKE291"/>
      <c r="UKF291"/>
      <c r="UKG291"/>
      <c r="UKH291"/>
      <c r="UKI291"/>
      <c r="UKJ291"/>
      <c r="UKK291"/>
      <c r="UKL291"/>
      <c r="UKM291"/>
      <c r="UKN291"/>
      <c r="UKO291"/>
      <c r="UKP291"/>
      <c r="UKQ291"/>
      <c r="UKR291"/>
      <c r="UKS291"/>
      <c r="UKT291"/>
      <c r="UKU291"/>
      <c r="UKV291"/>
      <c r="UKW291"/>
      <c r="UKX291"/>
      <c r="UKY291"/>
      <c r="UKZ291"/>
      <c r="ULA291"/>
      <c r="ULB291"/>
      <c r="ULC291"/>
      <c r="ULD291"/>
      <c r="ULE291"/>
      <c r="ULF291"/>
      <c r="ULG291"/>
      <c r="ULH291"/>
      <c r="ULI291"/>
      <c r="ULJ291"/>
      <c r="ULK291"/>
      <c r="ULL291"/>
      <c r="ULM291"/>
      <c r="ULN291"/>
      <c r="ULO291"/>
      <c r="ULP291"/>
      <c r="ULQ291"/>
      <c r="ULR291"/>
      <c r="ULS291"/>
      <c r="ULT291"/>
      <c r="ULU291"/>
      <c r="ULV291"/>
      <c r="ULW291"/>
      <c r="ULX291"/>
      <c r="ULY291"/>
      <c r="ULZ291"/>
      <c r="UMA291"/>
      <c r="UMB291"/>
      <c r="UMC291"/>
      <c r="UMD291"/>
      <c r="UME291"/>
      <c r="UMF291"/>
      <c r="UMG291"/>
      <c r="UMH291"/>
      <c r="UMI291"/>
      <c r="UMJ291"/>
      <c r="UMK291"/>
      <c r="UML291"/>
      <c r="UMM291"/>
      <c r="UMN291"/>
      <c r="UMO291"/>
      <c r="UMP291"/>
      <c r="UMQ291"/>
      <c r="UMR291"/>
      <c r="UMS291"/>
      <c r="UMT291"/>
      <c r="UMU291"/>
      <c r="UMV291"/>
      <c r="UMW291"/>
      <c r="UMX291"/>
      <c r="UMY291"/>
      <c r="UMZ291"/>
      <c r="UNA291"/>
      <c r="UNB291"/>
      <c r="UNC291"/>
      <c r="UND291"/>
      <c r="UNE291"/>
      <c r="UNF291"/>
      <c r="UNG291"/>
      <c r="UNH291"/>
      <c r="UNI291"/>
      <c r="UNJ291"/>
      <c r="UNK291"/>
      <c r="UNL291"/>
      <c r="UNM291"/>
      <c r="UNN291"/>
      <c r="UNO291"/>
      <c r="UNP291"/>
      <c r="UNQ291"/>
      <c r="UNR291"/>
      <c r="UNS291"/>
      <c r="UNT291"/>
      <c r="UNU291"/>
      <c r="UNV291"/>
      <c r="UNW291"/>
      <c r="UNX291"/>
      <c r="UNY291"/>
      <c r="UNZ291"/>
      <c r="UOA291"/>
      <c r="UOB291"/>
      <c r="UOC291"/>
      <c r="UOD291"/>
      <c r="UOE291"/>
      <c r="UOF291"/>
      <c r="UOG291"/>
      <c r="UOH291"/>
      <c r="UOI291"/>
      <c r="UOJ291"/>
      <c r="UOK291"/>
      <c r="UOL291"/>
      <c r="UOM291"/>
      <c r="UON291"/>
      <c r="UOO291"/>
      <c r="UOP291"/>
      <c r="UOQ291"/>
      <c r="UOR291"/>
      <c r="UOS291"/>
      <c r="UOT291"/>
      <c r="UOU291"/>
      <c r="UOV291"/>
      <c r="UOW291"/>
      <c r="UOX291"/>
      <c r="UOY291"/>
      <c r="UOZ291"/>
      <c r="UPA291"/>
      <c r="UPB291"/>
      <c r="UPC291"/>
      <c r="UPD291"/>
      <c r="UPE291"/>
      <c r="UPF291"/>
      <c r="UPG291"/>
      <c r="UPH291"/>
      <c r="UPI291"/>
      <c r="UPJ291"/>
      <c r="UPK291"/>
      <c r="UPL291"/>
      <c r="UPM291"/>
      <c r="UPN291"/>
      <c r="UPO291"/>
      <c r="UPP291"/>
      <c r="UPQ291"/>
      <c r="UPR291"/>
      <c r="UPS291"/>
      <c r="UPT291"/>
      <c r="UPU291"/>
      <c r="UPV291"/>
      <c r="UPW291"/>
      <c r="UPX291"/>
      <c r="UPY291"/>
      <c r="UPZ291"/>
      <c r="UQA291"/>
      <c r="UQB291"/>
      <c r="UQC291"/>
      <c r="UQD291"/>
      <c r="UQE291"/>
      <c r="UQF291"/>
      <c r="UQG291"/>
      <c r="UQH291"/>
      <c r="UQI291"/>
      <c r="UQJ291"/>
      <c r="UQK291"/>
      <c r="UQL291"/>
      <c r="UQM291"/>
      <c r="UQN291"/>
      <c r="UQO291"/>
      <c r="UQP291"/>
      <c r="UQQ291"/>
      <c r="UQR291"/>
      <c r="UQS291"/>
      <c r="UQT291"/>
      <c r="UQU291"/>
      <c r="UQV291"/>
      <c r="UQW291"/>
      <c r="UQX291"/>
      <c r="UQY291"/>
      <c r="UQZ291"/>
      <c r="URA291"/>
      <c r="URB291"/>
      <c r="URC291"/>
      <c r="URD291"/>
      <c r="URE291"/>
      <c r="URF291"/>
      <c r="URG291"/>
      <c r="URH291"/>
      <c r="URI291"/>
      <c r="URJ291"/>
      <c r="URK291"/>
      <c r="URL291"/>
      <c r="URM291"/>
      <c r="URN291"/>
      <c r="URO291"/>
      <c r="URP291"/>
      <c r="URQ291"/>
      <c r="URR291"/>
      <c r="URS291"/>
      <c r="URT291"/>
      <c r="URU291"/>
      <c r="URV291"/>
      <c r="URW291"/>
      <c r="URX291"/>
      <c r="URY291"/>
      <c r="URZ291"/>
      <c r="USA291"/>
      <c r="USB291"/>
      <c r="USC291"/>
      <c r="USD291"/>
      <c r="USE291"/>
      <c r="USF291"/>
      <c r="USG291"/>
      <c r="USH291"/>
      <c r="USI291"/>
      <c r="USJ291"/>
      <c r="USK291"/>
      <c r="USL291"/>
      <c r="USM291"/>
      <c r="USN291"/>
      <c r="USO291"/>
      <c r="USP291"/>
      <c r="USQ291"/>
      <c r="USR291"/>
      <c r="USS291"/>
      <c r="UST291"/>
      <c r="USU291"/>
      <c r="USV291"/>
      <c r="USW291"/>
      <c r="USX291"/>
      <c r="USY291"/>
      <c r="USZ291"/>
      <c r="UTA291"/>
      <c r="UTB291"/>
      <c r="UTC291"/>
      <c r="UTD291"/>
      <c r="UTE291"/>
      <c r="UTF291"/>
      <c r="UTG291"/>
      <c r="UTH291"/>
      <c r="UTI291"/>
      <c r="UTJ291"/>
      <c r="UTK291"/>
      <c r="UTL291"/>
      <c r="UTM291"/>
      <c r="UTN291"/>
      <c r="UTO291"/>
      <c r="UTP291"/>
      <c r="UTQ291"/>
      <c r="UTR291"/>
      <c r="UTS291"/>
      <c r="UTT291"/>
      <c r="UTU291"/>
      <c r="UTV291"/>
      <c r="UTW291"/>
      <c r="UTX291"/>
      <c r="UTY291"/>
      <c r="UTZ291"/>
      <c r="UUA291"/>
      <c r="UUB291"/>
      <c r="UUC291"/>
      <c r="UUD291"/>
      <c r="UUE291"/>
      <c r="UUF291"/>
      <c r="UUG291"/>
      <c r="UUH291"/>
      <c r="UUI291"/>
      <c r="UUJ291"/>
      <c r="UUK291"/>
      <c r="UUL291"/>
      <c r="UUM291"/>
      <c r="UUN291"/>
      <c r="UUO291"/>
      <c r="UUP291"/>
      <c r="UUQ291"/>
      <c r="UUR291"/>
      <c r="UUS291"/>
      <c r="UUT291"/>
      <c r="UUU291"/>
      <c r="UUV291"/>
      <c r="UUW291"/>
      <c r="UUX291"/>
      <c r="UUY291"/>
      <c r="UUZ291"/>
      <c r="UVA291"/>
      <c r="UVB291"/>
      <c r="UVC291"/>
      <c r="UVD291"/>
      <c r="UVE291"/>
      <c r="UVF291"/>
      <c r="UVG291"/>
      <c r="UVH291"/>
      <c r="UVI291"/>
      <c r="UVJ291"/>
      <c r="UVK291"/>
      <c r="UVL291"/>
      <c r="UVM291"/>
      <c r="UVN291"/>
      <c r="UVO291"/>
      <c r="UVP291"/>
      <c r="UVQ291"/>
      <c r="UVR291"/>
      <c r="UVS291"/>
      <c r="UVT291"/>
      <c r="UVU291"/>
      <c r="UVV291"/>
      <c r="UVW291"/>
      <c r="UVX291"/>
      <c r="UVY291"/>
      <c r="UVZ291"/>
      <c r="UWA291"/>
      <c r="UWB291"/>
      <c r="UWC291"/>
      <c r="UWD291"/>
      <c r="UWE291"/>
      <c r="UWF291"/>
      <c r="UWG291"/>
      <c r="UWH291"/>
      <c r="UWI291"/>
      <c r="UWJ291"/>
      <c r="UWK291"/>
      <c r="UWL291"/>
      <c r="UWM291"/>
      <c r="UWN291"/>
      <c r="UWO291"/>
      <c r="UWP291"/>
      <c r="UWQ291"/>
      <c r="UWR291"/>
      <c r="UWS291"/>
      <c r="UWT291"/>
      <c r="UWU291"/>
      <c r="UWV291"/>
      <c r="UWW291"/>
      <c r="UWX291"/>
      <c r="UWY291"/>
      <c r="UWZ291"/>
      <c r="UXA291"/>
      <c r="UXB291"/>
      <c r="UXC291"/>
      <c r="UXD291"/>
      <c r="UXE291"/>
      <c r="UXF291"/>
      <c r="UXG291"/>
      <c r="UXH291"/>
      <c r="UXI291"/>
      <c r="UXJ291"/>
      <c r="UXK291"/>
      <c r="UXL291"/>
      <c r="UXM291"/>
      <c r="UXN291"/>
      <c r="UXO291"/>
      <c r="UXP291"/>
      <c r="UXQ291"/>
      <c r="UXR291"/>
      <c r="UXS291"/>
      <c r="UXT291"/>
      <c r="UXU291"/>
      <c r="UXV291"/>
      <c r="UXW291"/>
      <c r="UXX291"/>
      <c r="UXY291"/>
      <c r="UXZ291"/>
      <c r="UYA291"/>
      <c r="UYB291"/>
      <c r="UYC291"/>
      <c r="UYD291"/>
      <c r="UYE291"/>
      <c r="UYF291"/>
      <c r="UYG291"/>
      <c r="UYH291"/>
      <c r="UYI291"/>
      <c r="UYJ291"/>
      <c r="UYK291"/>
      <c r="UYL291"/>
      <c r="UYM291"/>
      <c r="UYN291"/>
      <c r="UYO291"/>
      <c r="UYP291"/>
      <c r="UYQ291"/>
      <c r="UYR291"/>
      <c r="UYS291"/>
      <c r="UYT291"/>
      <c r="UYU291"/>
      <c r="UYV291"/>
      <c r="UYW291"/>
      <c r="UYX291"/>
      <c r="UYY291"/>
      <c r="UYZ291"/>
      <c r="UZA291"/>
      <c r="UZB291"/>
      <c r="UZC291"/>
      <c r="UZD291"/>
      <c r="UZE291"/>
      <c r="UZF291"/>
      <c r="UZG291"/>
      <c r="UZH291"/>
      <c r="UZI291"/>
      <c r="UZJ291"/>
      <c r="UZK291"/>
      <c r="UZL291"/>
      <c r="UZM291"/>
      <c r="UZN291"/>
      <c r="UZO291"/>
      <c r="UZP291"/>
      <c r="UZQ291"/>
      <c r="UZR291"/>
      <c r="UZS291"/>
      <c r="UZT291"/>
      <c r="UZU291"/>
      <c r="UZV291"/>
      <c r="UZW291"/>
      <c r="UZX291"/>
      <c r="UZY291"/>
      <c r="UZZ291"/>
      <c r="VAA291"/>
      <c r="VAB291"/>
      <c r="VAC291"/>
      <c r="VAD291"/>
      <c r="VAE291"/>
      <c r="VAF291"/>
      <c r="VAG291"/>
      <c r="VAH291"/>
      <c r="VAI291"/>
      <c r="VAJ291"/>
      <c r="VAK291"/>
      <c r="VAL291"/>
      <c r="VAM291"/>
      <c r="VAN291"/>
      <c r="VAO291"/>
      <c r="VAP291"/>
      <c r="VAQ291"/>
      <c r="VAR291"/>
      <c r="VAS291"/>
      <c r="VAT291"/>
      <c r="VAU291"/>
      <c r="VAV291"/>
      <c r="VAW291"/>
      <c r="VAX291"/>
      <c r="VAY291"/>
      <c r="VAZ291"/>
      <c r="VBA291"/>
      <c r="VBB291"/>
      <c r="VBC291"/>
      <c r="VBD291"/>
      <c r="VBE291"/>
      <c r="VBF291"/>
      <c r="VBG291"/>
      <c r="VBH291"/>
      <c r="VBI291"/>
      <c r="VBJ291"/>
      <c r="VBK291"/>
      <c r="VBL291"/>
      <c r="VBM291"/>
      <c r="VBN291"/>
      <c r="VBO291"/>
      <c r="VBP291"/>
      <c r="VBQ291"/>
      <c r="VBR291"/>
      <c r="VBS291"/>
      <c r="VBT291"/>
      <c r="VBU291"/>
      <c r="VBV291"/>
      <c r="VBW291"/>
      <c r="VBX291"/>
      <c r="VBY291"/>
      <c r="VBZ291"/>
      <c r="VCA291"/>
      <c r="VCB291"/>
      <c r="VCC291"/>
      <c r="VCD291"/>
      <c r="VCE291"/>
      <c r="VCF291"/>
      <c r="VCG291"/>
      <c r="VCH291"/>
      <c r="VCI291"/>
      <c r="VCJ291"/>
      <c r="VCK291"/>
      <c r="VCL291"/>
      <c r="VCM291"/>
      <c r="VCN291"/>
      <c r="VCO291"/>
      <c r="VCP291"/>
      <c r="VCQ291"/>
      <c r="VCR291"/>
      <c r="VCS291"/>
      <c r="VCT291"/>
      <c r="VCU291"/>
      <c r="VCV291"/>
      <c r="VCW291"/>
      <c r="VCX291"/>
      <c r="VCY291"/>
      <c r="VCZ291"/>
      <c r="VDA291"/>
      <c r="VDB291"/>
      <c r="VDC291"/>
      <c r="VDD291"/>
      <c r="VDE291"/>
      <c r="VDF291"/>
      <c r="VDG291"/>
      <c r="VDH291"/>
      <c r="VDI291"/>
      <c r="VDJ291"/>
      <c r="VDK291"/>
      <c r="VDL291"/>
      <c r="VDM291"/>
      <c r="VDN291"/>
      <c r="VDO291"/>
      <c r="VDP291"/>
      <c r="VDQ291"/>
      <c r="VDR291"/>
      <c r="VDS291"/>
      <c r="VDT291"/>
      <c r="VDU291"/>
      <c r="VDV291"/>
      <c r="VDW291"/>
      <c r="VDX291"/>
      <c r="VDY291"/>
      <c r="VDZ291"/>
      <c r="VEA291"/>
      <c r="VEB291"/>
      <c r="VEC291"/>
      <c r="VED291"/>
      <c r="VEE291"/>
      <c r="VEF291"/>
      <c r="VEG291"/>
      <c r="VEH291"/>
      <c r="VEI291"/>
      <c r="VEJ291"/>
      <c r="VEK291"/>
      <c r="VEL291"/>
      <c r="VEM291"/>
      <c r="VEN291"/>
      <c r="VEO291"/>
      <c r="VEP291"/>
      <c r="VEQ291"/>
      <c r="VER291"/>
      <c r="VES291"/>
      <c r="VET291"/>
      <c r="VEU291"/>
      <c r="VEV291"/>
      <c r="VEW291"/>
      <c r="VEX291"/>
      <c r="VEY291"/>
      <c r="VEZ291"/>
      <c r="VFA291"/>
      <c r="VFB291"/>
      <c r="VFC291"/>
      <c r="VFD291"/>
      <c r="VFE291"/>
      <c r="VFF291"/>
      <c r="VFG291"/>
      <c r="VFH291"/>
      <c r="VFI291"/>
      <c r="VFJ291"/>
      <c r="VFK291"/>
      <c r="VFL291"/>
      <c r="VFM291"/>
      <c r="VFN291"/>
      <c r="VFO291"/>
      <c r="VFP291"/>
      <c r="VFQ291"/>
      <c r="VFR291"/>
      <c r="VFS291"/>
      <c r="VFT291"/>
      <c r="VFU291"/>
      <c r="VFV291"/>
      <c r="VFW291"/>
      <c r="VFX291"/>
      <c r="VFY291"/>
      <c r="VFZ291"/>
      <c r="VGA291"/>
      <c r="VGB291"/>
      <c r="VGC291"/>
      <c r="VGD291"/>
      <c r="VGE291"/>
      <c r="VGF291"/>
      <c r="VGG291"/>
      <c r="VGH291"/>
      <c r="VGI291"/>
      <c r="VGJ291"/>
      <c r="VGK291"/>
      <c r="VGL291"/>
      <c r="VGM291"/>
      <c r="VGN291"/>
      <c r="VGO291"/>
      <c r="VGP291"/>
      <c r="VGQ291"/>
      <c r="VGR291"/>
      <c r="VGS291"/>
      <c r="VGT291"/>
      <c r="VGU291"/>
      <c r="VGV291"/>
      <c r="VGW291"/>
      <c r="VGX291"/>
      <c r="VGY291"/>
      <c r="VGZ291"/>
      <c r="VHA291"/>
      <c r="VHB291"/>
      <c r="VHC291"/>
      <c r="VHD291"/>
      <c r="VHE291"/>
      <c r="VHF291"/>
      <c r="VHG291"/>
      <c r="VHH291"/>
      <c r="VHI291"/>
      <c r="VHJ291"/>
      <c r="VHK291"/>
      <c r="VHL291"/>
      <c r="VHM291"/>
      <c r="VHN291"/>
      <c r="VHO291"/>
      <c r="VHP291"/>
      <c r="VHQ291"/>
      <c r="VHR291"/>
      <c r="VHS291"/>
      <c r="VHT291"/>
      <c r="VHU291"/>
      <c r="VHV291"/>
      <c r="VHW291"/>
      <c r="VHX291"/>
      <c r="VHY291"/>
      <c r="VHZ291"/>
      <c r="VIA291"/>
      <c r="VIB291"/>
      <c r="VIC291"/>
      <c r="VID291"/>
      <c r="VIE291"/>
      <c r="VIF291"/>
      <c r="VIG291"/>
      <c r="VIH291"/>
      <c r="VII291"/>
      <c r="VIJ291"/>
      <c r="VIK291"/>
      <c r="VIL291"/>
      <c r="VIM291"/>
      <c r="VIN291"/>
      <c r="VIO291"/>
      <c r="VIP291"/>
      <c r="VIQ291"/>
      <c r="VIR291"/>
      <c r="VIS291"/>
      <c r="VIT291"/>
      <c r="VIU291"/>
      <c r="VIV291"/>
      <c r="VIW291"/>
      <c r="VIX291"/>
      <c r="VIY291"/>
      <c r="VIZ291"/>
      <c r="VJA291"/>
      <c r="VJB291"/>
      <c r="VJC291"/>
      <c r="VJD291"/>
      <c r="VJE291"/>
      <c r="VJF291"/>
      <c r="VJG291"/>
      <c r="VJH291"/>
      <c r="VJI291"/>
      <c r="VJJ291"/>
      <c r="VJK291"/>
      <c r="VJL291"/>
      <c r="VJM291"/>
      <c r="VJN291"/>
      <c r="VJO291"/>
      <c r="VJP291"/>
      <c r="VJQ291"/>
      <c r="VJR291"/>
      <c r="VJS291"/>
      <c r="VJT291"/>
      <c r="VJU291"/>
      <c r="VJV291"/>
      <c r="VJW291"/>
      <c r="VJX291"/>
      <c r="VJY291"/>
      <c r="VJZ291"/>
      <c r="VKA291"/>
      <c r="VKB291"/>
      <c r="VKC291"/>
      <c r="VKD291"/>
      <c r="VKE291"/>
      <c r="VKF291"/>
      <c r="VKG291"/>
      <c r="VKH291"/>
      <c r="VKI291"/>
      <c r="VKJ291"/>
      <c r="VKK291"/>
      <c r="VKL291"/>
      <c r="VKM291"/>
      <c r="VKN291"/>
      <c r="VKO291"/>
      <c r="VKP291"/>
      <c r="VKQ291"/>
      <c r="VKR291"/>
      <c r="VKS291"/>
      <c r="VKT291"/>
      <c r="VKU291"/>
      <c r="VKV291"/>
      <c r="VKW291"/>
      <c r="VKX291"/>
      <c r="VKY291"/>
      <c r="VKZ291"/>
      <c r="VLA291"/>
      <c r="VLB291"/>
      <c r="VLC291"/>
      <c r="VLD291"/>
      <c r="VLE291"/>
      <c r="VLF291"/>
      <c r="VLG291"/>
      <c r="VLH291"/>
      <c r="VLI291"/>
      <c r="VLJ291"/>
      <c r="VLK291"/>
      <c r="VLL291"/>
      <c r="VLM291"/>
      <c r="VLN291"/>
      <c r="VLO291"/>
      <c r="VLP291"/>
      <c r="VLQ291"/>
      <c r="VLR291"/>
      <c r="VLS291"/>
      <c r="VLT291"/>
      <c r="VLU291"/>
      <c r="VLV291"/>
      <c r="VLW291"/>
      <c r="VLX291"/>
      <c r="VLY291"/>
      <c r="VLZ291"/>
      <c r="VMA291"/>
      <c r="VMB291"/>
      <c r="VMC291"/>
      <c r="VMD291"/>
      <c r="VME291"/>
      <c r="VMF291"/>
      <c r="VMG291"/>
      <c r="VMH291"/>
      <c r="VMI291"/>
      <c r="VMJ291"/>
      <c r="VMK291"/>
      <c r="VML291"/>
      <c r="VMM291"/>
      <c r="VMN291"/>
      <c r="VMO291"/>
      <c r="VMP291"/>
      <c r="VMQ291"/>
      <c r="VMR291"/>
      <c r="VMS291"/>
      <c r="VMT291"/>
      <c r="VMU291"/>
      <c r="VMV291"/>
      <c r="VMW291"/>
      <c r="VMX291"/>
      <c r="VMY291"/>
      <c r="VMZ291"/>
      <c r="VNA291"/>
      <c r="VNB291"/>
      <c r="VNC291"/>
      <c r="VND291"/>
      <c r="VNE291"/>
      <c r="VNF291"/>
      <c r="VNG291"/>
      <c r="VNH291"/>
      <c r="VNI291"/>
      <c r="VNJ291"/>
      <c r="VNK291"/>
      <c r="VNL291"/>
      <c r="VNM291"/>
      <c r="VNN291"/>
      <c r="VNO291"/>
      <c r="VNP291"/>
      <c r="VNQ291"/>
      <c r="VNR291"/>
      <c r="VNS291"/>
      <c r="VNT291"/>
      <c r="VNU291"/>
      <c r="VNV291"/>
      <c r="VNW291"/>
      <c r="VNX291"/>
      <c r="VNY291"/>
      <c r="VNZ291"/>
      <c r="VOA291"/>
      <c r="VOB291"/>
      <c r="VOC291"/>
      <c r="VOD291"/>
      <c r="VOE291"/>
      <c r="VOF291"/>
      <c r="VOG291"/>
      <c r="VOH291"/>
      <c r="VOI291"/>
      <c r="VOJ291"/>
      <c r="VOK291"/>
      <c r="VOL291"/>
      <c r="VOM291"/>
      <c r="VON291"/>
      <c r="VOO291"/>
      <c r="VOP291"/>
      <c r="VOQ291"/>
      <c r="VOR291"/>
      <c r="VOS291"/>
      <c r="VOT291"/>
      <c r="VOU291"/>
      <c r="VOV291"/>
      <c r="VOW291"/>
      <c r="VOX291"/>
      <c r="VOY291"/>
      <c r="VOZ291"/>
      <c r="VPA291"/>
      <c r="VPB291"/>
      <c r="VPC291"/>
      <c r="VPD291"/>
      <c r="VPE291"/>
      <c r="VPF291"/>
      <c r="VPG291"/>
      <c r="VPH291"/>
      <c r="VPI291"/>
      <c r="VPJ291"/>
      <c r="VPK291"/>
      <c r="VPL291"/>
      <c r="VPM291"/>
      <c r="VPN291"/>
      <c r="VPO291"/>
      <c r="VPP291"/>
      <c r="VPQ291"/>
      <c r="VPR291"/>
      <c r="VPS291"/>
      <c r="VPT291"/>
      <c r="VPU291"/>
      <c r="VPV291"/>
      <c r="VPW291"/>
      <c r="VPX291"/>
      <c r="VPY291"/>
      <c r="VPZ291"/>
      <c r="VQA291"/>
      <c r="VQB291"/>
      <c r="VQC291"/>
      <c r="VQD291"/>
      <c r="VQE291"/>
      <c r="VQF291"/>
      <c r="VQG291"/>
      <c r="VQH291"/>
      <c r="VQI291"/>
      <c r="VQJ291"/>
      <c r="VQK291"/>
      <c r="VQL291"/>
      <c r="VQM291"/>
      <c r="VQN291"/>
      <c r="VQO291"/>
      <c r="VQP291"/>
      <c r="VQQ291"/>
      <c r="VQR291"/>
      <c r="VQS291"/>
      <c r="VQT291"/>
      <c r="VQU291"/>
      <c r="VQV291"/>
      <c r="VQW291"/>
      <c r="VQX291"/>
      <c r="VQY291"/>
      <c r="VQZ291"/>
      <c r="VRA291"/>
      <c r="VRB291"/>
      <c r="VRC291"/>
      <c r="VRD291"/>
      <c r="VRE291"/>
      <c r="VRF291"/>
      <c r="VRG291"/>
      <c r="VRH291"/>
      <c r="VRI291"/>
      <c r="VRJ291"/>
      <c r="VRK291"/>
      <c r="VRL291"/>
      <c r="VRM291"/>
      <c r="VRN291"/>
      <c r="VRO291"/>
      <c r="VRP291"/>
      <c r="VRQ291"/>
      <c r="VRR291"/>
      <c r="VRS291"/>
      <c r="VRT291"/>
      <c r="VRU291"/>
      <c r="VRV291"/>
      <c r="VRW291"/>
      <c r="VRX291"/>
      <c r="VRY291"/>
      <c r="VRZ291"/>
      <c r="VSA291"/>
      <c r="VSB291"/>
      <c r="VSC291"/>
      <c r="VSD291"/>
      <c r="VSE291"/>
      <c r="VSF291"/>
      <c r="VSG291"/>
      <c r="VSH291"/>
      <c r="VSI291"/>
      <c r="VSJ291"/>
      <c r="VSK291"/>
      <c r="VSL291"/>
      <c r="VSM291"/>
      <c r="VSN291"/>
      <c r="VSO291"/>
      <c r="VSP291"/>
      <c r="VSQ291"/>
      <c r="VSR291"/>
      <c r="VSS291"/>
      <c r="VST291"/>
      <c r="VSU291"/>
      <c r="VSV291"/>
      <c r="VSW291"/>
      <c r="VSX291"/>
      <c r="VSY291"/>
      <c r="VSZ291"/>
      <c r="VTA291"/>
      <c r="VTB291"/>
      <c r="VTC291"/>
      <c r="VTD291"/>
      <c r="VTE291"/>
      <c r="VTF291"/>
      <c r="VTG291"/>
      <c r="VTH291"/>
      <c r="VTI291"/>
      <c r="VTJ291"/>
      <c r="VTK291"/>
      <c r="VTL291"/>
      <c r="VTM291"/>
      <c r="VTN291"/>
      <c r="VTO291"/>
      <c r="VTP291"/>
      <c r="VTQ291"/>
      <c r="VTR291"/>
      <c r="VTS291"/>
      <c r="VTT291"/>
      <c r="VTU291"/>
      <c r="VTV291"/>
      <c r="VTW291"/>
      <c r="VTX291"/>
      <c r="VTY291"/>
      <c r="VTZ291"/>
      <c r="VUA291"/>
      <c r="VUB291"/>
      <c r="VUC291"/>
      <c r="VUD291"/>
      <c r="VUE291"/>
      <c r="VUF291"/>
      <c r="VUG291"/>
      <c r="VUH291"/>
      <c r="VUI291"/>
      <c r="VUJ291"/>
      <c r="VUK291"/>
      <c r="VUL291"/>
      <c r="VUM291"/>
      <c r="VUN291"/>
      <c r="VUO291"/>
      <c r="VUP291"/>
      <c r="VUQ291"/>
      <c r="VUR291"/>
      <c r="VUS291"/>
      <c r="VUT291"/>
      <c r="VUU291"/>
      <c r="VUV291"/>
      <c r="VUW291"/>
      <c r="VUX291"/>
      <c r="VUY291"/>
      <c r="VUZ291"/>
      <c r="VVA291"/>
      <c r="VVB291"/>
      <c r="VVC291"/>
      <c r="VVD291"/>
      <c r="VVE291"/>
      <c r="VVF291"/>
      <c r="VVG291"/>
      <c r="VVH291"/>
      <c r="VVI291"/>
      <c r="VVJ291"/>
      <c r="VVK291"/>
      <c r="VVL291"/>
      <c r="VVM291"/>
      <c r="VVN291"/>
      <c r="VVO291"/>
      <c r="VVP291"/>
      <c r="VVQ291"/>
      <c r="VVR291"/>
      <c r="VVS291"/>
      <c r="VVT291"/>
      <c r="VVU291"/>
      <c r="VVV291"/>
      <c r="VVW291"/>
      <c r="VVX291"/>
      <c r="VVY291"/>
      <c r="VVZ291"/>
      <c r="VWA291"/>
      <c r="VWB291"/>
      <c r="VWC291"/>
      <c r="VWD291"/>
      <c r="VWE291"/>
      <c r="VWF291"/>
      <c r="VWG291"/>
      <c r="VWH291"/>
      <c r="VWI291"/>
      <c r="VWJ291"/>
      <c r="VWK291"/>
      <c r="VWL291"/>
      <c r="VWM291"/>
      <c r="VWN291"/>
      <c r="VWO291"/>
      <c r="VWP291"/>
      <c r="VWQ291"/>
      <c r="VWR291"/>
      <c r="VWS291"/>
      <c r="VWT291"/>
      <c r="VWU291"/>
      <c r="VWV291"/>
      <c r="VWW291"/>
      <c r="VWX291"/>
      <c r="VWY291"/>
      <c r="VWZ291"/>
      <c r="VXA291"/>
      <c r="VXB291"/>
      <c r="VXC291"/>
      <c r="VXD291"/>
      <c r="VXE291"/>
      <c r="VXF291"/>
      <c r="VXG291"/>
      <c r="VXH291"/>
      <c r="VXI291"/>
      <c r="VXJ291"/>
      <c r="VXK291"/>
      <c r="VXL291"/>
      <c r="VXM291"/>
      <c r="VXN291"/>
      <c r="VXO291"/>
      <c r="VXP291"/>
      <c r="VXQ291"/>
      <c r="VXR291"/>
      <c r="VXS291"/>
      <c r="VXT291"/>
      <c r="VXU291"/>
      <c r="VXV291"/>
      <c r="VXW291"/>
      <c r="VXX291"/>
      <c r="VXY291"/>
      <c r="VXZ291"/>
      <c r="VYA291"/>
      <c r="VYB291"/>
      <c r="VYC291"/>
      <c r="VYD291"/>
      <c r="VYE291"/>
      <c r="VYF291"/>
      <c r="VYG291"/>
      <c r="VYH291"/>
      <c r="VYI291"/>
      <c r="VYJ291"/>
      <c r="VYK291"/>
      <c r="VYL291"/>
      <c r="VYM291"/>
      <c r="VYN291"/>
      <c r="VYO291"/>
      <c r="VYP291"/>
      <c r="VYQ291"/>
      <c r="VYR291"/>
      <c r="VYS291"/>
      <c r="VYT291"/>
      <c r="VYU291"/>
      <c r="VYV291"/>
      <c r="VYW291"/>
      <c r="VYX291"/>
      <c r="VYY291"/>
      <c r="VYZ291"/>
      <c r="VZA291"/>
      <c r="VZB291"/>
      <c r="VZC291"/>
      <c r="VZD291"/>
      <c r="VZE291"/>
      <c r="VZF291"/>
      <c r="VZG291"/>
      <c r="VZH291"/>
      <c r="VZI291"/>
      <c r="VZJ291"/>
      <c r="VZK291"/>
      <c r="VZL291"/>
      <c r="VZM291"/>
      <c r="VZN291"/>
      <c r="VZO291"/>
      <c r="VZP291"/>
      <c r="VZQ291"/>
      <c r="VZR291"/>
      <c r="VZS291"/>
      <c r="VZT291"/>
      <c r="VZU291"/>
      <c r="VZV291"/>
      <c r="VZW291"/>
      <c r="VZX291"/>
      <c r="VZY291"/>
      <c r="VZZ291"/>
      <c r="WAA291"/>
      <c r="WAB291"/>
      <c r="WAC291"/>
      <c r="WAD291"/>
      <c r="WAE291"/>
      <c r="WAF291"/>
      <c r="WAG291"/>
      <c r="WAH291"/>
      <c r="WAI291"/>
      <c r="WAJ291"/>
      <c r="WAK291"/>
      <c r="WAL291"/>
      <c r="WAM291"/>
      <c r="WAN291"/>
      <c r="WAO291"/>
      <c r="WAP291"/>
      <c r="WAQ291"/>
      <c r="WAR291"/>
      <c r="WAS291"/>
      <c r="WAT291"/>
      <c r="WAU291"/>
      <c r="WAV291"/>
      <c r="WAW291"/>
      <c r="WAX291"/>
      <c r="WAY291"/>
      <c r="WAZ291"/>
      <c r="WBA291"/>
      <c r="WBB291"/>
      <c r="WBC291"/>
      <c r="WBD291"/>
      <c r="WBE291"/>
      <c r="WBF291"/>
      <c r="WBG291"/>
      <c r="WBH291"/>
      <c r="WBI291"/>
      <c r="WBJ291"/>
      <c r="WBK291"/>
      <c r="WBL291"/>
      <c r="WBM291"/>
      <c r="WBN291"/>
      <c r="WBO291"/>
      <c r="WBP291"/>
      <c r="WBQ291"/>
      <c r="WBR291"/>
      <c r="WBS291"/>
      <c r="WBT291"/>
      <c r="WBU291"/>
      <c r="WBV291"/>
      <c r="WBW291"/>
      <c r="WBX291"/>
      <c r="WBY291"/>
      <c r="WBZ291"/>
      <c r="WCA291"/>
      <c r="WCB291"/>
      <c r="WCC291"/>
      <c r="WCD291"/>
      <c r="WCE291"/>
      <c r="WCF291"/>
      <c r="WCG291"/>
      <c r="WCH291"/>
      <c r="WCI291"/>
      <c r="WCJ291"/>
      <c r="WCK291"/>
      <c r="WCL291"/>
      <c r="WCM291"/>
      <c r="WCN291"/>
      <c r="WCO291"/>
      <c r="WCP291"/>
      <c r="WCQ291"/>
      <c r="WCR291"/>
      <c r="WCS291"/>
      <c r="WCT291"/>
      <c r="WCU291"/>
      <c r="WCV291"/>
      <c r="WCW291"/>
      <c r="WCX291"/>
      <c r="WCY291"/>
      <c r="WCZ291"/>
      <c r="WDA291"/>
      <c r="WDB291"/>
      <c r="WDC291"/>
      <c r="WDD291"/>
      <c r="WDE291"/>
      <c r="WDF291"/>
      <c r="WDG291"/>
      <c r="WDH291"/>
      <c r="WDI291"/>
      <c r="WDJ291"/>
      <c r="WDK291"/>
      <c r="WDL291"/>
      <c r="WDM291"/>
      <c r="WDN291"/>
      <c r="WDO291"/>
      <c r="WDP291"/>
      <c r="WDQ291"/>
      <c r="WDR291"/>
      <c r="WDS291"/>
      <c r="WDT291"/>
      <c r="WDU291"/>
      <c r="WDV291"/>
      <c r="WDW291"/>
      <c r="WDX291"/>
      <c r="WDY291"/>
      <c r="WDZ291"/>
      <c r="WEA291"/>
      <c r="WEB291"/>
      <c r="WEC291"/>
      <c r="WED291"/>
      <c r="WEE291"/>
      <c r="WEF291"/>
      <c r="WEG291"/>
      <c r="WEH291"/>
      <c r="WEI291"/>
      <c r="WEJ291"/>
      <c r="WEK291"/>
      <c r="WEL291"/>
      <c r="WEM291"/>
      <c r="WEN291"/>
      <c r="WEO291"/>
      <c r="WEP291"/>
      <c r="WEQ291"/>
      <c r="WER291"/>
      <c r="WES291"/>
      <c r="WET291"/>
      <c r="WEU291"/>
      <c r="WEV291"/>
      <c r="WEW291"/>
      <c r="WEX291"/>
      <c r="WEY291"/>
      <c r="WEZ291"/>
      <c r="WFA291"/>
      <c r="WFB291"/>
      <c r="WFC291"/>
      <c r="WFD291"/>
      <c r="WFE291"/>
      <c r="WFF291"/>
      <c r="WFG291"/>
      <c r="WFH291"/>
      <c r="WFI291"/>
      <c r="WFJ291"/>
      <c r="WFK291"/>
      <c r="WFL291"/>
      <c r="WFM291"/>
      <c r="WFN291"/>
      <c r="WFO291"/>
      <c r="WFP291"/>
      <c r="WFQ291"/>
      <c r="WFR291"/>
      <c r="WFS291"/>
      <c r="WFT291"/>
      <c r="WFU291"/>
      <c r="WFV291"/>
      <c r="WFW291"/>
      <c r="WFX291"/>
      <c r="WFY291"/>
      <c r="WFZ291"/>
      <c r="WGA291"/>
      <c r="WGB291"/>
      <c r="WGC291"/>
      <c r="WGD291"/>
      <c r="WGE291"/>
      <c r="WGF291"/>
      <c r="WGG291"/>
      <c r="WGH291"/>
      <c r="WGI291"/>
      <c r="WGJ291"/>
      <c r="WGK291"/>
      <c r="WGL291"/>
      <c r="WGM291"/>
      <c r="WGN291"/>
      <c r="WGO291"/>
      <c r="WGP291"/>
      <c r="WGQ291"/>
      <c r="WGR291"/>
      <c r="WGS291"/>
      <c r="WGT291"/>
      <c r="WGU291"/>
      <c r="WGV291"/>
      <c r="WGW291"/>
      <c r="WGX291"/>
      <c r="WGY291"/>
      <c r="WGZ291"/>
      <c r="WHA291"/>
      <c r="WHB291"/>
      <c r="WHC291"/>
      <c r="WHD291"/>
      <c r="WHE291"/>
      <c r="WHF291"/>
      <c r="WHG291"/>
      <c r="WHH291"/>
      <c r="WHI291"/>
      <c r="WHJ291"/>
      <c r="WHK291"/>
      <c r="WHL291"/>
      <c r="WHM291"/>
      <c r="WHN291"/>
      <c r="WHO291"/>
      <c r="WHP291"/>
      <c r="WHQ291"/>
      <c r="WHR291"/>
      <c r="WHS291"/>
      <c r="WHT291"/>
      <c r="WHU291"/>
      <c r="WHV291"/>
      <c r="WHW291"/>
      <c r="WHX291"/>
      <c r="WHY291"/>
      <c r="WHZ291"/>
      <c r="WIA291"/>
      <c r="WIB291"/>
      <c r="WIC291"/>
      <c r="WID291"/>
      <c r="WIE291"/>
      <c r="WIF291"/>
      <c r="WIG291"/>
      <c r="WIH291"/>
      <c r="WII291"/>
      <c r="WIJ291"/>
      <c r="WIK291"/>
      <c r="WIL291"/>
      <c r="WIM291"/>
      <c r="WIN291"/>
      <c r="WIO291"/>
      <c r="WIP291"/>
      <c r="WIQ291"/>
      <c r="WIR291"/>
      <c r="WIS291"/>
      <c r="WIT291"/>
      <c r="WIU291"/>
      <c r="WIV291"/>
      <c r="WIW291"/>
      <c r="WIX291"/>
      <c r="WIY291"/>
      <c r="WIZ291"/>
      <c r="WJA291"/>
      <c r="WJB291"/>
      <c r="WJC291"/>
      <c r="WJD291"/>
      <c r="WJE291"/>
      <c r="WJF291"/>
      <c r="WJG291"/>
      <c r="WJH291"/>
      <c r="WJI291"/>
      <c r="WJJ291"/>
      <c r="WJK291"/>
      <c r="WJL291"/>
      <c r="WJM291"/>
      <c r="WJN291"/>
      <c r="WJO291"/>
      <c r="WJP291"/>
      <c r="WJQ291"/>
      <c r="WJR291"/>
      <c r="WJS291"/>
      <c r="WJT291"/>
      <c r="WJU291"/>
      <c r="WJV291"/>
      <c r="WJW291"/>
      <c r="WJX291"/>
      <c r="WJY291"/>
      <c r="WJZ291"/>
      <c r="WKA291"/>
      <c r="WKB291"/>
      <c r="WKC291"/>
      <c r="WKD291"/>
      <c r="WKE291"/>
      <c r="WKF291"/>
      <c r="WKG291"/>
      <c r="WKH291"/>
      <c r="WKI291"/>
      <c r="WKJ291"/>
      <c r="WKK291"/>
      <c r="WKL291"/>
      <c r="WKM291"/>
      <c r="WKN291"/>
      <c r="WKO291"/>
      <c r="WKP291"/>
      <c r="WKQ291"/>
      <c r="WKR291"/>
      <c r="WKS291"/>
      <c r="WKT291"/>
      <c r="WKU291"/>
      <c r="WKV291"/>
      <c r="WKW291"/>
      <c r="WKX291"/>
      <c r="WKY291"/>
      <c r="WKZ291"/>
      <c r="WLA291"/>
      <c r="WLB291"/>
      <c r="WLC291"/>
      <c r="WLD291"/>
      <c r="WLE291"/>
      <c r="WLF291"/>
      <c r="WLG291"/>
      <c r="WLH291"/>
      <c r="WLI291"/>
      <c r="WLJ291"/>
      <c r="WLK291"/>
      <c r="WLL291"/>
      <c r="WLM291"/>
      <c r="WLN291"/>
      <c r="WLO291"/>
      <c r="WLP291"/>
      <c r="WLQ291"/>
      <c r="WLR291"/>
      <c r="WLS291"/>
      <c r="WLT291"/>
      <c r="WLU291"/>
      <c r="WLV291"/>
      <c r="WLW291"/>
      <c r="WLX291"/>
      <c r="WLY291"/>
      <c r="WLZ291"/>
      <c r="WMA291"/>
      <c r="WMB291"/>
      <c r="WMC291"/>
      <c r="WMD291"/>
      <c r="WME291"/>
      <c r="WMF291"/>
      <c r="WMG291"/>
      <c r="WMH291"/>
      <c r="WMI291"/>
      <c r="WMJ291"/>
      <c r="WMK291"/>
      <c r="WML291"/>
      <c r="WMM291"/>
      <c r="WMN291"/>
      <c r="WMO291"/>
      <c r="WMP291"/>
      <c r="WMQ291"/>
      <c r="WMR291"/>
      <c r="WMS291"/>
      <c r="WMT291"/>
      <c r="WMU291"/>
      <c r="WMV291"/>
      <c r="WMW291"/>
      <c r="WMX291"/>
      <c r="WMY291"/>
      <c r="WMZ291"/>
      <c r="WNA291"/>
      <c r="WNB291"/>
      <c r="WNC291"/>
      <c r="WND291"/>
      <c r="WNE291"/>
      <c r="WNF291"/>
      <c r="WNG291"/>
      <c r="WNH291"/>
      <c r="WNI291"/>
      <c r="WNJ291"/>
      <c r="WNK291"/>
      <c r="WNL291"/>
      <c r="WNM291"/>
      <c r="WNN291"/>
      <c r="WNO291"/>
      <c r="WNP291"/>
      <c r="WNQ291"/>
      <c r="WNR291"/>
      <c r="WNS291"/>
      <c r="WNT291"/>
      <c r="WNU291"/>
      <c r="WNV291"/>
      <c r="WNW291"/>
      <c r="WNX291"/>
      <c r="WNY291"/>
      <c r="WNZ291"/>
      <c r="WOA291"/>
      <c r="WOB291"/>
      <c r="WOC291"/>
      <c r="WOD291"/>
      <c r="WOE291"/>
      <c r="WOF291"/>
      <c r="WOG291"/>
      <c r="WOH291"/>
      <c r="WOI291"/>
      <c r="WOJ291"/>
      <c r="WOK291"/>
      <c r="WOL291"/>
      <c r="WOM291"/>
      <c r="WON291"/>
      <c r="WOO291"/>
      <c r="WOP291"/>
      <c r="WOQ291"/>
      <c r="WOR291"/>
      <c r="WOS291"/>
      <c r="WOT291"/>
      <c r="WOU291"/>
      <c r="WOV291"/>
      <c r="WOW291"/>
      <c r="WOX291"/>
      <c r="WOY291"/>
      <c r="WOZ291"/>
      <c r="WPA291"/>
      <c r="WPB291"/>
      <c r="WPC291"/>
      <c r="WPD291"/>
      <c r="WPE291"/>
      <c r="WPF291"/>
      <c r="WPG291"/>
      <c r="WPH291"/>
      <c r="WPI291"/>
      <c r="WPJ291"/>
      <c r="WPK291"/>
      <c r="WPL291"/>
      <c r="WPM291"/>
      <c r="WPN291"/>
      <c r="WPO291"/>
      <c r="WPP291"/>
      <c r="WPQ291"/>
      <c r="WPR291"/>
      <c r="WPS291"/>
      <c r="WPT291"/>
      <c r="WPU291"/>
      <c r="WPV291"/>
      <c r="WPW291"/>
      <c r="WPX291"/>
      <c r="WPY291"/>
      <c r="WPZ291"/>
      <c r="WQA291"/>
      <c r="WQB291"/>
      <c r="WQC291"/>
      <c r="WQD291"/>
      <c r="WQE291"/>
      <c r="WQF291"/>
      <c r="WQG291"/>
      <c r="WQH291"/>
      <c r="WQI291"/>
      <c r="WQJ291"/>
      <c r="WQK291"/>
      <c r="WQL291"/>
      <c r="WQM291"/>
      <c r="WQN291"/>
      <c r="WQO291"/>
      <c r="WQP291"/>
      <c r="WQQ291"/>
      <c r="WQR291"/>
      <c r="WQS291"/>
      <c r="WQT291"/>
      <c r="WQU291"/>
      <c r="WQV291"/>
      <c r="WQW291"/>
      <c r="WQX291"/>
      <c r="WQY291"/>
      <c r="WQZ291"/>
      <c r="WRA291"/>
      <c r="WRB291"/>
      <c r="WRC291"/>
      <c r="WRD291"/>
      <c r="WRE291"/>
      <c r="WRF291"/>
      <c r="WRG291"/>
      <c r="WRH291"/>
      <c r="WRI291"/>
      <c r="WRJ291"/>
      <c r="WRK291"/>
      <c r="WRL291"/>
      <c r="WRM291"/>
      <c r="WRN291"/>
      <c r="WRO291"/>
      <c r="WRP291"/>
      <c r="WRQ291"/>
      <c r="WRR291"/>
      <c r="WRS291"/>
      <c r="WRT291"/>
      <c r="WRU291"/>
      <c r="WRV291"/>
      <c r="WRW291"/>
      <c r="WRX291"/>
      <c r="WRY291"/>
      <c r="WRZ291"/>
      <c r="WSA291"/>
      <c r="WSB291"/>
      <c r="WSC291"/>
      <c r="WSD291"/>
      <c r="WSE291"/>
      <c r="WSF291"/>
      <c r="WSG291"/>
      <c r="WSH291"/>
      <c r="WSI291"/>
      <c r="WSJ291"/>
      <c r="WSK291"/>
      <c r="WSL291"/>
      <c r="WSM291"/>
      <c r="WSN291"/>
      <c r="WSO291"/>
      <c r="WSP291"/>
      <c r="WSQ291"/>
      <c r="WSR291"/>
      <c r="WSS291"/>
      <c r="WST291"/>
      <c r="WSU291"/>
      <c r="WSV291"/>
      <c r="WSW291"/>
      <c r="WSX291"/>
      <c r="WSY291"/>
      <c r="WSZ291"/>
      <c r="WTA291"/>
      <c r="WTB291"/>
      <c r="WTC291"/>
      <c r="WTD291"/>
      <c r="WTE291"/>
      <c r="WTF291"/>
      <c r="WTG291"/>
      <c r="WTH291"/>
      <c r="WTI291"/>
      <c r="WTJ291"/>
      <c r="WTK291"/>
      <c r="WTL291"/>
      <c r="WTM291"/>
      <c r="WTN291"/>
      <c r="WTO291"/>
      <c r="WTP291"/>
      <c r="WTQ291"/>
      <c r="WTR291"/>
      <c r="WTS291"/>
      <c r="WTT291"/>
      <c r="WTU291"/>
      <c r="WTV291"/>
      <c r="WTW291"/>
      <c r="WTX291"/>
      <c r="WTY291"/>
      <c r="WTZ291"/>
      <c r="WUA291"/>
      <c r="WUB291"/>
      <c r="WUC291"/>
      <c r="WUD291"/>
      <c r="WUE291"/>
      <c r="WUF291"/>
      <c r="WUG291"/>
      <c r="WUH291"/>
      <c r="WUI291"/>
      <c r="WUJ291"/>
      <c r="WUK291"/>
      <c r="WUL291"/>
      <c r="WUM291"/>
      <c r="WUN291"/>
      <c r="WUO291"/>
      <c r="WUP291"/>
      <c r="WUQ291"/>
      <c r="WUR291"/>
      <c r="WUS291"/>
      <c r="WUT291"/>
      <c r="WUU291"/>
      <c r="WUV291"/>
      <c r="WUW291"/>
      <c r="WUX291"/>
      <c r="WUY291"/>
      <c r="WUZ291"/>
      <c r="WVA291"/>
      <c r="WVB291"/>
      <c r="WVC291"/>
      <c r="WVD291"/>
      <c r="WVE291"/>
      <c r="WVF291"/>
      <c r="WVG291"/>
      <c r="WVH291"/>
      <c r="WVI291"/>
      <c r="WVJ291"/>
      <c r="WVK291"/>
      <c r="WVL291"/>
      <c r="WVM291"/>
      <c r="WVN291"/>
      <c r="WVO291"/>
      <c r="WVP291"/>
      <c r="WVQ291"/>
      <c r="WVR291"/>
      <c r="WVS291"/>
      <c r="WVT291"/>
      <c r="WVU291"/>
      <c r="WVV291"/>
      <c r="WVW291"/>
      <c r="WVX291"/>
      <c r="WVY291"/>
      <c r="WVZ291"/>
      <c r="WWA291"/>
      <c r="WWB291"/>
      <c r="WWC291"/>
      <c r="WWD291"/>
      <c r="WWE291"/>
      <c r="WWF291"/>
      <c r="WWG291"/>
      <c r="WWH291"/>
      <c r="WWI291"/>
      <c r="WWJ291"/>
      <c r="WWK291"/>
      <c r="WWL291"/>
      <c r="WWM291"/>
      <c r="WWN291"/>
      <c r="WWO291"/>
      <c r="WWP291"/>
      <c r="WWQ291"/>
      <c r="WWR291"/>
      <c r="WWS291"/>
      <c r="WWT291"/>
      <c r="WWU291"/>
      <c r="WWV291"/>
      <c r="WWW291"/>
      <c r="WWX291"/>
      <c r="WWY291"/>
      <c r="WWZ291"/>
      <c r="WXA291"/>
      <c r="WXB291"/>
      <c r="WXC291"/>
      <c r="WXD291"/>
      <c r="WXE291"/>
      <c r="WXF291"/>
      <c r="WXG291"/>
      <c r="WXH291"/>
      <c r="WXI291"/>
      <c r="WXJ291"/>
      <c r="WXK291"/>
      <c r="WXL291"/>
      <c r="WXM291"/>
      <c r="WXN291"/>
      <c r="WXO291"/>
      <c r="WXP291"/>
      <c r="WXQ291"/>
      <c r="WXR291"/>
      <c r="WXS291"/>
      <c r="WXT291"/>
      <c r="WXU291"/>
      <c r="WXV291"/>
      <c r="WXW291"/>
      <c r="WXX291"/>
      <c r="WXY291"/>
      <c r="WXZ291"/>
      <c r="WYA291"/>
      <c r="WYB291"/>
      <c r="WYC291"/>
      <c r="WYD291"/>
      <c r="WYE291"/>
      <c r="WYF291"/>
      <c r="WYG291"/>
      <c r="WYH291"/>
      <c r="WYI291"/>
      <c r="WYJ291"/>
      <c r="WYK291"/>
      <c r="WYL291"/>
      <c r="WYM291"/>
      <c r="WYN291"/>
      <c r="WYO291"/>
      <c r="WYP291"/>
      <c r="WYQ291"/>
      <c r="WYR291"/>
      <c r="WYS291"/>
      <c r="WYT291"/>
      <c r="WYU291"/>
      <c r="WYV291"/>
      <c r="WYW291"/>
      <c r="WYX291"/>
      <c r="WYY291"/>
      <c r="WYZ291"/>
      <c r="WZA291"/>
      <c r="WZB291"/>
      <c r="WZC291"/>
      <c r="WZD291"/>
      <c r="WZE291"/>
      <c r="WZF291"/>
      <c r="WZG291"/>
      <c r="WZH291"/>
      <c r="WZI291"/>
      <c r="WZJ291"/>
      <c r="WZK291"/>
      <c r="WZL291"/>
      <c r="WZM291"/>
      <c r="WZN291"/>
      <c r="WZO291"/>
      <c r="WZP291"/>
      <c r="WZQ291"/>
      <c r="WZR291"/>
      <c r="WZS291"/>
      <c r="WZT291"/>
      <c r="WZU291"/>
      <c r="WZV291"/>
      <c r="WZW291"/>
      <c r="WZX291"/>
      <c r="WZY291"/>
      <c r="WZZ291"/>
      <c r="XAA291"/>
      <c r="XAB291"/>
      <c r="XAC291"/>
      <c r="XAD291"/>
      <c r="XAE291"/>
      <c r="XAF291"/>
      <c r="XAG291"/>
      <c r="XAH291"/>
      <c r="XAI291"/>
      <c r="XAJ291"/>
      <c r="XAK291"/>
      <c r="XAL291"/>
      <c r="XAM291"/>
      <c r="XAN291"/>
      <c r="XAO291"/>
      <c r="XAP291"/>
      <c r="XAQ291"/>
      <c r="XAR291"/>
      <c r="XAS291"/>
      <c r="XAT291"/>
      <c r="XAU291"/>
      <c r="XAV291"/>
      <c r="XAW291"/>
      <c r="XAX291"/>
      <c r="XAY291"/>
      <c r="XAZ291"/>
      <c r="XBA291"/>
      <c r="XBB291"/>
      <c r="XBC291"/>
      <c r="XBD291"/>
      <c r="XBE291"/>
      <c r="XBF291"/>
      <c r="XBG291"/>
      <c r="XBH291"/>
      <c r="XBI291"/>
      <c r="XBJ291"/>
      <c r="XBK291"/>
      <c r="XBL291"/>
      <c r="XBM291"/>
      <c r="XBN291"/>
      <c r="XBO291"/>
      <c r="XBP291"/>
      <c r="XBQ291"/>
      <c r="XBR291"/>
      <c r="XBS291"/>
      <c r="XBT291"/>
      <c r="XBU291"/>
      <c r="XBV291"/>
      <c r="XBW291"/>
      <c r="XBX291"/>
      <c r="XBY291"/>
      <c r="XBZ291"/>
      <c r="XCA291"/>
      <c r="XCB291"/>
      <c r="XCC291"/>
      <c r="XCD291"/>
      <c r="XCE291"/>
      <c r="XCF291"/>
      <c r="XCG291"/>
      <c r="XCH291"/>
      <c r="XCI291"/>
      <c r="XCJ291"/>
      <c r="XCK291"/>
      <c r="XCL291"/>
      <c r="XCM291"/>
      <c r="XCN291"/>
      <c r="XCO291"/>
      <c r="XCP291"/>
      <c r="XCQ291"/>
      <c r="XCR291"/>
      <c r="XCS291"/>
      <c r="XCT291"/>
      <c r="XCU291"/>
      <c r="XCV291"/>
      <c r="XCW291"/>
      <c r="XCX291"/>
      <c r="XCY291"/>
      <c r="XCZ291"/>
      <c r="XDA291"/>
      <c r="XDB291"/>
      <c r="XDC291"/>
      <c r="XDD291"/>
      <c r="XDE291"/>
      <c r="XDF291"/>
      <c r="XDG291"/>
      <c r="XDH291"/>
      <c r="XDI291"/>
      <c r="XDJ291"/>
      <c r="XDK291"/>
      <c r="XDL291"/>
      <c r="XDM291"/>
      <c r="XDN291"/>
      <c r="XDO291"/>
      <c r="XDP291"/>
      <c r="XDQ291"/>
      <c r="XDR291"/>
      <c r="XDS291"/>
      <c r="XDT291"/>
      <c r="XDU291"/>
      <c r="XDV291"/>
      <c r="XDW291"/>
      <c r="XDX291"/>
      <c r="XDY291"/>
      <c r="XDZ291"/>
      <c r="XEA291"/>
      <c r="XEB291"/>
      <c r="XEC291"/>
      <c r="XED291"/>
      <c r="XEE291"/>
      <c r="XEF291"/>
      <c r="XEG291"/>
      <c r="XEH291"/>
      <c r="XEI291"/>
      <c r="XEJ291"/>
      <c r="XEK291"/>
      <c r="XEL291"/>
      <c r="XEM291"/>
      <c r="XEN291"/>
      <c r="XEO291"/>
      <c r="XEP291"/>
      <c r="XEQ291"/>
      <c r="XER291"/>
      <c r="XES291"/>
      <c r="XET291"/>
      <c r="XEU291"/>
      <c r="XEV291"/>
      <c r="XEW291"/>
      <c r="XEX291"/>
      <c r="XEY291"/>
      <c r="XEZ291"/>
      <c r="XFA291"/>
      <c r="XFB291"/>
      <c r="XFC291"/>
      <c r="XFD291"/>
    </row>
    <row r="292" s="31" customFormat="1" spans="1:16384">
      <c r="A292"/>
      <c r="B292" t="s">
        <v>840</v>
      </c>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s="28"/>
      <c r="AN292" s="30"/>
      <c r="AO292" s="134"/>
      <c r="AP292"/>
      <c r="AQ292"/>
      <c r="AR292" s="33"/>
      <c r="AS292" s="28"/>
      <c r="AT292" s="28"/>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c r="AMK292"/>
      <c r="AML292"/>
      <c r="AMM292"/>
      <c r="AMN292"/>
      <c r="AMO292"/>
      <c r="AMP292"/>
      <c r="AMQ292"/>
      <c r="AMR292"/>
      <c r="AMS292"/>
      <c r="AMT292"/>
      <c r="AMU292"/>
      <c r="AMV292"/>
      <c r="AMW292"/>
      <c r="AMX292"/>
      <c r="AMY292"/>
      <c r="AMZ292"/>
      <c r="ANA292"/>
      <c r="ANB292"/>
      <c r="ANC292"/>
      <c r="AND292"/>
      <c r="ANE292"/>
      <c r="ANF292"/>
      <c r="ANG292"/>
      <c r="ANH292"/>
      <c r="ANI292"/>
      <c r="ANJ292"/>
      <c r="ANK292"/>
      <c r="ANL292"/>
      <c r="ANM292"/>
      <c r="ANN292"/>
      <c r="ANO292"/>
      <c r="ANP292"/>
      <c r="ANQ292"/>
      <c r="ANR292"/>
      <c r="ANS292"/>
      <c r="ANT292"/>
      <c r="ANU292"/>
      <c r="ANV292"/>
      <c r="ANW292"/>
      <c r="ANX292"/>
      <c r="ANY292"/>
      <c r="ANZ292"/>
      <c r="AOA292"/>
      <c r="AOB292"/>
      <c r="AOC292"/>
      <c r="AOD292"/>
      <c r="AOE292"/>
      <c r="AOF292"/>
      <c r="AOG292"/>
      <c r="AOH292"/>
      <c r="AOI292"/>
      <c r="AOJ292"/>
      <c r="AOK292"/>
      <c r="AOL292"/>
      <c r="AOM292"/>
      <c r="AON292"/>
      <c r="AOO292"/>
      <c r="AOP292"/>
      <c r="AOQ292"/>
      <c r="AOR292"/>
      <c r="AOS292"/>
      <c r="AOT292"/>
      <c r="AOU292"/>
      <c r="AOV292"/>
      <c r="AOW292"/>
      <c r="AOX292"/>
      <c r="AOY292"/>
      <c r="AOZ292"/>
      <c r="APA292"/>
      <c r="APB292"/>
      <c r="APC292"/>
      <c r="APD292"/>
      <c r="APE292"/>
      <c r="APF292"/>
      <c r="APG292"/>
      <c r="APH292"/>
      <c r="API292"/>
      <c r="APJ292"/>
      <c r="APK292"/>
      <c r="APL292"/>
      <c r="APM292"/>
      <c r="APN292"/>
      <c r="APO292"/>
      <c r="APP292"/>
      <c r="APQ292"/>
      <c r="APR292"/>
      <c r="APS292"/>
      <c r="APT292"/>
      <c r="APU292"/>
      <c r="APV292"/>
      <c r="APW292"/>
      <c r="APX292"/>
      <c r="APY292"/>
      <c r="APZ292"/>
      <c r="AQA292"/>
      <c r="AQB292"/>
      <c r="AQC292"/>
      <c r="AQD292"/>
      <c r="AQE292"/>
      <c r="AQF292"/>
      <c r="AQG292"/>
      <c r="AQH292"/>
      <c r="AQI292"/>
      <c r="AQJ292"/>
      <c r="AQK292"/>
      <c r="AQL292"/>
      <c r="AQM292"/>
      <c r="AQN292"/>
      <c r="AQO292"/>
      <c r="AQP292"/>
      <c r="AQQ292"/>
      <c r="AQR292"/>
      <c r="AQS292"/>
      <c r="AQT292"/>
      <c r="AQU292"/>
      <c r="AQV292"/>
      <c r="AQW292"/>
      <c r="AQX292"/>
      <c r="AQY292"/>
      <c r="AQZ292"/>
      <c r="ARA292"/>
      <c r="ARB292"/>
      <c r="ARC292"/>
      <c r="ARD292"/>
      <c r="ARE292"/>
      <c r="ARF292"/>
      <c r="ARG292"/>
      <c r="ARH292"/>
      <c r="ARI292"/>
      <c r="ARJ292"/>
      <c r="ARK292"/>
      <c r="ARL292"/>
      <c r="ARM292"/>
      <c r="ARN292"/>
      <c r="ARO292"/>
      <c r="ARP292"/>
      <c r="ARQ292"/>
      <c r="ARR292"/>
      <c r="ARS292"/>
      <c r="ART292"/>
      <c r="ARU292"/>
      <c r="ARV292"/>
      <c r="ARW292"/>
      <c r="ARX292"/>
      <c r="ARY292"/>
      <c r="ARZ292"/>
      <c r="ASA292"/>
      <c r="ASB292"/>
      <c r="ASC292"/>
      <c r="ASD292"/>
      <c r="ASE292"/>
      <c r="ASF292"/>
      <c r="ASG292"/>
      <c r="ASH292"/>
      <c r="ASI292"/>
      <c r="ASJ292"/>
      <c r="ASK292"/>
      <c r="ASL292"/>
      <c r="ASM292"/>
      <c r="ASN292"/>
      <c r="ASO292"/>
      <c r="ASP292"/>
      <c r="ASQ292"/>
      <c r="ASR292"/>
      <c r="ASS292"/>
      <c r="AST292"/>
      <c r="ASU292"/>
      <c r="ASV292"/>
      <c r="ASW292"/>
      <c r="ASX292"/>
      <c r="ASY292"/>
      <c r="ASZ292"/>
      <c r="ATA292"/>
      <c r="ATB292"/>
      <c r="ATC292"/>
      <c r="ATD292"/>
      <c r="ATE292"/>
      <c r="ATF292"/>
      <c r="ATG292"/>
      <c r="ATH292"/>
      <c r="ATI292"/>
      <c r="ATJ292"/>
      <c r="ATK292"/>
      <c r="ATL292"/>
      <c r="ATM292"/>
      <c r="ATN292"/>
      <c r="ATO292"/>
      <c r="ATP292"/>
      <c r="ATQ292"/>
      <c r="ATR292"/>
      <c r="ATS292"/>
      <c r="ATT292"/>
      <c r="ATU292"/>
      <c r="ATV292"/>
      <c r="ATW292"/>
      <c r="ATX292"/>
      <c r="ATY292"/>
      <c r="ATZ292"/>
      <c r="AUA292"/>
      <c r="AUB292"/>
      <c r="AUC292"/>
      <c r="AUD292"/>
      <c r="AUE292"/>
      <c r="AUF292"/>
      <c r="AUG292"/>
      <c r="AUH292"/>
      <c r="AUI292"/>
      <c r="AUJ292"/>
      <c r="AUK292"/>
      <c r="AUL292"/>
      <c r="AUM292"/>
      <c r="AUN292"/>
      <c r="AUO292"/>
      <c r="AUP292"/>
      <c r="AUQ292"/>
      <c r="AUR292"/>
      <c r="AUS292"/>
      <c r="AUT292"/>
      <c r="AUU292"/>
      <c r="AUV292"/>
      <c r="AUW292"/>
      <c r="AUX292"/>
      <c r="AUY292"/>
      <c r="AUZ292"/>
      <c r="AVA292"/>
      <c r="AVB292"/>
      <c r="AVC292"/>
      <c r="AVD292"/>
      <c r="AVE292"/>
      <c r="AVF292"/>
      <c r="AVG292"/>
      <c r="AVH292"/>
      <c r="AVI292"/>
      <c r="AVJ292"/>
      <c r="AVK292"/>
      <c r="AVL292"/>
      <c r="AVM292"/>
      <c r="AVN292"/>
      <c r="AVO292"/>
      <c r="AVP292"/>
      <c r="AVQ292"/>
      <c r="AVR292"/>
      <c r="AVS292"/>
      <c r="AVT292"/>
      <c r="AVU292"/>
      <c r="AVV292"/>
      <c r="AVW292"/>
      <c r="AVX292"/>
      <c r="AVY292"/>
      <c r="AVZ292"/>
      <c r="AWA292"/>
      <c r="AWB292"/>
      <c r="AWC292"/>
      <c r="AWD292"/>
      <c r="AWE292"/>
      <c r="AWF292"/>
      <c r="AWG292"/>
      <c r="AWH292"/>
      <c r="AWI292"/>
      <c r="AWJ292"/>
      <c r="AWK292"/>
      <c r="AWL292"/>
      <c r="AWM292"/>
      <c r="AWN292"/>
      <c r="AWO292"/>
      <c r="AWP292"/>
      <c r="AWQ292"/>
      <c r="AWR292"/>
      <c r="AWS292"/>
      <c r="AWT292"/>
      <c r="AWU292"/>
      <c r="AWV292"/>
      <c r="AWW292"/>
      <c r="AWX292"/>
      <c r="AWY292"/>
      <c r="AWZ292"/>
      <c r="AXA292"/>
      <c r="AXB292"/>
      <c r="AXC292"/>
      <c r="AXD292"/>
      <c r="AXE292"/>
      <c r="AXF292"/>
      <c r="AXG292"/>
      <c r="AXH292"/>
      <c r="AXI292"/>
      <c r="AXJ292"/>
      <c r="AXK292"/>
      <c r="AXL292"/>
      <c r="AXM292"/>
      <c r="AXN292"/>
      <c r="AXO292"/>
      <c r="AXP292"/>
      <c r="AXQ292"/>
      <c r="AXR292"/>
      <c r="AXS292"/>
      <c r="AXT292"/>
      <c r="AXU292"/>
      <c r="AXV292"/>
      <c r="AXW292"/>
      <c r="AXX292"/>
      <c r="AXY292"/>
      <c r="AXZ292"/>
      <c r="AYA292"/>
      <c r="AYB292"/>
      <c r="AYC292"/>
      <c r="AYD292"/>
      <c r="AYE292"/>
      <c r="AYF292"/>
      <c r="AYG292"/>
      <c r="AYH292"/>
      <c r="AYI292"/>
      <c r="AYJ292"/>
      <c r="AYK292"/>
      <c r="AYL292"/>
      <c r="AYM292"/>
      <c r="AYN292"/>
      <c r="AYO292"/>
      <c r="AYP292"/>
      <c r="AYQ292"/>
      <c r="AYR292"/>
      <c r="AYS292"/>
      <c r="AYT292"/>
      <c r="AYU292"/>
      <c r="AYV292"/>
      <c r="AYW292"/>
      <c r="AYX292"/>
      <c r="AYY292"/>
      <c r="AYZ292"/>
      <c r="AZA292"/>
      <c r="AZB292"/>
      <c r="AZC292"/>
      <c r="AZD292"/>
      <c r="AZE292"/>
      <c r="AZF292"/>
      <c r="AZG292"/>
      <c r="AZH292"/>
      <c r="AZI292"/>
      <c r="AZJ292"/>
      <c r="AZK292"/>
      <c r="AZL292"/>
      <c r="AZM292"/>
      <c r="AZN292"/>
      <c r="AZO292"/>
      <c r="AZP292"/>
      <c r="AZQ292"/>
      <c r="AZR292"/>
      <c r="AZS292"/>
      <c r="AZT292"/>
      <c r="AZU292"/>
      <c r="AZV292"/>
      <c r="AZW292"/>
      <c r="AZX292"/>
      <c r="AZY292"/>
      <c r="AZZ292"/>
      <c r="BAA292"/>
      <c r="BAB292"/>
      <c r="BAC292"/>
      <c r="BAD292"/>
      <c r="BAE292"/>
      <c r="BAF292"/>
      <c r="BAG292"/>
      <c r="BAH292"/>
      <c r="BAI292"/>
      <c r="BAJ292"/>
      <c r="BAK292"/>
      <c r="BAL292"/>
      <c r="BAM292"/>
      <c r="BAN292"/>
      <c r="BAO292"/>
      <c r="BAP292"/>
      <c r="BAQ292"/>
      <c r="BAR292"/>
      <c r="BAS292"/>
      <c r="BAT292"/>
      <c r="BAU292"/>
      <c r="BAV292"/>
      <c r="BAW292"/>
      <c r="BAX292"/>
      <c r="BAY292"/>
      <c r="BAZ292"/>
      <c r="BBA292"/>
      <c r="BBB292"/>
      <c r="BBC292"/>
      <c r="BBD292"/>
      <c r="BBE292"/>
      <c r="BBF292"/>
      <c r="BBG292"/>
      <c r="BBH292"/>
      <c r="BBI292"/>
      <c r="BBJ292"/>
      <c r="BBK292"/>
      <c r="BBL292"/>
      <c r="BBM292"/>
      <c r="BBN292"/>
      <c r="BBO292"/>
      <c r="BBP292"/>
      <c r="BBQ292"/>
      <c r="BBR292"/>
      <c r="BBS292"/>
      <c r="BBT292"/>
      <c r="BBU292"/>
      <c r="BBV292"/>
      <c r="BBW292"/>
      <c r="BBX292"/>
      <c r="BBY292"/>
      <c r="BBZ292"/>
      <c r="BCA292"/>
      <c r="BCB292"/>
      <c r="BCC292"/>
      <c r="BCD292"/>
      <c r="BCE292"/>
      <c r="BCF292"/>
      <c r="BCG292"/>
      <c r="BCH292"/>
      <c r="BCI292"/>
      <c r="BCJ292"/>
      <c r="BCK292"/>
      <c r="BCL292"/>
      <c r="BCM292"/>
      <c r="BCN292"/>
      <c r="BCO292"/>
      <c r="BCP292"/>
      <c r="BCQ292"/>
      <c r="BCR292"/>
      <c r="BCS292"/>
      <c r="BCT292"/>
      <c r="BCU292"/>
      <c r="BCV292"/>
      <c r="BCW292"/>
      <c r="BCX292"/>
      <c r="BCY292"/>
      <c r="BCZ292"/>
      <c r="BDA292"/>
      <c r="BDB292"/>
      <c r="BDC292"/>
      <c r="BDD292"/>
      <c r="BDE292"/>
      <c r="BDF292"/>
      <c r="BDG292"/>
      <c r="BDH292"/>
      <c r="BDI292"/>
      <c r="BDJ292"/>
      <c r="BDK292"/>
      <c r="BDL292"/>
      <c r="BDM292"/>
      <c r="BDN292"/>
      <c r="BDO292"/>
      <c r="BDP292"/>
      <c r="BDQ292"/>
      <c r="BDR292"/>
      <c r="BDS292"/>
      <c r="BDT292"/>
      <c r="BDU292"/>
      <c r="BDV292"/>
      <c r="BDW292"/>
      <c r="BDX292"/>
      <c r="BDY292"/>
      <c r="BDZ292"/>
      <c r="BEA292"/>
      <c r="BEB292"/>
      <c r="BEC292"/>
      <c r="BED292"/>
      <c r="BEE292"/>
      <c r="BEF292"/>
      <c r="BEG292"/>
      <c r="BEH292"/>
      <c r="BEI292"/>
      <c r="BEJ292"/>
      <c r="BEK292"/>
      <c r="BEL292"/>
      <c r="BEM292"/>
      <c r="BEN292"/>
      <c r="BEO292"/>
      <c r="BEP292"/>
      <c r="BEQ292"/>
      <c r="BER292"/>
      <c r="BES292"/>
      <c r="BET292"/>
      <c r="BEU292"/>
      <c r="BEV292"/>
      <c r="BEW292"/>
      <c r="BEX292"/>
      <c r="BEY292"/>
      <c r="BEZ292"/>
      <c r="BFA292"/>
      <c r="BFB292"/>
      <c r="BFC292"/>
      <c r="BFD292"/>
      <c r="BFE292"/>
      <c r="BFF292"/>
      <c r="BFG292"/>
      <c r="BFH292"/>
      <c r="BFI292"/>
      <c r="BFJ292"/>
      <c r="BFK292"/>
      <c r="BFL292"/>
      <c r="BFM292"/>
      <c r="BFN292"/>
      <c r="BFO292"/>
      <c r="BFP292"/>
      <c r="BFQ292"/>
      <c r="BFR292"/>
      <c r="BFS292"/>
      <c r="BFT292"/>
      <c r="BFU292"/>
      <c r="BFV292"/>
      <c r="BFW292"/>
      <c r="BFX292"/>
      <c r="BFY292"/>
      <c r="BFZ292"/>
      <c r="BGA292"/>
      <c r="BGB292"/>
      <c r="BGC292"/>
      <c r="BGD292"/>
      <c r="BGE292"/>
      <c r="BGF292"/>
      <c r="BGG292"/>
      <c r="BGH292"/>
      <c r="BGI292"/>
      <c r="BGJ292"/>
      <c r="BGK292"/>
      <c r="BGL292"/>
      <c r="BGM292"/>
      <c r="BGN292"/>
      <c r="BGO292"/>
      <c r="BGP292"/>
      <c r="BGQ292"/>
      <c r="BGR292"/>
      <c r="BGS292"/>
      <c r="BGT292"/>
      <c r="BGU292"/>
      <c r="BGV292"/>
      <c r="BGW292"/>
      <c r="BGX292"/>
      <c r="BGY292"/>
      <c r="BGZ292"/>
      <c r="BHA292"/>
      <c r="BHB292"/>
      <c r="BHC292"/>
      <c r="BHD292"/>
      <c r="BHE292"/>
      <c r="BHF292"/>
      <c r="BHG292"/>
      <c r="BHH292"/>
      <c r="BHI292"/>
      <c r="BHJ292"/>
      <c r="BHK292"/>
      <c r="BHL292"/>
      <c r="BHM292"/>
      <c r="BHN292"/>
      <c r="BHO292"/>
      <c r="BHP292"/>
      <c r="BHQ292"/>
      <c r="BHR292"/>
      <c r="BHS292"/>
      <c r="BHT292"/>
      <c r="BHU292"/>
      <c r="BHV292"/>
      <c r="BHW292"/>
      <c r="BHX292"/>
      <c r="BHY292"/>
      <c r="BHZ292"/>
      <c r="BIA292"/>
      <c r="BIB292"/>
      <c r="BIC292"/>
      <c r="BID292"/>
      <c r="BIE292"/>
      <c r="BIF292"/>
      <c r="BIG292"/>
      <c r="BIH292"/>
      <c r="BII292"/>
      <c r="BIJ292"/>
      <c r="BIK292"/>
      <c r="BIL292"/>
      <c r="BIM292"/>
      <c r="BIN292"/>
      <c r="BIO292"/>
      <c r="BIP292"/>
      <c r="BIQ292"/>
      <c r="BIR292"/>
      <c r="BIS292"/>
      <c r="BIT292"/>
      <c r="BIU292"/>
      <c r="BIV292"/>
      <c r="BIW292"/>
      <c r="BIX292"/>
      <c r="BIY292"/>
      <c r="BIZ292"/>
      <c r="BJA292"/>
      <c r="BJB292"/>
      <c r="BJC292"/>
      <c r="BJD292"/>
      <c r="BJE292"/>
      <c r="BJF292"/>
      <c r="BJG292"/>
      <c r="BJH292"/>
      <c r="BJI292"/>
      <c r="BJJ292"/>
      <c r="BJK292"/>
      <c r="BJL292"/>
      <c r="BJM292"/>
      <c r="BJN292"/>
      <c r="BJO292"/>
      <c r="BJP292"/>
      <c r="BJQ292"/>
      <c r="BJR292"/>
      <c r="BJS292"/>
      <c r="BJT292"/>
      <c r="BJU292"/>
      <c r="BJV292"/>
      <c r="BJW292"/>
      <c r="BJX292"/>
      <c r="BJY292"/>
      <c r="BJZ292"/>
      <c r="BKA292"/>
      <c r="BKB292"/>
      <c r="BKC292"/>
      <c r="BKD292"/>
      <c r="BKE292"/>
      <c r="BKF292"/>
      <c r="BKG292"/>
      <c r="BKH292"/>
      <c r="BKI292"/>
      <c r="BKJ292"/>
      <c r="BKK292"/>
      <c r="BKL292"/>
      <c r="BKM292"/>
      <c r="BKN292"/>
      <c r="BKO292"/>
      <c r="BKP292"/>
      <c r="BKQ292"/>
      <c r="BKR292"/>
      <c r="BKS292"/>
      <c r="BKT292"/>
      <c r="BKU292"/>
      <c r="BKV292"/>
      <c r="BKW292"/>
      <c r="BKX292"/>
      <c r="BKY292"/>
      <c r="BKZ292"/>
      <c r="BLA292"/>
      <c r="BLB292"/>
      <c r="BLC292"/>
      <c r="BLD292"/>
      <c r="BLE292"/>
      <c r="BLF292"/>
      <c r="BLG292"/>
      <c r="BLH292"/>
      <c r="BLI292"/>
      <c r="BLJ292"/>
      <c r="BLK292"/>
      <c r="BLL292"/>
      <c r="BLM292"/>
      <c r="BLN292"/>
      <c r="BLO292"/>
      <c r="BLP292"/>
      <c r="BLQ292"/>
      <c r="BLR292"/>
      <c r="BLS292"/>
      <c r="BLT292"/>
      <c r="BLU292"/>
      <c r="BLV292"/>
      <c r="BLW292"/>
      <c r="BLX292"/>
      <c r="BLY292"/>
      <c r="BLZ292"/>
      <c r="BMA292"/>
      <c r="BMB292"/>
      <c r="BMC292"/>
      <c r="BMD292"/>
      <c r="BME292"/>
      <c r="BMF292"/>
      <c r="BMG292"/>
      <c r="BMH292"/>
      <c r="BMI292"/>
      <c r="BMJ292"/>
      <c r="BMK292"/>
      <c r="BML292"/>
      <c r="BMM292"/>
      <c r="BMN292"/>
      <c r="BMO292"/>
      <c r="BMP292"/>
      <c r="BMQ292"/>
      <c r="BMR292"/>
      <c r="BMS292"/>
      <c r="BMT292"/>
      <c r="BMU292"/>
      <c r="BMV292"/>
      <c r="BMW292"/>
      <c r="BMX292"/>
      <c r="BMY292"/>
      <c r="BMZ292"/>
      <c r="BNA292"/>
      <c r="BNB292"/>
      <c r="BNC292"/>
      <c r="BND292"/>
      <c r="BNE292"/>
      <c r="BNF292"/>
      <c r="BNG292"/>
      <c r="BNH292"/>
      <c r="BNI292"/>
      <c r="BNJ292"/>
      <c r="BNK292"/>
      <c r="BNL292"/>
      <c r="BNM292"/>
      <c r="BNN292"/>
      <c r="BNO292"/>
      <c r="BNP292"/>
      <c r="BNQ292"/>
      <c r="BNR292"/>
      <c r="BNS292"/>
      <c r="BNT292"/>
      <c r="BNU292"/>
      <c r="BNV292"/>
      <c r="BNW292"/>
      <c r="BNX292"/>
      <c r="BNY292"/>
      <c r="BNZ292"/>
      <c r="BOA292"/>
      <c r="BOB292"/>
      <c r="BOC292"/>
      <c r="BOD292"/>
      <c r="BOE292"/>
      <c r="BOF292"/>
      <c r="BOG292"/>
      <c r="BOH292"/>
      <c r="BOI292"/>
      <c r="BOJ292"/>
      <c r="BOK292"/>
      <c r="BOL292"/>
      <c r="BOM292"/>
      <c r="BON292"/>
      <c r="BOO292"/>
      <c r="BOP292"/>
      <c r="BOQ292"/>
      <c r="BOR292"/>
      <c r="BOS292"/>
      <c r="BOT292"/>
      <c r="BOU292"/>
      <c r="BOV292"/>
      <c r="BOW292"/>
      <c r="BOX292"/>
      <c r="BOY292"/>
      <c r="BOZ292"/>
      <c r="BPA292"/>
      <c r="BPB292"/>
      <c r="BPC292"/>
      <c r="BPD292"/>
      <c r="BPE292"/>
      <c r="BPF292"/>
      <c r="BPG292"/>
      <c r="BPH292"/>
      <c r="BPI292"/>
      <c r="BPJ292"/>
      <c r="BPK292"/>
      <c r="BPL292"/>
      <c r="BPM292"/>
      <c r="BPN292"/>
      <c r="BPO292"/>
      <c r="BPP292"/>
      <c r="BPQ292"/>
      <c r="BPR292"/>
      <c r="BPS292"/>
      <c r="BPT292"/>
      <c r="BPU292"/>
      <c r="BPV292"/>
      <c r="BPW292"/>
      <c r="BPX292"/>
      <c r="BPY292"/>
      <c r="BPZ292"/>
      <c r="BQA292"/>
      <c r="BQB292"/>
      <c r="BQC292"/>
      <c r="BQD292"/>
      <c r="BQE292"/>
      <c r="BQF292"/>
      <c r="BQG292"/>
      <c r="BQH292"/>
      <c r="BQI292"/>
      <c r="BQJ292"/>
      <c r="BQK292"/>
      <c r="BQL292"/>
      <c r="BQM292"/>
      <c r="BQN292"/>
      <c r="BQO292"/>
      <c r="BQP292"/>
      <c r="BQQ292"/>
      <c r="BQR292"/>
      <c r="BQS292"/>
      <c r="BQT292"/>
      <c r="BQU292"/>
      <c r="BQV292"/>
      <c r="BQW292"/>
      <c r="BQX292"/>
      <c r="BQY292"/>
      <c r="BQZ292"/>
      <c r="BRA292"/>
      <c r="BRB292"/>
      <c r="BRC292"/>
      <c r="BRD292"/>
      <c r="BRE292"/>
      <c r="BRF292"/>
      <c r="BRG292"/>
      <c r="BRH292"/>
      <c r="BRI292"/>
      <c r="BRJ292"/>
      <c r="BRK292"/>
      <c r="BRL292"/>
      <c r="BRM292"/>
      <c r="BRN292"/>
      <c r="BRO292"/>
      <c r="BRP292"/>
      <c r="BRQ292"/>
      <c r="BRR292"/>
      <c r="BRS292"/>
      <c r="BRT292"/>
      <c r="BRU292"/>
      <c r="BRV292"/>
      <c r="BRW292"/>
      <c r="BRX292"/>
      <c r="BRY292"/>
      <c r="BRZ292"/>
      <c r="BSA292"/>
      <c r="BSB292"/>
      <c r="BSC292"/>
      <c r="BSD292"/>
      <c r="BSE292"/>
      <c r="BSF292"/>
      <c r="BSG292"/>
      <c r="BSH292"/>
      <c r="BSI292"/>
      <c r="BSJ292"/>
      <c r="BSK292"/>
      <c r="BSL292"/>
      <c r="BSM292"/>
      <c r="BSN292"/>
      <c r="BSO292"/>
      <c r="BSP292"/>
      <c r="BSQ292"/>
      <c r="BSR292"/>
      <c r="BSS292"/>
      <c r="BST292"/>
      <c r="BSU292"/>
      <c r="BSV292"/>
      <c r="BSW292"/>
      <c r="BSX292"/>
      <c r="BSY292"/>
      <c r="BSZ292"/>
      <c r="BTA292"/>
      <c r="BTB292"/>
      <c r="BTC292"/>
      <c r="BTD292"/>
      <c r="BTE292"/>
      <c r="BTF292"/>
      <c r="BTG292"/>
      <c r="BTH292"/>
      <c r="BTI292"/>
      <c r="BTJ292"/>
      <c r="BTK292"/>
      <c r="BTL292"/>
      <c r="BTM292"/>
      <c r="BTN292"/>
      <c r="BTO292"/>
      <c r="BTP292"/>
      <c r="BTQ292"/>
      <c r="BTR292"/>
      <c r="BTS292"/>
      <c r="BTT292"/>
      <c r="BTU292"/>
      <c r="BTV292"/>
      <c r="BTW292"/>
      <c r="BTX292"/>
      <c r="BTY292"/>
      <c r="BTZ292"/>
      <c r="BUA292"/>
      <c r="BUB292"/>
      <c r="BUC292"/>
      <c r="BUD292"/>
      <c r="BUE292"/>
      <c r="BUF292"/>
      <c r="BUG292"/>
      <c r="BUH292"/>
      <c r="BUI292"/>
      <c r="BUJ292"/>
      <c r="BUK292"/>
      <c r="BUL292"/>
      <c r="BUM292"/>
      <c r="BUN292"/>
      <c r="BUO292"/>
      <c r="BUP292"/>
      <c r="BUQ292"/>
      <c r="BUR292"/>
      <c r="BUS292"/>
      <c r="BUT292"/>
      <c r="BUU292"/>
      <c r="BUV292"/>
      <c r="BUW292"/>
      <c r="BUX292"/>
      <c r="BUY292"/>
      <c r="BUZ292"/>
      <c r="BVA292"/>
      <c r="BVB292"/>
      <c r="BVC292"/>
      <c r="BVD292"/>
      <c r="BVE292"/>
      <c r="BVF292"/>
      <c r="BVG292"/>
      <c r="BVH292"/>
      <c r="BVI292"/>
      <c r="BVJ292"/>
      <c r="BVK292"/>
      <c r="BVL292"/>
      <c r="BVM292"/>
      <c r="BVN292"/>
      <c r="BVO292"/>
      <c r="BVP292"/>
      <c r="BVQ292"/>
      <c r="BVR292"/>
      <c r="BVS292"/>
      <c r="BVT292"/>
      <c r="BVU292"/>
      <c r="BVV292"/>
      <c r="BVW292"/>
      <c r="BVX292"/>
      <c r="BVY292"/>
      <c r="BVZ292"/>
      <c r="BWA292"/>
      <c r="BWB292"/>
      <c r="BWC292"/>
      <c r="BWD292"/>
      <c r="BWE292"/>
      <c r="BWF292"/>
      <c r="BWG292"/>
      <c r="BWH292"/>
      <c r="BWI292"/>
      <c r="BWJ292"/>
      <c r="BWK292"/>
      <c r="BWL292"/>
      <c r="BWM292"/>
      <c r="BWN292"/>
      <c r="BWO292"/>
      <c r="BWP292"/>
      <c r="BWQ292"/>
      <c r="BWR292"/>
      <c r="BWS292"/>
      <c r="BWT292"/>
      <c r="BWU292"/>
      <c r="BWV292"/>
      <c r="BWW292"/>
      <c r="BWX292"/>
      <c r="BWY292"/>
      <c r="BWZ292"/>
      <c r="BXA292"/>
      <c r="BXB292"/>
      <c r="BXC292"/>
      <c r="BXD292"/>
      <c r="BXE292"/>
      <c r="BXF292"/>
      <c r="BXG292"/>
      <c r="BXH292"/>
      <c r="BXI292"/>
      <c r="BXJ292"/>
      <c r="BXK292"/>
      <c r="BXL292"/>
      <c r="BXM292"/>
      <c r="BXN292"/>
      <c r="BXO292"/>
      <c r="BXP292"/>
      <c r="BXQ292"/>
      <c r="BXR292"/>
      <c r="BXS292"/>
      <c r="BXT292"/>
      <c r="BXU292"/>
      <c r="BXV292"/>
      <c r="BXW292"/>
      <c r="BXX292"/>
      <c r="BXY292"/>
      <c r="BXZ292"/>
      <c r="BYA292"/>
      <c r="BYB292"/>
      <c r="BYC292"/>
      <c r="BYD292"/>
      <c r="BYE292"/>
      <c r="BYF292"/>
      <c r="BYG292"/>
      <c r="BYH292"/>
      <c r="BYI292"/>
      <c r="BYJ292"/>
      <c r="BYK292"/>
      <c r="BYL292"/>
      <c r="BYM292"/>
      <c r="BYN292"/>
      <c r="BYO292"/>
      <c r="BYP292"/>
      <c r="BYQ292"/>
      <c r="BYR292"/>
      <c r="BYS292"/>
      <c r="BYT292"/>
      <c r="BYU292"/>
      <c r="BYV292"/>
      <c r="BYW292"/>
      <c r="BYX292"/>
      <c r="BYY292"/>
      <c r="BYZ292"/>
      <c r="BZA292"/>
      <c r="BZB292"/>
      <c r="BZC292"/>
      <c r="BZD292"/>
      <c r="BZE292"/>
      <c r="BZF292"/>
      <c r="BZG292"/>
      <c r="BZH292"/>
      <c r="BZI292"/>
      <c r="BZJ292"/>
      <c r="BZK292"/>
      <c r="BZL292"/>
      <c r="BZM292"/>
      <c r="BZN292"/>
      <c r="BZO292"/>
      <c r="BZP292"/>
      <c r="BZQ292"/>
      <c r="BZR292"/>
      <c r="BZS292"/>
      <c r="BZT292"/>
      <c r="BZU292"/>
      <c r="BZV292"/>
      <c r="BZW292"/>
      <c r="BZX292"/>
      <c r="BZY292"/>
      <c r="BZZ292"/>
      <c r="CAA292"/>
      <c r="CAB292"/>
      <c r="CAC292"/>
      <c r="CAD292"/>
      <c r="CAE292"/>
      <c r="CAF292"/>
      <c r="CAG292"/>
      <c r="CAH292"/>
      <c r="CAI292"/>
      <c r="CAJ292"/>
      <c r="CAK292"/>
      <c r="CAL292"/>
      <c r="CAM292"/>
      <c r="CAN292"/>
      <c r="CAO292"/>
      <c r="CAP292"/>
      <c r="CAQ292"/>
      <c r="CAR292"/>
      <c r="CAS292"/>
      <c r="CAT292"/>
      <c r="CAU292"/>
      <c r="CAV292"/>
      <c r="CAW292"/>
      <c r="CAX292"/>
      <c r="CAY292"/>
      <c r="CAZ292"/>
      <c r="CBA292"/>
      <c r="CBB292"/>
      <c r="CBC292"/>
      <c r="CBD292"/>
      <c r="CBE292"/>
      <c r="CBF292"/>
      <c r="CBG292"/>
      <c r="CBH292"/>
      <c r="CBI292"/>
      <c r="CBJ292"/>
      <c r="CBK292"/>
      <c r="CBL292"/>
      <c r="CBM292"/>
      <c r="CBN292"/>
      <c r="CBO292"/>
      <c r="CBP292"/>
      <c r="CBQ292"/>
      <c r="CBR292"/>
      <c r="CBS292"/>
      <c r="CBT292"/>
      <c r="CBU292"/>
      <c r="CBV292"/>
      <c r="CBW292"/>
      <c r="CBX292"/>
      <c r="CBY292"/>
      <c r="CBZ292"/>
      <c r="CCA292"/>
      <c r="CCB292"/>
      <c r="CCC292"/>
      <c r="CCD292"/>
      <c r="CCE292"/>
      <c r="CCF292"/>
      <c r="CCG292"/>
      <c r="CCH292"/>
      <c r="CCI292"/>
      <c r="CCJ292"/>
      <c r="CCK292"/>
      <c r="CCL292"/>
      <c r="CCM292"/>
      <c r="CCN292"/>
      <c r="CCO292"/>
      <c r="CCP292"/>
      <c r="CCQ292"/>
      <c r="CCR292"/>
      <c r="CCS292"/>
      <c r="CCT292"/>
      <c r="CCU292"/>
      <c r="CCV292"/>
      <c r="CCW292"/>
      <c r="CCX292"/>
      <c r="CCY292"/>
      <c r="CCZ292"/>
      <c r="CDA292"/>
      <c r="CDB292"/>
      <c r="CDC292"/>
      <c r="CDD292"/>
      <c r="CDE292"/>
      <c r="CDF292"/>
      <c r="CDG292"/>
      <c r="CDH292"/>
      <c r="CDI292"/>
      <c r="CDJ292"/>
      <c r="CDK292"/>
      <c r="CDL292"/>
      <c r="CDM292"/>
      <c r="CDN292"/>
      <c r="CDO292"/>
      <c r="CDP292"/>
      <c r="CDQ292"/>
      <c r="CDR292"/>
      <c r="CDS292"/>
      <c r="CDT292"/>
      <c r="CDU292"/>
      <c r="CDV292"/>
      <c r="CDW292"/>
      <c r="CDX292"/>
      <c r="CDY292"/>
      <c r="CDZ292"/>
      <c r="CEA292"/>
      <c r="CEB292"/>
      <c r="CEC292"/>
      <c r="CED292"/>
      <c r="CEE292"/>
      <c r="CEF292"/>
      <c r="CEG292"/>
      <c r="CEH292"/>
      <c r="CEI292"/>
      <c r="CEJ292"/>
      <c r="CEK292"/>
      <c r="CEL292"/>
      <c r="CEM292"/>
      <c r="CEN292"/>
      <c r="CEO292"/>
      <c r="CEP292"/>
      <c r="CEQ292"/>
      <c r="CER292"/>
      <c r="CES292"/>
      <c r="CET292"/>
      <c r="CEU292"/>
      <c r="CEV292"/>
      <c r="CEW292"/>
      <c r="CEX292"/>
      <c r="CEY292"/>
      <c r="CEZ292"/>
      <c r="CFA292"/>
      <c r="CFB292"/>
      <c r="CFC292"/>
      <c r="CFD292"/>
      <c r="CFE292"/>
      <c r="CFF292"/>
      <c r="CFG292"/>
      <c r="CFH292"/>
      <c r="CFI292"/>
      <c r="CFJ292"/>
      <c r="CFK292"/>
      <c r="CFL292"/>
      <c r="CFM292"/>
      <c r="CFN292"/>
      <c r="CFO292"/>
      <c r="CFP292"/>
      <c r="CFQ292"/>
      <c r="CFR292"/>
      <c r="CFS292"/>
      <c r="CFT292"/>
      <c r="CFU292"/>
      <c r="CFV292"/>
      <c r="CFW292"/>
      <c r="CFX292"/>
      <c r="CFY292"/>
      <c r="CFZ292"/>
      <c r="CGA292"/>
      <c r="CGB292"/>
      <c r="CGC292"/>
      <c r="CGD292"/>
      <c r="CGE292"/>
      <c r="CGF292"/>
      <c r="CGG292"/>
      <c r="CGH292"/>
      <c r="CGI292"/>
      <c r="CGJ292"/>
      <c r="CGK292"/>
      <c r="CGL292"/>
      <c r="CGM292"/>
      <c r="CGN292"/>
      <c r="CGO292"/>
      <c r="CGP292"/>
      <c r="CGQ292"/>
      <c r="CGR292"/>
      <c r="CGS292"/>
      <c r="CGT292"/>
      <c r="CGU292"/>
      <c r="CGV292"/>
      <c r="CGW292"/>
      <c r="CGX292"/>
      <c r="CGY292"/>
      <c r="CGZ292"/>
      <c r="CHA292"/>
      <c r="CHB292"/>
      <c r="CHC292"/>
      <c r="CHD292"/>
      <c r="CHE292"/>
      <c r="CHF292"/>
      <c r="CHG292"/>
      <c r="CHH292"/>
      <c r="CHI292"/>
      <c r="CHJ292"/>
      <c r="CHK292"/>
      <c r="CHL292"/>
      <c r="CHM292"/>
      <c r="CHN292"/>
      <c r="CHO292"/>
      <c r="CHP292"/>
      <c r="CHQ292"/>
      <c r="CHR292"/>
      <c r="CHS292"/>
      <c r="CHT292"/>
      <c r="CHU292"/>
      <c r="CHV292"/>
      <c r="CHW292"/>
      <c r="CHX292"/>
      <c r="CHY292"/>
      <c r="CHZ292"/>
      <c r="CIA292"/>
      <c r="CIB292"/>
      <c r="CIC292"/>
      <c r="CID292"/>
      <c r="CIE292"/>
      <c r="CIF292"/>
      <c r="CIG292"/>
      <c r="CIH292"/>
      <c r="CII292"/>
      <c r="CIJ292"/>
      <c r="CIK292"/>
      <c r="CIL292"/>
      <c r="CIM292"/>
      <c r="CIN292"/>
      <c r="CIO292"/>
      <c r="CIP292"/>
      <c r="CIQ292"/>
      <c r="CIR292"/>
      <c r="CIS292"/>
      <c r="CIT292"/>
      <c r="CIU292"/>
      <c r="CIV292"/>
      <c r="CIW292"/>
      <c r="CIX292"/>
      <c r="CIY292"/>
      <c r="CIZ292"/>
      <c r="CJA292"/>
      <c r="CJB292"/>
      <c r="CJC292"/>
      <c r="CJD292"/>
      <c r="CJE292"/>
      <c r="CJF292"/>
      <c r="CJG292"/>
      <c r="CJH292"/>
      <c r="CJI292"/>
      <c r="CJJ292"/>
      <c r="CJK292"/>
      <c r="CJL292"/>
      <c r="CJM292"/>
      <c r="CJN292"/>
      <c r="CJO292"/>
      <c r="CJP292"/>
      <c r="CJQ292"/>
      <c r="CJR292"/>
      <c r="CJS292"/>
      <c r="CJT292"/>
      <c r="CJU292"/>
      <c r="CJV292"/>
      <c r="CJW292"/>
      <c r="CJX292"/>
      <c r="CJY292"/>
      <c r="CJZ292"/>
      <c r="CKA292"/>
      <c r="CKB292"/>
      <c r="CKC292"/>
      <c r="CKD292"/>
      <c r="CKE292"/>
      <c r="CKF292"/>
      <c r="CKG292"/>
      <c r="CKH292"/>
      <c r="CKI292"/>
      <c r="CKJ292"/>
      <c r="CKK292"/>
      <c r="CKL292"/>
      <c r="CKM292"/>
      <c r="CKN292"/>
      <c r="CKO292"/>
      <c r="CKP292"/>
      <c r="CKQ292"/>
      <c r="CKR292"/>
      <c r="CKS292"/>
      <c r="CKT292"/>
      <c r="CKU292"/>
      <c r="CKV292"/>
      <c r="CKW292"/>
      <c r="CKX292"/>
      <c r="CKY292"/>
      <c r="CKZ292"/>
      <c r="CLA292"/>
      <c r="CLB292"/>
      <c r="CLC292"/>
      <c r="CLD292"/>
      <c r="CLE292"/>
      <c r="CLF292"/>
      <c r="CLG292"/>
      <c r="CLH292"/>
      <c r="CLI292"/>
      <c r="CLJ292"/>
      <c r="CLK292"/>
      <c r="CLL292"/>
      <c r="CLM292"/>
      <c r="CLN292"/>
      <c r="CLO292"/>
      <c r="CLP292"/>
      <c r="CLQ292"/>
      <c r="CLR292"/>
      <c r="CLS292"/>
      <c r="CLT292"/>
      <c r="CLU292"/>
      <c r="CLV292"/>
      <c r="CLW292"/>
      <c r="CLX292"/>
      <c r="CLY292"/>
      <c r="CLZ292"/>
      <c r="CMA292"/>
      <c r="CMB292"/>
      <c r="CMC292"/>
      <c r="CMD292"/>
      <c r="CME292"/>
      <c r="CMF292"/>
      <c r="CMG292"/>
      <c r="CMH292"/>
      <c r="CMI292"/>
      <c r="CMJ292"/>
      <c r="CMK292"/>
      <c r="CML292"/>
      <c r="CMM292"/>
      <c r="CMN292"/>
      <c r="CMO292"/>
      <c r="CMP292"/>
      <c r="CMQ292"/>
      <c r="CMR292"/>
      <c r="CMS292"/>
      <c r="CMT292"/>
      <c r="CMU292"/>
      <c r="CMV292"/>
      <c r="CMW292"/>
      <c r="CMX292"/>
      <c r="CMY292"/>
      <c r="CMZ292"/>
      <c r="CNA292"/>
      <c r="CNB292"/>
      <c r="CNC292"/>
      <c r="CND292"/>
      <c r="CNE292"/>
      <c r="CNF292"/>
      <c r="CNG292"/>
      <c r="CNH292"/>
      <c r="CNI292"/>
      <c r="CNJ292"/>
      <c r="CNK292"/>
      <c r="CNL292"/>
      <c r="CNM292"/>
      <c r="CNN292"/>
      <c r="CNO292"/>
      <c r="CNP292"/>
      <c r="CNQ292"/>
      <c r="CNR292"/>
      <c r="CNS292"/>
      <c r="CNT292"/>
      <c r="CNU292"/>
      <c r="CNV292"/>
      <c r="CNW292"/>
      <c r="CNX292"/>
      <c r="CNY292"/>
      <c r="CNZ292"/>
      <c r="COA292"/>
      <c r="COB292"/>
      <c r="COC292"/>
      <c r="COD292"/>
      <c r="COE292"/>
      <c r="COF292"/>
      <c r="COG292"/>
      <c r="COH292"/>
      <c r="COI292"/>
      <c r="COJ292"/>
      <c r="COK292"/>
      <c r="COL292"/>
      <c r="COM292"/>
      <c r="CON292"/>
      <c r="COO292"/>
      <c r="COP292"/>
      <c r="COQ292"/>
      <c r="COR292"/>
      <c r="COS292"/>
      <c r="COT292"/>
      <c r="COU292"/>
      <c r="COV292"/>
      <c r="COW292"/>
      <c r="COX292"/>
      <c r="COY292"/>
      <c r="COZ292"/>
      <c r="CPA292"/>
      <c r="CPB292"/>
      <c r="CPC292"/>
      <c r="CPD292"/>
      <c r="CPE292"/>
      <c r="CPF292"/>
      <c r="CPG292"/>
      <c r="CPH292"/>
      <c r="CPI292"/>
      <c r="CPJ292"/>
      <c r="CPK292"/>
      <c r="CPL292"/>
      <c r="CPM292"/>
      <c r="CPN292"/>
      <c r="CPO292"/>
      <c r="CPP292"/>
      <c r="CPQ292"/>
      <c r="CPR292"/>
      <c r="CPS292"/>
      <c r="CPT292"/>
      <c r="CPU292"/>
      <c r="CPV292"/>
      <c r="CPW292"/>
      <c r="CPX292"/>
      <c r="CPY292"/>
      <c r="CPZ292"/>
      <c r="CQA292"/>
      <c r="CQB292"/>
      <c r="CQC292"/>
      <c r="CQD292"/>
      <c r="CQE292"/>
      <c r="CQF292"/>
      <c r="CQG292"/>
      <c r="CQH292"/>
      <c r="CQI292"/>
      <c r="CQJ292"/>
      <c r="CQK292"/>
      <c r="CQL292"/>
      <c r="CQM292"/>
      <c r="CQN292"/>
      <c r="CQO292"/>
      <c r="CQP292"/>
      <c r="CQQ292"/>
      <c r="CQR292"/>
      <c r="CQS292"/>
      <c r="CQT292"/>
      <c r="CQU292"/>
      <c r="CQV292"/>
      <c r="CQW292"/>
      <c r="CQX292"/>
      <c r="CQY292"/>
      <c r="CQZ292"/>
      <c r="CRA292"/>
      <c r="CRB292"/>
      <c r="CRC292"/>
      <c r="CRD292"/>
      <c r="CRE292"/>
      <c r="CRF292"/>
      <c r="CRG292"/>
      <c r="CRH292"/>
      <c r="CRI292"/>
      <c r="CRJ292"/>
      <c r="CRK292"/>
      <c r="CRL292"/>
      <c r="CRM292"/>
      <c r="CRN292"/>
      <c r="CRO292"/>
      <c r="CRP292"/>
      <c r="CRQ292"/>
      <c r="CRR292"/>
      <c r="CRS292"/>
      <c r="CRT292"/>
      <c r="CRU292"/>
      <c r="CRV292"/>
      <c r="CRW292"/>
      <c r="CRX292"/>
      <c r="CRY292"/>
      <c r="CRZ292"/>
      <c r="CSA292"/>
      <c r="CSB292"/>
      <c r="CSC292"/>
      <c r="CSD292"/>
      <c r="CSE292"/>
      <c r="CSF292"/>
      <c r="CSG292"/>
      <c r="CSH292"/>
      <c r="CSI292"/>
      <c r="CSJ292"/>
      <c r="CSK292"/>
      <c r="CSL292"/>
      <c r="CSM292"/>
      <c r="CSN292"/>
      <c r="CSO292"/>
      <c r="CSP292"/>
      <c r="CSQ292"/>
      <c r="CSR292"/>
      <c r="CSS292"/>
      <c r="CST292"/>
      <c r="CSU292"/>
      <c r="CSV292"/>
      <c r="CSW292"/>
      <c r="CSX292"/>
      <c r="CSY292"/>
      <c r="CSZ292"/>
      <c r="CTA292"/>
      <c r="CTB292"/>
      <c r="CTC292"/>
      <c r="CTD292"/>
      <c r="CTE292"/>
      <c r="CTF292"/>
      <c r="CTG292"/>
      <c r="CTH292"/>
      <c r="CTI292"/>
      <c r="CTJ292"/>
      <c r="CTK292"/>
      <c r="CTL292"/>
      <c r="CTM292"/>
      <c r="CTN292"/>
      <c r="CTO292"/>
      <c r="CTP292"/>
      <c r="CTQ292"/>
      <c r="CTR292"/>
      <c r="CTS292"/>
      <c r="CTT292"/>
      <c r="CTU292"/>
      <c r="CTV292"/>
      <c r="CTW292"/>
      <c r="CTX292"/>
      <c r="CTY292"/>
      <c r="CTZ292"/>
      <c r="CUA292"/>
      <c r="CUB292"/>
      <c r="CUC292"/>
      <c r="CUD292"/>
      <c r="CUE292"/>
      <c r="CUF292"/>
      <c r="CUG292"/>
      <c r="CUH292"/>
      <c r="CUI292"/>
      <c r="CUJ292"/>
      <c r="CUK292"/>
      <c r="CUL292"/>
      <c r="CUM292"/>
      <c r="CUN292"/>
      <c r="CUO292"/>
      <c r="CUP292"/>
      <c r="CUQ292"/>
      <c r="CUR292"/>
      <c r="CUS292"/>
      <c r="CUT292"/>
      <c r="CUU292"/>
      <c r="CUV292"/>
      <c r="CUW292"/>
      <c r="CUX292"/>
      <c r="CUY292"/>
      <c r="CUZ292"/>
      <c r="CVA292"/>
      <c r="CVB292"/>
      <c r="CVC292"/>
      <c r="CVD292"/>
      <c r="CVE292"/>
      <c r="CVF292"/>
      <c r="CVG292"/>
      <c r="CVH292"/>
      <c r="CVI292"/>
      <c r="CVJ292"/>
      <c r="CVK292"/>
      <c r="CVL292"/>
      <c r="CVM292"/>
      <c r="CVN292"/>
      <c r="CVO292"/>
      <c r="CVP292"/>
      <c r="CVQ292"/>
      <c r="CVR292"/>
      <c r="CVS292"/>
      <c r="CVT292"/>
      <c r="CVU292"/>
      <c r="CVV292"/>
      <c r="CVW292"/>
      <c r="CVX292"/>
      <c r="CVY292"/>
      <c r="CVZ292"/>
      <c r="CWA292"/>
      <c r="CWB292"/>
      <c r="CWC292"/>
      <c r="CWD292"/>
      <c r="CWE292"/>
      <c r="CWF292"/>
      <c r="CWG292"/>
      <c r="CWH292"/>
      <c r="CWI292"/>
      <c r="CWJ292"/>
      <c r="CWK292"/>
      <c r="CWL292"/>
      <c r="CWM292"/>
      <c r="CWN292"/>
      <c r="CWO292"/>
      <c r="CWP292"/>
      <c r="CWQ292"/>
      <c r="CWR292"/>
      <c r="CWS292"/>
      <c r="CWT292"/>
      <c r="CWU292"/>
      <c r="CWV292"/>
      <c r="CWW292"/>
      <c r="CWX292"/>
      <c r="CWY292"/>
      <c r="CWZ292"/>
      <c r="CXA292"/>
      <c r="CXB292"/>
      <c r="CXC292"/>
      <c r="CXD292"/>
      <c r="CXE292"/>
      <c r="CXF292"/>
      <c r="CXG292"/>
      <c r="CXH292"/>
      <c r="CXI292"/>
      <c r="CXJ292"/>
      <c r="CXK292"/>
      <c r="CXL292"/>
      <c r="CXM292"/>
      <c r="CXN292"/>
      <c r="CXO292"/>
      <c r="CXP292"/>
      <c r="CXQ292"/>
      <c r="CXR292"/>
      <c r="CXS292"/>
      <c r="CXT292"/>
      <c r="CXU292"/>
      <c r="CXV292"/>
      <c r="CXW292"/>
      <c r="CXX292"/>
      <c r="CXY292"/>
      <c r="CXZ292"/>
      <c r="CYA292"/>
      <c r="CYB292"/>
      <c r="CYC292"/>
      <c r="CYD292"/>
      <c r="CYE292"/>
      <c r="CYF292"/>
      <c r="CYG292"/>
      <c r="CYH292"/>
      <c r="CYI292"/>
      <c r="CYJ292"/>
      <c r="CYK292"/>
      <c r="CYL292"/>
      <c r="CYM292"/>
      <c r="CYN292"/>
      <c r="CYO292"/>
      <c r="CYP292"/>
      <c r="CYQ292"/>
      <c r="CYR292"/>
      <c r="CYS292"/>
      <c r="CYT292"/>
      <c r="CYU292"/>
      <c r="CYV292"/>
      <c r="CYW292"/>
      <c r="CYX292"/>
      <c r="CYY292"/>
      <c r="CYZ292"/>
      <c r="CZA292"/>
      <c r="CZB292"/>
      <c r="CZC292"/>
      <c r="CZD292"/>
      <c r="CZE292"/>
      <c r="CZF292"/>
      <c r="CZG292"/>
      <c r="CZH292"/>
      <c r="CZI292"/>
      <c r="CZJ292"/>
      <c r="CZK292"/>
      <c r="CZL292"/>
      <c r="CZM292"/>
      <c r="CZN292"/>
      <c r="CZO292"/>
      <c r="CZP292"/>
      <c r="CZQ292"/>
      <c r="CZR292"/>
      <c r="CZS292"/>
      <c r="CZT292"/>
      <c r="CZU292"/>
      <c r="CZV292"/>
      <c r="CZW292"/>
      <c r="CZX292"/>
      <c r="CZY292"/>
      <c r="CZZ292"/>
      <c r="DAA292"/>
      <c r="DAB292"/>
      <c r="DAC292"/>
      <c r="DAD292"/>
      <c r="DAE292"/>
      <c r="DAF292"/>
      <c r="DAG292"/>
      <c r="DAH292"/>
      <c r="DAI292"/>
      <c r="DAJ292"/>
      <c r="DAK292"/>
      <c r="DAL292"/>
      <c r="DAM292"/>
      <c r="DAN292"/>
      <c r="DAO292"/>
      <c r="DAP292"/>
      <c r="DAQ292"/>
      <c r="DAR292"/>
      <c r="DAS292"/>
      <c r="DAT292"/>
      <c r="DAU292"/>
      <c r="DAV292"/>
      <c r="DAW292"/>
      <c r="DAX292"/>
      <c r="DAY292"/>
      <c r="DAZ292"/>
      <c r="DBA292"/>
      <c r="DBB292"/>
      <c r="DBC292"/>
      <c r="DBD292"/>
      <c r="DBE292"/>
      <c r="DBF292"/>
      <c r="DBG292"/>
      <c r="DBH292"/>
      <c r="DBI292"/>
      <c r="DBJ292"/>
      <c r="DBK292"/>
      <c r="DBL292"/>
      <c r="DBM292"/>
      <c r="DBN292"/>
      <c r="DBO292"/>
      <c r="DBP292"/>
      <c r="DBQ292"/>
      <c r="DBR292"/>
      <c r="DBS292"/>
      <c r="DBT292"/>
      <c r="DBU292"/>
      <c r="DBV292"/>
      <c r="DBW292"/>
      <c r="DBX292"/>
      <c r="DBY292"/>
      <c r="DBZ292"/>
      <c r="DCA292"/>
      <c r="DCB292"/>
      <c r="DCC292"/>
      <c r="DCD292"/>
      <c r="DCE292"/>
      <c r="DCF292"/>
      <c r="DCG292"/>
      <c r="DCH292"/>
      <c r="DCI292"/>
      <c r="DCJ292"/>
      <c r="DCK292"/>
      <c r="DCL292"/>
      <c r="DCM292"/>
      <c r="DCN292"/>
      <c r="DCO292"/>
      <c r="DCP292"/>
      <c r="DCQ292"/>
      <c r="DCR292"/>
      <c r="DCS292"/>
      <c r="DCT292"/>
      <c r="DCU292"/>
      <c r="DCV292"/>
      <c r="DCW292"/>
      <c r="DCX292"/>
      <c r="DCY292"/>
      <c r="DCZ292"/>
      <c r="DDA292"/>
      <c r="DDB292"/>
      <c r="DDC292"/>
      <c r="DDD292"/>
      <c r="DDE292"/>
      <c r="DDF292"/>
      <c r="DDG292"/>
      <c r="DDH292"/>
      <c r="DDI292"/>
      <c r="DDJ292"/>
      <c r="DDK292"/>
      <c r="DDL292"/>
      <c r="DDM292"/>
      <c r="DDN292"/>
      <c r="DDO292"/>
      <c r="DDP292"/>
      <c r="DDQ292"/>
      <c r="DDR292"/>
      <c r="DDS292"/>
      <c r="DDT292"/>
      <c r="DDU292"/>
      <c r="DDV292"/>
      <c r="DDW292"/>
      <c r="DDX292"/>
      <c r="DDY292"/>
      <c r="DDZ292"/>
      <c r="DEA292"/>
      <c r="DEB292"/>
      <c r="DEC292"/>
      <c r="DED292"/>
      <c r="DEE292"/>
      <c r="DEF292"/>
      <c r="DEG292"/>
      <c r="DEH292"/>
      <c r="DEI292"/>
      <c r="DEJ292"/>
      <c r="DEK292"/>
      <c r="DEL292"/>
      <c r="DEM292"/>
      <c r="DEN292"/>
      <c r="DEO292"/>
      <c r="DEP292"/>
      <c r="DEQ292"/>
      <c r="DER292"/>
      <c r="DES292"/>
      <c r="DET292"/>
      <c r="DEU292"/>
      <c r="DEV292"/>
      <c r="DEW292"/>
      <c r="DEX292"/>
      <c r="DEY292"/>
      <c r="DEZ292"/>
      <c r="DFA292"/>
      <c r="DFB292"/>
      <c r="DFC292"/>
      <c r="DFD292"/>
      <c r="DFE292"/>
      <c r="DFF292"/>
      <c r="DFG292"/>
      <c r="DFH292"/>
      <c r="DFI292"/>
      <c r="DFJ292"/>
      <c r="DFK292"/>
      <c r="DFL292"/>
      <c r="DFM292"/>
      <c r="DFN292"/>
      <c r="DFO292"/>
      <c r="DFP292"/>
      <c r="DFQ292"/>
      <c r="DFR292"/>
      <c r="DFS292"/>
      <c r="DFT292"/>
      <c r="DFU292"/>
      <c r="DFV292"/>
      <c r="DFW292"/>
      <c r="DFX292"/>
      <c r="DFY292"/>
      <c r="DFZ292"/>
      <c r="DGA292"/>
      <c r="DGB292"/>
      <c r="DGC292"/>
      <c r="DGD292"/>
      <c r="DGE292"/>
      <c r="DGF292"/>
      <c r="DGG292"/>
      <c r="DGH292"/>
      <c r="DGI292"/>
      <c r="DGJ292"/>
      <c r="DGK292"/>
      <c r="DGL292"/>
      <c r="DGM292"/>
      <c r="DGN292"/>
      <c r="DGO292"/>
      <c r="DGP292"/>
      <c r="DGQ292"/>
      <c r="DGR292"/>
      <c r="DGS292"/>
      <c r="DGT292"/>
      <c r="DGU292"/>
      <c r="DGV292"/>
      <c r="DGW292"/>
      <c r="DGX292"/>
      <c r="DGY292"/>
      <c r="DGZ292"/>
      <c r="DHA292"/>
      <c r="DHB292"/>
      <c r="DHC292"/>
      <c r="DHD292"/>
      <c r="DHE292"/>
      <c r="DHF292"/>
      <c r="DHG292"/>
      <c r="DHH292"/>
      <c r="DHI292"/>
      <c r="DHJ292"/>
      <c r="DHK292"/>
      <c r="DHL292"/>
      <c r="DHM292"/>
      <c r="DHN292"/>
      <c r="DHO292"/>
      <c r="DHP292"/>
      <c r="DHQ292"/>
      <c r="DHR292"/>
      <c r="DHS292"/>
      <c r="DHT292"/>
      <c r="DHU292"/>
      <c r="DHV292"/>
      <c r="DHW292"/>
      <c r="DHX292"/>
      <c r="DHY292"/>
      <c r="DHZ292"/>
      <c r="DIA292"/>
      <c r="DIB292"/>
      <c r="DIC292"/>
      <c r="DID292"/>
      <c r="DIE292"/>
      <c r="DIF292"/>
      <c r="DIG292"/>
      <c r="DIH292"/>
      <c r="DII292"/>
      <c r="DIJ292"/>
      <c r="DIK292"/>
      <c r="DIL292"/>
      <c r="DIM292"/>
      <c r="DIN292"/>
      <c r="DIO292"/>
      <c r="DIP292"/>
      <c r="DIQ292"/>
      <c r="DIR292"/>
      <c r="DIS292"/>
      <c r="DIT292"/>
      <c r="DIU292"/>
      <c r="DIV292"/>
      <c r="DIW292"/>
      <c r="DIX292"/>
      <c r="DIY292"/>
      <c r="DIZ292"/>
      <c r="DJA292"/>
      <c r="DJB292"/>
      <c r="DJC292"/>
      <c r="DJD292"/>
      <c r="DJE292"/>
      <c r="DJF292"/>
      <c r="DJG292"/>
      <c r="DJH292"/>
      <c r="DJI292"/>
      <c r="DJJ292"/>
      <c r="DJK292"/>
      <c r="DJL292"/>
      <c r="DJM292"/>
      <c r="DJN292"/>
      <c r="DJO292"/>
      <c r="DJP292"/>
      <c r="DJQ292"/>
      <c r="DJR292"/>
      <c r="DJS292"/>
      <c r="DJT292"/>
      <c r="DJU292"/>
      <c r="DJV292"/>
      <c r="DJW292"/>
      <c r="DJX292"/>
      <c r="DJY292"/>
      <c r="DJZ292"/>
      <c r="DKA292"/>
      <c r="DKB292"/>
      <c r="DKC292"/>
      <c r="DKD292"/>
      <c r="DKE292"/>
      <c r="DKF292"/>
      <c r="DKG292"/>
      <c r="DKH292"/>
      <c r="DKI292"/>
      <c r="DKJ292"/>
      <c r="DKK292"/>
      <c r="DKL292"/>
      <c r="DKM292"/>
      <c r="DKN292"/>
      <c r="DKO292"/>
      <c r="DKP292"/>
      <c r="DKQ292"/>
      <c r="DKR292"/>
      <c r="DKS292"/>
      <c r="DKT292"/>
      <c r="DKU292"/>
      <c r="DKV292"/>
      <c r="DKW292"/>
      <c r="DKX292"/>
      <c r="DKY292"/>
      <c r="DKZ292"/>
      <c r="DLA292"/>
      <c r="DLB292"/>
      <c r="DLC292"/>
      <c r="DLD292"/>
      <c r="DLE292"/>
      <c r="DLF292"/>
      <c r="DLG292"/>
      <c r="DLH292"/>
      <c r="DLI292"/>
      <c r="DLJ292"/>
      <c r="DLK292"/>
      <c r="DLL292"/>
      <c r="DLM292"/>
      <c r="DLN292"/>
      <c r="DLO292"/>
      <c r="DLP292"/>
      <c r="DLQ292"/>
      <c r="DLR292"/>
      <c r="DLS292"/>
      <c r="DLT292"/>
      <c r="DLU292"/>
      <c r="DLV292"/>
      <c r="DLW292"/>
      <c r="DLX292"/>
      <c r="DLY292"/>
      <c r="DLZ292"/>
      <c r="DMA292"/>
      <c r="DMB292"/>
      <c r="DMC292"/>
      <c r="DMD292"/>
      <c r="DME292"/>
      <c r="DMF292"/>
      <c r="DMG292"/>
      <c r="DMH292"/>
      <c r="DMI292"/>
      <c r="DMJ292"/>
      <c r="DMK292"/>
      <c r="DML292"/>
      <c r="DMM292"/>
      <c r="DMN292"/>
      <c r="DMO292"/>
      <c r="DMP292"/>
      <c r="DMQ292"/>
      <c r="DMR292"/>
      <c r="DMS292"/>
      <c r="DMT292"/>
      <c r="DMU292"/>
      <c r="DMV292"/>
      <c r="DMW292"/>
      <c r="DMX292"/>
      <c r="DMY292"/>
      <c r="DMZ292"/>
      <c r="DNA292"/>
      <c r="DNB292"/>
      <c r="DNC292"/>
      <c r="DND292"/>
      <c r="DNE292"/>
      <c r="DNF292"/>
      <c r="DNG292"/>
      <c r="DNH292"/>
      <c r="DNI292"/>
      <c r="DNJ292"/>
      <c r="DNK292"/>
      <c r="DNL292"/>
      <c r="DNM292"/>
      <c r="DNN292"/>
      <c r="DNO292"/>
      <c r="DNP292"/>
      <c r="DNQ292"/>
      <c r="DNR292"/>
      <c r="DNS292"/>
      <c r="DNT292"/>
      <c r="DNU292"/>
      <c r="DNV292"/>
      <c r="DNW292"/>
      <c r="DNX292"/>
      <c r="DNY292"/>
      <c r="DNZ292"/>
      <c r="DOA292"/>
      <c r="DOB292"/>
      <c r="DOC292"/>
      <c r="DOD292"/>
      <c r="DOE292"/>
      <c r="DOF292"/>
      <c r="DOG292"/>
      <c r="DOH292"/>
      <c r="DOI292"/>
      <c r="DOJ292"/>
      <c r="DOK292"/>
      <c r="DOL292"/>
      <c r="DOM292"/>
      <c r="DON292"/>
      <c r="DOO292"/>
      <c r="DOP292"/>
      <c r="DOQ292"/>
      <c r="DOR292"/>
      <c r="DOS292"/>
      <c r="DOT292"/>
      <c r="DOU292"/>
      <c r="DOV292"/>
      <c r="DOW292"/>
      <c r="DOX292"/>
      <c r="DOY292"/>
      <c r="DOZ292"/>
      <c r="DPA292"/>
      <c r="DPB292"/>
      <c r="DPC292"/>
      <c r="DPD292"/>
      <c r="DPE292"/>
      <c r="DPF292"/>
      <c r="DPG292"/>
      <c r="DPH292"/>
      <c r="DPI292"/>
      <c r="DPJ292"/>
      <c r="DPK292"/>
      <c r="DPL292"/>
      <c r="DPM292"/>
      <c r="DPN292"/>
      <c r="DPO292"/>
      <c r="DPP292"/>
      <c r="DPQ292"/>
      <c r="DPR292"/>
      <c r="DPS292"/>
      <c r="DPT292"/>
      <c r="DPU292"/>
      <c r="DPV292"/>
      <c r="DPW292"/>
      <c r="DPX292"/>
      <c r="DPY292"/>
      <c r="DPZ292"/>
      <c r="DQA292"/>
      <c r="DQB292"/>
      <c r="DQC292"/>
      <c r="DQD292"/>
      <c r="DQE292"/>
      <c r="DQF292"/>
      <c r="DQG292"/>
      <c r="DQH292"/>
      <c r="DQI292"/>
      <c r="DQJ292"/>
      <c r="DQK292"/>
      <c r="DQL292"/>
      <c r="DQM292"/>
      <c r="DQN292"/>
      <c r="DQO292"/>
      <c r="DQP292"/>
      <c r="DQQ292"/>
      <c r="DQR292"/>
      <c r="DQS292"/>
      <c r="DQT292"/>
      <c r="DQU292"/>
      <c r="DQV292"/>
      <c r="DQW292"/>
      <c r="DQX292"/>
      <c r="DQY292"/>
      <c r="DQZ292"/>
      <c r="DRA292"/>
      <c r="DRB292"/>
      <c r="DRC292"/>
      <c r="DRD292"/>
      <c r="DRE292"/>
      <c r="DRF292"/>
      <c r="DRG292"/>
      <c r="DRH292"/>
      <c r="DRI292"/>
      <c r="DRJ292"/>
      <c r="DRK292"/>
      <c r="DRL292"/>
      <c r="DRM292"/>
      <c r="DRN292"/>
      <c r="DRO292"/>
      <c r="DRP292"/>
      <c r="DRQ292"/>
      <c r="DRR292"/>
      <c r="DRS292"/>
      <c r="DRT292"/>
      <c r="DRU292"/>
      <c r="DRV292"/>
      <c r="DRW292"/>
      <c r="DRX292"/>
      <c r="DRY292"/>
      <c r="DRZ292"/>
      <c r="DSA292"/>
      <c r="DSB292"/>
      <c r="DSC292"/>
      <c r="DSD292"/>
      <c r="DSE292"/>
      <c r="DSF292"/>
      <c r="DSG292"/>
      <c r="DSH292"/>
      <c r="DSI292"/>
      <c r="DSJ292"/>
      <c r="DSK292"/>
      <c r="DSL292"/>
      <c r="DSM292"/>
      <c r="DSN292"/>
      <c r="DSO292"/>
      <c r="DSP292"/>
      <c r="DSQ292"/>
      <c r="DSR292"/>
      <c r="DSS292"/>
      <c r="DST292"/>
      <c r="DSU292"/>
      <c r="DSV292"/>
      <c r="DSW292"/>
      <c r="DSX292"/>
      <c r="DSY292"/>
      <c r="DSZ292"/>
      <c r="DTA292"/>
      <c r="DTB292"/>
      <c r="DTC292"/>
      <c r="DTD292"/>
      <c r="DTE292"/>
      <c r="DTF292"/>
      <c r="DTG292"/>
      <c r="DTH292"/>
      <c r="DTI292"/>
      <c r="DTJ292"/>
      <c r="DTK292"/>
      <c r="DTL292"/>
      <c r="DTM292"/>
      <c r="DTN292"/>
      <c r="DTO292"/>
      <c r="DTP292"/>
      <c r="DTQ292"/>
      <c r="DTR292"/>
      <c r="DTS292"/>
      <c r="DTT292"/>
      <c r="DTU292"/>
      <c r="DTV292"/>
      <c r="DTW292"/>
      <c r="DTX292"/>
      <c r="DTY292"/>
      <c r="DTZ292"/>
      <c r="DUA292"/>
      <c r="DUB292"/>
      <c r="DUC292"/>
      <c r="DUD292"/>
      <c r="DUE292"/>
      <c r="DUF292"/>
      <c r="DUG292"/>
      <c r="DUH292"/>
      <c r="DUI292"/>
      <c r="DUJ292"/>
      <c r="DUK292"/>
      <c r="DUL292"/>
      <c r="DUM292"/>
      <c r="DUN292"/>
      <c r="DUO292"/>
      <c r="DUP292"/>
      <c r="DUQ292"/>
      <c r="DUR292"/>
      <c r="DUS292"/>
      <c r="DUT292"/>
      <c r="DUU292"/>
      <c r="DUV292"/>
      <c r="DUW292"/>
      <c r="DUX292"/>
      <c r="DUY292"/>
      <c r="DUZ292"/>
      <c r="DVA292"/>
      <c r="DVB292"/>
      <c r="DVC292"/>
      <c r="DVD292"/>
      <c r="DVE292"/>
      <c r="DVF292"/>
      <c r="DVG292"/>
      <c r="DVH292"/>
      <c r="DVI292"/>
      <c r="DVJ292"/>
      <c r="DVK292"/>
      <c r="DVL292"/>
      <c r="DVM292"/>
      <c r="DVN292"/>
      <c r="DVO292"/>
      <c r="DVP292"/>
      <c r="DVQ292"/>
      <c r="DVR292"/>
      <c r="DVS292"/>
      <c r="DVT292"/>
      <c r="DVU292"/>
      <c r="DVV292"/>
      <c r="DVW292"/>
      <c r="DVX292"/>
      <c r="DVY292"/>
      <c r="DVZ292"/>
      <c r="DWA292"/>
      <c r="DWB292"/>
      <c r="DWC292"/>
      <c r="DWD292"/>
      <c r="DWE292"/>
      <c r="DWF292"/>
      <c r="DWG292"/>
      <c r="DWH292"/>
      <c r="DWI292"/>
      <c r="DWJ292"/>
      <c r="DWK292"/>
      <c r="DWL292"/>
      <c r="DWM292"/>
      <c r="DWN292"/>
      <c r="DWO292"/>
      <c r="DWP292"/>
      <c r="DWQ292"/>
      <c r="DWR292"/>
      <c r="DWS292"/>
      <c r="DWT292"/>
      <c r="DWU292"/>
      <c r="DWV292"/>
      <c r="DWW292"/>
      <c r="DWX292"/>
      <c r="DWY292"/>
      <c r="DWZ292"/>
      <c r="DXA292"/>
      <c r="DXB292"/>
      <c r="DXC292"/>
      <c r="DXD292"/>
      <c r="DXE292"/>
      <c r="DXF292"/>
      <c r="DXG292"/>
      <c r="DXH292"/>
      <c r="DXI292"/>
      <c r="DXJ292"/>
      <c r="DXK292"/>
      <c r="DXL292"/>
      <c r="DXM292"/>
      <c r="DXN292"/>
      <c r="DXO292"/>
      <c r="DXP292"/>
      <c r="DXQ292"/>
      <c r="DXR292"/>
      <c r="DXS292"/>
      <c r="DXT292"/>
      <c r="DXU292"/>
      <c r="DXV292"/>
      <c r="DXW292"/>
      <c r="DXX292"/>
      <c r="DXY292"/>
      <c r="DXZ292"/>
      <c r="DYA292"/>
      <c r="DYB292"/>
      <c r="DYC292"/>
      <c r="DYD292"/>
      <c r="DYE292"/>
      <c r="DYF292"/>
      <c r="DYG292"/>
      <c r="DYH292"/>
      <c r="DYI292"/>
      <c r="DYJ292"/>
      <c r="DYK292"/>
      <c r="DYL292"/>
      <c r="DYM292"/>
      <c r="DYN292"/>
      <c r="DYO292"/>
      <c r="DYP292"/>
      <c r="DYQ292"/>
      <c r="DYR292"/>
      <c r="DYS292"/>
      <c r="DYT292"/>
      <c r="DYU292"/>
      <c r="DYV292"/>
      <c r="DYW292"/>
      <c r="DYX292"/>
      <c r="DYY292"/>
      <c r="DYZ292"/>
      <c r="DZA292"/>
      <c r="DZB292"/>
      <c r="DZC292"/>
      <c r="DZD292"/>
      <c r="DZE292"/>
      <c r="DZF292"/>
      <c r="DZG292"/>
      <c r="DZH292"/>
      <c r="DZI292"/>
      <c r="DZJ292"/>
      <c r="DZK292"/>
      <c r="DZL292"/>
      <c r="DZM292"/>
      <c r="DZN292"/>
      <c r="DZO292"/>
      <c r="DZP292"/>
      <c r="DZQ292"/>
      <c r="DZR292"/>
      <c r="DZS292"/>
      <c r="DZT292"/>
      <c r="DZU292"/>
      <c r="DZV292"/>
      <c r="DZW292"/>
      <c r="DZX292"/>
      <c r="DZY292"/>
      <c r="DZZ292"/>
      <c r="EAA292"/>
      <c r="EAB292"/>
      <c r="EAC292"/>
      <c r="EAD292"/>
      <c r="EAE292"/>
      <c r="EAF292"/>
      <c r="EAG292"/>
      <c r="EAH292"/>
      <c r="EAI292"/>
      <c r="EAJ292"/>
      <c r="EAK292"/>
      <c r="EAL292"/>
      <c r="EAM292"/>
      <c r="EAN292"/>
      <c r="EAO292"/>
      <c r="EAP292"/>
      <c r="EAQ292"/>
      <c r="EAR292"/>
      <c r="EAS292"/>
      <c r="EAT292"/>
      <c r="EAU292"/>
      <c r="EAV292"/>
      <c r="EAW292"/>
      <c r="EAX292"/>
      <c r="EAY292"/>
      <c r="EAZ292"/>
      <c r="EBA292"/>
      <c r="EBB292"/>
      <c r="EBC292"/>
      <c r="EBD292"/>
      <c r="EBE292"/>
      <c r="EBF292"/>
      <c r="EBG292"/>
      <c r="EBH292"/>
      <c r="EBI292"/>
      <c r="EBJ292"/>
      <c r="EBK292"/>
      <c r="EBL292"/>
      <c r="EBM292"/>
      <c r="EBN292"/>
      <c r="EBO292"/>
      <c r="EBP292"/>
      <c r="EBQ292"/>
      <c r="EBR292"/>
      <c r="EBS292"/>
      <c r="EBT292"/>
      <c r="EBU292"/>
      <c r="EBV292"/>
      <c r="EBW292"/>
      <c r="EBX292"/>
      <c r="EBY292"/>
      <c r="EBZ292"/>
      <c r="ECA292"/>
      <c r="ECB292"/>
      <c r="ECC292"/>
      <c r="ECD292"/>
      <c r="ECE292"/>
      <c r="ECF292"/>
      <c r="ECG292"/>
      <c r="ECH292"/>
      <c r="ECI292"/>
      <c r="ECJ292"/>
      <c r="ECK292"/>
      <c r="ECL292"/>
      <c r="ECM292"/>
      <c r="ECN292"/>
      <c r="ECO292"/>
      <c r="ECP292"/>
      <c r="ECQ292"/>
      <c r="ECR292"/>
      <c r="ECS292"/>
      <c r="ECT292"/>
      <c r="ECU292"/>
      <c r="ECV292"/>
      <c r="ECW292"/>
      <c r="ECX292"/>
      <c r="ECY292"/>
      <c r="ECZ292"/>
      <c r="EDA292"/>
      <c r="EDB292"/>
      <c r="EDC292"/>
      <c r="EDD292"/>
      <c r="EDE292"/>
      <c r="EDF292"/>
      <c r="EDG292"/>
      <c r="EDH292"/>
      <c r="EDI292"/>
      <c r="EDJ292"/>
      <c r="EDK292"/>
      <c r="EDL292"/>
      <c r="EDM292"/>
      <c r="EDN292"/>
      <c r="EDO292"/>
      <c r="EDP292"/>
      <c r="EDQ292"/>
      <c r="EDR292"/>
      <c r="EDS292"/>
      <c r="EDT292"/>
      <c r="EDU292"/>
      <c r="EDV292"/>
      <c r="EDW292"/>
      <c r="EDX292"/>
      <c r="EDY292"/>
      <c r="EDZ292"/>
      <c r="EEA292"/>
      <c r="EEB292"/>
      <c r="EEC292"/>
      <c r="EED292"/>
      <c r="EEE292"/>
      <c r="EEF292"/>
      <c r="EEG292"/>
      <c r="EEH292"/>
      <c r="EEI292"/>
      <c r="EEJ292"/>
      <c r="EEK292"/>
      <c r="EEL292"/>
      <c r="EEM292"/>
      <c r="EEN292"/>
      <c r="EEO292"/>
      <c r="EEP292"/>
      <c r="EEQ292"/>
      <c r="EER292"/>
      <c r="EES292"/>
      <c r="EET292"/>
      <c r="EEU292"/>
      <c r="EEV292"/>
      <c r="EEW292"/>
      <c r="EEX292"/>
      <c r="EEY292"/>
      <c r="EEZ292"/>
      <c r="EFA292"/>
      <c r="EFB292"/>
      <c r="EFC292"/>
      <c r="EFD292"/>
      <c r="EFE292"/>
      <c r="EFF292"/>
      <c r="EFG292"/>
      <c r="EFH292"/>
      <c r="EFI292"/>
      <c r="EFJ292"/>
      <c r="EFK292"/>
      <c r="EFL292"/>
      <c r="EFM292"/>
      <c r="EFN292"/>
      <c r="EFO292"/>
      <c r="EFP292"/>
      <c r="EFQ292"/>
      <c r="EFR292"/>
      <c r="EFS292"/>
      <c r="EFT292"/>
      <c r="EFU292"/>
      <c r="EFV292"/>
      <c r="EFW292"/>
      <c r="EFX292"/>
      <c r="EFY292"/>
      <c r="EFZ292"/>
      <c r="EGA292"/>
      <c r="EGB292"/>
      <c r="EGC292"/>
      <c r="EGD292"/>
      <c r="EGE292"/>
      <c r="EGF292"/>
      <c r="EGG292"/>
      <c r="EGH292"/>
      <c r="EGI292"/>
      <c r="EGJ292"/>
      <c r="EGK292"/>
      <c r="EGL292"/>
      <c r="EGM292"/>
      <c r="EGN292"/>
      <c r="EGO292"/>
      <c r="EGP292"/>
      <c r="EGQ292"/>
      <c r="EGR292"/>
      <c r="EGS292"/>
      <c r="EGT292"/>
      <c r="EGU292"/>
      <c r="EGV292"/>
      <c r="EGW292"/>
      <c r="EGX292"/>
      <c r="EGY292"/>
      <c r="EGZ292"/>
      <c r="EHA292"/>
      <c r="EHB292"/>
      <c r="EHC292"/>
      <c r="EHD292"/>
      <c r="EHE292"/>
      <c r="EHF292"/>
      <c r="EHG292"/>
      <c r="EHH292"/>
      <c r="EHI292"/>
      <c r="EHJ292"/>
      <c r="EHK292"/>
      <c r="EHL292"/>
      <c r="EHM292"/>
      <c r="EHN292"/>
      <c r="EHO292"/>
      <c r="EHP292"/>
      <c r="EHQ292"/>
      <c r="EHR292"/>
      <c r="EHS292"/>
      <c r="EHT292"/>
      <c r="EHU292"/>
      <c r="EHV292"/>
      <c r="EHW292"/>
      <c r="EHX292"/>
      <c r="EHY292"/>
      <c r="EHZ292"/>
      <c r="EIA292"/>
      <c r="EIB292"/>
      <c r="EIC292"/>
      <c r="EID292"/>
      <c r="EIE292"/>
      <c r="EIF292"/>
      <c r="EIG292"/>
      <c r="EIH292"/>
      <c r="EII292"/>
      <c r="EIJ292"/>
      <c r="EIK292"/>
      <c r="EIL292"/>
      <c r="EIM292"/>
      <c r="EIN292"/>
      <c r="EIO292"/>
      <c r="EIP292"/>
      <c r="EIQ292"/>
      <c r="EIR292"/>
      <c r="EIS292"/>
      <c r="EIT292"/>
      <c r="EIU292"/>
      <c r="EIV292"/>
      <c r="EIW292"/>
      <c r="EIX292"/>
      <c r="EIY292"/>
      <c r="EIZ292"/>
      <c r="EJA292"/>
      <c r="EJB292"/>
      <c r="EJC292"/>
      <c r="EJD292"/>
      <c r="EJE292"/>
      <c r="EJF292"/>
      <c r="EJG292"/>
      <c r="EJH292"/>
      <c r="EJI292"/>
      <c r="EJJ292"/>
      <c r="EJK292"/>
      <c r="EJL292"/>
      <c r="EJM292"/>
      <c r="EJN292"/>
      <c r="EJO292"/>
      <c r="EJP292"/>
      <c r="EJQ292"/>
      <c r="EJR292"/>
      <c r="EJS292"/>
      <c r="EJT292"/>
      <c r="EJU292"/>
      <c r="EJV292"/>
      <c r="EJW292"/>
      <c r="EJX292"/>
      <c r="EJY292"/>
      <c r="EJZ292"/>
      <c r="EKA292"/>
      <c r="EKB292"/>
      <c r="EKC292"/>
      <c r="EKD292"/>
      <c r="EKE292"/>
      <c r="EKF292"/>
      <c r="EKG292"/>
      <c r="EKH292"/>
      <c r="EKI292"/>
      <c r="EKJ292"/>
      <c r="EKK292"/>
      <c r="EKL292"/>
      <c r="EKM292"/>
      <c r="EKN292"/>
      <c r="EKO292"/>
      <c r="EKP292"/>
      <c r="EKQ292"/>
      <c r="EKR292"/>
      <c r="EKS292"/>
      <c r="EKT292"/>
      <c r="EKU292"/>
      <c r="EKV292"/>
      <c r="EKW292"/>
      <c r="EKX292"/>
      <c r="EKY292"/>
      <c r="EKZ292"/>
      <c r="ELA292"/>
      <c r="ELB292"/>
      <c r="ELC292"/>
      <c r="ELD292"/>
      <c r="ELE292"/>
      <c r="ELF292"/>
      <c r="ELG292"/>
      <c r="ELH292"/>
      <c r="ELI292"/>
      <c r="ELJ292"/>
      <c r="ELK292"/>
      <c r="ELL292"/>
      <c r="ELM292"/>
      <c r="ELN292"/>
      <c r="ELO292"/>
      <c r="ELP292"/>
      <c r="ELQ292"/>
      <c r="ELR292"/>
      <c r="ELS292"/>
      <c r="ELT292"/>
      <c r="ELU292"/>
      <c r="ELV292"/>
      <c r="ELW292"/>
      <c r="ELX292"/>
      <c r="ELY292"/>
      <c r="ELZ292"/>
      <c r="EMA292"/>
      <c r="EMB292"/>
      <c r="EMC292"/>
      <c r="EMD292"/>
      <c r="EME292"/>
      <c r="EMF292"/>
      <c r="EMG292"/>
      <c r="EMH292"/>
      <c r="EMI292"/>
      <c r="EMJ292"/>
      <c r="EMK292"/>
      <c r="EML292"/>
      <c r="EMM292"/>
      <c r="EMN292"/>
      <c r="EMO292"/>
      <c r="EMP292"/>
      <c r="EMQ292"/>
      <c r="EMR292"/>
      <c r="EMS292"/>
      <c r="EMT292"/>
      <c r="EMU292"/>
      <c r="EMV292"/>
      <c r="EMW292"/>
      <c r="EMX292"/>
      <c r="EMY292"/>
      <c r="EMZ292"/>
      <c r="ENA292"/>
      <c r="ENB292"/>
      <c r="ENC292"/>
      <c r="END292"/>
      <c r="ENE292"/>
      <c r="ENF292"/>
      <c r="ENG292"/>
      <c r="ENH292"/>
      <c r="ENI292"/>
      <c r="ENJ292"/>
      <c r="ENK292"/>
      <c r="ENL292"/>
      <c r="ENM292"/>
      <c r="ENN292"/>
      <c r="ENO292"/>
      <c r="ENP292"/>
      <c r="ENQ292"/>
      <c r="ENR292"/>
      <c r="ENS292"/>
      <c r="ENT292"/>
      <c r="ENU292"/>
      <c r="ENV292"/>
      <c r="ENW292"/>
      <c r="ENX292"/>
      <c r="ENY292"/>
      <c r="ENZ292"/>
      <c r="EOA292"/>
      <c r="EOB292"/>
      <c r="EOC292"/>
      <c r="EOD292"/>
      <c r="EOE292"/>
      <c r="EOF292"/>
      <c r="EOG292"/>
      <c r="EOH292"/>
      <c r="EOI292"/>
      <c r="EOJ292"/>
      <c r="EOK292"/>
      <c r="EOL292"/>
      <c r="EOM292"/>
      <c r="EON292"/>
      <c r="EOO292"/>
      <c r="EOP292"/>
      <c r="EOQ292"/>
      <c r="EOR292"/>
      <c r="EOS292"/>
      <c r="EOT292"/>
      <c r="EOU292"/>
      <c r="EOV292"/>
      <c r="EOW292"/>
      <c r="EOX292"/>
      <c r="EOY292"/>
      <c r="EOZ292"/>
      <c r="EPA292"/>
      <c r="EPB292"/>
      <c r="EPC292"/>
      <c r="EPD292"/>
      <c r="EPE292"/>
      <c r="EPF292"/>
      <c r="EPG292"/>
      <c r="EPH292"/>
      <c r="EPI292"/>
      <c r="EPJ292"/>
      <c r="EPK292"/>
      <c r="EPL292"/>
      <c r="EPM292"/>
      <c r="EPN292"/>
      <c r="EPO292"/>
      <c r="EPP292"/>
      <c r="EPQ292"/>
      <c r="EPR292"/>
      <c r="EPS292"/>
      <c r="EPT292"/>
      <c r="EPU292"/>
      <c r="EPV292"/>
      <c r="EPW292"/>
      <c r="EPX292"/>
      <c r="EPY292"/>
      <c r="EPZ292"/>
      <c r="EQA292"/>
      <c r="EQB292"/>
      <c r="EQC292"/>
      <c r="EQD292"/>
      <c r="EQE292"/>
      <c r="EQF292"/>
      <c r="EQG292"/>
      <c r="EQH292"/>
      <c r="EQI292"/>
      <c r="EQJ292"/>
      <c r="EQK292"/>
      <c r="EQL292"/>
      <c r="EQM292"/>
      <c r="EQN292"/>
      <c r="EQO292"/>
      <c r="EQP292"/>
      <c r="EQQ292"/>
      <c r="EQR292"/>
      <c r="EQS292"/>
      <c r="EQT292"/>
      <c r="EQU292"/>
      <c r="EQV292"/>
      <c r="EQW292"/>
      <c r="EQX292"/>
      <c r="EQY292"/>
      <c r="EQZ292"/>
      <c r="ERA292"/>
      <c r="ERB292"/>
      <c r="ERC292"/>
      <c r="ERD292"/>
      <c r="ERE292"/>
      <c r="ERF292"/>
      <c r="ERG292"/>
      <c r="ERH292"/>
      <c r="ERI292"/>
      <c r="ERJ292"/>
      <c r="ERK292"/>
      <c r="ERL292"/>
      <c r="ERM292"/>
      <c r="ERN292"/>
      <c r="ERO292"/>
      <c r="ERP292"/>
      <c r="ERQ292"/>
      <c r="ERR292"/>
      <c r="ERS292"/>
      <c r="ERT292"/>
      <c r="ERU292"/>
      <c r="ERV292"/>
      <c r="ERW292"/>
      <c r="ERX292"/>
      <c r="ERY292"/>
      <c r="ERZ292"/>
      <c r="ESA292"/>
      <c r="ESB292"/>
      <c r="ESC292"/>
      <c r="ESD292"/>
      <c r="ESE292"/>
      <c r="ESF292"/>
      <c r="ESG292"/>
      <c r="ESH292"/>
      <c r="ESI292"/>
      <c r="ESJ292"/>
      <c r="ESK292"/>
      <c r="ESL292"/>
      <c r="ESM292"/>
      <c r="ESN292"/>
      <c r="ESO292"/>
      <c r="ESP292"/>
      <c r="ESQ292"/>
      <c r="ESR292"/>
      <c r="ESS292"/>
      <c r="EST292"/>
      <c r="ESU292"/>
      <c r="ESV292"/>
      <c r="ESW292"/>
      <c r="ESX292"/>
      <c r="ESY292"/>
      <c r="ESZ292"/>
      <c r="ETA292"/>
      <c r="ETB292"/>
      <c r="ETC292"/>
      <c r="ETD292"/>
      <c r="ETE292"/>
      <c r="ETF292"/>
      <c r="ETG292"/>
      <c r="ETH292"/>
      <c r="ETI292"/>
      <c r="ETJ292"/>
      <c r="ETK292"/>
      <c r="ETL292"/>
      <c r="ETM292"/>
      <c r="ETN292"/>
      <c r="ETO292"/>
      <c r="ETP292"/>
      <c r="ETQ292"/>
      <c r="ETR292"/>
      <c r="ETS292"/>
      <c r="ETT292"/>
      <c r="ETU292"/>
      <c r="ETV292"/>
      <c r="ETW292"/>
      <c r="ETX292"/>
      <c r="ETY292"/>
      <c r="ETZ292"/>
      <c r="EUA292"/>
      <c r="EUB292"/>
      <c r="EUC292"/>
      <c r="EUD292"/>
      <c r="EUE292"/>
      <c r="EUF292"/>
      <c r="EUG292"/>
      <c r="EUH292"/>
      <c r="EUI292"/>
      <c r="EUJ292"/>
      <c r="EUK292"/>
      <c r="EUL292"/>
      <c r="EUM292"/>
      <c r="EUN292"/>
      <c r="EUO292"/>
      <c r="EUP292"/>
      <c r="EUQ292"/>
      <c r="EUR292"/>
      <c r="EUS292"/>
      <c r="EUT292"/>
      <c r="EUU292"/>
      <c r="EUV292"/>
      <c r="EUW292"/>
      <c r="EUX292"/>
      <c r="EUY292"/>
      <c r="EUZ292"/>
      <c r="EVA292"/>
      <c r="EVB292"/>
      <c r="EVC292"/>
      <c r="EVD292"/>
      <c r="EVE292"/>
      <c r="EVF292"/>
      <c r="EVG292"/>
      <c r="EVH292"/>
      <c r="EVI292"/>
      <c r="EVJ292"/>
      <c r="EVK292"/>
      <c r="EVL292"/>
      <c r="EVM292"/>
      <c r="EVN292"/>
      <c r="EVO292"/>
      <c r="EVP292"/>
      <c r="EVQ292"/>
      <c r="EVR292"/>
      <c r="EVS292"/>
      <c r="EVT292"/>
      <c r="EVU292"/>
      <c r="EVV292"/>
      <c r="EVW292"/>
      <c r="EVX292"/>
      <c r="EVY292"/>
      <c r="EVZ292"/>
      <c r="EWA292"/>
      <c r="EWB292"/>
      <c r="EWC292"/>
      <c r="EWD292"/>
      <c r="EWE292"/>
      <c r="EWF292"/>
      <c r="EWG292"/>
      <c r="EWH292"/>
      <c r="EWI292"/>
      <c r="EWJ292"/>
      <c r="EWK292"/>
      <c r="EWL292"/>
      <c r="EWM292"/>
      <c r="EWN292"/>
      <c r="EWO292"/>
      <c r="EWP292"/>
      <c r="EWQ292"/>
      <c r="EWR292"/>
      <c r="EWS292"/>
      <c r="EWT292"/>
      <c r="EWU292"/>
      <c r="EWV292"/>
      <c r="EWW292"/>
      <c r="EWX292"/>
      <c r="EWY292"/>
      <c r="EWZ292"/>
      <c r="EXA292"/>
      <c r="EXB292"/>
      <c r="EXC292"/>
      <c r="EXD292"/>
      <c r="EXE292"/>
      <c r="EXF292"/>
      <c r="EXG292"/>
      <c r="EXH292"/>
      <c r="EXI292"/>
      <c r="EXJ292"/>
      <c r="EXK292"/>
      <c r="EXL292"/>
      <c r="EXM292"/>
      <c r="EXN292"/>
      <c r="EXO292"/>
      <c r="EXP292"/>
      <c r="EXQ292"/>
      <c r="EXR292"/>
      <c r="EXS292"/>
      <c r="EXT292"/>
      <c r="EXU292"/>
      <c r="EXV292"/>
      <c r="EXW292"/>
      <c r="EXX292"/>
      <c r="EXY292"/>
      <c r="EXZ292"/>
      <c r="EYA292"/>
      <c r="EYB292"/>
      <c r="EYC292"/>
      <c r="EYD292"/>
      <c r="EYE292"/>
      <c r="EYF292"/>
      <c r="EYG292"/>
      <c r="EYH292"/>
      <c r="EYI292"/>
      <c r="EYJ292"/>
      <c r="EYK292"/>
      <c r="EYL292"/>
      <c r="EYM292"/>
      <c r="EYN292"/>
      <c r="EYO292"/>
      <c r="EYP292"/>
      <c r="EYQ292"/>
      <c r="EYR292"/>
      <c r="EYS292"/>
      <c r="EYT292"/>
      <c r="EYU292"/>
      <c r="EYV292"/>
      <c r="EYW292"/>
      <c r="EYX292"/>
      <c r="EYY292"/>
      <c r="EYZ292"/>
      <c r="EZA292"/>
      <c r="EZB292"/>
      <c r="EZC292"/>
      <c r="EZD292"/>
      <c r="EZE292"/>
      <c r="EZF292"/>
      <c r="EZG292"/>
      <c r="EZH292"/>
      <c r="EZI292"/>
      <c r="EZJ292"/>
      <c r="EZK292"/>
      <c r="EZL292"/>
      <c r="EZM292"/>
      <c r="EZN292"/>
      <c r="EZO292"/>
      <c r="EZP292"/>
      <c r="EZQ292"/>
      <c r="EZR292"/>
      <c r="EZS292"/>
      <c r="EZT292"/>
      <c r="EZU292"/>
      <c r="EZV292"/>
      <c r="EZW292"/>
      <c r="EZX292"/>
      <c r="EZY292"/>
      <c r="EZZ292"/>
      <c r="FAA292"/>
      <c r="FAB292"/>
      <c r="FAC292"/>
      <c r="FAD292"/>
      <c r="FAE292"/>
      <c r="FAF292"/>
      <c r="FAG292"/>
      <c r="FAH292"/>
      <c r="FAI292"/>
      <c r="FAJ292"/>
      <c r="FAK292"/>
      <c r="FAL292"/>
      <c r="FAM292"/>
      <c r="FAN292"/>
      <c r="FAO292"/>
      <c r="FAP292"/>
      <c r="FAQ292"/>
      <c r="FAR292"/>
      <c r="FAS292"/>
      <c r="FAT292"/>
      <c r="FAU292"/>
      <c r="FAV292"/>
      <c r="FAW292"/>
      <c r="FAX292"/>
      <c r="FAY292"/>
      <c r="FAZ292"/>
      <c r="FBA292"/>
      <c r="FBB292"/>
      <c r="FBC292"/>
      <c r="FBD292"/>
      <c r="FBE292"/>
      <c r="FBF292"/>
      <c r="FBG292"/>
      <c r="FBH292"/>
      <c r="FBI292"/>
      <c r="FBJ292"/>
      <c r="FBK292"/>
      <c r="FBL292"/>
      <c r="FBM292"/>
      <c r="FBN292"/>
      <c r="FBO292"/>
      <c r="FBP292"/>
      <c r="FBQ292"/>
      <c r="FBR292"/>
      <c r="FBS292"/>
      <c r="FBT292"/>
      <c r="FBU292"/>
      <c r="FBV292"/>
      <c r="FBW292"/>
      <c r="FBX292"/>
      <c r="FBY292"/>
      <c r="FBZ292"/>
      <c r="FCA292"/>
      <c r="FCB292"/>
      <c r="FCC292"/>
      <c r="FCD292"/>
      <c r="FCE292"/>
      <c r="FCF292"/>
      <c r="FCG292"/>
      <c r="FCH292"/>
      <c r="FCI292"/>
      <c r="FCJ292"/>
      <c r="FCK292"/>
      <c r="FCL292"/>
      <c r="FCM292"/>
      <c r="FCN292"/>
      <c r="FCO292"/>
      <c r="FCP292"/>
      <c r="FCQ292"/>
      <c r="FCR292"/>
      <c r="FCS292"/>
      <c r="FCT292"/>
      <c r="FCU292"/>
      <c r="FCV292"/>
      <c r="FCW292"/>
      <c r="FCX292"/>
      <c r="FCY292"/>
      <c r="FCZ292"/>
      <c r="FDA292"/>
      <c r="FDB292"/>
      <c r="FDC292"/>
      <c r="FDD292"/>
      <c r="FDE292"/>
      <c r="FDF292"/>
      <c r="FDG292"/>
      <c r="FDH292"/>
      <c r="FDI292"/>
      <c r="FDJ292"/>
      <c r="FDK292"/>
      <c r="FDL292"/>
      <c r="FDM292"/>
      <c r="FDN292"/>
      <c r="FDO292"/>
      <c r="FDP292"/>
      <c r="FDQ292"/>
      <c r="FDR292"/>
      <c r="FDS292"/>
      <c r="FDT292"/>
      <c r="FDU292"/>
      <c r="FDV292"/>
      <c r="FDW292"/>
      <c r="FDX292"/>
      <c r="FDY292"/>
      <c r="FDZ292"/>
      <c r="FEA292"/>
      <c r="FEB292"/>
      <c r="FEC292"/>
      <c r="FED292"/>
      <c r="FEE292"/>
      <c r="FEF292"/>
      <c r="FEG292"/>
      <c r="FEH292"/>
      <c r="FEI292"/>
      <c r="FEJ292"/>
      <c r="FEK292"/>
      <c r="FEL292"/>
      <c r="FEM292"/>
      <c r="FEN292"/>
      <c r="FEO292"/>
      <c r="FEP292"/>
      <c r="FEQ292"/>
      <c r="FER292"/>
      <c r="FES292"/>
      <c r="FET292"/>
      <c r="FEU292"/>
      <c r="FEV292"/>
      <c r="FEW292"/>
      <c r="FEX292"/>
      <c r="FEY292"/>
      <c r="FEZ292"/>
      <c r="FFA292"/>
      <c r="FFB292"/>
      <c r="FFC292"/>
      <c r="FFD292"/>
      <c r="FFE292"/>
      <c r="FFF292"/>
      <c r="FFG292"/>
      <c r="FFH292"/>
      <c r="FFI292"/>
      <c r="FFJ292"/>
      <c r="FFK292"/>
      <c r="FFL292"/>
      <c r="FFM292"/>
      <c r="FFN292"/>
      <c r="FFO292"/>
      <c r="FFP292"/>
      <c r="FFQ292"/>
      <c r="FFR292"/>
      <c r="FFS292"/>
      <c r="FFT292"/>
      <c r="FFU292"/>
      <c r="FFV292"/>
      <c r="FFW292"/>
      <c r="FFX292"/>
      <c r="FFY292"/>
      <c r="FFZ292"/>
      <c r="FGA292"/>
      <c r="FGB292"/>
      <c r="FGC292"/>
      <c r="FGD292"/>
      <c r="FGE292"/>
      <c r="FGF292"/>
      <c r="FGG292"/>
      <c r="FGH292"/>
      <c r="FGI292"/>
      <c r="FGJ292"/>
      <c r="FGK292"/>
      <c r="FGL292"/>
      <c r="FGM292"/>
      <c r="FGN292"/>
      <c r="FGO292"/>
      <c r="FGP292"/>
      <c r="FGQ292"/>
      <c r="FGR292"/>
      <c r="FGS292"/>
      <c r="FGT292"/>
      <c r="FGU292"/>
      <c r="FGV292"/>
      <c r="FGW292"/>
      <c r="FGX292"/>
      <c r="FGY292"/>
      <c r="FGZ292"/>
      <c r="FHA292"/>
      <c r="FHB292"/>
      <c r="FHC292"/>
      <c r="FHD292"/>
      <c r="FHE292"/>
      <c r="FHF292"/>
      <c r="FHG292"/>
      <c r="FHH292"/>
      <c r="FHI292"/>
      <c r="FHJ292"/>
      <c r="FHK292"/>
      <c r="FHL292"/>
      <c r="FHM292"/>
      <c r="FHN292"/>
      <c r="FHO292"/>
      <c r="FHP292"/>
      <c r="FHQ292"/>
      <c r="FHR292"/>
      <c r="FHS292"/>
      <c r="FHT292"/>
      <c r="FHU292"/>
      <c r="FHV292"/>
      <c r="FHW292"/>
      <c r="FHX292"/>
      <c r="FHY292"/>
      <c r="FHZ292"/>
      <c r="FIA292"/>
      <c r="FIB292"/>
      <c r="FIC292"/>
      <c r="FID292"/>
      <c r="FIE292"/>
      <c r="FIF292"/>
      <c r="FIG292"/>
      <c r="FIH292"/>
      <c r="FII292"/>
      <c r="FIJ292"/>
      <c r="FIK292"/>
      <c r="FIL292"/>
      <c r="FIM292"/>
      <c r="FIN292"/>
      <c r="FIO292"/>
      <c r="FIP292"/>
      <c r="FIQ292"/>
      <c r="FIR292"/>
      <c r="FIS292"/>
      <c r="FIT292"/>
      <c r="FIU292"/>
      <c r="FIV292"/>
      <c r="FIW292"/>
      <c r="FIX292"/>
      <c r="FIY292"/>
      <c r="FIZ292"/>
      <c r="FJA292"/>
      <c r="FJB292"/>
      <c r="FJC292"/>
      <c r="FJD292"/>
      <c r="FJE292"/>
      <c r="FJF292"/>
      <c r="FJG292"/>
      <c r="FJH292"/>
      <c r="FJI292"/>
      <c r="FJJ292"/>
      <c r="FJK292"/>
      <c r="FJL292"/>
      <c r="FJM292"/>
      <c r="FJN292"/>
      <c r="FJO292"/>
      <c r="FJP292"/>
      <c r="FJQ292"/>
      <c r="FJR292"/>
      <c r="FJS292"/>
      <c r="FJT292"/>
      <c r="FJU292"/>
      <c r="FJV292"/>
      <c r="FJW292"/>
      <c r="FJX292"/>
      <c r="FJY292"/>
      <c r="FJZ292"/>
      <c r="FKA292"/>
      <c r="FKB292"/>
      <c r="FKC292"/>
      <c r="FKD292"/>
      <c r="FKE292"/>
      <c r="FKF292"/>
      <c r="FKG292"/>
      <c r="FKH292"/>
      <c r="FKI292"/>
      <c r="FKJ292"/>
      <c r="FKK292"/>
      <c r="FKL292"/>
      <c r="FKM292"/>
      <c r="FKN292"/>
      <c r="FKO292"/>
      <c r="FKP292"/>
      <c r="FKQ292"/>
      <c r="FKR292"/>
      <c r="FKS292"/>
      <c r="FKT292"/>
      <c r="FKU292"/>
      <c r="FKV292"/>
      <c r="FKW292"/>
      <c r="FKX292"/>
      <c r="FKY292"/>
      <c r="FKZ292"/>
      <c r="FLA292"/>
      <c r="FLB292"/>
      <c r="FLC292"/>
      <c r="FLD292"/>
      <c r="FLE292"/>
      <c r="FLF292"/>
      <c r="FLG292"/>
      <c r="FLH292"/>
      <c r="FLI292"/>
      <c r="FLJ292"/>
      <c r="FLK292"/>
      <c r="FLL292"/>
      <c r="FLM292"/>
      <c r="FLN292"/>
      <c r="FLO292"/>
      <c r="FLP292"/>
      <c r="FLQ292"/>
      <c r="FLR292"/>
      <c r="FLS292"/>
      <c r="FLT292"/>
      <c r="FLU292"/>
      <c r="FLV292"/>
      <c r="FLW292"/>
      <c r="FLX292"/>
      <c r="FLY292"/>
      <c r="FLZ292"/>
      <c r="FMA292"/>
      <c r="FMB292"/>
      <c r="FMC292"/>
      <c r="FMD292"/>
      <c r="FME292"/>
      <c r="FMF292"/>
      <c r="FMG292"/>
      <c r="FMH292"/>
      <c r="FMI292"/>
      <c r="FMJ292"/>
      <c r="FMK292"/>
      <c r="FML292"/>
      <c r="FMM292"/>
      <c r="FMN292"/>
      <c r="FMO292"/>
      <c r="FMP292"/>
      <c r="FMQ292"/>
      <c r="FMR292"/>
      <c r="FMS292"/>
      <c r="FMT292"/>
      <c r="FMU292"/>
      <c r="FMV292"/>
      <c r="FMW292"/>
      <c r="FMX292"/>
      <c r="FMY292"/>
      <c r="FMZ292"/>
      <c r="FNA292"/>
      <c r="FNB292"/>
      <c r="FNC292"/>
      <c r="FND292"/>
      <c r="FNE292"/>
      <c r="FNF292"/>
      <c r="FNG292"/>
      <c r="FNH292"/>
      <c r="FNI292"/>
      <c r="FNJ292"/>
      <c r="FNK292"/>
      <c r="FNL292"/>
      <c r="FNM292"/>
      <c r="FNN292"/>
      <c r="FNO292"/>
      <c r="FNP292"/>
      <c r="FNQ292"/>
      <c r="FNR292"/>
      <c r="FNS292"/>
      <c r="FNT292"/>
      <c r="FNU292"/>
      <c r="FNV292"/>
      <c r="FNW292"/>
      <c r="FNX292"/>
      <c r="FNY292"/>
      <c r="FNZ292"/>
      <c r="FOA292"/>
      <c r="FOB292"/>
      <c r="FOC292"/>
      <c r="FOD292"/>
      <c r="FOE292"/>
      <c r="FOF292"/>
      <c r="FOG292"/>
      <c r="FOH292"/>
      <c r="FOI292"/>
      <c r="FOJ292"/>
      <c r="FOK292"/>
      <c r="FOL292"/>
      <c r="FOM292"/>
      <c r="FON292"/>
      <c r="FOO292"/>
      <c r="FOP292"/>
      <c r="FOQ292"/>
      <c r="FOR292"/>
      <c r="FOS292"/>
      <c r="FOT292"/>
      <c r="FOU292"/>
      <c r="FOV292"/>
      <c r="FOW292"/>
      <c r="FOX292"/>
      <c r="FOY292"/>
      <c r="FOZ292"/>
      <c r="FPA292"/>
      <c r="FPB292"/>
      <c r="FPC292"/>
      <c r="FPD292"/>
      <c r="FPE292"/>
      <c r="FPF292"/>
      <c r="FPG292"/>
      <c r="FPH292"/>
      <c r="FPI292"/>
      <c r="FPJ292"/>
      <c r="FPK292"/>
      <c r="FPL292"/>
      <c r="FPM292"/>
      <c r="FPN292"/>
      <c r="FPO292"/>
      <c r="FPP292"/>
      <c r="FPQ292"/>
      <c r="FPR292"/>
      <c r="FPS292"/>
      <c r="FPT292"/>
      <c r="FPU292"/>
      <c r="FPV292"/>
      <c r="FPW292"/>
      <c r="FPX292"/>
      <c r="FPY292"/>
      <c r="FPZ292"/>
      <c r="FQA292"/>
      <c r="FQB292"/>
      <c r="FQC292"/>
      <c r="FQD292"/>
      <c r="FQE292"/>
      <c r="FQF292"/>
      <c r="FQG292"/>
      <c r="FQH292"/>
      <c r="FQI292"/>
      <c r="FQJ292"/>
      <c r="FQK292"/>
      <c r="FQL292"/>
      <c r="FQM292"/>
      <c r="FQN292"/>
      <c r="FQO292"/>
      <c r="FQP292"/>
      <c r="FQQ292"/>
      <c r="FQR292"/>
      <c r="FQS292"/>
      <c r="FQT292"/>
      <c r="FQU292"/>
      <c r="FQV292"/>
      <c r="FQW292"/>
      <c r="FQX292"/>
      <c r="FQY292"/>
      <c r="FQZ292"/>
      <c r="FRA292"/>
      <c r="FRB292"/>
      <c r="FRC292"/>
      <c r="FRD292"/>
      <c r="FRE292"/>
      <c r="FRF292"/>
      <c r="FRG292"/>
      <c r="FRH292"/>
      <c r="FRI292"/>
      <c r="FRJ292"/>
      <c r="FRK292"/>
      <c r="FRL292"/>
      <c r="FRM292"/>
      <c r="FRN292"/>
      <c r="FRO292"/>
      <c r="FRP292"/>
      <c r="FRQ292"/>
      <c r="FRR292"/>
      <c r="FRS292"/>
      <c r="FRT292"/>
      <c r="FRU292"/>
      <c r="FRV292"/>
      <c r="FRW292"/>
      <c r="FRX292"/>
      <c r="FRY292"/>
      <c r="FRZ292"/>
      <c r="FSA292"/>
      <c r="FSB292"/>
      <c r="FSC292"/>
      <c r="FSD292"/>
      <c r="FSE292"/>
      <c r="FSF292"/>
      <c r="FSG292"/>
      <c r="FSH292"/>
      <c r="FSI292"/>
      <c r="FSJ292"/>
      <c r="FSK292"/>
      <c r="FSL292"/>
      <c r="FSM292"/>
      <c r="FSN292"/>
      <c r="FSO292"/>
      <c r="FSP292"/>
      <c r="FSQ292"/>
      <c r="FSR292"/>
      <c r="FSS292"/>
      <c r="FST292"/>
      <c r="FSU292"/>
      <c r="FSV292"/>
      <c r="FSW292"/>
      <c r="FSX292"/>
      <c r="FSY292"/>
      <c r="FSZ292"/>
      <c r="FTA292"/>
      <c r="FTB292"/>
      <c r="FTC292"/>
      <c r="FTD292"/>
      <c r="FTE292"/>
      <c r="FTF292"/>
      <c r="FTG292"/>
      <c r="FTH292"/>
      <c r="FTI292"/>
      <c r="FTJ292"/>
      <c r="FTK292"/>
      <c r="FTL292"/>
      <c r="FTM292"/>
      <c r="FTN292"/>
      <c r="FTO292"/>
      <c r="FTP292"/>
      <c r="FTQ292"/>
      <c r="FTR292"/>
      <c r="FTS292"/>
      <c r="FTT292"/>
      <c r="FTU292"/>
      <c r="FTV292"/>
      <c r="FTW292"/>
      <c r="FTX292"/>
      <c r="FTY292"/>
      <c r="FTZ292"/>
      <c r="FUA292"/>
      <c r="FUB292"/>
      <c r="FUC292"/>
      <c r="FUD292"/>
      <c r="FUE292"/>
      <c r="FUF292"/>
      <c r="FUG292"/>
      <c r="FUH292"/>
      <c r="FUI292"/>
      <c r="FUJ292"/>
      <c r="FUK292"/>
      <c r="FUL292"/>
      <c r="FUM292"/>
      <c r="FUN292"/>
      <c r="FUO292"/>
      <c r="FUP292"/>
      <c r="FUQ292"/>
      <c r="FUR292"/>
      <c r="FUS292"/>
      <c r="FUT292"/>
      <c r="FUU292"/>
      <c r="FUV292"/>
      <c r="FUW292"/>
      <c r="FUX292"/>
      <c r="FUY292"/>
      <c r="FUZ292"/>
      <c r="FVA292"/>
      <c r="FVB292"/>
      <c r="FVC292"/>
      <c r="FVD292"/>
      <c r="FVE292"/>
      <c r="FVF292"/>
      <c r="FVG292"/>
      <c r="FVH292"/>
      <c r="FVI292"/>
      <c r="FVJ292"/>
      <c r="FVK292"/>
      <c r="FVL292"/>
      <c r="FVM292"/>
      <c r="FVN292"/>
      <c r="FVO292"/>
      <c r="FVP292"/>
      <c r="FVQ292"/>
      <c r="FVR292"/>
      <c r="FVS292"/>
      <c r="FVT292"/>
      <c r="FVU292"/>
      <c r="FVV292"/>
      <c r="FVW292"/>
      <c r="FVX292"/>
      <c r="FVY292"/>
      <c r="FVZ292"/>
      <c r="FWA292"/>
      <c r="FWB292"/>
      <c r="FWC292"/>
      <c r="FWD292"/>
      <c r="FWE292"/>
      <c r="FWF292"/>
      <c r="FWG292"/>
      <c r="FWH292"/>
      <c r="FWI292"/>
      <c r="FWJ292"/>
      <c r="FWK292"/>
      <c r="FWL292"/>
      <c r="FWM292"/>
      <c r="FWN292"/>
      <c r="FWO292"/>
      <c r="FWP292"/>
      <c r="FWQ292"/>
      <c r="FWR292"/>
      <c r="FWS292"/>
      <c r="FWT292"/>
      <c r="FWU292"/>
      <c r="FWV292"/>
      <c r="FWW292"/>
      <c r="FWX292"/>
      <c r="FWY292"/>
      <c r="FWZ292"/>
      <c r="FXA292"/>
      <c r="FXB292"/>
      <c r="FXC292"/>
      <c r="FXD292"/>
      <c r="FXE292"/>
      <c r="FXF292"/>
      <c r="FXG292"/>
      <c r="FXH292"/>
      <c r="FXI292"/>
      <c r="FXJ292"/>
      <c r="FXK292"/>
      <c r="FXL292"/>
      <c r="FXM292"/>
      <c r="FXN292"/>
      <c r="FXO292"/>
      <c r="FXP292"/>
      <c r="FXQ292"/>
      <c r="FXR292"/>
      <c r="FXS292"/>
      <c r="FXT292"/>
      <c r="FXU292"/>
      <c r="FXV292"/>
      <c r="FXW292"/>
      <c r="FXX292"/>
      <c r="FXY292"/>
      <c r="FXZ292"/>
      <c r="FYA292"/>
      <c r="FYB292"/>
      <c r="FYC292"/>
      <c r="FYD292"/>
      <c r="FYE292"/>
      <c r="FYF292"/>
      <c r="FYG292"/>
      <c r="FYH292"/>
      <c r="FYI292"/>
      <c r="FYJ292"/>
      <c r="FYK292"/>
      <c r="FYL292"/>
      <c r="FYM292"/>
      <c r="FYN292"/>
      <c r="FYO292"/>
      <c r="FYP292"/>
      <c r="FYQ292"/>
      <c r="FYR292"/>
      <c r="FYS292"/>
      <c r="FYT292"/>
      <c r="FYU292"/>
      <c r="FYV292"/>
      <c r="FYW292"/>
      <c r="FYX292"/>
      <c r="FYY292"/>
      <c r="FYZ292"/>
      <c r="FZA292"/>
      <c r="FZB292"/>
      <c r="FZC292"/>
      <c r="FZD292"/>
      <c r="FZE292"/>
      <c r="FZF292"/>
      <c r="FZG292"/>
      <c r="FZH292"/>
      <c r="FZI292"/>
      <c r="FZJ292"/>
      <c r="FZK292"/>
      <c r="FZL292"/>
      <c r="FZM292"/>
      <c r="FZN292"/>
      <c r="FZO292"/>
      <c r="FZP292"/>
      <c r="FZQ292"/>
      <c r="FZR292"/>
      <c r="FZS292"/>
      <c r="FZT292"/>
      <c r="FZU292"/>
      <c r="FZV292"/>
      <c r="FZW292"/>
      <c r="FZX292"/>
      <c r="FZY292"/>
      <c r="FZZ292"/>
      <c r="GAA292"/>
      <c r="GAB292"/>
      <c r="GAC292"/>
      <c r="GAD292"/>
      <c r="GAE292"/>
      <c r="GAF292"/>
      <c r="GAG292"/>
      <c r="GAH292"/>
      <c r="GAI292"/>
      <c r="GAJ292"/>
      <c r="GAK292"/>
      <c r="GAL292"/>
      <c r="GAM292"/>
      <c r="GAN292"/>
      <c r="GAO292"/>
      <c r="GAP292"/>
      <c r="GAQ292"/>
      <c r="GAR292"/>
      <c r="GAS292"/>
      <c r="GAT292"/>
      <c r="GAU292"/>
      <c r="GAV292"/>
      <c r="GAW292"/>
      <c r="GAX292"/>
      <c r="GAY292"/>
      <c r="GAZ292"/>
      <c r="GBA292"/>
      <c r="GBB292"/>
      <c r="GBC292"/>
      <c r="GBD292"/>
      <c r="GBE292"/>
      <c r="GBF292"/>
      <c r="GBG292"/>
      <c r="GBH292"/>
      <c r="GBI292"/>
      <c r="GBJ292"/>
      <c r="GBK292"/>
      <c r="GBL292"/>
      <c r="GBM292"/>
      <c r="GBN292"/>
      <c r="GBO292"/>
      <c r="GBP292"/>
      <c r="GBQ292"/>
      <c r="GBR292"/>
      <c r="GBS292"/>
      <c r="GBT292"/>
      <c r="GBU292"/>
      <c r="GBV292"/>
      <c r="GBW292"/>
      <c r="GBX292"/>
      <c r="GBY292"/>
      <c r="GBZ292"/>
      <c r="GCA292"/>
      <c r="GCB292"/>
      <c r="GCC292"/>
      <c r="GCD292"/>
      <c r="GCE292"/>
      <c r="GCF292"/>
      <c r="GCG292"/>
      <c r="GCH292"/>
      <c r="GCI292"/>
      <c r="GCJ292"/>
      <c r="GCK292"/>
      <c r="GCL292"/>
      <c r="GCM292"/>
      <c r="GCN292"/>
      <c r="GCO292"/>
      <c r="GCP292"/>
      <c r="GCQ292"/>
      <c r="GCR292"/>
      <c r="GCS292"/>
      <c r="GCT292"/>
      <c r="GCU292"/>
      <c r="GCV292"/>
      <c r="GCW292"/>
      <c r="GCX292"/>
      <c r="GCY292"/>
      <c r="GCZ292"/>
      <c r="GDA292"/>
      <c r="GDB292"/>
      <c r="GDC292"/>
      <c r="GDD292"/>
      <c r="GDE292"/>
      <c r="GDF292"/>
      <c r="GDG292"/>
      <c r="GDH292"/>
      <c r="GDI292"/>
      <c r="GDJ292"/>
      <c r="GDK292"/>
      <c r="GDL292"/>
      <c r="GDM292"/>
      <c r="GDN292"/>
      <c r="GDO292"/>
      <c r="GDP292"/>
      <c r="GDQ292"/>
      <c r="GDR292"/>
      <c r="GDS292"/>
      <c r="GDT292"/>
      <c r="GDU292"/>
      <c r="GDV292"/>
      <c r="GDW292"/>
      <c r="GDX292"/>
      <c r="GDY292"/>
      <c r="GDZ292"/>
      <c r="GEA292"/>
      <c r="GEB292"/>
      <c r="GEC292"/>
      <c r="GED292"/>
      <c r="GEE292"/>
      <c r="GEF292"/>
      <c r="GEG292"/>
      <c r="GEH292"/>
      <c r="GEI292"/>
      <c r="GEJ292"/>
      <c r="GEK292"/>
      <c r="GEL292"/>
      <c r="GEM292"/>
      <c r="GEN292"/>
      <c r="GEO292"/>
      <c r="GEP292"/>
      <c r="GEQ292"/>
      <c r="GER292"/>
      <c r="GES292"/>
      <c r="GET292"/>
      <c r="GEU292"/>
      <c r="GEV292"/>
      <c r="GEW292"/>
      <c r="GEX292"/>
      <c r="GEY292"/>
      <c r="GEZ292"/>
      <c r="GFA292"/>
      <c r="GFB292"/>
      <c r="GFC292"/>
      <c r="GFD292"/>
      <c r="GFE292"/>
      <c r="GFF292"/>
      <c r="GFG292"/>
      <c r="GFH292"/>
      <c r="GFI292"/>
      <c r="GFJ292"/>
      <c r="GFK292"/>
      <c r="GFL292"/>
      <c r="GFM292"/>
      <c r="GFN292"/>
      <c r="GFO292"/>
      <c r="GFP292"/>
      <c r="GFQ292"/>
      <c r="GFR292"/>
      <c r="GFS292"/>
      <c r="GFT292"/>
      <c r="GFU292"/>
      <c r="GFV292"/>
      <c r="GFW292"/>
      <c r="GFX292"/>
      <c r="GFY292"/>
      <c r="GFZ292"/>
      <c r="GGA292"/>
      <c r="GGB292"/>
      <c r="GGC292"/>
      <c r="GGD292"/>
      <c r="GGE292"/>
      <c r="GGF292"/>
      <c r="GGG292"/>
      <c r="GGH292"/>
      <c r="GGI292"/>
      <c r="GGJ292"/>
      <c r="GGK292"/>
      <c r="GGL292"/>
      <c r="GGM292"/>
      <c r="GGN292"/>
      <c r="GGO292"/>
      <c r="GGP292"/>
      <c r="GGQ292"/>
      <c r="GGR292"/>
      <c r="GGS292"/>
      <c r="GGT292"/>
      <c r="GGU292"/>
      <c r="GGV292"/>
      <c r="GGW292"/>
      <c r="GGX292"/>
      <c r="GGY292"/>
      <c r="GGZ292"/>
      <c r="GHA292"/>
      <c r="GHB292"/>
      <c r="GHC292"/>
      <c r="GHD292"/>
      <c r="GHE292"/>
      <c r="GHF292"/>
      <c r="GHG292"/>
      <c r="GHH292"/>
      <c r="GHI292"/>
      <c r="GHJ292"/>
      <c r="GHK292"/>
      <c r="GHL292"/>
      <c r="GHM292"/>
      <c r="GHN292"/>
      <c r="GHO292"/>
      <c r="GHP292"/>
      <c r="GHQ292"/>
      <c r="GHR292"/>
      <c r="GHS292"/>
      <c r="GHT292"/>
      <c r="GHU292"/>
      <c r="GHV292"/>
      <c r="GHW292"/>
      <c r="GHX292"/>
      <c r="GHY292"/>
      <c r="GHZ292"/>
      <c r="GIA292"/>
      <c r="GIB292"/>
      <c r="GIC292"/>
      <c r="GID292"/>
      <c r="GIE292"/>
      <c r="GIF292"/>
      <c r="GIG292"/>
      <c r="GIH292"/>
      <c r="GII292"/>
      <c r="GIJ292"/>
      <c r="GIK292"/>
      <c r="GIL292"/>
      <c r="GIM292"/>
      <c r="GIN292"/>
      <c r="GIO292"/>
      <c r="GIP292"/>
      <c r="GIQ292"/>
      <c r="GIR292"/>
      <c r="GIS292"/>
      <c r="GIT292"/>
      <c r="GIU292"/>
      <c r="GIV292"/>
      <c r="GIW292"/>
      <c r="GIX292"/>
      <c r="GIY292"/>
      <c r="GIZ292"/>
      <c r="GJA292"/>
      <c r="GJB292"/>
      <c r="GJC292"/>
      <c r="GJD292"/>
      <c r="GJE292"/>
      <c r="GJF292"/>
      <c r="GJG292"/>
      <c r="GJH292"/>
      <c r="GJI292"/>
      <c r="GJJ292"/>
      <c r="GJK292"/>
      <c r="GJL292"/>
      <c r="GJM292"/>
      <c r="GJN292"/>
      <c r="GJO292"/>
      <c r="GJP292"/>
      <c r="GJQ292"/>
      <c r="GJR292"/>
      <c r="GJS292"/>
      <c r="GJT292"/>
      <c r="GJU292"/>
      <c r="GJV292"/>
      <c r="GJW292"/>
      <c r="GJX292"/>
      <c r="GJY292"/>
      <c r="GJZ292"/>
      <c r="GKA292"/>
      <c r="GKB292"/>
      <c r="GKC292"/>
      <c r="GKD292"/>
      <c r="GKE292"/>
      <c r="GKF292"/>
      <c r="GKG292"/>
      <c r="GKH292"/>
      <c r="GKI292"/>
      <c r="GKJ292"/>
      <c r="GKK292"/>
      <c r="GKL292"/>
      <c r="GKM292"/>
      <c r="GKN292"/>
      <c r="GKO292"/>
      <c r="GKP292"/>
      <c r="GKQ292"/>
      <c r="GKR292"/>
      <c r="GKS292"/>
      <c r="GKT292"/>
      <c r="GKU292"/>
      <c r="GKV292"/>
      <c r="GKW292"/>
      <c r="GKX292"/>
      <c r="GKY292"/>
      <c r="GKZ292"/>
      <c r="GLA292"/>
      <c r="GLB292"/>
      <c r="GLC292"/>
      <c r="GLD292"/>
      <c r="GLE292"/>
      <c r="GLF292"/>
      <c r="GLG292"/>
      <c r="GLH292"/>
      <c r="GLI292"/>
      <c r="GLJ292"/>
      <c r="GLK292"/>
      <c r="GLL292"/>
      <c r="GLM292"/>
      <c r="GLN292"/>
      <c r="GLO292"/>
      <c r="GLP292"/>
      <c r="GLQ292"/>
      <c r="GLR292"/>
      <c r="GLS292"/>
      <c r="GLT292"/>
      <c r="GLU292"/>
      <c r="GLV292"/>
      <c r="GLW292"/>
      <c r="GLX292"/>
      <c r="GLY292"/>
      <c r="GLZ292"/>
      <c r="GMA292"/>
      <c r="GMB292"/>
      <c r="GMC292"/>
      <c r="GMD292"/>
      <c r="GME292"/>
      <c r="GMF292"/>
      <c r="GMG292"/>
      <c r="GMH292"/>
      <c r="GMI292"/>
      <c r="GMJ292"/>
      <c r="GMK292"/>
      <c r="GML292"/>
      <c r="GMM292"/>
      <c r="GMN292"/>
      <c r="GMO292"/>
      <c r="GMP292"/>
      <c r="GMQ292"/>
      <c r="GMR292"/>
      <c r="GMS292"/>
      <c r="GMT292"/>
      <c r="GMU292"/>
      <c r="GMV292"/>
      <c r="GMW292"/>
      <c r="GMX292"/>
      <c r="GMY292"/>
      <c r="GMZ292"/>
      <c r="GNA292"/>
      <c r="GNB292"/>
      <c r="GNC292"/>
      <c r="GND292"/>
      <c r="GNE292"/>
      <c r="GNF292"/>
      <c r="GNG292"/>
      <c r="GNH292"/>
      <c r="GNI292"/>
      <c r="GNJ292"/>
      <c r="GNK292"/>
      <c r="GNL292"/>
      <c r="GNM292"/>
      <c r="GNN292"/>
      <c r="GNO292"/>
      <c r="GNP292"/>
      <c r="GNQ292"/>
      <c r="GNR292"/>
      <c r="GNS292"/>
      <c r="GNT292"/>
      <c r="GNU292"/>
      <c r="GNV292"/>
      <c r="GNW292"/>
      <c r="GNX292"/>
      <c r="GNY292"/>
      <c r="GNZ292"/>
      <c r="GOA292"/>
      <c r="GOB292"/>
      <c r="GOC292"/>
      <c r="GOD292"/>
      <c r="GOE292"/>
      <c r="GOF292"/>
      <c r="GOG292"/>
      <c r="GOH292"/>
      <c r="GOI292"/>
      <c r="GOJ292"/>
      <c r="GOK292"/>
      <c r="GOL292"/>
      <c r="GOM292"/>
      <c r="GON292"/>
      <c r="GOO292"/>
      <c r="GOP292"/>
      <c r="GOQ292"/>
      <c r="GOR292"/>
      <c r="GOS292"/>
      <c r="GOT292"/>
      <c r="GOU292"/>
      <c r="GOV292"/>
      <c r="GOW292"/>
      <c r="GOX292"/>
      <c r="GOY292"/>
      <c r="GOZ292"/>
      <c r="GPA292"/>
      <c r="GPB292"/>
      <c r="GPC292"/>
      <c r="GPD292"/>
      <c r="GPE292"/>
      <c r="GPF292"/>
      <c r="GPG292"/>
      <c r="GPH292"/>
      <c r="GPI292"/>
      <c r="GPJ292"/>
      <c r="GPK292"/>
      <c r="GPL292"/>
      <c r="GPM292"/>
      <c r="GPN292"/>
      <c r="GPO292"/>
      <c r="GPP292"/>
      <c r="GPQ292"/>
      <c r="GPR292"/>
      <c r="GPS292"/>
      <c r="GPT292"/>
      <c r="GPU292"/>
      <c r="GPV292"/>
      <c r="GPW292"/>
      <c r="GPX292"/>
      <c r="GPY292"/>
      <c r="GPZ292"/>
      <c r="GQA292"/>
      <c r="GQB292"/>
      <c r="GQC292"/>
      <c r="GQD292"/>
      <c r="GQE292"/>
      <c r="GQF292"/>
      <c r="GQG292"/>
      <c r="GQH292"/>
      <c r="GQI292"/>
      <c r="GQJ292"/>
      <c r="GQK292"/>
      <c r="GQL292"/>
      <c r="GQM292"/>
      <c r="GQN292"/>
      <c r="GQO292"/>
      <c r="GQP292"/>
      <c r="GQQ292"/>
      <c r="GQR292"/>
      <c r="GQS292"/>
      <c r="GQT292"/>
      <c r="GQU292"/>
      <c r="GQV292"/>
      <c r="GQW292"/>
      <c r="GQX292"/>
      <c r="GQY292"/>
      <c r="GQZ292"/>
      <c r="GRA292"/>
      <c r="GRB292"/>
      <c r="GRC292"/>
      <c r="GRD292"/>
      <c r="GRE292"/>
      <c r="GRF292"/>
      <c r="GRG292"/>
      <c r="GRH292"/>
      <c r="GRI292"/>
      <c r="GRJ292"/>
      <c r="GRK292"/>
      <c r="GRL292"/>
      <c r="GRM292"/>
      <c r="GRN292"/>
      <c r="GRO292"/>
      <c r="GRP292"/>
      <c r="GRQ292"/>
      <c r="GRR292"/>
      <c r="GRS292"/>
      <c r="GRT292"/>
      <c r="GRU292"/>
      <c r="GRV292"/>
      <c r="GRW292"/>
      <c r="GRX292"/>
      <c r="GRY292"/>
      <c r="GRZ292"/>
      <c r="GSA292"/>
      <c r="GSB292"/>
      <c r="GSC292"/>
      <c r="GSD292"/>
      <c r="GSE292"/>
      <c r="GSF292"/>
      <c r="GSG292"/>
      <c r="GSH292"/>
      <c r="GSI292"/>
      <c r="GSJ292"/>
      <c r="GSK292"/>
      <c r="GSL292"/>
      <c r="GSM292"/>
      <c r="GSN292"/>
      <c r="GSO292"/>
      <c r="GSP292"/>
      <c r="GSQ292"/>
      <c r="GSR292"/>
      <c r="GSS292"/>
      <c r="GST292"/>
      <c r="GSU292"/>
      <c r="GSV292"/>
      <c r="GSW292"/>
      <c r="GSX292"/>
      <c r="GSY292"/>
      <c r="GSZ292"/>
      <c r="GTA292"/>
      <c r="GTB292"/>
      <c r="GTC292"/>
      <c r="GTD292"/>
      <c r="GTE292"/>
      <c r="GTF292"/>
      <c r="GTG292"/>
      <c r="GTH292"/>
      <c r="GTI292"/>
      <c r="GTJ292"/>
      <c r="GTK292"/>
      <c r="GTL292"/>
      <c r="GTM292"/>
      <c r="GTN292"/>
      <c r="GTO292"/>
      <c r="GTP292"/>
      <c r="GTQ292"/>
      <c r="GTR292"/>
      <c r="GTS292"/>
      <c r="GTT292"/>
      <c r="GTU292"/>
      <c r="GTV292"/>
      <c r="GTW292"/>
      <c r="GTX292"/>
      <c r="GTY292"/>
      <c r="GTZ292"/>
      <c r="GUA292"/>
      <c r="GUB292"/>
      <c r="GUC292"/>
      <c r="GUD292"/>
      <c r="GUE292"/>
      <c r="GUF292"/>
      <c r="GUG292"/>
      <c r="GUH292"/>
      <c r="GUI292"/>
      <c r="GUJ292"/>
      <c r="GUK292"/>
      <c r="GUL292"/>
      <c r="GUM292"/>
      <c r="GUN292"/>
      <c r="GUO292"/>
      <c r="GUP292"/>
      <c r="GUQ292"/>
      <c r="GUR292"/>
      <c r="GUS292"/>
      <c r="GUT292"/>
      <c r="GUU292"/>
      <c r="GUV292"/>
      <c r="GUW292"/>
      <c r="GUX292"/>
      <c r="GUY292"/>
      <c r="GUZ292"/>
      <c r="GVA292"/>
      <c r="GVB292"/>
      <c r="GVC292"/>
      <c r="GVD292"/>
      <c r="GVE292"/>
      <c r="GVF292"/>
      <c r="GVG292"/>
      <c r="GVH292"/>
      <c r="GVI292"/>
      <c r="GVJ292"/>
      <c r="GVK292"/>
      <c r="GVL292"/>
      <c r="GVM292"/>
      <c r="GVN292"/>
      <c r="GVO292"/>
      <c r="GVP292"/>
      <c r="GVQ292"/>
      <c r="GVR292"/>
      <c r="GVS292"/>
      <c r="GVT292"/>
      <c r="GVU292"/>
      <c r="GVV292"/>
      <c r="GVW292"/>
      <c r="GVX292"/>
      <c r="GVY292"/>
      <c r="GVZ292"/>
      <c r="GWA292"/>
      <c r="GWB292"/>
      <c r="GWC292"/>
      <c r="GWD292"/>
      <c r="GWE292"/>
      <c r="GWF292"/>
      <c r="GWG292"/>
      <c r="GWH292"/>
      <c r="GWI292"/>
      <c r="GWJ292"/>
      <c r="GWK292"/>
      <c r="GWL292"/>
      <c r="GWM292"/>
      <c r="GWN292"/>
      <c r="GWO292"/>
      <c r="GWP292"/>
      <c r="GWQ292"/>
      <c r="GWR292"/>
      <c r="GWS292"/>
      <c r="GWT292"/>
      <c r="GWU292"/>
      <c r="GWV292"/>
      <c r="GWW292"/>
      <c r="GWX292"/>
      <c r="GWY292"/>
      <c r="GWZ292"/>
      <c r="GXA292"/>
      <c r="GXB292"/>
      <c r="GXC292"/>
      <c r="GXD292"/>
      <c r="GXE292"/>
      <c r="GXF292"/>
      <c r="GXG292"/>
      <c r="GXH292"/>
      <c r="GXI292"/>
      <c r="GXJ292"/>
      <c r="GXK292"/>
      <c r="GXL292"/>
      <c r="GXM292"/>
      <c r="GXN292"/>
      <c r="GXO292"/>
      <c r="GXP292"/>
      <c r="GXQ292"/>
      <c r="GXR292"/>
      <c r="GXS292"/>
      <c r="GXT292"/>
      <c r="GXU292"/>
      <c r="GXV292"/>
      <c r="GXW292"/>
      <c r="GXX292"/>
      <c r="GXY292"/>
      <c r="GXZ292"/>
      <c r="GYA292"/>
      <c r="GYB292"/>
      <c r="GYC292"/>
      <c r="GYD292"/>
      <c r="GYE292"/>
      <c r="GYF292"/>
      <c r="GYG292"/>
      <c r="GYH292"/>
      <c r="GYI292"/>
      <c r="GYJ292"/>
      <c r="GYK292"/>
      <c r="GYL292"/>
      <c r="GYM292"/>
      <c r="GYN292"/>
      <c r="GYO292"/>
      <c r="GYP292"/>
      <c r="GYQ292"/>
      <c r="GYR292"/>
      <c r="GYS292"/>
      <c r="GYT292"/>
      <c r="GYU292"/>
      <c r="GYV292"/>
      <c r="GYW292"/>
      <c r="GYX292"/>
      <c r="GYY292"/>
      <c r="GYZ292"/>
      <c r="GZA292"/>
      <c r="GZB292"/>
      <c r="GZC292"/>
      <c r="GZD292"/>
      <c r="GZE292"/>
      <c r="GZF292"/>
      <c r="GZG292"/>
      <c r="GZH292"/>
      <c r="GZI292"/>
      <c r="GZJ292"/>
      <c r="GZK292"/>
      <c r="GZL292"/>
      <c r="GZM292"/>
      <c r="GZN292"/>
      <c r="GZO292"/>
      <c r="GZP292"/>
      <c r="GZQ292"/>
      <c r="GZR292"/>
      <c r="GZS292"/>
      <c r="GZT292"/>
      <c r="GZU292"/>
      <c r="GZV292"/>
      <c r="GZW292"/>
      <c r="GZX292"/>
      <c r="GZY292"/>
      <c r="GZZ292"/>
      <c r="HAA292"/>
      <c r="HAB292"/>
      <c r="HAC292"/>
      <c r="HAD292"/>
      <c r="HAE292"/>
      <c r="HAF292"/>
      <c r="HAG292"/>
      <c r="HAH292"/>
      <c r="HAI292"/>
      <c r="HAJ292"/>
      <c r="HAK292"/>
      <c r="HAL292"/>
      <c r="HAM292"/>
      <c r="HAN292"/>
      <c r="HAO292"/>
      <c r="HAP292"/>
      <c r="HAQ292"/>
      <c r="HAR292"/>
      <c r="HAS292"/>
      <c r="HAT292"/>
      <c r="HAU292"/>
      <c r="HAV292"/>
      <c r="HAW292"/>
      <c r="HAX292"/>
      <c r="HAY292"/>
      <c r="HAZ292"/>
      <c r="HBA292"/>
      <c r="HBB292"/>
      <c r="HBC292"/>
      <c r="HBD292"/>
      <c r="HBE292"/>
      <c r="HBF292"/>
      <c r="HBG292"/>
      <c r="HBH292"/>
      <c r="HBI292"/>
      <c r="HBJ292"/>
      <c r="HBK292"/>
      <c r="HBL292"/>
      <c r="HBM292"/>
      <c r="HBN292"/>
      <c r="HBO292"/>
      <c r="HBP292"/>
      <c r="HBQ292"/>
      <c r="HBR292"/>
      <c r="HBS292"/>
      <c r="HBT292"/>
      <c r="HBU292"/>
      <c r="HBV292"/>
      <c r="HBW292"/>
      <c r="HBX292"/>
      <c r="HBY292"/>
      <c r="HBZ292"/>
      <c r="HCA292"/>
      <c r="HCB292"/>
      <c r="HCC292"/>
      <c r="HCD292"/>
      <c r="HCE292"/>
      <c r="HCF292"/>
      <c r="HCG292"/>
      <c r="HCH292"/>
      <c r="HCI292"/>
      <c r="HCJ292"/>
      <c r="HCK292"/>
      <c r="HCL292"/>
      <c r="HCM292"/>
      <c r="HCN292"/>
      <c r="HCO292"/>
      <c r="HCP292"/>
      <c r="HCQ292"/>
      <c r="HCR292"/>
      <c r="HCS292"/>
      <c r="HCT292"/>
      <c r="HCU292"/>
      <c r="HCV292"/>
      <c r="HCW292"/>
      <c r="HCX292"/>
      <c r="HCY292"/>
      <c r="HCZ292"/>
      <c r="HDA292"/>
      <c r="HDB292"/>
      <c r="HDC292"/>
      <c r="HDD292"/>
      <c r="HDE292"/>
      <c r="HDF292"/>
      <c r="HDG292"/>
      <c r="HDH292"/>
      <c r="HDI292"/>
      <c r="HDJ292"/>
      <c r="HDK292"/>
      <c r="HDL292"/>
      <c r="HDM292"/>
      <c r="HDN292"/>
      <c r="HDO292"/>
      <c r="HDP292"/>
      <c r="HDQ292"/>
      <c r="HDR292"/>
      <c r="HDS292"/>
      <c r="HDT292"/>
      <c r="HDU292"/>
      <c r="HDV292"/>
      <c r="HDW292"/>
      <c r="HDX292"/>
      <c r="HDY292"/>
      <c r="HDZ292"/>
      <c r="HEA292"/>
      <c r="HEB292"/>
      <c r="HEC292"/>
      <c r="HED292"/>
      <c r="HEE292"/>
      <c r="HEF292"/>
      <c r="HEG292"/>
      <c r="HEH292"/>
      <c r="HEI292"/>
      <c r="HEJ292"/>
      <c r="HEK292"/>
      <c r="HEL292"/>
      <c r="HEM292"/>
      <c r="HEN292"/>
      <c r="HEO292"/>
      <c r="HEP292"/>
      <c r="HEQ292"/>
      <c r="HER292"/>
      <c r="HES292"/>
      <c r="HET292"/>
      <c r="HEU292"/>
      <c r="HEV292"/>
      <c r="HEW292"/>
      <c r="HEX292"/>
      <c r="HEY292"/>
      <c r="HEZ292"/>
      <c r="HFA292"/>
      <c r="HFB292"/>
      <c r="HFC292"/>
      <c r="HFD292"/>
      <c r="HFE292"/>
      <c r="HFF292"/>
      <c r="HFG292"/>
      <c r="HFH292"/>
      <c r="HFI292"/>
      <c r="HFJ292"/>
      <c r="HFK292"/>
      <c r="HFL292"/>
      <c r="HFM292"/>
      <c r="HFN292"/>
      <c r="HFO292"/>
      <c r="HFP292"/>
      <c r="HFQ292"/>
      <c r="HFR292"/>
      <c r="HFS292"/>
      <c r="HFT292"/>
      <c r="HFU292"/>
      <c r="HFV292"/>
      <c r="HFW292"/>
      <c r="HFX292"/>
      <c r="HFY292"/>
      <c r="HFZ292"/>
      <c r="HGA292"/>
      <c r="HGB292"/>
      <c r="HGC292"/>
      <c r="HGD292"/>
      <c r="HGE292"/>
      <c r="HGF292"/>
      <c r="HGG292"/>
      <c r="HGH292"/>
      <c r="HGI292"/>
      <c r="HGJ292"/>
      <c r="HGK292"/>
      <c r="HGL292"/>
      <c r="HGM292"/>
      <c r="HGN292"/>
      <c r="HGO292"/>
      <c r="HGP292"/>
      <c r="HGQ292"/>
      <c r="HGR292"/>
      <c r="HGS292"/>
      <c r="HGT292"/>
      <c r="HGU292"/>
      <c r="HGV292"/>
      <c r="HGW292"/>
      <c r="HGX292"/>
      <c r="HGY292"/>
      <c r="HGZ292"/>
      <c r="HHA292"/>
      <c r="HHB292"/>
      <c r="HHC292"/>
      <c r="HHD292"/>
      <c r="HHE292"/>
      <c r="HHF292"/>
      <c r="HHG292"/>
      <c r="HHH292"/>
      <c r="HHI292"/>
      <c r="HHJ292"/>
      <c r="HHK292"/>
      <c r="HHL292"/>
      <c r="HHM292"/>
      <c r="HHN292"/>
      <c r="HHO292"/>
      <c r="HHP292"/>
      <c r="HHQ292"/>
      <c r="HHR292"/>
      <c r="HHS292"/>
      <c r="HHT292"/>
      <c r="HHU292"/>
      <c r="HHV292"/>
      <c r="HHW292"/>
      <c r="HHX292"/>
      <c r="HHY292"/>
      <c r="HHZ292"/>
      <c r="HIA292"/>
      <c r="HIB292"/>
      <c r="HIC292"/>
      <c r="HID292"/>
      <c r="HIE292"/>
      <c r="HIF292"/>
      <c r="HIG292"/>
      <c r="HIH292"/>
      <c r="HII292"/>
      <c r="HIJ292"/>
      <c r="HIK292"/>
      <c r="HIL292"/>
      <c r="HIM292"/>
      <c r="HIN292"/>
      <c r="HIO292"/>
      <c r="HIP292"/>
      <c r="HIQ292"/>
      <c r="HIR292"/>
      <c r="HIS292"/>
      <c r="HIT292"/>
      <c r="HIU292"/>
      <c r="HIV292"/>
      <c r="HIW292"/>
      <c r="HIX292"/>
      <c r="HIY292"/>
      <c r="HIZ292"/>
      <c r="HJA292"/>
      <c r="HJB292"/>
      <c r="HJC292"/>
      <c r="HJD292"/>
      <c r="HJE292"/>
      <c r="HJF292"/>
      <c r="HJG292"/>
      <c r="HJH292"/>
      <c r="HJI292"/>
      <c r="HJJ292"/>
      <c r="HJK292"/>
      <c r="HJL292"/>
      <c r="HJM292"/>
      <c r="HJN292"/>
      <c r="HJO292"/>
      <c r="HJP292"/>
      <c r="HJQ292"/>
      <c r="HJR292"/>
      <c r="HJS292"/>
      <c r="HJT292"/>
      <c r="HJU292"/>
      <c r="HJV292"/>
      <c r="HJW292"/>
      <c r="HJX292"/>
      <c r="HJY292"/>
      <c r="HJZ292"/>
      <c r="HKA292"/>
      <c r="HKB292"/>
      <c r="HKC292"/>
      <c r="HKD292"/>
      <c r="HKE292"/>
      <c r="HKF292"/>
      <c r="HKG292"/>
      <c r="HKH292"/>
      <c r="HKI292"/>
      <c r="HKJ292"/>
      <c r="HKK292"/>
      <c r="HKL292"/>
      <c r="HKM292"/>
      <c r="HKN292"/>
      <c r="HKO292"/>
      <c r="HKP292"/>
      <c r="HKQ292"/>
      <c r="HKR292"/>
      <c r="HKS292"/>
      <c r="HKT292"/>
      <c r="HKU292"/>
      <c r="HKV292"/>
      <c r="HKW292"/>
      <c r="HKX292"/>
      <c r="HKY292"/>
      <c r="HKZ292"/>
      <c r="HLA292"/>
      <c r="HLB292"/>
      <c r="HLC292"/>
      <c r="HLD292"/>
      <c r="HLE292"/>
      <c r="HLF292"/>
      <c r="HLG292"/>
      <c r="HLH292"/>
      <c r="HLI292"/>
      <c r="HLJ292"/>
      <c r="HLK292"/>
      <c r="HLL292"/>
      <c r="HLM292"/>
      <c r="HLN292"/>
      <c r="HLO292"/>
      <c r="HLP292"/>
      <c r="HLQ292"/>
      <c r="HLR292"/>
      <c r="HLS292"/>
      <c r="HLT292"/>
      <c r="HLU292"/>
      <c r="HLV292"/>
      <c r="HLW292"/>
      <c r="HLX292"/>
      <c r="HLY292"/>
      <c r="HLZ292"/>
      <c r="HMA292"/>
      <c r="HMB292"/>
      <c r="HMC292"/>
      <c r="HMD292"/>
      <c r="HME292"/>
      <c r="HMF292"/>
      <c r="HMG292"/>
      <c r="HMH292"/>
      <c r="HMI292"/>
      <c r="HMJ292"/>
      <c r="HMK292"/>
      <c r="HML292"/>
      <c r="HMM292"/>
      <c r="HMN292"/>
      <c r="HMO292"/>
      <c r="HMP292"/>
      <c r="HMQ292"/>
      <c r="HMR292"/>
      <c r="HMS292"/>
      <c r="HMT292"/>
      <c r="HMU292"/>
      <c r="HMV292"/>
      <c r="HMW292"/>
      <c r="HMX292"/>
      <c r="HMY292"/>
      <c r="HMZ292"/>
      <c r="HNA292"/>
      <c r="HNB292"/>
      <c r="HNC292"/>
      <c r="HND292"/>
      <c r="HNE292"/>
      <c r="HNF292"/>
      <c r="HNG292"/>
      <c r="HNH292"/>
      <c r="HNI292"/>
      <c r="HNJ292"/>
      <c r="HNK292"/>
      <c r="HNL292"/>
      <c r="HNM292"/>
      <c r="HNN292"/>
      <c r="HNO292"/>
      <c r="HNP292"/>
      <c r="HNQ292"/>
      <c r="HNR292"/>
      <c r="HNS292"/>
      <c r="HNT292"/>
      <c r="HNU292"/>
      <c r="HNV292"/>
      <c r="HNW292"/>
      <c r="HNX292"/>
      <c r="HNY292"/>
      <c r="HNZ292"/>
      <c r="HOA292"/>
      <c r="HOB292"/>
      <c r="HOC292"/>
      <c r="HOD292"/>
      <c r="HOE292"/>
      <c r="HOF292"/>
      <c r="HOG292"/>
      <c r="HOH292"/>
      <c r="HOI292"/>
      <c r="HOJ292"/>
      <c r="HOK292"/>
      <c r="HOL292"/>
      <c r="HOM292"/>
      <c r="HON292"/>
      <c r="HOO292"/>
      <c r="HOP292"/>
      <c r="HOQ292"/>
      <c r="HOR292"/>
      <c r="HOS292"/>
      <c r="HOT292"/>
      <c r="HOU292"/>
      <c r="HOV292"/>
      <c r="HOW292"/>
      <c r="HOX292"/>
      <c r="HOY292"/>
      <c r="HOZ292"/>
      <c r="HPA292"/>
      <c r="HPB292"/>
      <c r="HPC292"/>
      <c r="HPD292"/>
      <c r="HPE292"/>
      <c r="HPF292"/>
      <c r="HPG292"/>
      <c r="HPH292"/>
      <c r="HPI292"/>
      <c r="HPJ292"/>
      <c r="HPK292"/>
      <c r="HPL292"/>
      <c r="HPM292"/>
      <c r="HPN292"/>
      <c r="HPO292"/>
      <c r="HPP292"/>
      <c r="HPQ292"/>
      <c r="HPR292"/>
      <c r="HPS292"/>
      <c r="HPT292"/>
      <c r="HPU292"/>
      <c r="HPV292"/>
      <c r="HPW292"/>
      <c r="HPX292"/>
      <c r="HPY292"/>
      <c r="HPZ292"/>
      <c r="HQA292"/>
      <c r="HQB292"/>
      <c r="HQC292"/>
      <c r="HQD292"/>
      <c r="HQE292"/>
      <c r="HQF292"/>
      <c r="HQG292"/>
      <c r="HQH292"/>
      <c r="HQI292"/>
      <c r="HQJ292"/>
      <c r="HQK292"/>
      <c r="HQL292"/>
      <c r="HQM292"/>
      <c r="HQN292"/>
      <c r="HQO292"/>
      <c r="HQP292"/>
      <c r="HQQ292"/>
      <c r="HQR292"/>
      <c r="HQS292"/>
      <c r="HQT292"/>
      <c r="HQU292"/>
      <c r="HQV292"/>
      <c r="HQW292"/>
      <c r="HQX292"/>
      <c r="HQY292"/>
      <c r="HQZ292"/>
      <c r="HRA292"/>
      <c r="HRB292"/>
      <c r="HRC292"/>
      <c r="HRD292"/>
      <c r="HRE292"/>
      <c r="HRF292"/>
      <c r="HRG292"/>
      <c r="HRH292"/>
      <c r="HRI292"/>
      <c r="HRJ292"/>
      <c r="HRK292"/>
      <c r="HRL292"/>
      <c r="HRM292"/>
      <c r="HRN292"/>
      <c r="HRO292"/>
      <c r="HRP292"/>
      <c r="HRQ292"/>
      <c r="HRR292"/>
      <c r="HRS292"/>
      <c r="HRT292"/>
      <c r="HRU292"/>
      <c r="HRV292"/>
      <c r="HRW292"/>
      <c r="HRX292"/>
      <c r="HRY292"/>
      <c r="HRZ292"/>
      <c r="HSA292"/>
      <c r="HSB292"/>
      <c r="HSC292"/>
      <c r="HSD292"/>
      <c r="HSE292"/>
      <c r="HSF292"/>
      <c r="HSG292"/>
      <c r="HSH292"/>
      <c r="HSI292"/>
      <c r="HSJ292"/>
      <c r="HSK292"/>
      <c r="HSL292"/>
      <c r="HSM292"/>
      <c r="HSN292"/>
      <c r="HSO292"/>
      <c r="HSP292"/>
      <c r="HSQ292"/>
      <c r="HSR292"/>
      <c r="HSS292"/>
      <c r="HST292"/>
      <c r="HSU292"/>
      <c r="HSV292"/>
      <c r="HSW292"/>
      <c r="HSX292"/>
      <c r="HSY292"/>
      <c r="HSZ292"/>
      <c r="HTA292"/>
      <c r="HTB292"/>
      <c r="HTC292"/>
      <c r="HTD292"/>
      <c r="HTE292"/>
      <c r="HTF292"/>
      <c r="HTG292"/>
      <c r="HTH292"/>
      <c r="HTI292"/>
      <c r="HTJ292"/>
      <c r="HTK292"/>
      <c r="HTL292"/>
      <c r="HTM292"/>
      <c r="HTN292"/>
      <c r="HTO292"/>
      <c r="HTP292"/>
      <c r="HTQ292"/>
      <c r="HTR292"/>
      <c r="HTS292"/>
      <c r="HTT292"/>
      <c r="HTU292"/>
      <c r="HTV292"/>
      <c r="HTW292"/>
      <c r="HTX292"/>
      <c r="HTY292"/>
      <c r="HTZ292"/>
      <c r="HUA292"/>
      <c r="HUB292"/>
      <c r="HUC292"/>
      <c r="HUD292"/>
      <c r="HUE292"/>
      <c r="HUF292"/>
      <c r="HUG292"/>
      <c r="HUH292"/>
      <c r="HUI292"/>
      <c r="HUJ292"/>
      <c r="HUK292"/>
      <c r="HUL292"/>
      <c r="HUM292"/>
      <c r="HUN292"/>
      <c r="HUO292"/>
      <c r="HUP292"/>
      <c r="HUQ292"/>
      <c r="HUR292"/>
      <c r="HUS292"/>
      <c r="HUT292"/>
      <c r="HUU292"/>
      <c r="HUV292"/>
      <c r="HUW292"/>
      <c r="HUX292"/>
      <c r="HUY292"/>
      <c r="HUZ292"/>
      <c r="HVA292"/>
      <c r="HVB292"/>
      <c r="HVC292"/>
      <c r="HVD292"/>
      <c r="HVE292"/>
      <c r="HVF292"/>
      <c r="HVG292"/>
      <c r="HVH292"/>
      <c r="HVI292"/>
      <c r="HVJ292"/>
      <c r="HVK292"/>
      <c r="HVL292"/>
      <c r="HVM292"/>
      <c r="HVN292"/>
      <c r="HVO292"/>
      <c r="HVP292"/>
      <c r="HVQ292"/>
      <c r="HVR292"/>
      <c r="HVS292"/>
      <c r="HVT292"/>
      <c r="HVU292"/>
      <c r="HVV292"/>
      <c r="HVW292"/>
      <c r="HVX292"/>
      <c r="HVY292"/>
      <c r="HVZ292"/>
      <c r="HWA292"/>
      <c r="HWB292"/>
      <c r="HWC292"/>
      <c r="HWD292"/>
      <c r="HWE292"/>
      <c r="HWF292"/>
      <c r="HWG292"/>
      <c r="HWH292"/>
      <c r="HWI292"/>
      <c r="HWJ292"/>
      <c r="HWK292"/>
      <c r="HWL292"/>
      <c r="HWM292"/>
      <c r="HWN292"/>
      <c r="HWO292"/>
      <c r="HWP292"/>
      <c r="HWQ292"/>
      <c r="HWR292"/>
      <c r="HWS292"/>
      <c r="HWT292"/>
      <c r="HWU292"/>
      <c r="HWV292"/>
      <c r="HWW292"/>
      <c r="HWX292"/>
      <c r="HWY292"/>
      <c r="HWZ292"/>
      <c r="HXA292"/>
      <c r="HXB292"/>
      <c r="HXC292"/>
      <c r="HXD292"/>
      <c r="HXE292"/>
      <c r="HXF292"/>
      <c r="HXG292"/>
      <c r="HXH292"/>
      <c r="HXI292"/>
      <c r="HXJ292"/>
      <c r="HXK292"/>
      <c r="HXL292"/>
      <c r="HXM292"/>
      <c r="HXN292"/>
      <c r="HXO292"/>
      <c r="HXP292"/>
      <c r="HXQ292"/>
      <c r="HXR292"/>
      <c r="HXS292"/>
      <c r="HXT292"/>
      <c r="HXU292"/>
      <c r="HXV292"/>
      <c r="HXW292"/>
      <c r="HXX292"/>
      <c r="HXY292"/>
      <c r="HXZ292"/>
      <c r="HYA292"/>
      <c r="HYB292"/>
      <c r="HYC292"/>
      <c r="HYD292"/>
      <c r="HYE292"/>
      <c r="HYF292"/>
      <c r="HYG292"/>
      <c r="HYH292"/>
      <c r="HYI292"/>
      <c r="HYJ292"/>
      <c r="HYK292"/>
      <c r="HYL292"/>
      <c r="HYM292"/>
      <c r="HYN292"/>
      <c r="HYO292"/>
      <c r="HYP292"/>
      <c r="HYQ292"/>
      <c r="HYR292"/>
      <c r="HYS292"/>
      <c r="HYT292"/>
      <c r="HYU292"/>
      <c r="HYV292"/>
      <c r="HYW292"/>
      <c r="HYX292"/>
      <c r="HYY292"/>
      <c r="HYZ292"/>
      <c r="HZA292"/>
      <c r="HZB292"/>
      <c r="HZC292"/>
      <c r="HZD292"/>
      <c r="HZE292"/>
      <c r="HZF292"/>
      <c r="HZG292"/>
      <c r="HZH292"/>
      <c r="HZI292"/>
      <c r="HZJ292"/>
      <c r="HZK292"/>
      <c r="HZL292"/>
      <c r="HZM292"/>
      <c r="HZN292"/>
      <c r="HZO292"/>
      <c r="HZP292"/>
      <c r="HZQ292"/>
      <c r="HZR292"/>
      <c r="HZS292"/>
      <c r="HZT292"/>
      <c r="HZU292"/>
      <c r="HZV292"/>
      <c r="HZW292"/>
      <c r="HZX292"/>
      <c r="HZY292"/>
      <c r="HZZ292"/>
      <c r="IAA292"/>
      <c r="IAB292"/>
      <c r="IAC292"/>
      <c r="IAD292"/>
      <c r="IAE292"/>
      <c r="IAF292"/>
      <c r="IAG292"/>
      <c r="IAH292"/>
      <c r="IAI292"/>
      <c r="IAJ292"/>
      <c r="IAK292"/>
      <c r="IAL292"/>
      <c r="IAM292"/>
      <c r="IAN292"/>
      <c r="IAO292"/>
      <c r="IAP292"/>
      <c r="IAQ292"/>
      <c r="IAR292"/>
      <c r="IAS292"/>
      <c r="IAT292"/>
      <c r="IAU292"/>
      <c r="IAV292"/>
      <c r="IAW292"/>
      <c r="IAX292"/>
      <c r="IAY292"/>
      <c r="IAZ292"/>
      <c r="IBA292"/>
      <c r="IBB292"/>
      <c r="IBC292"/>
      <c r="IBD292"/>
      <c r="IBE292"/>
      <c r="IBF292"/>
      <c r="IBG292"/>
      <c r="IBH292"/>
      <c r="IBI292"/>
      <c r="IBJ292"/>
      <c r="IBK292"/>
      <c r="IBL292"/>
      <c r="IBM292"/>
      <c r="IBN292"/>
      <c r="IBO292"/>
      <c r="IBP292"/>
      <c r="IBQ292"/>
      <c r="IBR292"/>
      <c r="IBS292"/>
      <c r="IBT292"/>
      <c r="IBU292"/>
      <c r="IBV292"/>
      <c r="IBW292"/>
      <c r="IBX292"/>
      <c r="IBY292"/>
      <c r="IBZ292"/>
      <c r="ICA292"/>
      <c r="ICB292"/>
      <c r="ICC292"/>
      <c r="ICD292"/>
      <c r="ICE292"/>
      <c r="ICF292"/>
      <c r="ICG292"/>
      <c r="ICH292"/>
      <c r="ICI292"/>
      <c r="ICJ292"/>
      <c r="ICK292"/>
      <c r="ICL292"/>
      <c r="ICM292"/>
      <c r="ICN292"/>
      <c r="ICO292"/>
      <c r="ICP292"/>
      <c r="ICQ292"/>
      <c r="ICR292"/>
      <c r="ICS292"/>
      <c r="ICT292"/>
      <c r="ICU292"/>
      <c r="ICV292"/>
      <c r="ICW292"/>
      <c r="ICX292"/>
      <c r="ICY292"/>
      <c r="ICZ292"/>
      <c r="IDA292"/>
      <c r="IDB292"/>
      <c r="IDC292"/>
      <c r="IDD292"/>
      <c r="IDE292"/>
      <c r="IDF292"/>
      <c r="IDG292"/>
      <c r="IDH292"/>
      <c r="IDI292"/>
      <c r="IDJ292"/>
      <c r="IDK292"/>
      <c r="IDL292"/>
      <c r="IDM292"/>
      <c r="IDN292"/>
      <c r="IDO292"/>
      <c r="IDP292"/>
      <c r="IDQ292"/>
      <c r="IDR292"/>
      <c r="IDS292"/>
      <c r="IDT292"/>
      <c r="IDU292"/>
      <c r="IDV292"/>
      <c r="IDW292"/>
      <c r="IDX292"/>
      <c r="IDY292"/>
      <c r="IDZ292"/>
      <c r="IEA292"/>
      <c r="IEB292"/>
      <c r="IEC292"/>
      <c r="IED292"/>
      <c r="IEE292"/>
      <c r="IEF292"/>
      <c r="IEG292"/>
      <c r="IEH292"/>
      <c r="IEI292"/>
      <c r="IEJ292"/>
      <c r="IEK292"/>
      <c r="IEL292"/>
      <c r="IEM292"/>
      <c r="IEN292"/>
      <c r="IEO292"/>
      <c r="IEP292"/>
      <c r="IEQ292"/>
      <c r="IER292"/>
      <c r="IES292"/>
      <c r="IET292"/>
      <c r="IEU292"/>
      <c r="IEV292"/>
      <c r="IEW292"/>
      <c r="IEX292"/>
      <c r="IEY292"/>
      <c r="IEZ292"/>
      <c r="IFA292"/>
      <c r="IFB292"/>
      <c r="IFC292"/>
      <c r="IFD292"/>
      <c r="IFE292"/>
      <c r="IFF292"/>
      <c r="IFG292"/>
      <c r="IFH292"/>
      <c r="IFI292"/>
      <c r="IFJ292"/>
      <c r="IFK292"/>
      <c r="IFL292"/>
      <c r="IFM292"/>
      <c r="IFN292"/>
      <c r="IFO292"/>
      <c r="IFP292"/>
      <c r="IFQ292"/>
      <c r="IFR292"/>
      <c r="IFS292"/>
      <c r="IFT292"/>
      <c r="IFU292"/>
      <c r="IFV292"/>
      <c r="IFW292"/>
      <c r="IFX292"/>
      <c r="IFY292"/>
      <c r="IFZ292"/>
      <c r="IGA292"/>
      <c r="IGB292"/>
      <c r="IGC292"/>
      <c r="IGD292"/>
      <c r="IGE292"/>
      <c r="IGF292"/>
      <c r="IGG292"/>
      <c r="IGH292"/>
      <c r="IGI292"/>
      <c r="IGJ292"/>
      <c r="IGK292"/>
      <c r="IGL292"/>
      <c r="IGM292"/>
      <c r="IGN292"/>
      <c r="IGO292"/>
      <c r="IGP292"/>
      <c r="IGQ292"/>
      <c r="IGR292"/>
      <c r="IGS292"/>
      <c r="IGT292"/>
      <c r="IGU292"/>
      <c r="IGV292"/>
      <c r="IGW292"/>
      <c r="IGX292"/>
      <c r="IGY292"/>
      <c r="IGZ292"/>
      <c r="IHA292"/>
      <c r="IHB292"/>
      <c r="IHC292"/>
      <c r="IHD292"/>
      <c r="IHE292"/>
      <c r="IHF292"/>
      <c r="IHG292"/>
      <c r="IHH292"/>
      <c r="IHI292"/>
      <c r="IHJ292"/>
      <c r="IHK292"/>
      <c r="IHL292"/>
      <c r="IHM292"/>
      <c r="IHN292"/>
      <c r="IHO292"/>
      <c r="IHP292"/>
      <c r="IHQ292"/>
      <c r="IHR292"/>
      <c r="IHS292"/>
      <c r="IHT292"/>
      <c r="IHU292"/>
      <c r="IHV292"/>
      <c r="IHW292"/>
      <c r="IHX292"/>
      <c r="IHY292"/>
      <c r="IHZ292"/>
      <c r="IIA292"/>
      <c r="IIB292"/>
      <c r="IIC292"/>
      <c r="IID292"/>
      <c r="IIE292"/>
      <c r="IIF292"/>
      <c r="IIG292"/>
      <c r="IIH292"/>
      <c r="III292"/>
      <c r="IIJ292"/>
      <c r="IIK292"/>
      <c r="IIL292"/>
      <c r="IIM292"/>
      <c r="IIN292"/>
      <c r="IIO292"/>
      <c r="IIP292"/>
      <c r="IIQ292"/>
      <c r="IIR292"/>
      <c r="IIS292"/>
      <c r="IIT292"/>
      <c r="IIU292"/>
      <c r="IIV292"/>
      <c r="IIW292"/>
      <c r="IIX292"/>
      <c r="IIY292"/>
      <c r="IIZ292"/>
      <c r="IJA292"/>
      <c r="IJB292"/>
      <c r="IJC292"/>
      <c r="IJD292"/>
      <c r="IJE292"/>
      <c r="IJF292"/>
      <c r="IJG292"/>
      <c r="IJH292"/>
      <c r="IJI292"/>
      <c r="IJJ292"/>
      <c r="IJK292"/>
      <c r="IJL292"/>
      <c r="IJM292"/>
      <c r="IJN292"/>
      <c r="IJO292"/>
      <c r="IJP292"/>
      <c r="IJQ292"/>
      <c r="IJR292"/>
      <c r="IJS292"/>
      <c r="IJT292"/>
      <c r="IJU292"/>
      <c r="IJV292"/>
      <c r="IJW292"/>
      <c r="IJX292"/>
      <c r="IJY292"/>
      <c r="IJZ292"/>
      <c r="IKA292"/>
      <c r="IKB292"/>
      <c r="IKC292"/>
      <c r="IKD292"/>
      <c r="IKE292"/>
      <c r="IKF292"/>
      <c r="IKG292"/>
      <c r="IKH292"/>
      <c r="IKI292"/>
      <c r="IKJ292"/>
      <c r="IKK292"/>
      <c r="IKL292"/>
      <c r="IKM292"/>
      <c r="IKN292"/>
      <c r="IKO292"/>
      <c r="IKP292"/>
      <c r="IKQ292"/>
      <c r="IKR292"/>
      <c r="IKS292"/>
      <c r="IKT292"/>
      <c r="IKU292"/>
      <c r="IKV292"/>
      <c r="IKW292"/>
      <c r="IKX292"/>
      <c r="IKY292"/>
      <c r="IKZ292"/>
      <c r="ILA292"/>
      <c r="ILB292"/>
      <c r="ILC292"/>
      <c r="ILD292"/>
      <c r="ILE292"/>
      <c r="ILF292"/>
      <c r="ILG292"/>
      <c r="ILH292"/>
      <c r="ILI292"/>
      <c r="ILJ292"/>
      <c r="ILK292"/>
      <c r="ILL292"/>
      <c r="ILM292"/>
      <c r="ILN292"/>
      <c r="ILO292"/>
      <c r="ILP292"/>
      <c r="ILQ292"/>
      <c r="ILR292"/>
      <c r="ILS292"/>
      <c r="ILT292"/>
      <c r="ILU292"/>
      <c r="ILV292"/>
      <c r="ILW292"/>
      <c r="ILX292"/>
      <c r="ILY292"/>
      <c r="ILZ292"/>
      <c r="IMA292"/>
      <c r="IMB292"/>
      <c r="IMC292"/>
      <c r="IMD292"/>
      <c r="IME292"/>
      <c r="IMF292"/>
      <c r="IMG292"/>
      <c r="IMH292"/>
      <c r="IMI292"/>
      <c r="IMJ292"/>
      <c r="IMK292"/>
      <c r="IML292"/>
      <c r="IMM292"/>
      <c r="IMN292"/>
      <c r="IMO292"/>
      <c r="IMP292"/>
      <c r="IMQ292"/>
      <c r="IMR292"/>
      <c r="IMS292"/>
      <c r="IMT292"/>
      <c r="IMU292"/>
      <c r="IMV292"/>
      <c r="IMW292"/>
      <c r="IMX292"/>
      <c r="IMY292"/>
      <c r="IMZ292"/>
      <c r="INA292"/>
      <c r="INB292"/>
      <c r="INC292"/>
      <c r="IND292"/>
      <c r="INE292"/>
      <c r="INF292"/>
      <c r="ING292"/>
      <c r="INH292"/>
      <c r="INI292"/>
      <c r="INJ292"/>
      <c r="INK292"/>
      <c r="INL292"/>
      <c r="INM292"/>
      <c r="INN292"/>
      <c r="INO292"/>
      <c r="INP292"/>
      <c r="INQ292"/>
      <c r="INR292"/>
      <c r="INS292"/>
      <c r="INT292"/>
      <c r="INU292"/>
      <c r="INV292"/>
      <c r="INW292"/>
      <c r="INX292"/>
      <c r="INY292"/>
      <c r="INZ292"/>
      <c r="IOA292"/>
      <c r="IOB292"/>
      <c r="IOC292"/>
      <c r="IOD292"/>
      <c r="IOE292"/>
      <c r="IOF292"/>
      <c r="IOG292"/>
      <c r="IOH292"/>
      <c r="IOI292"/>
      <c r="IOJ292"/>
      <c r="IOK292"/>
      <c r="IOL292"/>
      <c r="IOM292"/>
      <c r="ION292"/>
      <c r="IOO292"/>
      <c r="IOP292"/>
      <c r="IOQ292"/>
      <c r="IOR292"/>
      <c r="IOS292"/>
      <c r="IOT292"/>
      <c r="IOU292"/>
      <c r="IOV292"/>
      <c r="IOW292"/>
      <c r="IOX292"/>
      <c r="IOY292"/>
      <c r="IOZ292"/>
      <c r="IPA292"/>
      <c r="IPB292"/>
      <c r="IPC292"/>
      <c r="IPD292"/>
      <c r="IPE292"/>
      <c r="IPF292"/>
      <c r="IPG292"/>
      <c r="IPH292"/>
      <c r="IPI292"/>
      <c r="IPJ292"/>
      <c r="IPK292"/>
      <c r="IPL292"/>
      <c r="IPM292"/>
      <c r="IPN292"/>
      <c r="IPO292"/>
      <c r="IPP292"/>
      <c r="IPQ292"/>
      <c r="IPR292"/>
      <c r="IPS292"/>
      <c r="IPT292"/>
      <c r="IPU292"/>
      <c r="IPV292"/>
      <c r="IPW292"/>
      <c r="IPX292"/>
      <c r="IPY292"/>
      <c r="IPZ292"/>
      <c r="IQA292"/>
      <c r="IQB292"/>
      <c r="IQC292"/>
      <c r="IQD292"/>
      <c r="IQE292"/>
      <c r="IQF292"/>
      <c r="IQG292"/>
      <c r="IQH292"/>
      <c r="IQI292"/>
      <c r="IQJ292"/>
      <c r="IQK292"/>
      <c r="IQL292"/>
      <c r="IQM292"/>
      <c r="IQN292"/>
      <c r="IQO292"/>
      <c r="IQP292"/>
      <c r="IQQ292"/>
      <c r="IQR292"/>
      <c r="IQS292"/>
      <c r="IQT292"/>
      <c r="IQU292"/>
      <c r="IQV292"/>
      <c r="IQW292"/>
      <c r="IQX292"/>
      <c r="IQY292"/>
      <c r="IQZ292"/>
      <c r="IRA292"/>
      <c r="IRB292"/>
      <c r="IRC292"/>
      <c r="IRD292"/>
      <c r="IRE292"/>
      <c r="IRF292"/>
      <c r="IRG292"/>
      <c r="IRH292"/>
      <c r="IRI292"/>
      <c r="IRJ292"/>
      <c r="IRK292"/>
      <c r="IRL292"/>
      <c r="IRM292"/>
      <c r="IRN292"/>
      <c r="IRO292"/>
      <c r="IRP292"/>
      <c r="IRQ292"/>
      <c r="IRR292"/>
      <c r="IRS292"/>
      <c r="IRT292"/>
      <c r="IRU292"/>
      <c r="IRV292"/>
      <c r="IRW292"/>
      <c r="IRX292"/>
      <c r="IRY292"/>
      <c r="IRZ292"/>
      <c r="ISA292"/>
      <c r="ISB292"/>
      <c r="ISC292"/>
      <c r="ISD292"/>
      <c r="ISE292"/>
      <c r="ISF292"/>
      <c r="ISG292"/>
      <c r="ISH292"/>
      <c r="ISI292"/>
      <c r="ISJ292"/>
      <c r="ISK292"/>
      <c r="ISL292"/>
      <c r="ISM292"/>
      <c r="ISN292"/>
      <c r="ISO292"/>
      <c r="ISP292"/>
      <c r="ISQ292"/>
      <c r="ISR292"/>
      <c r="ISS292"/>
      <c r="IST292"/>
      <c r="ISU292"/>
      <c r="ISV292"/>
      <c r="ISW292"/>
      <c r="ISX292"/>
      <c r="ISY292"/>
      <c r="ISZ292"/>
      <c r="ITA292"/>
      <c r="ITB292"/>
      <c r="ITC292"/>
      <c r="ITD292"/>
      <c r="ITE292"/>
      <c r="ITF292"/>
      <c r="ITG292"/>
      <c r="ITH292"/>
      <c r="ITI292"/>
      <c r="ITJ292"/>
      <c r="ITK292"/>
      <c r="ITL292"/>
      <c r="ITM292"/>
      <c r="ITN292"/>
      <c r="ITO292"/>
      <c r="ITP292"/>
      <c r="ITQ292"/>
      <c r="ITR292"/>
      <c r="ITS292"/>
      <c r="ITT292"/>
      <c r="ITU292"/>
      <c r="ITV292"/>
      <c r="ITW292"/>
      <c r="ITX292"/>
      <c r="ITY292"/>
      <c r="ITZ292"/>
      <c r="IUA292"/>
      <c r="IUB292"/>
      <c r="IUC292"/>
      <c r="IUD292"/>
      <c r="IUE292"/>
      <c r="IUF292"/>
      <c r="IUG292"/>
      <c r="IUH292"/>
      <c r="IUI292"/>
      <c r="IUJ292"/>
      <c r="IUK292"/>
      <c r="IUL292"/>
      <c r="IUM292"/>
      <c r="IUN292"/>
      <c r="IUO292"/>
      <c r="IUP292"/>
      <c r="IUQ292"/>
      <c r="IUR292"/>
      <c r="IUS292"/>
      <c r="IUT292"/>
      <c r="IUU292"/>
      <c r="IUV292"/>
      <c r="IUW292"/>
      <c r="IUX292"/>
      <c r="IUY292"/>
      <c r="IUZ292"/>
      <c r="IVA292"/>
      <c r="IVB292"/>
      <c r="IVC292"/>
      <c r="IVD292"/>
      <c r="IVE292"/>
      <c r="IVF292"/>
      <c r="IVG292"/>
      <c r="IVH292"/>
      <c r="IVI292"/>
      <c r="IVJ292"/>
      <c r="IVK292"/>
      <c r="IVL292"/>
      <c r="IVM292"/>
      <c r="IVN292"/>
      <c r="IVO292"/>
      <c r="IVP292"/>
      <c r="IVQ292"/>
      <c r="IVR292"/>
      <c r="IVS292"/>
      <c r="IVT292"/>
      <c r="IVU292"/>
      <c r="IVV292"/>
      <c r="IVW292"/>
      <c r="IVX292"/>
      <c r="IVY292"/>
      <c r="IVZ292"/>
      <c r="IWA292"/>
      <c r="IWB292"/>
      <c r="IWC292"/>
      <c r="IWD292"/>
      <c r="IWE292"/>
      <c r="IWF292"/>
      <c r="IWG292"/>
      <c r="IWH292"/>
      <c r="IWI292"/>
      <c r="IWJ292"/>
      <c r="IWK292"/>
      <c r="IWL292"/>
      <c r="IWM292"/>
      <c r="IWN292"/>
      <c r="IWO292"/>
      <c r="IWP292"/>
      <c r="IWQ292"/>
      <c r="IWR292"/>
      <c r="IWS292"/>
      <c r="IWT292"/>
      <c r="IWU292"/>
      <c r="IWV292"/>
      <c r="IWW292"/>
      <c r="IWX292"/>
      <c r="IWY292"/>
      <c r="IWZ292"/>
      <c r="IXA292"/>
      <c r="IXB292"/>
      <c r="IXC292"/>
      <c r="IXD292"/>
      <c r="IXE292"/>
      <c r="IXF292"/>
      <c r="IXG292"/>
      <c r="IXH292"/>
      <c r="IXI292"/>
      <c r="IXJ292"/>
      <c r="IXK292"/>
      <c r="IXL292"/>
      <c r="IXM292"/>
      <c r="IXN292"/>
      <c r="IXO292"/>
      <c r="IXP292"/>
      <c r="IXQ292"/>
      <c r="IXR292"/>
      <c r="IXS292"/>
      <c r="IXT292"/>
      <c r="IXU292"/>
      <c r="IXV292"/>
      <c r="IXW292"/>
      <c r="IXX292"/>
      <c r="IXY292"/>
      <c r="IXZ292"/>
      <c r="IYA292"/>
      <c r="IYB292"/>
      <c r="IYC292"/>
      <c r="IYD292"/>
      <c r="IYE292"/>
      <c r="IYF292"/>
      <c r="IYG292"/>
      <c r="IYH292"/>
      <c r="IYI292"/>
      <c r="IYJ292"/>
      <c r="IYK292"/>
      <c r="IYL292"/>
      <c r="IYM292"/>
      <c r="IYN292"/>
      <c r="IYO292"/>
      <c r="IYP292"/>
      <c r="IYQ292"/>
      <c r="IYR292"/>
      <c r="IYS292"/>
      <c r="IYT292"/>
      <c r="IYU292"/>
      <c r="IYV292"/>
      <c r="IYW292"/>
      <c r="IYX292"/>
      <c r="IYY292"/>
      <c r="IYZ292"/>
      <c r="IZA292"/>
      <c r="IZB292"/>
      <c r="IZC292"/>
      <c r="IZD292"/>
      <c r="IZE292"/>
      <c r="IZF292"/>
      <c r="IZG292"/>
      <c r="IZH292"/>
      <c r="IZI292"/>
      <c r="IZJ292"/>
      <c r="IZK292"/>
      <c r="IZL292"/>
      <c r="IZM292"/>
      <c r="IZN292"/>
      <c r="IZO292"/>
      <c r="IZP292"/>
      <c r="IZQ292"/>
      <c r="IZR292"/>
      <c r="IZS292"/>
      <c r="IZT292"/>
      <c r="IZU292"/>
      <c r="IZV292"/>
      <c r="IZW292"/>
      <c r="IZX292"/>
      <c r="IZY292"/>
      <c r="IZZ292"/>
      <c r="JAA292"/>
      <c r="JAB292"/>
      <c r="JAC292"/>
      <c r="JAD292"/>
      <c r="JAE292"/>
      <c r="JAF292"/>
      <c r="JAG292"/>
      <c r="JAH292"/>
      <c r="JAI292"/>
      <c r="JAJ292"/>
      <c r="JAK292"/>
      <c r="JAL292"/>
      <c r="JAM292"/>
      <c r="JAN292"/>
      <c r="JAO292"/>
      <c r="JAP292"/>
      <c r="JAQ292"/>
      <c r="JAR292"/>
      <c r="JAS292"/>
      <c r="JAT292"/>
      <c r="JAU292"/>
      <c r="JAV292"/>
      <c r="JAW292"/>
      <c r="JAX292"/>
      <c r="JAY292"/>
      <c r="JAZ292"/>
      <c r="JBA292"/>
      <c r="JBB292"/>
      <c r="JBC292"/>
      <c r="JBD292"/>
      <c r="JBE292"/>
      <c r="JBF292"/>
      <c r="JBG292"/>
      <c r="JBH292"/>
      <c r="JBI292"/>
      <c r="JBJ292"/>
      <c r="JBK292"/>
      <c r="JBL292"/>
      <c r="JBM292"/>
      <c r="JBN292"/>
      <c r="JBO292"/>
      <c r="JBP292"/>
      <c r="JBQ292"/>
      <c r="JBR292"/>
      <c r="JBS292"/>
      <c r="JBT292"/>
      <c r="JBU292"/>
      <c r="JBV292"/>
      <c r="JBW292"/>
      <c r="JBX292"/>
      <c r="JBY292"/>
      <c r="JBZ292"/>
      <c r="JCA292"/>
      <c r="JCB292"/>
      <c r="JCC292"/>
      <c r="JCD292"/>
      <c r="JCE292"/>
      <c r="JCF292"/>
      <c r="JCG292"/>
      <c r="JCH292"/>
      <c r="JCI292"/>
      <c r="JCJ292"/>
      <c r="JCK292"/>
      <c r="JCL292"/>
      <c r="JCM292"/>
      <c r="JCN292"/>
      <c r="JCO292"/>
      <c r="JCP292"/>
      <c r="JCQ292"/>
      <c r="JCR292"/>
      <c r="JCS292"/>
      <c r="JCT292"/>
      <c r="JCU292"/>
      <c r="JCV292"/>
      <c r="JCW292"/>
      <c r="JCX292"/>
      <c r="JCY292"/>
      <c r="JCZ292"/>
      <c r="JDA292"/>
      <c r="JDB292"/>
      <c r="JDC292"/>
      <c r="JDD292"/>
      <c r="JDE292"/>
      <c r="JDF292"/>
      <c r="JDG292"/>
      <c r="JDH292"/>
      <c r="JDI292"/>
      <c r="JDJ292"/>
      <c r="JDK292"/>
      <c r="JDL292"/>
      <c r="JDM292"/>
      <c r="JDN292"/>
      <c r="JDO292"/>
      <c r="JDP292"/>
      <c r="JDQ292"/>
      <c r="JDR292"/>
      <c r="JDS292"/>
      <c r="JDT292"/>
      <c r="JDU292"/>
      <c r="JDV292"/>
      <c r="JDW292"/>
      <c r="JDX292"/>
      <c r="JDY292"/>
      <c r="JDZ292"/>
      <c r="JEA292"/>
      <c r="JEB292"/>
      <c r="JEC292"/>
      <c r="JED292"/>
      <c r="JEE292"/>
      <c r="JEF292"/>
      <c r="JEG292"/>
      <c r="JEH292"/>
      <c r="JEI292"/>
      <c r="JEJ292"/>
      <c r="JEK292"/>
      <c r="JEL292"/>
      <c r="JEM292"/>
      <c r="JEN292"/>
      <c r="JEO292"/>
      <c r="JEP292"/>
      <c r="JEQ292"/>
      <c r="JER292"/>
      <c r="JES292"/>
      <c r="JET292"/>
      <c r="JEU292"/>
      <c r="JEV292"/>
      <c r="JEW292"/>
      <c r="JEX292"/>
      <c r="JEY292"/>
      <c r="JEZ292"/>
      <c r="JFA292"/>
      <c r="JFB292"/>
      <c r="JFC292"/>
      <c r="JFD292"/>
      <c r="JFE292"/>
      <c r="JFF292"/>
      <c r="JFG292"/>
      <c r="JFH292"/>
      <c r="JFI292"/>
      <c r="JFJ292"/>
      <c r="JFK292"/>
      <c r="JFL292"/>
      <c r="JFM292"/>
      <c r="JFN292"/>
      <c r="JFO292"/>
      <c r="JFP292"/>
      <c r="JFQ292"/>
      <c r="JFR292"/>
      <c r="JFS292"/>
      <c r="JFT292"/>
      <c r="JFU292"/>
      <c r="JFV292"/>
      <c r="JFW292"/>
      <c r="JFX292"/>
      <c r="JFY292"/>
      <c r="JFZ292"/>
      <c r="JGA292"/>
      <c r="JGB292"/>
      <c r="JGC292"/>
      <c r="JGD292"/>
      <c r="JGE292"/>
      <c r="JGF292"/>
      <c r="JGG292"/>
      <c r="JGH292"/>
      <c r="JGI292"/>
      <c r="JGJ292"/>
      <c r="JGK292"/>
      <c r="JGL292"/>
      <c r="JGM292"/>
      <c r="JGN292"/>
      <c r="JGO292"/>
      <c r="JGP292"/>
      <c r="JGQ292"/>
      <c r="JGR292"/>
      <c r="JGS292"/>
      <c r="JGT292"/>
      <c r="JGU292"/>
      <c r="JGV292"/>
      <c r="JGW292"/>
      <c r="JGX292"/>
      <c r="JGY292"/>
      <c r="JGZ292"/>
      <c r="JHA292"/>
      <c r="JHB292"/>
      <c r="JHC292"/>
      <c r="JHD292"/>
      <c r="JHE292"/>
      <c r="JHF292"/>
      <c r="JHG292"/>
      <c r="JHH292"/>
      <c r="JHI292"/>
      <c r="JHJ292"/>
      <c r="JHK292"/>
      <c r="JHL292"/>
      <c r="JHM292"/>
      <c r="JHN292"/>
      <c r="JHO292"/>
      <c r="JHP292"/>
      <c r="JHQ292"/>
      <c r="JHR292"/>
      <c r="JHS292"/>
      <c r="JHT292"/>
      <c r="JHU292"/>
      <c r="JHV292"/>
      <c r="JHW292"/>
      <c r="JHX292"/>
      <c r="JHY292"/>
      <c r="JHZ292"/>
      <c r="JIA292"/>
      <c r="JIB292"/>
      <c r="JIC292"/>
      <c r="JID292"/>
      <c r="JIE292"/>
      <c r="JIF292"/>
      <c r="JIG292"/>
      <c r="JIH292"/>
      <c r="JII292"/>
      <c r="JIJ292"/>
      <c r="JIK292"/>
      <c r="JIL292"/>
      <c r="JIM292"/>
      <c r="JIN292"/>
      <c r="JIO292"/>
      <c r="JIP292"/>
      <c r="JIQ292"/>
      <c r="JIR292"/>
      <c r="JIS292"/>
      <c r="JIT292"/>
      <c r="JIU292"/>
      <c r="JIV292"/>
      <c r="JIW292"/>
      <c r="JIX292"/>
      <c r="JIY292"/>
      <c r="JIZ292"/>
      <c r="JJA292"/>
      <c r="JJB292"/>
      <c r="JJC292"/>
      <c r="JJD292"/>
      <c r="JJE292"/>
      <c r="JJF292"/>
      <c r="JJG292"/>
      <c r="JJH292"/>
      <c r="JJI292"/>
      <c r="JJJ292"/>
      <c r="JJK292"/>
      <c r="JJL292"/>
      <c r="JJM292"/>
      <c r="JJN292"/>
      <c r="JJO292"/>
      <c r="JJP292"/>
      <c r="JJQ292"/>
      <c r="JJR292"/>
      <c r="JJS292"/>
      <c r="JJT292"/>
      <c r="JJU292"/>
      <c r="JJV292"/>
      <c r="JJW292"/>
      <c r="JJX292"/>
      <c r="JJY292"/>
      <c r="JJZ292"/>
      <c r="JKA292"/>
      <c r="JKB292"/>
      <c r="JKC292"/>
      <c r="JKD292"/>
      <c r="JKE292"/>
      <c r="JKF292"/>
      <c r="JKG292"/>
      <c r="JKH292"/>
      <c r="JKI292"/>
      <c r="JKJ292"/>
      <c r="JKK292"/>
      <c r="JKL292"/>
      <c r="JKM292"/>
      <c r="JKN292"/>
      <c r="JKO292"/>
      <c r="JKP292"/>
      <c r="JKQ292"/>
      <c r="JKR292"/>
      <c r="JKS292"/>
      <c r="JKT292"/>
      <c r="JKU292"/>
      <c r="JKV292"/>
      <c r="JKW292"/>
      <c r="JKX292"/>
      <c r="JKY292"/>
      <c r="JKZ292"/>
      <c r="JLA292"/>
      <c r="JLB292"/>
      <c r="JLC292"/>
      <c r="JLD292"/>
      <c r="JLE292"/>
      <c r="JLF292"/>
      <c r="JLG292"/>
      <c r="JLH292"/>
      <c r="JLI292"/>
      <c r="JLJ292"/>
      <c r="JLK292"/>
      <c r="JLL292"/>
      <c r="JLM292"/>
      <c r="JLN292"/>
      <c r="JLO292"/>
      <c r="JLP292"/>
      <c r="JLQ292"/>
      <c r="JLR292"/>
      <c r="JLS292"/>
      <c r="JLT292"/>
      <c r="JLU292"/>
      <c r="JLV292"/>
      <c r="JLW292"/>
      <c r="JLX292"/>
      <c r="JLY292"/>
      <c r="JLZ292"/>
      <c r="JMA292"/>
      <c r="JMB292"/>
      <c r="JMC292"/>
      <c r="JMD292"/>
      <c r="JME292"/>
      <c r="JMF292"/>
      <c r="JMG292"/>
      <c r="JMH292"/>
      <c r="JMI292"/>
      <c r="JMJ292"/>
      <c r="JMK292"/>
      <c r="JML292"/>
      <c r="JMM292"/>
      <c r="JMN292"/>
      <c r="JMO292"/>
      <c r="JMP292"/>
      <c r="JMQ292"/>
      <c r="JMR292"/>
      <c r="JMS292"/>
      <c r="JMT292"/>
      <c r="JMU292"/>
      <c r="JMV292"/>
      <c r="JMW292"/>
      <c r="JMX292"/>
      <c r="JMY292"/>
      <c r="JMZ292"/>
      <c r="JNA292"/>
      <c r="JNB292"/>
      <c r="JNC292"/>
      <c r="JND292"/>
      <c r="JNE292"/>
      <c r="JNF292"/>
      <c r="JNG292"/>
      <c r="JNH292"/>
      <c r="JNI292"/>
      <c r="JNJ292"/>
      <c r="JNK292"/>
      <c r="JNL292"/>
      <c r="JNM292"/>
      <c r="JNN292"/>
      <c r="JNO292"/>
      <c r="JNP292"/>
      <c r="JNQ292"/>
      <c r="JNR292"/>
      <c r="JNS292"/>
      <c r="JNT292"/>
      <c r="JNU292"/>
      <c r="JNV292"/>
      <c r="JNW292"/>
      <c r="JNX292"/>
      <c r="JNY292"/>
      <c r="JNZ292"/>
      <c r="JOA292"/>
      <c r="JOB292"/>
      <c r="JOC292"/>
      <c r="JOD292"/>
      <c r="JOE292"/>
      <c r="JOF292"/>
      <c r="JOG292"/>
      <c r="JOH292"/>
      <c r="JOI292"/>
      <c r="JOJ292"/>
      <c r="JOK292"/>
      <c r="JOL292"/>
      <c r="JOM292"/>
      <c r="JON292"/>
      <c r="JOO292"/>
      <c r="JOP292"/>
      <c r="JOQ292"/>
      <c r="JOR292"/>
      <c r="JOS292"/>
      <c r="JOT292"/>
      <c r="JOU292"/>
      <c r="JOV292"/>
      <c r="JOW292"/>
      <c r="JOX292"/>
      <c r="JOY292"/>
      <c r="JOZ292"/>
      <c r="JPA292"/>
      <c r="JPB292"/>
      <c r="JPC292"/>
      <c r="JPD292"/>
      <c r="JPE292"/>
      <c r="JPF292"/>
      <c r="JPG292"/>
      <c r="JPH292"/>
      <c r="JPI292"/>
      <c r="JPJ292"/>
      <c r="JPK292"/>
      <c r="JPL292"/>
      <c r="JPM292"/>
      <c r="JPN292"/>
      <c r="JPO292"/>
      <c r="JPP292"/>
      <c r="JPQ292"/>
      <c r="JPR292"/>
      <c r="JPS292"/>
      <c r="JPT292"/>
      <c r="JPU292"/>
      <c r="JPV292"/>
      <c r="JPW292"/>
      <c r="JPX292"/>
      <c r="JPY292"/>
      <c r="JPZ292"/>
      <c r="JQA292"/>
      <c r="JQB292"/>
      <c r="JQC292"/>
      <c r="JQD292"/>
      <c r="JQE292"/>
      <c r="JQF292"/>
      <c r="JQG292"/>
      <c r="JQH292"/>
      <c r="JQI292"/>
      <c r="JQJ292"/>
      <c r="JQK292"/>
      <c r="JQL292"/>
      <c r="JQM292"/>
      <c r="JQN292"/>
      <c r="JQO292"/>
      <c r="JQP292"/>
      <c r="JQQ292"/>
      <c r="JQR292"/>
      <c r="JQS292"/>
      <c r="JQT292"/>
      <c r="JQU292"/>
      <c r="JQV292"/>
      <c r="JQW292"/>
      <c r="JQX292"/>
      <c r="JQY292"/>
      <c r="JQZ292"/>
      <c r="JRA292"/>
      <c r="JRB292"/>
      <c r="JRC292"/>
      <c r="JRD292"/>
      <c r="JRE292"/>
      <c r="JRF292"/>
      <c r="JRG292"/>
      <c r="JRH292"/>
      <c r="JRI292"/>
      <c r="JRJ292"/>
      <c r="JRK292"/>
      <c r="JRL292"/>
      <c r="JRM292"/>
      <c r="JRN292"/>
      <c r="JRO292"/>
      <c r="JRP292"/>
      <c r="JRQ292"/>
      <c r="JRR292"/>
      <c r="JRS292"/>
      <c r="JRT292"/>
      <c r="JRU292"/>
      <c r="JRV292"/>
      <c r="JRW292"/>
      <c r="JRX292"/>
      <c r="JRY292"/>
      <c r="JRZ292"/>
      <c r="JSA292"/>
      <c r="JSB292"/>
      <c r="JSC292"/>
      <c r="JSD292"/>
      <c r="JSE292"/>
      <c r="JSF292"/>
      <c r="JSG292"/>
      <c r="JSH292"/>
      <c r="JSI292"/>
      <c r="JSJ292"/>
      <c r="JSK292"/>
      <c r="JSL292"/>
      <c r="JSM292"/>
      <c r="JSN292"/>
      <c r="JSO292"/>
      <c r="JSP292"/>
      <c r="JSQ292"/>
      <c r="JSR292"/>
      <c r="JSS292"/>
      <c r="JST292"/>
      <c r="JSU292"/>
      <c r="JSV292"/>
      <c r="JSW292"/>
      <c r="JSX292"/>
      <c r="JSY292"/>
      <c r="JSZ292"/>
      <c r="JTA292"/>
      <c r="JTB292"/>
      <c r="JTC292"/>
      <c r="JTD292"/>
      <c r="JTE292"/>
      <c r="JTF292"/>
      <c r="JTG292"/>
      <c r="JTH292"/>
      <c r="JTI292"/>
      <c r="JTJ292"/>
      <c r="JTK292"/>
      <c r="JTL292"/>
      <c r="JTM292"/>
      <c r="JTN292"/>
      <c r="JTO292"/>
      <c r="JTP292"/>
      <c r="JTQ292"/>
      <c r="JTR292"/>
      <c r="JTS292"/>
      <c r="JTT292"/>
      <c r="JTU292"/>
      <c r="JTV292"/>
      <c r="JTW292"/>
      <c r="JTX292"/>
      <c r="JTY292"/>
      <c r="JTZ292"/>
      <c r="JUA292"/>
      <c r="JUB292"/>
      <c r="JUC292"/>
      <c r="JUD292"/>
      <c r="JUE292"/>
      <c r="JUF292"/>
      <c r="JUG292"/>
      <c r="JUH292"/>
      <c r="JUI292"/>
      <c r="JUJ292"/>
      <c r="JUK292"/>
      <c r="JUL292"/>
      <c r="JUM292"/>
      <c r="JUN292"/>
      <c r="JUO292"/>
      <c r="JUP292"/>
      <c r="JUQ292"/>
      <c r="JUR292"/>
      <c r="JUS292"/>
      <c r="JUT292"/>
      <c r="JUU292"/>
      <c r="JUV292"/>
      <c r="JUW292"/>
      <c r="JUX292"/>
      <c r="JUY292"/>
      <c r="JUZ292"/>
      <c r="JVA292"/>
      <c r="JVB292"/>
      <c r="JVC292"/>
      <c r="JVD292"/>
      <c r="JVE292"/>
      <c r="JVF292"/>
      <c r="JVG292"/>
      <c r="JVH292"/>
      <c r="JVI292"/>
      <c r="JVJ292"/>
      <c r="JVK292"/>
      <c r="JVL292"/>
      <c r="JVM292"/>
      <c r="JVN292"/>
      <c r="JVO292"/>
      <c r="JVP292"/>
      <c r="JVQ292"/>
      <c r="JVR292"/>
      <c r="JVS292"/>
      <c r="JVT292"/>
      <c r="JVU292"/>
      <c r="JVV292"/>
      <c r="JVW292"/>
      <c r="JVX292"/>
      <c r="JVY292"/>
      <c r="JVZ292"/>
      <c r="JWA292"/>
      <c r="JWB292"/>
      <c r="JWC292"/>
      <c r="JWD292"/>
      <c r="JWE292"/>
      <c r="JWF292"/>
      <c r="JWG292"/>
      <c r="JWH292"/>
      <c r="JWI292"/>
      <c r="JWJ292"/>
      <c r="JWK292"/>
      <c r="JWL292"/>
      <c r="JWM292"/>
      <c r="JWN292"/>
      <c r="JWO292"/>
      <c r="JWP292"/>
      <c r="JWQ292"/>
      <c r="JWR292"/>
      <c r="JWS292"/>
      <c r="JWT292"/>
      <c r="JWU292"/>
      <c r="JWV292"/>
      <c r="JWW292"/>
      <c r="JWX292"/>
      <c r="JWY292"/>
      <c r="JWZ292"/>
      <c r="JXA292"/>
      <c r="JXB292"/>
      <c r="JXC292"/>
      <c r="JXD292"/>
      <c r="JXE292"/>
      <c r="JXF292"/>
      <c r="JXG292"/>
      <c r="JXH292"/>
      <c r="JXI292"/>
      <c r="JXJ292"/>
      <c r="JXK292"/>
      <c r="JXL292"/>
      <c r="JXM292"/>
      <c r="JXN292"/>
      <c r="JXO292"/>
      <c r="JXP292"/>
      <c r="JXQ292"/>
      <c r="JXR292"/>
      <c r="JXS292"/>
      <c r="JXT292"/>
      <c r="JXU292"/>
      <c r="JXV292"/>
      <c r="JXW292"/>
      <c r="JXX292"/>
      <c r="JXY292"/>
      <c r="JXZ292"/>
      <c r="JYA292"/>
      <c r="JYB292"/>
      <c r="JYC292"/>
      <c r="JYD292"/>
      <c r="JYE292"/>
      <c r="JYF292"/>
      <c r="JYG292"/>
      <c r="JYH292"/>
      <c r="JYI292"/>
      <c r="JYJ292"/>
      <c r="JYK292"/>
      <c r="JYL292"/>
      <c r="JYM292"/>
      <c r="JYN292"/>
      <c r="JYO292"/>
      <c r="JYP292"/>
      <c r="JYQ292"/>
      <c r="JYR292"/>
      <c r="JYS292"/>
      <c r="JYT292"/>
      <c r="JYU292"/>
      <c r="JYV292"/>
      <c r="JYW292"/>
      <c r="JYX292"/>
      <c r="JYY292"/>
      <c r="JYZ292"/>
      <c r="JZA292"/>
      <c r="JZB292"/>
      <c r="JZC292"/>
      <c r="JZD292"/>
      <c r="JZE292"/>
      <c r="JZF292"/>
      <c r="JZG292"/>
      <c r="JZH292"/>
      <c r="JZI292"/>
      <c r="JZJ292"/>
      <c r="JZK292"/>
      <c r="JZL292"/>
      <c r="JZM292"/>
      <c r="JZN292"/>
      <c r="JZO292"/>
      <c r="JZP292"/>
      <c r="JZQ292"/>
      <c r="JZR292"/>
      <c r="JZS292"/>
      <c r="JZT292"/>
      <c r="JZU292"/>
      <c r="JZV292"/>
      <c r="JZW292"/>
      <c r="JZX292"/>
      <c r="JZY292"/>
      <c r="JZZ292"/>
      <c r="KAA292"/>
      <c r="KAB292"/>
      <c r="KAC292"/>
      <c r="KAD292"/>
      <c r="KAE292"/>
      <c r="KAF292"/>
      <c r="KAG292"/>
      <c r="KAH292"/>
      <c r="KAI292"/>
      <c r="KAJ292"/>
      <c r="KAK292"/>
      <c r="KAL292"/>
      <c r="KAM292"/>
      <c r="KAN292"/>
      <c r="KAO292"/>
      <c r="KAP292"/>
      <c r="KAQ292"/>
      <c r="KAR292"/>
      <c r="KAS292"/>
      <c r="KAT292"/>
      <c r="KAU292"/>
      <c r="KAV292"/>
      <c r="KAW292"/>
      <c r="KAX292"/>
      <c r="KAY292"/>
      <c r="KAZ292"/>
      <c r="KBA292"/>
      <c r="KBB292"/>
      <c r="KBC292"/>
      <c r="KBD292"/>
      <c r="KBE292"/>
      <c r="KBF292"/>
      <c r="KBG292"/>
      <c r="KBH292"/>
      <c r="KBI292"/>
      <c r="KBJ292"/>
      <c r="KBK292"/>
      <c r="KBL292"/>
      <c r="KBM292"/>
      <c r="KBN292"/>
      <c r="KBO292"/>
      <c r="KBP292"/>
      <c r="KBQ292"/>
      <c r="KBR292"/>
      <c r="KBS292"/>
      <c r="KBT292"/>
      <c r="KBU292"/>
      <c r="KBV292"/>
      <c r="KBW292"/>
      <c r="KBX292"/>
      <c r="KBY292"/>
      <c r="KBZ292"/>
      <c r="KCA292"/>
      <c r="KCB292"/>
      <c r="KCC292"/>
      <c r="KCD292"/>
      <c r="KCE292"/>
      <c r="KCF292"/>
      <c r="KCG292"/>
      <c r="KCH292"/>
      <c r="KCI292"/>
      <c r="KCJ292"/>
      <c r="KCK292"/>
      <c r="KCL292"/>
      <c r="KCM292"/>
      <c r="KCN292"/>
      <c r="KCO292"/>
      <c r="KCP292"/>
      <c r="KCQ292"/>
      <c r="KCR292"/>
      <c r="KCS292"/>
      <c r="KCT292"/>
      <c r="KCU292"/>
      <c r="KCV292"/>
      <c r="KCW292"/>
      <c r="KCX292"/>
      <c r="KCY292"/>
      <c r="KCZ292"/>
      <c r="KDA292"/>
      <c r="KDB292"/>
      <c r="KDC292"/>
      <c r="KDD292"/>
      <c r="KDE292"/>
      <c r="KDF292"/>
      <c r="KDG292"/>
      <c r="KDH292"/>
      <c r="KDI292"/>
      <c r="KDJ292"/>
      <c r="KDK292"/>
      <c r="KDL292"/>
      <c r="KDM292"/>
      <c r="KDN292"/>
      <c r="KDO292"/>
      <c r="KDP292"/>
      <c r="KDQ292"/>
      <c r="KDR292"/>
      <c r="KDS292"/>
      <c r="KDT292"/>
      <c r="KDU292"/>
      <c r="KDV292"/>
      <c r="KDW292"/>
      <c r="KDX292"/>
      <c r="KDY292"/>
      <c r="KDZ292"/>
      <c r="KEA292"/>
      <c r="KEB292"/>
      <c r="KEC292"/>
      <c r="KED292"/>
      <c r="KEE292"/>
      <c r="KEF292"/>
      <c r="KEG292"/>
      <c r="KEH292"/>
      <c r="KEI292"/>
      <c r="KEJ292"/>
      <c r="KEK292"/>
      <c r="KEL292"/>
      <c r="KEM292"/>
      <c r="KEN292"/>
      <c r="KEO292"/>
      <c r="KEP292"/>
      <c r="KEQ292"/>
      <c r="KER292"/>
      <c r="KES292"/>
      <c r="KET292"/>
      <c r="KEU292"/>
      <c r="KEV292"/>
      <c r="KEW292"/>
      <c r="KEX292"/>
      <c r="KEY292"/>
      <c r="KEZ292"/>
      <c r="KFA292"/>
      <c r="KFB292"/>
      <c r="KFC292"/>
      <c r="KFD292"/>
      <c r="KFE292"/>
      <c r="KFF292"/>
      <c r="KFG292"/>
      <c r="KFH292"/>
      <c r="KFI292"/>
      <c r="KFJ292"/>
      <c r="KFK292"/>
      <c r="KFL292"/>
      <c r="KFM292"/>
      <c r="KFN292"/>
      <c r="KFO292"/>
      <c r="KFP292"/>
      <c r="KFQ292"/>
      <c r="KFR292"/>
      <c r="KFS292"/>
      <c r="KFT292"/>
      <c r="KFU292"/>
      <c r="KFV292"/>
      <c r="KFW292"/>
      <c r="KFX292"/>
      <c r="KFY292"/>
      <c r="KFZ292"/>
      <c r="KGA292"/>
      <c r="KGB292"/>
      <c r="KGC292"/>
      <c r="KGD292"/>
      <c r="KGE292"/>
      <c r="KGF292"/>
      <c r="KGG292"/>
      <c r="KGH292"/>
      <c r="KGI292"/>
      <c r="KGJ292"/>
      <c r="KGK292"/>
      <c r="KGL292"/>
      <c r="KGM292"/>
      <c r="KGN292"/>
      <c r="KGO292"/>
      <c r="KGP292"/>
      <c r="KGQ292"/>
      <c r="KGR292"/>
      <c r="KGS292"/>
      <c r="KGT292"/>
      <c r="KGU292"/>
      <c r="KGV292"/>
      <c r="KGW292"/>
      <c r="KGX292"/>
      <c r="KGY292"/>
      <c r="KGZ292"/>
      <c r="KHA292"/>
      <c r="KHB292"/>
      <c r="KHC292"/>
      <c r="KHD292"/>
      <c r="KHE292"/>
      <c r="KHF292"/>
      <c r="KHG292"/>
      <c r="KHH292"/>
      <c r="KHI292"/>
      <c r="KHJ292"/>
      <c r="KHK292"/>
      <c r="KHL292"/>
      <c r="KHM292"/>
      <c r="KHN292"/>
      <c r="KHO292"/>
      <c r="KHP292"/>
      <c r="KHQ292"/>
      <c r="KHR292"/>
      <c r="KHS292"/>
      <c r="KHT292"/>
      <c r="KHU292"/>
      <c r="KHV292"/>
      <c r="KHW292"/>
      <c r="KHX292"/>
      <c r="KHY292"/>
      <c r="KHZ292"/>
      <c r="KIA292"/>
      <c r="KIB292"/>
      <c r="KIC292"/>
      <c r="KID292"/>
      <c r="KIE292"/>
      <c r="KIF292"/>
      <c r="KIG292"/>
      <c r="KIH292"/>
      <c r="KII292"/>
      <c r="KIJ292"/>
      <c r="KIK292"/>
      <c r="KIL292"/>
      <c r="KIM292"/>
      <c r="KIN292"/>
      <c r="KIO292"/>
      <c r="KIP292"/>
      <c r="KIQ292"/>
      <c r="KIR292"/>
      <c r="KIS292"/>
      <c r="KIT292"/>
      <c r="KIU292"/>
      <c r="KIV292"/>
      <c r="KIW292"/>
      <c r="KIX292"/>
      <c r="KIY292"/>
      <c r="KIZ292"/>
      <c r="KJA292"/>
      <c r="KJB292"/>
      <c r="KJC292"/>
      <c r="KJD292"/>
      <c r="KJE292"/>
      <c r="KJF292"/>
      <c r="KJG292"/>
      <c r="KJH292"/>
      <c r="KJI292"/>
      <c r="KJJ292"/>
      <c r="KJK292"/>
      <c r="KJL292"/>
      <c r="KJM292"/>
      <c r="KJN292"/>
      <c r="KJO292"/>
      <c r="KJP292"/>
      <c r="KJQ292"/>
      <c r="KJR292"/>
      <c r="KJS292"/>
      <c r="KJT292"/>
      <c r="KJU292"/>
      <c r="KJV292"/>
      <c r="KJW292"/>
      <c r="KJX292"/>
      <c r="KJY292"/>
      <c r="KJZ292"/>
      <c r="KKA292"/>
      <c r="KKB292"/>
      <c r="KKC292"/>
      <c r="KKD292"/>
      <c r="KKE292"/>
      <c r="KKF292"/>
      <c r="KKG292"/>
      <c r="KKH292"/>
      <c r="KKI292"/>
      <c r="KKJ292"/>
      <c r="KKK292"/>
      <c r="KKL292"/>
      <c r="KKM292"/>
      <c r="KKN292"/>
      <c r="KKO292"/>
      <c r="KKP292"/>
      <c r="KKQ292"/>
      <c r="KKR292"/>
      <c r="KKS292"/>
      <c r="KKT292"/>
      <c r="KKU292"/>
      <c r="KKV292"/>
      <c r="KKW292"/>
      <c r="KKX292"/>
      <c r="KKY292"/>
      <c r="KKZ292"/>
      <c r="KLA292"/>
      <c r="KLB292"/>
      <c r="KLC292"/>
      <c r="KLD292"/>
      <c r="KLE292"/>
      <c r="KLF292"/>
      <c r="KLG292"/>
      <c r="KLH292"/>
      <c r="KLI292"/>
      <c r="KLJ292"/>
      <c r="KLK292"/>
      <c r="KLL292"/>
      <c r="KLM292"/>
      <c r="KLN292"/>
      <c r="KLO292"/>
      <c r="KLP292"/>
      <c r="KLQ292"/>
      <c r="KLR292"/>
      <c r="KLS292"/>
      <c r="KLT292"/>
      <c r="KLU292"/>
      <c r="KLV292"/>
      <c r="KLW292"/>
      <c r="KLX292"/>
      <c r="KLY292"/>
      <c r="KLZ292"/>
      <c r="KMA292"/>
      <c r="KMB292"/>
      <c r="KMC292"/>
      <c r="KMD292"/>
      <c r="KME292"/>
      <c r="KMF292"/>
      <c r="KMG292"/>
      <c r="KMH292"/>
      <c r="KMI292"/>
      <c r="KMJ292"/>
      <c r="KMK292"/>
      <c r="KML292"/>
      <c r="KMM292"/>
      <c r="KMN292"/>
      <c r="KMO292"/>
      <c r="KMP292"/>
      <c r="KMQ292"/>
      <c r="KMR292"/>
      <c r="KMS292"/>
      <c r="KMT292"/>
      <c r="KMU292"/>
      <c r="KMV292"/>
      <c r="KMW292"/>
      <c r="KMX292"/>
      <c r="KMY292"/>
      <c r="KMZ292"/>
      <c r="KNA292"/>
      <c r="KNB292"/>
      <c r="KNC292"/>
      <c r="KND292"/>
      <c r="KNE292"/>
      <c r="KNF292"/>
      <c r="KNG292"/>
      <c r="KNH292"/>
      <c r="KNI292"/>
      <c r="KNJ292"/>
      <c r="KNK292"/>
      <c r="KNL292"/>
      <c r="KNM292"/>
      <c r="KNN292"/>
      <c r="KNO292"/>
      <c r="KNP292"/>
      <c r="KNQ292"/>
      <c r="KNR292"/>
      <c r="KNS292"/>
      <c r="KNT292"/>
      <c r="KNU292"/>
      <c r="KNV292"/>
      <c r="KNW292"/>
      <c r="KNX292"/>
      <c r="KNY292"/>
      <c r="KNZ292"/>
      <c r="KOA292"/>
      <c r="KOB292"/>
      <c r="KOC292"/>
      <c r="KOD292"/>
      <c r="KOE292"/>
      <c r="KOF292"/>
      <c r="KOG292"/>
      <c r="KOH292"/>
      <c r="KOI292"/>
      <c r="KOJ292"/>
      <c r="KOK292"/>
      <c r="KOL292"/>
      <c r="KOM292"/>
      <c r="KON292"/>
      <c r="KOO292"/>
      <c r="KOP292"/>
      <c r="KOQ292"/>
      <c r="KOR292"/>
      <c r="KOS292"/>
      <c r="KOT292"/>
      <c r="KOU292"/>
      <c r="KOV292"/>
      <c r="KOW292"/>
      <c r="KOX292"/>
      <c r="KOY292"/>
      <c r="KOZ292"/>
      <c r="KPA292"/>
      <c r="KPB292"/>
      <c r="KPC292"/>
      <c r="KPD292"/>
      <c r="KPE292"/>
      <c r="KPF292"/>
      <c r="KPG292"/>
      <c r="KPH292"/>
      <c r="KPI292"/>
      <c r="KPJ292"/>
      <c r="KPK292"/>
      <c r="KPL292"/>
      <c r="KPM292"/>
      <c r="KPN292"/>
      <c r="KPO292"/>
      <c r="KPP292"/>
      <c r="KPQ292"/>
      <c r="KPR292"/>
      <c r="KPS292"/>
      <c r="KPT292"/>
      <c r="KPU292"/>
      <c r="KPV292"/>
      <c r="KPW292"/>
      <c r="KPX292"/>
      <c r="KPY292"/>
      <c r="KPZ292"/>
      <c r="KQA292"/>
      <c r="KQB292"/>
      <c r="KQC292"/>
      <c r="KQD292"/>
      <c r="KQE292"/>
      <c r="KQF292"/>
      <c r="KQG292"/>
      <c r="KQH292"/>
      <c r="KQI292"/>
      <c r="KQJ292"/>
      <c r="KQK292"/>
      <c r="KQL292"/>
      <c r="KQM292"/>
      <c r="KQN292"/>
      <c r="KQO292"/>
      <c r="KQP292"/>
      <c r="KQQ292"/>
      <c r="KQR292"/>
      <c r="KQS292"/>
      <c r="KQT292"/>
      <c r="KQU292"/>
      <c r="KQV292"/>
      <c r="KQW292"/>
      <c r="KQX292"/>
      <c r="KQY292"/>
      <c r="KQZ292"/>
      <c r="KRA292"/>
      <c r="KRB292"/>
      <c r="KRC292"/>
      <c r="KRD292"/>
      <c r="KRE292"/>
      <c r="KRF292"/>
      <c r="KRG292"/>
      <c r="KRH292"/>
      <c r="KRI292"/>
      <c r="KRJ292"/>
      <c r="KRK292"/>
      <c r="KRL292"/>
      <c r="KRM292"/>
      <c r="KRN292"/>
      <c r="KRO292"/>
      <c r="KRP292"/>
      <c r="KRQ292"/>
      <c r="KRR292"/>
      <c r="KRS292"/>
      <c r="KRT292"/>
      <c r="KRU292"/>
      <c r="KRV292"/>
      <c r="KRW292"/>
      <c r="KRX292"/>
      <c r="KRY292"/>
      <c r="KRZ292"/>
      <c r="KSA292"/>
      <c r="KSB292"/>
      <c r="KSC292"/>
      <c r="KSD292"/>
      <c r="KSE292"/>
      <c r="KSF292"/>
      <c r="KSG292"/>
      <c r="KSH292"/>
      <c r="KSI292"/>
      <c r="KSJ292"/>
      <c r="KSK292"/>
      <c r="KSL292"/>
      <c r="KSM292"/>
      <c r="KSN292"/>
      <c r="KSO292"/>
      <c r="KSP292"/>
      <c r="KSQ292"/>
      <c r="KSR292"/>
      <c r="KSS292"/>
      <c r="KST292"/>
      <c r="KSU292"/>
      <c r="KSV292"/>
      <c r="KSW292"/>
      <c r="KSX292"/>
      <c r="KSY292"/>
      <c r="KSZ292"/>
      <c r="KTA292"/>
      <c r="KTB292"/>
      <c r="KTC292"/>
      <c r="KTD292"/>
      <c r="KTE292"/>
      <c r="KTF292"/>
      <c r="KTG292"/>
      <c r="KTH292"/>
      <c r="KTI292"/>
      <c r="KTJ292"/>
      <c r="KTK292"/>
      <c r="KTL292"/>
      <c r="KTM292"/>
      <c r="KTN292"/>
      <c r="KTO292"/>
      <c r="KTP292"/>
      <c r="KTQ292"/>
      <c r="KTR292"/>
      <c r="KTS292"/>
      <c r="KTT292"/>
      <c r="KTU292"/>
      <c r="KTV292"/>
      <c r="KTW292"/>
      <c r="KTX292"/>
      <c r="KTY292"/>
      <c r="KTZ292"/>
      <c r="KUA292"/>
      <c r="KUB292"/>
      <c r="KUC292"/>
      <c r="KUD292"/>
      <c r="KUE292"/>
      <c r="KUF292"/>
      <c r="KUG292"/>
      <c r="KUH292"/>
      <c r="KUI292"/>
      <c r="KUJ292"/>
      <c r="KUK292"/>
      <c r="KUL292"/>
      <c r="KUM292"/>
      <c r="KUN292"/>
      <c r="KUO292"/>
      <c r="KUP292"/>
      <c r="KUQ292"/>
      <c r="KUR292"/>
      <c r="KUS292"/>
      <c r="KUT292"/>
      <c r="KUU292"/>
      <c r="KUV292"/>
      <c r="KUW292"/>
      <c r="KUX292"/>
      <c r="KUY292"/>
      <c r="KUZ292"/>
      <c r="KVA292"/>
      <c r="KVB292"/>
      <c r="KVC292"/>
      <c r="KVD292"/>
      <c r="KVE292"/>
      <c r="KVF292"/>
      <c r="KVG292"/>
      <c r="KVH292"/>
      <c r="KVI292"/>
      <c r="KVJ292"/>
      <c r="KVK292"/>
      <c r="KVL292"/>
      <c r="KVM292"/>
      <c r="KVN292"/>
      <c r="KVO292"/>
      <c r="KVP292"/>
      <c r="KVQ292"/>
      <c r="KVR292"/>
      <c r="KVS292"/>
      <c r="KVT292"/>
      <c r="KVU292"/>
      <c r="KVV292"/>
      <c r="KVW292"/>
      <c r="KVX292"/>
      <c r="KVY292"/>
      <c r="KVZ292"/>
      <c r="KWA292"/>
      <c r="KWB292"/>
      <c r="KWC292"/>
      <c r="KWD292"/>
      <c r="KWE292"/>
      <c r="KWF292"/>
      <c r="KWG292"/>
      <c r="KWH292"/>
      <c r="KWI292"/>
      <c r="KWJ292"/>
      <c r="KWK292"/>
      <c r="KWL292"/>
      <c r="KWM292"/>
      <c r="KWN292"/>
      <c r="KWO292"/>
      <c r="KWP292"/>
      <c r="KWQ292"/>
      <c r="KWR292"/>
      <c r="KWS292"/>
      <c r="KWT292"/>
      <c r="KWU292"/>
      <c r="KWV292"/>
      <c r="KWW292"/>
      <c r="KWX292"/>
      <c r="KWY292"/>
      <c r="KWZ292"/>
      <c r="KXA292"/>
      <c r="KXB292"/>
      <c r="KXC292"/>
      <c r="KXD292"/>
      <c r="KXE292"/>
      <c r="KXF292"/>
      <c r="KXG292"/>
      <c r="KXH292"/>
      <c r="KXI292"/>
      <c r="KXJ292"/>
      <c r="KXK292"/>
      <c r="KXL292"/>
      <c r="KXM292"/>
      <c r="KXN292"/>
      <c r="KXO292"/>
      <c r="KXP292"/>
      <c r="KXQ292"/>
      <c r="KXR292"/>
      <c r="KXS292"/>
      <c r="KXT292"/>
      <c r="KXU292"/>
      <c r="KXV292"/>
      <c r="KXW292"/>
      <c r="KXX292"/>
      <c r="KXY292"/>
      <c r="KXZ292"/>
      <c r="KYA292"/>
      <c r="KYB292"/>
      <c r="KYC292"/>
      <c r="KYD292"/>
      <c r="KYE292"/>
      <c r="KYF292"/>
      <c r="KYG292"/>
      <c r="KYH292"/>
      <c r="KYI292"/>
      <c r="KYJ292"/>
      <c r="KYK292"/>
      <c r="KYL292"/>
      <c r="KYM292"/>
      <c r="KYN292"/>
      <c r="KYO292"/>
      <c r="KYP292"/>
      <c r="KYQ292"/>
      <c r="KYR292"/>
      <c r="KYS292"/>
      <c r="KYT292"/>
      <c r="KYU292"/>
      <c r="KYV292"/>
      <c r="KYW292"/>
      <c r="KYX292"/>
      <c r="KYY292"/>
      <c r="KYZ292"/>
      <c r="KZA292"/>
      <c r="KZB292"/>
      <c r="KZC292"/>
      <c r="KZD292"/>
      <c r="KZE292"/>
      <c r="KZF292"/>
      <c r="KZG292"/>
      <c r="KZH292"/>
      <c r="KZI292"/>
      <c r="KZJ292"/>
      <c r="KZK292"/>
      <c r="KZL292"/>
      <c r="KZM292"/>
      <c r="KZN292"/>
      <c r="KZO292"/>
      <c r="KZP292"/>
      <c r="KZQ292"/>
      <c r="KZR292"/>
      <c r="KZS292"/>
      <c r="KZT292"/>
      <c r="KZU292"/>
      <c r="KZV292"/>
      <c r="KZW292"/>
      <c r="KZX292"/>
      <c r="KZY292"/>
      <c r="KZZ292"/>
      <c r="LAA292"/>
      <c r="LAB292"/>
      <c r="LAC292"/>
      <c r="LAD292"/>
      <c r="LAE292"/>
      <c r="LAF292"/>
      <c r="LAG292"/>
      <c r="LAH292"/>
      <c r="LAI292"/>
      <c r="LAJ292"/>
      <c r="LAK292"/>
      <c r="LAL292"/>
      <c r="LAM292"/>
      <c r="LAN292"/>
      <c r="LAO292"/>
      <c r="LAP292"/>
      <c r="LAQ292"/>
      <c r="LAR292"/>
      <c r="LAS292"/>
      <c r="LAT292"/>
      <c r="LAU292"/>
      <c r="LAV292"/>
      <c r="LAW292"/>
      <c r="LAX292"/>
      <c r="LAY292"/>
      <c r="LAZ292"/>
      <c r="LBA292"/>
      <c r="LBB292"/>
      <c r="LBC292"/>
      <c r="LBD292"/>
      <c r="LBE292"/>
      <c r="LBF292"/>
      <c r="LBG292"/>
      <c r="LBH292"/>
      <c r="LBI292"/>
      <c r="LBJ292"/>
      <c r="LBK292"/>
      <c r="LBL292"/>
      <c r="LBM292"/>
      <c r="LBN292"/>
      <c r="LBO292"/>
      <c r="LBP292"/>
      <c r="LBQ292"/>
      <c r="LBR292"/>
      <c r="LBS292"/>
      <c r="LBT292"/>
      <c r="LBU292"/>
      <c r="LBV292"/>
      <c r="LBW292"/>
      <c r="LBX292"/>
      <c r="LBY292"/>
      <c r="LBZ292"/>
      <c r="LCA292"/>
      <c r="LCB292"/>
      <c r="LCC292"/>
      <c r="LCD292"/>
      <c r="LCE292"/>
      <c r="LCF292"/>
      <c r="LCG292"/>
      <c r="LCH292"/>
      <c r="LCI292"/>
      <c r="LCJ292"/>
      <c r="LCK292"/>
      <c r="LCL292"/>
      <c r="LCM292"/>
      <c r="LCN292"/>
      <c r="LCO292"/>
      <c r="LCP292"/>
      <c r="LCQ292"/>
      <c r="LCR292"/>
      <c r="LCS292"/>
      <c r="LCT292"/>
      <c r="LCU292"/>
      <c r="LCV292"/>
      <c r="LCW292"/>
      <c r="LCX292"/>
      <c r="LCY292"/>
      <c r="LCZ292"/>
      <c r="LDA292"/>
      <c r="LDB292"/>
      <c r="LDC292"/>
      <c r="LDD292"/>
      <c r="LDE292"/>
      <c r="LDF292"/>
      <c r="LDG292"/>
      <c r="LDH292"/>
      <c r="LDI292"/>
      <c r="LDJ292"/>
      <c r="LDK292"/>
      <c r="LDL292"/>
      <c r="LDM292"/>
      <c r="LDN292"/>
      <c r="LDO292"/>
      <c r="LDP292"/>
      <c r="LDQ292"/>
      <c r="LDR292"/>
      <c r="LDS292"/>
      <c r="LDT292"/>
      <c r="LDU292"/>
      <c r="LDV292"/>
      <c r="LDW292"/>
      <c r="LDX292"/>
      <c r="LDY292"/>
      <c r="LDZ292"/>
      <c r="LEA292"/>
      <c r="LEB292"/>
      <c r="LEC292"/>
      <c r="LED292"/>
      <c r="LEE292"/>
      <c r="LEF292"/>
      <c r="LEG292"/>
      <c r="LEH292"/>
      <c r="LEI292"/>
      <c r="LEJ292"/>
      <c r="LEK292"/>
      <c r="LEL292"/>
      <c r="LEM292"/>
      <c r="LEN292"/>
      <c r="LEO292"/>
      <c r="LEP292"/>
      <c r="LEQ292"/>
      <c r="LER292"/>
      <c r="LES292"/>
      <c r="LET292"/>
      <c r="LEU292"/>
      <c r="LEV292"/>
      <c r="LEW292"/>
      <c r="LEX292"/>
      <c r="LEY292"/>
      <c r="LEZ292"/>
      <c r="LFA292"/>
      <c r="LFB292"/>
      <c r="LFC292"/>
      <c r="LFD292"/>
      <c r="LFE292"/>
      <c r="LFF292"/>
      <c r="LFG292"/>
      <c r="LFH292"/>
      <c r="LFI292"/>
      <c r="LFJ292"/>
      <c r="LFK292"/>
      <c r="LFL292"/>
      <c r="LFM292"/>
      <c r="LFN292"/>
      <c r="LFO292"/>
      <c r="LFP292"/>
      <c r="LFQ292"/>
      <c r="LFR292"/>
      <c r="LFS292"/>
      <c r="LFT292"/>
      <c r="LFU292"/>
      <c r="LFV292"/>
      <c r="LFW292"/>
      <c r="LFX292"/>
      <c r="LFY292"/>
      <c r="LFZ292"/>
      <c r="LGA292"/>
      <c r="LGB292"/>
      <c r="LGC292"/>
      <c r="LGD292"/>
      <c r="LGE292"/>
      <c r="LGF292"/>
      <c r="LGG292"/>
      <c r="LGH292"/>
      <c r="LGI292"/>
      <c r="LGJ292"/>
      <c r="LGK292"/>
      <c r="LGL292"/>
      <c r="LGM292"/>
      <c r="LGN292"/>
      <c r="LGO292"/>
      <c r="LGP292"/>
      <c r="LGQ292"/>
      <c r="LGR292"/>
      <c r="LGS292"/>
      <c r="LGT292"/>
      <c r="LGU292"/>
      <c r="LGV292"/>
      <c r="LGW292"/>
      <c r="LGX292"/>
      <c r="LGY292"/>
      <c r="LGZ292"/>
      <c r="LHA292"/>
      <c r="LHB292"/>
      <c r="LHC292"/>
      <c r="LHD292"/>
      <c r="LHE292"/>
      <c r="LHF292"/>
      <c r="LHG292"/>
      <c r="LHH292"/>
      <c r="LHI292"/>
      <c r="LHJ292"/>
      <c r="LHK292"/>
      <c r="LHL292"/>
      <c r="LHM292"/>
      <c r="LHN292"/>
      <c r="LHO292"/>
      <c r="LHP292"/>
      <c r="LHQ292"/>
      <c r="LHR292"/>
      <c r="LHS292"/>
      <c r="LHT292"/>
      <c r="LHU292"/>
      <c r="LHV292"/>
      <c r="LHW292"/>
      <c r="LHX292"/>
      <c r="LHY292"/>
      <c r="LHZ292"/>
      <c r="LIA292"/>
      <c r="LIB292"/>
      <c r="LIC292"/>
      <c r="LID292"/>
      <c r="LIE292"/>
      <c r="LIF292"/>
      <c r="LIG292"/>
      <c r="LIH292"/>
      <c r="LII292"/>
      <c r="LIJ292"/>
      <c r="LIK292"/>
      <c r="LIL292"/>
      <c r="LIM292"/>
      <c r="LIN292"/>
      <c r="LIO292"/>
      <c r="LIP292"/>
      <c r="LIQ292"/>
      <c r="LIR292"/>
      <c r="LIS292"/>
      <c r="LIT292"/>
      <c r="LIU292"/>
      <c r="LIV292"/>
      <c r="LIW292"/>
      <c r="LIX292"/>
      <c r="LIY292"/>
      <c r="LIZ292"/>
      <c r="LJA292"/>
      <c r="LJB292"/>
      <c r="LJC292"/>
      <c r="LJD292"/>
      <c r="LJE292"/>
      <c r="LJF292"/>
      <c r="LJG292"/>
      <c r="LJH292"/>
      <c r="LJI292"/>
      <c r="LJJ292"/>
      <c r="LJK292"/>
      <c r="LJL292"/>
      <c r="LJM292"/>
      <c r="LJN292"/>
      <c r="LJO292"/>
      <c r="LJP292"/>
      <c r="LJQ292"/>
      <c r="LJR292"/>
      <c r="LJS292"/>
      <c r="LJT292"/>
      <c r="LJU292"/>
      <c r="LJV292"/>
      <c r="LJW292"/>
      <c r="LJX292"/>
      <c r="LJY292"/>
      <c r="LJZ292"/>
      <c r="LKA292"/>
      <c r="LKB292"/>
      <c r="LKC292"/>
      <c r="LKD292"/>
      <c r="LKE292"/>
      <c r="LKF292"/>
      <c r="LKG292"/>
      <c r="LKH292"/>
      <c r="LKI292"/>
      <c r="LKJ292"/>
      <c r="LKK292"/>
      <c r="LKL292"/>
      <c r="LKM292"/>
      <c r="LKN292"/>
      <c r="LKO292"/>
      <c r="LKP292"/>
      <c r="LKQ292"/>
      <c r="LKR292"/>
      <c r="LKS292"/>
      <c r="LKT292"/>
      <c r="LKU292"/>
      <c r="LKV292"/>
      <c r="LKW292"/>
      <c r="LKX292"/>
      <c r="LKY292"/>
      <c r="LKZ292"/>
      <c r="LLA292"/>
      <c r="LLB292"/>
      <c r="LLC292"/>
      <c r="LLD292"/>
      <c r="LLE292"/>
      <c r="LLF292"/>
      <c r="LLG292"/>
      <c r="LLH292"/>
      <c r="LLI292"/>
      <c r="LLJ292"/>
      <c r="LLK292"/>
      <c r="LLL292"/>
      <c r="LLM292"/>
      <c r="LLN292"/>
      <c r="LLO292"/>
      <c r="LLP292"/>
      <c r="LLQ292"/>
      <c r="LLR292"/>
      <c r="LLS292"/>
      <c r="LLT292"/>
      <c r="LLU292"/>
      <c r="LLV292"/>
      <c r="LLW292"/>
      <c r="LLX292"/>
      <c r="LLY292"/>
      <c r="LLZ292"/>
      <c r="LMA292"/>
      <c r="LMB292"/>
      <c r="LMC292"/>
      <c r="LMD292"/>
      <c r="LME292"/>
      <c r="LMF292"/>
      <c r="LMG292"/>
      <c r="LMH292"/>
      <c r="LMI292"/>
      <c r="LMJ292"/>
      <c r="LMK292"/>
      <c r="LML292"/>
      <c r="LMM292"/>
      <c r="LMN292"/>
      <c r="LMO292"/>
      <c r="LMP292"/>
      <c r="LMQ292"/>
      <c r="LMR292"/>
      <c r="LMS292"/>
      <c r="LMT292"/>
      <c r="LMU292"/>
      <c r="LMV292"/>
      <c r="LMW292"/>
      <c r="LMX292"/>
      <c r="LMY292"/>
      <c r="LMZ292"/>
      <c r="LNA292"/>
      <c r="LNB292"/>
      <c r="LNC292"/>
      <c r="LND292"/>
      <c r="LNE292"/>
      <c r="LNF292"/>
      <c r="LNG292"/>
      <c r="LNH292"/>
      <c r="LNI292"/>
      <c r="LNJ292"/>
      <c r="LNK292"/>
      <c r="LNL292"/>
      <c r="LNM292"/>
      <c r="LNN292"/>
      <c r="LNO292"/>
      <c r="LNP292"/>
      <c r="LNQ292"/>
      <c r="LNR292"/>
      <c r="LNS292"/>
      <c r="LNT292"/>
      <c r="LNU292"/>
      <c r="LNV292"/>
      <c r="LNW292"/>
      <c r="LNX292"/>
      <c r="LNY292"/>
      <c r="LNZ292"/>
      <c r="LOA292"/>
      <c r="LOB292"/>
      <c r="LOC292"/>
      <c r="LOD292"/>
      <c r="LOE292"/>
      <c r="LOF292"/>
      <c r="LOG292"/>
      <c r="LOH292"/>
      <c r="LOI292"/>
      <c r="LOJ292"/>
      <c r="LOK292"/>
      <c r="LOL292"/>
      <c r="LOM292"/>
      <c r="LON292"/>
      <c r="LOO292"/>
      <c r="LOP292"/>
      <c r="LOQ292"/>
      <c r="LOR292"/>
      <c r="LOS292"/>
      <c r="LOT292"/>
      <c r="LOU292"/>
      <c r="LOV292"/>
      <c r="LOW292"/>
      <c r="LOX292"/>
      <c r="LOY292"/>
      <c r="LOZ292"/>
      <c r="LPA292"/>
      <c r="LPB292"/>
      <c r="LPC292"/>
      <c r="LPD292"/>
      <c r="LPE292"/>
      <c r="LPF292"/>
      <c r="LPG292"/>
      <c r="LPH292"/>
      <c r="LPI292"/>
      <c r="LPJ292"/>
      <c r="LPK292"/>
      <c r="LPL292"/>
      <c r="LPM292"/>
      <c r="LPN292"/>
      <c r="LPO292"/>
      <c r="LPP292"/>
      <c r="LPQ292"/>
      <c r="LPR292"/>
      <c r="LPS292"/>
      <c r="LPT292"/>
      <c r="LPU292"/>
      <c r="LPV292"/>
      <c r="LPW292"/>
      <c r="LPX292"/>
      <c r="LPY292"/>
      <c r="LPZ292"/>
      <c r="LQA292"/>
      <c r="LQB292"/>
      <c r="LQC292"/>
      <c r="LQD292"/>
      <c r="LQE292"/>
      <c r="LQF292"/>
      <c r="LQG292"/>
      <c r="LQH292"/>
      <c r="LQI292"/>
      <c r="LQJ292"/>
      <c r="LQK292"/>
      <c r="LQL292"/>
      <c r="LQM292"/>
      <c r="LQN292"/>
      <c r="LQO292"/>
      <c r="LQP292"/>
      <c r="LQQ292"/>
      <c r="LQR292"/>
      <c r="LQS292"/>
      <c r="LQT292"/>
      <c r="LQU292"/>
      <c r="LQV292"/>
      <c r="LQW292"/>
      <c r="LQX292"/>
      <c r="LQY292"/>
      <c r="LQZ292"/>
      <c r="LRA292"/>
      <c r="LRB292"/>
      <c r="LRC292"/>
      <c r="LRD292"/>
      <c r="LRE292"/>
      <c r="LRF292"/>
      <c r="LRG292"/>
      <c r="LRH292"/>
      <c r="LRI292"/>
      <c r="LRJ292"/>
      <c r="LRK292"/>
      <c r="LRL292"/>
      <c r="LRM292"/>
      <c r="LRN292"/>
      <c r="LRO292"/>
      <c r="LRP292"/>
      <c r="LRQ292"/>
      <c r="LRR292"/>
      <c r="LRS292"/>
      <c r="LRT292"/>
      <c r="LRU292"/>
      <c r="LRV292"/>
      <c r="LRW292"/>
      <c r="LRX292"/>
      <c r="LRY292"/>
      <c r="LRZ292"/>
      <c r="LSA292"/>
      <c r="LSB292"/>
      <c r="LSC292"/>
      <c r="LSD292"/>
      <c r="LSE292"/>
      <c r="LSF292"/>
      <c r="LSG292"/>
      <c r="LSH292"/>
      <c r="LSI292"/>
      <c r="LSJ292"/>
      <c r="LSK292"/>
      <c r="LSL292"/>
      <c r="LSM292"/>
      <c r="LSN292"/>
      <c r="LSO292"/>
      <c r="LSP292"/>
      <c r="LSQ292"/>
      <c r="LSR292"/>
      <c r="LSS292"/>
      <c r="LST292"/>
      <c r="LSU292"/>
      <c r="LSV292"/>
      <c r="LSW292"/>
      <c r="LSX292"/>
      <c r="LSY292"/>
      <c r="LSZ292"/>
      <c r="LTA292"/>
      <c r="LTB292"/>
      <c r="LTC292"/>
      <c r="LTD292"/>
      <c r="LTE292"/>
      <c r="LTF292"/>
      <c r="LTG292"/>
      <c r="LTH292"/>
      <c r="LTI292"/>
      <c r="LTJ292"/>
      <c r="LTK292"/>
      <c r="LTL292"/>
      <c r="LTM292"/>
      <c r="LTN292"/>
      <c r="LTO292"/>
      <c r="LTP292"/>
      <c r="LTQ292"/>
      <c r="LTR292"/>
      <c r="LTS292"/>
      <c r="LTT292"/>
      <c r="LTU292"/>
      <c r="LTV292"/>
      <c r="LTW292"/>
      <c r="LTX292"/>
      <c r="LTY292"/>
      <c r="LTZ292"/>
      <c r="LUA292"/>
      <c r="LUB292"/>
      <c r="LUC292"/>
      <c r="LUD292"/>
      <c r="LUE292"/>
      <c r="LUF292"/>
      <c r="LUG292"/>
      <c r="LUH292"/>
      <c r="LUI292"/>
      <c r="LUJ292"/>
      <c r="LUK292"/>
      <c r="LUL292"/>
      <c r="LUM292"/>
      <c r="LUN292"/>
      <c r="LUO292"/>
      <c r="LUP292"/>
      <c r="LUQ292"/>
      <c r="LUR292"/>
      <c r="LUS292"/>
      <c r="LUT292"/>
      <c r="LUU292"/>
      <c r="LUV292"/>
      <c r="LUW292"/>
      <c r="LUX292"/>
      <c r="LUY292"/>
      <c r="LUZ292"/>
      <c r="LVA292"/>
      <c r="LVB292"/>
      <c r="LVC292"/>
      <c r="LVD292"/>
      <c r="LVE292"/>
      <c r="LVF292"/>
      <c r="LVG292"/>
      <c r="LVH292"/>
      <c r="LVI292"/>
      <c r="LVJ292"/>
      <c r="LVK292"/>
      <c r="LVL292"/>
      <c r="LVM292"/>
      <c r="LVN292"/>
      <c r="LVO292"/>
      <c r="LVP292"/>
      <c r="LVQ292"/>
      <c r="LVR292"/>
      <c r="LVS292"/>
      <c r="LVT292"/>
      <c r="LVU292"/>
      <c r="LVV292"/>
      <c r="LVW292"/>
      <c r="LVX292"/>
      <c r="LVY292"/>
      <c r="LVZ292"/>
      <c r="LWA292"/>
      <c r="LWB292"/>
      <c r="LWC292"/>
      <c r="LWD292"/>
      <c r="LWE292"/>
      <c r="LWF292"/>
      <c r="LWG292"/>
      <c r="LWH292"/>
      <c r="LWI292"/>
      <c r="LWJ292"/>
      <c r="LWK292"/>
      <c r="LWL292"/>
      <c r="LWM292"/>
      <c r="LWN292"/>
      <c r="LWO292"/>
      <c r="LWP292"/>
      <c r="LWQ292"/>
      <c r="LWR292"/>
      <c r="LWS292"/>
      <c r="LWT292"/>
      <c r="LWU292"/>
      <c r="LWV292"/>
      <c r="LWW292"/>
      <c r="LWX292"/>
      <c r="LWY292"/>
      <c r="LWZ292"/>
      <c r="LXA292"/>
      <c r="LXB292"/>
      <c r="LXC292"/>
      <c r="LXD292"/>
      <c r="LXE292"/>
      <c r="LXF292"/>
      <c r="LXG292"/>
      <c r="LXH292"/>
      <c r="LXI292"/>
      <c r="LXJ292"/>
      <c r="LXK292"/>
      <c r="LXL292"/>
      <c r="LXM292"/>
      <c r="LXN292"/>
      <c r="LXO292"/>
      <c r="LXP292"/>
      <c r="LXQ292"/>
      <c r="LXR292"/>
      <c r="LXS292"/>
      <c r="LXT292"/>
      <c r="LXU292"/>
      <c r="LXV292"/>
      <c r="LXW292"/>
      <c r="LXX292"/>
      <c r="LXY292"/>
      <c r="LXZ292"/>
      <c r="LYA292"/>
      <c r="LYB292"/>
      <c r="LYC292"/>
      <c r="LYD292"/>
      <c r="LYE292"/>
      <c r="LYF292"/>
      <c r="LYG292"/>
      <c r="LYH292"/>
      <c r="LYI292"/>
      <c r="LYJ292"/>
      <c r="LYK292"/>
      <c r="LYL292"/>
      <c r="LYM292"/>
      <c r="LYN292"/>
      <c r="LYO292"/>
      <c r="LYP292"/>
      <c r="LYQ292"/>
      <c r="LYR292"/>
      <c r="LYS292"/>
      <c r="LYT292"/>
      <c r="LYU292"/>
      <c r="LYV292"/>
      <c r="LYW292"/>
      <c r="LYX292"/>
      <c r="LYY292"/>
      <c r="LYZ292"/>
      <c r="LZA292"/>
      <c r="LZB292"/>
      <c r="LZC292"/>
      <c r="LZD292"/>
      <c r="LZE292"/>
      <c r="LZF292"/>
      <c r="LZG292"/>
      <c r="LZH292"/>
      <c r="LZI292"/>
      <c r="LZJ292"/>
      <c r="LZK292"/>
      <c r="LZL292"/>
      <c r="LZM292"/>
      <c r="LZN292"/>
      <c r="LZO292"/>
      <c r="LZP292"/>
      <c r="LZQ292"/>
      <c r="LZR292"/>
      <c r="LZS292"/>
      <c r="LZT292"/>
      <c r="LZU292"/>
      <c r="LZV292"/>
      <c r="LZW292"/>
      <c r="LZX292"/>
      <c r="LZY292"/>
      <c r="LZZ292"/>
      <c r="MAA292"/>
      <c r="MAB292"/>
      <c r="MAC292"/>
      <c r="MAD292"/>
      <c r="MAE292"/>
      <c r="MAF292"/>
      <c r="MAG292"/>
      <c r="MAH292"/>
      <c r="MAI292"/>
      <c r="MAJ292"/>
      <c r="MAK292"/>
      <c r="MAL292"/>
      <c r="MAM292"/>
      <c r="MAN292"/>
      <c r="MAO292"/>
      <c r="MAP292"/>
      <c r="MAQ292"/>
      <c r="MAR292"/>
      <c r="MAS292"/>
      <c r="MAT292"/>
      <c r="MAU292"/>
      <c r="MAV292"/>
      <c r="MAW292"/>
      <c r="MAX292"/>
      <c r="MAY292"/>
      <c r="MAZ292"/>
      <c r="MBA292"/>
      <c r="MBB292"/>
      <c r="MBC292"/>
      <c r="MBD292"/>
      <c r="MBE292"/>
      <c r="MBF292"/>
      <c r="MBG292"/>
      <c r="MBH292"/>
      <c r="MBI292"/>
      <c r="MBJ292"/>
      <c r="MBK292"/>
      <c r="MBL292"/>
      <c r="MBM292"/>
      <c r="MBN292"/>
      <c r="MBO292"/>
      <c r="MBP292"/>
      <c r="MBQ292"/>
      <c r="MBR292"/>
      <c r="MBS292"/>
      <c r="MBT292"/>
      <c r="MBU292"/>
      <c r="MBV292"/>
      <c r="MBW292"/>
      <c r="MBX292"/>
      <c r="MBY292"/>
      <c r="MBZ292"/>
      <c r="MCA292"/>
      <c r="MCB292"/>
      <c r="MCC292"/>
      <c r="MCD292"/>
      <c r="MCE292"/>
      <c r="MCF292"/>
      <c r="MCG292"/>
      <c r="MCH292"/>
      <c r="MCI292"/>
      <c r="MCJ292"/>
      <c r="MCK292"/>
      <c r="MCL292"/>
      <c r="MCM292"/>
      <c r="MCN292"/>
      <c r="MCO292"/>
      <c r="MCP292"/>
      <c r="MCQ292"/>
      <c r="MCR292"/>
      <c r="MCS292"/>
      <c r="MCT292"/>
      <c r="MCU292"/>
      <c r="MCV292"/>
      <c r="MCW292"/>
      <c r="MCX292"/>
      <c r="MCY292"/>
      <c r="MCZ292"/>
      <c r="MDA292"/>
      <c r="MDB292"/>
      <c r="MDC292"/>
      <c r="MDD292"/>
      <c r="MDE292"/>
      <c r="MDF292"/>
      <c r="MDG292"/>
      <c r="MDH292"/>
      <c r="MDI292"/>
      <c r="MDJ292"/>
      <c r="MDK292"/>
      <c r="MDL292"/>
      <c r="MDM292"/>
      <c r="MDN292"/>
      <c r="MDO292"/>
      <c r="MDP292"/>
      <c r="MDQ292"/>
      <c r="MDR292"/>
      <c r="MDS292"/>
      <c r="MDT292"/>
      <c r="MDU292"/>
      <c r="MDV292"/>
      <c r="MDW292"/>
      <c r="MDX292"/>
      <c r="MDY292"/>
      <c r="MDZ292"/>
      <c r="MEA292"/>
      <c r="MEB292"/>
      <c r="MEC292"/>
      <c r="MED292"/>
      <c r="MEE292"/>
      <c r="MEF292"/>
      <c r="MEG292"/>
      <c r="MEH292"/>
      <c r="MEI292"/>
      <c r="MEJ292"/>
      <c r="MEK292"/>
      <c r="MEL292"/>
      <c r="MEM292"/>
      <c r="MEN292"/>
      <c r="MEO292"/>
      <c r="MEP292"/>
      <c r="MEQ292"/>
      <c r="MER292"/>
      <c r="MES292"/>
      <c r="MET292"/>
      <c r="MEU292"/>
      <c r="MEV292"/>
      <c r="MEW292"/>
      <c r="MEX292"/>
      <c r="MEY292"/>
      <c r="MEZ292"/>
      <c r="MFA292"/>
      <c r="MFB292"/>
      <c r="MFC292"/>
      <c r="MFD292"/>
      <c r="MFE292"/>
      <c r="MFF292"/>
      <c r="MFG292"/>
      <c r="MFH292"/>
      <c r="MFI292"/>
      <c r="MFJ292"/>
      <c r="MFK292"/>
      <c r="MFL292"/>
      <c r="MFM292"/>
      <c r="MFN292"/>
      <c r="MFO292"/>
      <c r="MFP292"/>
      <c r="MFQ292"/>
      <c r="MFR292"/>
      <c r="MFS292"/>
      <c r="MFT292"/>
      <c r="MFU292"/>
      <c r="MFV292"/>
      <c r="MFW292"/>
      <c r="MFX292"/>
      <c r="MFY292"/>
      <c r="MFZ292"/>
      <c r="MGA292"/>
      <c r="MGB292"/>
      <c r="MGC292"/>
      <c r="MGD292"/>
      <c r="MGE292"/>
      <c r="MGF292"/>
      <c r="MGG292"/>
      <c r="MGH292"/>
      <c r="MGI292"/>
      <c r="MGJ292"/>
      <c r="MGK292"/>
      <c r="MGL292"/>
      <c r="MGM292"/>
      <c r="MGN292"/>
      <c r="MGO292"/>
      <c r="MGP292"/>
      <c r="MGQ292"/>
      <c r="MGR292"/>
      <c r="MGS292"/>
      <c r="MGT292"/>
      <c r="MGU292"/>
      <c r="MGV292"/>
      <c r="MGW292"/>
      <c r="MGX292"/>
      <c r="MGY292"/>
      <c r="MGZ292"/>
      <c r="MHA292"/>
      <c r="MHB292"/>
      <c r="MHC292"/>
      <c r="MHD292"/>
      <c r="MHE292"/>
      <c r="MHF292"/>
      <c r="MHG292"/>
      <c r="MHH292"/>
      <c r="MHI292"/>
      <c r="MHJ292"/>
      <c r="MHK292"/>
      <c r="MHL292"/>
      <c r="MHM292"/>
      <c r="MHN292"/>
      <c r="MHO292"/>
      <c r="MHP292"/>
      <c r="MHQ292"/>
      <c r="MHR292"/>
      <c r="MHS292"/>
      <c r="MHT292"/>
      <c r="MHU292"/>
      <c r="MHV292"/>
      <c r="MHW292"/>
      <c r="MHX292"/>
      <c r="MHY292"/>
      <c r="MHZ292"/>
      <c r="MIA292"/>
      <c r="MIB292"/>
      <c r="MIC292"/>
      <c r="MID292"/>
      <c r="MIE292"/>
      <c r="MIF292"/>
      <c r="MIG292"/>
      <c r="MIH292"/>
      <c r="MII292"/>
      <c r="MIJ292"/>
      <c r="MIK292"/>
      <c r="MIL292"/>
      <c r="MIM292"/>
      <c r="MIN292"/>
      <c r="MIO292"/>
      <c r="MIP292"/>
      <c r="MIQ292"/>
      <c r="MIR292"/>
      <c r="MIS292"/>
      <c r="MIT292"/>
      <c r="MIU292"/>
      <c r="MIV292"/>
      <c r="MIW292"/>
      <c r="MIX292"/>
      <c r="MIY292"/>
      <c r="MIZ292"/>
      <c r="MJA292"/>
      <c r="MJB292"/>
      <c r="MJC292"/>
      <c r="MJD292"/>
      <c r="MJE292"/>
      <c r="MJF292"/>
      <c r="MJG292"/>
      <c r="MJH292"/>
      <c r="MJI292"/>
      <c r="MJJ292"/>
      <c r="MJK292"/>
      <c r="MJL292"/>
      <c r="MJM292"/>
      <c r="MJN292"/>
      <c r="MJO292"/>
      <c r="MJP292"/>
      <c r="MJQ292"/>
      <c r="MJR292"/>
      <c r="MJS292"/>
      <c r="MJT292"/>
      <c r="MJU292"/>
      <c r="MJV292"/>
      <c r="MJW292"/>
      <c r="MJX292"/>
      <c r="MJY292"/>
      <c r="MJZ292"/>
      <c r="MKA292"/>
      <c r="MKB292"/>
      <c r="MKC292"/>
      <c r="MKD292"/>
      <c r="MKE292"/>
      <c r="MKF292"/>
      <c r="MKG292"/>
      <c r="MKH292"/>
      <c r="MKI292"/>
      <c r="MKJ292"/>
      <c r="MKK292"/>
      <c r="MKL292"/>
      <c r="MKM292"/>
      <c r="MKN292"/>
      <c r="MKO292"/>
      <c r="MKP292"/>
      <c r="MKQ292"/>
      <c r="MKR292"/>
      <c r="MKS292"/>
      <c r="MKT292"/>
      <c r="MKU292"/>
      <c r="MKV292"/>
      <c r="MKW292"/>
      <c r="MKX292"/>
      <c r="MKY292"/>
      <c r="MKZ292"/>
      <c r="MLA292"/>
      <c r="MLB292"/>
      <c r="MLC292"/>
      <c r="MLD292"/>
      <c r="MLE292"/>
      <c r="MLF292"/>
      <c r="MLG292"/>
      <c r="MLH292"/>
      <c r="MLI292"/>
      <c r="MLJ292"/>
      <c r="MLK292"/>
      <c r="MLL292"/>
      <c r="MLM292"/>
      <c r="MLN292"/>
      <c r="MLO292"/>
      <c r="MLP292"/>
      <c r="MLQ292"/>
      <c r="MLR292"/>
      <c r="MLS292"/>
      <c r="MLT292"/>
      <c r="MLU292"/>
      <c r="MLV292"/>
      <c r="MLW292"/>
      <c r="MLX292"/>
      <c r="MLY292"/>
      <c r="MLZ292"/>
      <c r="MMA292"/>
      <c r="MMB292"/>
      <c r="MMC292"/>
      <c r="MMD292"/>
      <c r="MME292"/>
      <c r="MMF292"/>
      <c r="MMG292"/>
      <c r="MMH292"/>
      <c r="MMI292"/>
      <c r="MMJ292"/>
      <c r="MMK292"/>
      <c r="MML292"/>
      <c r="MMM292"/>
      <c r="MMN292"/>
      <c r="MMO292"/>
      <c r="MMP292"/>
      <c r="MMQ292"/>
      <c r="MMR292"/>
      <c r="MMS292"/>
      <c r="MMT292"/>
      <c r="MMU292"/>
      <c r="MMV292"/>
      <c r="MMW292"/>
      <c r="MMX292"/>
      <c r="MMY292"/>
      <c r="MMZ292"/>
      <c r="MNA292"/>
      <c r="MNB292"/>
      <c r="MNC292"/>
      <c r="MND292"/>
      <c r="MNE292"/>
      <c r="MNF292"/>
      <c r="MNG292"/>
      <c r="MNH292"/>
      <c r="MNI292"/>
      <c r="MNJ292"/>
      <c r="MNK292"/>
      <c r="MNL292"/>
      <c r="MNM292"/>
      <c r="MNN292"/>
      <c r="MNO292"/>
      <c r="MNP292"/>
      <c r="MNQ292"/>
      <c r="MNR292"/>
      <c r="MNS292"/>
      <c r="MNT292"/>
      <c r="MNU292"/>
      <c r="MNV292"/>
      <c r="MNW292"/>
      <c r="MNX292"/>
      <c r="MNY292"/>
      <c r="MNZ292"/>
      <c r="MOA292"/>
      <c r="MOB292"/>
      <c r="MOC292"/>
      <c r="MOD292"/>
      <c r="MOE292"/>
      <c r="MOF292"/>
      <c r="MOG292"/>
      <c r="MOH292"/>
      <c r="MOI292"/>
      <c r="MOJ292"/>
      <c r="MOK292"/>
      <c r="MOL292"/>
      <c r="MOM292"/>
      <c r="MON292"/>
      <c r="MOO292"/>
      <c r="MOP292"/>
      <c r="MOQ292"/>
      <c r="MOR292"/>
      <c r="MOS292"/>
      <c r="MOT292"/>
      <c r="MOU292"/>
      <c r="MOV292"/>
      <c r="MOW292"/>
      <c r="MOX292"/>
      <c r="MOY292"/>
      <c r="MOZ292"/>
      <c r="MPA292"/>
      <c r="MPB292"/>
      <c r="MPC292"/>
      <c r="MPD292"/>
      <c r="MPE292"/>
      <c r="MPF292"/>
      <c r="MPG292"/>
      <c r="MPH292"/>
      <c r="MPI292"/>
      <c r="MPJ292"/>
      <c r="MPK292"/>
      <c r="MPL292"/>
      <c r="MPM292"/>
      <c r="MPN292"/>
      <c r="MPO292"/>
      <c r="MPP292"/>
      <c r="MPQ292"/>
      <c r="MPR292"/>
      <c r="MPS292"/>
      <c r="MPT292"/>
      <c r="MPU292"/>
      <c r="MPV292"/>
      <c r="MPW292"/>
      <c r="MPX292"/>
      <c r="MPY292"/>
      <c r="MPZ292"/>
      <c r="MQA292"/>
      <c r="MQB292"/>
      <c r="MQC292"/>
      <c r="MQD292"/>
      <c r="MQE292"/>
      <c r="MQF292"/>
      <c r="MQG292"/>
      <c r="MQH292"/>
      <c r="MQI292"/>
      <c r="MQJ292"/>
      <c r="MQK292"/>
      <c r="MQL292"/>
      <c r="MQM292"/>
      <c r="MQN292"/>
      <c r="MQO292"/>
      <c r="MQP292"/>
      <c r="MQQ292"/>
      <c r="MQR292"/>
      <c r="MQS292"/>
      <c r="MQT292"/>
      <c r="MQU292"/>
      <c r="MQV292"/>
      <c r="MQW292"/>
      <c r="MQX292"/>
      <c r="MQY292"/>
      <c r="MQZ292"/>
      <c r="MRA292"/>
      <c r="MRB292"/>
      <c r="MRC292"/>
      <c r="MRD292"/>
      <c r="MRE292"/>
      <c r="MRF292"/>
      <c r="MRG292"/>
      <c r="MRH292"/>
      <c r="MRI292"/>
      <c r="MRJ292"/>
      <c r="MRK292"/>
      <c r="MRL292"/>
      <c r="MRM292"/>
      <c r="MRN292"/>
      <c r="MRO292"/>
      <c r="MRP292"/>
      <c r="MRQ292"/>
      <c r="MRR292"/>
      <c r="MRS292"/>
      <c r="MRT292"/>
      <c r="MRU292"/>
      <c r="MRV292"/>
      <c r="MRW292"/>
      <c r="MRX292"/>
      <c r="MRY292"/>
      <c r="MRZ292"/>
      <c r="MSA292"/>
      <c r="MSB292"/>
      <c r="MSC292"/>
      <c r="MSD292"/>
      <c r="MSE292"/>
      <c r="MSF292"/>
      <c r="MSG292"/>
      <c r="MSH292"/>
      <c r="MSI292"/>
      <c r="MSJ292"/>
      <c r="MSK292"/>
      <c r="MSL292"/>
      <c r="MSM292"/>
      <c r="MSN292"/>
      <c r="MSO292"/>
      <c r="MSP292"/>
      <c r="MSQ292"/>
      <c r="MSR292"/>
      <c r="MSS292"/>
      <c r="MST292"/>
      <c r="MSU292"/>
      <c r="MSV292"/>
      <c r="MSW292"/>
      <c r="MSX292"/>
      <c r="MSY292"/>
      <c r="MSZ292"/>
      <c r="MTA292"/>
      <c r="MTB292"/>
      <c r="MTC292"/>
      <c r="MTD292"/>
      <c r="MTE292"/>
      <c r="MTF292"/>
      <c r="MTG292"/>
      <c r="MTH292"/>
      <c r="MTI292"/>
      <c r="MTJ292"/>
      <c r="MTK292"/>
      <c r="MTL292"/>
      <c r="MTM292"/>
      <c r="MTN292"/>
      <c r="MTO292"/>
      <c r="MTP292"/>
      <c r="MTQ292"/>
      <c r="MTR292"/>
      <c r="MTS292"/>
      <c r="MTT292"/>
      <c r="MTU292"/>
      <c r="MTV292"/>
      <c r="MTW292"/>
      <c r="MTX292"/>
      <c r="MTY292"/>
      <c r="MTZ292"/>
      <c r="MUA292"/>
      <c r="MUB292"/>
      <c r="MUC292"/>
      <c r="MUD292"/>
      <c r="MUE292"/>
      <c r="MUF292"/>
      <c r="MUG292"/>
      <c r="MUH292"/>
      <c r="MUI292"/>
      <c r="MUJ292"/>
      <c r="MUK292"/>
      <c r="MUL292"/>
      <c r="MUM292"/>
      <c r="MUN292"/>
      <c r="MUO292"/>
      <c r="MUP292"/>
      <c r="MUQ292"/>
      <c r="MUR292"/>
      <c r="MUS292"/>
      <c r="MUT292"/>
      <c r="MUU292"/>
      <c r="MUV292"/>
      <c r="MUW292"/>
      <c r="MUX292"/>
      <c r="MUY292"/>
      <c r="MUZ292"/>
      <c r="MVA292"/>
      <c r="MVB292"/>
      <c r="MVC292"/>
      <c r="MVD292"/>
      <c r="MVE292"/>
      <c r="MVF292"/>
      <c r="MVG292"/>
      <c r="MVH292"/>
      <c r="MVI292"/>
      <c r="MVJ292"/>
      <c r="MVK292"/>
      <c r="MVL292"/>
      <c r="MVM292"/>
      <c r="MVN292"/>
      <c r="MVO292"/>
      <c r="MVP292"/>
      <c r="MVQ292"/>
      <c r="MVR292"/>
      <c r="MVS292"/>
      <c r="MVT292"/>
      <c r="MVU292"/>
      <c r="MVV292"/>
      <c r="MVW292"/>
      <c r="MVX292"/>
      <c r="MVY292"/>
      <c r="MVZ292"/>
      <c r="MWA292"/>
      <c r="MWB292"/>
      <c r="MWC292"/>
      <c r="MWD292"/>
      <c r="MWE292"/>
      <c r="MWF292"/>
      <c r="MWG292"/>
      <c r="MWH292"/>
      <c r="MWI292"/>
      <c r="MWJ292"/>
      <c r="MWK292"/>
      <c r="MWL292"/>
      <c r="MWM292"/>
      <c r="MWN292"/>
      <c r="MWO292"/>
      <c r="MWP292"/>
      <c r="MWQ292"/>
      <c r="MWR292"/>
      <c r="MWS292"/>
      <c r="MWT292"/>
      <c r="MWU292"/>
      <c r="MWV292"/>
      <c r="MWW292"/>
      <c r="MWX292"/>
      <c r="MWY292"/>
      <c r="MWZ292"/>
      <c r="MXA292"/>
      <c r="MXB292"/>
      <c r="MXC292"/>
      <c r="MXD292"/>
      <c r="MXE292"/>
      <c r="MXF292"/>
      <c r="MXG292"/>
      <c r="MXH292"/>
      <c r="MXI292"/>
      <c r="MXJ292"/>
      <c r="MXK292"/>
      <c r="MXL292"/>
      <c r="MXM292"/>
      <c r="MXN292"/>
      <c r="MXO292"/>
      <c r="MXP292"/>
      <c r="MXQ292"/>
      <c r="MXR292"/>
      <c r="MXS292"/>
      <c r="MXT292"/>
      <c r="MXU292"/>
      <c r="MXV292"/>
      <c r="MXW292"/>
      <c r="MXX292"/>
      <c r="MXY292"/>
      <c r="MXZ292"/>
      <c r="MYA292"/>
      <c r="MYB292"/>
      <c r="MYC292"/>
      <c r="MYD292"/>
      <c r="MYE292"/>
      <c r="MYF292"/>
      <c r="MYG292"/>
      <c r="MYH292"/>
      <c r="MYI292"/>
      <c r="MYJ292"/>
      <c r="MYK292"/>
      <c r="MYL292"/>
      <c r="MYM292"/>
      <c r="MYN292"/>
      <c r="MYO292"/>
      <c r="MYP292"/>
      <c r="MYQ292"/>
      <c r="MYR292"/>
      <c r="MYS292"/>
      <c r="MYT292"/>
      <c r="MYU292"/>
      <c r="MYV292"/>
      <c r="MYW292"/>
      <c r="MYX292"/>
      <c r="MYY292"/>
      <c r="MYZ292"/>
      <c r="MZA292"/>
      <c r="MZB292"/>
      <c r="MZC292"/>
      <c r="MZD292"/>
      <c r="MZE292"/>
      <c r="MZF292"/>
      <c r="MZG292"/>
      <c r="MZH292"/>
      <c r="MZI292"/>
      <c r="MZJ292"/>
      <c r="MZK292"/>
      <c r="MZL292"/>
      <c r="MZM292"/>
      <c r="MZN292"/>
      <c r="MZO292"/>
      <c r="MZP292"/>
      <c r="MZQ292"/>
      <c r="MZR292"/>
      <c r="MZS292"/>
      <c r="MZT292"/>
      <c r="MZU292"/>
      <c r="MZV292"/>
      <c r="MZW292"/>
      <c r="MZX292"/>
      <c r="MZY292"/>
      <c r="MZZ292"/>
      <c r="NAA292"/>
      <c r="NAB292"/>
      <c r="NAC292"/>
      <c r="NAD292"/>
      <c r="NAE292"/>
      <c r="NAF292"/>
      <c r="NAG292"/>
      <c r="NAH292"/>
      <c r="NAI292"/>
      <c r="NAJ292"/>
      <c r="NAK292"/>
      <c r="NAL292"/>
      <c r="NAM292"/>
      <c r="NAN292"/>
      <c r="NAO292"/>
      <c r="NAP292"/>
      <c r="NAQ292"/>
      <c r="NAR292"/>
      <c r="NAS292"/>
      <c r="NAT292"/>
      <c r="NAU292"/>
      <c r="NAV292"/>
      <c r="NAW292"/>
      <c r="NAX292"/>
      <c r="NAY292"/>
      <c r="NAZ292"/>
      <c r="NBA292"/>
      <c r="NBB292"/>
      <c r="NBC292"/>
      <c r="NBD292"/>
      <c r="NBE292"/>
      <c r="NBF292"/>
      <c r="NBG292"/>
      <c r="NBH292"/>
      <c r="NBI292"/>
      <c r="NBJ292"/>
      <c r="NBK292"/>
      <c r="NBL292"/>
      <c r="NBM292"/>
      <c r="NBN292"/>
      <c r="NBO292"/>
      <c r="NBP292"/>
      <c r="NBQ292"/>
      <c r="NBR292"/>
      <c r="NBS292"/>
      <c r="NBT292"/>
      <c r="NBU292"/>
      <c r="NBV292"/>
      <c r="NBW292"/>
      <c r="NBX292"/>
      <c r="NBY292"/>
      <c r="NBZ292"/>
      <c r="NCA292"/>
      <c r="NCB292"/>
      <c r="NCC292"/>
      <c r="NCD292"/>
      <c r="NCE292"/>
      <c r="NCF292"/>
      <c r="NCG292"/>
      <c r="NCH292"/>
      <c r="NCI292"/>
      <c r="NCJ292"/>
      <c r="NCK292"/>
      <c r="NCL292"/>
      <c r="NCM292"/>
      <c r="NCN292"/>
      <c r="NCO292"/>
      <c r="NCP292"/>
      <c r="NCQ292"/>
      <c r="NCR292"/>
      <c r="NCS292"/>
      <c r="NCT292"/>
      <c r="NCU292"/>
      <c r="NCV292"/>
      <c r="NCW292"/>
      <c r="NCX292"/>
      <c r="NCY292"/>
      <c r="NCZ292"/>
      <c r="NDA292"/>
      <c r="NDB292"/>
      <c r="NDC292"/>
      <c r="NDD292"/>
      <c r="NDE292"/>
      <c r="NDF292"/>
      <c r="NDG292"/>
      <c r="NDH292"/>
      <c r="NDI292"/>
      <c r="NDJ292"/>
      <c r="NDK292"/>
      <c r="NDL292"/>
      <c r="NDM292"/>
      <c r="NDN292"/>
      <c r="NDO292"/>
      <c r="NDP292"/>
      <c r="NDQ292"/>
      <c r="NDR292"/>
      <c r="NDS292"/>
      <c r="NDT292"/>
      <c r="NDU292"/>
      <c r="NDV292"/>
      <c r="NDW292"/>
      <c r="NDX292"/>
      <c r="NDY292"/>
      <c r="NDZ292"/>
      <c r="NEA292"/>
      <c r="NEB292"/>
      <c r="NEC292"/>
      <c r="NED292"/>
      <c r="NEE292"/>
      <c r="NEF292"/>
      <c r="NEG292"/>
      <c r="NEH292"/>
      <c r="NEI292"/>
      <c r="NEJ292"/>
      <c r="NEK292"/>
      <c r="NEL292"/>
      <c r="NEM292"/>
      <c r="NEN292"/>
      <c r="NEO292"/>
      <c r="NEP292"/>
      <c r="NEQ292"/>
      <c r="NER292"/>
      <c r="NES292"/>
      <c r="NET292"/>
      <c r="NEU292"/>
      <c r="NEV292"/>
      <c r="NEW292"/>
      <c r="NEX292"/>
      <c r="NEY292"/>
      <c r="NEZ292"/>
      <c r="NFA292"/>
      <c r="NFB292"/>
      <c r="NFC292"/>
      <c r="NFD292"/>
      <c r="NFE292"/>
      <c r="NFF292"/>
      <c r="NFG292"/>
      <c r="NFH292"/>
      <c r="NFI292"/>
      <c r="NFJ292"/>
      <c r="NFK292"/>
      <c r="NFL292"/>
      <c r="NFM292"/>
      <c r="NFN292"/>
      <c r="NFO292"/>
      <c r="NFP292"/>
      <c r="NFQ292"/>
      <c r="NFR292"/>
      <c r="NFS292"/>
      <c r="NFT292"/>
      <c r="NFU292"/>
      <c r="NFV292"/>
      <c r="NFW292"/>
      <c r="NFX292"/>
      <c r="NFY292"/>
      <c r="NFZ292"/>
      <c r="NGA292"/>
      <c r="NGB292"/>
      <c r="NGC292"/>
      <c r="NGD292"/>
      <c r="NGE292"/>
      <c r="NGF292"/>
      <c r="NGG292"/>
      <c r="NGH292"/>
      <c r="NGI292"/>
      <c r="NGJ292"/>
      <c r="NGK292"/>
      <c r="NGL292"/>
      <c r="NGM292"/>
      <c r="NGN292"/>
      <c r="NGO292"/>
      <c r="NGP292"/>
      <c r="NGQ292"/>
      <c r="NGR292"/>
      <c r="NGS292"/>
      <c r="NGT292"/>
      <c r="NGU292"/>
      <c r="NGV292"/>
      <c r="NGW292"/>
      <c r="NGX292"/>
      <c r="NGY292"/>
      <c r="NGZ292"/>
      <c r="NHA292"/>
      <c r="NHB292"/>
      <c r="NHC292"/>
      <c r="NHD292"/>
      <c r="NHE292"/>
      <c r="NHF292"/>
      <c r="NHG292"/>
      <c r="NHH292"/>
      <c r="NHI292"/>
      <c r="NHJ292"/>
      <c r="NHK292"/>
      <c r="NHL292"/>
      <c r="NHM292"/>
      <c r="NHN292"/>
      <c r="NHO292"/>
      <c r="NHP292"/>
      <c r="NHQ292"/>
      <c r="NHR292"/>
      <c r="NHS292"/>
      <c r="NHT292"/>
      <c r="NHU292"/>
      <c r="NHV292"/>
      <c r="NHW292"/>
      <c r="NHX292"/>
      <c r="NHY292"/>
      <c r="NHZ292"/>
      <c r="NIA292"/>
      <c r="NIB292"/>
      <c r="NIC292"/>
      <c r="NID292"/>
      <c r="NIE292"/>
      <c r="NIF292"/>
      <c r="NIG292"/>
      <c r="NIH292"/>
      <c r="NII292"/>
      <c r="NIJ292"/>
      <c r="NIK292"/>
      <c r="NIL292"/>
      <c r="NIM292"/>
      <c r="NIN292"/>
      <c r="NIO292"/>
      <c r="NIP292"/>
      <c r="NIQ292"/>
      <c r="NIR292"/>
      <c r="NIS292"/>
      <c r="NIT292"/>
      <c r="NIU292"/>
      <c r="NIV292"/>
      <c r="NIW292"/>
      <c r="NIX292"/>
      <c r="NIY292"/>
      <c r="NIZ292"/>
      <c r="NJA292"/>
      <c r="NJB292"/>
      <c r="NJC292"/>
      <c r="NJD292"/>
      <c r="NJE292"/>
      <c r="NJF292"/>
      <c r="NJG292"/>
      <c r="NJH292"/>
      <c r="NJI292"/>
      <c r="NJJ292"/>
      <c r="NJK292"/>
      <c r="NJL292"/>
      <c r="NJM292"/>
      <c r="NJN292"/>
      <c r="NJO292"/>
      <c r="NJP292"/>
      <c r="NJQ292"/>
      <c r="NJR292"/>
      <c r="NJS292"/>
      <c r="NJT292"/>
      <c r="NJU292"/>
      <c r="NJV292"/>
      <c r="NJW292"/>
      <c r="NJX292"/>
      <c r="NJY292"/>
      <c r="NJZ292"/>
      <c r="NKA292"/>
      <c r="NKB292"/>
      <c r="NKC292"/>
      <c r="NKD292"/>
      <c r="NKE292"/>
      <c r="NKF292"/>
      <c r="NKG292"/>
      <c r="NKH292"/>
      <c r="NKI292"/>
      <c r="NKJ292"/>
      <c r="NKK292"/>
      <c r="NKL292"/>
      <c r="NKM292"/>
      <c r="NKN292"/>
      <c r="NKO292"/>
      <c r="NKP292"/>
      <c r="NKQ292"/>
      <c r="NKR292"/>
      <c r="NKS292"/>
      <c r="NKT292"/>
      <c r="NKU292"/>
      <c r="NKV292"/>
      <c r="NKW292"/>
      <c r="NKX292"/>
      <c r="NKY292"/>
      <c r="NKZ292"/>
      <c r="NLA292"/>
      <c r="NLB292"/>
      <c r="NLC292"/>
      <c r="NLD292"/>
      <c r="NLE292"/>
      <c r="NLF292"/>
      <c r="NLG292"/>
      <c r="NLH292"/>
      <c r="NLI292"/>
      <c r="NLJ292"/>
      <c r="NLK292"/>
      <c r="NLL292"/>
      <c r="NLM292"/>
      <c r="NLN292"/>
      <c r="NLO292"/>
      <c r="NLP292"/>
      <c r="NLQ292"/>
      <c r="NLR292"/>
      <c r="NLS292"/>
      <c r="NLT292"/>
      <c r="NLU292"/>
      <c r="NLV292"/>
      <c r="NLW292"/>
      <c r="NLX292"/>
      <c r="NLY292"/>
      <c r="NLZ292"/>
      <c r="NMA292"/>
      <c r="NMB292"/>
      <c r="NMC292"/>
      <c r="NMD292"/>
      <c r="NME292"/>
      <c r="NMF292"/>
      <c r="NMG292"/>
      <c r="NMH292"/>
      <c r="NMI292"/>
      <c r="NMJ292"/>
      <c r="NMK292"/>
      <c r="NML292"/>
      <c r="NMM292"/>
      <c r="NMN292"/>
      <c r="NMO292"/>
      <c r="NMP292"/>
      <c r="NMQ292"/>
      <c r="NMR292"/>
      <c r="NMS292"/>
      <c r="NMT292"/>
      <c r="NMU292"/>
      <c r="NMV292"/>
      <c r="NMW292"/>
      <c r="NMX292"/>
      <c r="NMY292"/>
      <c r="NMZ292"/>
      <c r="NNA292"/>
      <c r="NNB292"/>
      <c r="NNC292"/>
      <c r="NND292"/>
      <c r="NNE292"/>
      <c r="NNF292"/>
      <c r="NNG292"/>
      <c r="NNH292"/>
      <c r="NNI292"/>
      <c r="NNJ292"/>
      <c r="NNK292"/>
      <c r="NNL292"/>
      <c r="NNM292"/>
      <c r="NNN292"/>
      <c r="NNO292"/>
      <c r="NNP292"/>
      <c r="NNQ292"/>
      <c r="NNR292"/>
      <c r="NNS292"/>
      <c r="NNT292"/>
      <c r="NNU292"/>
      <c r="NNV292"/>
      <c r="NNW292"/>
      <c r="NNX292"/>
      <c r="NNY292"/>
      <c r="NNZ292"/>
      <c r="NOA292"/>
      <c r="NOB292"/>
      <c r="NOC292"/>
      <c r="NOD292"/>
      <c r="NOE292"/>
      <c r="NOF292"/>
      <c r="NOG292"/>
      <c r="NOH292"/>
      <c r="NOI292"/>
      <c r="NOJ292"/>
      <c r="NOK292"/>
      <c r="NOL292"/>
      <c r="NOM292"/>
      <c r="NON292"/>
      <c r="NOO292"/>
      <c r="NOP292"/>
      <c r="NOQ292"/>
      <c r="NOR292"/>
      <c r="NOS292"/>
      <c r="NOT292"/>
      <c r="NOU292"/>
      <c r="NOV292"/>
      <c r="NOW292"/>
      <c r="NOX292"/>
      <c r="NOY292"/>
      <c r="NOZ292"/>
      <c r="NPA292"/>
      <c r="NPB292"/>
      <c r="NPC292"/>
      <c r="NPD292"/>
      <c r="NPE292"/>
      <c r="NPF292"/>
      <c r="NPG292"/>
      <c r="NPH292"/>
      <c r="NPI292"/>
      <c r="NPJ292"/>
      <c r="NPK292"/>
      <c r="NPL292"/>
      <c r="NPM292"/>
      <c r="NPN292"/>
      <c r="NPO292"/>
      <c r="NPP292"/>
      <c r="NPQ292"/>
      <c r="NPR292"/>
      <c r="NPS292"/>
      <c r="NPT292"/>
      <c r="NPU292"/>
      <c r="NPV292"/>
      <c r="NPW292"/>
      <c r="NPX292"/>
      <c r="NPY292"/>
      <c r="NPZ292"/>
      <c r="NQA292"/>
      <c r="NQB292"/>
      <c r="NQC292"/>
      <c r="NQD292"/>
      <c r="NQE292"/>
      <c r="NQF292"/>
      <c r="NQG292"/>
      <c r="NQH292"/>
      <c r="NQI292"/>
      <c r="NQJ292"/>
      <c r="NQK292"/>
      <c r="NQL292"/>
      <c r="NQM292"/>
      <c r="NQN292"/>
      <c r="NQO292"/>
      <c r="NQP292"/>
      <c r="NQQ292"/>
      <c r="NQR292"/>
      <c r="NQS292"/>
      <c r="NQT292"/>
      <c r="NQU292"/>
      <c r="NQV292"/>
      <c r="NQW292"/>
      <c r="NQX292"/>
      <c r="NQY292"/>
      <c r="NQZ292"/>
      <c r="NRA292"/>
      <c r="NRB292"/>
      <c r="NRC292"/>
      <c r="NRD292"/>
      <c r="NRE292"/>
      <c r="NRF292"/>
      <c r="NRG292"/>
      <c r="NRH292"/>
      <c r="NRI292"/>
      <c r="NRJ292"/>
      <c r="NRK292"/>
      <c r="NRL292"/>
      <c r="NRM292"/>
      <c r="NRN292"/>
      <c r="NRO292"/>
      <c r="NRP292"/>
      <c r="NRQ292"/>
      <c r="NRR292"/>
      <c r="NRS292"/>
      <c r="NRT292"/>
      <c r="NRU292"/>
      <c r="NRV292"/>
      <c r="NRW292"/>
      <c r="NRX292"/>
      <c r="NRY292"/>
      <c r="NRZ292"/>
      <c r="NSA292"/>
      <c r="NSB292"/>
      <c r="NSC292"/>
      <c r="NSD292"/>
      <c r="NSE292"/>
      <c r="NSF292"/>
      <c r="NSG292"/>
      <c r="NSH292"/>
      <c r="NSI292"/>
      <c r="NSJ292"/>
      <c r="NSK292"/>
      <c r="NSL292"/>
      <c r="NSM292"/>
      <c r="NSN292"/>
      <c r="NSO292"/>
      <c r="NSP292"/>
      <c r="NSQ292"/>
      <c r="NSR292"/>
      <c r="NSS292"/>
      <c r="NST292"/>
      <c r="NSU292"/>
      <c r="NSV292"/>
      <c r="NSW292"/>
      <c r="NSX292"/>
      <c r="NSY292"/>
      <c r="NSZ292"/>
      <c r="NTA292"/>
      <c r="NTB292"/>
      <c r="NTC292"/>
      <c r="NTD292"/>
      <c r="NTE292"/>
      <c r="NTF292"/>
      <c r="NTG292"/>
      <c r="NTH292"/>
      <c r="NTI292"/>
      <c r="NTJ292"/>
      <c r="NTK292"/>
      <c r="NTL292"/>
      <c r="NTM292"/>
      <c r="NTN292"/>
      <c r="NTO292"/>
      <c r="NTP292"/>
      <c r="NTQ292"/>
      <c r="NTR292"/>
      <c r="NTS292"/>
      <c r="NTT292"/>
      <c r="NTU292"/>
      <c r="NTV292"/>
      <c r="NTW292"/>
      <c r="NTX292"/>
      <c r="NTY292"/>
      <c r="NTZ292"/>
      <c r="NUA292"/>
      <c r="NUB292"/>
      <c r="NUC292"/>
      <c r="NUD292"/>
      <c r="NUE292"/>
      <c r="NUF292"/>
      <c r="NUG292"/>
      <c r="NUH292"/>
      <c r="NUI292"/>
      <c r="NUJ292"/>
      <c r="NUK292"/>
      <c r="NUL292"/>
      <c r="NUM292"/>
      <c r="NUN292"/>
      <c r="NUO292"/>
      <c r="NUP292"/>
      <c r="NUQ292"/>
      <c r="NUR292"/>
      <c r="NUS292"/>
      <c r="NUT292"/>
      <c r="NUU292"/>
      <c r="NUV292"/>
      <c r="NUW292"/>
      <c r="NUX292"/>
      <c r="NUY292"/>
      <c r="NUZ292"/>
      <c r="NVA292"/>
      <c r="NVB292"/>
      <c r="NVC292"/>
      <c r="NVD292"/>
      <c r="NVE292"/>
      <c r="NVF292"/>
      <c r="NVG292"/>
      <c r="NVH292"/>
      <c r="NVI292"/>
      <c r="NVJ292"/>
      <c r="NVK292"/>
      <c r="NVL292"/>
      <c r="NVM292"/>
      <c r="NVN292"/>
      <c r="NVO292"/>
      <c r="NVP292"/>
      <c r="NVQ292"/>
      <c r="NVR292"/>
      <c r="NVS292"/>
      <c r="NVT292"/>
      <c r="NVU292"/>
      <c r="NVV292"/>
      <c r="NVW292"/>
      <c r="NVX292"/>
      <c r="NVY292"/>
      <c r="NVZ292"/>
      <c r="NWA292"/>
      <c r="NWB292"/>
      <c r="NWC292"/>
      <c r="NWD292"/>
      <c r="NWE292"/>
      <c r="NWF292"/>
      <c r="NWG292"/>
      <c r="NWH292"/>
      <c r="NWI292"/>
      <c r="NWJ292"/>
      <c r="NWK292"/>
      <c r="NWL292"/>
      <c r="NWM292"/>
      <c r="NWN292"/>
      <c r="NWO292"/>
      <c r="NWP292"/>
      <c r="NWQ292"/>
      <c r="NWR292"/>
      <c r="NWS292"/>
      <c r="NWT292"/>
      <c r="NWU292"/>
      <c r="NWV292"/>
      <c r="NWW292"/>
      <c r="NWX292"/>
      <c r="NWY292"/>
      <c r="NWZ292"/>
      <c r="NXA292"/>
      <c r="NXB292"/>
      <c r="NXC292"/>
      <c r="NXD292"/>
      <c r="NXE292"/>
      <c r="NXF292"/>
      <c r="NXG292"/>
      <c r="NXH292"/>
      <c r="NXI292"/>
      <c r="NXJ292"/>
      <c r="NXK292"/>
      <c r="NXL292"/>
      <c r="NXM292"/>
      <c r="NXN292"/>
      <c r="NXO292"/>
      <c r="NXP292"/>
      <c r="NXQ292"/>
      <c r="NXR292"/>
      <c r="NXS292"/>
      <c r="NXT292"/>
      <c r="NXU292"/>
      <c r="NXV292"/>
      <c r="NXW292"/>
      <c r="NXX292"/>
      <c r="NXY292"/>
      <c r="NXZ292"/>
      <c r="NYA292"/>
      <c r="NYB292"/>
      <c r="NYC292"/>
      <c r="NYD292"/>
      <c r="NYE292"/>
      <c r="NYF292"/>
      <c r="NYG292"/>
      <c r="NYH292"/>
      <c r="NYI292"/>
      <c r="NYJ292"/>
      <c r="NYK292"/>
      <c r="NYL292"/>
      <c r="NYM292"/>
      <c r="NYN292"/>
      <c r="NYO292"/>
      <c r="NYP292"/>
      <c r="NYQ292"/>
      <c r="NYR292"/>
      <c r="NYS292"/>
      <c r="NYT292"/>
      <c r="NYU292"/>
      <c r="NYV292"/>
      <c r="NYW292"/>
      <c r="NYX292"/>
      <c r="NYY292"/>
      <c r="NYZ292"/>
      <c r="NZA292"/>
      <c r="NZB292"/>
      <c r="NZC292"/>
      <c r="NZD292"/>
      <c r="NZE292"/>
      <c r="NZF292"/>
      <c r="NZG292"/>
      <c r="NZH292"/>
      <c r="NZI292"/>
      <c r="NZJ292"/>
      <c r="NZK292"/>
      <c r="NZL292"/>
      <c r="NZM292"/>
      <c r="NZN292"/>
      <c r="NZO292"/>
      <c r="NZP292"/>
      <c r="NZQ292"/>
      <c r="NZR292"/>
      <c r="NZS292"/>
      <c r="NZT292"/>
      <c r="NZU292"/>
      <c r="NZV292"/>
      <c r="NZW292"/>
      <c r="NZX292"/>
      <c r="NZY292"/>
      <c r="NZZ292"/>
      <c r="OAA292"/>
      <c r="OAB292"/>
      <c r="OAC292"/>
      <c r="OAD292"/>
      <c r="OAE292"/>
      <c r="OAF292"/>
      <c r="OAG292"/>
      <c r="OAH292"/>
      <c r="OAI292"/>
      <c r="OAJ292"/>
      <c r="OAK292"/>
      <c r="OAL292"/>
      <c r="OAM292"/>
      <c r="OAN292"/>
      <c r="OAO292"/>
      <c r="OAP292"/>
      <c r="OAQ292"/>
      <c r="OAR292"/>
      <c r="OAS292"/>
      <c r="OAT292"/>
      <c r="OAU292"/>
      <c r="OAV292"/>
      <c r="OAW292"/>
      <c r="OAX292"/>
      <c r="OAY292"/>
      <c r="OAZ292"/>
      <c r="OBA292"/>
      <c r="OBB292"/>
      <c r="OBC292"/>
      <c r="OBD292"/>
      <c r="OBE292"/>
      <c r="OBF292"/>
      <c r="OBG292"/>
      <c r="OBH292"/>
      <c r="OBI292"/>
      <c r="OBJ292"/>
      <c r="OBK292"/>
      <c r="OBL292"/>
      <c r="OBM292"/>
      <c r="OBN292"/>
      <c r="OBO292"/>
      <c r="OBP292"/>
      <c r="OBQ292"/>
      <c r="OBR292"/>
      <c r="OBS292"/>
      <c r="OBT292"/>
      <c r="OBU292"/>
      <c r="OBV292"/>
      <c r="OBW292"/>
      <c r="OBX292"/>
      <c r="OBY292"/>
      <c r="OBZ292"/>
      <c r="OCA292"/>
      <c r="OCB292"/>
      <c r="OCC292"/>
      <c r="OCD292"/>
      <c r="OCE292"/>
      <c r="OCF292"/>
      <c r="OCG292"/>
      <c r="OCH292"/>
      <c r="OCI292"/>
      <c r="OCJ292"/>
      <c r="OCK292"/>
      <c r="OCL292"/>
      <c r="OCM292"/>
      <c r="OCN292"/>
      <c r="OCO292"/>
      <c r="OCP292"/>
      <c r="OCQ292"/>
      <c r="OCR292"/>
      <c r="OCS292"/>
      <c r="OCT292"/>
      <c r="OCU292"/>
      <c r="OCV292"/>
      <c r="OCW292"/>
      <c r="OCX292"/>
      <c r="OCY292"/>
      <c r="OCZ292"/>
      <c r="ODA292"/>
      <c r="ODB292"/>
      <c r="ODC292"/>
      <c r="ODD292"/>
      <c r="ODE292"/>
      <c r="ODF292"/>
      <c r="ODG292"/>
      <c r="ODH292"/>
      <c r="ODI292"/>
      <c r="ODJ292"/>
      <c r="ODK292"/>
      <c r="ODL292"/>
      <c r="ODM292"/>
      <c r="ODN292"/>
      <c r="ODO292"/>
      <c r="ODP292"/>
      <c r="ODQ292"/>
      <c r="ODR292"/>
      <c r="ODS292"/>
      <c r="ODT292"/>
      <c r="ODU292"/>
      <c r="ODV292"/>
      <c r="ODW292"/>
      <c r="ODX292"/>
      <c r="ODY292"/>
      <c r="ODZ292"/>
      <c r="OEA292"/>
      <c r="OEB292"/>
      <c r="OEC292"/>
      <c r="OED292"/>
      <c r="OEE292"/>
      <c r="OEF292"/>
      <c r="OEG292"/>
      <c r="OEH292"/>
      <c r="OEI292"/>
      <c r="OEJ292"/>
      <c r="OEK292"/>
      <c r="OEL292"/>
      <c r="OEM292"/>
      <c r="OEN292"/>
      <c r="OEO292"/>
      <c r="OEP292"/>
      <c r="OEQ292"/>
      <c r="OER292"/>
      <c r="OES292"/>
      <c r="OET292"/>
      <c r="OEU292"/>
      <c r="OEV292"/>
      <c r="OEW292"/>
      <c r="OEX292"/>
      <c r="OEY292"/>
      <c r="OEZ292"/>
      <c r="OFA292"/>
      <c r="OFB292"/>
      <c r="OFC292"/>
      <c r="OFD292"/>
      <c r="OFE292"/>
      <c r="OFF292"/>
      <c r="OFG292"/>
      <c r="OFH292"/>
      <c r="OFI292"/>
      <c r="OFJ292"/>
      <c r="OFK292"/>
      <c r="OFL292"/>
      <c r="OFM292"/>
      <c r="OFN292"/>
      <c r="OFO292"/>
      <c r="OFP292"/>
      <c r="OFQ292"/>
      <c r="OFR292"/>
      <c r="OFS292"/>
      <c r="OFT292"/>
      <c r="OFU292"/>
      <c r="OFV292"/>
      <c r="OFW292"/>
      <c r="OFX292"/>
      <c r="OFY292"/>
      <c r="OFZ292"/>
      <c r="OGA292"/>
      <c r="OGB292"/>
      <c r="OGC292"/>
      <c r="OGD292"/>
      <c r="OGE292"/>
      <c r="OGF292"/>
      <c r="OGG292"/>
      <c r="OGH292"/>
      <c r="OGI292"/>
      <c r="OGJ292"/>
      <c r="OGK292"/>
      <c r="OGL292"/>
      <c r="OGM292"/>
      <c r="OGN292"/>
      <c r="OGO292"/>
      <c r="OGP292"/>
      <c r="OGQ292"/>
      <c r="OGR292"/>
      <c r="OGS292"/>
      <c r="OGT292"/>
      <c r="OGU292"/>
      <c r="OGV292"/>
      <c r="OGW292"/>
      <c r="OGX292"/>
      <c r="OGY292"/>
      <c r="OGZ292"/>
      <c r="OHA292"/>
      <c r="OHB292"/>
      <c r="OHC292"/>
      <c r="OHD292"/>
      <c r="OHE292"/>
      <c r="OHF292"/>
      <c r="OHG292"/>
      <c r="OHH292"/>
      <c r="OHI292"/>
      <c r="OHJ292"/>
      <c r="OHK292"/>
      <c r="OHL292"/>
      <c r="OHM292"/>
      <c r="OHN292"/>
      <c r="OHO292"/>
      <c r="OHP292"/>
      <c r="OHQ292"/>
      <c r="OHR292"/>
      <c r="OHS292"/>
      <c r="OHT292"/>
      <c r="OHU292"/>
      <c r="OHV292"/>
      <c r="OHW292"/>
      <c r="OHX292"/>
      <c r="OHY292"/>
      <c r="OHZ292"/>
      <c r="OIA292"/>
      <c r="OIB292"/>
      <c r="OIC292"/>
      <c r="OID292"/>
      <c r="OIE292"/>
      <c r="OIF292"/>
      <c r="OIG292"/>
      <c r="OIH292"/>
      <c r="OII292"/>
      <c r="OIJ292"/>
      <c r="OIK292"/>
      <c r="OIL292"/>
      <c r="OIM292"/>
      <c r="OIN292"/>
      <c r="OIO292"/>
      <c r="OIP292"/>
      <c r="OIQ292"/>
      <c r="OIR292"/>
      <c r="OIS292"/>
      <c r="OIT292"/>
      <c r="OIU292"/>
      <c r="OIV292"/>
      <c r="OIW292"/>
      <c r="OIX292"/>
      <c r="OIY292"/>
      <c r="OIZ292"/>
      <c r="OJA292"/>
      <c r="OJB292"/>
      <c r="OJC292"/>
      <c r="OJD292"/>
      <c r="OJE292"/>
      <c r="OJF292"/>
      <c r="OJG292"/>
      <c r="OJH292"/>
      <c r="OJI292"/>
      <c r="OJJ292"/>
      <c r="OJK292"/>
      <c r="OJL292"/>
      <c r="OJM292"/>
      <c r="OJN292"/>
      <c r="OJO292"/>
      <c r="OJP292"/>
      <c r="OJQ292"/>
      <c r="OJR292"/>
      <c r="OJS292"/>
      <c r="OJT292"/>
      <c r="OJU292"/>
      <c r="OJV292"/>
      <c r="OJW292"/>
      <c r="OJX292"/>
      <c r="OJY292"/>
      <c r="OJZ292"/>
      <c r="OKA292"/>
      <c r="OKB292"/>
      <c r="OKC292"/>
      <c r="OKD292"/>
      <c r="OKE292"/>
      <c r="OKF292"/>
      <c r="OKG292"/>
      <c r="OKH292"/>
      <c r="OKI292"/>
      <c r="OKJ292"/>
      <c r="OKK292"/>
      <c r="OKL292"/>
      <c r="OKM292"/>
      <c r="OKN292"/>
      <c r="OKO292"/>
      <c r="OKP292"/>
      <c r="OKQ292"/>
      <c r="OKR292"/>
      <c r="OKS292"/>
      <c r="OKT292"/>
      <c r="OKU292"/>
      <c r="OKV292"/>
      <c r="OKW292"/>
      <c r="OKX292"/>
      <c r="OKY292"/>
      <c r="OKZ292"/>
      <c r="OLA292"/>
      <c r="OLB292"/>
      <c r="OLC292"/>
      <c r="OLD292"/>
      <c r="OLE292"/>
      <c r="OLF292"/>
      <c r="OLG292"/>
      <c r="OLH292"/>
      <c r="OLI292"/>
      <c r="OLJ292"/>
      <c r="OLK292"/>
      <c r="OLL292"/>
      <c r="OLM292"/>
      <c r="OLN292"/>
      <c r="OLO292"/>
      <c r="OLP292"/>
      <c r="OLQ292"/>
      <c r="OLR292"/>
      <c r="OLS292"/>
      <c r="OLT292"/>
      <c r="OLU292"/>
      <c r="OLV292"/>
      <c r="OLW292"/>
      <c r="OLX292"/>
      <c r="OLY292"/>
      <c r="OLZ292"/>
      <c r="OMA292"/>
      <c r="OMB292"/>
      <c r="OMC292"/>
      <c r="OMD292"/>
      <c r="OME292"/>
      <c r="OMF292"/>
      <c r="OMG292"/>
      <c r="OMH292"/>
      <c r="OMI292"/>
      <c r="OMJ292"/>
      <c r="OMK292"/>
      <c r="OML292"/>
      <c r="OMM292"/>
      <c r="OMN292"/>
      <c r="OMO292"/>
      <c r="OMP292"/>
      <c r="OMQ292"/>
      <c r="OMR292"/>
      <c r="OMS292"/>
      <c r="OMT292"/>
      <c r="OMU292"/>
      <c r="OMV292"/>
      <c r="OMW292"/>
      <c r="OMX292"/>
      <c r="OMY292"/>
      <c r="OMZ292"/>
      <c r="ONA292"/>
      <c r="ONB292"/>
      <c r="ONC292"/>
      <c r="OND292"/>
      <c r="ONE292"/>
      <c r="ONF292"/>
      <c r="ONG292"/>
      <c r="ONH292"/>
      <c r="ONI292"/>
      <c r="ONJ292"/>
      <c r="ONK292"/>
      <c r="ONL292"/>
      <c r="ONM292"/>
      <c r="ONN292"/>
      <c r="ONO292"/>
      <c r="ONP292"/>
      <c r="ONQ292"/>
      <c r="ONR292"/>
      <c r="ONS292"/>
      <c r="ONT292"/>
      <c r="ONU292"/>
      <c r="ONV292"/>
      <c r="ONW292"/>
      <c r="ONX292"/>
      <c r="ONY292"/>
      <c r="ONZ292"/>
      <c r="OOA292"/>
      <c r="OOB292"/>
      <c r="OOC292"/>
      <c r="OOD292"/>
      <c r="OOE292"/>
      <c r="OOF292"/>
      <c r="OOG292"/>
      <c r="OOH292"/>
      <c r="OOI292"/>
      <c r="OOJ292"/>
      <c r="OOK292"/>
      <c r="OOL292"/>
      <c r="OOM292"/>
      <c r="OON292"/>
      <c r="OOO292"/>
      <c r="OOP292"/>
      <c r="OOQ292"/>
      <c r="OOR292"/>
      <c r="OOS292"/>
      <c r="OOT292"/>
      <c r="OOU292"/>
      <c r="OOV292"/>
      <c r="OOW292"/>
      <c r="OOX292"/>
      <c r="OOY292"/>
      <c r="OOZ292"/>
      <c r="OPA292"/>
      <c r="OPB292"/>
      <c r="OPC292"/>
      <c r="OPD292"/>
      <c r="OPE292"/>
      <c r="OPF292"/>
      <c r="OPG292"/>
      <c r="OPH292"/>
      <c r="OPI292"/>
      <c r="OPJ292"/>
      <c r="OPK292"/>
      <c r="OPL292"/>
      <c r="OPM292"/>
      <c r="OPN292"/>
      <c r="OPO292"/>
      <c r="OPP292"/>
      <c r="OPQ292"/>
      <c r="OPR292"/>
      <c r="OPS292"/>
      <c r="OPT292"/>
      <c r="OPU292"/>
      <c r="OPV292"/>
      <c r="OPW292"/>
      <c r="OPX292"/>
      <c r="OPY292"/>
      <c r="OPZ292"/>
      <c r="OQA292"/>
      <c r="OQB292"/>
      <c r="OQC292"/>
      <c r="OQD292"/>
      <c r="OQE292"/>
      <c r="OQF292"/>
      <c r="OQG292"/>
      <c r="OQH292"/>
      <c r="OQI292"/>
      <c r="OQJ292"/>
      <c r="OQK292"/>
      <c r="OQL292"/>
      <c r="OQM292"/>
      <c r="OQN292"/>
      <c r="OQO292"/>
      <c r="OQP292"/>
      <c r="OQQ292"/>
      <c r="OQR292"/>
      <c r="OQS292"/>
      <c r="OQT292"/>
      <c r="OQU292"/>
      <c r="OQV292"/>
      <c r="OQW292"/>
      <c r="OQX292"/>
      <c r="OQY292"/>
      <c r="OQZ292"/>
      <c r="ORA292"/>
      <c r="ORB292"/>
      <c r="ORC292"/>
      <c r="ORD292"/>
      <c r="ORE292"/>
      <c r="ORF292"/>
      <c r="ORG292"/>
      <c r="ORH292"/>
      <c r="ORI292"/>
      <c r="ORJ292"/>
      <c r="ORK292"/>
      <c r="ORL292"/>
      <c r="ORM292"/>
      <c r="ORN292"/>
      <c r="ORO292"/>
      <c r="ORP292"/>
      <c r="ORQ292"/>
      <c r="ORR292"/>
      <c r="ORS292"/>
      <c r="ORT292"/>
      <c r="ORU292"/>
      <c r="ORV292"/>
      <c r="ORW292"/>
      <c r="ORX292"/>
      <c r="ORY292"/>
      <c r="ORZ292"/>
      <c r="OSA292"/>
      <c r="OSB292"/>
      <c r="OSC292"/>
      <c r="OSD292"/>
      <c r="OSE292"/>
      <c r="OSF292"/>
      <c r="OSG292"/>
      <c r="OSH292"/>
      <c r="OSI292"/>
      <c r="OSJ292"/>
      <c r="OSK292"/>
      <c r="OSL292"/>
      <c r="OSM292"/>
      <c r="OSN292"/>
      <c r="OSO292"/>
      <c r="OSP292"/>
      <c r="OSQ292"/>
      <c r="OSR292"/>
      <c r="OSS292"/>
      <c r="OST292"/>
      <c r="OSU292"/>
      <c r="OSV292"/>
      <c r="OSW292"/>
      <c r="OSX292"/>
      <c r="OSY292"/>
      <c r="OSZ292"/>
      <c r="OTA292"/>
      <c r="OTB292"/>
      <c r="OTC292"/>
      <c r="OTD292"/>
      <c r="OTE292"/>
      <c r="OTF292"/>
      <c r="OTG292"/>
      <c r="OTH292"/>
      <c r="OTI292"/>
      <c r="OTJ292"/>
      <c r="OTK292"/>
      <c r="OTL292"/>
      <c r="OTM292"/>
      <c r="OTN292"/>
      <c r="OTO292"/>
      <c r="OTP292"/>
      <c r="OTQ292"/>
      <c r="OTR292"/>
      <c r="OTS292"/>
      <c r="OTT292"/>
      <c r="OTU292"/>
      <c r="OTV292"/>
      <c r="OTW292"/>
      <c r="OTX292"/>
      <c r="OTY292"/>
      <c r="OTZ292"/>
      <c r="OUA292"/>
      <c r="OUB292"/>
      <c r="OUC292"/>
      <c r="OUD292"/>
      <c r="OUE292"/>
      <c r="OUF292"/>
      <c r="OUG292"/>
      <c r="OUH292"/>
      <c r="OUI292"/>
      <c r="OUJ292"/>
      <c r="OUK292"/>
      <c r="OUL292"/>
      <c r="OUM292"/>
      <c r="OUN292"/>
      <c r="OUO292"/>
      <c r="OUP292"/>
      <c r="OUQ292"/>
      <c r="OUR292"/>
      <c r="OUS292"/>
      <c r="OUT292"/>
      <c r="OUU292"/>
      <c r="OUV292"/>
      <c r="OUW292"/>
      <c r="OUX292"/>
      <c r="OUY292"/>
      <c r="OUZ292"/>
      <c r="OVA292"/>
      <c r="OVB292"/>
      <c r="OVC292"/>
      <c r="OVD292"/>
      <c r="OVE292"/>
      <c r="OVF292"/>
      <c r="OVG292"/>
      <c r="OVH292"/>
      <c r="OVI292"/>
      <c r="OVJ292"/>
      <c r="OVK292"/>
      <c r="OVL292"/>
      <c r="OVM292"/>
      <c r="OVN292"/>
      <c r="OVO292"/>
      <c r="OVP292"/>
      <c r="OVQ292"/>
      <c r="OVR292"/>
      <c r="OVS292"/>
      <c r="OVT292"/>
      <c r="OVU292"/>
      <c r="OVV292"/>
      <c r="OVW292"/>
      <c r="OVX292"/>
      <c r="OVY292"/>
      <c r="OVZ292"/>
      <c r="OWA292"/>
      <c r="OWB292"/>
      <c r="OWC292"/>
      <c r="OWD292"/>
      <c r="OWE292"/>
      <c r="OWF292"/>
      <c r="OWG292"/>
      <c r="OWH292"/>
      <c r="OWI292"/>
      <c r="OWJ292"/>
      <c r="OWK292"/>
      <c r="OWL292"/>
      <c r="OWM292"/>
      <c r="OWN292"/>
      <c r="OWO292"/>
      <c r="OWP292"/>
      <c r="OWQ292"/>
      <c r="OWR292"/>
      <c r="OWS292"/>
      <c r="OWT292"/>
      <c r="OWU292"/>
      <c r="OWV292"/>
      <c r="OWW292"/>
      <c r="OWX292"/>
      <c r="OWY292"/>
      <c r="OWZ292"/>
      <c r="OXA292"/>
      <c r="OXB292"/>
      <c r="OXC292"/>
      <c r="OXD292"/>
      <c r="OXE292"/>
      <c r="OXF292"/>
      <c r="OXG292"/>
      <c r="OXH292"/>
      <c r="OXI292"/>
      <c r="OXJ292"/>
      <c r="OXK292"/>
      <c r="OXL292"/>
      <c r="OXM292"/>
      <c r="OXN292"/>
      <c r="OXO292"/>
      <c r="OXP292"/>
      <c r="OXQ292"/>
      <c r="OXR292"/>
      <c r="OXS292"/>
      <c r="OXT292"/>
      <c r="OXU292"/>
      <c r="OXV292"/>
      <c r="OXW292"/>
      <c r="OXX292"/>
      <c r="OXY292"/>
      <c r="OXZ292"/>
      <c r="OYA292"/>
      <c r="OYB292"/>
      <c r="OYC292"/>
      <c r="OYD292"/>
      <c r="OYE292"/>
      <c r="OYF292"/>
      <c r="OYG292"/>
      <c r="OYH292"/>
      <c r="OYI292"/>
      <c r="OYJ292"/>
      <c r="OYK292"/>
      <c r="OYL292"/>
      <c r="OYM292"/>
      <c r="OYN292"/>
      <c r="OYO292"/>
      <c r="OYP292"/>
      <c r="OYQ292"/>
      <c r="OYR292"/>
      <c r="OYS292"/>
      <c r="OYT292"/>
      <c r="OYU292"/>
      <c r="OYV292"/>
      <c r="OYW292"/>
      <c r="OYX292"/>
      <c r="OYY292"/>
      <c r="OYZ292"/>
      <c r="OZA292"/>
      <c r="OZB292"/>
      <c r="OZC292"/>
      <c r="OZD292"/>
      <c r="OZE292"/>
      <c r="OZF292"/>
      <c r="OZG292"/>
      <c r="OZH292"/>
      <c r="OZI292"/>
      <c r="OZJ292"/>
      <c r="OZK292"/>
      <c r="OZL292"/>
      <c r="OZM292"/>
      <c r="OZN292"/>
      <c r="OZO292"/>
      <c r="OZP292"/>
      <c r="OZQ292"/>
      <c r="OZR292"/>
      <c r="OZS292"/>
      <c r="OZT292"/>
      <c r="OZU292"/>
      <c r="OZV292"/>
      <c r="OZW292"/>
      <c r="OZX292"/>
      <c r="OZY292"/>
      <c r="OZZ292"/>
      <c r="PAA292"/>
      <c r="PAB292"/>
      <c r="PAC292"/>
      <c r="PAD292"/>
      <c r="PAE292"/>
      <c r="PAF292"/>
      <c r="PAG292"/>
      <c r="PAH292"/>
      <c r="PAI292"/>
      <c r="PAJ292"/>
      <c r="PAK292"/>
      <c r="PAL292"/>
      <c r="PAM292"/>
      <c r="PAN292"/>
      <c r="PAO292"/>
      <c r="PAP292"/>
      <c r="PAQ292"/>
      <c r="PAR292"/>
      <c r="PAS292"/>
      <c r="PAT292"/>
      <c r="PAU292"/>
      <c r="PAV292"/>
      <c r="PAW292"/>
      <c r="PAX292"/>
      <c r="PAY292"/>
      <c r="PAZ292"/>
      <c r="PBA292"/>
      <c r="PBB292"/>
      <c r="PBC292"/>
      <c r="PBD292"/>
      <c r="PBE292"/>
      <c r="PBF292"/>
      <c r="PBG292"/>
      <c r="PBH292"/>
      <c r="PBI292"/>
      <c r="PBJ292"/>
      <c r="PBK292"/>
      <c r="PBL292"/>
      <c r="PBM292"/>
      <c r="PBN292"/>
      <c r="PBO292"/>
      <c r="PBP292"/>
      <c r="PBQ292"/>
      <c r="PBR292"/>
      <c r="PBS292"/>
      <c r="PBT292"/>
      <c r="PBU292"/>
      <c r="PBV292"/>
      <c r="PBW292"/>
      <c r="PBX292"/>
      <c r="PBY292"/>
      <c r="PBZ292"/>
      <c r="PCA292"/>
      <c r="PCB292"/>
      <c r="PCC292"/>
      <c r="PCD292"/>
      <c r="PCE292"/>
      <c r="PCF292"/>
      <c r="PCG292"/>
      <c r="PCH292"/>
      <c r="PCI292"/>
      <c r="PCJ292"/>
      <c r="PCK292"/>
      <c r="PCL292"/>
      <c r="PCM292"/>
      <c r="PCN292"/>
      <c r="PCO292"/>
      <c r="PCP292"/>
      <c r="PCQ292"/>
      <c r="PCR292"/>
      <c r="PCS292"/>
      <c r="PCT292"/>
      <c r="PCU292"/>
      <c r="PCV292"/>
      <c r="PCW292"/>
      <c r="PCX292"/>
      <c r="PCY292"/>
      <c r="PCZ292"/>
      <c r="PDA292"/>
      <c r="PDB292"/>
      <c r="PDC292"/>
      <c r="PDD292"/>
      <c r="PDE292"/>
      <c r="PDF292"/>
      <c r="PDG292"/>
      <c r="PDH292"/>
      <c r="PDI292"/>
      <c r="PDJ292"/>
      <c r="PDK292"/>
      <c r="PDL292"/>
      <c r="PDM292"/>
      <c r="PDN292"/>
      <c r="PDO292"/>
      <c r="PDP292"/>
      <c r="PDQ292"/>
      <c r="PDR292"/>
      <c r="PDS292"/>
      <c r="PDT292"/>
      <c r="PDU292"/>
      <c r="PDV292"/>
      <c r="PDW292"/>
      <c r="PDX292"/>
      <c r="PDY292"/>
      <c r="PDZ292"/>
      <c r="PEA292"/>
      <c r="PEB292"/>
      <c r="PEC292"/>
      <c r="PED292"/>
      <c r="PEE292"/>
      <c r="PEF292"/>
      <c r="PEG292"/>
      <c r="PEH292"/>
      <c r="PEI292"/>
      <c r="PEJ292"/>
      <c r="PEK292"/>
      <c r="PEL292"/>
      <c r="PEM292"/>
      <c r="PEN292"/>
      <c r="PEO292"/>
      <c r="PEP292"/>
      <c r="PEQ292"/>
      <c r="PER292"/>
      <c r="PES292"/>
      <c r="PET292"/>
      <c r="PEU292"/>
      <c r="PEV292"/>
      <c r="PEW292"/>
      <c r="PEX292"/>
      <c r="PEY292"/>
      <c r="PEZ292"/>
      <c r="PFA292"/>
      <c r="PFB292"/>
      <c r="PFC292"/>
      <c r="PFD292"/>
      <c r="PFE292"/>
      <c r="PFF292"/>
      <c r="PFG292"/>
      <c r="PFH292"/>
      <c r="PFI292"/>
      <c r="PFJ292"/>
      <c r="PFK292"/>
      <c r="PFL292"/>
      <c r="PFM292"/>
      <c r="PFN292"/>
      <c r="PFO292"/>
      <c r="PFP292"/>
      <c r="PFQ292"/>
      <c r="PFR292"/>
      <c r="PFS292"/>
      <c r="PFT292"/>
      <c r="PFU292"/>
      <c r="PFV292"/>
      <c r="PFW292"/>
      <c r="PFX292"/>
      <c r="PFY292"/>
      <c r="PFZ292"/>
      <c r="PGA292"/>
      <c r="PGB292"/>
      <c r="PGC292"/>
      <c r="PGD292"/>
      <c r="PGE292"/>
      <c r="PGF292"/>
      <c r="PGG292"/>
      <c r="PGH292"/>
      <c r="PGI292"/>
      <c r="PGJ292"/>
      <c r="PGK292"/>
      <c r="PGL292"/>
      <c r="PGM292"/>
      <c r="PGN292"/>
      <c r="PGO292"/>
      <c r="PGP292"/>
      <c r="PGQ292"/>
      <c r="PGR292"/>
      <c r="PGS292"/>
      <c r="PGT292"/>
      <c r="PGU292"/>
      <c r="PGV292"/>
      <c r="PGW292"/>
      <c r="PGX292"/>
      <c r="PGY292"/>
      <c r="PGZ292"/>
      <c r="PHA292"/>
      <c r="PHB292"/>
      <c r="PHC292"/>
      <c r="PHD292"/>
      <c r="PHE292"/>
      <c r="PHF292"/>
      <c r="PHG292"/>
      <c r="PHH292"/>
      <c r="PHI292"/>
      <c r="PHJ292"/>
      <c r="PHK292"/>
      <c r="PHL292"/>
      <c r="PHM292"/>
      <c r="PHN292"/>
      <c r="PHO292"/>
      <c r="PHP292"/>
      <c r="PHQ292"/>
      <c r="PHR292"/>
      <c r="PHS292"/>
      <c r="PHT292"/>
      <c r="PHU292"/>
      <c r="PHV292"/>
      <c r="PHW292"/>
      <c r="PHX292"/>
      <c r="PHY292"/>
      <c r="PHZ292"/>
      <c r="PIA292"/>
      <c r="PIB292"/>
      <c r="PIC292"/>
      <c r="PID292"/>
      <c r="PIE292"/>
      <c r="PIF292"/>
      <c r="PIG292"/>
      <c r="PIH292"/>
      <c r="PII292"/>
      <c r="PIJ292"/>
      <c r="PIK292"/>
      <c r="PIL292"/>
      <c r="PIM292"/>
      <c r="PIN292"/>
      <c r="PIO292"/>
      <c r="PIP292"/>
      <c r="PIQ292"/>
      <c r="PIR292"/>
      <c r="PIS292"/>
      <c r="PIT292"/>
      <c r="PIU292"/>
      <c r="PIV292"/>
      <c r="PIW292"/>
      <c r="PIX292"/>
      <c r="PIY292"/>
      <c r="PIZ292"/>
      <c r="PJA292"/>
      <c r="PJB292"/>
      <c r="PJC292"/>
      <c r="PJD292"/>
      <c r="PJE292"/>
      <c r="PJF292"/>
      <c r="PJG292"/>
      <c r="PJH292"/>
      <c r="PJI292"/>
      <c r="PJJ292"/>
      <c r="PJK292"/>
      <c r="PJL292"/>
      <c r="PJM292"/>
      <c r="PJN292"/>
      <c r="PJO292"/>
      <c r="PJP292"/>
      <c r="PJQ292"/>
      <c r="PJR292"/>
      <c r="PJS292"/>
      <c r="PJT292"/>
      <c r="PJU292"/>
      <c r="PJV292"/>
      <c r="PJW292"/>
      <c r="PJX292"/>
      <c r="PJY292"/>
      <c r="PJZ292"/>
      <c r="PKA292"/>
      <c r="PKB292"/>
      <c r="PKC292"/>
      <c r="PKD292"/>
      <c r="PKE292"/>
      <c r="PKF292"/>
      <c r="PKG292"/>
      <c r="PKH292"/>
      <c r="PKI292"/>
      <c r="PKJ292"/>
      <c r="PKK292"/>
      <c r="PKL292"/>
      <c r="PKM292"/>
      <c r="PKN292"/>
      <c r="PKO292"/>
      <c r="PKP292"/>
      <c r="PKQ292"/>
      <c r="PKR292"/>
      <c r="PKS292"/>
      <c r="PKT292"/>
      <c r="PKU292"/>
      <c r="PKV292"/>
      <c r="PKW292"/>
      <c r="PKX292"/>
      <c r="PKY292"/>
      <c r="PKZ292"/>
      <c r="PLA292"/>
      <c r="PLB292"/>
      <c r="PLC292"/>
      <c r="PLD292"/>
      <c r="PLE292"/>
      <c r="PLF292"/>
      <c r="PLG292"/>
      <c r="PLH292"/>
      <c r="PLI292"/>
      <c r="PLJ292"/>
      <c r="PLK292"/>
      <c r="PLL292"/>
      <c r="PLM292"/>
      <c r="PLN292"/>
      <c r="PLO292"/>
      <c r="PLP292"/>
      <c r="PLQ292"/>
      <c r="PLR292"/>
      <c r="PLS292"/>
      <c r="PLT292"/>
      <c r="PLU292"/>
      <c r="PLV292"/>
      <c r="PLW292"/>
      <c r="PLX292"/>
      <c r="PLY292"/>
      <c r="PLZ292"/>
      <c r="PMA292"/>
      <c r="PMB292"/>
      <c r="PMC292"/>
      <c r="PMD292"/>
      <c r="PME292"/>
      <c r="PMF292"/>
      <c r="PMG292"/>
      <c r="PMH292"/>
      <c r="PMI292"/>
      <c r="PMJ292"/>
      <c r="PMK292"/>
      <c r="PML292"/>
      <c r="PMM292"/>
      <c r="PMN292"/>
      <c r="PMO292"/>
      <c r="PMP292"/>
      <c r="PMQ292"/>
      <c r="PMR292"/>
      <c r="PMS292"/>
      <c r="PMT292"/>
      <c r="PMU292"/>
      <c r="PMV292"/>
      <c r="PMW292"/>
      <c r="PMX292"/>
      <c r="PMY292"/>
      <c r="PMZ292"/>
      <c r="PNA292"/>
      <c r="PNB292"/>
      <c r="PNC292"/>
      <c r="PND292"/>
      <c r="PNE292"/>
      <c r="PNF292"/>
      <c r="PNG292"/>
      <c r="PNH292"/>
      <c r="PNI292"/>
      <c r="PNJ292"/>
      <c r="PNK292"/>
      <c r="PNL292"/>
      <c r="PNM292"/>
      <c r="PNN292"/>
      <c r="PNO292"/>
      <c r="PNP292"/>
      <c r="PNQ292"/>
      <c r="PNR292"/>
      <c r="PNS292"/>
      <c r="PNT292"/>
      <c r="PNU292"/>
      <c r="PNV292"/>
      <c r="PNW292"/>
      <c r="PNX292"/>
      <c r="PNY292"/>
      <c r="PNZ292"/>
      <c r="POA292"/>
      <c r="POB292"/>
      <c r="POC292"/>
      <c r="POD292"/>
      <c r="POE292"/>
      <c r="POF292"/>
      <c r="POG292"/>
      <c r="POH292"/>
      <c r="POI292"/>
      <c r="POJ292"/>
      <c r="POK292"/>
      <c r="POL292"/>
      <c r="POM292"/>
      <c r="PON292"/>
      <c r="POO292"/>
      <c r="POP292"/>
      <c r="POQ292"/>
      <c r="POR292"/>
      <c r="POS292"/>
      <c r="POT292"/>
      <c r="POU292"/>
      <c r="POV292"/>
      <c r="POW292"/>
      <c r="POX292"/>
      <c r="POY292"/>
      <c r="POZ292"/>
      <c r="PPA292"/>
      <c r="PPB292"/>
      <c r="PPC292"/>
      <c r="PPD292"/>
      <c r="PPE292"/>
      <c r="PPF292"/>
      <c r="PPG292"/>
      <c r="PPH292"/>
      <c r="PPI292"/>
      <c r="PPJ292"/>
      <c r="PPK292"/>
      <c r="PPL292"/>
      <c r="PPM292"/>
      <c r="PPN292"/>
      <c r="PPO292"/>
      <c r="PPP292"/>
      <c r="PPQ292"/>
      <c r="PPR292"/>
      <c r="PPS292"/>
      <c r="PPT292"/>
      <c r="PPU292"/>
      <c r="PPV292"/>
      <c r="PPW292"/>
      <c r="PPX292"/>
      <c r="PPY292"/>
      <c r="PPZ292"/>
      <c r="PQA292"/>
      <c r="PQB292"/>
      <c r="PQC292"/>
      <c r="PQD292"/>
      <c r="PQE292"/>
      <c r="PQF292"/>
      <c r="PQG292"/>
      <c r="PQH292"/>
      <c r="PQI292"/>
      <c r="PQJ292"/>
      <c r="PQK292"/>
      <c r="PQL292"/>
      <c r="PQM292"/>
      <c r="PQN292"/>
      <c r="PQO292"/>
      <c r="PQP292"/>
      <c r="PQQ292"/>
      <c r="PQR292"/>
      <c r="PQS292"/>
      <c r="PQT292"/>
      <c r="PQU292"/>
      <c r="PQV292"/>
      <c r="PQW292"/>
      <c r="PQX292"/>
      <c r="PQY292"/>
      <c r="PQZ292"/>
      <c r="PRA292"/>
      <c r="PRB292"/>
      <c r="PRC292"/>
      <c r="PRD292"/>
      <c r="PRE292"/>
      <c r="PRF292"/>
      <c r="PRG292"/>
      <c r="PRH292"/>
      <c r="PRI292"/>
      <c r="PRJ292"/>
      <c r="PRK292"/>
      <c r="PRL292"/>
      <c r="PRM292"/>
      <c r="PRN292"/>
      <c r="PRO292"/>
      <c r="PRP292"/>
      <c r="PRQ292"/>
      <c r="PRR292"/>
      <c r="PRS292"/>
      <c r="PRT292"/>
      <c r="PRU292"/>
      <c r="PRV292"/>
      <c r="PRW292"/>
      <c r="PRX292"/>
      <c r="PRY292"/>
      <c r="PRZ292"/>
      <c r="PSA292"/>
      <c r="PSB292"/>
      <c r="PSC292"/>
      <c r="PSD292"/>
      <c r="PSE292"/>
      <c r="PSF292"/>
      <c r="PSG292"/>
      <c r="PSH292"/>
      <c r="PSI292"/>
      <c r="PSJ292"/>
      <c r="PSK292"/>
      <c r="PSL292"/>
      <c r="PSM292"/>
      <c r="PSN292"/>
      <c r="PSO292"/>
      <c r="PSP292"/>
      <c r="PSQ292"/>
      <c r="PSR292"/>
      <c r="PSS292"/>
      <c r="PST292"/>
      <c r="PSU292"/>
      <c r="PSV292"/>
      <c r="PSW292"/>
      <c r="PSX292"/>
      <c r="PSY292"/>
      <c r="PSZ292"/>
      <c r="PTA292"/>
      <c r="PTB292"/>
      <c r="PTC292"/>
      <c r="PTD292"/>
      <c r="PTE292"/>
      <c r="PTF292"/>
      <c r="PTG292"/>
      <c r="PTH292"/>
      <c r="PTI292"/>
      <c r="PTJ292"/>
      <c r="PTK292"/>
      <c r="PTL292"/>
      <c r="PTM292"/>
      <c r="PTN292"/>
      <c r="PTO292"/>
      <c r="PTP292"/>
      <c r="PTQ292"/>
      <c r="PTR292"/>
      <c r="PTS292"/>
      <c r="PTT292"/>
      <c r="PTU292"/>
      <c r="PTV292"/>
      <c r="PTW292"/>
      <c r="PTX292"/>
      <c r="PTY292"/>
      <c r="PTZ292"/>
      <c r="PUA292"/>
      <c r="PUB292"/>
      <c r="PUC292"/>
      <c r="PUD292"/>
      <c r="PUE292"/>
      <c r="PUF292"/>
      <c r="PUG292"/>
      <c r="PUH292"/>
      <c r="PUI292"/>
      <c r="PUJ292"/>
      <c r="PUK292"/>
      <c r="PUL292"/>
      <c r="PUM292"/>
      <c r="PUN292"/>
      <c r="PUO292"/>
      <c r="PUP292"/>
      <c r="PUQ292"/>
      <c r="PUR292"/>
      <c r="PUS292"/>
      <c r="PUT292"/>
      <c r="PUU292"/>
      <c r="PUV292"/>
      <c r="PUW292"/>
      <c r="PUX292"/>
      <c r="PUY292"/>
      <c r="PUZ292"/>
      <c r="PVA292"/>
      <c r="PVB292"/>
      <c r="PVC292"/>
      <c r="PVD292"/>
      <c r="PVE292"/>
      <c r="PVF292"/>
      <c r="PVG292"/>
      <c r="PVH292"/>
      <c r="PVI292"/>
      <c r="PVJ292"/>
      <c r="PVK292"/>
      <c r="PVL292"/>
      <c r="PVM292"/>
      <c r="PVN292"/>
      <c r="PVO292"/>
      <c r="PVP292"/>
      <c r="PVQ292"/>
      <c r="PVR292"/>
      <c r="PVS292"/>
      <c r="PVT292"/>
      <c r="PVU292"/>
      <c r="PVV292"/>
      <c r="PVW292"/>
      <c r="PVX292"/>
      <c r="PVY292"/>
      <c r="PVZ292"/>
      <c r="PWA292"/>
      <c r="PWB292"/>
      <c r="PWC292"/>
      <c r="PWD292"/>
      <c r="PWE292"/>
      <c r="PWF292"/>
      <c r="PWG292"/>
      <c r="PWH292"/>
      <c r="PWI292"/>
      <c r="PWJ292"/>
      <c r="PWK292"/>
      <c r="PWL292"/>
      <c r="PWM292"/>
      <c r="PWN292"/>
      <c r="PWO292"/>
      <c r="PWP292"/>
      <c r="PWQ292"/>
      <c r="PWR292"/>
      <c r="PWS292"/>
      <c r="PWT292"/>
      <c r="PWU292"/>
      <c r="PWV292"/>
      <c r="PWW292"/>
      <c r="PWX292"/>
      <c r="PWY292"/>
      <c r="PWZ292"/>
      <c r="PXA292"/>
      <c r="PXB292"/>
      <c r="PXC292"/>
      <c r="PXD292"/>
      <c r="PXE292"/>
      <c r="PXF292"/>
      <c r="PXG292"/>
      <c r="PXH292"/>
      <c r="PXI292"/>
      <c r="PXJ292"/>
      <c r="PXK292"/>
      <c r="PXL292"/>
      <c r="PXM292"/>
      <c r="PXN292"/>
      <c r="PXO292"/>
      <c r="PXP292"/>
      <c r="PXQ292"/>
      <c r="PXR292"/>
      <c r="PXS292"/>
      <c r="PXT292"/>
      <c r="PXU292"/>
      <c r="PXV292"/>
      <c r="PXW292"/>
      <c r="PXX292"/>
      <c r="PXY292"/>
      <c r="PXZ292"/>
      <c r="PYA292"/>
      <c r="PYB292"/>
      <c r="PYC292"/>
      <c r="PYD292"/>
      <c r="PYE292"/>
      <c r="PYF292"/>
      <c r="PYG292"/>
      <c r="PYH292"/>
      <c r="PYI292"/>
      <c r="PYJ292"/>
      <c r="PYK292"/>
      <c r="PYL292"/>
      <c r="PYM292"/>
      <c r="PYN292"/>
      <c r="PYO292"/>
      <c r="PYP292"/>
      <c r="PYQ292"/>
      <c r="PYR292"/>
      <c r="PYS292"/>
      <c r="PYT292"/>
      <c r="PYU292"/>
      <c r="PYV292"/>
      <c r="PYW292"/>
      <c r="PYX292"/>
      <c r="PYY292"/>
      <c r="PYZ292"/>
      <c r="PZA292"/>
      <c r="PZB292"/>
      <c r="PZC292"/>
      <c r="PZD292"/>
      <c r="PZE292"/>
      <c r="PZF292"/>
      <c r="PZG292"/>
      <c r="PZH292"/>
      <c r="PZI292"/>
      <c r="PZJ292"/>
      <c r="PZK292"/>
      <c r="PZL292"/>
      <c r="PZM292"/>
      <c r="PZN292"/>
      <c r="PZO292"/>
      <c r="PZP292"/>
      <c r="PZQ292"/>
      <c r="PZR292"/>
      <c r="PZS292"/>
      <c r="PZT292"/>
      <c r="PZU292"/>
      <c r="PZV292"/>
      <c r="PZW292"/>
      <c r="PZX292"/>
      <c r="PZY292"/>
      <c r="PZZ292"/>
      <c r="QAA292"/>
      <c r="QAB292"/>
      <c r="QAC292"/>
      <c r="QAD292"/>
      <c r="QAE292"/>
      <c r="QAF292"/>
      <c r="QAG292"/>
      <c r="QAH292"/>
      <c r="QAI292"/>
      <c r="QAJ292"/>
      <c r="QAK292"/>
      <c r="QAL292"/>
      <c r="QAM292"/>
      <c r="QAN292"/>
      <c r="QAO292"/>
      <c r="QAP292"/>
      <c r="QAQ292"/>
      <c r="QAR292"/>
      <c r="QAS292"/>
      <c r="QAT292"/>
      <c r="QAU292"/>
      <c r="QAV292"/>
      <c r="QAW292"/>
      <c r="QAX292"/>
      <c r="QAY292"/>
      <c r="QAZ292"/>
      <c r="QBA292"/>
      <c r="QBB292"/>
      <c r="QBC292"/>
      <c r="QBD292"/>
      <c r="QBE292"/>
      <c r="QBF292"/>
      <c r="QBG292"/>
      <c r="QBH292"/>
      <c r="QBI292"/>
      <c r="QBJ292"/>
      <c r="QBK292"/>
      <c r="QBL292"/>
      <c r="QBM292"/>
      <c r="QBN292"/>
      <c r="QBO292"/>
      <c r="QBP292"/>
      <c r="QBQ292"/>
      <c r="QBR292"/>
      <c r="QBS292"/>
      <c r="QBT292"/>
      <c r="QBU292"/>
      <c r="QBV292"/>
      <c r="QBW292"/>
      <c r="QBX292"/>
      <c r="QBY292"/>
      <c r="QBZ292"/>
      <c r="QCA292"/>
      <c r="QCB292"/>
      <c r="QCC292"/>
      <c r="QCD292"/>
      <c r="QCE292"/>
      <c r="QCF292"/>
      <c r="QCG292"/>
      <c r="QCH292"/>
      <c r="QCI292"/>
      <c r="QCJ292"/>
      <c r="QCK292"/>
      <c r="QCL292"/>
      <c r="QCM292"/>
      <c r="QCN292"/>
      <c r="QCO292"/>
      <c r="QCP292"/>
      <c r="QCQ292"/>
      <c r="QCR292"/>
      <c r="QCS292"/>
      <c r="QCT292"/>
      <c r="QCU292"/>
      <c r="QCV292"/>
      <c r="QCW292"/>
      <c r="QCX292"/>
      <c r="QCY292"/>
      <c r="QCZ292"/>
      <c r="QDA292"/>
      <c r="QDB292"/>
      <c r="QDC292"/>
      <c r="QDD292"/>
      <c r="QDE292"/>
      <c r="QDF292"/>
      <c r="QDG292"/>
      <c r="QDH292"/>
      <c r="QDI292"/>
      <c r="QDJ292"/>
      <c r="QDK292"/>
      <c r="QDL292"/>
      <c r="QDM292"/>
      <c r="QDN292"/>
      <c r="QDO292"/>
      <c r="QDP292"/>
      <c r="QDQ292"/>
      <c r="QDR292"/>
      <c r="QDS292"/>
      <c r="QDT292"/>
      <c r="QDU292"/>
      <c r="QDV292"/>
      <c r="QDW292"/>
      <c r="QDX292"/>
      <c r="QDY292"/>
      <c r="QDZ292"/>
      <c r="QEA292"/>
      <c r="QEB292"/>
      <c r="QEC292"/>
      <c r="QED292"/>
      <c r="QEE292"/>
      <c r="QEF292"/>
      <c r="QEG292"/>
      <c r="QEH292"/>
      <c r="QEI292"/>
      <c r="QEJ292"/>
      <c r="QEK292"/>
      <c r="QEL292"/>
      <c r="QEM292"/>
      <c r="QEN292"/>
      <c r="QEO292"/>
      <c r="QEP292"/>
      <c r="QEQ292"/>
      <c r="QER292"/>
      <c r="QES292"/>
      <c r="QET292"/>
      <c r="QEU292"/>
      <c r="QEV292"/>
      <c r="QEW292"/>
      <c r="QEX292"/>
      <c r="QEY292"/>
      <c r="QEZ292"/>
      <c r="QFA292"/>
      <c r="QFB292"/>
      <c r="QFC292"/>
      <c r="QFD292"/>
      <c r="QFE292"/>
      <c r="QFF292"/>
      <c r="QFG292"/>
      <c r="QFH292"/>
      <c r="QFI292"/>
      <c r="QFJ292"/>
      <c r="QFK292"/>
      <c r="QFL292"/>
      <c r="QFM292"/>
      <c r="QFN292"/>
      <c r="QFO292"/>
      <c r="QFP292"/>
      <c r="QFQ292"/>
      <c r="QFR292"/>
      <c r="QFS292"/>
      <c r="QFT292"/>
      <c r="QFU292"/>
      <c r="QFV292"/>
      <c r="QFW292"/>
      <c r="QFX292"/>
      <c r="QFY292"/>
      <c r="QFZ292"/>
      <c r="QGA292"/>
      <c r="QGB292"/>
      <c r="QGC292"/>
      <c r="QGD292"/>
      <c r="QGE292"/>
      <c r="QGF292"/>
      <c r="QGG292"/>
      <c r="QGH292"/>
      <c r="QGI292"/>
      <c r="QGJ292"/>
      <c r="QGK292"/>
      <c r="QGL292"/>
      <c r="QGM292"/>
      <c r="QGN292"/>
      <c r="QGO292"/>
      <c r="QGP292"/>
      <c r="QGQ292"/>
      <c r="QGR292"/>
      <c r="QGS292"/>
      <c r="QGT292"/>
      <c r="QGU292"/>
      <c r="QGV292"/>
      <c r="QGW292"/>
      <c r="QGX292"/>
      <c r="QGY292"/>
      <c r="QGZ292"/>
      <c r="QHA292"/>
      <c r="QHB292"/>
      <c r="QHC292"/>
      <c r="QHD292"/>
      <c r="QHE292"/>
      <c r="QHF292"/>
      <c r="QHG292"/>
      <c r="QHH292"/>
      <c r="QHI292"/>
      <c r="QHJ292"/>
      <c r="QHK292"/>
      <c r="QHL292"/>
      <c r="QHM292"/>
      <c r="QHN292"/>
      <c r="QHO292"/>
      <c r="QHP292"/>
      <c r="QHQ292"/>
      <c r="QHR292"/>
      <c r="QHS292"/>
      <c r="QHT292"/>
      <c r="QHU292"/>
      <c r="QHV292"/>
      <c r="QHW292"/>
      <c r="QHX292"/>
      <c r="QHY292"/>
      <c r="QHZ292"/>
      <c r="QIA292"/>
      <c r="QIB292"/>
      <c r="QIC292"/>
      <c r="QID292"/>
      <c r="QIE292"/>
      <c r="QIF292"/>
      <c r="QIG292"/>
      <c r="QIH292"/>
      <c r="QII292"/>
      <c r="QIJ292"/>
      <c r="QIK292"/>
      <c r="QIL292"/>
      <c r="QIM292"/>
      <c r="QIN292"/>
      <c r="QIO292"/>
      <c r="QIP292"/>
      <c r="QIQ292"/>
      <c r="QIR292"/>
      <c r="QIS292"/>
      <c r="QIT292"/>
      <c r="QIU292"/>
      <c r="QIV292"/>
      <c r="QIW292"/>
      <c r="QIX292"/>
      <c r="QIY292"/>
      <c r="QIZ292"/>
      <c r="QJA292"/>
      <c r="QJB292"/>
      <c r="QJC292"/>
      <c r="QJD292"/>
      <c r="QJE292"/>
      <c r="QJF292"/>
      <c r="QJG292"/>
      <c r="QJH292"/>
      <c r="QJI292"/>
      <c r="QJJ292"/>
      <c r="QJK292"/>
      <c r="QJL292"/>
      <c r="QJM292"/>
      <c r="QJN292"/>
      <c r="QJO292"/>
      <c r="QJP292"/>
      <c r="QJQ292"/>
      <c r="QJR292"/>
      <c r="QJS292"/>
      <c r="QJT292"/>
      <c r="QJU292"/>
      <c r="QJV292"/>
      <c r="QJW292"/>
      <c r="QJX292"/>
      <c r="QJY292"/>
      <c r="QJZ292"/>
      <c r="QKA292"/>
      <c r="QKB292"/>
      <c r="QKC292"/>
      <c r="QKD292"/>
      <c r="QKE292"/>
      <c r="QKF292"/>
      <c r="QKG292"/>
      <c r="QKH292"/>
      <c r="QKI292"/>
      <c r="QKJ292"/>
      <c r="QKK292"/>
      <c r="QKL292"/>
      <c r="QKM292"/>
      <c r="QKN292"/>
      <c r="QKO292"/>
      <c r="QKP292"/>
      <c r="QKQ292"/>
      <c r="QKR292"/>
      <c r="QKS292"/>
      <c r="QKT292"/>
      <c r="QKU292"/>
      <c r="QKV292"/>
      <c r="QKW292"/>
      <c r="QKX292"/>
      <c r="QKY292"/>
      <c r="QKZ292"/>
      <c r="QLA292"/>
      <c r="QLB292"/>
      <c r="QLC292"/>
      <c r="QLD292"/>
      <c r="QLE292"/>
      <c r="QLF292"/>
      <c r="QLG292"/>
      <c r="QLH292"/>
      <c r="QLI292"/>
      <c r="QLJ292"/>
      <c r="QLK292"/>
      <c r="QLL292"/>
      <c r="QLM292"/>
      <c r="QLN292"/>
      <c r="QLO292"/>
      <c r="QLP292"/>
      <c r="QLQ292"/>
      <c r="QLR292"/>
      <c r="QLS292"/>
      <c r="QLT292"/>
      <c r="QLU292"/>
      <c r="QLV292"/>
      <c r="QLW292"/>
      <c r="QLX292"/>
      <c r="QLY292"/>
      <c r="QLZ292"/>
      <c r="QMA292"/>
      <c r="QMB292"/>
      <c r="QMC292"/>
      <c r="QMD292"/>
      <c r="QME292"/>
      <c r="QMF292"/>
      <c r="QMG292"/>
      <c r="QMH292"/>
      <c r="QMI292"/>
      <c r="QMJ292"/>
      <c r="QMK292"/>
      <c r="QML292"/>
      <c r="QMM292"/>
      <c r="QMN292"/>
      <c r="QMO292"/>
      <c r="QMP292"/>
      <c r="QMQ292"/>
      <c r="QMR292"/>
      <c r="QMS292"/>
      <c r="QMT292"/>
      <c r="QMU292"/>
      <c r="QMV292"/>
      <c r="QMW292"/>
      <c r="QMX292"/>
      <c r="QMY292"/>
      <c r="QMZ292"/>
      <c r="QNA292"/>
      <c r="QNB292"/>
      <c r="QNC292"/>
      <c r="QND292"/>
      <c r="QNE292"/>
      <c r="QNF292"/>
      <c r="QNG292"/>
      <c r="QNH292"/>
      <c r="QNI292"/>
      <c r="QNJ292"/>
      <c r="QNK292"/>
      <c r="QNL292"/>
      <c r="QNM292"/>
      <c r="QNN292"/>
      <c r="QNO292"/>
      <c r="QNP292"/>
      <c r="QNQ292"/>
      <c r="QNR292"/>
      <c r="QNS292"/>
      <c r="QNT292"/>
      <c r="QNU292"/>
      <c r="QNV292"/>
      <c r="QNW292"/>
      <c r="QNX292"/>
      <c r="QNY292"/>
      <c r="QNZ292"/>
      <c r="QOA292"/>
      <c r="QOB292"/>
      <c r="QOC292"/>
      <c r="QOD292"/>
      <c r="QOE292"/>
      <c r="QOF292"/>
      <c r="QOG292"/>
      <c r="QOH292"/>
      <c r="QOI292"/>
      <c r="QOJ292"/>
      <c r="QOK292"/>
      <c r="QOL292"/>
      <c r="QOM292"/>
      <c r="QON292"/>
      <c r="QOO292"/>
      <c r="QOP292"/>
      <c r="QOQ292"/>
      <c r="QOR292"/>
      <c r="QOS292"/>
      <c r="QOT292"/>
      <c r="QOU292"/>
      <c r="QOV292"/>
      <c r="QOW292"/>
      <c r="QOX292"/>
      <c r="QOY292"/>
      <c r="QOZ292"/>
      <c r="QPA292"/>
      <c r="QPB292"/>
      <c r="QPC292"/>
      <c r="QPD292"/>
      <c r="QPE292"/>
      <c r="QPF292"/>
      <c r="QPG292"/>
      <c r="QPH292"/>
      <c r="QPI292"/>
      <c r="QPJ292"/>
      <c r="QPK292"/>
      <c r="QPL292"/>
      <c r="QPM292"/>
      <c r="QPN292"/>
      <c r="QPO292"/>
      <c r="QPP292"/>
      <c r="QPQ292"/>
      <c r="QPR292"/>
      <c r="QPS292"/>
      <c r="QPT292"/>
      <c r="QPU292"/>
      <c r="QPV292"/>
      <c r="QPW292"/>
      <c r="QPX292"/>
      <c r="QPY292"/>
      <c r="QPZ292"/>
      <c r="QQA292"/>
      <c r="QQB292"/>
      <c r="QQC292"/>
      <c r="QQD292"/>
      <c r="QQE292"/>
      <c r="QQF292"/>
      <c r="QQG292"/>
      <c r="QQH292"/>
      <c r="QQI292"/>
      <c r="QQJ292"/>
      <c r="QQK292"/>
      <c r="QQL292"/>
      <c r="QQM292"/>
      <c r="QQN292"/>
      <c r="QQO292"/>
      <c r="QQP292"/>
      <c r="QQQ292"/>
      <c r="QQR292"/>
      <c r="QQS292"/>
      <c r="QQT292"/>
      <c r="QQU292"/>
      <c r="QQV292"/>
      <c r="QQW292"/>
      <c r="QQX292"/>
      <c r="QQY292"/>
      <c r="QQZ292"/>
      <c r="QRA292"/>
      <c r="QRB292"/>
      <c r="QRC292"/>
      <c r="QRD292"/>
      <c r="QRE292"/>
      <c r="QRF292"/>
      <c r="QRG292"/>
      <c r="QRH292"/>
      <c r="QRI292"/>
      <c r="QRJ292"/>
      <c r="QRK292"/>
      <c r="QRL292"/>
      <c r="QRM292"/>
      <c r="QRN292"/>
      <c r="QRO292"/>
      <c r="QRP292"/>
      <c r="QRQ292"/>
      <c r="QRR292"/>
      <c r="QRS292"/>
      <c r="QRT292"/>
      <c r="QRU292"/>
      <c r="QRV292"/>
      <c r="QRW292"/>
      <c r="QRX292"/>
      <c r="QRY292"/>
      <c r="QRZ292"/>
      <c r="QSA292"/>
      <c r="QSB292"/>
      <c r="QSC292"/>
      <c r="QSD292"/>
      <c r="QSE292"/>
      <c r="QSF292"/>
      <c r="QSG292"/>
      <c r="QSH292"/>
      <c r="QSI292"/>
      <c r="QSJ292"/>
      <c r="QSK292"/>
      <c r="QSL292"/>
      <c r="QSM292"/>
      <c r="QSN292"/>
      <c r="QSO292"/>
      <c r="QSP292"/>
      <c r="QSQ292"/>
      <c r="QSR292"/>
      <c r="QSS292"/>
      <c r="QST292"/>
      <c r="QSU292"/>
      <c r="QSV292"/>
      <c r="QSW292"/>
      <c r="QSX292"/>
      <c r="QSY292"/>
      <c r="QSZ292"/>
      <c r="QTA292"/>
      <c r="QTB292"/>
      <c r="QTC292"/>
      <c r="QTD292"/>
      <c r="QTE292"/>
      <c r="QTF292"/>
      <c r="QTG292"/>
      <c r="QTH292"/>
      <c r="QTI292"/>
      <c r="QTJ292"/>
      <c r="QTK292"/>
      <c r="QTL292"/>
      <c r="QTM292"/>
      <c r="QTN292"/>
      <c r="QTO292"/>
      <c r="QTP292"/>
      <c r="QTQ292"/>
      <c r="QTR292"/>
      <c r="QTS292"/>
      <c r="QTT292"/>
      <c r="QTU292"/>
      <c r="QTV292"/>
      <c r="QTW292"/>
      <c r="QTX292"/>
      <c r="QTY292"/>
      <c r="QTZ292"/>
      <c r="QUA292"/>
      <c r="QUB292"/>
      <c r="QUC292"/>
      <c r="QUD292"/>
      <c r="QUE292"/>
      <c r="QUF292"/>
      <c r="QUG292"/>
      <c r="QUH292"/>
      <c r="QUI292"/>
      <c r="QUJ292"/>
      <c r="QUK292"/>
      <c r="QUL292"/>
      <c r="QUM292"/>
      <c r="QUN292"/>
      <c r="QUO292"/>
      <c r="QUP292"/>
      <c r="QUQ292"/>
      <c r="QUR292"/>
      <c r="QUS292"/>
      <c r="QUT292"/>
      <c r="QUU292"/>
      <c r="QUV292"/>
      <c r="QUW292"/>
      <c r="QUX292"/>
      <c r="QUY292"/>
      <c r="QUZ292"/>
      <c r="QVA292"/>
      <c r="QVB292"/>
      <c r="QVC292"/>
      <c r="QVD292"/>
      <c r="QVE292"/>
      <c r="QVF292"/>
      <c r="QVG292"/>
      <c r="QVH292"/>
      <c r="QVI292"/>
      <c r="QVJ292"/>
      <c r="QVK292"/>
      <c r="QVL292"/>
      <c r="QVM292"/>
      <c r="QVN292"/>
      <c r="QVO292"/>
      <c r="QVP292"/>
      <c r="QVQ292"/>
      <c r="QVR292"/>
      <c r="QVS292"/>
      <c r="QVT292"/>
      <c r="QVU292"/>
      <c r="QVV292"/>
      <c r="QVW292"/>
      <c r="QVX292"/>
      <c r="QVY292"/>
      <c r="QVZ292"/>
      <c r="QWA292"/>
      <c r="QWB292"/>
      <c r="QWC292"/>
      <c r="QWD292"/>
      <c r="QWE292"/>
      <c r="QWF292"/>
      <c r="QWG292"/>
      <c r="QWH292"/>
      <c r="QWI292"/>
      <c r="QWJ292"/>
      <c r="QWK292"/>
      <c r="QWL292"/>
      <c r="QWM292"/>
      <c r="QWN292"/>
      <c r="QWO292"/>
      <c r="QWP292"/>
      <c r="QWQ292"/>
      <c r="QWR292"/>
      <c r="QWS292"/>
      <c r="QWT292"/>
      <c r="QWU292"/>
      <c r="QWV292"/>
      <c r="QWW292"/>
      <c r="QWX292"/>
      <c r="QWY292"/>
      <c r="QWZ292"/>
      <c r="QXA292"/>
      <c r="QXB292"/>
      <c r="QXC292"/>
      <c r="QXD292"/>
      <c r="QXE292"/>
      <c r="QXF292"/>
      <c r="QXG292"/>
      <c r="QXH292"/>
      <c r="QXI292"/>
      <c r="QXJ292"/>
      <c r="QXK292"/>
      <c r="QXL292"/>
      <c r="QXM292"/>
      <c r="QXN292"/>
      <c r="QXO292"/>
      <c r="QXP292"/>
      <c r="QXQ292"/>
      <c r="QXR292"/>
      <c r="QXS292"/>
      <c r="QXT292"/>
      <c r="QXU292"/>
      <c r="QXV292"/>
      <c r="QXW292"/>
      <c r="QXX292"/>
      <c r="QXY292"/>
      <c r="QXZ292"/>
      <c r="QYA292"/>
      <c r="QYB292"/>
      <c r="QYC292"/>
      <c r="QYD292"/>
      <c r="QYE292"/>
      <c r="QYF292"/>
      <c r="QYG292"/>
      <c r="QYH292"/>
      <c r="QYI292"/>
      <c r="QYJ292"/>
      <c r="QYK292"/>
      <c r="QYL292"/>
      <c r="QYM292"/>
      <c r="QYN292"/>
      <c r="QYO292"/>
      <c r="QYP292"/>
      <c r="QYQ292"/>
      <c r="QYR292"/>
      <c r="QYS292"/>
      <c r="QYT292"/>
      <c r="QYU292"/>
      <c r="QYV292"/>
      <c r="QYW292"/>
      <c r="QYX292"/>
      <c r="QYY292"/>
      <c r="QYZ292"/>
      <c r="QZA292"/>
      <c r="QZB292"/>
      <c r="QZC292"/>
      <c r="QZD292"/>
      <c r="QZE292"/>
      <c r="QZF292"/>
      <c r="QZG292"/>
      <c r="QZH292"/>
      <c r="QZI292"/>
      <c r="QZJ292"/>
      <c r="QZK292"/>
      <c r="QZL292"/>
      <c r="QZM292"/>
      <c r="QZN292"/>
      <c r="QZO292"/>
      <c r="QZP292"/>
      <c r="QZQ292"/>
      <c r="QZR292"/>
      <c r="QZS292"/>
      <c r="QZT292"/>
      <c r="QZU292"/>
      <c r="QZV292"/>
      <c r="QZW292"/>
      <c r="QZX292"/>
      <c r="QZY292"/>
      <c r="QZZ292"/>
      <c r="RAA292"/>
      <c r="RAB292"/>
      <c r="RAC292"/>
      <c r="RAD292"/>
      <c r="RAE292"/>
      <c r="RAF292"/>
      <c r="RAG292"/>
      <c r="RAH292"/>
      <c r="RAI292"/>
      <c r="RAJ292"/>
      <c r="RAK292"/>
      <c r="RAL292"/>
      <c r="RAM292"/>
      <c r="RAN292"/>
      <c r="RAO292"/>
      <c r="RAP292"/>
      <c r="RAQ292"/>
      <c r="RAR292"/>
      <c r="RAS292"/>
      <c r="RAT292"/>
      <c r="RAU292"/>
      <c r="RAV292"/>
      <c r="RAW292"/>
      <c r="RAX292"/>
      <c r="RAY292"/>
      <c r="RAZ292"/>
      <c r="RBA292"/>
      <c r="RBB292"/>
      <c r="RBC292"/>
      <c r="RBD292"/>
      <c r="RBE292"/>
      <c r="RBF292"/>
      <c r="RBG292"/>
      <c r="RBH292"/>
      <c r="RBI292"/>
      <c r="RBJ292"/>
      <c r="RBK292"/>
      <c r="RBL292"/>
      <c r="RBM292"/>
      <c r="RBN292"/>
      <c r="RBO292"/>
      <c r="RBP292"/>
      <c r="RBQ292"/>
      <c r="RBR292"/>
      <c r="RBS292"/>
      <c r="RBT292"/>
      <c r="RBU292"/>
      <c r="RBV292"/>
      <c r="RBW292"/>
      <c r="RBX292"/>
      <c r="RBY292"/>
      <c r="RBZ292"/>
      <c r="RCA292"/>
      <c r="RCB292"/>
      <c r="RCC292"/>
      <c r="RCD292"/>
      <c r="RCE292"/>
      <c r="RCF292"/>
      <c r="RCG292"/>
      <c r="RCH292"/>
      <c r="RCI292"/>
      <c r="RCJ292"/>
      <c r="RCK292"/>
      <c r="RCL292"/>
      <c r="RCM292"/>
      <c r="RCN292"/>
      <c r="RCO292"/>
      <c r="RCP292"/>
      <c r="RCQ292"/>
      <c r="RCR292"/>
      <c r="RCS292"/>
      <c r="RCT292"/>
      <c r="RCU292"/>
      <c r="RCV292"/>
      <c r="RCW292"/>
      <c r="RCX292"/>
      <c r="RCY292"/>
      <c r="RCZ292"/>
      <c r="RDA292"/>
      <c r="RDB292"/>
      <c r="RDC292"/>
      <c r="RDD292"/>
      <c r="RDE292"/>
      <c r="RDF292"/>
      <c r="RDG292"/>
      <c r="RDH292"/>
      <c r="RDI292"/>
      <c r="RDJ292"/>
      <c r="RDK292"/>
      <c r="RDL292"/>
      <c r="RDM292"/>
      <c r="RDN292"/>
      <c r="RDO292"/>
      <c r="RDP292"/>
      <c r="RDQ292"/>
      <c r="RDR292"/>
      <c r="RDS292"/>
      <c r="RDT292"/>
      <c r="RDU292"/>
      <c r="RDV292"/>
      <c r="RDW292"/>
      <c r="RDX292"/>
      <c r="RDY292"/>
      <c r="RDZ292"/>
      <c r="REA292"/>
      <c r="REB292"/>
      <c r="REC292"/>
      <c r="RED292"/>
      <c r="REE292"/>
      <c r="REF292"/>
      <c r="REG292"/>
      <c r="REH292"/>
      <c r="REI292"/>
      <c r="REJ292"/>
      <c r="REK292"/>
      <c r="REL292"/>
      <c r="REM292"/>
      <c r="REN292"/>
      <c r="REO292"/>
      <c r="REP292"/>
      <c r="REQ292"/>
      <c r="RER292"/>
      <c r="RES292"/>
      <c r="RET292"/>
      <c r="REU292"/>
      <c r="REV292"/>
      <c r="REW292"/>
      <c r="REX292"/>
      <c r="REY292"/>
      <c r="REZ292"/>
      <c r="RFA292"/>
      <c r="RFB292"/>
      <c r="RFC292"/>
      <c r="RFD292"/>
      <c r="RFE292"/>
      <c r="RFF292"/>
      <c r="RFG292"/>
      <c r="RFH292"/>
      <c r="RFI292"/>
      <c r="RFJ292"/>
      <c r="RFK292"/>
      <c r="RFL292"/>
      <c r="RFM292"/>
      <c r="RFN292"/>
      <c r="RFO292"/>
      <c r="RFP292"/>
      <c r="RFQ292"/>
      <c r="RFR292"/>
      <c r="RFS292"/>
      <c r="RFT292"/>
      <c r="RFU292"/>
      <c r="RFV292"/>
      <c r="RFW292"/>
      <c r="RFX292"/>
      <c r="RFY292"/>
      <c r="RFZ292"/>
      <c r="RGA292"/>
      <c r="RGB292"/>
      <c r="RGC292"/>
      <c r="RGD292"/>
      <c r="RGE292"/>
      <c r="RGF292"/>
      <c r="RGG292"/>
      <c r="RGH292"/>
      <c r="RGI292"/>
      <c r="RGJ292"/>
      <c r="RGK292"/>
      <c r="RGL292"/>
      <c r="RGM292"/>
      <c r="RGN292"/>
      <c r="RGO292"/>
      <c r="RGP292"/>
      <c r="RGQ292"/>
      <c r="RGR292"/>
      <c r="RGS292"/>
      <c r="RGT292"/>
      <c r="RGU292"/>
      <c r="RGV292"/>
      <c r="RGW292"/>
      <c r="RGX292"/>
      <c r="RGY292"/>
      <c r="RGZ292"/>
      <c r="RHA292"/>
      <c r="RHB292"/>
      <c r="RHC292"/>
      <c r="RHD292"/>
      <c r="RHE292"/>
      <c r="RHF292"/>
      <c r="RHG292"/>
      <c r="RHH292"/>
      <c r="RHI292"/>
      <c r="RHJ292"/>
      <c r="RHK292"/>
      <c r="RHL292"/>
      <c r="RHM292"/>
      <c r="RHN292"/>
      <c r="RHO292"/>
      <c r="RHP292"/>
      <c r="RHQ292"/>
      <c r="RHR292"/>
      <c r="RHS292"/>
      <c r="RHT292"/>
      <c r="RHU292"/>
      <c r="RHV292"/>
      <c r="RHW292"/>
      <c r="RHX292"/>
      <c r="RHY292"/>
      <c r="RHZ292"/>
      <c r="RIA292"/>
      <c r="RIB292"/>
      <c r="RIC292"/>
      <c r="RID292"/>
      <c r="RIE292"/>
      <c r="RIF292"/>
      <c r="RIG292"/>
      <c r="RIH292"/>
      <c r="RII292"/>
      <c r="RIJ292"/>
      <c r="RIK292"/>
      <c r="RIL292"/>
      <c r="RIM292"/>
      <c r="RIN292"/>
      <c r="RIO292"/>
      <c r="RIP292"/>
      <c r="RIQ292"/>
      <c r="RIR292"/>
      <c r="RIS292"/>
      <c r="RIT292"/>
      <c r="RIU292"/>
      <c r="RIV292"/>
      <c r="RIW292"/>
      <c r="RIX292"/>
      <c r="RIY292"/>
      <c r="RIZ292"/>
      <c r="RJA292"/>
      <c r="RJB292"/>
      <c r="RJC292"/>
      <c r="RJD292"/>
      <c r="RJE292"/>
      <c r="RJF292"/>
      <c r="RJG292"/>
      <c r="RJH292"/>
      <c r="RJI292"/>
      <c r="RJJ292"/>
      <c r="RJK292"/>
      <c r="RJL292"/>
      <c r="RJM292"/>
      <c r="RJN292"/>
      <c r="RJO292"/>
      <c r="RJP292"/>
      <c r="RJQ292"/>
      <c r="RJR292"/>
      <c r="RJS292"/>
      <c r="RJT292"/>
      <c r="RJU292"/>
      <c r="RJV292"/>
      <c r="RJW292"/>
      <c r="RJX292"/>
      <c r="RJY292"/>
      <c r="RJZ292"/>
      <c r="RKA292"/>
      <c r="RKB292"/>
      <c r="RKC292"/>
      <c r="RKD292"/>
      <c r="RKE292"/>
      <c r="RKF292"/>
      <c r="RKG292"/>
      <c r="RKH292"/>
      <c r="RKI292"/>
      <c r="RKJ292"/>
      <c r="RKK292"/>
      <c r="RKL292"/>
      <c r="RKM292"/>
      <c r="RKN292"/>
      <c r="RKO292"/>
      <c r="RKP292"/>
      <c r="RKQ292"/>
      <c r="RKR292"/>
      <c r="RKS292"/>
      <c r="RKT292"/>
      <c r="RKU292"/>
      <c r="RKV292"/>
      <c r="RKW292"/>
      <c r="RKX292"/>
      <c r="RKY292"/>
      <c r="RKZ292"/>
      <c r="RLA292"/>
      <c r="RLB292"/>
      <c r="RLC292"/>
      <c r="RLD292"/>
      <c r="RLE292"/>
      <c r="RLF292"/>
      <c r="RLG292"/>
      <c r="RLH292"/>
      <c r="RLI292"/>
      <c r="RLJ292"/>
      <c r="RLK292"/>
      <c r="RLL292"/>
      <c r="RLM292"/>
      <c r="RLN292"/>
      <c r="RLO292"/>
      <c r="RLP292"/>
      <c r="RLQ292"/>
      <c r="RLR292"/>
      <c r="RLS292"/>
      <c r="RLT292"/>
      <c r="RLU292"/>
      <c r="RLV292"/>
      <c r="RLW292"/>
      <c r="RLX292"/>
      <c r="RLY292"/>
      <c r="RLZ292"/>
      <c r="RMA292"/>
      <c r="RMB292"/>
      <c r="RMC292"/>
      <c r="RMD292"/>
      <c r="RME292"/>
      <c r="RMF292"/>
      <c r="RMG292"/>
      <c r="RMH292"/>
      <c r="RMI292"/>
      <c r="RMJ292"/>
      <c r="RMK292"/>
      <c r="RML292"/>
      <c r="RMM292"/>
      <c r="RMN292"/>
      <c r="RMO292"/>
      <c r="RMP292"/>
      <c r="RMQ292"/>
      <c r="RMR292"/>
      <c r="RMS292"/>
      <c r="RMT292"/>
      <c r="RMU292"/>
      <c r="RMV292"/>
      <c r="RMW292"/>
      <c r="RMX292"/>
      <c r="RMY292"/>
      <c r="RMZ292"/>
      <c r="RNA292"/>
      <c r="RNB292"/>
      <c r="RNC292"/>
      <c r="RND292"/>
      <c r="RNE292"/>
      <c r="RNF292"/>
      <c r="RNG292"/>
      <c r="RNH292"/>
      <c r="RNI292"/>
      <c r="RNJ292"/>
      <c r="RNK292"/>
      <c r="RNL292"/>
      <c r="RNM292"/>
      <c r="RNN292"/>
      <c r="RNO292"/>
      <c r="RNP292"/>
      <c r="RNQ292"/>
      <c r="RNR292"/>
      <c r="RNS292"/>
      <c r="RNT292"/>
      <c r="RNU292"/>
      <c r="RNV292"/>
      <c r="RNW292"/>
      <c r="RNX292"/>
      <c r="RNY292"/>
      <c r="RNZ292"/>
      <c r="ROA292"/>
      <c r="ROB292"/>
      <c r="ROC292"/>
      <c r="ROD292"/>
      <c r="ROE292"/>
      <c r="ROF292"/>
      <c r="ROG292"/>
      <c r="ROH292"/>
      <c r="ROI292"/>
      <c r="ROJ292"/>
      <c r="ROK292"/>
      <c r="ROL292"/>
      <c r="ROM292"/>
      <c r="RON292"/>
      <c r="ROO292"/>
      <c r="ROP292"/>
      <c r="ROQ292"/>
      <c r="ROR292"/>
      <c r="ROS292"/>
      <c r="ROT292"/>
      <c r="ROU292"/>
      <c r="ROV292"/>
      <c r="ROW292"/>
      <c r="ROX292"/>
      <c r="ROY292"/>
      <c r="ROZ292"/>
      <c r="RPA292"/>
      <c r="RPB292"/>
      <c r="RPC292"/>
      <c r="RPD292"/>
      <c r="RPE292"/>
      <c r="RPF292"/>
      <c r="RPG292"/>
      <c r="RPH292"/>
      <c r="RPI292"/>
      <c r="RPJ292"/>
      <c r="RPK292"/>
      <c r="RPL292"/>
      <c r="RPM292"/>
      <c r="RPN292"/>
      <c r="RPO292"/>
      <c r="RPP292"/>
      <c r="RPQ292"/>
      <c r="RPR292"/>
      <c r="RPS292"/>
      <c r="RPT292"/>
      <c r="RPU292"/>
      <c r="RPV292"/>
      <c r="RPW292"/>
      <c r="RPX292"/>
      <c r="RPY292"/>
      <c r="RPZ292"/>
      <c r="RQA292"/>
      <c r="RQB292"/>
      <c r="RQC292"/>
      <c r="RQD292"/>
      <c r="RQE292"/>
      <c r="RQF292"/>
      <c r="RQG292"/>
      <c r="RQH292"/>
      <c r="RQI292"/>
      <c r="RQJ292"/>
      <c r="RQK292"/>
      <c r="RQL292"/>
      <c r="RQM292"/>
      <c r="RQN292"/>
      <c r="RQO292"/>
      <c r="RQP292"/>
      <c r="RQQ292"/>
      <c r="RQR292"/>
      <c r="RQS292"/>
      <c r="RQT292"/>
      <c r="RQU292"/>
      <c r="RQV292"/>
      <c r="RQW292"/>
      <c r="RQX292"/>
      <c r="RQY292"/>
      <c r="RQZ292"/>
      <c r="RRA292"/>
      <c r="RRB292"/>
      <c r="RRC292"/>
      <c r="RRD292"/>
      <c r="RRE292"/>
      <c r="RRF292"/>
      <c r="RRG292"/>
      <c r="RRH292"/>
      <c r="RRI292"/>
      <c r="RRJ292"/>
      <c r="RRK292"/>
      <c r="RRL292"/>
      <c r="RRM292"/>
      <c r="RRN292"/>
      <c r="RRO292"/>
      <c r="RRP292"/>
      <c r="RRQ292"/>
      <c r="RRR292"/>
      <c r="RRS292"/>
      <c r="RRT292"/>
      <c r="RRU292"/>
      <c r="RRV292"/>
      <c r="RRW292"/>
      <c r="RRX292"/>
      <c r="RRY292"/>
      <c r="RRZ292"/>
      <c r="RSA292"/>
      <c r="RSB292"/>
      <c r="RSC292"/>
      <c r="RSD292"/>
      <c r="RSE292"/>
      <c r="RSF292"/>
      <c r="RSG292"/>
      <c r="RSH292"/>
      <c r="RSI292"/>
      <c r="RSJ292"/>
      <c r="RSK292"/>
      <c r="RSL292"/>
      <c r="RSM292"/>
      <c r="RSN292"/>
      <c r="RSO292"/>
      <c r="RSP292"/>
      <c r="RSQ292"/>
      <c r="RSR292"/>
      <c r="RSS292"/>
      <c r="RST292"/>
      <c r="RSU292"/>
      <c r="RSV292"/>
      <c r="RSW292"/>
      <c r="RSX292"/>
      <c r="RSY292"/>
      <c r="RSZ292"/>
      <c r="RTA292"/>
      <c r="RTB292"/>
      <c r="RTC292"/>
      <c r="RTD292"/>
      <c r="RTE292"/>
      <c r="RTF292"/>
      <c r="RTG292"/>
      <c r="RTH292"/>
      <c r="RTI292"/>
      <c r="RTJ292"/>
      <c r="RTK292"/>
      <c r="RTL292"/>
      <c r="RTM292"/>
      <c r="RTN292"/>
      <c r="RTO292"/>
      <c r="RTP292"/>
      <c r="RTQ292"/>
      <c r="RTR292"/>
      <c r="RTS292"/>
      <c r="RTT292"/>
      <c r="RTU292"/>
      <c r="RTV292"/>
      <c r="RTW292"/>
      <c r="RTX292"/>
      <c r="RTY292"/>
      <c r="RTZ292"/>
      <c r="RUA292"/>
      <c r="RUB292"/>
      <c r="RUC292"/>
      <c r="RUD292"/>
      <c r="RUE292"/>
      <c r="RUF292"/>
      <c r="RUG292"/>
      <c r="RUH292"/>
      <c r="RUI292"/>
      <c r="RUJ292"/>
      <c r="RUK292"/>
      <c r="RUL292"/>
      <c r="RUM292"/>
      <c r="RUN292"/>
      <c r="RUO292"/>
      <c r="RUP292"/>
      <c r="RUQ292"/>
      <c r="RUR292"/>
      <c r="RUS292"/>
      <c r="RUT292"/>
      <c r="RUU292"/>
      <c r="RUV292"/>
      <c r="RUW292"/>
      <c r="RUX292"/>
      <c r="RUY292"/>
      <c r="RUZ292"/>
      <c r="RVA292"/>
      <c r="RVB292"/>
      <c r="RVC292"/>
      <c r="RVD292"/>
      <c r="RVE292"/>
      <c r="RVF292"/>
      <c r="RVG292"/>
      <c r="RVH292"/>
      <c r="RVI292"/>
      <c r="RVJ292"/>
      <c r="RVK292"/>
      <c r="RVL292"/>
      <c r="RVM292"/>
      <c r="RVN292"/>
      <c r="RVO292"/>
      <c r="RVP292"/>
      <c r="RVQ292"/>
      <c r="RVR292"/>
      <c r="RVS292"/>
      <c r="RVT292"/>
      <c r="RVU292"/>
      <c r="RVV292"/>
      <c r="RVW292"/>
      <c r="RVX292"/>
      <c r="RVY292"/>
      <c r="RVZ292"/>
      <c r="RWA292"/>
      <c r="RWB292"/>
      <c r="RWC292"/>
      <c r="RWD292"/>
      <c r="RWE292"/>
      <c r="RWF292"/>
      <c r="RWG292"/>
      <c r="RWH292"/>
      <c r="RWI292"/>
      <c r="RWJ292"/>
      <c r="RWK292"/>
      <c r="RWL292"/>
      <c r="RWM292"/>
      <c r="RWN292"/>
      <c r="RWO292"/>
      <c r="RWP292"/>
      <c r="RWQ292"/>
      <c r="RWR292"/>
      <c r="RWS292"/>
      <c r="RWT292"/>
      <c r="RWU292"/>
      <c r="RWV292"/>
      <c r="RWW292"/>
      <c r="RWX292"/>
      <c r="RWY292"/>
      <c r="RWZ292"/>
      <c r="RXA292"/>
      <c r="RXB292"/>
      <c r="RXC292"/>
      <c r="RXD292"/>
      <c r="RXE292"/>
      <c r="RXF292"/>
      <c r="RXG292"/>
      <c r="RXH292"/>
      <c r="RXI292"/>
      <c r="RXJ292"/>
      <c r="RXK292"/>
      <c r="RXL292"/>
      <c r="RXM292"/>
      <c r="RXN292"/>
      <c r="RXO292"/>
      <c r="RXP292"/>
      <c r="RXQ292"/>
      <c r="RXR292"/>
      <c r="RXS292"/>
      <c r="RXT292"/>
      <c r="RXU292"/>
      <c r="RXV292"/>
      <c r="RXW292"/>
      <c r="RXX292"/>
      <c r="RXY292"/>
      <c r="RXZ292"/>
      <c r="RYA292"/>
      <c r="RYB292"/>
      <c r="RYC292"/>
      <c r="RYD292"/>
      <c r="RYE292"/>
      <c r="RYF292"/>
      <c r="RYG292"/>
      <c r="RYH292"/>
      <c r="RYI292"/>
      <c r="RYJ292"/>
      <c r="RYK292"/>
      <c r="RYL292"/>
      <c r="RYM292"/>
      <c r="RYN292"/>
      <c r="RYO292"/>
      <c r="RYP292"/>
      <c r="RYQ292"/>
      <c r="RYR292"/>
      <c r="RYS292"/>
      <c r="RYT292"/>
      <c r="RYU292"/>
      <c r="RYV292"/>
      <c r="RYW292"/>
      <c r="RYX292"/>
      <c r="RYY292"/>
      <c r="RYZ292"/>
      <c r="RZA292"/>
      <c r="RZB292"/>
      <c r="RZC292"/>
      <c r="RZD292"/>
      <c r="RZE292"/>
      <c r="RZF292"/>
      <c r="RZG292"/>
      <c r="RZH292"/>
      <c r="RZI292"/>
      <c r="RZJ292"/>
      <c r="RZK292"/>
      <c r="RZL292"/>
      <c r="RZM292"/>
      <c r="RZN292"/>
      <c r="RZO292"/>
      <c r="RZP292"/>
      <c r="RZQ292"/>
      <c r="RZR292"/>
      <c r="RZS292"/>
      <c r="RZT292"/>
      <c r="RZU292"/>
      <c r="RZV292"/>
      <c r="RZW292"/>
      <c r="RZX292"/>
      <c r="RZY292"/>
      <c r="RZZ292"/>
      <c r="SAA292"/>
      <c r="SAB292"/>
      <c r="SAC292"/>
      <c r="SAD292"/>
      <c r="SAE292"/>
      <c r="SAF292"/>
      <c r="SAG292"/>
      <c r="SAH292"/>
      <c r="SAI292"/>
      <c r="SAJ292"/>
      <c r="SAK292"/>
      <c r="SAL292"/>
      <c r="SAM292"/>
      <c r="SAN292"/>
      <c r="SAO292"/>
      <c r="SAP292"/>
      <c r="SAQ292"/>
      <c r="SAR292"/>
      <c r="SAS292"/>
      <c r="SAT292"/>
      <c r="SAU292"/>
      <c r="SAV292"/>
      <c r="SAW292"/>
      <c r="SAX292"/>
      <c r="SAY292"/>
      <c r="SAZ292"/>
      <c r="SBA292"/>
      <c r="SBB292"/>
      <c r="SBC292"/>
      <c r="SBD292"/>
      <c r="SBE292"/>
      <c r="SBF292"/>
      <c r="SBG292"/>
      <c r="SBH292"/>
      <c r="SBI292"/>
      <c r="SBJ292"/>
      <c r="SBK292"/>
      <c r="SBL292"/>
      <c r="SBM292"/>
      <c r="SBN292"/>
      <c r="SBO292"/>
      <c r="SBP292"/>
      <c r="SBQ292"/>
      <c r="SBR292"/>
      <c r="SBS292"/>
      <c r="SBT292"/>
      <c r="SBU292"/>
      <c r="SBV292"/>
      <c r="SBW292"/>
      <c r="SBX292"/>
      <c r="SBY292"/>
      <c r="SBZ292"/>
      <c r="SCA292"/>
      <c r="SCB292"/>
      <c r="SCC292"/>
      <c r="SCD292"/>
      <c r="SCE292"/>
      <c r="SCF292"/>
      <c r="SCG292"/>
      <c r="SCH292"/>
      <c r="SCI292"/>
      <c r="SCJ292"/>
      <c r="SCK292"/>
      <c r="SCL292"/>
      <c r="SCM292"/>
      <c r="SCN292"/>
      <c r="SCO292"/>
      <c r="SCP292"/>
      <c r="SCQ292"/>
      <c r="SCR292"/>
      <c r="SCS292"/>
      <c r="SCT292"/>
      <c r="SCU292"/>
      <c r="SCV292"/>
      <c r="SCW292"/>
      <c r="SCX292"/>
      <c r="SCY292"/>
      <c r="SCZ292"/>
      <c r="SDA292"/>
      <c r="SDB292"/>
      <c r="SDC292"/>
      <c r="SDD292"/>
      <c r="SDE292"/>
      <c r="SDF292"/>
      <c r="SDG292"/>
      <c r="SDH292"/>
      <c r="SDI292"/>
      <c r="SDJ292"/>
      <c r="SDK292"/>
      <c r="SDL292"/>
      <c r="SDM292"/>
      <c r="SDN292"/>
      <c r="SDO292"/>
      <c r="SDP292"/>
      <c r="SDQ292"/>
      <c r="SDR292"/>
      <c r="SDS292"/>
      <c r="SDT292"/>
      <c r="SDU292"/>
      <c r="SDV292"/>
      <c r="SDW292"/>
      <c r="SDX292"/>
      <c r="SDY292"/>
      <c r="SDZ292"/>
      <c r="SEA292"/>
      <c r="SEB292"/>
      <c r="SEC292"/>
      <c r="SED292"/>
      <c r="SEE292"/>
      <c r="SEF292"/>
      <c r="SEG292"/>
      <c r="SEH292"/>
      <c r="SEI292"/>
      <c r="SEJ292"/>
      <c r="SEK292"/>
      <c r="SEL292"/>
      <c r="SEM292"/>
      <c r="SEN292"/>
      <c r="SEO292"/>
      <c r="SEP292"/>
      <c r="SEQ292"/>
      <c r="SER292"/>
      <c r="SES292"/>
      <c r="SET292"/>
      <c r="SEU292"/>
      <c r="SEV292"/>
      <c r="SEW292"/>
      <c r="SEX292"/>
      <c r="SEY292"/>
      <c r="SEZ292"/>
      <c r="SFA292"/>
      <c r="SFB292"/>
      <c r="SFC292"/>
      <c r="SFD292"/>
      <c r="SFE292"/>
      <c r="SFF292"/>
      <c r="SFG292"/>
      <c r="SFH292"/>
      <c r="SFI292"/>
      <c r="SFJ292"/>
      <c r="SFK292"/>
      <c r="SFL292"/>
      <c r="SFM292"/>
      <c r="SFN292"/>
      <c r="SFO292"/>
      <c r="SFP292"/>
      <c r="SFQ292"/>
      <c r="SFR292"/>
      <c r="SFS292"/>
      <c r="SFT292"/>
      <c r="SFU292"/>
      <c r="SFV292"/>
      <c r="SFW292"/>
      <c r="SFX292"/>
      <c r="SFY292"/>
      <c r="SFZ292"/>
      <c r="SGA292"/>
      <c r="SGB292"/>
      <c r="SGC292"/>
      <c r="SGD292"/>
      <c r="SGE292"/>
      <c r="SGF292"/>
      <c r="SGG292"/>
      <c r="SGH292"/>
      <c r="SGI292"/>
      <c r="SGJ292"/>
      <c r="SGK292"/>
      <c r="SGL292"/>
      <c r="SGM292"/>
      <c r="SGN292"/>
      <c r="SGO292"/>
      <c r="SGP292"/>
      <c r="SGQ292"/>
      <c r="SGR292"/>
      <c r="SGS292"/>
      <c r="SGT292"/>
      <c r="SGU292"/>
      <c r="SGV292"/>
      <c r="SGW292"/>
      <c r="SGX292"/>
      <c r="SGY292"/>
      <c r="SGZ292"/>
      <c r="SHA292"/>
      <c r="SHB292"/>
      <c r="SHC292"/>
      <c r="SHD292"/>
      <c r="SHE292"/>
      <c r="SHF292"/>
      <c r="SHG292"/>
      <c r="SHH292"/>
      <c r="SHI292"/>
      <c r="SHJ292"/>
      <c r="SHK292"/>
      <c r="SHL292"/>
      <c r="SHM292"/>
      <c r="SHN292"/>
      <c r="SHO292"/>
      <c r="SHP292"/>
      <c r="SHQ292"/>
      <c r="SHR292"/>
      <c r="SHS292"/>
      <c r="SHT292"/>
      <c r="SHU292"/>
      <c r="SHV292"/>
      <c r="SHW292"/>
      <c r="SHX292"/>
      <c r="SHY292"/>
      <c r="SHZ292"/>
      <c r="SIA292"/>
      <c r="SIB292"/>
      <c r="SIC292"/>
      <c r="SID292"/>
      <c r="SIE292"/>
      <c r="SIF292"/>
      <c r="SIG292"/>
      <c r="SIH292"/>
      <c r="SII292"/>
      <c r="SIJ292"/>
      <c r="SIK292"/>
      <c r="SIL292"/>
      <c r="SIM292"/>
      <c r="SIN292"/>
      <c r="SIO292"/>
      <c r="SIP292"/>
      <c r="SIQ292"/>
      <c r="SIR292"/>
      <c r="SIS292"/>
      <c r="SIT292"/>
      <c r="SIU292"/>
      <c r="SIV292"/>
      <c r="SIW292"/>
      <c r="SIX292"/>
      <c r="SIY292"/>
      <c r="SIZ292"/>
      <c r="SJA292"/>
      <c r="SJB292"/>
      <c r="SJC292"/>
      <c r="SJD292"/>
      <c r="SJE292"/>
      <c r="SJF292"/>
      <c r="SJG292"/>
      <c r="SJH292"/>
      <c r="SJI292"/>
      <c r="SJJ292"/>
      <c r="SJK292"/>
      <c r="SJL292"/>
      <c r="SJM292"/>
      <c r="SJN292"/>
      <c r="SJO292"/>
      <c r="SJP292"/>
      <c r="SJQ292"/>
      <c r="SJR292"/>
      <c r="SJS292"/>
      <c r="SJT292"/>
      <c r="SJU292"/>
      <c r="SJV292"/>
      <c r="SJW292"/>
      <c r="SJX292"/>
      <c r="SJY292"/>
      <c r="SJZ292"/>
      <c r="SKA292"/>
      <c r="SKB292"/>
      <c r="SKC292"/>
      <c r="SKD292"/>
      <c r="SKE292"/>
      <c r="SKF292"/>
      <c r="SKG292"/>
      <c r="SKH292"/>
      <c r="SKI292"/>
      <c r="SKJ292"/>
      <c r="SKK292"/>
      <c r="SKL292"/>
      <c r="SKM292"/>
      <c r="SKN292"/>
      <c r="SKO292"/>
      <c r="SKP292"/>
      <c r="SKQ292"/>
      <c r="SKR292"/>
      <c r="SKS292"/>
      <c r="SKT292"/>
      <c r="SKU292"/>
      <c r="SKV292"/>
      <c r="SKW292"/>
      <c r="SKX292"/>
      <c r="SKY292"/>
      <c r="SKZ292"/>
      <c r="SLA292"/>
      <c r="SLB292"/>
      <c r="SLC292"/>
      <c r="SLD292"/>
      <c r="SLE292"/>
      <c r="SLF292"/>
      <c r="SLG292"/>
      <c r="SLH292"/>
      <c r="SLI292"/>
      <c r="SLJ292"/>
      <c r="SLK292"/>
      <c r="SLL292"/>
      <c r="SLM292"/>
      <c r="SLN292"/>
      <c r="SLO292"/>
      <c r="SLP292"/>
      <c r="SLQ292"/>
      <c r="SLR292"/>
      <c r="SLS292"/>
      <c r="SLT292"/>
      <c r="SLU292"/>
      <c r="SLV292"/>
      <c r="SLW292"/>
      <c r="SLX292"/>
      <c r="SLY292"/>
      <c r="SLZ292"/>
      <c r="SMA292"/>
      <c r="SMB292"/>
      <c r="SMC292"/>
      <c r="SMD292"/>
      <c r="SME292"/>
      <c r="SMF292"/>
      <c r="SMG292"/>
      <c r="SMH292"/>
      <c r="SMI292"/>
      <c r="SMJ292"/>
      <c r="SMK292"/>
      <c r="SML292"/>
      <c r="SMM292"/>
      <c r="SMN292"/>
      <c r="SMO292"/>
      <c r="SMP292"/>
      <c r="SMQ292"/>
      <c r="SMR292"/>
      <c r="SMS292"/>
      <c r="SMT292"/>
      <c r="SMU292"/>
      <c r="SMV292"/>
      <c r="SMW292"/>
      <c r="SMX292"/>
      <c r="SMY292"/>
      <c r="SMZ292"/>
      <c r="SNA292"/>
      <c r="SNB292"/>
      <c r="SNC292"/>
      <c r="SND292"/>
      <c r="SNE292"/>
      <c r="SNF292"/>
      <c r="SNG292"/>
      <c r="SNH292"/>
      <c r="SNI292"/>
      <c r="SNJ292"/>
      <c r="SNK292"/>
      <c r="SNL292"/>
      <c r="SNM292"/>
      <c r="SNN292"/>
      <c r="SNO292"/>
      <c r="SNP292"/>
      <c r="SNQ292"/>
      <c r="SNR292"/>
      <c r="SNS292"/>
      <c r="SNT292"/>
      <c r="SNU292"/>
      <c r="SNV292"/>
      <c r="SNW292"/>
      <c r="SNX292"/>
      <c r="SNY292"/>
      <c r="SNZ292"/>
      <c r="SOA292"/>
      <c r="SOB292"/>
      <c r="SOC292"/>
      <c r="SOD292"/>
      <c r="SOE292"/>
      <c r="SOF292"/>
      <c r="SOG292"/>
      <c r="SOH292"/>
      <c r="SOI292"/>
      <c r="SOJ292"/>
      <c r="SOK292"/>
      <c r="SOL292"/>
      <c r="SOM292"/>
      <c r="SON292"/>
      <c r="SOO292"/>
      <c r="SOP292"/>
      <c r="SOQ292"/>
      <c r="SOR292"/>
      <c r="SOS292"/>
      <c r="SOT292"/>
      <c r="SOU292"/>
      <c r="SOV292"/>
      <c r="SOW292"/>
      <c r="SOX292"/>
      <c r="SOY292"/>
      <c r="SOZ292"/>
      <c r="SPA292"/>
      <c r="SPB292"/>
      <c r="SPC292"/>
      <c r="SPD292"/>
      <c r="SPE292"/>
      <c r="SPF292"/>
      <c r="SPG292"/>
      <c r="SPH292"/>
      <c r="SPI292"/>
      <c r="SPJ292"/>
      <c r="SPK292"/>
      <c r="SPL292"/>
      <c r="SPM292"/>
      <c r="SPN292"/>
      <c r="SPO292"/>
      <c r="SPP292"/>
      <c r="SPQ292"/>
      <c r="SPR292"/>
      <c r="SPS292"/>
      <c r="SPT292"/>
      <c r="SPU292"/>
      <c r="SPV292"/>
      <c r="SPW292"/>
      <c r="SPX292"/>
      <c r="SPY292"/>
      <c r="SPZ292"/>
      <c r="SQA292"/>
      <c r="SQB292"/>
      <c r="SQC292"/>
      <c r="SQD292"/>
      <c r="SQE292"/>
      <c r="SQF292"/>
      <c r="SQG292"/>
      <c r="SQH292"/>
      <c r="SQI292"/>
      <c r="SQJ292"/>
      <c r="SQK292"/>
      <c r="SQL292"/>
      <c r="SQM292"/>
      <c r="SQN292"/>
      <c r="SQO292"/>
      <c r="SQP292"/>
      <c r="SQQ292"/>
      <c r="SQR292"/>
      <c r="SQS292"/>
      <c r="SQT292"/>
      <c r="SQU292"/>
      <c r="SQV292"/>
      <c r="SQW292"/>
      <c r="SQX292"/>
      <c r="SQY292"/>
      <c r="SQZ292"/>
      <c r="SRA292"/>
      <c r="SRB292"/>
      <c r="SRC292"/>
      <c r="SRD292"/>
      <c r="SRE292"/>
      <c r="SRF292"/>
      <c r="SRG292"/>
      <c r="SRH292"/>
      <c r="SRI292"/>
      <c r="SRJ292"/>
      <c r="SRK292"/>
      <c r="SRL292"/>
      <c r="SRM292"/>
      <c r="SRN292"/>
      <c r="SRO292"/>
      <c r="SRP292"/>
      <c r="SRQ292"/>
      <c r="SRR292"/>
      <c r="SRS292"/>
      <c r="SRT292"/>
      <c r="SRU292"/>
      <c r="SRV292"/>
      <c r="SRW292"/>
      <c r="SRX292"/>
      <c r="SRY292"/>
      <c r="SRZ292"/>
      <c r="SSA292"/>
      <c r="SSB292"/>
      <c r="SSC292"/>
      <c r="SSD292"/>
      <c r="SSE292"/>
      <c r="SSF292"/>
      <c r="SSG292"/>
      <c r="SSH292"/>
      <c r="SSI292"/>
      <c r="SSJ292"/>
      <c r="SSK292"/>
      <c r="SSL292"/>
      <c r="SSM292"/>
      <c r="SSN292"/>
      <c r="SSO292"/>
      <c r="SSP292"/>
      <c r="SSQ292"/>
      <c r="SSR292"/>
      <c r="SSS292"/>
      <c r="SST292"/>
      <c r="SSU292"/>
      <c r="SSV292"/>
      <c r="SSW292"/>
      <c r="SSX292"/>
      <c r="SSY292"/>
      <c r="SSZ292"/>
      <c r="STA292"/>
      <c r="STB292"/>
      <c r="STC292"/>
      <c r="STD292"/>
      <c r="STE292"/>
      <c r="STF292"/>
      <c r="STG292"/>
      <c r="STH292"/>
      <c r="STI292"/>
      <c r="STJ292"/>
      <c r="STK292"/>
      <c r="STL292"/>
      <c r="STM292"/>
      <c r="STN292"/>
      <c r="STO292"/>
      <c r="STP292"/>
      <c r="STQ292"/>
      <c r="STR292"/>
      <c r="STS292"/>
      <c r="STT292"/>
      <c r="STU292"/>
      <c r="STV292"/>
      <c r="STW292"/>
      <c r="STX292"/>
      <c r="STY292"/>
      <c r="STZ292"/>
      <c r="SUA292"/>
      <c r="SUB292"/>
      <c r="SUC292"/>
      <c r="SUD292"/>
      <c r="SUE292"/>
      <c r="SUF292"/>
      <c r="SUG292"/>
      <c r="SUH292"/>
      <c r="SUI292"/>
      <c r="SUJ292"/>
      <c r="SUK292"/>
      <c r="SUL292"/>
      <c r="SUM292"/>
      <c r="SUN292"/>
      <c r="SUO292"/>
      <c r="SUP292"/>
      <c r="SUQ292"/>
      <c r="SUR292"/>
      <c r="SUS292"/>
      <c r="SUT292"/>
      <c r="SUU292"/>
      <c r="SUV292"/>
      <c r="SUW292"/>
      <c r="SUX292"/>
      <c r="SUY292"/>
      <c r="SUZ292"/>
      <c r="SVA292"/>
      <c r="SVB292"/>
      <c r="SVC292"/>
      <c r="SVD292"/>
      <c r="SVE292"/>
      <c r="SVF292"/>
      <c r="SVG292"/>
      <c r="SVH292"/>
      <c r="SVI292"/>
      <c r="SVJ292"/>
      <c r="SVK292"/>
      <c r="SVL292"/>
      <c r="SVM292"/>
      <c r="SVN292"/>
      <c r="SVO292"/>
      <c r="SVP292"/>
      <c r="SVQ292"/>
      <c r="SVR292"/>
      <c r="SVS292"/>
      <c r="SVT292"/>
      <c r="SVU292"/>
      <c r="SVV292"/>
      <c r="SVW292"/>
      <c r="SVX292"/>
      <c r="SVY292"/>
      <c r="SVZ292"/>
      <c r="SWA292"/>
      <c r="SWB292"/>
      <c r="SWC292"/>
      <c r="SWD292"/>
      <c r="SWE292"/>
      <c r="SWF292"/>
      <c r="SWG292"/>
      <c r="SWH292"/>
      <c r="SWI292"/>
      <c r="SWJ292"/>
      <c r="SWK292"/>
      <c r="SWL292"/>
      <c r="SWM292"/>
      <c r="SWN292"/>
      <c r="SWO292"/>
      <c r="SWP292"/>
      <c r="SWQ292"/>
      <c r="SWR292"/>
      <c r="SWS292"/>
      <c r="SWT292"/>
      <c r="SWU292"/>
      <c r="SWV292"/>
      <c r="SWW292"/>
      <c r="SWX292"/>
      <c r="SWY292"/>
      <c r="SWZ292"/>
      <c r="SXA292"/>
      <c r="SXB292"/>
      <c r="SXC292"/>
      <c r="SXD292"/>
      <c r="SXE292"/>
      <c r="SXF292"/>
      <c r="SXG292"/>
      <c r="SXH292"/>
      <c r="SXI292"/>
      <c r="SXJ292"/>
      <c r="SXK292"/>
      <c r="SXL292"/>
      <c r="SXM292"/>
      <c r="SXN292"/>
      <c r="SXO292"/>
      <c r="SXP292"/>
      <c r="SXQ292"/>
      <c r="SXR292"/>
      <c r="SXS292"/>
      <c r="SXT292"/>
      <c r="SXU292"/>
      <c r="SXV292"/>
      <c r="SXW292"/>
      <c r="SXX292"/>
      <c r="SXY292"/>
      <c r="SXZ292"/>
      <c r="SYA292"/>
      <c r="SYB292"/>
      <c r="SYC292"/>
      <c r="SYD292"/>
      <c r="SYE292"/>
      <c r="SYF292"/>
      <c r="SYG292"/>
      <c r="SYH292"/>
      <c r="SYI292"/>
      <c r="SYJ292"/>
      <c r="SYK292"/>
      <c r="SYL292"/>
      <c r="SYM292"/>
      <c r="SYN292"/>
      <c r="SYO292"/>
      <c r="SYP292"/>
      <c r="SYQ292"/>
      <c r="SYR292"/>
      <c r="SYS292"/>
      <c r="SYT292"/>
      <c r="SYU292"/>
      <c r="SYV292"/>
      <c r="SYW292"/>
      <c r="SYX292"/>
      <c r="SYY292"/>
      <c r="SYZ292"/>
      <c r="SZA292"/>
      <c r="SZB292"/>
      <c r="SZC292"/>
      <c r="SZD292"/>
      <c r="SZE292"/>
      <c r="SZF292"/>
      <c r="SZG292"/>
      <c r="SZH292"/>
      <c r="SZI292"/>
      <c r="SZJ292"/>
      <c r="SZK292"/>
      <c r="SZL292"/>
      <c r="SZM292"/>
      <c r="SZN292"/>
      <c r="SZO292"/>
      <c r="SZP292"/>
      <c r="SZQ292"/>
      <c r="SZR292"/>
      <c r="SZS292"/>
      <c r="SZT292"/>
      <c r="SZU292"/>
      <c r="SZV292"/>
      <c r="SZW292"/>
      <c r="SZX292"/>
      <c r="SZY292"/>
      <c r="SZZ292"/>
      <c r="TAA292"/>
      <c r="TAB292"/>
      <c r="TAC292"/>
      <c r="TAD292"/>
      <c r="TAE292"/>
      <c r="TAF292"/>
      <c r="TAG292"/>
      <c r="TAH292"/>
      <c r="TAI292"/>
      <c r="TAJ292"/>
      <c r="TAK292"/>
      <c r="TAL292"/>
      <c r="TAM292"/>
      <c r="TAN292"/>
      <c r="TAO292"/>
      <c r="TAP292"/>
      <c r="TAQ292"/>
      <c r="TAR292"/>
      <c r="TAS292"/>
      <c r="TAT292"/>
      <c r="TAU292"/>
      <c r="TAV292"/>
      <c r="TAW292"/>
      <c r="TAX292"/>
      <c r="TAY292"/>
      <c r="TAZ292"/>
      <c r="TBA292"/>
      <c r="TBB292"/>
      <c r="TBC292"/>
      <c r="TBD292"/>
      <c r="TBE292"/>
      <c r="TBF292"/>
      <c r="TBG292"/>
      <c r="TBH292"/>
      <c r="TBI292"/>
      <c r="TBJ292"/>
      <c r="TBK292"/>
      <c r="TBL292"/>
      <c r="TBM292"/>
      <c r="TBN292"/>
      <c r="TBO292"/>
      <c r="TBP292"/>
      <c r="TBQ292"/>
      <c r="TBR292"/>
      <c r="TBS292"/>
      <c r="TBT292"/>
      <c r="TBU292"/>
      <c r="TBV292"/>
      <c r="TBW292"/>
      <c r="TBX292"/>
      <c r="TBY292"/>
      <c r="TBZ292"/>
      <c r="TCA292"/>
      <c r="TCB292"/>
      <c r="TCC292"/>
      <c r="TCD292"/>
      <c r="TCE292"/>
      <c r="TCF292"/>
      <c r="TCG292"/>
      <c r="TCH292"/>
      <c r="TCI292"/>
      <c r="TCJ292"/>
      <c r="TCK292"/>
      <c r="TCL292"/>
      <c r="TCM292"/>
      <c r="TCN292"/>
      <c r="TCO292"/>
      <c r="TCP292"/>
      <c r="TCQ292"/>
      <c r="TCR292"/>
      <c r="TCS292"/>
      <c r="TCT292"/>
      <c r="TCU292"/>
      <c r="TCV292"/>
      <c r="TCW292"/>
      <c r="TCX292"/>
      <c r="TCY292"/>
      <c r="TCZ292"/>
      <c r="TDA292"/>
      <c r="TDB292"/>
      <c r="TDC292"/>
      <c r="TDD292"/>
      <c r="TDE292"/>
      <c r="TDF292"/>
      <c r="TDG292"/>
      <c r="TDH292"/>
      <c r="TDI292"/>
      <c r="TDJ292"/>
      <c r="TDK292"/>
      <c r="TDL292"/>
      <c r="TDM292"/>
      <c r="TDN292"/>
      <c r="TDO292"/>
      <c r="TDP292"/>
      <c r="TDQ292"/>
      <c r="TDR292"/>
      <c r="TDS292"/>
      <c r="TDT292"/>
      <c r="TDU292"/>
      <c r="TDV292"/>
      <c r="TDW292"/>
      <c r="TDX292"/>
      <c r="TDY292"/>
      <c r="TDZ292"/>
      <c r="TEA292"/>
      <c r="TEB292"/>
      <c r="TEC292"/>
      <c r="TED292"/>
      <c r="TEE292"/>
      <c r="TEF292"/>
      <c r="TEG292"/>
      <c r="TEH292"/>
      <c r="TEI292"/>
      <c r="TEJ292"/>
      <c r="TEK292"/>
      <c r="TEL292"/>
      <c r="TEM292"/>
      <c r="TEN292"/>
      <c r="TEO292"/>
      <c r="TEP292"/>
      <c r="TEQ292"/>
      <c r="TER292"/>
      <c r="TES292"/>
      <c r="TET292"/>
      <c r="TEU292"/>
      <c r="TEV292"/>
      <c r="TEW292"/>
      <c r="TEX292"/>
      <c r="TEY292"/>
      <c r="TEZ292"/>
      <c r="TFA292"/>
      <c r="TFB292"/>
      <c r="TFC292"/>
      <c r="TFD292"/>
      <c r="TFE292"/>
      <c r="TFF292"/>
      <c r="TFG292"/>
      <c r="TFH292"/>
      <c r="TFI292"/>
      <c r="TFJ292"/>
      <c r="TFK292"/>
      <c r="TFL292"/>
      <c r="TFM292"/>
      <c r="TFN292"/>
      <c r="TFO292"/>
      <c r="TFP292"/>
      <c r="TFQ292"/>
      <c r="TFR292"/>
      <c r="TFS292"/>
      <c r="TFT292"/>
      <c r="TFU292"/>
      <c r="TFV292"/>
      <c r="TFW292"/>
      <c r="TFX292"/>
      <c r="TFY292"/>
      <c r="TFZ292"/>
      <c r="TGA292"/>
      <c r="TGB292"/>
      <c r="TGC292"/>
      <c r="TGD292"/>
      <c r="TGE292"/>
      <c r="TGF292"/>
      <c r="TGG292"/>
      <c r="TGH292"/>
      <c r="TGI292"/>
      <c r="TGJ292"/>
      <c r="TGK292"/>
      <c r="TGL292"/>
      <c r="TGM292"/>
      <c r="TGN292"/>
      <c r="TGO292"/>
      <c r="TGP292"/>
      <c r="TGQ292"/>
      <c r="TGR292"/>
      <c r="TGS292"/>
      <c r="TGT292"/>
      <c r="TGU292"/>
      <c r="TGV292"/>
      <c r="TGW292"/>
      <c r="TGX292"/>
      <c r="TGY292"/>
      <c r="TGZ292"/>
      <c r="THA292"/>
      <c r="THB292"/>
      <c r="THC292"/>
      <c r="THD292"/>
      <c r="THE292"/>
      <c r="THF292"/>
      <c r="THG292"/>
      <c r="THH292"/>
      <c r="THI292"/>
      <c r="THJ292"/>
      <c r="THK292"/>
      <c r="THL292"/>
      <c r="THM292"/>
      <c r="THN292"/>
      <c r="THO292"/>
      <c r="THP292"/>
      <c r="THQ292"/>
      <c r="THR292"/>
      <c r="THS292"/>
      <c r="THT292"/>
      <c r="THU292"/>
      <c r="THV292"/>
      <c r="THW292"/>
      <c r="THX292"/>
      <c r="THY292"/>
      <c r="THZ292"/>
      <c r="TIA292"/>
      <c r="TIB292"/>
      <c r="TIC292"/>
      <c r="TID292"/>
      <c r="TIE292"/>
      <c r="TIF292"/>
      <c r="TIG292"/>
      <c r="TIH292"/>
      <c r="TII292"/>
      <c r="TIJ292"/>
      <c r="TIK292"/>
      <c r="TIL292"/>
      <c r="TIM292"/>
      <c r="TIN292"/>
      <c r="TIO292"/>
      <c r="TIP292"/>
      <c r="TIQ292"/>
      <c r="TIR292"/>
      <c r="TIS292"/>
      <c r="TIT292"/>
      <c r="TIU292"/>
      <c r="TIV292"/>
      <c r="TIW292"/>
      <c r="TIX292"/>
      <c r="TIY292"/>
      <c r="TIZ292"/>
      <c r="TJA292"/>
      <c r="TJB292"/>
      <c r="TJC292"/>
      <c r="TJD292"/>
      <c r="TJE292"/>
      <c r="TJF292"/>
      <c r="TJG292"/>
      <c r="TJH292"/>
      <c r="TJI292"/>
      <c r="TJJ292"/>
      <c r="TJK292"/>
      <c r="TJL292"/>
      <c r="TJM292"/>
      <c r="TJN292"/>
      <c r="TJO292"/>
      <c r="TJP292"/>
      <c r="TJQ292"/>
      <c r="TJR292"/>
      <c r="TJS292"/>
      <c r="TJT292"/>
      <c r="TJU292"/>
      <c r="TJV292"/>
      <c r="TJW292"/>
      <c r="TJX292"/>
      <c r="TJY292"/>
      <c r="TJZ292"/>
      <c r="TKA292"/>
      <c r="TKB292"/>
      <c r="TKC292"/>
      <c r="TKD292"/>
      <c r="TKE292"/>
      <c r="TKF292"/>
      <c r="TKG292"/>
      <c r="TKH292"/>
      <c r="TKI292"/>
      <c r="TKJ292"/>
      <c r="TKK292"/>
      <c r="TKL292"/>
      <c r="TKM292"/>
      <c r="TKN292"/>
      <c r="TKO292"/>
      <c r="TKP292"/>
      <c r="TKQ292"/>
      <c r="TKR292"/>
      <c r="TKS292"/>
      <c r="TKT292"/>
      <c r="TKU292"/>
      <c r="TKV292"/>
      <c r="TKW292"/>
      <c r="TKX292"/>
      <c r="TKY292"/>
      <c r="TKZ292"/>
      <c r="TLA292"/>
      <c r="TLB292"/>
      <c r="TLC292"/>
      <c r="TLD292"/>
      <c r="TLE292"/>
      <c r="TLF292"/>
      <c r="TLG292"/>
      <c r="TLH292"/>
      <c r="TLI292"/>
      <c r="TLJ292"/>
      <c r="TLK292"/>
      <c r="TLL292"/>
      <c r="TLM292"/>
      <c r="TLN292"/>
      <c r="TLO292"/>
      <c r="TLP292"/>
      <c r="TLQ292"/>
      <c r="TLR292"/>
      <c r="TLS292"/>
      <c r="TLT292"/>
      <c r="TLU292"/>
      <c r="TLV292"/>
      <c r="TLW292"/>
      <c r="TLX292"/>
      <c r="TLY292"/>
      <c r="TLZ292"/>
      <c r="TMA292"/>
      <c r="TMB292"/>
      <c r="TMC292"/>
      <c r="TMD292"/>
      <c r="TME292"/>
      <c r="TMF292"/>
      <c r="TMG292"/>
      <c r="TMH292"/>
      <c r="TMI292"/>
      <c r="TMJ292"/>
      <c r="TMK292"/>
      <c r="TML292"/>
      <c r="TMM292"/>
      <c r="TMN292"/>
      <c r="TMO292"/>
      <c r="TMP292"/>
      <c r="TMQ292"/>
      <c r="TMR292"/>
      <c r="TMS292"/>
      <c r="TMT292"/>
      <c r="TMU292"/>
      <c r="TMV292"/>
      <c r="TMW292"/>
      <c r="TMX292"/>
      <c r="TMY292"/>
      <c r="TMZ292"/>
      <c r="TNA292"/>
      <c r="TNB292"/>
      <c r="TNC292"/>
      <c r="TND292"/>
      <c r="TNE292"/>
      <c r="TNF292"/>
      <c r="TNG292"/>
      <c r="TNH292"/>
      <c r="TNI292"/>
      <c r="TNJ292"/>
      <c r="TNK292"/>
      <c r="TNL292"/>
      <c r="TNM292"/>
      <c r="TNN292"/>
      <c r="TNO292"/>
      <c r="TNP292"/>
      <c r="TNQ292"/>
      <c r="TNR292"/>
      <c r="TNS292"/>
      <c r="TNT292"/>
      <c r="TNU292"/>
      <c r="TNV292"/>
      <c r="TNW292"/>
      <c r="TNX292"/>
      <c r="TNY292"/>
      <c r="TNZ292"/>
      <c r="TOA292"/>
      <c r="TOB292"/>
      <c r="TOC292"/>
      <c r="TOD292"/>
      <c r="TOE292"/>
      <c r="TOF292"/>
      <c r="TOG292"/>
      <c r="TOH292"/>
      <c r="TOI292"/>
      <c r="TOJ292"/>
      <c r="TOK292"/>
      <c r="TOL292"/>
      <c r="TOM292"/>
      <c r="TON292"/>
      <c r="TOO292"/>
      <c r="TOP292"/>
      <c r="TOQ292"/>
      <c r="TOR292"/>
      <c r="TOS292"/>
      <c r="TOT292"/>
      <c r="TOU292"/>
      <c r="TOV292"/>
      <c r="TOW292"/>
      <c r="TOX292"/>
      <c r="TOY292"/>
      <c r="TOZ292"/>
      <c r="TPA292"/>
      <c r="TPB292"/>
      <c r="TPC292"/>
      <c r="TPD292"/>
      <c r="TPE292"/>
      <c r="TPF292"/>
      <c r="TPG292"/>
      <c r="TPH292"/>
      <c r="TPI292"/>
      <c r="TPJ292"/>
      <c r="TPK292"/>
      <c r="TPL292"/>
      <c r="TPM292"/>
      <c r="TPN292"/>
      <c r="TPO292"/>
      <c r="TPP292"/>
      <c r="TPQ292"/>
      <c r="TPR292"/>
      <c r="TPS292"/>
      <c r="TPT292"/>
      <c r="TPU292"/>
      <c r="TPV292"/>
      <c r="TPW292"/>
      <c r="TPX292"/>
      <c r="TPY292"/>
      <c r="TPZ292"/>
      <c r="TQA292"/>
      <c r="TQB292"/>
      <c r="TQC292"/>
      <c r="TQD292"/>
      <c r="TQE292"/>
      <c r="TQF292"/>
      <c r="TQG292"/>
      <c r="TQH292"/>
      <c r="TQI292"/>
      <c r="TQJ292"/>
      <c r="TQK292"/>
      <c r="TQL292"/>
      <c r="TQM292"/>
      <c r="TQN292"/>
      <c r="TQO292"/>
      <c r="TQP292"/>
      <c r="TQQ292"/>
      <c r="TQR292"/>
      <c r="TQS292"/>
      <c r="TQT292"/>
      <c r="TQU292"/>
      <c r="TQV292"/>
      <c r="TQW292"/>
      <c r="TQX292"/>
      <c r="TQY292"/>
      <c r="TQZ292"/>
      <c r="TRA292"/>
      <c r="TRB292"/>
      <c r="TRC292"/>
      <c r="TRD292"/>
      <c r="TRE292"/>
      <c r="TRF292"/>
      <c r="TRG292"/>
      <c r="TRH292"/>
      <c r="TRI292"/>
      <c r="TRJ292"/>
      <c r="TRK292"/>
      <c r="TRL292"/>
      <c r="TRM292"/>
      <c r="TRN292"/>
      <c r="TRO292"/>
      <c r="TRP292"/>
      <c r="TRQ292"/>
      <c r="TRR292"/>
      <c r="TRS292"/>
      <c r="TRT292"/>
      <c r="TRU292"/>
      <c r="TRV292"/>
      <c r="TRW292"/>
      <c r="TRX292"/>
      <c r="TRY292"/>
      <c r="TRZ292"/>
      <c r="TSA292"/>
      <c r="TSB292"/>
      <c r="TSC292"/>
      <c r="TSD292"/>
      <c r="TSE292"/>
      <c r="TSF292"/>
      <c r="TSG292"/>
      <c r="TSH292"/>
      <c r="TSI292"/>
      <c r="TSJ292"/>
      <c r="TSK292"/>
      <c r="TSL292"/>
      <c r="TSM292"/>
      <c r="TSN292"/>
      <c r="TSO292"/>
      <c r="TSP292"/>
      <c r="TSQ292"/>
      <c r="TSR292"/>
      <c r="TSS292"/>
      <c r="TST292"/>
      <c r="TSU292"/>
      <c r="TSV292"/>
      <c r="TSW292"/>
      <c r="TSX292"/>
      <c r="TSY292"/>
      <c r="TSZ292"/>
      <c r="TTA292"/>
      <c r="TTB292"/>
      <c r="TTC292"/>
      <c r="TTD292"/>
      <c r="TTE292"/>
      <c r="TTF292"/>
      <c r="TTG292"/>
      <c r="TTH292"/>
      <c r="TTI292"/>
      <c r="TTJ292"/>
      <c r="TTK292"/>
      <c r="TTL292"/>
      <c r="TTM292"/>
      <c r="TTN292"/>
      <c r="TTO292"/>
      <c r="TTP292"/>
      <c r="TTQ292"/>
      <c r="TTR292"/>
      <c r="TTS292"/>
      <c r="TTT292"/>
      <c r="TTU292"/>
      <c r="TTV292"/>
      <c r="TTW292"/>
      <c r="TTX292"/>
      <c r="TTY292"/>
      <c r="TTZ292"/>
      <c r="TUA292"/>
      <c r="TUB292"/>
      <c r="TUC292"/>
      <c r="TUD292"/>
      <c r="TUE292"/>
      <c r="TUF292"/>
      <c r="TUG292"/>
      <c r="TUH292"/>
      <c r="TUI292"/>
      <c r="TUJ292"/>
      <c r="TUK292"/>
      <c r="TUL292"/>
      <c r="TUM292"/>
      <c r="TUN292"/>
      <c r="TUO292"/>
      <c r="TUP292"/>
      <c r="TUQ292"/>
      <c r="TUR292"/>
      <c r="TUS292"/>
      <c r="TUT292"/>
      <c r="TUU292"/>
      <c r="TUV292"/>
      <c r="TUW292"/>
      <c r="TUX292"/>
      <c r="TUY292"/>
      <c r="TUZ292"/>
      <c r="TVA292"/>
      <c r="TVB292"/>
      <c r="TVC292"/>
      <c r="TVD292"/>
      <c r="TVE292"/>
      <c r="TVF292"/>
      <c r="TVG292"/>
      <c r="TVH292"/>
      <c r="TVI292"/>
      <c r="TVJ292"/>
      <c r="TVK292"/>
      <c r="TVL292"/>
      <c r="TVM292"/>
      <c r="TVN292"/>
      <c r="TVO292"/>
      <c r="TVP292"/>
      <c r="TVQ292"/>
      <c r="TVR292"/>
      <c r="TVS292"/>
      <c r="TVT292"/>
      <c r="TVU292"/>
      <c r="TVV292"/>
      <c r="TVW292"/>
      <c r="TVX292"/>
      <c r="TVY292"/>
      <c r="TVZ292"/>
      <c r="TWA292"/>
      <c r="TWB292"/>
      <c r="TWC292"/>
      <c r="TWD292"/>
      <c r="TWE292"/>
      <c r="TWF292"/>
      <c r="TWG292"/>
      <c r="TWH292"/>
      <c r="TWI292"/>
      <c r="TWJ292"/>
      <c r="TWK292"/>
      <c r="TWL292"/>
      <c r="TWM292"/>
      <c r="TWN292"/>
      <c r="TWO292"/>
      <c r="TWP292"/>
      <c r="TWQ292"/>
      <c r="TWR292"/>
      <c r="TWS292"/>
      <c r="TWT292"/>
      <c r="TWU292"/>
      <c r="TWV292"/>
      <c r="TWW292"/>
      <c r="TWX292"/>
      <c r="TWY292"/>
      <c r="TWZ292"/>
      <c r="TXA292"/>
      <c r="TXB292"/>
      <c r="TXC292"/>
      <c r="TXD292"/>
      <c r="TXE292"/>
      <c r="TXF292"/>
      <c r="TXG292"/>
      <c r="TXH292"/>
      <c r="TXI292"/>
      <c r="TXJ292"/>
      <c r="TXK292"/>
      <c r="TXL292"/>
      <c r="TXM292"/>
      <c r="TXN292"/>
      <c r="TXO292"/>
      <c r="TXP292"/>
      <c r="TXQ292"/>
      <c r="TXR292"/>
      <c r="TXS292"/>
      <c r="TXT292"/>
      <c r="TXU292"/>
      <c r="TXV292"/>
      <c r="TXW292"/>
      <c r="TXX292"/>
      <c r="TXY292"/>
      <c r="TXZ292"/>
      <c r="TYA292"/>
      <c r="TYB292"/>
      <c r="TYC292"/>
      <c r="TYD292"/>
      <c r="TYE292"/>
      <c r="TYF292"/>
      <c r="TYG292"/>
      <c r="TYH292"/>
      <c r="TYI292"/>
      <c r="TYJ292"/>
      <c r="TYK292"/>
      <c r="TYL292"/>
      <c r="TYM292"/>
      <c r="TYN292"/>
      <c r="TYO292"/>
      <c r="TYP292"/>
      <c r="TYQ292"/>
      <c r="TYR292"/>
      <c r="TYS292"/>
      <c r="TYT292"/>
      <c r="TYU292"/>
      <c r="TYV292"/>
      <c r="TYW292"/>
      <c r="TYX292"/>
      <c r="TYY292"/>
      <c r="TYZ292"/>
      <c r="TZA292"/>
      <c r="TZB292"/>
      <c r="TZC292"/>
      <c r="TZD292"/>
      <c r="TZE292"/>
      <c r="TZF292"/>
      <c r="TZG292"/>
      <c r="TZH292"/>
      <c r="TZI292"/>
      <c r="TZJ292"/>
      <c r="TZK292"/>
      <c r="TZL292"/>
      <c r="TZM292"/>
      <c r="TZN292"/>
      <c r="TZO292"/>
      <c r="TZP292"/>
      <c r="TZQ292"/>
      <c r="TZR292"/>
      <c r="TZS292"/>
      <c r="TZT292"/>
      <c r="TZU292"/>
      <c r="TZV292"/>
      <c r="TZW292"/>
      <c r="TZX292"/>
      <c r="TZY292"/>
      <c r="TZZ292"/>
      <c r="UAA292"/>
      <c r="UAB292"/>
      <c r="UAC292"/>
      <c r="UAD292"/>
      <c r="UAE292"/>
      <c r="UAF292"/>
      <c r="UAG292"/>
      <c r="UAH292"/>
      <c r="UAI292"/>
      <c r="UAJ292"/>
      <c r="UAK292"/>
      <c r="UAL292"/>
      <c r="UAM292"/>
      <c r="UAN292"/>
      <c r="UAO292"/>
      <c r="UAP292"/>
      <c r="UAQ292"/>
      <c r="UAR292"/>
      <c r="UAS292"/>
      <c r="UAT292"/>
      <c r="UAU292"/>
      <c r="UAV292"/>
      <c r="UAW292"/>
      <c r="UAX292"/>
      <c r="UAY292"/>
      <c r="UAZ292"/>
      <c r="UBA292"/>
      <c r="UBB292"/>
      <c r="UBC292"/>
      <c r="UBD292"/>
      <c r="UBE292"/>
      <c r="UBF292"/>
      <c r="UBG292"/>
      <c r="UBH292"/>
      <c r="UBI292"/>
      <c r="UBJ292"/>
      <c r="UBK292"/>
      <c r="UBL292"/>
      <c r="UBM292"/>
      <c r="UBN292"/>
      <c r="UBO292"/>
      <c r="UBP292"/>
      <c r="UBQ292"/>
      <c r="UBR292"/>
      <c r="UBS292"/>
      <c r="UBT292"/>
      <c r="UBU292"/>
      <c r="UBV292"/>
      <c r="UBW292"/>
      <c r="UBX292"/>
      <c r="UBY292"/>
      <c r="UBZ292"/>
      <c r="UCA292"/>
      <c r="UCB292"/>
      <c r="UCC292"/>
      <c r="UCD292"/>
      <c r="UCE292"/>
      <c r="UCF292"/>
      <c r="UCG292"/>
      <c r="UCH292"/>
      <c r="UCI292"/>
      <c r="UCJ292"/>
      <c r="UCK292"/>
      <c r="UCL292"/>
      <c r="UCM292"/>
      <c r="UCN292"/>
      <c r="UCO292"/>
      <c r="UCP292"/>
      <c r="UCQ292"/>
      <c r="UCR292"/>
      <c r="UCS292"/>
      <c r="UCT292"/>
      <c r="UCU292"/>
      <c r="UCV292"/>
      <c r="UCW292"/>
      <c r="UCX292"/>
      <c r="UCY292"/>
      <c r="UCZ292"/>
      <c r="UDA292"/>
      <c r="UDB292"/>
      <c r="UDC292"/>
      <c r="UDD292"/>
      <c r="UDE292"/>
      <c r="UDF292"/>
      <c r="UDG292"/>
      <c r="UDH292"/>
      <c r="UDI292"/>
      <c r="UDJ292"/>
      <c r="UDK292"/>
      <c r="UDL292"/>
      <c r="UDM292"/>
      <c r="UDN292"/>
      <c r="UDO292"/>
      <c r="UDP292"/>
      <c r="UDQ292"/>
      <c r="UDR292"/>
      <c r="UDS292"/>
      <c r="UDT292"/>
      <c r="UDU292"/>
      <c r="UDV292"/>
      <c r="UDW292"/>
      <c r="UDX292"/>
      <c r="UDY292"/>
      <c r="UDZ292"/>
      <c r="UEA292"/>
      <c r="UEB292"/>
      <c r="UEC292"/>
      <c r="UED292"/>
      <c r="UEE292"/>
      <c r="UEF292"/>
      <c r="UEG292"/>
      <c r="UEH292"/>
      <c r="UEI292"/>
      <c r="UEJ292"/>
      <c r="UEK292"/>
      <c r="UEL292"/>
      <c r="UEM292"/>
      <c r="UEN292"/>
      <c r="UEO292"/>
      <c r="UEP292"/>
      <c r="UEQ292"/>
      <c r="UER292"/>
      <c r="UES292"/>
      <c r="UET292"/>
      <c r="UEU292"/>
      <c r="UEV292"/>
      <c r="UEW292"/>
      <c r="UEX292"/>
      <c r="UEY292"/>
      <c r="UEZ292"/>
      <c r="UFA292"/>
      <c r="UFB292"/>
      <c r="UFC292"/>
      <c r="UFD292"/>
      <c r="UFE292"/>
      <c r="UFF292"/>
      <c r="UFG292"/>
      <c r="UFH292"/>
      <c r="UFI292"/>
      <c r="UFJ292"/>
      <c r="UFK292"/>
      <c r="UFL292"/>
      <c r="UFM292"/>
      <c r="UFN292"/>
      <c r="UFO292"/>
      <c r="UFP292"/>
      <c r="UFQ292"/>
      <c r="UFR292"/>
      <c r="UFS292"/>
      <c r="UFT292"/>
      <c r="UFU292"/>
      <c r="UFV292"/>
      <c r="UFW292"/>
      <c r="UFX292"/>
      <c r="UFY292"/>
      <c r="UFZ292"/>
      <c r="UGA292"/>
      <c r="UGB292"/>
      <c r="UGC292"/>
      <c r="UGD292"/>
      <c r="UGE292"/>
      <c r="UGF292"/>
      <c r="UGG292"/>
      <c r="UGH292"/>
      <c r="UGI292"/>
      <c r="UGJ292"/>
      <c r="UGK292"/>
      <c r="UGL292"/>
      <c r="UGM292"/>
      <c r="UGN292"/>
      <c r="UGO292"/>
      <c r="UGP292"/>
      <c r="UGQ292"/>
      <c r="UGR292"/>
      <c r="UGS292"/>
      <c r="UGT292"/>
      <c r="UGU292"/>
      <c r="UGV292"/>
      <c r="UGW292"/>
      <c r="UGX292"/>
      <c r="UGY292"/>
      <c r="UGZ292"/>
      <c r="UHA292"/>
      <c r="UHB292"/>
      <c r="UHC292"/>
      <c r="UHD292"/>
      <c r="UHE292"/>
      <c r="UHF292"/>
      <c r="UHG292"/>
      <c r="UHH292"/>
      <c r="UHI292"/>
      <c r="UHJ292"/>
      <c r="UHK292"/>
      <c r="UHL292"/>
      <c r="UHM292"/>
      <c r="UHN292"/>
      <c r="UHO292"/>
      <c r="UHP292"/>
      <c r="UHQ292"/>
      <c r="UHR292"/>
      <c r="UHS292"/>
      <c r="UHT292"/>
      <c r="UHU292"/>
      <c r="UHV292"/>
      <c r="UHW292"/>
      <c r="UHX292"/>
      <c r="UHY292"/>
      <c r="UHZ292"/>
      <c r="UIA292"/>
      <c r="UIB292"/>
      <c r="UIC292"/>
      <c r="UID292"/>
      <c r="UIE292"/>
      <c r="UIF292"/>
      <c r="UIG292"/>
      <c r="UIH292"/>
      <c r="UII292"/>
      <c r="UIJ292"/>
      <c r="UIK292"/>
      <c r="UIL292"/>
      <c r="UIM292"/>
      <c r="UIN292"/>
      <c r="UIO292"/>
      <c r="UIP292"/>
      <c r="UIQ292"/>
      <c r="UIR292"/>
      <c r="UIS292"/>
      <c r="UIT292"/>
      <c r="UIU292"/>
      <c r="UIV292"/>
      <c r="UIW292"/>
      <c r="UIX292"/>
      <c r="UIY292"/>
      <c r="UIZ292"/>
      <c r="UJA292"/>
      <c r="UJB292"/>
      <c r="UJC292"/>
      <c r="UJD292"/>
      <c r="UJE292"/>
      <c r="UJF292"/>
      <c r="UJG292"/>
      <c r="UJH292"/>
      <c r="UJI292"/>
      <c r="UJJ292"/>
      <c r="UJK292"/>
      <c r="UJL292"/>
      <c r="UJM292"/>
      <c r="UJN292"/>
      <c r="UJO292"/>
      <c r="UJP292"/>
      <c r="UJQ292"/>
      <c r="UJR292"/>
      <c r="UJS292"/>
      <c r="UJT292"/>
      <c r="UJU292"/>
      <c r="UJV292"/>
      <c r="UJW292"/>
      <c r="UJX292"/>
      <c r="UJY292"/>
      <c r="UJZ292"/>
      <c r="UKA292"/>
      <c r="UKB292"/>
      <c r="UKC292"/>
      <c r="UKD292"/>
      <c r="UKE292"/>
      <c r="UKF292"/>
      <c r="UKG292"/>
      <c r="UKH292"/>
      <c r="UKI292"/>
      <c r="UKJ292"/>
      <c r="UKK292"/>
      <c r="UKL292"/>
      <c r="UKM292"/>
      <c r="UKN292"/>
      <c r="UKO292"/>
      <c r="UKP292"/>
      <c r="UKQ292"/>
      <c r="UKR292"/>
      <c r="UKS292"/>
      <c r="UKT292"/>
      <c r="UKU292"/>
      <c r="UKV292"/>
      <c r="UKW292"/>
      <c r="UKX292"/>
      <c r="UKY292"/>
      <c r="UKZ292"/>
      <c r="ULA292"/>
      <c r="ULB292"/>
      <c r="ULC292"/>
      <c r="ULD292"/>
      <c r="ULE292"/>
      <c r="ULF292"/>
      <c r="ULG292"/>
      <c r="ULH292"/>
      <c r="ULI292"/>
      <c r="ULJ292"/>
      <c r="ULK292"/>
      <c r="ULL292"/>
      <c r="ULM292"/>
      <c r="ULN292"/>
      <c r="ULO292"/>
      <c r="ULP292"/>
      <c r="ULQ292"/>
      <c r="ULR292"/>
      <c r="ULS292"/>
      <c r="ULT292"/>
      <c r="ULU292"/>
      <c r="ULV292"/>
      <c r="ULW292"/>
      <c r="ULX292"/>
      <c r="ULY292"/>
      <c r="ULZ292"/>
      <c r="UMA292"/>
      <c r="UMB292"/>
      <c r="UMC292"/>
      <c r="UMD292"/>
      <c r="UME292"/>
      <c r="UMF292"/>
      <c r="UMG292"/>
      <c r="UMH292"/>
      <c r="UMI292"/>
      <c r="UMJ292"/>
      <c r="UMK292"/>
      <c r="UML292"/>
      <c r="UMM292"/>
      <c r="UMN292"/>
      <c r="UMO292"/>
      <c r="UMP292"/>
      <c r="UMQ292"/>
      <c r="UMR292"/>
      <c r="UMS292"/>
      <c r="UMT292"/>
      <c r="UMU292"/>
      <c r="UMV292"/>
      <c r="UMW292"/>
      <c r="UMX292"/>
      <c r="UMY292"/>
      <c r="UMZ292"/>
      <c r="UNA292"/>
      <c r="UNB292"/>
      <c r="UNC292"/>
      <c r="UND292"/>
      <c r="UNE292"/>
      <c r="UNF292"/>
      <c r="UNG292"/>
      <c r="UNH292"/>
      <c r="UNI292"/>
      <c r="UNJ292"/>
      <c r="UNK292"/>
      <c r="UNL292"/>
      <c r="UNM292"/>
      <c r="UNN292"/>
      <c r="UNO292"/>
      <c r="UNP292"/>
      <c r="UNQ292"/>
      <c r="UNR292"/>
      <c r="UNS292"/>
      <c r="UNT292"/>
      <c r="UNU292"/>
      <c r="UNV292"/>
      <c r="UNW292"/>
      <c r="UNX292"/>
      <c r="UNY292"/>
      <c r="UNZ292"/>
      <c r="UOA292"/>
      <c r="UOB292"/>
      <c r="UOC292"/>
      <c r="UOD292"/>
      <c r="UOE292"/>
      <c r="UOF292"/>
      <c r="UOG292"/>
      <c r="UOH292"/>
      <c r="UOI292"/>
      <c r="UOJ292"/>
      <c r="UOK292"/>
      <c r="UOL292"/>
      <c r="UOM292"/>
      <c r="UON292"/>
      <c r="UOO292"/>
      <c r="UOP292"/>
      <c r="UOQ292"/>
      <c r="UOR292"/>
      <c r="UOS292"/>
      <c r="UOT292"/>
      <c r="UOU292"/>
      <c r="UOV292"/>
      <c r="UOW292"/>
      <c r="UOX292"/>
      <c r="UOY292"/>
      <c r="UOZ292"/>
      <c r="UPA292"/>
      <c r="UPB292"/>
      <c r="UPC292"/>
      <c r="UPD292"/>
      <c r="UPE292"/>
      <c r="UPF292"/>
      <c r="UPG292"/>
      <c r="UPH292"/>
      <c r="UPI292"/>
      <c r="UPJ292"/>
      <c r="UPK292"/>
      <c r="UPL292"/>
      <c r="UPM292"/>
      <c r="UPN292"/>
      <c r="UPO292"/>
      <c r="UPP292"/>
      <c r="UPQ292"/>
      <c r="UPR292"/>
      <c r="UPS292"/>
      <c r="UPT292"/>
      <c r="UPU292"/>
      <c r="UPV292"/>
      <c r="UPW292"/>
      <c r="UPX292"/>
      <c r="UPY292"/>
      <c r="UPZ292"/>
      <c r="UQA292"/>
      <c r="UQB292"/>
      <c r="UQC292"/>
      <c r="UQD292"/>
      <c r="UQE292"/>
      <c r="UQF292"/>
      <c r="UQG292"/>
      <c r="UQH292"/>
      <c r="UQI292"/>
      <c r="UQJ292"/>
      <c r="UQK292"/>
      <c r="UQL292"/>
      <c r="UQM292"/>
      <c r="UQN292"/>
      <c r="UQO292"/>
      <c r="UQP292"/>
      <c r="UQQ292"/>
      <c r="UQR292"/>
      <c r="UQS292"/>
      <c r="UQT292"/>
      <c r="UQU292"/>
      <c r="UQV292"/>
      <c r="UQW292"/>
      <c r="UQX292"/>
      <c r="UQY292"/>
      <c r="UQZ292"/>
      <c r="URA292"/>
      <c r="URB292"/>
      <c r="URC292"/>
      <c r="URD292"/>
      <c r="URE292"/>
      <c r="URF292"/>
      <c r="URG292"/>
      <c r="URH292"/>
      <c r="URI292"/>
      <c r="URJ292"/>
      <c r="URK292"/>
      <c r="URL292"/>
      <c r="URM292"/>
      <c r="URN292"/>
      <c r="URO292"/>
      <c r="URP292"/>
      <c r="URQ292"/>
      <c r="URR292"/>
      <c r="URS292"/>
      <c r="URT292"/>
      <c r="URU292"/>
      <c r="URV292"/>
      <c r="URW292"/>
      <c r="URX292"/>
      <c r="URY292"/>
      <c r="URZ292"/>
      <c r="USA292"/>
      <c r="USB292"/>
      <c r="USC292"/>
      <c r="USD292"/>
      <c r="USE292"/>
      <c r="USF292"/>
      <c r="USG292"/>
      <c r="USH292"/>
      <c r="USI292"/>
      <c r="USJ292"/>
      <c r="USK292"/>
      <c r="USL292"/>
      <c r="USM292"/>
      <c r="USN292"/>
      <c r="USO292"/>
      <c r="USP292"/>
      <c r="USQ292"/>
      <c r="USR292"/>
      <c r="USS292"/>
      <c r="UST292"/>
      <c r="USU292"/>
      <c r="USV292"/>
      <c r="USW292"/>
      <c r="USX292"/>
      <c r="USY292"/>
      <c r="USZ292"/>
      <c r="UTA292"/>
      <c r="UTB292"/>
      <c r="UTC292"/>
      <c r="UTD292"/>
      <c r="UTE292"/>
      <c r="UTF292"/>
      <c r="UTG292"/>
      <c r="UTH292"/>
      <c r="UTI292"/>
      <c r="UTJ292"/>
      <c r="UTK292"/>
      <c r="UTL292"/>
      <c r="UTM292"/>
      <c r="UTN292"/>
      <c r="UTO292"/>
      <c r="UTP292"/>
      <c r="UTQ292"/>
      <c r="UTR292"/>
      <c r="UTS292"/>
      <c r="UTT292"/>
      <c r="UTU292"/>
      <c r="UTV292"/>
      <c r="UTW292"/>
      <c r="UTX292"/>
      <c r="UTY292"/>
      <c r="UTZ292"/>
      <c r="UUA292"/>
      <c r="UUB292"/>
      <c r="UUC292"/>
      <c r="UUD292"/>
      <c r="UUE292"/>
      <c r="UUF292"/>
      <c r="UUG292"/>
      <c r="UUH292"/>
      <c r="UUI292"/>
      <c r="UUJ292"/>
      <c r="UUK292"/>
      <c r="UUL292"/>
      <c r="UUM292"/>
      <c r="UUN292"/>
      <c r="UUO292"/>
      <c r="UUP292"/>
      <c r="UUQ292"/>
      <c r="UUR292"/>
      <c r="UUS292"/>
      <c r="UUT292"/>
      <c r="UUU292"/>
      <c r="UUV292"/>
      <c r="UUW292"/>
      <c r="UUX292"/>
      <c r="UUY292"/>
      <c r="UUZ292"/>
      <c r="UVA292"/>
      <c r="UVB292"/>
      <c r="UVC292"/>
      <c r="UVD292"/>
      <c r="UVE292"/>
      <c r="UVF292"/>
      <c r="UVG292"/>
      <c r="UVH292"/>
      <c r="UVI292"/>
      <c r="UVJ292"/>
      <c r="UVK292"/>
      <c r="UVL292"/>
      <c r="UVM292"/>
      <c r="UVN292"/>
      <c r="UVO292"/>
      <c r="UVP292"/>
      <c r="UVQ292"/>
      <c r="UVR292"/>
      <c r="UVS292"/>
      <c r="UVT292"/>
      <c r="UVU292"/>
      <c r="UVV292"/>
      <c r="UVW292"/>
      <c r="UVX292"/>
      <c r="UVY292"/>
      <c r="UVZ292"/>
      <c r="UWA292"/>
      <c r="UWB292"/>
      <c r="UWC292"/>
      <c r="UWD292"/>
      <c r="UWE292"/>
      <c r="UWF292"/>
      <c r="UWG292"/>
      <c r="UWH292"/>
      <c r="UWI292"/>
      <c r="UWJ292"/>
      <c r="UWK292"/>
      <c r="UWL292"/>
      <c r="UWM292"/>
      <c r="UWN292"/>
      <c r="UWO292"/>
      <c r="UWP292"/>
      <c r="UWQ292"/>
      <c r="UWR292"/>
      <c r="UWS292"/>
      <c r="UWT292"/>
      <c r="UWU292"/>
      <c r="UWV292"/>
      <c r="UWW292"/>
      <c r="UWX292"/>
      <c r="UWY292"/>
      <c r="UWZ292"/>
      <c r="UXA292"/>
      <c r="UXB292"/>
      <c r="UXC292"/>
      <c r="UXD292"/>
      <c r="UXE292"/>
      <c r="UXF292"/>
      <c r="UXG292"/>
      <c r="UXH292"/>
      <c r="UXI292"/>
      <c r="UXJ292"/>
      <c r="UXK292"/>
      <c r="UXL292"/>
      <c r="UXM292"/>
      <c r="UXN292"/>
      <c r="UXO292"/>
      <c r="UXP292"/>
      <c r="UXQ292"/>
      <c r="UXR292"/>
      <c r="UXS292"/>
      <c r="UXT292"/>
      <c r="UXU292"/>
      <c r="UXV292"/>
      <c r="UXW292"/>
      <c r="UXX292"/>
      <c r="UXY292"/>
      <c r="UXZ292"/>
      <c r="UYA292"/>
      <c r="UYB292"/>
      <c r="UYC292"/>
      <c r="UYD292"/>
      <c r="UYE292"/>
      <c r="UYF292"/>
      <c r="UYG292"/>
      <c r="UYH292"/>
      <c r="UYI292"/>
      <c r="UYJ292"/>
      <c r="UYK292"/>
      <c r="UYL292"/>
      <c r="UYM292"/>
      <c r="UYN292"/>
      <c r="UYO292"/>
      <c r="UYP292"/>
      <c r="UYQ292"/>
      <c r="UYR292"/>
      <c r="UYS292"/>
      <c r="UYT292"/>
      <c r="UYU292"/>
      <c r="UYV292"/>
      <c r="UYW292"/>
      <c r="UYX292"/>
      <c r="UYY292"/>
      <c r="UYZ292"/>
      <c r="UZA292"/>
      <c r="UZB292"/>
      <c r="UZC292"/>
      <c r="UZD292"/>
      <c r="UZE292"/>
      <c r="UZF292"/>
      <c r="UZG292"/>
      <c r="UZH292"/>
      <c r="UZI292"/>
      <c r="UZJ292"/>
      <c r="UZK292"/>
      <c r="UZL292"/>
      <c r="UZM292"/>
      <c r="UZN292"/>
      <c r="UZO292"/>
      <c r="UZP292"/>
      <c r="UZQ292"/>
      <c r="UZR292"/>
      <c r="UZS292"/>
      <c r="UZT292"/>
      <c r="UZU292"/>
      <c r="UZV292"/>
      <c r="UZW292"/>
      <c r="UZX292"/>
      <c r="UZY292"/>
      <c r="UZZ292"/>
      <c r="VAA292"/>
      <c r="VAB292"/>
      <c r="VAC292"/>
      <c r="VAD292"/>
      <c r="VAE292"/>
      <c r="VAF292"/>
      <c r="VAG292"/>
      <c r="VAH292"/>
      <c r="VAI292"/>
      <c r="VAJ292"/>
      <c r="VAK292"/>
      <c r="VAL292"/>
      <c r="VAM292"/>
      <c r="VAN292"/>
      <c r="VAO292"/>
      <c r="VAP292"/>
      <c r="VAQ292"/>
      <c r="VAR292"/>
      <c r="VAS292"/>
      <c r="VAT292"/>
      <c r="VAU292"/>
      <c r="VAV292"/>
      <c r="VAW292"/>
      <c r="VAX292"/>
      <c r="VAY292"/>
      <c r="VAZ292"/>
      <c r="VBA292"/>
      <c r="VBB292"/>
      <c r="VBC292"/>
      <c r="VBD292"/>
      <c r="VBE292"/>
      <c r="VBF292"/>
      <c r="VBG292"/>
      <c r="VBH292"/>
      <c r="VBI292"/>
      <c r="VBJ292"/>
      <c r="VBK292"/>
      <c r="VBL292"/>
      <c r="VBM292"/>
      <c r="VBN292"/>
      <c r="VBO292"/>
      <c r="VBP292"/>
      <c r="VBQ292"/>
      <c r="VBR292"/>
      <c r="VBS292"/>
      <c r="VBT292"/>
      <c r="VBU292"/>
      <c r="VBV292"/>
      <c r="VBW292"/>
      <c r="VBX292"/>
      <c r="VBY292"/>
      <c r="VBZ292"/>
      <c r="VCA292"/>
      <c r="VCB292"/>
      <c r="VCC292"/>
      <c r="VCD292"/>
      <c r="VCE292"/>
      <c r="VCF292"/>
      <c r="VCG292"/>
      <c r="VCH292"/>
      <c r="VCI292"/>
      <c r="VCJ292"/>
      <c r="VCK292"/>
      <c r="VCL292"/>
      <c r="VCM292"/>
      <c r="VCN292"/>
      <c r="VCO292"/>
      <c r="VCP292"/>
      <c r="VCQ292"/>
      <c r="VCR292"/>
      <c r="VCS292"/>
      <c r="VCT292"/>
      <c r="VCU292"/>
      <c r="VCV292"/>
      <c r="VCW292"/>
      <c r="VCX292"/>
      <c r="VCY292"/>
      <c r="VCZ292"/>
      <c r="VDA292"/>
      <c r="VDB292"/>
      <c r="VDC292"/>
      <c r="VDD292"/>
      <c r="VDE292"/>
      <c r="VDF292"/>
      <c r="VDG292"/>
      <c r="VDH292"/>
      <c r="VDI292"/>
      <c r="VDJ292"/>
      <c r="VDK292"/>
      <c r="VDL292"/>
      <c r="VDM292"/>
      <c r="VDN292"/>
      <c r="VDO292"/>
      <c r="VDP292"/>
      <c r="VDQ292"/>
      <c r="VDR292"/>
      <c r="VDS292"/>
      <c r="VDT292"/>
      <c r="VDU292"/>
      <c r="VDV292"/>
      <c r="VDW292"/>
      <c r="VDX292"/>
      <c r="VDY292"/>
      <c r="VDZ292"/>
      <c r="VEA292"/>
      <c r="VEB292"/>
      <c r="VEC292"/>
      <c r="VED292"/>
      <c r="VEE292"/>
      <c r="VEF292"/>
      <c r="VEG292"/>
      <c r="VEH292"/>
      <c r="VEI292"/>
      <c r="VEJ292"/>
      <c r="VEK292"/>
      <c r="VEL292"/>
      <c r="VEM292"/>
      <c r="VEN292"/>
      <c r="VEO292"/>
      <c r="VEP292"/>
      <c r="VEQ292"/>
      <c r="VER292"/>
      <c r="VES292"/>
      <c r="VET292"/>
      <c r="VEU292"/>
      <c r="VEV292"/>
      <c r="VEW292"/>
      <c r="VEX292"/>
      <c r="VEY292"/>
      <c r="VEZ292"/>
      <c r="VFA292"/>
      <c r="VFB292"/>
      <c r="VFC292"/>
      <c r="VFD292"/>
      <c r="VFE292"/>
      <c r="VFF292"/>
      <c r="VFG292"/>
      <c r="VFH292"/>
      <c r="VFI292"/>
      <c r="VFJ292"/>
      <c r="VFK292"/>
      <c r="VFL292"/>
      <c r="VFM292"/>
      <c r="VFN292"/>
      <c r="VFO292"/>
      <c r="VFP292"/>
      <c r="VFQ292"/>
      <c r="VFR292"/>
      <c r="VFS292"/>
      <c r="VFT292"/>
      <c r="VFU292"/>
      <c r="VFV292"/>
      <c r="VFW292"/>
      <c r="VFX292"/>
      <c r="VFY292"/>
      <c r="VFZ292"/>
      <c r="VGA292"/>
      <c r="VGB292"/>
      <c r="VGC292"/>
      <c r="VGD292"/>
      <c r="VGE292"/>
      <c r="VGF292"/>
      <c r="VGG292"/>
      <c r="VGH292"/>
      <c r="VGI292"/>
      <c r="VGJ292"/>
      <c r="VGK292"/>
      <c r="VGL292"/>
      <c r="VGM292"/>
      <c r="VGN292"/>
      <c r="VGO292"/>
      <c r="VGP292"/>
      <c r="VGQ292"/>
      <c r="VGR292"/>
      <c r="VGS292"/>
      <c r="VGT292"/>
      <c r="VGU292"/>
      <c r="VGV292"/>
      <c r="VGW292"/>
      <c r="VGX292"/>
      <c r="VGY292"/>
      <c r="VGZ292"/>
      <c r="VHA292"/>
      <c r="VHB292"/>
      <c r="VHC292"/>
      <c r="VHD292"/>
      <c r="VHE292"/>
      <c r="VHF292"/>
      <c r="VHG292"/>
      <c r="VHH292"/>
      <c r="VHI292"/>
      <c r="VHJ292"/>
      <c r="VHK292"/>
      <c r="VHL292"/>
      <c r="VHM292"/>
      <c r="VHN292"/>
      <c r="VHO292"/>
      <c r="VHP292"/>
      <c r="VHQ292"/>
      <c r="VHR292"/>
      <c r="VHS292"/>
      <c r="VHT292"/>
      <c r="VHU292"/>
      <c r="VHV292"/>
      <c r="VHW292"/>
      <c r="VHX292"/>
      <c r="VHY292"/>
      <c r="VHZ292"/>
      <c r="VIA292"/>
      <c r="VIB292"/>
      <c r="VIC292"/>
      <c r="VID292"/>
      <c r="VIE292"/>
      <c r="VIF292"/>
      <c r="VIG292"/>
      <c r="VIH292"/>
      <c r="VII292"/>
      <c r="VIJ292"/>
      <c r="VIK292"/>
      <c r="VIL292"/>
      <c r="VIM292"/>
      <c r="VIN292"/>
      <c r="VIO292"/>
      <c r="VIP292"/>
      <c r="VIQ292"/>
      <c r="VIR292"/>
      <c r="VIS292"/>
      <c r="VIT292"/>
      <c r="VIU292"/>
      <c r="VIV292"/>
      <c r="VIW292"/>
      <c r="VIX292"/>
      <c r="VIY292"/>
      <c r="VIZ292"/>
      <c r="VJA292"/>
      <c r="VJB292"/>
      <c r="VJC292"/>
      <c r="VJD292"/>
      <c r="VJE292"/>
      <c r="VJF292"/>
      <c r="VJG292"/>
      <c r="VJH292"/>
      <c r="VJI292"/>
      <c r="VJJ292"/>
      <c r="VJK292"/>
      <c r="VJL292"/>
      <c r="VJM292"/>
      <c r="VJN292"/>
      <c r="VJO292"/>
      <c r="VJP292"/>
      <c r="VJQ292"/>
      <c r="VJR292"/>
      <c r="VJS292"/>
      <c r="VJT292"/>
      <c r="VJU292"/>
      <c r="VJV292"/>
      <c r="VJW292"/>
      <c r="VJX292"/>
      <c r="VJY292"/>
      <c r="VJZ292"/>
      <c r="VKA292"/>
      <c r="VKB292"/>
      <c r="VKC292"/>
      <c r="VKD292"/>
      <c r="VKE292"/>
      <c r="VKF292"/>
      <c r="VKG292"/>
      <c r="VKH292"/>
      <c r="VKI292"/>
      <c r="VKJ292"/>
      <c r="VKK292"/>
      <c r="VKL292"/>
      <c r="VKM292"/>
      <c r="VKN292"/>
      <c r="VKO292"/>
      <c r="VKP292"/>
      <c r="VKQ292"/>
      <c r="VKR292"/>
      <c r="VKS292"/>
      <c r="VKT292"/>
      <c r="VKU292"/>
      <c r="VKV292"/>
      <c r="VKW292"/>
      <c r="VKX292"/>
      <c r="VKY292"/>
      <c r="VKZ292"/>
      <c r="VLA292"/>
      <c r="VLB292"/>
      <c r="VLC292"/>
      <c r="VLD292"/>
      <c r="VLE292"/>
      <c r="VLF292"/>
      <c r="VLG292"/>
      <c r="VLH292"/>
      <c r="VLI292"/>
      <c r="VLJ292"/>
      <c r="VLK292"/>
      <c r="VLL292"/>
      <c r="VLM292"/>
      <c r="VLN292"/>
      <c r="VLO292"/>
      <c r="VLP292"/>
      <c r="VLQ292"/>
      <c r="VLR292"/>
      <c r="VLS292"/>
      <c r="VLT292"/>
      <c r="VLU292"/>
      <c r="VLV292"/>
      <c r="VLW292"/>
      <c r="VLX292"/>
      <c r="VLY292"/>
      <c r="VLZ292"/>
      <c r="VMA292"/>
      <c r="VMB292"/>
      <c r="VMC292"/>
      <c r="VMD292"/>
      <c r="VME292"/>
      <c r="VMF292"/>
      <c r="VMG292"/>
      <c r="VMH292"/>
      <c r="VMI292"/>
      <c r="VMJ292"/>
      <c r="VMK292"/>
      <c r="VML292"/>
      <c r="VMM292"/>
      <c r="VMN292"/>
      <c r="VMO292"/>
      <c r="VMP292"/>
      <c r="VMQ292"/>
      <c r="VMR292"/>
      <c r="VMS292"/>
      <c r="VMT292"/>
      <c r="VMU292"/>
      <c r="VMV292"/>
      <c r="VMW292"/>
      <c r="VMX292"/>
      <c r="VMY292"/>
      <c r="VMZ292"/>
      <c r="VNA292"/>
      <c r="VNB292"/>
      <c r="VNC292"/>
      <c r="VND292"/>
      <c r="VNE292"/>
      <c r="VNF292"/>
      <c r="VNG292"/>
      <c r="VNH292"/>
      <c r="VNI292"/>
      <c r="VNJ292"/>
      <c r="VNK292"/>
      <c r="VNL292"/>
      <c r="VNM292"/>
      <c r="VNN292"/>
      <c r="VNO292"/>
      <c r="VNP292"/>
      <c r="VNQ292"/>
      <c r="VNR292"/>
      <c r="VNS292"/>
      <c r="VNT292"/>
      <c r="VNU292"/>
      <c r="VNV292"/>
      <c r="VNW292"/>
      <c r="VNX292"/>
      <c r="VNY292"/>
      <c r="VNZ292"/>
      <c r="VOA292"/>
      <c r="VOB292"/>
      <c r="VOC292"/>
      <c r="VOD292"/>
      <c r="VOE292"/>
      <c r="VOF292"/>
      <c r="VOG292"/>
      <c r="VOH292"/>
      <c r="VOI292"/>
      <c r="VOJ292"/>
      <c r="VOK292"/>
      <c r="VOL292"/>
      <c r="VOM292"/>
      <c r="VON292"/>
      <c r="VOO292"/>
      <c r="VOP292"/>
      <c r="VOQ292"/>
      <c r="VOR292"/>
      <c r="VOS292"/>
      <c r="VOT292"/>
      <c r="VOU292"/>
      <c r="VOV292"/>
      <c r="VOW292"/>
      <c r="VOX292"/>
      <c r="VOY292"/>
      <c r="VOZ292"/>
      <c r="VPA292"/>
      <c r="VPB292"/>
      <c r="VPC292"/>
      <c r="VPD292"/>
      <c r="VPE292"/>
      <c r="VPF292"/>
      <c r="VPG292"/>
      <c r="VPH292"/>
      <c r="VPI292"/>
      <c r="VPJ292"/>
      <c r="VPK292"/>
      <c r="VPL292"/>
      <c r="VPM292"/>
      <c r="VPN292"/>
      <c r="VPO292"/>
      <c r="VPP292"/>
      <c r="VPQ292"/>
      <c r="VPR292"/>
      <c r="VPS292"/>
      <c r="VPT292"/>
      <c r="VPU292"/>
      <c r="VPV292"/>
      <c r="VPW292"/>
      <c r="VPX292"/>
      <c r="VPY292"/>
      <c r="VPZ292"/>
      <c r="VQA292"/>
      <c r="VQB292"/>
      <c r="VQC292"/>
      <c r="VQD292"/>
      <c r="VQE292"/>
      <c r="VQF292"/>
      <c r="VQG292"/>
      <c r="VQH292"/>
      <c r="VQI292"/>
      <c r="VQJ292"/>
      <c r="VQK292"/>
      <c r="VQL292"/>
      <c r="VQM292"/>
      <c r="VQN292"/>
      <c r="VQO292"/>
      <c r="VQP292"/>
      <c r="VQQ292"/>
      <c r="VQR292"/>
      <c r="VQS292"/>
      <c r="VQT292"/>
      <c r="VQU292"/>
      <c r="VQV292"/>
      <c r="VQW292"/>
      <c r="VQX292"/>
      <c r="VQY292"/>
      <c r="VQZ292"/>
      <c r="VRA292"/>
      <c r="VRB292"/>
      <c r="VRC292"/>
      <c r="VRD292"/>
      <c r="VRE292"/>
      <c r="VRF292"/>
      <c r="VRG292"/>
      <c r="VRH292"/>
      <c r="VRI292"/>
      <c r="VRJ292"/>
      <c r="VRK292"/>
      <c r="VRL292"/>
      <c r="VRM292"/>
      <c r="VRN292"/>
      <c r="VRO292"/>
      <c r="VRP292"/>
      <c r="VRQ292"/>
      <c r="VRR292"/>
      <c r="VRS292"/>
      <c r="VRT292"/>
      <c r="VRU292"/>
      <c r="VRV292"/>
      <c r="VRW292"/>
      <c r="VRX292"/>
      <c r="VRY292"/>
      <c r="VRZ292"/>
      <c r="VSA292"/>
      <c r="VSB292"/>
      <c r="VSC292"/>
      <c r="VSD292"/>
      <c r="VSE292"/>
      <c r="VSF292"/>
      <c r="VSG292"/>
      <c r="VSH292"/>
      <c r="VSI292"/>
      <c r="VSJ292"/>
      <c r="VSK292"/>
      <c r="VSL292"/>
      <c r="VSM292"/>
      <c r="VSN292"/>
      <c r="VSO292"/>
      <c r="VSP292"/>
      <c r="VSQ292"/>
      <c r="VSR292"/>
      <c r="VSS292"/>
      <c r="VST292"/>
      <c r="VSU292"/>
      <c r="VSV292"/>
      <c r="VSW292"/>
      <c r="VSX292"/>
      <c r="VSY292"/>
      <c r="VSZ292"/>
      <c r="VTA292"/>
      <c r="VTB292"/>
      <c r="VTC292"/>
      <c r="VTD292"/>
      <c r="VTE292"/>
      <c r="VTF292"/>
      <c r="VTG292"/>
      <c r="VTH292"/>
      <c r="VTI292"/>
      <c r="VTJ292"/>
      <c r="VTK292"/>
      <c r="VTL292"/>
      <c r="VTM292"/>
      <c r="VTN292"/>
      <c r="VTO292"/>
      <c r="VTP292"/>
      <c r="VTQ292"/>
      <c r="VTR292"/>
      <c r="VTS292"/>
      <c r="VTT292"/>
      <c r="VTU292"/>
      <c r="VTV292"/>
      <c r="VTW292"/>
      <c r="VTX292"/>
      <c r="VTY292"/>
      <c r="VTZ292"/>
      <c r="VUA292"/>
      <c r="VUB292"/>
      <c r="VUC292"/>
      <c r="VUD292"/>
      <c r="VUE292"/>
      <c r="VUF292"/>
      <c r="VUG292"/>
      <c r="VUH292"/>
      <c r="VUI292"/>
      <c r="VUJ292"/>
      <c r="VUK292"/>
      <c r="VUL292"/>
      <c r="VUM292"/>
      <c r="VUN292"/>
      <c r="VUO292"/>
      <c r="VUP292"/>
      <c r="VUQ292"/>
      <c r="VUR292"/>
      <c r="VUS292"/>
      <c r="VUT292"/>
      <c r="VUU292"/>
      <c r="VUV292"/>
      <c r="VUW292"/>
      <c r="VUX292"/>
      <c r="VUY292"/>
      <c r="VUZ292"/>
      <c r="VVA292"/>
      <c r="VVB292"/>
      <c r="VVC292"/>
      <c r="VVD292"/>
      <c r="VVE292"/>
      <c r="VVF292"/>
      <c r="VVG292"/>
      <c r="VVH292"/>
      <c r="VVI292"/>
      <c r="VVJ292"/>
      <c r="VVK292"/>
      <c r="VVL292"/>
      <c r="VVM292"/>
      <c r="VVN292"/>
      <c r="VVO292"/>
      <c r="VVP292"/>
      <c r="VVQ292"/>
      <c r="VVR292"/>
      <c r="VVS292"/>
      <c r="VVT292"/>
      <c r="VVU292"/>
      <c r="VVV292"/>
      <c r="VVW292"/>
      <c r="VVX292"/>
      <c r="VVY292"/>
      <c r="VVZ292"/>
      <c r="VWA292"/>
      <c r="VWB292"/>
      <c r="VWC292"/>
      <c r="VWD292"/>
      <c r="VWE292"/>
      <c r="VWF292"/>
      <c r="VWG292"/>
      <c r="VWH292"/>
      <c r="VWI292"/>
      <c r="VWJ292"/>
      <c r="VWK292"/>
      <c r="VWL292"/>
      <c r="VWM292"/>
      <c r="VWN292"/>
      <c r="VWO292"/>
      <c r="VWP292"/>
      <c r="VWQ292"/>
      <c r="VWR292"/>
      <c r="VWS292"/>
      <c r="VWT292"/>
      <c r="VWU292"/>
      <c r="VWV292"/>
      <c r="VWW292"/>
      <c r="VWX292"/>
      <c r="VWY292"/>
      <c r="VWZ292"/>
      <c r="VXA292"/>
      <c r="VXB292"/>
      <c r="VXC292"/>
      <c r="VXD292"/>
      <c r="VXE292"/>
      <c r="VXF292"/>
      <c r="VXG292"/>
      <c r="VXH292"/>
      <c r="VXI292"/>
      <c r="VXJ292"/>
      <c r="VXK292"/>
      <c r="VXL292"/>
      <c r="VXM292"/>
      <c r="VXN292"/>
      <c r="VXO292"/>
      <c r="VXP292"/>
      <c r="VXQ292"/>
      <c r="VXR292"/>
      <c r="VXS292"/>
      <c r="VXT292"/>
      <c r="VXU292"/>
      <c r="VXV292"/>
      <c r="VXW292"/>
      <c r="VXX292"/>
      <c r="VXY292"/>
      <c r="VXZ292"/>
      <c r="VYA292"/>
      <c r="VYB292"/>
      <c r="VYC292"/>
      <c r="VYD292"/>
      <c r="VYE292"/>
      <c r="VYF292"/>
      <c r="VYG292"/>
      <c r="VYH292"/>
      <c r="VYI292"/>
      <c r="VYJ292"/>
      <c r="VYK292"/>
      <c r="VYL292"/>
      <c r="VYM292"/>
      <c r="VYN292"/>
      <c r="VYO292"/>
      <c r="VYP292"/>
      <c r="VYQ292"/>
      <c r="VYR292"/>
      <c r="VYS292"/>
      <c r="VYT292"/>
      <c r="VYU292"/>
      <c r="VYV292"/>
      <c r="VYW292"/>
      <c r="VYX292"/>
      <c r="VYY292"/>
      <c r="VYZ292"/>
      <c r="VZA292"/>
      <c r="VZB292"/>
      <c r="VZC292"/>
      <c r="VZD292"/>
      <c r="VZE292"/>
      <c r="VZF292"/>
      <c r="VZG292"/>
      <c r="VZH292"/>
      <c r="VZI292"/>
      <c r="VZJ292"/>
      <c r="VZK292"/>
      <c r="VZL292"/>
      <c r="VZM292"/>
      <c r="VZN292"/>
      <c r="VZO292"/>
      <c r="VZP292"/>
      <c r="VZQ292"/>
      <c r="VZR292"/>
      <c r="VZS292"/>
      <c r="VZT292"/>
      <c r="VZU292"/>
      <c r="VZV292"/>
      <c r="VZW292"/>
      <c r="VZX292"/>
      <c r="VZY292"/>
      <c r="VZZ292"/>
      <c r="WAA292"/>
      <c r="WAB292"/>
      <c r="WAC292"/>
      <c r="WAD292"/>
      <c r="WAE292"/>
      <c r="WAF292"/>
      <c r="WAG292"/>
      <c r="WAH292"/>
      <c r="WAI292"/>
      <c r="WAJ292"/>
      <c r="WAK292"/>
      <c r="WAL292"/>
      <c r="WAM292"/>
      <c r="WAN292"/>
      <c r="WAO292"/>
      <c r="WAP292"/>
      <c r="WAQ292"/>
      <c r="WAR292"/>
      <c r="WAS292"/>
      <c r="WAT292"/>
      <c r="WAU292"/>
      <c r="WAV292"/>
      <c r="WAW292"/>
      <c r="WAX292"/>
      <c r="WAY292"/>
      <c r="WAZ292"/>
      <c r="WBA292"/>
      <c r="WBB292"/>
      <c r="WBC292"/>
      <c r="WBD292"/>
      <c r="WBE292"/>
      <c r="WBF292"/>
      <c r="WBG292"/>
      <c r="WBH292"/>
      <c r="WBI292"/>
      <c r="WBJ292"/>
      <c r="WBK292"/>
      <c r="WBL292"/>
      <c r="WBM292"/>
      <c r="WBN292"/>
      <c r="WBO292"/>
      <c r="WBP292"/>
      <c r="WBQ292"/>
      <c r="WBR292"/>
      <c r="WBS292"/>
      <c r="WBT292"/>
      <c r="WBU292"/>
      <c r="WBV292"/>
      <c r="WBW292"/>
      <c r="WBX292"/>
      <c r="WBY292"/>
      <c r="WBZ292"/>
      <c r="WCA292"/>
      <c r="WCB292"/>
      <c r="WCC292"/>
      <c r="WCD292"/>
      <c r="WCE292"/>
      <c r="WCF292"/>
      <c r="WCG292"/>
      <c r="WCH292"/>
      <c r="WCI292"/>
      <c r="WCJ292"/>
      <c r="WCK292"/>
      <c r="WCL292"/>
      <c r="WCM292"/>
      <c r="WCN292"/>
      <c r="WCO292"/>
      <c r="WCP292"/>
      <c r="WCQ292"/>
      <c r="WCR292"/>
      <c r="WCS292"/>
      <c r="WCT292"/>
      <c r="WCU292"/>
      <c r="WCV292"/>
      <c r="WCW292"/>
      <c r="WCX292"/>
      <c r="WCY292"/>
      <c r="WCZ292"/>
      <c r="WDA292"/>
      <c r="WDB292"/>
      <c r="WDC292"/>
      <c r="WDD292"/>
      <c r="WDE292"/>
      <c r="WDF292"/>
      <c r="WDG292"/>
      <c r="WDH292"/>
      <c r="WDI292"/>
      <c r="WDJ292"/>
      <c r="WDK292"/>
      <c r="WDL292"/>
      <c r="WDM292"/>
      <c r="WDN292"/>
      <c r="WDO292"/>
      <c r="WDP292"/>
      <c r="WDQ292"/>
      <c r="WDR292"/>
      <c r="WDS292"/>
      <c r="WDT292"/>
      <c r="WDU292"/>
      <c r="WDV292"/>
      <c r="WDW292"/>
      <c r="WDX292"/>
      <c r="WDY292"/>
      <c r="WDZ292"/>
      <c r="WEA292"/>
      <c r="WEB292"/>
      <c r="WEC292"/>
      <c r="WED292"/>
      <c r="WEE292"/>
      <c r="WEF292"/>
      <c r="WEG292"/>
      <c r="WEH292"/>
      <c r="WEI292"/>
      <c r="WEJ292"/>
      <c r="WEK292"/>
      <c r="WEL292"/>
      <c r="WEM292"/>
      <c r="WEN292"/>
      <c r="WEO292"/>
      <c r="WEP292"/>
      <c r="WEQ292"/>
      <c r="WER292"/>
      <c r="WES292"/>
      <c r="WET292"/>
      <c r="WEU292"/>
      <c r="WEV292"/>
      <c r="WEW292"/>
      <c r="WEX292"/>
      <c r="WEY292"/>
      <c r="WEZ292"/>
      <c r="WFA292"/>
      <c r="WFB292"/>
      <c r="WFC292"/>
      <c r="WFD292"/>
      <c r="WFE292"/>
      <c r="WFF292"/>
      <c r="WFG292"/>
      <c r="WFH292"/>
      <c r="WFI292"/>
      <c r="WFJ292"/>
      <c r="WFK292"/>
      <c r="WFL292"/>
      <c r="WFM292"/>
      <c r="WFN292"/>
      <c r="WFO292"/>
      <c r="WFP292"/>
      <c r="WFQ292"/>
      <c r="WFR292"/>
      <c r="WFS292"/>
      <c r="WFT292"/>
      <c r="WFU292"/>
      <c r="WFV292"/>
      <c r="WFW292"/>
      <c r="WFX292"/>
      <c r="WFY292"/>
      <c r="WFZ292"/>
      <c r="WGA292"/>
      <c r="WGB292"/>
      <c r="WGC292"/>
      <c r="WGD292"/>
      <c r="WGE292"/>
      <c r="WGF292"/>
      <c r="WGG292"/>
      <c r="WGH292"/>
      <c r="WGI292"/>
      <c r="WGJ292"/>
      <c r="WGK292"/>
      <c r="WGL292"/>
      <c r="WGM292"/>
      <c r="WGN292"/>
      <c r="WGO292"/>
      <c r="WGP292"/>
      <c r="WGQ292"/>
      <c r="WGR292"/>
      <c r="WGS292"/>
      <c r="WGT292"/>
      <c r="WGU292"/>
      <c r="WGV292"/>
      <c r="WGW292"/>
      <c r="WGX292"/>
      <c r="WGY292"/>
      <c r="WGZ292"/>
      <c r="WHA292"/>
      <c r="WHB292"/>
      <c r="WHC292"/>
      <c r="WHD292"/>
      <c r="WHE292"/>
      <c r="WHF292"/>
      <c r="WHG292"/>
      <c r="WHH292"/>
      <c r="WHI292"/>
      <c r="WHJ292"/>
      <c r="WHK292"/>
      <c r="WHL292"/>
      <c r="WHM292"/>
      <c r="WHN292"/>
      <c r="WHO292"/>
      <c r="WHP292"/>
      <c r="WHQ292"/>
      <c r="WHR292"/>
      <c r="WHS292"/>
      <c r="WHT292"/>
      <c r="WHU292"/>
      <c r="WHV292"/>
      <c r="WHW292"/>
      <c r="WHX292"/>
      <c r="WHY292"/>
      <c r="WHZ292"/>
      <c r="WIA292"/>
      <c r="WIB292"/>
      <c r="WIC292"/>
      <c r="WID292"/>
      <c r="WIE292"/>
      <c r="WIF292"/>
      <c r="WIG292"/>
      <c r="WIH292"/>
      <c r="WII292"/>
      <c r="WIJ292"/>
      <c r="WIK292"/>
      <c r="WIL292"/>
      <c r="WIM292"/>
      <c r="WIN292"/>
      <c r="WIO292"/>
      <c r="WIP292"/>
      <c r="WIQ292"/>
      <c r="WIR292"/>
      <c r="WIS292"/>
      <c r="WIT292"/>
      <c r="WIU292"/>
      <c r="WIV292"/>
      <c r="WIW292"/>
      <c r="WIX292"/>
      <c r="WIY292"/>
      <c r="WIZ292"/>
      <c r="WJA292"/>
      <c r="WJB292"/>
      <c r="WJC292"/>
      <c r="WJD292"/>
      <c r="WJE292"/>
      <c r="WJF292"/>
      <c r="WJG292"/>
      <c r="WJH292"/>
      <c r="WJI292"/>
      <c r="WJJ292"/>
      <c r="WJK292"/>
      <c r="WJL292"/>
      <c r="WJM292"/>
      <c r="WJN292"/>
      <c r="WJO292"/>
      <c r="WJP292"/>
      <c r="WJQ292"/>
      <c r="WJR292"/>
      <c r="WJS292"/>
      <c r="WJT292"/>
      <c r="WJU292"/>
      <c r="WJV292"/>
      <c r="WJW292"/>
      <c r="WJX292"/>
      <c r="WJY292"/>
      <c r="WJZ292"/>
      <c r="WKA292"/>
      <c r="WKB292"/>
      <c r="WKC292"/>
      <c r="WKD292"/>
      <c r="WKE292"/>
      <c r="WKF292"/>
      <c r="WKG292"/>
      <c r="WKH292"/>
      <c r="WKI292"/>
      <c r="WKJ292"/>
      <c r="WKK292"/>
      <c r="WKL292"/>
      <c r="WKM292"/>
      <c r="WKN292"/>
      <c r="WKO292"/>
      <c r="WKP292"/>
      <c r="WKQ292"/>
      <c r="WKR292"/>
      <c r="WKS292"/>
      <c r="WKT292"/>
      <c r="WKU292"/>
      <c r="WKV292"/>
      <c r="WKW292"/>
      <c r="WKX292"/>
      <c r="WKY292"/>
      <c r="WKZ292"/>
      <c r="WLA292"/>
      <c r="WLB292"/>
      <c r="WLC292"/>
      <c r="WLD292"/>
      <c r="WLE292"/>
      <c r="WLF292"/>
      <c r="WLG292"/>
      <c r="WLH292"/>
      <c r="WLI292"/>
      <c r="WLJ292"/>
      <c r="WLK292"/>
      <c r="WLL292"/>
      <c r="WLM292"/>
      <c r="WLN292"/>
      <c r="WLO292"/>
      <c r="WLP292"/>
      <c r="WLQ292"/>
      <c r="WLR292"/>
      <c r="WLS292"/>
      <c r="WLT292"/>
      <c r="WLU292"/>
      <c r="WLV292"/>
      <c r="WLW292"/>
      <c r="WLX292"/>
      <c r="WLY292"/>
      <c r="WLZ292"/>
      <c r="WMA292"/>
      <c r="WMB292"/>
      <c r="WMC292"/>
      <c r="WMD292"/>
      <c r="WME292"/>
      <c r="WMF292"/>
      <c r="WMG292"/>
      <c r="WMH292"/>
      <c r="WMI292"/>
      <c r="WMJ292"/>
      <c r="WMK292"/>
      <c r="WML292"/>
      <c r="WMM292"/>
      <c r="WMN292"/>
      <c r="WMO292"/>
      <c r="WMP292"/>
      <c r="WMQ292"/>
      <c r="WMR292"/>
      <c r="WMS292"/>
      <c r="WMT292"/>
      <c r="WMU292"/>
      <c r="WMV292"/>
      <c r="WMW292"/>
      <c r="WMX292"/>
      <c r="WMY292"/>
      <c r="WMZ292"/>
      <c r="WNA292"/>
      <c r="WNB292"/>
      <c r="WNC292"/>
      <c r="WND292"/>
      <c r="WNE292"/>
      <c r="WNF292"/>
      <c r="WNG292"/>
      <c r="WNH292"/>
      <c r="WNI292"/>
      <c r="WNJ292"/>
      <c r="WNK292"/>
      <c r="WNL292"/>
      <c r="WNM292"/>
      <c r="WNN292"/>
      <c r="WNO292"/>
      <c r="WNP292"/>
      <c r="WNQ292"/>
      <c r="WNR292"/>
      <c r="WNS292"/>
      <c r="WNT292"/>
      <c r="WNU292"/>
      <c r="WNV292"/>
      <c r="WNW292"/>
      <c r="WNX292"/>
      <c r="WNY292"/>
      <c r="WNZ292"/>
      <c r="WOA292"/>
      <c r="WOB292"/>
      <c r="WOC292"/>
      <c r="WOD292"/>
      <c r="WOE292"/>
      <c r="WOF292"/>
      <c r="WOG292"/>
      <c r="WOH292"/>
      <c r="WOI292"/>
      <c r="WOJ292"/>
      <c r="WOK292"/>
      <c r="WOL292"/>
      <c r="WOM292"/>
      <c r="WON292"/>
      <c r="WOO292"/>
      <c r="WOP292"/>
      <c r="WOQ292"/>
      <c r="WOR292"/>
      <c r="WOS292"/>
      <c r="WOT292"/>
      <c r="WOU292"/>
      <c r="WOV292"/>
      <c r="WOW292"/>
      <c r="WOX292"/>
      <c r="WOY292"/>
      <c r="WOZ292"/>
      <c r="WPA292"/>
      <c r="WPB292"/>
      <c r="WPC292"/>
      <c r="WPD292"/>
      <c r="WPE292"/>
      <c r="WPF292"/>
      <c r="WPG292"/>
      <c r="WPH292"/>
      <c r="WPI292"/>
      <c r="WPJ292"/>
      <c r="WPK292"/>
      <c r="WPL292"/>
      <c r="WPM292"/>
      <c r="WPN292"/>
      <c r="WPO292"/>
      <c r="WPP292"/>
      <c r="WPQ292"/>
      <c r="WPR292"/>
      <c r="WPS292"/>
      <c r="WPT292"/>
      <c r="WPU292"/>
      <c r="WPV292"/>
      <c r="WPW292"/>
      <c r="WPX292"/>
      <c r="WPY292"/>
      <c r="WPZ292"/>
      <c r="WQA292"/>
      <c r="WQB292"/>
      <c r="WQC292"/>
      <c r="WQD292"/>
      <c r="WQE292"/>
      <c r="WQF292"/>
      <c r="WQG292"/>
      <c r="WQH292"/>
      <c r="WQI292"/>
      <c r="WQJ292"/>
      <c r="WQK292"/>
      <c r="WQL292"/>
      <c r="WQM292"/>
      <c r="WQN292"/>
      <c r="WQO292"/>
      <c r="WQP292"/>
      <c r="WQQ292"/>
      <c r="WQR292"/>
      <c r="WQS292"/>
      <c r="WQT292"/>
      <c r="WQU292"/>
      <c r="WQV292"/>
      <c r="WQW292"/>
      <c r="WQX292"/>
      <c r="WQY292"/>
      <c r="WQZ292"/>
      <c r="WRA292"/>
      <c r="WRB292"/>
      <c r="WRC292"/>
      <c r="WRD292"/>
      <c r="WRE292"/>
      <c r="WRF292"/>
      <c r="WRG292"/>
      <c r="WRH292"/>
      <c r="WRI292"/>
      <c r="WRJ292"/>
      <c r="WRK292"/>
      <c r="WRL292"/>
      <c r="WRM292"/>
      <c r="WRN292"/>
      <c r="WRO292"/>
      <c r="WRP292"/>
      <c r="WRQ292"/>
      <c r="WRR292"/>
      <c r="WRS292"/>
      <c r="WRT292"/>
      <c r="WRU292"/>
      <c r="WRV292"/>
      <c r="WRW292"/>
      <c r="WRX292"/>
      <c r="WRY292"/>
      <c r="WRZ292"/>
      <c r="WSA292"/>
      <c r="WSB292"/>
      <c r="WSC292"/>
      <c r="WSD292"/>
      <c r="WSE292"/>
      <c r="WSF292"/>
      <c r="WSG292"/>
      <c r="WSH292"/>
      <c r="WSI292"/>
      <c r="WSJ292"/>
      <c r="WSK292"/>
      <c r="WSL292"/>
      <c r="WSM292"/>
      <c r="WSN292"/>
      <c r="WSO292"/>
      <c r="WSP292"/>
      <c r="WSQ292"/>
      <c r="WSR292"/>
      <c r="WSS292"/>
      <c r="WST292"/>
      <c r="WSU292"/>
      <c r="WSV292"/>
      <c r="WSW292"/>
      <c r="WSX292"/>
      <c r="WSY292"/>
      <c r="WSZ292"/>
      <c r="WTA292"/>
      <c r="WTB292"/>
      <c r="WTC292"/>
      <c r="WTD292"/>
      <c r="WTE292"/>
      <c r="WTF292"/>
      <c r="WTG292"/>
      <c r="WTH292"/>
      <c r="WTI292"/>
      <c r="WTJ292"/>
      <c r="WTK292"/>
      <c r="WTL292"/>
      <c r="WTM292"/>
      <c r="WTN292"/>
      <c r="WTO292"/>
      <c r="WTP292"/>
      <c r="WTQ292"/>
      <c r="WTR292"/>
      <c r="WTS292"/>
      <c r="WTT292"/>
      <c r="WTU292"/>
      <c r="WTV292"/>
      <c r="WTW292"/>
      <c r="WTX292"/>
      <c r="WTY292"/>
      <c r="WTZ292"/>
      <c r="WUA292"/>
      <c r="WUB292"/>
      <c r="WUC292"/>
      <c r="WUD292"/>
      <c r="WUE292"/>
      <c r="WUF292"/>
      <c r="WUG292"/>
      <c r="WUH292"/>
      <c r="WUI292"/>
      <c r="WUJ292"/>
      <c r="WUK292"/>
      <c r="WUL292"/>
      <c r="WUM292"/>
      <c r="WUN292"/>
      <c r="WUO292"/>
      <c r="WUP292"/>
      <c r="WUQ292"/>
      <c r="WUR292"/>
      <c r="WUS292"/>
      <c r="WUT292"/>
      <c r="WUU292"/>
      <c r="WUV292"/>
      <c r="WUW292"/>
      <c r="WUX292"/>
      <c r="WUY292"/>
      <c r="WUZ292"/>
      <c r="WVA292"/>
      <c r="WVB292"/>
      <c r="WVC292"/>
      <c r="WVD292"/>
      <c r="WVE292"/>
      <c r="WVF292"/>
      <c r="WVG292"/>
      <c r="WVH292"/>
      <c r="WVI292"/>
      <c r="WVJ292"/>
      <c r="WVK292"/>
      <c r="WVL292"/>
      <c r="WVM292"/>
      <c r="WVN292"/>
      <c r="WVO292"/>
      <c r="WVP292"/>
      <c r="WVQ292"/>
      <c r="WVR292"/>
      <c r="WVS292"/>
      <c r="WVT292"/>
      <c r="WVU292"/>
      <c r="WVV292"/>
      <c r="WVW292"/>
      <c r="WVX292"/>
      <c r="WVY292"/>
      <c r="WVZ292"/>
      <c r="WWA292"/>
      <c r="WWB292"/>
      <c r="WWC292"/>
      <c r="WWD292"/>
      <c r="WWE292"/>
      <c r="WWF292"/>
      <c r="WWG292"/>
      <c r="WWH292"/>
      <c r="WWI292"/>
      <c r="WWJ292"/>
      <c r="WWK292"/>
      <c r="WWL292"/>
      <c r="WWM292"/>
      <c r="WWN292"/>
      <c r="WWO292"/>
      <c r="WWP292"/>
      <c r="WWQ292"/>
      <c r="WWR292"/>
      <c r="WWS292"/>
      <c r="WWT292"/>
      <c r="WWU292"/>
      <c r="WWV292"/>
      <c r="WWW292"/>
      <c r="WWX292"/>
      <c r="WWY292"/>
      <c r="WWZ292"/>
      <c r="WXA292"/>
      <c r="WXB292"/>
      <c r="WXC292"/>
      <c r="WXD292"/>
      <c r="WXE292"/>
      <c r="WXF292"/>
      <c r="WXG292"/>
      <c r="WXH292"/>
      <c r="WXI292"/>
      <c r="WXJ292"/>
      <c r="WXK292"/>
      <c r="WXL292"/>
      <c r="WXM292"/>
      <c r="WXN292"/>
      <c r="WXO292"/>
      <c r="WXP292"/>
      <c r="WXQ292"/>
      <c r="WXR292"/>
      <c r="WXS292"/>
      <c r="WXT292"/>
      <c r="WXU292"/>
      <c r="WXV292"/>
      <c r="WXW292"/>
      <c r="WXX292"/>
      <c r="WXY292"/>
      <c r="WXZ292"/>
      <c r="WYA292"/>
      <c r="WYB292"/>
      <c r="WYC292"/>
      <c r="WYD292"/>
      <c r="WYE292"/>
      <c r="WYF292"/>
      <c r="WYG292"/>
      <c r="WYH292"/>
      <c r="WYI292"/>
      <c r="WYJ292"/>
      <c r="WYK292"/>
      <c r="WYL292"/>
      <c r="WYM292"/>
      <c r="WYN292"/>
      <c r="WYO292"/>
      <c r="WYP292"/>
      <c r="WYQ292"/>
      <c r="WYR292"/>
      <c r="WYS292"/>
      <c r="WYT292"/>
      <c r="WYU292"/>
      <c r="WYV292"/>
      <c r="WYW292"/>
      <c r="WYX292"/>
      <c r="WYY292"/>
      <c r="WYZ292"/>
      <c r="WZA292"/>
      <c r="WZB292"/>
      <c r="WZC292"/>
      <c r="WZD292"/>
      <c r="WZE292"/>
      <c r="WZF292"/>
      <c r="WZG292"/>
      <c r="WZH292"/>
      <c r="WZI292"/>
      <c r="WZJ292"/>
      <c r="WZK292"/>
      <c r="WZL292"/>
      <c r="WZM292"/>
      <c r="WZN292"/>
      <c r="WZO292"/>
      <c r="WZP292"/>
      <c r="WZQ292"/>
      <c r="WZR292"/>
      <c r="WZS292"/>
      <c r="WZT292"/>
      <c r="WZU292"/>
      <c r="WZV292"/>
      <c r="WZW292"/>
      <c r="WZX292"/>
      <c r="WZY292"/>
      <c r="WZZ292"/>
      <c r="XAA292"/>
      <c r="XAB292"/>
      <c r="XAC292"/>
      <c r="XAD292"/>
      <c r="XAE292"/>
      <c r="XAF292"/>
      <c r="XAG292"/>
      <c r="XAH292"/>
      <c r="XAI292"/>
      <c r="XAJ292"/>
      <c r="XAK292"/>
      <c r="XAL292"/>
      <c r="XAM292"/>
      <c r="XAN292"/>
      <c r="XAO292"/>
      <c r="XAP292"/>
      <c r="XAQ292"/>
      <c r="XAR292"/>
      <c r="XAS292"/>
      <c r="XAT292"/>
      <c r="XAU292"/>
      <c r="XAV292"/>
      <c r="XAW292"/>
      <c r="XAX292"/>
      <c r="XAY292"/>
      <c r="XAZ292"/>
      <c r="XBA292"/>
      <c r="XBB292"/>
      <c r="XBC292"/>
      <c r="XBD292"/>
      <c r="XBE292"/>
      <c r="XBF292"/>
      <c r="XBG292"/>
      <c r="XBH292"/>
      <c r="XBI292"/>
      <c r="XBJ292"/>
      <c r="XBK292"/>
      <c r="XBL292"/>
      <c r="XBM292"/>
      <c r="XBN292"/>
      <c r="XBO292"/>
      <c r="XBP292"/>
      <c r="XBQ292"/>
      <c r="XBR292"/>
      <c r="XBS292"/>
      <c r="XBT292"/>
      <c r="XBU292"/>
      <c r="XBV292"/>
      <c r="XBW292"/>
      <c r="XBX292"/>
      <c r="XBY292"/>
      <c r="XBZ292"/>
      <c r="XCA292"/>
      <c r="XCB292"/>
      <c r="XCC292"/>
      <c r="XCD292"/>
      <c r="XCE292"/>
      <c r="XCF292"/>
      <c r="XCG292"/>
      <c r="XCH292"/>
      <c r="XCI292"/>
      <c r="XCJ292"/>
      <c r="XCK292"/>
      <c r="XCL292"/>
      <c r="XCM292"/>
      <c r="XCN292"/>
      <c r="XCO292"/>
      <c r="XCP292"/>
      <c r="XCQ292"/>
      <c r="XCR292"/>
      <c r="XCS292"/>
      <c r="XCT292"/>
      <c r="XCU292"/>
      <c r="XCV292"/>
      <c r="XCW292"/>
      <c r="XCX292"/>
      <c r="XCY292"/>
      <c r="XCZ292"/>
      <c r="XDA292"/>
      <c r="XDB292"/>
      <c r="XDC292"/>
      <c r="XDD292"/>
      <c r="XDE292"/>
      <c r="XDF292"/>
      <c r="XDG292"/>
      <c r="XDH292"/>
      <c r="XDI292"/>
      <c r="XDJ292"/>
      <c r="XDK292"/>
      <c r="XDL292"/>
      <c r="XDM292"/>
      <c r="XDN292"/>
      <c r="XDO292"/>
      <c r="XDP292"/>
      <c r="XDQ292"/>
      <c r="XDR292"/>
      <c r="XDS292"/>
      <c r="XDT292"/>
      <c r="XDU292"/>
      <c r="XDV292"/>
      <c r="XDW292"/>
      <c r="XDX292"/>
      <c r="XDY292"/>
      <c r="XDZ292"/>
      <c r="XEA292"/>
      <c r="XEB292"/>
      <c r="XEC292"/>
      <c r="XED292"/>
      <c r="XEE292"/>
      <c r="XEF292"/>
      <c r="XEG292"/>
      <c r="XEH292"/>
      <c r="XEI292"/>
      <c r="XEJ292"/>
      <c r="XEK292"/>
      <c r="XEL292"/>
      <c r="XEM292"/>
      <c r="XEN292"/>
      <c r="XEO292"/>
      <c r="XEP292"/>
      <c r="XEQ292"/>
      <c r="XER292"/>
      <c r="XES292"/>
      <c r="XET292"/>
      <c r="XEU292"/>
      <c r="XEV292"/>
      <c r="XEW292"/>
      <c r="XEX292"/>
      <c r="XEY292"/>
      <c r="XEZ292"/>
      <c r="XFA292"/>
      <c r="XFB292"/>
      <c r="XFC292"/>
      <c r="XFD292"/>
    </row>
    <row r="293" s="31" customFormat="1" spans="1:16384">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s="28"/>
      <c r="AN293" s="30"/>
      <c r="AO293" s="29"/>
      <c r="AP293"/>
      <c r="AQ293"/>
      <c r="AR293" s="33"/>
      <c r="AS293" s="28"/>
      <c r="AT293" s="28"/>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c r="AMK293"/>
      <c r="AML293"/>
      <c r="AMM293"/>
      <c r="AMN293"/>
      <c r="AMO293"/>
      <c r="AMP293"/>
      <c r="AMQ293"/>
      <c r="AMR293"/>
      <c r="AMS293"/>
      <c r="AMT293"/>
      <c r="AMU293"/>
      <c r="AMV293"/>
      <c r="AMW293"/>
      <c r="AMX293"/>
      <c r="AMY293"/>
      <c r="AMZ293"/>
      <c r="ANA293"/>
      <c r="ANB293"/>
      <c r="ANC293"/>
      <c r="AND293"/>
      <c r="ANE293"/>
      <c r="ANF293"/>
      <c r="ANG293"/>
      <c r="ANH293"/>
      <c r="ANI293"/>
      <c r="ANJ293"/>
      <c r="ANK293"/>
      <c r="ANL293"/>
      <c r="ANM293"/>
      <c r="ANN293"/>
      <c r="ANO293"/>
      <c r="ANP293"/>
      <c r="ANQ293"/>
      <c r="ANR293"/>
      <c r="ANS293"/>
      <c r="ANT293"/>
      <c r="ANU293"/>
      <c r="ANV293"/>
      <c r="ANW293"/>
      <c r="ANX293"/>
      <c r="ANY293"/>
      <c r="ANZ293"/>
      <c r="AOA293"/>
      <c r="AOB293"/>
      <c r="AOC293"/>
      <c r="AOD293"/>
      <c r="AOE293"/>
      <c r="AOF293"/>
      <c r="AOG293"/>
      <c r="AOH293"/>
      <c r="AOI293"/>
      <c r="AOJ293"/>
      <c r="AOK293"/>
      <c r="AOL293"/>
      <c r="AOM293"/>
      <c r="AON293"/>
      <c r="AOO293"/>
      <c r="AOP293"/>
      <c r="AOQ293"/>
      <c r="AOR293"/>
      <c r="AOS293"/>
      <c r="AOT293"/>
      <c r="AOU293"/>
      <c r="AOV293"/>
      <c r="AOW293"/>
      <c r="AOX293"/>
      <c r="AOY293"/>
      <c r="AOZ293"/>
      <c r="APA293"/>
      <c r="APB293"/>
      <c r="APC293"/>
      <c r="APD293"/>
      <c r="APE293"/>
      <c r="APF293"/>
      <c r="APG293"/>
      <c r="APH293"/>
      <c r="API293"/>
      <c r="APJ293"/>
      <c r="APK293"/>
      <c r="APL293"/>
      <c r="APM293"/>
      <c r="APN293"/>
      <c r="APO293"/>
      <c r="APP293"/>
      <c r="APQ293"/>
      <c r="APR293"/>
      <c r="APS293"/>
      <c r="APT293"/>
      <c r="APU293"/>
      <c r="APV293"/>
      <c r="APW293"/>
      <c r="APX293"/>
      <c r="APY293"/>
      <c r="APZ293"/>
      <c r="AQA293"/>
      <c r="AQB293"/>
      <c r="AQC293"/>
      <c r="AQD293"/>
      <c r="AQE293"/>
      <c r="AQF293"/>
      <c r="AQG293"/>
      <c r="AQH293"/>
      <c r="AQI293"/>
      <c r="AQJ293"/>
      <c r="AQK293"/>
      <c r="AQL293"/>
      <c r="AQM293"/>
      <c r="AQN293"/>
      <c r="AQO293"/>
      <c r="AQP293"/>
      <c r="AQQ293"/>
      <c r="AQR293"/>
      <c r="AQS293"/>
      <c r="AQT293"/>
      <c r="AQU293"/>
      <c r="AQV293"/>
      <c r="AQW293"/>
      <c r="AQX293"/>
      <c r="AQY293"/>
      <c r="AQZ293"/>
      <c r="ARA293"/>
      <c r="ARB293"/>
      <c r="ARC293"/>
      <c r="ARD293"/>
      <c r="ARE293"/>
      <c r="ARF293"/>
      <c r="ARG293"/>
      <c r="ARH293"/>
      <c r="ARI293"/>
      <c r="ARJ293"/>
      <c r="ARK293"/>
      <c r="ARL293"/>
      <c r="ARM293"/>
      <c r="ARN293"/>
      <c r="ARO293"/>
      <c r="ARP293"/>
      <c r="ARQ293"/>
      <c r="ARR293"/>
      <c r="ARS293"/>
      <c r="ART293"/>
      <c r="ARU293"/>
      <c r="ARV293"/>
      <c r="ARW293"/>
      <c r="ARX293"/>
      <c r="ARY293"/>
      <c r="ARZ293"/>
      <c r="ASA293"/>
      <c r="ASB293"/>
      <c r="ASC293"/>
      <c r="ASD293"/>
      <c r="ASE293"/>
      <c r="ASF293"/>
      <c r="ASG293"/>
      <c r="ASH293"/>
      <c r="ASI293"/>
      <c r="ASJ293"/>
      <c r="ASK293"/>
      <c r="ASL293"/>
      <c r="ASM293"/>
      <c r="ASN293"/>
      <c r="ASO293"/>
      <c r="ASP293"/>
      <c r="ASQ293"/>
      <c r="ASR293"/>
      <c r="ASS293"/>
      <c r="AST293"/>
      <c r="ASU293"/>
      <c r="ASV293"/>
      <c r="ASW293"/>
      <c r="ASX293"/>
      <c r="ASY293"/>
      <c r="ASZ293"/>
      <c r="ATA293"/>
      <c r="ATB293"/>
      <c r="ATC293"/>
      <c r="ATD293"/>
      <c r="ATE293"/>
      <c r="ATF293"/>
      <c r="ATG293"/>
      <c r="ATH293"/>
      <c r="ATI293"/>
      <c r="ATJ293"/>
      <c r="ATK293"/>
      <c r="ATL293"/>
      <c r="ATM293"/>
      <c r="ATN293"/>
      <c r="ATO293"/>
      <c r="ATP293"/>
      <c r="ATQ293"/>
      <c r="ATR293"/>
      <c r="ATS293"/>
      <c r="ATT293"/>
      <c r="ATU293"/>
      <c r="ATV293"/>
      <c r="ATW293"/>
      <c r="ATX293"/>
      <c r="ATY293"/>
      <c r="ATZ293"/>
      <c r="AUA293"/>
      <c r="AUB293"/>
      <c r="AUC293"/>
      <c r="AUD293"/>
      <c r="AUE293"/>
      <c r="AUF293"/>
      <c r="AUG293"/>
      <c r="AUH293"/>
      <c r="AUI293"/>
      <c r="AUJ293"/>
      <c r="AUK293"/>
      <c r="AUL293"/>
      <c r="AUM293"/>
      <c r="AUN293"/>
      <c r="AUO293"/>
      <c r="AUP293"/>
      <c r="AUQ293"/>
      <c r="AUR293"/>
      <c r="AUS293"/>
      <c r="AUT293"/>
      <c r="AUU293"/>
      <c r="AUV293"/>
      <c r="AUW293"/>
      <c r="AUX293"/>
      <c r="AUY293"/>
      <c r="AUZ293"/>
      <c r="AVA293"/>
      <c r="AVB293"/>
      <c r="AVC293"/>
      <c r="AVD293"/>
      <c r="AVE293"/>
      <c r="AVF293"/>
      <c r="AVG293"/>
      <c r="AVH293"/>
      <c r="AVI293"/>
      <c r="AVJ293"/>
      <c r="AVK293"/>
      <c r="AVL293"/>
      <c r="AVM293"/>
      <c r="AVN293"/>
      <c r="AVO293"/>
      <c r="AVP293"/>
      <c r="AVQ293"/>
      <c r="AVR293"/>
      <c r="AVS293"/>
      <c r="AVT293"/>
      <c r="AVU293"/>
      <c r="AVV293"/>
      <c r="AVW293"/>
      <c r="AVX293"/>
      <c r="AVY293"/>
      <c r="AVZ293"/>
      <c r="AWA293"/>
      <c r="AWB293"/>
      <c r="AWC293"/>
      <c r="AWD293"/>
      <c r="AWE293"/>
      <c r="AWF293"/>
      <c r="AWG293"/>
      <c r="AWH293"/>
      <c r="AWI293"/>
      <c r="AWJ293"/>
      <c r="AWK293"/>
      <c r="AWL293"/>
      <c r="AWM293"/>
      <c r="AWN293"/>
      <c r="AWO293"/>
      <c r="AWP293"/>
      <c r="AWQ293"/>
      <c r="AWR293"/>
      <c r="AWS293"/>
      <c r="AWT293"/>
      <c r="AWU293"/>
      <c r="AWV293"/>
      <c r="AWW293"/>
      <c r="AWX293"/>
      <c r="AWY293"/>
      <c r="AWZ293"/>
      <c r="AXA293"/>
      <c r="AXB293"/>
      <c r="AXC293"/>
      <c r="AXD293"/>
      <c r="AXE293"/>
      <c r="AXF293"/>
      <c r="AXG293"/>
      <c r="AXH293"/>
      <c r="AXI293"/>
      <c r="AXJ293"/>
      <c r="AXK293"/>
      <c r="AXL293"/>
      <c r="AXM293"/>
      <c r="AXN293"/>
      <c r="AXO293"/>
      <c r="AXP293"/>
      <c r="AXQ293"/>
      <c r="AXR293"/>
      <c r="AXS293"/>
      <c r="AXT293"/>
      <c r="AXU293"/>
      <c r="AXV293"/>
      <c r="AXW293"/>
      <c r="AXX293"/>
      <c r="AXY293"/>
      <c r="AXZ293"/>
      <c r="AYA293"/>
      <c r="AYB293"/>
      <c r="AYC293"/>
      <c r="AYD293"/>
      <c r="AYE293"/>
      <c r="AYF293"/>
      <c r="AYG293"/>
      <c r="AYH293"/>
      <c r="AYI293"/>
      <c r="AYJ293"/>
      <c r="AYK293"/>
      <c r="AYL293"/>
      <c r="AYM293"/>
      <c r="AYN293"/>
      <c r="AYO293"/>
      <c r="AYP293"/>
      <c r="AYQ293"/>
      <c r="AYR293"/>
      <c r="AYS293"/>
      <c r="AYT293"/>
      <c r="AYU293"/>
      <c r="AYV293"/>
      <c r="AYW293"/>
      <c r="AYX293"/>
      <c r="AYY293"/>
      <c r="AYZ293"/>
      <c r="AZA293"/>
      <c r="AZB293"/>
      <c r="AZC293"/>
      <c r="AZD293"/>
      <c r="AZE293"/>
      <c r="AZF293"/>
      <c r="AZG293"/>
      <c r="AZH293"/>
      <c r="AZI293"/>
      <c r="AZJ293"/>
      <c r="AZK293"/>
      <c r="AZL293"/>
      <c r="AZM293"/>
      <c r="AZN293"/>
      <c r="AZO293"/>
      <c r="AZP293"/>
      <c r="AZQ293"/>
      <c r="AZR293"/>
      <c r="AZS293"/>
      <c r="AZT293"/>
      <c r="AZU293"/>
      <c r="AZV293"/>
      <c r="AZW293"/>
      <c r="AZX293"/>
      <c r="AZY293"/>
      <c r="AZZ293"/>
      <c r="BAA293"/>
      <c r="BAB293"/>
      <c r="BAC293"/>
      <c r="BAD293"/>
      <c r="BAE293"/>
      <c r="BAF293"/>
      <c r="BAG293"/>
      <c r="BAH293"/>
      <c r="BAI293"/>
      <c r="BAJ293"/>
      <c r="BAK293"/>
      <c r="BAL293"/>
      <c r="BAM293"/>
      <c r="BAN293"/>
      <c r="BAO293"/>
      <c r="BAP293"/>
      <c r="BAQ293"/>
      <c r="BAR293"/>
      <c r="BAS293"/>
      <c r="BAT293"/>
      <c r="BAU293"/>
      <c r="BAV293"/>
      <c r="BAW293"/>
      <c r="BAX293"/>
      <c r="BAY293"/>
      <c r="BAZ293"/>
      <c r="BBA293"/>
      <c r="BBB293"/>
      <c r="BBC293"/>
      <c r="BBD293"/>
      <c r="BBE293"/>
      <c r="BBF293"/>
      <c r="BBG293"/>
      <c r="BBH293"/>
      <c r="BBI293"/>
      <c r="BBJ293"/>
      <c r="BBK293"/>
      <c r="BBL293"/>
      <c r="BBM293"/>
      <c r="BBN293"/>
      <c r="BBO293"/>
      <c r="BBP293"/>
      <c r="BBQ293"/>
      <c r="BBR293"/>
      <c r="BBS293"/>
      <c r="BBT293"/>
      <c r="BBU293"/>
      <c r="BBV293"/>
      <c r="BBW293"/>
      <c r="BBX293"/>
      <c r="BBY293"/>
      <c r="BBZ293"/>
      <c r="BCA293"/>
      <c r="BCB293"/>
      <c r="BCC293"/>
      <c r="BCD293"/>
      <c r="BCE293"/>
      <c r="BCF293"/>
      <c r="BCG293"/>
      <c r="BCH293"/>
      <c r="BCI293"/>
      <c r="BCJ293"/>
      <c r="BCK293"/>
      <c r="BCL293"/>
      <c r="BCM293"/>
      <c r="BCN293"/>
      <c r="BCO293"/>
      <c r="BCP293"/>
      <c r="BCQ293"/>
      <c r="BCR293"/>
      <c r="BCS293"/>
      <c r="BCT293"/>
      <c r="BCU293"/>
      <c r="BCV293"/>
      <c r="BCW293"/>
      <c r="BCX293"/>
      <c r="BCY293"/>
      <c r="BCZ293"/>
      <c r="BDA293"/>
      <c r="BDB293"/>
      <c r="BDC293"/>
      <c r="BDD293"/>
      <c r="BDE293"/>
      <c r="BDF293"/>
      <c r="BDG293"/>
      <c r="BDH293"/>
      <c r="BDI293"/>
      <c r="BDJ293"/>
      <c r="BDK293"/>
      <c r="BDL293"/>
      <c r="BDM293"/>
      <c r="BDN293"/>
      <c r="BDO293"/>
      <c r="BDP293"/>
      <c r="BDQ293"/>
      <c r="BDR293"/>
      <c r="BDS293"/>
      <c r="BDT293"/>
      <c r="BDU293"/>
      <c r="BDV293"/>
      <c r="BDW293"/>
      <c r="BDX293"/>
      <c r="BDY293"/>
      <c r="BDZ293"/>
      <c r="BEA293"/>
      <c r="BEB293"/>
      <c r="BEC293"/>
      <c r="BED293"/>
      <c r="BEE293"/>
      <c r="BEF293"/>
      <c r="BEG293"/>
      <c r="BEH293"/>
      <c r="BEI293"/>
      <c r="BEJ293"/>
      <c r="BEK293"/>
      <c r="BEL293"/>
      <c r="BEM293"/>
      <c r="BEN293"/>
      <c r="BEO293"/>
      <c r="BEP293"/>
      <c r="BEQ293"/>
      <c r="BER293"/>
      <c r="BES293"/>
      <c r="BET293"/>
      <c r="BEU293"/>
      <c r="BEV293"/>
      <c r="BEW293"/>
      <c r="BEX293"/>
      <c r="BEY293"/>
      <c r="BEZ293"/>
      <c r="BFA293"/>
      <c r="BFB293"/>
      <c r="BFC293"/>
      <c r="BFD293"/>
      <c r="BFE293"/>
      <c r="BFF293"/>
      <c r="BFG293"/>
      <c r="BFH293"/>
      <c r="BFI293"/>
      <c r="BFJ293"/>
      <c r="BFK293"/>
      <c r="BFL293"/>
      <c r="BFM293"/>
      <c r="BFN293"/>
      <c r="BFO293"/>
      <c r="BFP293"/>
      <c r="BFQ293"/>
      <c r="BFR293"/>
      <c r="BFS293"/>
      <c r="BFT293"/>
      <c r="BFU293"/>
      <c r="BFV293"/>
      <c r="BFW293"/>
      <c r="BFX293"/>
      <c r="BFY293"/>
      <c r="BFZ293"/>
      <c r="BGA293"/>
      <c r="BGB293"/>
      <c r="BGC293"/>
      <c r="BGD293"/>
      <c r="BGE293"/>
      <c r="BGF293"/>
      <c r="BGG293"/>
      <c r="BGH293"/>
      <c r="BGI293"/>
      <c r="BGJ293"/>
      <c r="BGK293"/>
      <c r="BGL293"/>
      <c r="BGM293"/>
      <c r="BGN293"/>
      <c r="BGO293"/>
      <c r="BGP293"/>
      <c r="BGQ293"/>
      <c r="BGR293"/>
      <c r="BGS293"/>
      <c r="BGT293"/>
      <c r="BGU293"/>
      <c r="BGV293"/>
      <c r="BGW293"/>
      <c r="BGX293"/>
      <c r="BGY293"/>
      <c r="BGZ293"/>
      <c r="BHA293"/>
      <c r="BHB293"/>
      <c r="BHC293"/>
      <c r="BHD293"/>
      <c r="BHE293"/>
      <c r="BHF293"/>
      <c r="BHG293"/>
      <c r="BHH293"/>
      <c r="BHI293"/>
      <c r="BHJ293"/>
      <c r="BHK293"/>
      <c r="BHL293"/>
      <c r="BHM293"/>
      <c r="BHN293"/>
      <c r="BHO293"/>
      <c r="BHP293"/>
      <c r="BHQ293"/>
      <c r="BHR293"/>
      <c r="BHS293"/>
      <c r="BHT293"/>
      <c r="BHU293"/>
      <c r="BHV293"/>
      <c r="BHW293"/>
      <c r="BHX293"/>
      <c r="BHY293"/>
      <c r="BHZ293"/>
      <c r="BIA293"/>
      <c r="BIB293"/>
      <c r="BIC293"/>
      <c r="BID293"/>
      <c r="BIE293"/>
      <c r="BIF293"/>
      <c r="BIG293"/>
      <c r="BIH293"/>
      <c r="BII293"/>
      <c r="BIJ293"/>
      <c r="BIK293"/>
      <c r="BIL293"/>
      <c r="BIM293"/>
      <c r="BIN293"/>
      <c r="BIO293"/>
      <c r="BIP293"/>
      <c r="BIQ293"/>
      <c r="BIR293"/>
      <c r="BIS293"/>
      <c r="BIT293"/>
      <c r="BIU293"/>
      <c r="BIV293"/>
      <c r="BIW293"/>
      <c r="BIX293"/>
      <c r="BIY293"/>
      <c r="BIZ293"/>
      <c r="BJA293"/>
      <c r="BJB293"/>
      <c r="BJC293"/>
      <c r="BJD293"/>
      <c r="BJE293"/>
      <c r="BJF293"/>
      <c r="BJG293"/>
      <c r="BJH293"/>
      <c r="BJI293"/>
      <c r="BJJ293"/>
      <c r="BJK293"/>
      <c r="BJL293"/>
      <c r="BJM293"/>
      <c r="BJN293"/>
      <c r="BJO293"/>
      <c r="BJP293"/>
      <c r="BJQ293"/>
      <c r="BJR293"/>
      <c r="BJS293"/>
      <c r="BJT293"/>
      <c r="BJU293"/>
      <c r="BJV293"/>
      <c r="BJW293"/>
      <c r="BJX293"/>
      <c r="BJY293"/>
      <c r="BJZ293"/>
      <c r="BKA293"/>
      <c r="BKB293"/>
      <c r="BKC293"/>
      <c r="BKD293"/>
      <c r="BKE293"/>
      <c r="BKF293"/>
      <c r="BKG293"/>
      <c r="BKH293"/>
      <c r="BKI293"/>
      <c r="BKJ293"/>
      <c r="BKK293"/>
      <c r="BKL293"/>
      <c r="BKM293"/>
      <c r="BKN293"/>
      <c r="BKO293"/>
      <c r="BKP293"/>
      <c r="BKQ293"/>
      <c r="BKR293"/>
      <c r="BKS293"/>
      <c r="BKT293"/>
      <c r="BKU293"/>
      <c r="BKV293"/>
      <c r="BKW293"/>
      <c r="BKX293"/>
      <c r="BKY293"/>
      <c r="BKZ293"/>
      <c r="BLA293"/>
      <c r="BLB293"/>
      <c r="BLC293"/>
      <c r="BLD293"/>
      <c r="BLE293"/>
      <c r="BLF293"/>
      <c r="BLG293"/>
      <c r="BLH293"/>
      <c r="BLI293"/>
      <c r="BLJ293"/>
      <c r="BLK293"/>
      <c r="BLL293"/>
      <c r="BLM293"/>
      <c r="BLN293"/>
      <c r="BLO293"/>
      <c r="BLP293"/>
      <c r="BLQ293"/>
      <c r="BLR293"/>
      <c r="BLS293"/>
      <c r="BLT293"/>
      <c r="BLU293"/>
      <c r="BLV293"/>
      <c r="BLW293"/>
      <c r="BLX293"/>
      <c r="BLY293"/>
      <c r="BLZ293"/>
      <c r="BMA293"/>
      <c r="BMB293"/>
      <c r="BMC293"/>
      <c r="BMD293"/>
      <c r="BME293"/>
      <c r="BMF293"/>
      <c r="BMG293"/>
      <c r="BMH293"/>
      <c r="BMI293"/>
      <c r="BMJ293"/>
      <c r="BMK293"/>
      <c r="BML293"/>
      <c r="BMM293"/>
      <c r="BMN293"/>
      <c r="BMO293"/>
      <c r="BMP293"/>
      <c r="BMQ293"/>
      <c r="BMR293"/>
      <c r="BMS293"/>
      <c r="BMT293"/>
      <c r="BMU293"/>
      <c r="BMV293"/>
      <c r="BMW293"/>
      <c r="BMX293"/>
      <c r="BMY293"/>
      <c r="BMZ293"/>
      <c r="BNA293"/>
      <c r="BNB293"/>
      <c r="BNC293"/>
      <c r="BND293"/>
      <c r="BNE293"/>
      <c r="BNF293"/>
      <c r="BNG293"/>
      <c r="BNH293"/>
      <c r="BNI293"/>
      <c r="BNJ293"/>
      <c r="BNK293"/>
      <c r="BNL293"/>
      <c r="BNM293"/>
      <c r="BNN293"/>
      <c r="BNO293"/>
      <c r="BNP293"/>
      <c r="BNQ293"/>
      <c r="BNR293"/>
      <c r="BNS293"/>
      <c r="BNT293"/>
      <c r="BNU293"/>
      <c r="BNV293"/>
      <c r="BNW293"/>
      <c r="BNX293"/>
      <c r="BNY293"/>
      <c r="BNZ293"/>
      <c r="BOA293"/>
      <c r="BOB293"/>
      <c r="BOC293"/>
      <c r="BOD293"/>
      <c r="BOE293"/>
      <c r="BOF293"/>
      <c r="BOG293"/>
      <c r="BOH293"/>
      <c r="BOI293"/>
      <c r="BOJ293"/>
      <c r="BOK293"/>
      <c r="BOL293"/>
      <c r="BOM293"/>
      <c r="BON293"/>
      <c r="BOO293"/>
      <c r="BOP293"/>
      <c r="BOQ293"/>
      <c r="BOR293"/>
      <c r="BOS293"/>
      <c r="BOT293"/>
      <c r="BOU293"/>
      <c r="BOV293"/>
      <c r="BOW293"/>
      <c r="BOX293"/>
      <c r="BOY293"/>
      <c r="BOZ293"/>
      <c r="BPA293"/>
      <c r="BPB293"/>
      <c r="BPC293"/>
      <c r="BPD293"/>
      <c r="BPE293"/>
      <c r="BPF293"/>
      <c r="BPG293"/>
      <c r="BPH293"/>
      <c r="BPI293"/>
      <c r="BPJ293"/>
      <c r="BPK293"/>
      <c r="BPL293"/>
      <c r="BPM293"/>
      <c r="BPN293"/>
      <c r="BPO293"/>
      <c r="BPP293"/>
      <c r="BPQ293"/>
      <c r="BPR293"/>
      <c r="BPS293"/>
      <c r="BPT293"/>
      <c r="BPU293"/>
      <c r="BPV293"/>
      <c r="BPW293"/>
      <c r="BPX293"/>
      <c r="BPY293"/>
      <c r="BPZ293"/>
      <c r="BQA293"/>
      <c r="BQB293"/>
      <c r="BQC293"/>
      <c r="BQD293"/>
      <c r="BQE293"/>
      <c r="BQF293"/>
      <c r="BQG293"/>
      <c r="BQH293"/>
      <c r="BQI293"/>
      <c r="BQJ293"/>
      <c r="BQK293"/>
      <c r="BQL293"/>
      <c r="BQM293"/>
      <c r="BQN293"/>
      <c r="BQO293"/>
      <c r="BQP293"/>
      <c r="BQQ293"/>
      <c r="BQR293"/>
      <c r="BQS293"/>
      <c r="BQT293"/>
      <c r="BQU293"/>
      <c r="BQV293"/>
      <c r="BQW293"/>
      <c r="BQX293"/>
      <c r="BQY293"/>
      <c r="BQZ293"/>
      <c r="BRA293"/>
      <c r="BRB293"/>
      <c r="BRC293"/>
      <c r="BRD293"/>
      <c r="BRE293"/>
      <c r="BRF293"/>
      <c r="BRG293"/>
      <c r="BRH293"/>
      <c r="BRI293"/>
      <c r="BRJ293"/>
      <c r="BRK293"/>
      <c r="BRL293"/>
      <c r="BRM293"/>
      <c r="BRN293"/>
      <c r="BRO293"/>
      <c r="BRP293"/>
      <c r="BRQ293"/>
      <c r="BRR293"/>
      <c r="BRS293"/>
      <c r="BRT293"/>
      <c r="BRU293"/>
      <c r="BRV293"/>
      <c r="BRW293"/>
      <c r="BRX293"/>
      <c r="BRY293"/>
      <c r="BRZ293"/>
      <c r="BSA293"/>
      <c r="BSB293"/>
      <c r="BSC293"/>
      <c r="BSD293"/>
      <c r="BSE293"/>
      <c r="BSF293"/>
      <c r="BSG293"/>
      <c r="BSH293"/>
      <c r="BSI293"/>
      <c r="BSJ293"/>
      <c r="BSK293"/>
      <c r="BSL293"/>
      <c r="BSM293"/>
      <c r="BSN293"/>
      <c r="BSO293"/>
      <c r="BSP293"/>
      <c r="BSQ293"/>
      <c r="BSR293"/>
      <c r="BSS293"/>
      <c r="BST293"/>
      <c r="BSU293"/>
      <c r="BSV293"/>
      <c r="BSW293"/>
      <c r="BSX293"/>
      <c r="BSY293"/>
      <c r="BSZ293"/>
      <c r="BTA293"/>
      <c r="BTB293"/>
      <c r="BTC293"/>
      <c r="BTD293"/>
      <c r="BTE293"/>
      <c r="BTF293"/>
      <c r="BTG293"/>
      <c r="BTH293"/>
      <c r="BTI293"/>
      <c r="BTJ293"/>
      <c r="BTK293"/>
      <c r="BTL293"/>
      <c r="BTM293"/>
      <c r="BTN293"/>
      <c r="BTO293"/>
      <c r="BTP293"/>
      <c r="BTQ293"/>
      <c r="BTR293"/>
      <c r="BTS293"/>
      <c r="BTT293"/>
      <c r="BTU293"/>
      <c r="BTV293"/>
      <c r="BTW293"/>
      <c r="BTX293"/>
      <c r="BTY293"/>
      <c r="BTZ293"/>
      <c r="BUA293"/>
      <c r="BUB293"/>
      <c r="BUC293"/>
      <c r="BUD293"/>
      <c r="BUE293"/>
      <c r="BUF293"/>
      <c r="BUG293"/>
      <c r="BUH293"/>
      <c r="BUI293"/>
      <c r="BUJ293"/>
      <c r="BUK293"/>
      <c r="BUL293"/>
      <c r="BUM293"/>
      <c r="BUN293"/>
      <c r="BUO293"/>
      <c r="BUP293"/>
      <c r="BUQ293"/>
      <c r="BUR293"/>
      <c r="BUS293"/>
      <c r="BUT293"/>
      <c r="BUU293"/>
      <c r="BUV293"/>
      <c r="BUW293"/>
      <c r="BUX293"/>
      <c r="BUY293"/>
      <c r="BUZ293"/>
      <c r="BVA293"/>
      <c r="BVB293"/>
      <c r="BVC293"/>
      <c r="BVD293"/>
      <c r="BVE293"/>
      <c r="BVF293"/>
      <c r="BVG293"/>
      <c r="BVH293"/>
      <c r="BVI293"/>
      <c r="BVJ293"/>
      <c r="BVK293"/>
      <c r="BVL293"/>
      <c r="BVM293"/>
      <c r="BVN293"/>
      <c r="BVO293"/>
      <c r="BVP293"/>
      <c r="BVQ293"/>
      <c r="BVR293"/>
      <c r="BVS293"/>
      <c r="BVT293"/>
      <c r="BVU293"/>
      <c r="BVV293"/>
      <c r="BVW293"/>
      <c r="BVX293"/>
      <c r="BVY293"/>
      <c r="BVZ293"/>
      <c r="BWA293"/>
      <c r="BWB293"/>
      <c r="BWC293"/>
      <c r="BWD293"/>
      <c r="BWE293"/>
      <c r="BWF293"/>
      <c r="BWG293"/>
      <c r="BWH293"/>
      <c r="BWI293"/>
      <c r="BWJ293"/>
      <c r="BWK293"/>
      <c r="BWL293"/>
      <c r="BWM293"/>
      <c r="BWN293"/>
      <c r="BWO293"/>
      <c r="BWP293"/>
      <c r="BWQ293"/>
      <c r="BWR293"/>
      <c r="BWS293"/>
      <c r="BWT293"/>
      <c r="BWU293"/>
      <c r="BWV293"/>
      <c r="BWW293"/>
      <c r="BWX293"/>
      <c r="BWY293"/>
      <c r="BWZ293"/>
      <c r="BXA293"/>
      <c r="BXB293"/>
      <c r="BXC293"/>
      <c r="BXD293"/>
      <c r="BXE293"/>
      <c r="BXF293"/>
      <c r="BXG293"/>
      <c r="BXH293"/>
      <c r="BXI293"/>
      <c r="BXJ293"/>
      <c r="BXK293"/>
      <c r="BXL293"/>
      <c r="BXM293"/>
      <c r="BXN293"/>
      <c r="BXO293"/>
      <c r="BXP293"/>
      <c r="BXQ293"/>
      <c r="BXR293"/>
      <c r="BXS293"/>
      <c r="BXT293"/>
      <c r="BXU293"/>
      <c r="BXV293"/>
      <c r="BXW293"/>
      <c r="BXX293"/>
      <c r="BXY293"/>
      <c r="BXZ293"/>
      <c r="BYA293"/>
      <c r="BYB293"/>
      <c r="BYC293"/>
      <c r="BYD293"/>
      <c r="BYE293"/>
      <c r="BYF293"/>
      <c r="BYG293"/>
      <c r="BYH293"/>
      <c r="BYI293"/>
      <c r="BYJ293"/>
      <c r="BYK293"/>
      <c r="BYL293"/>
      <c r="BYM293"/>
      <c r="BYN293"/>
      <c r="BYO293"/>
      <c r="BYP293"/>
      <c r="BYQ293"/>
      <c r="BYR293"/>
      <c r="BYS293"/>
      <c r="BYT293"/>
      <c r="BYU293"/>
      <c r="BYV293"/>
      <c r="BYW293"/>
      <c r="BYX293"/>
      <c r="BYY293"/>
      <c r="BYZ293"/>
      <c r="BZA293"/>
      <c r="BZB293"/>
      <c r="BZC293"/>
      <c r="BZD293"/>
      <c r="BZE293"/>
      <c r="BZF293"/>
      <c r="BZG293"/>
      <c r="BZH293"/>
      <c r="BZI293"/>
      <c r="BZJ293"/>
      <c r="BZK293"/>
      <c r="BZL293"/>
      <c r="BZM293"/>
      <c r="BZN293"/>
      <c r="BZO293"/>
      <c r="BZP293"/>
      <c r="BZQ293"/>
      <c r="BZR293"/>
      <c r="BZS293"/>
      <c r="BZT293"/>
      <c r="BZU293"/>
      <c r="BZV293"/>
      <c r="BZW293"/>
      <c r="BZX293"/>
      <c r="BZY293"/>
      <c r="BZZ293"/>
      <c r="CAA293"/>
      <c r="CAB293"/>
      <c r="CAC293"/>
      <c r="CAD293"/>
      <c r="CAE293"/>
      <c r="CAF293"/>
      <c r="CAG293"/>
      <c r="CAH293"/>
      <c r="CAI293"/>
      <c r="CAJ293"/>
      <c r="CAK293"/>
      <c r="CAL293"/>
      <c r="CAM293"/>
      <c r="CAN293"/>
      <c r="CAO293"/>
      <c r="CAP293"/>
      <c r="CAQ293"/>
      <c r="CAR293"/>
      <c r="CAS293"/>
      <c r="CAT293"/>
      <c r="CAU293"/>
      <c r="CAV293"/>
      <c r="CAW293"/>
      <c r="CAX293"/>
      <c r="CAY293"/>
      <c r="CAZ293"/>
      <c r="CBA293"/>
      <c r="CBB293"/>
      <c r="CBC293"/>
      <c r="CBD293"/>
      <c r="CBE293"/>
      <c r="CBF293"/>
      <c r="CBG293"/>
      <c r="CBH293"/>
      <c r="CBI293"/>
      <c r="CBJ293"/>
      <c r="CBK293"/>
      <c r="CBL293"/>
      <c r="CBM293"/>
      <c r="CBN293"/>
      <c r="CBO293"/>
      <c r="CBP293"/>
      <c r="CBQ293"/>
      <c r="CBR293"/>
      <c r="CBS293"/>
      <c r="CBT293"/>
      <c r="CBU293"/>
      <c r="CBV293"/>
      <c r="CBW293"/>
      <c r="CBX293"/>
      <c r="CBY293"/>
      <c r="CBZ293"/>
      <c r="CCA293"/>
      <c r="CCB293"/>
      <c r="CCC293"/>
      <c r="CCD293"/>
      <c r="CCE293"/>
      <c r="CCF293"/>
      <c r="CCG293"/>
      <c r="CCH293"/>
      <c r="CCI293"/>
      <c r="CCJ293"/>
      <c r="CCK293"/>
      <c r="CCL293"/>
      <c r="CCM293"/>
      <c r="CCN293"/>
      <c r="CCO293"/>
      <c r="CCP293"/>
      <c r="CCQ293"/>
      <c r="CCR293"/>
      <c r="CCS293"/>
      <c r="CCT293"/>
      <c r="CCU293"/>
      <c r="CCV293"/>
      <c r="CCW293"/>
      <c r="CCX293"/>
      <c r="CCY293"/>
      <c r="CCZ293"/>
      <c r="CDA293"/>
      <c r="CDB293"/>
      <c r="CDC293"/>
      <c r="CDD293"/>
      <c r="CDE293"/>
      <c r="CDF293"/>
      <c r="CDG293"/>
      <c r="CDH293"/>
      <c r="CDI293"/>
      <c r="CDJ293"/>
      <c r="CDK293"/>
      <c r="CDL293"/>
      <c r="CDM293"/>
      <c r="CDN293"/>
      <c r="CDO293"/>
      <c r="CDP293"/>
      <c r="CDQ293"/>
      <c r="CDR293"/>
      <c r="CDS293"/>
      <c r="CDT293"/>
      <c r="CDU293"/>
      <c r="CDV293"/>
      <c r="CDW293"/>
      <c r="CDX293"/>
      <c r="CDY293"/>
      <c r="CDZ293"/>
      <c r="CEA293"/>
      <c r="CEB293"/>
      <c r="CEC293"/>
      <c r="CED293"/>
      <c r="CEE293"/>
      <c r="CEF293"/>
      <c r="CEG293"/>
      <c r="CEH293"/>
      <c r="CEI293"/>
      <c r="CEJ293"/>
      <c r="CEK293"/>
      <c r="CEL293"/>
      <c r="CEM293"/>
      <c r="CEN293"/>
      <c r="CEO293"/>
      <c r="CEP293"/>
      <c r="CEQ293"/>
      <c r="CER293"/>
      <c r="CES293"/>
      <c r="CET293"/>
      <c r="CEU293"/>
      <c r="CEV293"/>
      <c r="CEW293"/>
      <c r="CEX293"/>
      <c r="CEY293"/>
      <c r="CEZ293"/>
      <c r="CFA293"/>
      <c r="CFB293"/>
      <c r="CFC293"/>
      <c r="CFD293"/>
      <c r="CFE293"/>
      <c r="CFF293"/>
      <c r="CFG293"/>
      <c r="CFH293"/>
      <c r="CFI293"/>
      <c r="CFJ293"/>
      <c r="CFK293"/>
      <c r="CFL293"/>
      <c r="CFM293"/>
      <c r="CFN293"/>
      <c r="CFO293"/>
      <c r="CFP293"/>
      <c r="CFQ293"/>
      <c r="CFR293"/>
      <c r="CFS293"/>
      <c r="CFT293"/>
      <c r="CFU293"/>
      <c r="CFV293"/>
      <c r="CFW293"/>
      <c r="CFX293"/>
      <c r="CFY293"/>
      <c r="CFZ293"/>
      <c r="CGA293"/>
      <c r="CGB293"/>
      <c r="CGC293"/>
      <c r="CGD293"/>
      <c r="CGE293"/>
      <c r="CGF293"/>
      <c r="CGG293"/>
      <c r="CGH293"/>
      <c r="CGI293"/>
      <c r="CGJ293"/>
      <c r="CGK293"/>
      <c r="CGL293"/>
      <c r="CGM293"/>
      <c r="CGN293"/>
      <c r="CGO293"/>
      <c r="CGP293"/>
      <c r="CGQ293"/>
      <c r="CGR293"/>
      <c r="CGS293"/>
      <c r="CGT293"/>
      <c r="CGU293"/>
      <c r="CGV293"/>
      <c r="CGW293"/>
      <c r="CGX293"/>
      <c r="CGY293"/>
      <c r="CGZ293"/>
      <c r="CHA293"/>
      <c r="CHB293"/>
      <c r="CHC293"/>
      <c r="CHD293"/>
      <c r="CHE293"/>
      <c r="CHF293"/>
      <c r="CHG293"/>
      <c r="CHH293"/>
      <c r="CHI293"/>
      <c r="CHJ293"/>
      <c r="CHK293"/>
      <c r="CHL293"/>
      <c r="CHM293"/>
      <c r="CHN293"/>
      <c r="CHO293"/>
      <c r="CHP293"/>
      <c r="CHQ293"/>
      <c r="CHR293"/>
      <c r="CHS293"/>
      <c r="CHT293"/>
      <c r="CHU293"/>
      <c r="CHV293"/>
      <c r="CHW293"/>
      <c r="CHX293"/>
      <c r="CHY293"/>
      <c r="CHZ293"/>
      <c r="CIA293"/>
      <c r="CIB293"/>
      <c r="CIC293"/>
      <c r="CID293"/>
      <c r="CIE293"/>
      <c r="CIF293"/>
      <c r="CIG293"/>
      <c r="CIH293"/>
      <c r="CII293"/>
      <c r="CIJ293"/>
      <c r="CIK293"/>
      <c r="CIL293"/>
      <c r="CIM293"/>
      <c r="CIN293"/>
      <c r="CIO293"/>
      <c r="CIP293"/>
      <c r="CIQ293"/>
      <c r="CIR293"/>
      <c r="CIS293"/>
      <c r="CIT293"/>
      <c r="CIU293"/>
      <c r="CIV293"/>
      <c r="CIW293"/>
      <c r="CIX293"/>
      <c r="CIY293"/>
      <c r="CIZ293"/>
      <c r="CJA293"/>
      <c r="CJB293"/>
      <c r="CJC293"/>
      <c r="CJD293"/>
      <c r="CJE293"/>
      <c r="CJF293"/>
      <c r="CJG293"/>
      <c r="CJH293"/>
      <c r="CJI293"/>
      <c r="CJJ293"/>
      <c r="CJK293"/>
      <c r="CJL293"/>
      <c r="CJM293"/>
      <c r="CJN293"/>
      <c r="CJO293"/>
      <c r="CJP293"/>
      <c r="CJQ293"/>
      <c r="CJR293"/>
      <c r="CJS293"/>
      <c r="CJT293"/>
      <c r="CJU293"/>
      <c r="CJV293"/>
      <c r="CJW293"/>
      <c r="CJX293"/>
      <c r="CJY293"/>
      <c r="CJZ293"/>
      <c r="CKA293"/>
      <c r="CKB293"/>
      <c r="CKC293"/>
      <c r="CKD293"/>
      <c r="CKE293"/>
      <c r="CKF293"/>
      <c r="CKG293"/>
      <c r="CKH293"/>
      <c r="CKI293"/>
      <c r="CKJ293"/>
      <c r="CKK293"/>
      <c r="CKL293"/>
      <c r="CKM293"/>
      <c r="CKN293"/>
      <c r="CKO293"/>
      <c r="CKP293"/>
      <c r="CKQ293"/>
      <c r="CKR293"/>
      <c r="CKS293"/>
      <c r="CKT293"/>
      <c r="CKU293"/>
      <c r="CKV293"/>
      <c r="CKW293"/>
      <c r="CKX293"/>
      <c r="CKY293"/>
      <c r="CKZ293"/>
      <c r="CLA293"/>
      <c r="CLB293"/>
      <c r="CLC293"/>
      <c r="CLD293"/>
      <c r="CLE293"/>
      <c r="CLF293"/>
      <c r="CLG293"/>
      <c r="CLH293"/>
      <c r="CLI293"/>
      <c r="CLJ293"/>
      <c r="CLK293"/>
      <c r="CLL293"/>
      <c r="CLM293"/>
      <c r="CLN293"/>
      <c r="CLO293"/>
      <c r="CLP293"/>
      <c r="CLQ293"/>
      <c r="CLR293"/>
      <c r="CLS293"/>
      <c r="CLT293"/>
      <c r="CLU293"/>
      <c r="CLV293"/>
      <c r="CLW293"/>
      <c r="CLX293"/>
      <c r="CLY293"/>
      <c r="CLZ293"/>
      <c r="CMA293"/>
      <c r="CMB293"/>
      <c r="CMC293"/>
      <c r="CMD293"/>
      <c r="CME293"/>
      <c r="CMF293"/>
      <c r="CMG293"/>
      <c r="CMH293"/>
      <c r="CMI293"/>
      <c r="CMJ293"/>
      <c r="CMK293"/>
      <c r="CML293"/>
      <c r="CMM293"/>
      <c r="CMN293"/>
      <c r="CMO293"/>
      <c r="CMP293"/>
      <c r="CMQ293"/>
      <c r="CMR293"/>
      <c r="CMS293"/>
      <c r="CMT293"/>
      <c r="CMU293"/>
      <c r="CMV293"/>
      <c r="CMW293"/>
      <c r="CMX293"/>
      <c r="CMY293"/>
      <c r="CMZ293"/>
      <c r="CNA293"/>
      <c r="CNB293"/>
      <c r="CNC293"/>
      <c r="CND293"/>
      <c r="CNE293"/>
      <c r="CNF293"/>
      <c r="CNG293"/>
      <c r="CNH293"/>
      <c r="CNI293"/>
      <c r="CNJ293"/>
      <c r="CNK293"/>
      <c r="CNL293"/>
      <c r="CNM293"/>
      <c r="CNN293"/>
      <c r="CNO293"/>
      <c r="CNP293"/>
      <c r="CNQ293"/>
      <c r="CNR293"/>
      <c r="CNS293"/>
      <c r="CNT293"/>
      <c r="CNU293"/>
      <c r="CNV293"/>
      <c r="CNW293"/>
      <c r="CNX293"/>
      <c r="CNY293"/>
      <c r="CNZ293"/>
      <c r="COA293"/>
      <c r="COB293"/>
      <c r="COC293"/>
      <c r="COD293"/>
      <c r="COE293"/>
      <c r="COF293"/>
      <c r="COG293"/>
      <c r="COH293"/>
      <c r="COI293"/>
      <c r="COJ293"/>
      <c r="COK293"/>
      <c r="COL293"/>
      <c r="COM293"/>
      <c r="CON293"/>
      <c r="COO293"/>
      <c r="COP293"/>
      <c r="COQ293"/>
      <c r="COR293"/>
      <c r="COS293"/>
      <c r="COT293"/>
      <c r="COU293"/>
      <c r="COV293"/>
      <c r="COW293"/>
      <c r="COX293"/>
      <c r="COY293"/>
      <c r="COZ293"/>
      <c r="CPA293"/>
      <c r="CPB293"/>
      <c r="CPC293"/>
      <c r="CPD293"/>
      <c r="CPE293"/>
      <c r="CPF293"/>
      <c r="CPG293"/>
      <c r="CPH293"/>
      <c r="CPI293"/>
      <c r="CPJ293"/>
      <c r="CPK293"/>
      <c r="CPL293"/>
      <c r="CPM293"/>
      <c r="CPN293"/>
      <c r="CPO293"/>
      <c r="CPP293"/>
      <c r="CPQ293"/>
      <c r="CPR293"/>
      <c r="CPS293"/>
      <c r="CPT293"/>
      <c r="CPU293"/>
      <c r="CPV293"/>
      <c r="CPW293"/>
      <c r="CPX293"/>
      <c r="CPY293"/>
      <c r="CPZ293"/>
      <c r="CQA293"/>
      <c r="CQB293"/>
      <c r="CQC293"/>
      <c r="CQD293"/>
      <c r="CQE293"/>
      <c r="CQF293"/>
      <c r="CQG293"/>
      <c r="CQH293"/>
      <c r="CQI293"/>
      <c r="CQJ293"/>
      <c r="CQK293"/>
      <c r="CQL293"/>
      <c r="CQM293"/>
      <c r="CQN293"/>
      <c r="CQO293"/>
      <c r="CQP293"/>
      <c r="CQQ293"/>
      <c r="CQR293"/>
      <c r="CQS293"/>
      <c r="CQT293"/>
      <c r="CQU293"/>
      <c r="CQV293"/>
      <c r="CQW293"/>
      <c r="CQX293"/>
      <c r="CQY293"/>
      <c r="CQZ293"/>
      <c r="CRA293"/>
      <c r="CRB293"/>
      <c r="CRC293"/>
      <c r="CRD293"/>
      <c r="CRE293"/>
      <c r="CRF293"/>
      <c r="CRG293"/>
      <c r="CRH293"/>
      <c r="CRI293"/>
      <c r="CRJ293"/>
      <c r="CRK293"/>
      <c r="CRL293"/>
      <c r="CRM293"/>
      <c r="CRN293"/>
      <c r="CRO293"/>
      <c r="CRP293"/>
      <c r="CRQ293"/>
      <c r="CRR293"/>
      <c r="CRS293"/>
      <c r="CRT293"/>
      <c r="CRU293"/>
      <c r="CRV293"/>
      <c r="CRW293"/>
      <c r="CRX293"/>
      <c r="CRY293"/>
      <c r="CRZ293"/>
      <c r="CSA293"/>
      <c r="CSB293"/>
      <c r="CSC293"/>
      <c r="CSD293"/>
      <c r="CSE293"/>
      <c r="CSF293"/>
      <c r="CSG293"/>
      <c r="CSH293"/>
      <c r="CSI293"/>
      <c r="CSJ293"/>
      <c r="CSK293"/>
      <c r="CSL293"/>
      <c r="CSM293"/>
      <c r="CSN293"/>
      <c r="CSO293"/>
      <c r="CSP293"/>
      <c r="CSQ293"/>
      <c r="CSR293"/>
      <c r="CSS293"/>
      <c r="CST293"/>
      <c r="CSU293"/>
      <c r="CSV293"/>
      <c r="CSW293"/>
      <c r="CSX293"/>
      <c r="CSY293"/>
      <c r="CSZ293"/>
      <c r="CTA293"/>
      <c r="CTB293"/>
      <c r="CTC293"/>
      <c r="CTD293"/>
      <c r="CTE293"/>
      <c r="CTF293"/>
      <c r="CTG293"/>
      <c r="CTH293"/>
      <c r="CTI293"/>
      <c r="CTJ293"/>
      <c r="CTK293"/>
      <c r="CTL293"/>
      <c r="CTM293"/>
      <c r="CTN293"/>
      <c r="CTO293"/>
      <c r="CTP293"/>
      <c r="CTQ293"/>
      <c r="CTR293"/>
      <c r="CTS293"/>
      <c r="CTT293"/>
      <c r="CTU293"/>
      <c r="CTV293"/>
      <c r="CTW293"/>
      <c r="CTX293"/>
      <c r="CTY293"/>
      <c r="CTZ293"/>
      <c r="CUA293"/>
      <c r="CUB293"/>
      <c r="CUC293"/>
      <c r="CUD293"/>
      <c r="CUE293"/>
      <c r="CUF293"/>
      <c r="CUG293"/>
      <c r="CUH293"/>
      <c r="CUI293"/>
      <c r="CUJ293"/>
      <c r="CUK293"/>
      <c r="CUL293"/>
      <c r="CUM293"/>
      <c r="CUN293"/>
      <c r="CUO293"/>
      <c r="CUP293"/>
      <c r="CUQ293"/>
      <c r="CUR293"/>
      <c r="CUS293"/>
      <c r="CUT293"/>
      <c r="CUU293"/>
      <c r="CUV293"/>
      <c r="CUW293"/>
      <c r="CUX293"/>
      <c r="CUY293"/>
      <c r="CUZ293"/>
      <c r="CVA293"/>
      <c r="CVB293"/>
      <c r="CVC293"/>
      <c r="CVD293"/>
      <c r="CVE293"/>
      <c r="CVF293"/>
      <c r="CVG293"/>
      <c r="CVH293"/>
      <c r="CVI293"/>
      <c r="CVJ293"/>
      <c r="CVK293"/>
      <c r="CVL293"/>
      <c r="CVM293"/>
      <c r="CVN293"/>
      <c r="CVO293"/>
      <c r="CVP293"/>
      <c r="CVQ293"/>
      <c r="CVR293"/>
      <c r="CVS293"/>
      <c r="CVT293"/>
      <c r="CVU293"/>
      <c r="CVV293"/>
      <c r="CVW293"/>
      <c r="CVX293"/>
      <c r="CVY293"/>
      <c r="CVZ293"/>
      <c r="CWA293"/>
      <c r="CWB293"/>
      <c r="CWC293"/>
      <c r="CWD293"/>
      <c r="CWE293"/>
      <c r="CWF293"/>
      <c r="CWG293"/>
      <c r="CWH293"/>
      <c r="CWI293"/>
      <c r="CWJ293"/>
      <c r="CWK293"/>
      <c r="CWL293"/>
      <c r="CWM293"/>
      <c r="CWN293"/>
      <c r="CWO293"/>
      <c r="CWP293"/>
      <c r="CWQ293"/>
      <c r="CWR293"/>
      <c r="CWS293"/>
      <c r="CWT293"/>
      <c r="CWU293"/>
      <c r="CWV293"/>
      <c r="CWW293"/>
      <c r="CWX293"/>
      <c r="CWY293"/>
      <c r="CWZ293"/>
      <c r="CXA293"/>
      <c r="CXB293"/>
      <c r="CXC293"/>
      <c r="CXD293"/>
      <c r="CXE293"/>
      <c r="CXF293"/>
      <c r="CXG293"/>
      <c r="CXH293"/>
      <c r="CXI293"/>
      <c r="CXJ293"/>
      <c r="CXK293"/>
      <c r="CXL293"/>
      <c r="CXM293"/>
      <c r="CXN293"/>
      <c r="CXO293"/>
      <c r="CXP293"/>
      <c r="CXQ293"/>
      <c r="CXR293"/>
      <c r="CXS293"/>
      <c r="CXT293"/>
      <c r="CXU293"/>
      <c r="CXV293"/>
      <c r="CXW293"/>
      <c r="CXX293"/>
      <c r="CXY293"/>
      <c r="CXZ293"/>
      <c r="CYA293"/>
      <c r="CYB293"/>
      <c r="CYC293"/>
      <c r="CYD293"/>
      <c r="CYE293"/>
      <c r="CYF293"/>
      <c r="CYG293"/>
      <c r="CYH293"/>
      <c r="CYI293"/>
      <c r="CYJ293"/>
      <c r="CYK293"/>
      <c r="CYL293"/>
      <c r="CYM293"/>
      <c r="CYN293"/>
      <c r="CYO293"/>
      <c r="CYP293"/>
      <c r="CYQ293"/>
      <c r="CYR293"/>
      <c r="CYS293"/>
      <c r="CYT293"/>
      <c r="CYU293"/>
      <c r="CYV293"/>
      <c r="CYW293"/>
      <c r="CYX293"/>
      <c r="CYY293"/>
      <c r="CYZ293"/>
      <c r="CZA293"/>
      <c r="CZB293"/>
      <c r="CZC293"/>
      <c r="CZD293"/>
      <c r="CZE293"/>
      <c r="CZF293"/>
      <c r="CZG293"/>
      <c r="CZH293"/>
      <c r="CZI293"/>
      <c r="CZJ293"/>
      <c r="CZK293"/>
      <c r="CZL293"/>
      <c r="CZM293"/>
      <c r="CZN293"/>
      <c r="CZO293"/>
      <c r="CZP293"/>
      <c r="CZQ293"/>
      <c r="CZR293"/>
      <c r="CZS293"/>
      <c r="CZT293"/>
      <c r="CZU293"/>
      <c r="CZV293"/>
      <c r="CZW293"/>
      <c r="CZX293"/>
      <c r="CZY293"/>
      <c r="CZZ293"/>
      <c r="DAA293"/>
      <c r="DAB293"/>
      <c r="DAC293"/>
      <c r="DAD293"/>
      <c r="DAE293"/>
      <c r="DAF293"/>
      <c r="DAG293"/>
      <c r="DAH293"/>
      <c r="DAI293"/>
      <c r="DAJ293"/>
      <c r="DAK293"/>
      <c r="DAL293"/>
      <c r="DAM293"/>
      <c r="DAN293"/>
      <c r="DAO293"/>
      <c r="DAP293"/>
      <c r="DAQ293"/>
      <c r="DAR293"/>
      <c r="DAS293"/>
      <c r="DAT293"/>
      <c r="DAU293"/>
      <c r="DAV293"/>
      <c r="DAW293"/>
      <c r="DAX293"/>
      <c r="DAY293"/>
      <c r="DAZ293"/>
      <c r="DBA293"/>
      <c r="DBB293"/>
      <c r="DBC293"/>
      <c r="DBD293"/>
      <c r="DBE293"/>
      <c r="DBF293"/>
      <c r="DBG293"/>
      <c r="DBH293"/>
      <c r="DBI293"/>
      <c r="DBJ293"/>
      <c r="DBK293"/>
      <c r="DBL293"/>
      <c r="DBM293"/>
      <c r="DBN293"/>
      <c r="DBO293"/>
      <c r="DBP293"/>
      <c r="DBQ293"/>
      <c r="DBR293"/>
      <c r="DBS293"/>
      <c r="DBT293"/>
      <c r="DBU293"/>
      <c r="DBV293"/>
      <c r="DBW293"/>
      <c r="DBX293"/>
      <c r="DBY293"/>
      <c r="DBZ293"/>
      <c r="DCA293"/>
      <c r="DCB293"/>
      <c r="DCC293"/>
      <c r="DCD293"/>
      <c r="DCE293"/>
      <c r="DCF293"/>
      <c r="DCG293"/>
      <c r="DCH293"/>
      <c r="DCI293"/>
      <c r="DCJ293"/>
      <c r="DCK293"/>
      <c r="DCL293"/>
      <c r="DCM293"/>
      <c r="DCN293"/>
      <c r="DCO293"/>
      <c r="DCP293"/>
      <c r="DCQ293"/>
      <c r="DCR293"/>
      <c r="DCS293"/>
      <c r="DCT293"/>
      <c r="DCU293"/>
      <c r="DCV293"/>
      <c r="DCW293"/>
      <c r="DCX293"/>
      <c r="DCY293"/>
      <c r="DCZ293"/>
      <c r="DDA293"/>
      <c r="DDB293"/>
      <c r="DDC293"/>
      <c r="DDD293"/>
      <c r="DDE293"/>
      <c r="DDF293"/>
      <c r="DDG293"/>
      <c r="DDH293"/>
      <c r="DDI293"/>
      <c r="DDJ293"/>
      <c r="DDK293"/>
      <c r="DDL293"/>
      <c r="DDM293"/>
      <c r="DDN293"/>
      <c r="DDO293"/>
      <c r="DDP293"/>
      <c r="DDQ293"/>
      <c r="DDR293"/>
      <c r="DDS293"/>
      <c r="DDT293"/>
      <c r="DDU293"/>
      <c r="DDV293"/>
      <c r="DDW293"/>
      <c r="DDX293"/>
      <c r="DDY293"/>
      <c r="DDZ293"/>
      <c r="DEA293"/>
      <c r="DEB293"/>
      <c r="DEC293"/>
      <c r="DED293"/>
      <c r="DEE293"/>
      <c r="DEF293"/>
      <c r="DEG293"/>
      <c r="DEH293"/>
      <c r="DEI293"/>
      <c r="DEJ293"/>
      <c r="DEK293"/>
      <c r="DEL293"/>
      <c r="DEM293"/>
      <c r="DEN293"/>
      <c r="DEO293"/>
      <c r="DEP293"/>
      <c r="DEQ293"/>
      <c r="DER293"/>
      <c r="DES293"/>
      <c r="DET293"/>
      <c r="DEU293"/>
      <c r="DEV293"/>
      <c r="DEW293"/>
      <c r="DEX293"/>
      <c r="DEY293"/>
      <c r="DEZ293"/>
      <c r="DFA293"/>
      <c r="DFB293"/>
      <c r="DFC293"/>
      <c r="DFD293"/>
      <c r="DFE293"/>
      <c r="DFF293"/>
      <c r="DFG293"/>
      <c r="DFH293"/>
      <c r="DFI293"/>
      <c r="DFJ293"/>
      <c r="DFK293"/>
      <c r="DFL293"/>
      <c r="DFM293"/>
      <c r="DFN293"/>
      <c r="DFO293"/>
      <c r="DFP293"/>
      <c r="DFQ293"/>
      <c r="DFR293"/>
      <c r="DFS293"/>
      <c r="DFT293"/>
      <c r="DFU293"/>
      <c r="DFV293"/>
      <c r="DFW293"/>
      <c r="DFX293"/>
      <c r="DFY293"/>
      <c r="DFZ293"/>
      <c r="DGA293"/>
      <c r="DGB293"/>
      <c r="DGC293"/>
      <c r="DGD293"/>
      <c r="DGE293"/>
      <c r="DGF293"/>
      <c r="DGG293"/>
      <c r="DGH293"/>
      <c r="DGI293"/>
      <c r="DGJ293"/>
      <c r="DGK293"/>
      <c r="DGL293"/>
      <c r="DGM293"/>
      <c r="DGN293"/>
      <c r="DGO293"/>
      <c r="DGP293"/>
      <c r="DGQ293"/>
      <c r="DGR293"/>
      <c r="DGS293"/>
      <c r="DGT293"/>
      <c r="DGU293"/>
      <c r="DGV293"/>
      <c r="DGW293"/>
      <c r="DGX293"/>
      <c r="DGY293"/>
      <c r="DGZ293"/>
      <c r="DHA293"/>
      <c r="DHB293"/>
      <c r="DHC293"/>
      <c r="DHD293"/>
      <c r="DHE293"/>
      <c r="DHF293"/>
      <c r="DHG293"/>
      <c r="DHH293"/>
      <c r="DHI293"/>
      <c r="DHJ293"/>
      <c r="DHK293"/>
      <c r="DHL293"/>
      <c r="DHM293"/>
      <c r="DHN293"/>
      <c r="DHO293"/>
      <c r="DHP293"/>
      <c r="DHQ293"/>
      <c r="DHR293"/>
      <c r="DHS293"/>
      <c r="DHT293"/>
      <c r="DHU293"/>
      <c r="DHV293"/>
      <c r="DHW293"/>
      <c r="DHX293"/>
      <c r="DHY293"/>
      <c r="DHZ293"/>
      <c r="DIA293"/>
      <c r="DIB293"/>
      <c r="DIC293"/>
      <c r="DID293"/>
      <c r="DIE293"/>
      <c r="DIF293"/>
      <c r="DIG293"/>
      <c r="DIH293"/>
      <c r="DII293"/>
      <c r="DIJ293"/>
      <c r="DIK293"/>
      <c r="DIL293"/>
      <c r="DIM293"/>
      <c r="DIN293"/>
      <c r="DIO293"/>
      <c r="DIP293"/>
      <c r="DIQ293"/>
      <c r="DIR293"/>
      <c r="DIS293"/>
      <c r="DIT293"/>
      <c r="DIU293"/>
      <c r="DIV293"/>
      <c r="DIW293"/>
      <c r="DIX293"/>
      <c r="DIY293"/>
      <c r="DIZ293"/>
      <c r="DJA293"/>
      <c r="DJB293"/>
      <c r="DJC293"/>
      <c r="DJD293"/>
      <c r="DJE293"/>
      <c r="DJF293"/>
      <c r="DJG293"/>
      <c r="DJH293"/>
      <c r="DJI293"/>
      <c r="DJJ293"/>
      <c r="DJK293"/>
      <c r="DJL293"/>
      <c r="DJM293"/>
      <c r="DJN293"/>
      <c r="DJO293"/>
      <c r="DJP293"/>
      <c r="DJQ293"/>
      <c r="DJR293"/>
      <c r="DJS293"/>
      <c r="DJT293"/>
      <c r="DJU293"/>
      <c r="DJV293"/>
      <c r="DJW293"/>
      <c r="DJX293"/>
      <c r="DJY293"/>
      <c r="DJZ293"/>
      <c r="DKA293"/>
      <c r="DKB293"/>
      <c r="DKC293"/>
      <c r="DKD293"/>
      <c r="DKE293"/>
      <c r="DKF293"/>
      <c r="DKG293"/>
      <c r="DKH293"/>
      <c r="DKI293"/>
      <c r="DKJ293"/>
      <c r="DKK293"/>
      <c r="DKL293"/>
      <c r="DKM293"/>
      <c r="DKN293"/>
      <c r="DKO293"/>
      <c r="DKP293"/>
      <c r="DKQ293"/>
      <c r="DKR293"/>
      <c r="DKS293"/>
      <c r="DKT293"/>
      <c r="DKU293"/>
      <c r="DKV293"/>
      <c r="DKW293"/>
      <c r="DKX293"/>
      <c r="DKY293"/>
      <c r="DKZ293"/>
      <c r="DLA293"/>
      <c r="DLB293"/>
      <c r="DLC293"/>
      <c r="DLD293"/>
      <c r="DLE293"/>
      <c r="DLF293"/>
      <c r="DLG293"/>
      <c r="DLH293"/>
      <c r="DLI293"/>
      <c r="DLJ293"/>
      <c r="DLK293"/>
      <c r="DLL293"/>
      <c r="DLM293"/>
      <c r="DLN293"/>
      <c r="DLO293"/>
      <c r="DLP293"/>
      <c r="DLQ293"/>
      <c r="DLR293"/>
      <c r="DLS293"/>
      <c r="DLT293"/>
      <c r="DLU293"/>
      <c r="DLV293"/>
      <c r="DLW293"/>
      <c r="DLX293"/>
      <c r="DLY293"/>
      <c r="DLZ293"/>
      <c r="DMA293"/>
      <c r="DMB293"/>
      <c r="DMC293"/>
      <c r="DMD293"/>
      <c r="DME293"/>
      <c r="DMF293"/>
      <c r="DMG293"/>
      <c r="DMH293"/>
      <c r="DMI293"/>
      <c r="DMJ293"/>
      <c r="DMK293"/>
      <c r="DML293"/>
      <c r="DMM293"/>
      <c r="DMN293"/>
      <c r="DMO293"/>
      <c r="DMP293"/>
      <c r="DMQ293"/>
      <c r="DMR293"/>
      <c r="DMS293"/>
      <c r="DMT293"/>
      <c r="DMU293"/>
      <c r="DMV293"/>
      <c r="DMW293"/>
      <c r="DMX293"/>
      <c r="DMY293"/>
      <c r="DMZ293"/>
      <c r="DNA293"/>
      <c r="DNB293"/>
      <c r="DNC293"/>
      <c r="DND293"/>
      <c r="DNE293"/>
      <c r="DNF293"/>
      <c r="DNG293"/>
      <c r="DNH293"/>
      <c r="DNI293"/>
      <c r="DNJ293"/>
      <c r="DNK293"/>
      <c r="DNL293"/>
      <c r="DNM293"/>
      <c r="DNN293"/>
      <c r="DNO293"/>
      <c r="DNP293"/>
      <c r="DNQ293"/>
      <c r="DNR293"/>
      <c r="DNS293"/>
      <c r="DNT293"/>
      <c r="DNU293"/>
      <c r="DNV293"/>
      <c r="DNW293"/>
      <c r="DNX293"/>
      <c r="DNY293"/>
      <c r="DNZ293"/>
      <c r="DOA293"/>
      <c r="DOB293"/>
      <c r="DOC293"/>
      <c r="DOD293"/>
      <c r="DOE293"/>
      <c r="DOF293"/>
      <c r="DOG293"/>
      <c r="DOH293"/>
      <c r="DOI293"/>
      <c r="DOJ293"/>
      <c r="DOK293"/>
      <c r="DOL293"/>
      <c r="DOM293"/>
      <c r="DON293"/>
      <c r="DOO293"/>
      <c r="DOP293"/>
      <c r="DOQ293"/>
      <c r="DOR293"/>
      <c r="DOS293"/>
      <c r="DOT293"/>
      <c r="DOU293"/>
      <c r="DOV293"/>
      <c r="DOW293"/>
      <c r="DOX293"/>
      <c r="DOY293"/>
      <c r="DOZ293"/>
      <c r="DPA293"/>
      <c r="DPB293"/>
      <c r="DPC293"/>
      <c r="DPD293"/>
      <c r="DPE293"/>
      <c r="DPF293"/>
      <c r="DPG293"/>
      <c r="DPH293"/>
      <c r="DPI293"/>
      <c r="DPJ293"/>
      <c r="DPK293"/>
      <c r="DPL293"/>
      <c r="DPM293"/>
      <c r="DPN293"/>
      <c r="DPO293"/>
      <c r="DPP293"/>
      <c r="DPQ293"/>
      <c r="DPR293"/>
      <c r="DPS293"/>
      <c r="DPT293"/>
      <c r="DPU293"/>
      <c r="DPV293"/>
      <c r="DPW293"/>
      <c r="DPX293"/>
      <c r="DPY293"/>
      <c r="DPZ293"/>
      <c r="DQA293"/>
      <c r="DQB293"/>
      <c r="DQC293"/>
      <c r="DQD293"/>
      <c r="DQE293"/>
      <c r="DQF293"/>
      <c r="DQG293"/>
      <c r="DQH293"/>
      <c r="DQI293"/>
      <c r="DQJ293"/>
      <c r="DQK293"/>
      <c r="DQL293"/>
      <c r="DQM293"/>
      <c r="DQN293"/>
      <c r="DQO293"/>
      <c r="DQP293"/>
      <c r="DQQ293"/>
      <c r="DQR293"/>
      <c r="DQS293"/>
      <c r="DQT293"/>
      <c r="DQU293"/>
      <c r="DQV293"/>
      <c r="DQW293"/>
      <c r="DQX293"/>
      <c r="DQY293"/>
      <c r="DQZ293"/>
      <c r="DRA293"/>
      <c r="DRB293"/>
      <c r="DRC293"/>
      <c r="DRD293"/>
      <c r="DRE293"/>
      <c r="DRF293"/>
      <c r="DRG293"/>
      <c r="DRH293"/>
      <c r="DRI293"/>
      <c r="DRJ293"/>
      <c r="DRK293"/>
      <c r="DRL293"/>
      <c r="DRM293"/>
      <c r="DRN293"/>
      <c r="DRO293"/>
      <c r="DRP293"/>
      <c r="DRQ293"/>
      <c r="DRR293"/>
      <c r="DRS293"/>
      <c r="DRT293"/>
      <c r="DRU293"/>
      <c r="DRV293"/>
      <c r="DRW293"/>
      <c r="DRX293"/>
      <c r="DRY293"/>
      <c r="DRZ293"/>
      <c r="DSA293"/>
      <c r="DSB293"/>
      <c r="DSC293"/>
      <c r="DSD293"/>
      <c r="DSE293"/>
      <c r="DSF293"/>
      <c r="DSG293"/>
      <c r="DSH293"/>
      <c r="DSI293"/>
      <c r="DSJ293"/>
      <c r="DSK293"/>
      <c r="DSL293"/>
      <c r="DSM293"/>
      <c r="DSN293"/>
      <c r="DSO293"/>
      <c r="DSP293"/>
      <c r="DSQ293"/>
      <c r="DSR293"/>
      <c r="DSS293"/>
      <c r="DST293"/>
      <c r="DSU293"/>
      <c r="DSV293"/>
      <c r="DSW293"/>
      <c r="DSX293"/>
      <c r="DSY293"/>
      <c r="DSZ293"/>
      <c r="DTA293"/>
      <c r="DTB293"/>
      <c r="DTC293"/>
      <c r="DTD293"/>
      <c r="DTE293"/>
      <c r="DTF293"/>
      <c r="DTG293"/>
      <c r="DTH293"/>
      <c r="DTI293"/>
      <c r="DTJ293"/>
      <c r="DTK293"/>
      <c r="DTL293"/>
      <c r="DTM293"/>
      <c r="DTN293"/>
      <c r="DTO293"/>
      <c r="DTP293"/>
      <c r="DTQ293"/>
      <c r="DTR293"/>
      <c r="DTS293"/>
      <c r="DTT293"/>
      <c r="DTU293"/>
      <c r="DTV293"/>
      <c r="DTW293"/>
      <c r="DTX293"/>
      <c r="DTY293"/>
      <c r="DTZ293"/>
      <c r="DUA293"/>
      <c r="DUB293"/>
      <c r="DUC293"/>
      <c r="DUD293"/>
      <c r="DUE293"/>
      <c r="DUF293"/>
      <c r="DUG293"/>
      <c r="DUH293"/>
      <c r="DUI293"/>
      <c r="DUJ293"/>
      <c r="DUK293"/>
      <c r="DUL293"/>
      <c r="DUM293"/>
      <c r="DUN293"/>
      <c r="DUO293"/>
      <c r="DUP293"/>
      <c r="DUQ293"/>
      <c r="DUR293"/>
      <c r="DUS293"/>
      <c r="DUT293"/>
      <c r="DUU293"/>
      <c r="DUV293"/>
      <c r="DUW293"/>
      <c r="DUX293"/>
      <c r="DUY293"/>
      <c r="DUZ293"/>
      <c r="DVA293"/>
      <c r="DVB293"/>
      <c r="DVC293"/>
      <c r="DVD293"/>
      <c r="DVE293"/>
      <c r="DVF293"/>
      <c r="DVG293"/>
      <c r="DVH293"/>
      <c r="DVI293"/>
      <c r="DVJ293"/>
      <c r="DVK293"/>
      <c r="DVL293"/>
      <c r="DVM293"/>
      <c r="DVN293"/>
      <c r="DVO293"/>
      <c r="DVP293"/>
      <c r="DVQ293"/>
      <c r="DVR293"/>
      <c r="DVS293"/>
      <c r="DVT293"/>
      <c r="DVU293"/>
      <c r="DVV293"/>
      <c r="DVW293"/>
      <c r="DVX293"/>
      <c r="DVY293"/>
      <c r="DVZ293"/>
      <c r="DWA293"/>
      <c r="DWB293"/>
      <c r="DWC293"/>
      <c r="DWD293"/>
      <c r="DWE293"/>
      <c r="DWF293"/>
      <c r="DWG293"/>
      <c r="DWH293"/>
      <c r="DWI293"/>
      <c r="DWJ293"/>
      <c r="DWK293"/>
      <c r="DWL293"/>
      <c r="DWM293"/>
      <c r="DWN293"/>
      <c r="DWO293"/>
      <c r="DWP293"/>
      <c r="DWQ293"/>
      <c r="DWR293"/>
      <c r="DWS293"/>
      <c r="DWT293"/>
      <c r="DWU293"/>
      <c r="DWV293"/>
      <c r="DWW293"/>
      <c r="DWX293"/>
      <c r="DWY293"/>
      <c r="DWZ293"/>
      <c r="DXA293"/>
      <c r="DXB293"/>
      <c r="DXC293"/>
      <c r="DXD293"/>
      <c r="DXE293"/>
      <c r="DXF293"/>
      <c r="DXG293"/>
      <c r="DXH293"/>
      <c r="DXI293"/>
      <c r="DXJ293"/>
      <c r="DXK293"/>
      <c r="DXL293"/>
      <c r="DXM293"/>
      <c r="DXN293"/>
      <c r="DXO293"/>
      <c r="DXP293"/>
      <c r="DXQ293"/>
      <c r="DXR293"/>
      <c r="DXS293"/>
      <c r="DXT293"/>
      <c r="DXU293"/>
      <c r="DXV293"/>
      <c r="DXW293"/>
      <c r="DXX293"/>
      <c r="DXY293"/>
      <c r="DXZ293"/>
      <c r="DYA293"/>
      <c r="DYB293"/>
      <c r="DYC293"/>
      <c r="DYD293"/>
      <c r="DYE293"/>
      <c r="DYF293"/>
      <c r="DYG293"/>
      <c r="DYH293"/>
      <c r="DYI293"/>
      <c r="DYJ293"/>
      <c r="DYK293"/>
      <c r="DYL293"/>
      <c r="DYM293"/>
      <c r="DYN293"/>
      <c r="DYO293"/>
      <c r="DYP293"/>
      <c r="DYQ293"/>
      <c r="DYR293"/>
      <c r="DYS293"/>
      <c r="DYT293"/>
      <c r="DYU293"/>
      <c r="DYV293"/>
      <c r="DYW293"/>
      <c r="DYX293"/>
      <c r="DYY293"/>
      <c r="DYZ293"/>
      <c r="DZA293"/>
      <c r="DZB293"/>
      <c r="DZC293"/>
      <c r="DZD293"/>
      <c r="DZE293"/>
      <c r="DZF293"/>
      <c r="DZG293"/>
      <c r="DZH293"/>
      <c r="DZI293"/>
      <c r="DZJ293"/>
      <c r="DZK293"/>
      <c r="DZL293"/>
      <c r="DZM293"/>
      <c r="DZN293"/>
      <c r="DZO293"/>
      <c r="DZP293"/>
      <c r="DZQ293"/>
      <c r="DZR293"/>
      <c r="DZS293"/>
      <c r="DZT293"/>
      <c r="DZU293"/>
      <c r="DZV293"/>
      <c r="DZW293"/>
      <c r="DZX293"/>
      <c r="DZY293"/>
      <c r="DZZ293"/>
      <c r="EAA293"/>
      <c r="EAB293"/>
      <c r="EAC293"/>
      <c r="EAD293"/>
      <c r="EAE293"/>
      <c r="EAF293"/>
      <c r="EAG293"/>
      <c r="EAH293"/>
      <c r="EAI293"/>
      <c r="EAJ293"/>
      <c r="EAK293"/>
      <c r="EAL293"/>
      <c r="EAM293"/>
      <c r="EAN293"/>
      <c r="EAO293"/>
      <c r="EAP293"/>
      <c r="EAQ293"/>
      <c r="EAR293"/>
      <c r="EAS293"/>
      <c r="EAT293"/>
      <c r="EAU293"/>
      <c r="EAV293"/>
      <c r="EAW293"/>
      <c r="EAX293"/>
      <c r="EAY293"/>
      <c r="EAZ293"/>
      <c r="EBA293"/>
      <c r="EBB293"/>
      <c r="EBC293"/>
      <c r="EBD293"/>
      <c r="EBE293"/>
      <c r="EBF293"/>
      <c r="EBG293"/>
      <c r="EBH293"/>
      <c r="EBI293"/>
      <c r="EBJ293"/>
      <c r="EBK293"/>
      <c r="EBL293"/>
      <c r="EBM293"/>
      <c r="EBN293"/>
      <c r="EBO293"/>
      <c r="EBP293"/>
      <c r="EBQ293"/>
      <c r="EBR293"/>
      <c r="EBS293"/>
      <c r="EBT293"/>
      <c r="EBU293"/>
      <c r="EBV293"/>
      <c r="EBW293"/>
      <c r="EBX293"/>
      <c r="EBY293"/>
      <c r="EBZ293"/>
      <c r="ECA293"/>
      <c r="ECB293"/>
      <c r="ECC293"/>
      <c r="ECD293"/>
      <c r="ECE293"/>
      <c r="ECF293"/>
      <c r="ECG293"/>
      <c r="ECH293"/>
      <c r="ECI293"/>
      <c r="ECJ293"/>
      <c r="ECK293"/>
      <c r="ECL293"/>
      <c r="ECM293"/>
      <c r="ECN293"/>
      <c r="ECO293"/>
      <c r="ECP293"/>
      <c r="ECQ293"/>
      <c r="ECR293"/>
      <c r="ECS293"/>
      <c r="ECT293"/>
      <c r="ECU293"/>
      <c r="ECV293"/>
      <c r="ECW293"/>
      <c r="ECX293"/>
      <c r="ECY293"/>
      <c r="ECZ293"/>
      <c r="EDA293"/>
      <c r="EDB293"/>
      <c r="EDC293"/>
      <c r="EDD293"/>
      <c r="EDE293"/>
      <c r="EDF293"/>
      <c r="EDG293"/>
      <c r="EDH293"/>
      <c r="EDI293"/>
      <c r="EDJ293"/>
      <c r="EDK293"/>
      <c r="EDL293"/>
      <c r="EDM293"/>
      <c r="EDN293"/>
      <c r="EDO293"/>
      <c r="EDP293"/>
      <c r="EDQ293"/>
      <c r="EDR293"/>
      <c r="EDS293"/>
      <c r="EDT293"/>
      <c r="EDU293"/>
      <c r="EDV293"/>
      <c r="EDW293"/>
      <c r="EDX293"/>
      <c r="EDY293"/>
      <c r="EDZ293"/>
      <c r="EEA293"/>
      <c r="EEB293"/>
      <c r="EEC293"/>
      <c r="EED293"/>
      <c r="EEE293"/>
      <c r="EEF293"/>
      <c r="EEG293"/>
      <c r="EEH293"/>
      <c r="EEI293"/>
      <c r="EEJ293"/>
      <c r="EEK293"/>
      <c r="EEL293"/>
      <c r="EEM293"/>
      <c r="EEN293"/>
      <c r="EEO293"/>
      <c r="EEP293"/>
      <c r="EEQ293"/>
      <c r="EER293"/>
      <c r="EES293"/>
      <c r="EET293"/>
      <c r="EEU293"/>
      <c r="EEV293"/>
      <c r="EEW293"/>
      <c r="EEX293"/>
      <c r="EEY293"/>
      <c r="EEZ293"/>
      <c r="EFA293"/>
      <c r="EFB293"/>
      <c r="EFC293"/>
      <c r="EFD293"/>
      <c r="EFE293"/>
      <c r="EFF293"/>
      <c r="EFG293"/>
      <c r="EFH293"/>
      <c r="EFI293"/>
      <c r="EFJ293"/>
      <c r="EFK293"/>
      <c r="EFL293"/>
      <c r="EFM293"/>
      <c r="EFN293"/>
      <c r="EFO293"/>
      <c r="EFP293"/>
      <c r="EFQ293"/>
      <c r="EFR293"/>
      <c r="EFS293"/>
      <c r="EFT293"/>
      <c r="EFU293"/>
      <c r="EFV293"/>
      <c r="EFW293"/>
      <c r="EFX293"/>
      <c r="EFY293"/>
      <c r="EFZ293"/>
      <c r="EGA293"/>
      <c r="EGB293"/>
      <c r="EGC293"/>
      <c r="EGD293"/>
      <c r="EGE293"/>
      <c r="EGF293"/>
      <c r="EGG293"/>
      <c r="EGH293"/>
      <c r="EGI293"/>
      <c r="EGJ293"/>
      <c r="EGK293"/>
      <c r="EGL293"/>
      <c r="EGM293"/>
      <c r="EGN293"/>
      <c r="EGO293"/>
      <c r="EGP293"/>
      <c r="EGQ293"/>
      <c r="EGR293"/>
      <c r="EGS293"/>
      <c r="EGT293"/>
      <c r="EGU293"/>
      <c r="EGV293"/>
      <c r="EGW293"/>
      <c r="EGX293"/>
      <c r="EGY293"/>
      <c r="EGZ293"/>
      <c r="EHA293"/>
      <c r="EHB293"/>
      <c r="EHC293"/>
      <c r="EHD293"/>
      <c r="EHE293"/>
      <c r="EHF293"/>
      <c r="EHG293"/>
      <c r="EHH293"/>
      <c r="EHI293"/>
      <c r="EHJ293"/>
      <c r="EHK293"/>
      <c r="EHL293"/>
      <c r="EHM293"/>
      <c r="EHN293"/>
      <c r="EHO293"/>
      <c r="EHP293"/>
      <c r="EHQ293"/>
      <c r="EHR293"/>
      <c r="EHS293"/>
      <c r="EHT293"/>
      <c r="EHU293"/>
      <c r="EHV293"/>
      <c r="EHW293"/>
      <c r="EHX293"/>
      <c r="EHY293"/>
      <c r="EHZ293"/>
      <c r="EIA293"/>
      <c r="EIB293"/>
      <c r="EIC293"/>
      <c r="EID293"/>
      <c r="EIE293"/>
      <c r="EIF293"/>
      <c r="EIG293"/>
      <c r="EIH293"/>
      <c r="EII293"/>
      <c r="EIJ293"/>
      <c r="EIK293"/>
      <c r="EIL293"/>
      <c r="EIM293"/>
      <c r="EIN293"/>
      <c r="EIO293"/>
      <c r="EIP293"/>
      <c r="EIQ293"/>
      <c r="EIR293"/>
      <c r="EIS293"/>
      <c r="EIT293"/>
      <c r="EIU293"/>
      <c r="EIV293"/>
      <c r="EIW293"/>
      <c r="EIX293"/>
      <c r="EIY293"/>
      <c r="EIZ293"/>
      <c r="EJA293"/>
      <c r="EJB293"/>
      <c r="EJC293"/>
      <c r="EJD293"/>
      <c r="EJE293"/>
      <c r="EJF293"/>
      <c r="EJG293"/>
      <c r="EJH293"/>
      <c r="EJI293"/>
      <c r="EJJ293"/>
      <c r="EJK293"/>
      <c r="EJL293"/>
      <c r="EJM293"/>
      <c r="EJN293"/>
      <c r="EJO293"/>
      <c r="EJP293"/>
      <c r="EJQ293"/>
      <c r="EJR293"/>
      <c r="EJS293"/>
      <c r="EJT293"/>
      <c r="EJU293"/>
      <c r="EJV293"/>
      <c r="EJW293"/>
      <c r="EJX293"/>
      <c r="EJY293"/>
      <c r="EJZ293"/>
      <c r="EKA293"/>
      <c r="EKB293"/>
      <c r="EKC293"/>
      <c r="EKD293"/>
      <c r="EKE293"/>
      <c r="EKF293"/>
      <c r="EKG293"/>
      <c r="EKH293"/>
      <c r="EKI293"/>
      <c r="EKJ293"/>
      <c r="EKK293"/>
      <c r="EKL293"/>
      <c r="EKM293"/>
      <c r="EKN293"/>
      <c r="EKO293"/>
      <c r="EKP293"/>
      <c r="EKQ293"/>
      <c r="EKR293"/>
      <c r="EKS293"/>
      <c r="EKT293"/>
      <c r="EKU293"/>
      <c r="EKV293"/>
      <c r="EKW293"/>
      <c r="EKX293"/>
      <c r="EKY293"/>
      <c r="EKZ293"/>
      <c r="ELA293"/>
      <c r="ELB293"/>
      <c r="ELC293"/>
      <c r="ELD293"/>
      <c r="ELE293"/>
      <c r="ELF293"/>
      <c r="ELG293"/>
      <c r="ELH293"/>
      <c r="ELI293"/>
      <c r="ELJ293"/>
      <c r="ELK293"/>
      <c r="ELL293"/>
      <c r="ELM293"/>
      <c r="ELN293"/>
      <c r="ELO293"/>
      <c r="ELP293"/>
      <c r="ELQ293"/>
      <c r="ELR293"/>
      <c r="ELS293"/>
      <c r="ELT293"/>
      <c r="ELU293"/>
      <c r="ELV293"/>
      <c r="ELW293"/>
      <c r="ELX293"/>
      <c r="ELY293"/>
      <c r="ELZ293"/>
      <c r="EMA293"/>
      <c r="EMB293"/>
      <c r="EMC293"/>
      <c r="EMD293"/>
      <c r="EME293"/>
      <c r="EMF293"/>
      <c r="EMG293"/>
      <c r="EMH293"/>
      <c r="EMI293"/>
      <c r="EMJ293"/>
      <c r="EMK293"/>
      <c r="EML293"/>
      <c r="EMM293"/>
      <c r="EMN293"/>
      <c r="EMO293"/>
      <c r="EMP293"/>
      <c r="EMQ293"/>
      <c r="EMR293"/>
      <c r="EMS293"/>
      <c r="EMT293"/>
      <c r="EMU293"/>
      <c r="EMV293"/>
      <c r="EMW293"/>
      <c r="EMX293"/>
      <c r="EMY293"/>
      <c r="EMZ293"/>
      <c r="ENA293"/>
      <c r="ENB293"/>
      <c r="ENC293"/>
      <c r="END293"/>
      <c r="ENE293"/>
      <c r="ENF293"/>
      <c r="ENG293"/>
      <c r="ENH293"/>
      <c r="ENI293"/>
      <c r="ENJ293"/>
      <c r="ENK293"/>
      <c r="ENL293"/>
      <c r="ENM293"/>
      <c r="ENN293"/>
      <c r="ENO293"/>
      <c r="ENP293"/>
      <c r="ENQ293"/>
      <c r="ENR293"/>
      <c r="ENS293"/>
      <c r="ENT293"/>
      <c r="ENU293"/>
      <c r="ENV293"/>
      <c r="ENW293"/>
      <c r="ENX293"/>
      <c r="ENY293"/>
      <c r="ENZ293"/>
      <c r="EOA293"/>
      <c r="EOB293"/>
      <c r="EOC293"/>
      <c r="EOD293"/>
      <c r="EOE293"/>
      <c r="EOF293"/>
      <c r="EOG293"/>
      <c r="EOH293"/>
      <c r="EOI293"/>
      <c r="EOJ293"/>
      <c r="EOK293"/>
      <c r="EOL293"/>
      <c r="EOM293"/>
      <c r="EON293"/>
      <c r="EOO293"/>
      <c r="EOP293"/>
      <c r="EOQ293"/>
      <c r="EOR293"/>
      <c r="EOS293"/>
      <c r="EOT293"/>
      <c r="EOU293"/>
      <c r="EOV293"/>
      <c r="EOW293"/>
      <c r="EOX293"/>
      <c r="EOY293"/>
      <c r="EOZ293"/>
      <c r="EPA293"/>
      <c r="EPB293"/>
      <c r="EPC293"/>
      <c r="EPD293"/>
      <c r="EPE293"/>
      <c r="EPF293"/>
      <c r="EPG293"/>
      <c r="EPH293"/>
      <c r="EPI293"/>
      <c r="EPJ293"/>
      <c r="EPK293"/>
      <c r="EPL293"/>
      <c r="EPM293"/>
      <c r="EPN293"/>
      <c r="EPO293"/>
      <c r="EPP293"/>
      <c r="EPQ293"/>
      <c r="EPR293"/>
      <c r="EPS293"/>
      <c r="EPT293"/>
      <c r="EPU293"/>
      <c r="EPV293"/>
      <c r="EPW293"/>
      <c r="EPX293"/>
      <c r="EPY293"/>
      <c r="EPZ293"/>
      <c r="EQA293"/>
      <c r="EQB293"/>
      <c r="EQC293"/>
      <c r="EQD293"/>
      <c r="EQE293"/>
      <c r="EQF293"/>
      <c r="EQG293"/>
      <c r="EQH293"/>
      <c r="EQI293"/>
      <c r="EQJ293"/>
      <c r="EQK293"/>
      <c r="EQL293"/>
      <c r="EQM293"/>
      <c r="EQN293"/>
      <c r="EQO293"/>
      <c r="EQP293"/>
      <c r="EQQ293"/>
      <c r="EQR293"/>
      <c r="EQS293"/>
      <c r="EQT293"/>
      <c r="EQU293"/>
      <c r="EQV293"/>
      <c r="EQW293"/>
      <c r="EQX293"/>
      <c r="EQY293"/>
      <c r="EQZ293"/>
      <c r="ERA293"/>
      <c r="ERB293"/>
      <c r="ERC293"/>
      <c r="ERD293"/>
      <c r="ERE293"/>
      <c r="ERF293"/>
      <c r="ERG293"/>
      <c r="ERH293"/>
      <c r="ERI293"/>
      <c r="ERJ293"/>
      <c r="ERK293"/>
      <c r="ERL293"/>
      <c r="ERM293"/>
      <c r="ERN293"/>
      <c r="ERO293"/>
      <c r="ERP293"/>
      <c r="ERQ293"/>
      <c r="ERR293"/>
      <c r="ERS293"/>
      <c r="ERT293"/>
      <c r="ERU293"/>
      <c r="ERV293"/>
      <c r="ERW293"/>
      <c r="ERX293"/>
      <c r="ERY293"/>
      <c r="ERZ293"/>
      <c r="ESA293"/>
      <c r="ESB293"/>
      <c r="ESC293"/>
      <c r="ESD293"/>
      <c r="ESE293"/>
      <c r="ESF293"/>
      <c r="ESG293"/>
      <c r="ESH293"/>
      <c r="ESI293"/>
      <c r="ESJ293"/>
      <c r="ESK293"/>
      <c r="ESL293"/>
      <c r="ESM293"/>
      <c r="ESN293"/>
      <c r="ESO293"/>
      <c r="ESP293"/>
      <c r="ESQ293"/>
      <c r="ESR293"/>
      <c r="ESS293"/>
      <c r="EST293"/>
      <c r="ESU293"/>
      <c r="ESV293"/>
      <c r="ESW293"/>
      <c r="ESX293"/>
      <c r="ESY293"/>
      <c r="ESZ293"/>
      <c r="ETA293"/>
      <c r="ETB293"/>
      <c r="ETC293"/>
      <c r="ETD293"/>
      <c r="ETE293"/>
      <c r="ETF293"/>
      <c r="ETG293"/>
      <c r="ETH293"/>
      <c r="ETI293"/>
      <c r="ETJ293"/>
      <c r="ETK293"/>
      <c r="ETL293"/>
      <c r="ETM293"/>
      <c r="ETN293"/>
      <c r="ETO293"/>
      <c r="ETP293"/>
      <c r="ETQ293"/>
      <c r="ETR293"/>
      <c r="ETS293"/>
      <c r="ETT293"/>
      <c r="ETU293"/>
      <c r="ETV293"/>
      <c r="ETW293"/>
      <c r="ETX293"/>
      <c r="ETY293"/>
      <c r="ETZ293"/>
      <c r="EUA293"/>
      <c r="EUB293"/>
      <c r="EUC293"/>
      <c r="EUD293"/>
      <c r="EUE293"/>
      <c r="EUF293"/>
      <c r="EUG293"/>
      <c r="EUH293"/>
      <c r="EUI293"/>
      <c r="EUJ293"/>
      <c r="EUK293"/>
      <c r="EUL293"/>
      <c r="EUM293"/>
      <c r="EUN293"/>
      <c r="EUO293"/>
      <c r="EUP293"/>
      <c r="EUQ293"/>
      <c r="EUR293"/>
      <c r="EUS293"/>
      <c r="EUT293"/>
      <c r="EUU293"/>
      <c r="EUV293"/>
      <c r="EUW293"/>
      <c r="EUX293"/>
      <c r="EUY293"/>
      <c r="EUZ293"/>
      <c r="EVA293"/>
      <c r="EVB293"/>
      <c r="EVC293"/>
      <c r="EVD293"/>
      <c r="EVE293"/>
      <c r="EVF293"/>
      <c r="EVG293"/>
      <c r="EVH293"/>
      <c r="EVI293"/>
      <c r="EVJ293"/>
      <c r="EVK293"/>
      <c r="EVL293"/>
      <c r="EVM293"/>
      <c r="EVN293"/>
      <c r="EVO293"/>
      <c r="EVP293"/>
      <c r="EVQ293"/>
      <c r="EVR293"/>
      <c r="EVS293"/>
      <c r="EVT293"/>
      <c r="EVU293"/>
      <c r="EVV293"/>
      <c r="EVW293"/>
      <c r="EVX293"/>
      <c r="EVY293"/>
      <c r="EVZ293"/>
      <c r="EWA293"/>
      <c r="EWB293"/>
      <c r="EWC293"/>
      <c r="EWD293"/>
      <c r="EWE293"/>
      <c r="EWF293"/>
      <c r="EWG293"/>
      <c r="EWH293"/>
      <c r="EWI293"/>
      <c r="EWJ293"/>
      <c r="EWK293"/>
      <c r="EWL293"/>
      <c r="EWM293"/>
      <c r="EWN293"/>
      <c r="EWO293"/>
      <c r="EWP293"/>
      <c r="EWQ293"/>
      <c r="EWR293"/>
      <c r="EWS293"/>
      <c r="EWT293"/>
      <c r="EWU293"/>
      <c r="EWV293"/>
      <c r="EWW293"/>
      <c r="EWX293"/>
      <c r="EWY293"/>
      <c r="EWZ293"/>
      <c r="EXA293"/>
      <c r="EXB293"/>
      <c r="EXC293"/>
      <c r="EXD293"/>
      <c r="EXE293"/>
      <c r="EXF293"/>
      <c r="EXG293"/>
      <c r="EXH293"/>
      <c r="EXI293"/>
      <c r="EXJ293"/>
      <c r="EXK293"/>
      <c r="EXL293"/>
      <c r="EXM293"/>
      <c r="EXN293"/>
      <c r="EXO293"/>
      <c r="EXP293"/>
      <c r="EXQ293"/>
      <c r="EXR293"/>
      <c r="EXS293"/>
      <c r="EXT293"/>
      <c r="EXU293"/>
      <c r="EXV293"/>
      <c r="EXW293"/>
      <c r="EXX293"/>
      <c r="EXY293"/>
      <c r="EXZ293"/>
      <c r="EYA293"/>
      <c r="EYB293"/>
      <c r="EYC293"/>
      <c r="EYD293"/>
      <c r="EYE293"/>
      <c r="EYF293"/>
      <c r="EYG293"/>
      <c r="EYH293"/>
      <c r="EYI293"/>
      <c r="EYJ293"/>
      <c r="EYK293"/>
      <c r="EYL293"/>
      <c r="EYM293"/>
      <c r="EYN293"/>
      <c r="EYO293"/>
      <c r="EYP293"/>
      <c r="EYQ293"/>
      <c r="EYR293"/>
      <c r="EYS293"/>
      <c r="EYT293"/>
      <c r="EYU293"/>
      <c r="EYV293"/>
      <c r="EYW293"/>
      <c r="EYX293"/>
      <c r="EYY293"/>
      <c r="EYZ293"/>
      <c r="EZA293"/>
      <c r="EZB293"/>
      <c r="EZC293"/>
      <c r="EZD293"/>
      <c r="EZE293"/>
      <c r="EZF293"/>
      <c r="EZG293"/>
      <c r="EZH293"/>
      <c r="EZI293"/>
      <c r="EZJ293"/>
      <c r="EZK293"/>
      <c r="EZL293"/>
      <c r="EZM293"/>
      <c r="EZN293"/>
      <c r="EZO293"/>
      <c r="EZP293"/>
      <c r="EZQ293"/>
      <c r="EZR293"/>
      <c r="EZS293"/>
      <c r="EZT293"/>
      <c r="EZU293"/>
      <c r="EZV293"/>
      <c r="EZW293"/>
      <c r="EZX293"/>
      <c r="EZY293"/>
      <c r="EZZ293"/>
      <c r="FAA293"/>
      <c r="FAB293"/>
      <c r="FAC293"/>
      <c r="FAD293"/>
      <c r="FAE293"/>
      <c r="FAF293"/>
      <c r="FAG293"/>
      <c r="FAH293"/>
      <c r="FAI293"/>
      <c r="FAJ293"/>
      <c r="FAK293"/>
      <c r="FAL293"/>
      <c r="FAM293"/>
      <c r="FAN293"/>
      <c r="FAO293"/>
      <c r="FAP293"/>
      <c r="FAQ293"/>
      <c r="FAR293"/>
      <c r="FAS293"/>
      <c r="FAT293"/>
      <c r="FAU293"/>
      <c r="FAV293"/>
      <c r="FAW293"/>
      <c r="FAX293"/>
      <c r="FAY293"/>
      <c r="FAZ293"/>
      <c r="FBA293"/>
      <c r="FBB293"/>
      <c r="FBC293"/>
      <c r="FBD293"/>
      <c r="FBE293"/>
      <c r="FBF293"/>
      <c r="FBG293"/>
      <c r="FBH293"/>
      <c r="FBI293"/>
      <c r="FBJ293"/>
      <c r="FBK293"/>
      <c r="FBL293"/>
      <c r="FBM293"/>
      <c r="FBN293"/>
      <c r="FBO293"/>
      <c r="FBP293"/>
      <c r="FBQ293"/>
      <c r="FBR293"/>
      <c r="FBS293"/>
      <c r="FBT293"/>
      <c r="FBU293"/>
      <c r="FBV293"/>
      <c r="FBW293"/>
      <c r="FBX293"/>
      <c r="FBY293"/>
      <c r="FBZ293"/>
      <c r="FCA293"/>
      <c r="FCB293"/>
      <c r="FCC293"/>
      <c r="FCD293"/>
      <c r="FCE293"/>
      <c r="FCF293"/>
      <c r="FCG293"/>
      <c r="FCH293"/>
      <c r="FCI293"/>
      <c r="FCJ293"/>
      <c r="FCK293"/>
      <c r="FCL293"/>
      <c r="FCM293"/>
      <c r="FCN293"/>
      <c r="FCO293"/>
      <c r="FCP293"/>
      <c r="FCQ293"/>
      <c r="FCR293"/>
      <c r="FCS293"/>
      <c r="FCT293"/>
      <c r="FCU293"/>
      <c r="FCV293"/>
      <c r="FCW293"/>
      <c r="FCX293"/>
      <c r="FCY293"/>
      <c r="FCZ293"/>
      <c r="FDA293"/>
      <c r="FDB293"/>
      <c r="FDC293"/>
      <c r="FDD293"/>
      <c r="FDE293"/>
      <c r="FDF293"/>
      <c r="FDG293"/>
      <c r="FDH293"/>
      <c r="FDI293"/>
      <c r="FDJ293"/>
      <c r="FDK293"/>
      <c r="FDL293"/>
      <c r="FDM293"/>
      <c r="FDN293"/>
      <c r="FDO293"/>
      <c r="FDP293"/>
      <c r="FDQ293"/>
      <c r="FDR293"/>
      <c r="FDS293"/>
      <c r="FDT293"/>
      <c r="FDU293"/>
      <c r="FDV293"/>
      <c r="FDW293"/>
      <c r="FDX293"/>
      <c r="FDY293"/>
      <c r="FDZ293"/>
      <c r="FEA293"/>
      <c r="FEB293"/>
      <c r="FEC293"/>
      <c r="FED293"/>
      <c r="FEE293"/>
      <c r="FEF293"/>
      <c r="FEG293"/>
      <c r="FEH293"/>
      <c r="FEI293"/>
      <c r="FEJ293"/>
      <c r="FEK293"/>
      <c r="FEL293"/>
      <c r="FEM293"/>
      <c r="FEN293"/>
      <c r="FEO293"/>
      <c r="FEP293"/>
      <c r="FEQ293"/>
      <c r="FER293"/>
      <c r="FES293"/>
      <c r="FET293"/>
      <c r="FEU293"/>
      <c r="FEV293"/>
      <c r="FEW293"/>
      <c r="FEX293"/>
      <c r="FEY293"/>
      <c r="FEZ293"/>
      <c r="FFA293"/>
      <c r="FFB293"/>
      <c r="FFC293"/>
      <c r="FFD293"/>
      <c r="FFE293"/>
      <c r="FFF293"/>
      <c r="FFG293"/>
      <c r="FFH293"/>
      <c r="FFI293"/>
      <c r="FFJ293"/>
      <c r="FFK293"/>
      <c r="FFL293"/>
      <c r="FFM293"/>
      <c r="FFN293"/>
      <c r="FFO293"/>
      <c r="FFP293"/>
      <c r="FFQ293"/>
      <c r="FFR293"/>
      <c r="FFS293"/>
      <c r="FFT293"/>
      <c r="FFU293"/>
      <c r="FFV293"/>
      <c r="FFW293"/>
      <c r="FFX293"/>
      <c r="FFY293"/>
      <c r="FFZ293"/>
      <c r="FGA293"/>
      <c r="FGB293"/>
      <c r="FGC293"/>
      <c r="FGD293"/>
      <c r="FGE293"/>
      <c r="FGF293"/>
      <c r="FGG293"/>
      <c r="FGH293"/>
      <c r="FGI293"/>
      <c r="FGJ293"/>
      <c r="FGK293"/>
      <c r="FGL293"/>
      <c r="FGM293"/>
      <c r="FGN293"/>
      <c r="FGO293"/>
      <c r="FGP293"/>
      <c r="FGQ293"/>
      <c r="FGR293"/>
      <c r="FGS293"/>
      <c r="FGT293"/>
      <c r="FGU293"/>
      <c r="FGV293"/>
      <c r="FGW293"/>
      <c r="FGX293"/>
      <c r="FGY293"/>
      <c r="FGZ293"/>
      <c r="FHA293"/>
      <c r="FHB293"/>
      <c r="FHC293"/>
      <c r="FHD293"/>
      <c r="FHE293"/>
      <c r="FHF293"/>
      <c r="FHG293"/>
      <c r="FHH293"/>
      <c r="FHI293"/>
      <c r="FHJ293"/>
      <c r="FHK293"/>
      <c r="FHL293"/>
      <c r="FHM293"/>
      <c r="FHN293"/>
      <c r="FHO293"/>
      <c r="FHP293"/>
      <c r="FHQ293"/>
      <c r="FHR293"/>
      <c r="FHS293"/>
      <c r="FHT293"/>
      <c r="FHU293"/>
      <c r="FHV293"/>
      <c r="FHW293"/>
      <c r="FHX293"/>
      <c r="FHY293"/>
      <c r="FHZ293"/>
      <c r="FIA293"/>
      <c r="FIB293"/>
      <c r="FIC293"/>
      <c r="FID293"/>
      <c r="FIE293"/>
      <c r="FIF293"/>
      <c r="FIG293"/>
      <c r="FIH293"/>
      <c r="FII293"/>
      <c r="FIJ293"/>
      <c r="FIK293"/>
      <c r="FIL293"/>
      <c r="FIM293"/>
      <c r="FIN293"/>
      <c r="FIO293"/>
      <c r="FIP293"/>
      <c r="FIQ293"/>
      <c r="FIR293"/>
      <c r="FIS293"/>
      <c r="FIT293"/>
      <c r="FIU293"/>
      <c r="FIV293"/>
      <c r="FIW293"/>
      <c r="FIX293"/>
      <c r="FIY293"/>
      <c r="FIZ293"/>
      <c r="FJA293"/>
      <c r="FJB293"/>
      <c r="FJC293"/>
      <c r="FJD293"/>
      <c r="FJE293"/>
      <c r="FJF293"/>
      <c r="FJG293"/>
      <c r="FJH293"/>
      <c r="FJI293"/>
      <c r="FJJ293"/>
      <c r="FJK293"/>
      <c r="FJL293"/>
      <c r="FJM293"/>
      <c r="FJN293"/>
      <c r="FJO293"/>
      <c r="FJP293"/>
      <c r="FJQ293"/>
      <c r="FJR293"/>
      <c r="FJS293"/>
      <c r="FJT293"/>
      <c r="FJU293"/>
      <c r="FJV293"/>
      <c r="FJW293"/>
      <c r="FJX293"/>
      <c r="FJY293"/>
      <c r="FJZ293"/>
      <c r="FKA293"/>
      <c r="FKB293"/>
      <c r="FKC293"/>
      <c r="FKD293"/>
      <c r="FKE293"/>
      <c r="FKF293"/>
      <c r="FKG293"/>
      <c r="FKH293"/>
      <c r="FKI293"/>
      <c r="FKJ293"/>
      <c r="FKK293"/>
      <c r="FKL293"/>
      <c r="FKM293"/>
      <c r="FKN293"/>
      <c r="FKO293"/>
      <c r="FKP293"/>
      <c r="FKQ293"/>
      <c r="FKR293"/>
      <c r="FKS293"/>
      <c r="FKT293"/>
      <c r="FKU293"/>
      <c r="FKV293"/>
      <c r="FKW293"/>
      <c r="FKX293"/>
      <c r="FKY293"/>
      <c r="FKZ293"/>
      <c r="FLA293"/>
      <c r="FLB293"/>
      <c r="FLC293"/>
      <c r="FLD293"/>
      <c r="FLE293"/>
      <c r="FLF293"/>
      <c r="FLG293"/>
      <c r="FLH293"/>
      <c r="FLI293"/>
      <c r="FLJ293"/>
      <c r="FLK293"/>
      <c r="FLL293"/>
      <c r="FLM293"/>
      <c r="FLN293"/>
      <c r="FLO293"/>
      <c r="FLP293"/>
      <c r="FLQ293"/>
      <c r="FLR293"/>
      <c r="FLS293"/>
      <c r="FLT293"/>
      <c r="FLU293"/>
      <c r="FLV293"/>
      <c r="FLW293"/>
      <c r="FLX293"/>
      <c r="FLY293"/>
      <c r="FLZ293"/>
      <c r="FMA293"/>
      <c r="FMB293"/>
      <c r="FMC293"/>
      <c r="FMD293"/>
      <c r="FME293"/>
      <c r="FMF293"/>
      <c r="FMG293"/>
      <c r="FMH293"/>
      <c r="FMI293"/>
      <c r="FMJ293"/>
      <c r="FMK293"/>
      <c r="FML293"/>
      <c r="FMM293"/>
      <c r="FMN293"/>
      <c r="FMO293"/>
      <c r="FMP293"/>
      <c r="FMQ293"/>
      <c r="FMR293"/>
      <c r="FMS293"/>
      <c r="FMT293"/>
      <c r="FMU293"/>
      <c r="FMV293"/>
      <c r="FMW293"/>
      <c r="FMX293"/>
      <c r="FMY293"/>
      <c r="FMZ293"/>
      <c r="FNA293"/>
      <c r="FNB293"/>
      <c r="FNC293"/>
      <c r="FND293"/>
      <c r="FNE293"/>
      <c r="FNF293"/>
      <c r="FNG293"/>
      <c r="FNH293"/>
      <c r="FNI293"/>
      <c r="FNJ293"/>
      <c r="FNK293"/>
      <c r="FNL293"/>
      <c r="FNM293"/>
      <c r="FNN293"/>
      <c r="FNO293"/>
      <c r="FNP293"/>
      <c r="FNQ293"/>
      <c r="FNR293"/>
      <c r="FNS293"/>
      <c r="FNT293"/>
      <c r="FNU293"/>
      <c r="FNV293"/>
      <c r="FNW293"/>
      <c r="FNX293"/>
      <c r="FNY293"/>
      <c r="FNZ293"/>
      <c r="FOA293"/>
      <c r="FOB293"/>
      <c r="FOC293"/>
      <c r="FOD293"/>
      <c r="FOE293"/>
      <c r="FOF293"/>
      <c r="FOG293"/>
      <c r="FOH293"/>
      <c r="FOI293"/>
      <c r="FOJ293"/>
      <c r="FOK293"/>
      <c r="FOL293"/>
      <c r="FOM293"/>
      <c r="FON293"/>
      <c r="FOO293"/>
      <c r="FOP293"/>
      <c r="FOQ293"/>
      <c r="FOR293"/>
      <c r="FOS293"/>
      <c r="FOT293"/>
      <c r="FOU293"/>
      <c r="FOV293"/>
      <c r="FOW293"/>
      <c r="FOX293"/>
      <c r="FOY293"/>
      <c r="FOZ293"/>
      <c r="FPA293"/>
      <c r="FPB293"/>
      <c r="FPC293"/>
      <c r="FPD293"/>
      <c r="FPE293"/>
      <c r="FPF293"/>
      <c r="FPG293"/>
      <c r="FPH293"/>
      <c r="FPI293"/>
      <c r="FPJ293"/>
      <c r="FPK293"/>
      <c r="FPL293"/>
      <c r="FPM293"/>
      <c r="FPN293"/>
      <c r="FPO293"/>
      <c r="FPP293"/>
      <c r="FPQ293"/>
      <c r="FPR293"/>
      <c r="FPS293"/>
      <c r="FPT293"/>
      <c r="FPU293"/>
      <c r="FPV293"/>
      <c r="FPW293"/>
      <c r="FPX293"/>
      <c r="FPY293"/>
      <c r="FPZ293"/>
      <c r="FQA293"/>
      <c r="FQB293"/>
      <c r="FQC293"/>
      <c r="FQD293"/>
      <c r="FQE293"/>
      <c r="FQF293"/>
      <c r="FQG293"/>
      <c r="FQH293"/>
      <c r="FQI293"/>
      <c r="FQJ293"/>
      <c r="FQK293"/>
      <c r="FQL293"/>
      <c r="FQM293"/>
      <c r="FQN293"/>
      <c r="FQO293"/>
      <c r="FQP293"/>
      <c r="FQQ293"/>
      <c r="FQR293"/>
      <c r="FQS293"/>
      <c r="FQT293"/>
      <c r="FQU293"/>
      <c r="FQV293"/>
      <c r="FQW293"/>
      <c r="FQX293"/>
      <c r="FQY293"/>
      <c r="FQZ293"/>
      <c r="FRA293"/>
      <c r="FRB293"/>
      <c r="FRC293"/>
      <c r="FRD293"/>
      <c r="FRE293"/>
      <c r="FRF293"/>
      <c r="FRG293"/>
      <c r="FRH293"/>
      <c r="FRI293"/>
      <c r="FRJ293"/>
      <c r="FRK293"/>
      <c r="FRL293"/>
      <c r="FRM293"/>
      <c r="FRN293"/>
      <c r="FRO293"/>
      <c r="FRP293"/>
      <c r="FRQ293"/>
      <c r="FRR293"/>
      <c r="FRS293"/>
      <c r="FRT293"/>
      <c r="FRU293"/>
      <c r="FRV293"/>
      <c r="FRW293"/>
      <c r="FRX293"/>
      <c r="FRY293"/>
      <c r="FRZ293"/>
      <c r="FSA293"/>
      <c r="FSB293"/>
      <c r="FSC293"/>
      <c r="FSD293"/>
      <c r="FSE293"/>
      <c r="FSF293"/>
      <c r="FSG293"/>
      <c r="FSH293"/>
      <c r="FSI293"/>
      <c r="FSJ293"/>
      <c r="FSK293"/>
      <c r="FSL293"/>
      <c r="FSM293"/>
      <c r="FSN293"/>
      <c r="FSO293"/>
      <c r="FSP293"/>
      <c r="FSQ293"/>
      <c r="FSR293"/>
      <c r="FSS293"/>
      <c r="FST293"/>
      <c r="FSU293"/>
      <c r="FSV293"/>
      <c r="FSW293"/>
      <c r="FSX293"/>
      <c r="FSY293"/>
      <c r="FSZ293"/>
      <c r="FTA293"/>
      <c r="FTB293"/>
      <c r="FTC293"/>
      <c r="FTD293"/>
      <c r="FTE293"/>
      <c r="FTF293"/>
      <c r="FTG293"/>
      <c r="FTH293"/>
      <c r="FTI293"/>
      <c r="FTJ293"/>
      <c r="FTK293"/>
      <c r="FTL293"/>
      <c r="FTM293"/>
      <c r="FTN293"/>
      <c r="FTO293"/>
      <c r="FTP293"/>
      <c r="FTQ293"/>
      <c r="FTR293"/>
      <c r="FTS293"/>
      <c r="FTT293"/>
      <c r="FTU293"/>
      <c r="FTV293"/>
      <c r="FTW293"/>
      <c r="FTX293"/>
      <c r="FTY293"/>
      <c r="FTZ293"/>
      <c r="FUA293"/>
      <c r="FUB293"/>
      <c r="FUC293"/>
      <c r="FUD293"/>
      <c r="FUE293"/>
      <c r="FUF293"/>
      <c r="FUG293"/>
      <c r="FUH293"/>
      <c r="FUI293"/>
      <c r="FUJ293"/>
      <c r="FUK293"/>
      <c r="FUL293"/>
      <c r="FUM293"/>
      <c r="FUN293"/>
      <c r="FUO293"/>
      <c r="FUP293"/>
      <c r="FUQ293"/>
      <c r="FUR293"/>
      <c r="FUS293"/>
      <c r="FUT293"/>
      <c r="FUU293"/>
      <c r="FUV293"/>
      <c r="FUW293"/>
      <c r="FUX293"/>
      <c r="FUY293"/>
      <c r="FUZ293"/>
      <c r="FVA293"/>
      <c r="FVB293"/>
      <c r="FVC293"/>
      <c r="FVD293"/>
      <c r="FVE293"/>
      <c r="FVF293"/>
      <c r="FVG293"/>
      <c r="FVH293"/>
      <c r="FVI293"/>
      <c r="FVJ293"/>
      <c r="FVK293"/>
      <c r="FVL293"/>
      <c r="FVM293"/>
      <c r="FVN293"/>
      <c r="FVO293"/>
      <c r="FVP293"/>
      <c r="FVQ293"/>
      <c r="FVR293"/>
      <c r="FVS293"/>
      <c r="FVT293"/>
      <c r="FVU293"/>
      <c r="FVV293"/>
      <c r="FVW293"/>
      <c r="FVX293"/>
      <c r="FVY293"/>
      <c r="FVZ293"/>
      <c r="FWA293"/>
      <c r="FWB293"/>
      <c r="FWC293"/>
      <c r="FWD293"/>
      <c r="FWE293"/>
      <c r="FWF293"/>
      <c r="FWG293"/>
      <c r="FWH293"/>
      <c r="FWI293"/>
      <c r="FWJ293"/>
      <c r="FWK293"/>
      <c r="FWL293"/>
      <c r="FWM293"/>
      <c r="FWN293"/>
      <c r="FWO293"/>
      <c r="FWP293"/>
      <c r="FWQ293"/>
      <c r="FWR293"/>
      <c r="FWS293"/>
      <c r="FWT293"/>
      <c r="FWU293"/>
      <c r="FWV293"/>
      <c r="FWW293"/>
      <c r="FWX293"/>
      <c r="FWY293"/>
      <c r="FWZ293"/>
      <c r="FXA293"/>
      <c r="FXB293"/>
      <c r="FXC293"/>
      <c r="FXD293"/>
      <c r="FXE293"/>
      <c r="FXF293"/>
      <c r="FXG293"/>
      <c r="FXH293"/>
      <c r="FXI293"/>
      <c r="FXJ293"/>
      <c r="FXK293"/>
      <c r="FXL293"/>
      <c r="FXM293"/>
      <c r="FXN293"/>
      <c r="FXO293"/>
      <c r="FXP293"/>
      <c r="FXQ293"/>
      <c r="FXR293"/>
      <c r="FXS293"/>
      <c r="FXT293"/>
      <c r="FXU293"/>
      <c r="FXV293"/>
      <c r="FXW293"/>
      <c r="FXX293"/>
      <c r="FXY293"/>
      <c r="FXZ293"/>
      <c r="FYA293"/>
      <c r="FYB293"/>
      <c r="FYC293"/>
      <c r="FYD293"/>
      <c r="FYE293"/>
      <c r="FYF293"/>
      <c r="FYG293"/>
      <c r="FYH293"/>
      <c r="FYI293"/>
      <c r="FYJ293"/>
      <c r="FYK293"/>
      <c r="FYL293"/>
      <c r="FYM293"/>
      <c r="FYN293"/>
      <c r="FYO293"/>
      <c r="FYP293"/>
      <c r="FYQ293"/>
      <c r="FYR293"/>
      <c r="FYS293"/>
      <c r="FYT293"/>
      <c r="FYU293"/>
      <c r="FYV293"/>
      <c r="FYW293"/>
      <c r="FYX293"/>
      <c r="FYY293"/>
      <c r="FYZ293"/>
      <c r="FZA293"/>
      <c r="FZB293"/>
      <c r="FZC293"/>
      <c r="FZD293"/>
      <c r="FZE293"/>
      <c r="FZF293"/>
      <c r="FZG293"/>
      <c r="FZH293"/>
      <c r="FZI293"/>
      <c r="FZJ293"/>
      <c r="FZK293"/>
      <c r="FZL293"/>
      <c r="FZM293"/>
      <c r="FZN293"/>
      <c r="FZO293"/>
      <c r="FZP293"/>
      <c r="FZQ293"/>
      <c r="FZR293"/>
      <c r="FZS293"/>
      <c r="FZT293"/>
      <c r="FZU293"/>
      <c r="FZV293"/>
      <c r="FZW293"/>
      <c r="FZX293"/>
      <c r="FZY293"/>
      <c r="FZZ293"/>
      <c r="GAA293"/>
      <c r="GAB293"/>
      <c r="GAC293"/>
      <c r="GAD293"/>
      <c r="GAE293"/>
      <c r="GAF293"/>
      <c r="GAG293"/>
      <c r="GAH293"/>
      <c r="GAI293"/>
      <c r="GAJ293"/>
      <c r="GAK293"/>
      <c r="GAL293"/>
      <c r="GAM293"/>
      <c r="GAN293"/>
      <c r="GAO293"/>
      <c r="GAP293"/>
      <c r="GAQ293"/>
      <c r="GAR293"/>
      <c r="GAS293"/>
      <c r="GAT293"/>
      <c r="GAU293"/>
      <c r="GAV293"/>
      <c r="GAW293"/>
      <c r="GAX293"/>
      <c r="GAY293"/>
      <c r="GAZ293"/>
      <c r="GBA293"/>
      <c r="GBB293"/>
      <c r="GBC293"/>
      <c r="GBD293"/>
      <c r="GBE293"/>
      <c r="GBF293"/>
      <c r="GBG293"/>
      <c r="GBH293"/>
      <c r="GBI293"/>
      <c r="GBJ293"/>
      <c r="GBK293"/>
      <c r="GBL293"/>
      <c r="GBM293"/>
      <c r="GBN293"/>
      <c r="GBO293"/>
      <c r="GBP293"/>
      <c r="GBQ293"/>
      <c r="GBR293"/>
      <c r="GBS293"/>
      <c r="GBT293"/>
      <c r="GBU293"/>
      <c r="GBV293"/>
      <c r="GBW293"/>
      <c r="GBX293"/>
      <c r="GBY293"/>
      <c r="GBZ293"/>
      <c r="GCA293"/>
      <c r="GCB293"/>
      <c r="GCC293"/>
      <c r="GCD293"/>
      <c r="GCE293"/>
      <c r="GCF293"/>
      <c r="GCG293"/>
      <c r="GCH293"/>
      <c r="GCI293"/>
      <c r="GCJ293"/>
      <c r="GCK293"/>
      <c r="GCL293"/>
      <c r="GCM293"/>
      <c r="GCN293"/>
      <c r="GCO293"/>
      <c r="GCP293"/>
      <c r="GCQ293"/>
      <c r="GCR293"/>
      <c r="GCS293"/>
      <c r="GCT293"/>
      <c r="GCU293"/>
      <c r="GCV293"/>
      <c r="GCW293"/>
      <c r="GCX293"/>
      <c r="GCY293"/>
      <c r="GCZ293"/>
      <c r="GDA293"/>
      <c r="GDB293"/>
      <c r="GDC293"/>
      <c r="GDD293"/>
      <c r="GDE293"/>
      <c r="GDF293"/>
      <c r="GDG293"/>
      <c r="GDH293"/>
      <c r="GDI293"/>
      <c r="GDJ293"/>
      <c r="GDK293"/>
      <c r="GDL293"/>
      <c r="GDM293"/>
      <c r="GDN293"/>
      <c r="GDO293"/>
      <c r="GDP293"/>
      <c r="GDQ293"/>
      <c r="GDR293"/>
      <c r="GDS293"/>
      <c r="GDT293"/>
      <c r="GDU293"/>
      <c r="GDV293"/>
      <c r="GDW293"/>
      <c r="GDX293"/>
      <c r="GDY293"/>
      <c r="GDZ293"/>
      <c r="GEA293"/>
      <c r="GEB293"/>
      <c r="GEC293"/>
      <c r="GED293"/>
      <c r="GEE293"/>
      <c r="GEF293"/>
      <c r="GEG293"/>
      <c r="GEH293"/>
      <c r="GEI293"/>
      <c r="GEJ293"/>
      <c r="GEK293"/>
      <c r="GEL293"/>
      <c r="GEM293"/>
      <c r="GEN293"/>
      <c r="GEO293"/>
      <c r="GEP293"/>
      <c r="GEQ293"/>
      <c r="GER293"/>
      <c r="GES293"/>
      <c r="GET293"/>
      <c r="GEU293"/>
      <c r="GEV293"/>
      <c r="GEW293"/>
      <c r="GEX293"/>
      <c r="GEY293"/>
      <c r="GEZ293"/>
      <c r="GFA293"/>
      <c r="GFB293"/>
      <c r="GFC293"/>
      <c r="GFD293"/>
      <c r="GFE293"/>
      <c r="GFF293"/>
      <c r="GFG293"/>
      <c r="GFH293"/>
      <c r="GFI293"/>
      <c r="GFJ293"/>
      <c r="GFK293"/>
      <c r="GFL293"/>
      <c r="GFM293"/>
      <c r="GFN293"/>
      <c r="GFO293"/>
      <c r="GFP293"/>
      <c r="GFQ293"/>
      <c r="GFR293"/>
      <c r="GFS293"/>
      <c r="GFT293"/>
      <c r="GFU293"/>
      <c r="GFV293"/>
      <c r="GFW293"/>
      <c r="GFX293"/>
      <c r="GFY293"/>
      <c r="GFZ293"/>
      <c r="GGA293"/>
      <c r="GGB293"/>
      <c r="GGC293"/>
      <c r="GGD293"/>
      <c r="GGE293"/>
      <c r="GGF293"/>
      <c r="GGG293"/>
      <c r="GGH293"/>
      <c r="GGI293"/>
      <c r="GGJ293"/>
      <c r="GGK293"/>
      <c r="GGL293"/>
      <c r="GGM293"/>
      <c r="GGN293"/>
      <c r="GGO293"/>
      <c r="GGP293"/>
      <c r="GGQ293"/>
      <c r="GGR293"/>
      <c r="GGS293"/>
      <c r="GGT293"/>
      <c r="GGU293"/>
      <c r="GGV293"/>
      <c r="GGW293"/>
      <c r="GGX293"/>
      <c r="GGY293"/>
      <c r="GGZ293"/>
      <c r="GHA293"/>
      <c r="GHB293"/>
      <c r="GHC293"/>
      <c r="GHD293"/>
      <c r="GHE293"/>
      <c r="GHF293"/>
      <c r="GHG293"/>
      <c r="GHH293"/>
      <c r="GHI293"/>
      <c r="GHJ293"/>
      <c r="GHK293"/>
      <c r="GHL293"/>
      <c r="GHM293"/>
      <c r="GHN293"/>
      <c r="GHO293"/>
      <c r="GHP293"/>
      <c r="GHQ293"/>
      <c r="GHR293"/>
      <c r="GHS293"/>
      <c r="GHT293"/>
      <c r="GHU293"/>
      <c r="GHV293"/>
      <c r="GHW293"/>
      <c r="GHX293"/>
      <c r="GHY293"/>
      <c r="GHZ293"/>
      <c r="GIA293"/>
      <c r="GIB293"/>
      <c r="GIC293"/>
      <c r="GID293"/>
      <c r="GIE293"/>
      <c r="GIF293"/>
      <c r="GIG293"/>
      <c r="GIH293"/>
      <c r="GII293"/>
      <c r="GIJ293"/>
      <c r="GIK293"/>
      <c r="GIL293"/>
      <c r="GIM293"/>
      <c r="GIN293"/>
      <c r="GIO293"/>
      <c r="GIP293"/>
      <c r="GIQ293"/>
      <c r="GIR293"/>
      <c r="GIS293"/>
      <c r="GIT293"/>
      <c r="GIU293"/>
      <c r="GIV293"/>
      <c r="GIW293"/>
      <c r="GIX293"/>
      <c r="GIY293"/>
      <c r="GIZ293"/>
      <c r="GJA293"/>
      <c r="GJB293"/>
      <c r="GJC293"/>
      <c r="GJD293"/>
      <c r="GJE293"/>
      <c r="GJF293"/>
      <c r="GJG293"/>
      <c r="GJH293"/>
      <c r="GJI293"/>
      <c r="GJJ293"/>
      <c r="GJK293"/>
      <c r="GJL293"/>
      <c r="GJM293"/>
      <c r="GJN293"/>
      <c r="GJO293"/>
      <c r="GJP293"/>
      <c r="GJQ293"/>
      <c r="GJR293"/>
      <c r="GJS293"/>
      <c r="GJT293"/>
      <c r="GJU293"/>
      <c r="GJV293"/>
      <c r="GJW293"/>
      <c r="GJX293"/>
      <c r="GJY293"/>
      <c r="GJZ293"/>
      <c r="GKA293"/>
      <c r="GKB293"/>
      <c r="GKC293"/>
      <c r="GKD293"/>
      <c r="GKE293"/>
      <c r="GKF293"/>
      <c r="GKG293"/>
      <c r="GKH293"/>
      <c r="GKI293"/>
      <c r="GKJ293"/>
      <c r="GKK293"/>
      <c r="GKL293"/>
      <c r="GKM293"/>
      <c r="GKN293"/>
      <c r="GKO293"/>
      <c r="GKP293"/>
      <c r="GKQ293"/>
      <c r="GKR293"/>
      <c r="GKS293"/>
      <c r="GKT293"/>
      <c r="GKU293"/>
      <c r="GKV293"/>
      <c r="GKW293"/>
      <c r="GKX293"/>
      <c r="GKY293"/>
      <c r="GKZ293"/>
      <c r="GLA293"/>
      <c r="GLB293"/>
      <c r="GLC293"/>
      <c r="GLD293"/>
      <c r="GLE293"/>
      <c r="GLF293"/>
      <c r="GLG293"/>
      <c r="GLH293"/>
      <c r="GLI293"/>
      <c r="GLJ293"/>
      <c r="GLK293"/>
      <c r="GLL293"/>
      <c r="GLM293"/>
      <c r="GLN293"/>
      <c r="GLO293"/>
      <c r="GLP293"/>
      <c r="GLQ293"/>
      <c r="GLR293"/>
      <c r="GLS293"/>
      <c r="GLT293"/>
      <c r="GLU293"/>
      <c r="GLV293"/>
      <c r="GLW293"/>
      <c r="GLX293"/>
      <c r="GLY293"/>
      <c r="GLZ293"/>
      <c r="GMA293"/>
      <c r="GMB293"/>
      <c r="GMC293"/>
      <c r="GMD293"/>
      <c r="GME293"/>
      <c r="GMF293"/>
      <c r="GMG293"/>
      <c r="GMH293"/>
      <c r="GMI293"/>
      <c r="GMJ293"/>
      <c r="GMK293"/>
      <c r="GML293"/>
      <c r="GMM293"/>
      <c r="GMN293"/>
      <c r="GMO293"/>
      <c r="GMP293"/>
      <c r="GMQ293"/>
      <c r="GMR293"/>
      <c r="GMS293"/>
      <c r="GMT293"/>
      <c r="GMU293"/>
      <c r="GMV293"/>
      <c r="GMW293"/>
      <c r="GMX293"/>
      <c r="GMY293"/>
      <c r="GMZ293"/>
      <c r="GNA293"/>
      <c r="GNB293"/>
      <c r="GNC293"/>
      <c r="GND293"/>
      <c r="GNE293"/>
      <c r="GNF293"/>
      <c r="GNG293"/>
      <c r="GNH293"/>
      <c r="GNI293"/>
      <c r="GNJ293"/>
      <c r="GNK293"/>
      <c r="GNL293"/>
      <c r="GNM293"/>
      <c r="GNN293"/>
      <c r="GNO293"/>
      <c r="GNP293"/>
      <c r="GNQ293"/>
      <c r="GNR293"/>
      <c r="GNS293"/>
      <c r="GNT293"/>
      <c r="GNU293"/>
      <c r="GNV293"/>
      <c r="GNW293"/>
      <c r="GNX293"/>
      <c r="GNY293"/>
      <c r="GNZ293"/>
      <c r="GOA293"/>
      <c r="GOB293"/>
      <c r="GOC293"/>
      <c r="GOD293"/>
      <c r="GOE293"/>
      <c r="GOF293"/>
      <c r="GOG293"/>
      <c r="GOH293"/>
      <c r="GOI293"/>
      <c r="GOJ293"/>
      <c r="GOK293"/>
      <c r="GOL293"/>
      <c r="GOM293"/>
      <c r="GON293"/>
      <c r="GOO293"/>
      <c r="GOP293"/>
      <c r="GOQ293"/>
      <c r="GOR293"/>
      <c r="GOS293"/>
      <c r="GOT293"/>
      <c r="GOU293"/>
      <c r="GOV293"/>
      <c r="GOW293"/>
      <c r="GOX293"/>
      <c r="GOY293"/>
      <c r="GOZ293"/>
      <c r="GPA293"/>
      <c r="GPB293"/>
      <c r="GPC293"/>
      <c r="GPD293"/>
      <c r="GPE293"/>
      <c r="GPF293"/>
      <c r="GPG293"/>
      <c r="GPH293"/>
      <c r="GPI293"/>
      <c r="GPJ293"/>
      <c r="GPK293"/>
      <c r="GPL293"/>
      <c r="GPM293"/>
      <c r="GPN293"/>
      <c r="GPO293"/>
      <c r="GPP293"/>
      <c r="GPQ293"/>
      <c r="GPR293"/>
      <c r="GPS293"/>
      <c r="GPT293"/>
      <c r="GPU293"/>
      <c r="GPV293"/>
      <c r="GPW293"/>
      <c r="GPX293"/>
      <c r="GPY293"/>
      <c r="GPZ293"/>
      <c r="GQA293"/>
      <c r="GQB293"/>
      <c r="GQC293"/>
      <c r="GQD293"/>
      <c r="GQE293"/>
      <c r="GQF293"/>
      <c r="GQG293"/>
      <c r="GQH293"/>
      <c r="GQI293"/>
      <c r="GQJ293"/>
      <c r="GQK293"/>
      <c r="GQL293"/>
      <c r="GQM293"/>
      <c r="GQN293"/>
      <c r="GQO293"/>
      <c r="GQP293"/>
      <c r="GQQ293"/>
      <c r="GQR293"/>
      <c r="GQS293"/>
      <c r="GQT293"/>
      <c r="GQU293"/>
      <c r="GQV293"/>
      <c r="GQW293"/>
      <c r="GQX293"/>
      <c r="GQY293"/>
      <c r="GQZ293"/>
      <c r="GRA293"/>
      <c r="GRB293"/>
      <c r="GRC293"/>
      <c r="GRD293"/>
      <c r="GRE293"/>
      <c r="GRF293"/>
      <c r="GRG293"/>
      <c r="GRH293"/>
      <c r="GRI293"/>
      <c r="GRJ293"/>
      <c r="GRK293"/>
      <c r="GRL293"/>
      <c r="GRM293"/>
      <c r="GRN293"/>
      <c r="GRO293"/>
      <c r="GRP293"/>
      <c r="GRQ293"/>
      <c r="GRR293"/>
      <c r="GRS293"/>
      <c r="GRT293"/>
      <c r="GRU293"/>
      <c r="GRV293"/>
      <c r="GRW293"/>
      <c r="GRX293"/>
      <c r="GRY293"/>
      <c r="GRZ293"/>
      <c r="GSA293"/>
      <c r="GSB293"/>
      <c r="GSC293"/>
      <c r="GSD293"/>
      <c r="GSE293"/>
      <c r="GSF293"/>
      <c r="GSG293"/>
      <c r="GSH293"/>
      <c r="GSI293"/>
      <c r="GSJ293"/>
      <c r="GSK293"/>
      <c r="GSL293"/>
      <c r="GSM293"/>
      <c r="GSN293"/>
      <c r="GSO293"/>
      <c r="GSP293"/>
      <c r="GSQ293"/>
      <c r="GSR293"/>
      <c r="GSS293"/>
      <c r="GST293"/>
      <c r="GSU293"/>
      <c r="GSV293"/>
      <c r="GSW293"/>
      <c r="GSX293"/>
      <c r="GSY293"/>
      <c r="GSZ293"/>
      <c r="GTA293"/>
      <c r="GTB293"/>
      <c r="GTC293"/>
      <c r="GTD293"/>
      <c r="GTE293"/>
      <c r="GTF293"/>
      <c r="GTG293"/>
      <c r="GTH293"/>
      <c r="GTI293"/>
      <c r="GTJ293"/>
      <c r="GTK293"/>
      <c r="GTL293"/>
      <c r="GTM293"/>
      <c r="GTN293"/>
      <c r="GTO293"/>
      <c r="GTP293"/>
      <c r="GTQ293"/>
      <c r="GTR293"/>
      <c r="GTS293"/>
      <c r="GTT293"/>
      <c r="GTU293"/>
      <c r="GTV293"/>
      <c r="GTW293"/>
      <c r="GTX293"/>
      <c r="GTY293"/>
      <c r="GTZ293"/>
      <c r="GUA293"/>
      <c r="GUB293"/>
      <c r="GUC293"/>
      <c r="GUD293"/>
      <c r="GUE293"/>
      <c r="GUF293"/>
      <c r="GUG293"/>
      <c r="GUH293"/>
      <c r="GUI293"/>
      <c r="GUJ293"/>
      <c r="GUK293"/>
      <c r="GUL293"/>
      <c r="GUM293"/>
      <c r="GUN293"/>
      <c r="GUO293"/>
      <c r="GUP293"/>
      <c r="GUQ293"/>
      <c r="GUR293"/>
      <c r="GUS293"/>
      <c r="GUT293"/>
      <c r="GUU293"/>
      <c r="GUV293"/>
      <c r="GUW293"/>
      <c r="GUX293"/>
      <c r="GUY293"/>
      <c r="GUZ293"/>
      <c r="GVA293"/>
      <c r="GVB293"/>
      <c r="GVC293"/>
      <c r="GVD293"/>
      <c r="GVE293"/>
      <c r="GVF293"/>
      <c r="GVG293"/>
      <c r="GVH293"/>
      <c r="GVI293"/>
      <c r="GVJ293"/>
      <c r="GVK293"/>
      <c r="GVL293"/>
      <c r="GVM293"/>
      <c r="GVN293"/>
      <c r="GVO293"/>
      <c r="GVP293"/>
      <c r="GVQ293"/>
      <c r="GVR293"/>
      <c r="GVS293"/>
      <c r="GVT293"/>
      <c r="GVU293"/>
      <c r="GVV293"/>
      <c r="GVW293"/>
      <c r="GVX293"/>
      <c r="GVY293"/>
      <c r="GVZ293"/>
      <c r="GWA293"/>
      <c r="GWB293"/>
      <c r="GWC293"/>
      <c r="GWD293"/>
      <c r="GWE293"/>
      <c r="GWF293"/>
      <c r="GWG293"/>
      <c r="GWH293"/>
      <c r="GWI293"/>
      <c r="GWJ293"/>
      <c r="GWK293"/>
      <c r="GWL293"/>
      <c r="GWM293"/>
      <c r="GWN293"/>
      <c r="GWO293"/>
      <c r="GWP293"/>
      <c r="GWQ293"/>
      <c r="GWR293"/>
      <c r="GWS293"/>
      <c r="GWT293"/>
      <c r="GWU293"/>
      <c r="GWV293"/>
      <c r="GWW293"/>
      <c r="GWX293"/>
      <c r="GWY293"/>
      <c r="GWZ293"/>
      <c r="GXA293"/>
      <c r="GXB293"/>
      <c r="GXC293"/>
      <c r="GXD293"/>
      <c r="GXE293"/>
      <c r="GXF293"/>
      <c r="GXG293"/>
      <c r="GXH293"/>
      <c r="GXI293"/>
      <c r="GXJ293"/>
      <c r="GXK293"/>
      <c r="GXL293"/>
      <c r="GXM293"/>
      <c r="GXN293"/>
      <c r="GXO293"/>
      <c r="GXP293"/>
      <c r="GXQ293"/>
      <c r="GXR293"/>
      <c r="GXS293"/>
      <c r="GXT293"/>
      <c r="GXU293"/>
      <c r="GXV293"/>
      <c r="GXW293"/>
      <c r="GXX293"/>
      <c r="GXY293"/>
      <c r="GXZ293"/>
      <c r="GYA293"/>
      <c r="GYB293"/>
      <c r="GYC293"/>
      <c r="GYD293"/>
      <c r="GYE293"/>
      <c r="GYF293"/>
      <c r="GYG293"/>
      <c r="GYH293"/>
      <c r="GYI293"/>
      <c r="GYJ293"/>
      <c r="GYK293"/>
      <c r="GYL293"/>
      <c r="GYM293"/>
      <c r="GYN293"/>
      <c r="GYO293"/>
      <c r="GYP293"/>
      <c r="GYQ293"/>
      <c r="GYR293"/>
      <c r="GYS293"/>
      <c r="GYT293"/>
      <c r="GYU293"/>
      <c r="GYV293"/>
      <c r="GYW293"/>
      <c r="GYX293"/>
      <c r="GYY293"/>
      <c r="GYZ293"/>
      <c r="GZA293"/>
      <c r="GZB293"/>
      <c r="GZC293"/>
      <c r="GZD293"/>
      <c r="GZE293"/>
      <c r="GZF293"/>
      <c r="GZG293"/>
      <c r="GZH293"/>
      <c r="GZI293"/>
      <c r="GZJ293"/>
      <c r="GZK293"/>
      <c r="GZL293"/>
      <c r="GZM293"/>
      <c r="GZN293"/>
      <c r="GZO293"/>
      <c r="GZP293"/>
      <c r="GZQ293"/>
      <c r="GZR293"/>
      <c r="GZS293"/>
      <c r="GZT293"/>
      <c r="GZU293"/>
      <c r="GZV293"/>
      <c r="GZW293"/>
      <c r="GZX293"/>
      <c r="GZY293"/>
      <c r="GZZ293"/>
      <c r="HAA293"/>
      <c r="HAB293"/>
      <c r="HAC293"/>
      <c r="HAD293"/>
      <c r="HAE293"/>
      <c r="HAF293"/>
      <c r="HAG293"/>
      <c r="HAH293"/>
      <c r="HAI293"/>
      <c r="HAJ293"/>
      <c r="HAK293"/>
      <c r="HAL293"/>
      <c r="HAM293"/>
      <c r="HAN293"/>
      <c r="HAO293"/>
      <c r="HAP293"/>
      <c r="HAQ293"/>
      <c r="HAR293"/>
      <c r="HAS293"/>
      <c r="HAT293"/>
      <c r="HAU293"/>
      <c r="HAV293"/>
      <c r="HAW293"/>
      <c r="HAX293"/>
      <c r="HAY293"/>
      <c r="HAZ293"/>
      <c r="HBA293"/>
      <c r="HBB293"/>
      <c r="HBC293"/>
      <c r="HBD293"/>
      <c r="HBE293"/>
      <c r="HBF293"/>
      <c r="HBG293"/>
      <c r="HBH293"/>
      <c r="HBI293"/>
      <c r="HBJ293"/>
      <c r="HBK293"/>
      <c r="HBL293"/>
      <c r="HBM293"/>
      <c r="HBN293"/>
      <c r="HBO293"/>
      <c r="HBP293"/>
      <c r="HBQ293"/>
      <c r="HBR293"/>
      <c r="HBS293"/>
      <c r="HBT293"/>
      <c r="HBU293"/>
      <c r="HBV293"/>
      <c r="HBW293"/>
      <c r="HBX293"/>
      <c r="HBY293"/>
      <c r="HBZ293"/>
      <c r="HCA293"/>
      <c r="HCB293"/>
      <c r="HCC293"/>
      <c r="HCD293"/>
      <c r="HCE293"/>
      <c r="HCF293"/>
      <c r="HCG293"/>
      <c r="HCH293"/>
      <c r="HCI293"/>
      <c r="HCJ293"/>
      <c r="HCK293"/>
      <c r="HCL293"/>
      <c r="HCM293"/>
      <c r="HCN293"/>
      <c r="HCO293"/>
      <c r="HCP293"/>
      <c r="HCQ293"/>
      <c r="HCR293"/>
      <c r="HCS293"/>
      <c r="HCT293"/>
      <c r="HCU293"/>
      <c r="HCV293"/>
      <c r="HCW293"/>
      <c r="HCX293"/>
      <c r="HCY293"/>
      <c r="HCZ293"/>
      <c r="HDA293"/>
      <c r="HDB293"/>
      <c r="HDC293"/>
      <c r="HDD293"/>
      <c r="HDE293"/>
      <c r="HDF293"/>
      <c r="HDG293"/>
      <c r="HDH293"/>
      <c r="HDI293"/>
      <c r="HDJ293"/>
      <c r="HDK293"/>
      <c r="HDL293"/>
      <c r="HDM293"/>
      <c r="HDN293"/>
      <c r="HDO293"/>
      <c r="HDP293"/>
      <c r="HDQ293"/>
      <c r="HDR293"/>
      <c r="HDS293"/>
      <c r="HDT293"/>
      <c r="HDU293"/>
      <c r="HDV293"/>
      <c r="HDW293"/>
      <c r="HDX293"/>
      <c r="HDY293"/>
      <c r="HDZ293"/>
      <c r="HEA293"/>
      <c r="HEB293"/>
      <c r="HEC293"/>
      <c r="HED293"/>
      <c r="HEE293"/>
      <c r="HEF293"/>
      <c r="HEG293"/>
      <c r="HEH293"/>
      <c r="HEI293"/>
      <c r="HEJ293"/>
      <c r="HEK293"/>
      <c r="HEL293"/>
      <c r="HEM293"/>
      <c r="HEN293"/>
      <c r="HEO293"/>
      <c r="HEP293"/>
      <c r="HEQ293"/>
      <c r="HER293"/>
      <c r="HES293"/>
      <c r="HET293"/>
      <c r="HEU293"/>
      <c r="HEV293"/>
      <c r="HEW293"/>
      <c r="HEX293"/>
      <c r="HEY293"/>
      <c r="HEZ293"/>
      <c r="HFA293"/>
      <c r="HFB293"/>
      <c r="HFC293"/>
      <c r="HFD293"/>
      <c r="HFE293"/>
      <c r="HFF293"/>
      <c r="HFG293"/>
      <c r="HFH293"/>
      <c r="HFI293"/>
      <c r="HFJ293"/>
      <c r="HFK293"/>
      <c r="HFL293"/>
      <c r="HFM293"/>
      <c r="HFN293"/>
      <c r="HFO293"/>
      <c r="HFP293"/>
      <c r="HFQ293"/>
      <c r="HFR293"/>
      <c r="HFS293"/>
      <c r="HFT293"/>
      <c r="HFU293"/>
      <c r="HFV293"/>
      <c r="HFW293"/>
      <c r="HFX293"/>
      <c r="HFY293"/>
      <c r="HFZ293"/>
      <c r="HGA293"/>
      <c r="HGB293"/>
      <c r="HGC293"/>
      <c r="HGD293"/>
      <c r="HGE293"/>
      <c r="HGF293"/>
      <c r="HGG293"/>
      <c r="HGH293"/>
      <c r="HGI293"/>
      <c r="HGJ293"/>
      <c r="HGK293"/>
      <c r="HGL293"/>
      <c r="HGM293"/>
      <c r="HGN293"/>
      <c r="HGO293"/>
      <c r="HGP293"/>
      <c r="HGQ293"/>
      <c r="HGR293"/>
      <c r="HGS293"/>
      <c r="HGT293"/>
      <c r="HGU293"/>
      <c r="HGV293"/>
      <c r="HGW293"/>
      <c r="HGX293"/>
      <c r="HGY293"/>
      <c r="HGZ293"/>
      <c r="HHA293"/>
      <c r="HHB293"/>
      <c r="HHC293"/>
      <c r="HHD293"/>
      <c r="HHE293"/>
      <c r="HHF293"/>
      <c r="HHG293"/>
      <c r="HHH293"/>
      <c r="HHI293"/>
      <c r="HHJ293"/>
      <c r="HHK293"/>
      <c r="HHL293"/>
      <c r="HHM293"/>
      <c r="HHN293"/>
      <c r="HHO293"/>
      <c r="HHP293"/>
      <c r="HHQ293"/>
      <c r="HHR293"/>
      <c r="HHS293"/>
      <c r="HHT293"/>
      <c r="HHU293"/>
      <c r="HHV293"/>
      <c r="HHW293"/>
      <c r="HHX293"/>
      <c r="HHY293"/>
      <c r="HHZ293"/>
      <c r="HIA293"/>
      <c r="HIB293"/>
      <c r="HIC293"/>
      <c r="HID293"/>
      <c r="HIE293"/>
      <c r="HIF293"/>
      <c r="HIG293"/>
      <c r="HIH293"/>
      <c r="HII293"/>
      <c r="HIJ293"/>
      <c r="HIK293"/>
      <c r="HIL293"/>
      <c r="HIM293"/>
      <c r="HIN293"/>
      <c r="HIO293"/>
      <c r="HIP293"/>
      <c r="HIQ293"/>
      <c r="HIR293"/>
      <c r="HIS293"/>
      <c r="HIT293"/>
      <c r="HIU293"/>
      <c r="HIV293"/>
      <c r="HIW293"/>
      <c r="HIX293"/>
      <c r="HIY293"/>
      <c r="HIZ293"/>
      <c r="HJA293"/>
      <c r="HJB293"/>
      <c r="HJC293"/>
      <c r="HJD293"/>
      <c r="HJE293"/>
      <c r="HJF293"/>
      <c r="HJG293"/>
      <c r="HJH293"/>
      <c r="HJI293"/>
      <c r="HJJ293"/>
      <c r="HJK293"/>
      <c r="HJL293"/>
      <c r="HJM293"/>
      <c r="HJN293"/>
      <c r="HJO293"/>
      <c r="HJP293"/>
      <c r="HJQ293"/>
      <c r="HJR293"/>
      <c r="HJS293"/>
      <c r="HJT293"/>
      <c r="HJU293"/>
      <c r="HJV293"/>
      <c r="HJW293"/>
      <c r="HJX293"/>
      <c r="HJY293"/>
      <c r="HJZ293"/>
      <c r="HKA293"/>
      <c r="HKB293"/>
      <c r="HKC293"/>
      <c r="HKD293"/>
      <c r="HKE293"/>
      <c r="HKF293"/>
      <c r="HKG293"/>
      <c r="HKH293"/>
      <c r="HKI293"/>
      <c r="HKJ293"/>
      <c r="HKK293"/>
      <c r="HKL293"/>
      <c r="HKM293"/>
      <c r="HKN293"/>
      <c r="HKO293"/>
      <c r="HKP293"/>
      <c r="HKQ293"/>
      <c r="HKR293"/>
      <c r="HKS293"/>
      <c r="HKT293"/>
      <c r="HKU293"/>
      <c r="HKV293"/>
      <c r="HKW293"/>
      <c r="HKX293"/>
      <c r="HKY293"/>
      <c r="HKZ293"/>
      <c r="HLA293"/>
      <c r="HLB293"/>
      <c r="HLC293"/>
      <c r="HLD293"/>
      <c r="HLE293"/>
      <c r="HLF293"/>
      <c r="HLG293"/>
      <c r="HLH293"/>
      <c r="HLI293"/>
      <c r="HLJ293"/>
      <c r="HLK293"/>
      <c r="HLL293"/>
      <c r="HLM293"/>
      <c r="HLN293"/>
      <c r="HLO293"/>
      <c r="HLP293"/>
      <c r="HLQ293"/>
      <c r="HLR293"/>
      <c r="HLS293"/>
      <c r="HLT293"/>
      <c r="HLU293"/>
      <c r="HLV293"/>
      <c r="HLW293"/>
      <c r="HLX293"/>
      <c r="HLY293"/>
      <c r="HLZ293"/>
      <c r="HMA293"/>
      <c r="HMB293"/>
      <c r="HMC293"/>
      <c r="HMD293"/>
      <c r="HME293"/>
      <c r="HMF293"/>
      <c r="HMG293"/>
      <c r="HMH293"/>
      <c r="HMI293"/>
      <c r="HMJ293"/>
      <c r="HMK293"/>
      <c r="HML293"/>
      <c r="HMM293"/>
      <c r="HMN293"/>
      <c r="HMO293"/>
      <c r="HMP293"/>
      <c r="HMQ293"/>
      <c r="HMR293"/>
      <c r="HMS293"/>
      <c r="HMT293"/>
      <c r="HMU293"/>
      <c r="HMV293"/>
      <c r="HMW293"/>
      <c r="HMX293"/>
      <c r="HMY293"/>
      <c r="HMZ293"/>
      <c r="HNA293"/>
      <c r="HNB293"/>
      <c r="HNC293"/>
      <c r="HND293"/>
      <c r="HNE293"/>
      <c r="HNF293"/>
      <c r="HNG293"/>
      <c r="HNH293"/>
      <c r="HNI293"/>
      <c r="HNJ293"/>
      <c r="HNK293"/>
      <c r="HNL293"/>
      <c r="HNM293"/>
      <c r="HNN293"/>
      <c r="HNO293"/>
      <c r="HNP293"/>
      <c r="HNQ293"/>
      <c r="HNR293"/>
      <c r="HNS293"/>
      <c r="HNT293"/>
      <c r="HNU293"/>
      <c r="HNV293"/>
      <c r="HNW293"/>
      <c r="HNX293"/>
      <c r="HNY293"/>
      <c r="HNZ293"/>
      <c r="HOA293"/>
      <c r="HOB293"/>
      <c r="HOC293"/>
      <c r="HOD293"/>
      <c r="HOE293"/>
      <c r="HOF293"/>
      <c r="HOG293"/>
      <c r="HOH293"/>
      <c r="HOI293"/>
      <c r="HOJ293"/>
      <c r="HOK293"/>
      <c r="HOL293"/>
      <c r="HOM293"/>
      <c r="HON293"/>
      <c r="HOO293"/>
      <c r="HOP293"/>
      <c r="HOQ293"/>
      <c r="HOR293"/>
      <c r="HOS293"/>
      <c r="HOT293"/>
      <c r="HOU293"/>
      <c r="HOV293"/>
      <c r="HOW293"/>
      <c r="HOX293"/>
      <c r="HOY293"/>
      <c r="HOZ293"/>
      <c r="HPA293"/>
      <c r="HPB293"/>
      <c r="HPC293"/>
      <c r="HPD293"/>
      <c r="HPE293"/>
      <c r="HPF293"/>
      <c r="HPG293"/>
      <c r="HPH293"/>
      <c r="HPI293"/>
      <c r="HPJ293"/>
      <c r="HPK293"/>
      <c r="HPL293"/>
      <c r="HPM293"/>
      <c r="HPN293"/>
      <c r="HPO293"/>
      <c r="HPP293"/>
      <c r="HPQ293"/>
      <c r="HPR293"/>
      <c r="HPS293"/>
      <c r="HPT293"/>
      <c r="HPU293"/>
      <c r="HPV293"/>
      <c r="HPW293"/>
      <c r="HPX293"/>
      <c r="HPY293"/>
      <c r="HPZ293"/>
      <c r="HQA293"/>
      <c r="HQB293"/>
      <c r="HQC293"/>
      <c r="HQD293"/>
      <c r="HQE293"/>
      <c r="HQF293"/>
      <c r="HQG293"/>
      <c r="HQH293"/>
      <c r="HQI293"/>
      <c r="HQJ293"/>
      <c r="HQK293"/>
      <c r="HQL293"/>
      <c r="HQM293"/>
      <c r="HQN293"/>
      <c r="HQO293"/>
      <c r="HQP293"/>
      <c r="HQQ293"/>
      <c r="HQR293"/>
      <c r="HQS293"/>
      <c r="HQT293"/>
      <c r="HQU293"/>
      <c r="HQV293"/>
      <c r="HQW293"/>
      <c r="HQX293"/>
      <c r="HQY293"/>
      <c r="HQZ293"/>
      <c r="HRA293"/>
      <c r="HRB293"/>
      <c r="HRC293"/>
      <c r="HRD293"/>
      <c r="HRE293"/>
      <c r="HRF293"/>
      <c r="HRG293"/>
      <c r="HRH293"/>
      <c r="HRI293"/>
      <c r="HRJ293"/>
      <c r="HRK293"/>
      <c r="HRL293"/>
      <c r="HRM293"/>
      <c r="HRN293"/>
      <c r="HRO293"/>
      <c r="HRP293"/>
      <c r="HRQ293"/>
      <c r="HRR293"/>
      <c r="HRS293"/>
      <c r="HRT293"/>
      <c r="HRU293"/>
      <c r="HRV293"/>
      <c r="HRW293"/>
      <c r="HRX293"/>
      <c r="HRY293"/>
      <c r="HRZ293"/>
      <c r="HSA293"/>
      <c r="HSB293"/>
      <c r="HSC293"/>
      <c r="HSD293"/>
      <c r="HSE293"/>
      <c r="HSF293"/>
      <c r="HSG293"/>
      <c r="HSH293"/>
      <c r="HSI293"/>
      <c r="HSJ293"/>
      <c r="HSK293"/>
      <c r="HSL293"/>
      <c r="HSM293"/>
      <c r="HSN293"/>
      <c r="HSO293"/>
      <c r="HSP293"/>
      <c r="HSQ293"/>
      <c r="HSR293"/>
      <c r="HSS293"/>
      <c r="HST293"/>
      <c r="HSU293"/>
      <c r="HSV293"/>
      <c r="HSW293"/>
      <c r="HSX293"/>
      <c r="HSY293"/>
      <c r="HSZ293"/>
      <c r="HTA293"/>
      <c r="HTB293"/>
      <c r="HTC293"/>
      <c r="HTD293"/>
      <c r="HTE293"/>
      <c r="HTF293"/>
      <c r="HTG293"/>
      <c r="HTH293"/>
      <c r="HTI293"/>
      <c r="HTJ293"/>
      <c r="HTK293"/>
      <c r="HTL293"/>
      <c r="HTM293"/>
      <c r="HTN293"/>
      <c r="HTO293"/>
      <c r="HTP293"/>
      <c r="HTQ293"/>
      <c r="HTR293"/>
      <c r="HTS293"/>
      <c r="HTT293"/>
      <c r="HTU293"/>
      <c r="HTV293"/>
      <c r="HTW293"/>
      <c r="HTX293"/>
      <c r="HTY293"/>
      <c r="HTZ293"/>
      <c r="HUA293"/>
      <c r="HUB293"/>
      <c r="HUC293"/>
      <c r="HUD293"/>
      <c r="HUE293"/>
      <c r="HUF293"/>
      <c r="HUG293"/>
      <c r="HUH293"/>
      <c r="HUI293"/>
      <c r="HUJ293"/>
      <c r="HUK293"/>
      <c r="HUL293"/>
      <c r="HUM293"/>
      <c r="HUN293"/>
      <c r="HUO293"/>
      <c r="HUP293"/>
      <c r="HUQ293"/>
      <c r="HUR293"/>
      <c r="HUS293"/>
      <c r="HUT293"/>
      <c r="HUU293"/>
      <c r="HUV293"/>
      <c r="HUW293"/>
      <c r="HUX293"/>
      <c r="HUY293"/>
      <c r="HUZ293"/>
      <c r="HVA293"/>
      <c r="HVB293"/>
      <c r="HVC293"/>
      <c r="HVD293"/>
      <c r="HVE293"/>
      <c r="HVF293"/>
      <c r="HVG293"/>
      <c r="HVH293"/>
      <c r="HVI293"/>
      <c r="HVJ293"/>
      <c r="HVK293"/>
      <c r="HVL293"/>
      <c r="HVM293"/>
      <c r="HVN293"/>
      <c r="HVO293"/>
      <c r="HVP293"/>
      <c r="HVQ293"/>
      <c r="HVR293"/>
      <c r="HVS293"/>
      <c r="HVT293"/>
      <c r="HVU293"/>
      <c r="HVV293"/>
      <c r="HVW293"/>
      <c r="HVX293"/>
      <c r="HVY293"/>
      <c r="HVZ293"/>
      <c r="HWA293"/>
      <c r="HWB293"/>
      <c r="HWC293"/>
      <c r="HWD293"/>
      <c r="HWE293"/>
      <c r="HWF293"/>
      <c r="HWG293"/>
      <c r="HWH293"/>
      <c r="HWI293"/>
      <c r="HWJ293"/>
      <c r="HWK293"/>
      <c r="HWL293"/>
      <c r="HWM293"/>
      <c r="HWN293"/>
      <c r="HWO293"/>
      <c r="HWP293"/>
      <c r="HWQ293"/>
      <c r="HWR293"/>
      <c r="HWS293"/>
      <c r="HWT293"/>
      <c r="HWU293"/>
      <c r="HWV293"/>
      <c r="HWW293"/>
      <c r="HWX293"/>
      <c r="HWY293"/>
      <c r="HWZ293"/>
      <c r="HXA293"/>
      <c r="HXB293"/>
      <c r="HXC293"/>
      <c r="HXD293"/>
      <c r="HXE293"/>
      <c r="HXF293"/>
      <c r="HXG293"/>
      <c r="HXH293"/>
      <c r="HXI293"/>
      <c r="HXJ293"/>
      <c r="HXK293"/>
      <c r="HXL293"/>
      <c r="HXM293"/>
      <c r="HXN293"/>
      <c r="HXO293"/>
      <c r="HXP293"/>
      <c r="HXQ293"/>
      <c r="HXR293"/>
      <c r="HXS293"/>
      <c r="HXT293"/>
      <c r="HXU293"/>
      <c r="HXV293"/>
      <c r="HXW293"/>
      <c r="HXX293"/>
      <c r="HXY293"/>
      <c r="HXZ293"/>
      <c r="HYA293"/>
      <c r="HYB293"/>
      <c r="HYC293"/>
      <c r="HYD293"/>
      <c r="HYE293"/>
      <c r="HYF293"/>
      <c r="HYG293"/>
      <c r="HYH293"/>
      <c r="HYI293"/>
      <c r="HYJ293"/>
      <c r="HYK293"/>
      <c r="HYL293"/>
      <c r="HYM293"/>
      <c r="HYN293"/>
      <c r="HYO293"/>
      <c r="HYP293"/>
      <c r="HYQ293"/>
      <c r="HYR293"/>
      <c r="HYS293"/>
      <c r="HYT293"/>
      <c r="HYU293"/>
      <c r="HYV293"/>
      <c r="HYW293"/>
      <c r="HYX293"/>
      <c r="HYY293"/>
      <c r="HYZ293"/>
      <c r="HZA293"/>
      <c r="HZB293"/>
      <c r="HZC293"/>
      <c r="HZD293"/>
      <c r="HZE293"/>
      <c r="HZF293"/>
      <c r="HZG293"/>
      <c r="HZH293"/>
      <c r="HZI293"/>
      <c r="HZJ293"/>
      <c r="HZK293"/>
      <c r="HZL293"/>
      <c r="HZM293"/>
      <c r="HZN293"/>
      <c r="HZO293"/>
      <c r="HZP293"/>
      <c r="HZQ293"/>
      <c r="HZR293"/>
      <c r="HZS293"/>
      <c r="HZT293"/>
      <c r="HZU293"/>
      <c r="HZV293"/>
      <c r="HZW293"/>
      <c r="HZX293"/>
      <c r="HZY293"/>
      <c r="HZZ293"/>
      <c r="IAA293"/>
      <c r="IAB293"/>
      <c r="IAC293"/>
      <c r="IAD293"/>
      <c r="IAE293"/>
      <c r="IAF293"/>
      <c r="IAG293"/>
      <c r="IAH293"/>
      <c r="IAI293"/>
      <c r="IAJ293"/>
      <c r="IAK293"/>
      <c r="IAL293"/>
      <c r="IAM293"/>
      <c r="IAN293"/>
      <c r="IAO293"/>
      <c r="IAP293"/>
      <c r="IAQ293"/>
      <c r="IAR293"/>
      <c r="IAS293"/>
      <c r="IAT293"/>
      <c r="IAU293"/>
      <c r="IAV293"/>
      <c r="IAW293"/>
      <c r="IAX293"/>
      <c r="IAY293"/>
      <c r="IAZ293"/>
      <c r="IBA293"/>
      <c r="IBB293"/>
      <c r="IBC293"/>
      <c r="IBD293"/>
      <c r="IBE293"/>
      <c r="IBF293"/>
      <c r="IBG293"/>
      <c r="IBH293"/>
      <c r="IBI293"/>
      <c r="IBJ293"/>
      <c r="IBK293"/>
      <c r="IBL293"/>
      <c r="IBM293"/>
      <c r="IBN293"/>
      <c r="IBO293"/>
      <c r="IBP293"/>
      <c r="IBQ293"/>
      <c r="IBR293"/>
      <c r="IBS293"/>
      <c r="IBT293"/>
      <c r="IBU293"/>
      <c r="IBV293"/>
      <c r="IBW293"/>
      <c r="IBX293"/>
      <c r="IBY293"/>
      <c r="IBZ293"/>
      <c r="ICA293"/>
      <c r="ICB293"/>
      <c r="ICC293"/>
      <c r="ICD293"/>
      <c r="ICE293"/>
      <c r="ICF293"/>
      <c r="ICG293"/>
      <c r="ICH293"/>
      <c r="ICI293"/>
      <c r="ICJ293"/>
      <c r="ICK293"/>
      <c r="ICL293"/>
      <c r="ICM293"/>
      <c r="ICN293"/>
      <c r="ICO293"/>
      <c r="ICP293"/>
      <c r="ICQ293"/>
      <c r="ICR293"/>
      <c r="ICS293"/>
      <c r="ICT293"/>
      <c r="ICU293"/>
      <c r="ICV293"/>
      <c r="ICW293"/>
      <c r="ICX293"/>
      <c r="ICY293"/>
      <c r="ICZ293"/>
      <c r="IDA293"/>
      <c r="IDB293"/>
      <c r="IDC293"/>
      <c r="IDD293"/>
      <c r="IDE293"/>
      <c r="IDF293"/>
      <c r="IDG293"/>
      <c r="IDH293"/>
      <c r="IDI293"/>
      <c r="IDJ293"/>
      <c r="IDK293"/>
      <c r="IDL293"/>
      <c r="IDM293"/>
      <c r="IDN293"/>
      <c r="IDO293"/>
      <c r="IDP293"/>
      <c r="IDQ293"/>
      <c r="IDR293"/>
      <c r="IDS293"/>
      <c r="IDT293"/>
      <c r="IDU293"/>
      <c r="IDV293"/>
      <c r="IDW293"/>
      <c r="IDX293"/>
      <c r="IDY293"/>
      <c r="IDZ293"/>
      <c r="IEA293"/>
      <c r="IEB293"/>
      <c r="IEC293"/>
      <c r="IED293"/>
      <c r="IEE293"/>
      <c r="IEF293"/>
      <c r="IEG293"/>
      <c r="IEH293"/>
      <c r="IEI293"/>
      <c r="IEJ293"/>
      <c r="IEK293"/>
      <c r="IEL293"/>
      <c r="IEM293"/>
      <c r="IEN293"/>
      <c r="IEO293"/>
      <c r="IEP293"/>
      <c r="IEQ293"/>
      <c r="IER293"/>
      <c r="IES293"/>
      <c r="IET293"/>
      <c r="IEU293"/>
      <c r="IEV293"/>
      <c r="IEW293"/>
      <c r="IEX293"/>
      <c r="IEY293"/>
      <c r="IEZ293"/>
      <c r="IFA293"/>
      <c r="IFB293"/>
      <c r="IFC293"/>
      <c r="IFD293"/>
      <c r="IFE293"/>
      <c r="IFF293"/>
      <c r="IFG293"/>
      <c r="IFH293"/>
      <c r="IFI293"/>
      <c r="IFJ293"/>
      <c r="IFK293"/>
      <c r="IFL293"/>
      <c r="IFM293"/>
      <c r="IFN293"/>
      <c r="IFO293"/>
      <c r="IFP293"/>
      <c r="IFQ293"/>
      <c r="IFR293"/>
      <c r="IFS293"/>
      <c r="IFT293"/>
      <c r="IFU293"/>
      <c r="IFV293"/>
      <c r="IFW293"/>
      <c r="IFX293"/>
      <c r="IFY293"/>
      <c r="IFZ293"/>
      <c r="IGA293"/>
      <c r="IGB293"/>
      <c r="IGC293"/>
      <c r="IGD293"/>
      <c r="IGE293"/>
      <c r="IGF293"/>
      <c r="IGG293"/>
      <c r="IGH293"/>
      <c r="IGI293"/>
      <c r="IGJ293"/>
      <c r="IGK293"/>
      <c r="IGL293"/>
      <c r="IGM293"/>
      <c r="IGN293"/>
      <c r="IGO293"/>
      <c r="IGP293"/>
      <c r="IGQ293"/>
      <c r="IGR293"/>
      <c r="IGS293"/>
      <c r="IGT293"/>
      <c r="IGU293"/>
      <c r="IGV293"/>
      <c r="IGW293"/>
      <c r="IGX293"/>
      <c r="IGY293"/>
      <c r="IGZ293"/>
      <c r="IHA293"/>
      <c r="IHB293"/>
      <c r="IHC293"/>
      <c r="IHD293"/>
      <c r="IHE293"/>
      <c r="IHF293"/>
      <c r="IHG293"/>
      <c r="IHH293"/>
      <c r="IHI293"/>
      <c r="IHJ293"/>
      <c r="IHK293"/>
      <c r="IHL293"/>
      <c r="IHM293"/>
      <c r="IHN293"/>
      <c r="IHO293"/>
      <c r="IHP293"/>
      <c r="IHQ293"/>
      <c r="IHR293"/>
      <c r="IHS293"/>
      <c r="IHT293"/>
      <c r="IHU293"/>
      <c r="IHV293"/>
      <c r="IHW293"/>
      <c r="IHX293"/>
      <c r="IHY293"/>
      <c r="IHZ293"/>
      <c r="IIA293"/>
      <c r="IIB293"/>
      <c r="IIC293"/>
      <c r="IID293"/>
      <c r="IIE293"/>
      <c r="IIF293"/>
      <c r="IIG293"/>
      <c r="IIH293"/>
      <c r="III293"/>
      <c r="IIJ293"/>
      <c r="IIK293"/>
      <c r="IIL293"/>
      <c r="IIM293"/>
      <c r="IIN293"/>
      <c r="IIO293"/>
      <c r="IIP293"/>
      <c r="IIQ293"/>
      <c r="IIR293"/>
      <c r="IIS293"/>
      <c r="IIT293"/>
      <c r="IIU293"/>
      <c r="IIV293"/>
      <c r="IIW293"/>
      <c r="IIX293"/>
      <c r="IIY293"/>
      <c r="IIZ293"/>
      <c r="IJA293"/>
      <c r="IJB293"/>
      <c r="IJC293"/>
      <c r="IJD293"/>
      <c r="IJE293"/>
      <c r="IJF293"/>
      <c r="IJG293"/>
      <c r="IJH293"/>
      <c r="IJI293"/>
      <c r="IJJ293"/>
      <c r="IJK293"/>
      <c r="IJL293"/>
      <c r="IJM293"/>
      <c r="IJN293"/>
      <c r="IJO293"/>
      <c r="IJP293"/>
      <c r="IJQ293"/>
      <c r="IJR293"/>
      <c r="IJS293"/>
      <c r="IJT293"/>
      <c r="IJU293"/>
      <c r="IJV293"/>
      <c r="IJW293"/>
      <c r="IJX293"/>
      <c r="IJY293"/>
      <c r="IJZ293"/>
      <c r="IKA293"/>
      <c r="IKB293"/>
      <c r="IKC293"/>
      <c r="IKD293"/>
      <c r="IKE293"/>
      <c r="IKF293"/>
      <c r="IKG293"/>
      <c r="IKH293"/>
      <c r="IKI293"/>
      <c r="IKJ293"/>
      <c r="IKK293"/>
      <c r="IKL293"/>
      <c r="IKM293"/>
      <c r="IKN293"/>
      <c r="IKO293"/>
      <c r="IKP293"/>
      <c r="IKQ293"/>
      <c r="IKR293"/>
      <c r="IKS293"/>
      <c r="IKT293"/>
      <c r="IKU293"/>
      <c r="IKV293"/>
      <c r="IKW293"/>
      <c r="IKX293"/>
      <c r="IKY293"/>
      <c r="IKZ293"/>
      <c r="ILA293"/>
      <c r="ILB293"/>
      <c r="ILC293"/>
      <c r="ILD293"/>
      <c r="ILE293"/>
      <c r="ILF293"/>
      <c r="ILG293"/>
      <c r="ILH293"/>
      <c r="ILI293"/>
      <c r="ILJ293"/>
      <c r="ILK293"/>
      <c r="ILL293"/>
      <c r="ILM293"/>
      <c r="ILN293"/>
      <c r="ILO293"/>
      <c r="ILP293"/>
      <c r="ILQ293"/>
      <c r="ILR293"/>
      <c r="ILS293"/>
      <c r="ILT293"/>
      <c r="ILU293"/>
      <c r="ILV293"/>
      <c r="ILW293"/>
      <c r="ILX293"/>
      <c r="ILY293"/>
      <c r="ILZ293"/>
      <c r="IMA293"/>
      <c r="IMB293"/>
      <c r="IMC293"/>
      <c r="IMD293"/>
      <c r="IME293"/>
      <c r="IMF293"/>
      <c r="IMG293"/>
      <c r="IMH293"/>
      <c r="IMI293"/>
      <c r="IMJ293"/>
      <c r="IMK293"/>
      <c r="IML293"/>
      <c r="IMM293"/>
      <c r="IMN293"/>
      <c r="IMO293"/>
      <c r="IMP293"/>
      <c r="IMQ293"/>
      <c r="IMR293"/>
      <c r="IMS293"/>
      <c r="IMT293"/>
      <c r="IMU293"/>
      <c r="IMV293"/>
      <c r="IMW293"/>
      <c r="IMX293"/>
      <c r="IMY293"/>
      <c r="IMZ293"/>
      <c r="INA293"/>
      <c r="INB293"/>
      <c r="INC293"/>
      <c r="IND293"/>
      <c r="INE293"/>
      <c r="INF293"/>
      <c r="ING293"/>
      <c r="INH293"/>
      <c r="INI293"/>
      <c r="INJ293"/>
      <c r="INK293"/>
      <c r="INL293"/>
      <c r="INM293"/>
      <c r="INN293"/>
      <c r="INO293"/>
      <c r="INP293"/>
      <c r="INQ293"/>
      <c r="INR293"/>
      <c r="INS293"/>
      <c r="INT293"/>
      <c r="INU293"/>
      <c r="INV293"/>
      <c r="INW293"/>
      <c r="INX293"/>
      <c r="INY293"/>
      <c r="INZ293"/>
      <c r="IOA293"/>
      <c r="IOB293"/>
      <c r="IOC293"/>
      <c r="IOD293"/>
      <c r="IOE293"/>
      <c r="IOF293"/>
      <c r="IOG293"/>
      <c r="IOH293"/>
      <c r="IOI293"/>
      <c r="IOJ293"/>
      <c r="IOK293"/>
      <c r="IOL293"/>
      <c r="IOM293"/>
      <c r="ION293"/>
      <c r="IOO293"/>
      <c r="IOP293"/>
      <c r="IOQ293"/>
      <c r="IOR293"/>
      <c r="IOS293"/>
      <c r="IOT293"/>
      <c r="IOU293"/>
      <c r="IOV293"/>
      <c r="IOW293"/>
      <c r="IOX293"/>
      <c r="IOY293"/>
      <c r="IOZ293"/>
      <c r="IPA293"/>
      <c r="IPB293"/>
      <c r="IPC293"/>
      <c r="IPD293"/>
      <c r="IPE293"/>
      <c r="IPF293"/>
      <c r="IPG293"/>
      <c r="IPH293"/>
      <c r="IPI293"/>
      <c r="IPJ293"/>
      <c r="IPK293"/>
      <c r="IPL293"/>
      <c r="IPM293"/>
      <c r="IPN293"/>
      <c r="IPO293"/>
      <c r="IPP293"/>
      <c r="IPQ293"/>
      <c r="IPR293"/>
      <c r="IPS293"/>
      <c r="IPT293"/>
      <c r="IPU293"/>
      <c r="IPV293"/>
      <c r="IPW293"/>
      <c r="IPX293"/>
      <c r="IPY293"/>
      <c r="IPZ293"/>
      <c r="IQA293"/>
      <c r="IQB293"/>
      <c r="IQC293"/>
      <c r="IQD293"/>
      <c r="IQE293"/>
      <c r="IQF293"/>
      <c r="IQG293"/>
      <c r="IQH293"/>
      <c r="IQI293"/>
      <c r="IQJ293"/>
      <c r="IQK293"/>
      <c r="IQL293"/>
      <c r="IQM293"/>
      <c r="IQN293"/>
      <c r="IQO293"/>
      <c r="IQP293"/>
      <c r="IQQ293"/>
      <c r="IQR293"/>
      <c r="IQS293"/>
      <c r="IQT293"/>
      <c r="IQU293"/>
      <c r="IQV293"/>
      <c r="IQW293"/>
      <c r="IQX293"/>
      <c r="IQY293"/>
      <c r="IQZ293"/>
      <c r="IRA293"/>
      <c r="IRB293"/>
      <c r="IRC293"/>
      <c r="IRD293"/>
      <c r="IRE293"/>
      <c r="IRF293"/>
      <c r="IRG293"/>
      <c r="IRH293"/>
      <c r="IRI293"/>
      <c r="IRJ293"/>
      <c r="IRK293"/>
      <c r="IRL293"/>
      <c r="IRM293"/>
      <c r="IRN293"/>
      <c r="IRO293"/>
      <c r="IRP293"/>
      <c r="IRQ293"/>
      <c r="IRR293"/>
      <c r="IRS293"/>
      <c r="IRT293"/>
      <c r="IRU293"/>
      <c r="IRV293"/>
      <c r="IRW293"/>
      <c r="IRX293"/>
      <c r="IRY293"/>
      <c r="IRZ293"/>
      <c r="ISA293"/>
      <c r="ISB293"/>
      <c r="ISC293"/>
      <c r="ISD293"/>
      <c r="ISE293"/>
      <c r="ISF293"/>
      <c r="ISG293"/>
      <c r="ISH293"/>
      <c r="ISI293"/>
      <c r="ISJ293"/>
      <c r="ISK293"/>
      <c r="ISL293"/>
      <c r="ISM293"/>
      <c r="ISN293"/>
      <c r="ISO293"/>
      <c r="ISP293"/>
      <c r="ISQ293"/>
      <c r="ISR293"/>
      <c r="ISS293"/>
      <c r="IST293"/>
      <c r="ISU293"/>
      <c r="ISV293"/>
      <c r="ISW293"/>
      <c r="ISX293"/>
      <c r="ISY293"/>
      <c r="ISZ293"/>
      <c r="ITA293"/>
      <c r="ITB293"/>
      <c r="ITC293"/>
      <c r="ITD293"/>
      <c r="ITE293"/>
      <c r="ITF293"/>
      <c r="ITG293"/>
      <c r="ITH293"/>
      <c r="ITI293"/>
      <c r="ITJ293"/>
      <c r="ITK293"/>
      <c r="ITL293"/>
      <c r="ITM293"/>
      <c r="ITN293"/>
      <c r="ITO293"/>
      <c r="ITP293"/>
      <c r="ITQ293"/>
      <c r="ITR293"/>
      <c r="ITS293"/>
      <c r="ITT293"/>
      <c r="ITU293"/>
      <c r="ITV293"/>
      <c r="ITW293"/>
      <c r="ITX293"/>
      <c r="ITY293"/>
      <c r="ITZ293"/>
      <c r="IUA293"/>
      <c r="IUB293"/>
      <c r="IUC293"/>
      <c r="IUD293"/>
      <c r="IUE293"/>
      <c r="IUF293"/>
      <c r="IUG293"/>
      <c r="IUH293"/>
      <c r="IUI293"/>
      <c r="IUJ293"/>
      <c r="IUK293"/>
      <c r="IUL293"/>
      <c r="IUM293"/>
      <c r="IUN293"/>
      <c r="IUO293"/>
      <c r="IUP293"/>
      <c r="IUQ293"/>
      <c r="IUR293"/>
      <c r="IUS293"/>
      <c r="IUT293"/>
      <c r="IUU293"/>
      <c r="IUV293"/>
      <c r="IUW293"/>
      <c r="IUX293"/>
      <c r="IUY293"/>
      <c r="IUZ293"/>
      <c r="IVA293"/>
      <c r="IVB293"/>
      <c r="IVC293"/>
      <c r="IVD293"/>
      <c r="IVE293"/>
      <c r="IVF293"/>
      <c r="IVG293"/>
      <c r="IVH293"/>
      <c r="IVI293"/>
      <c r="IVJ293"/>
      <c r="IVK293"/>
      <c r="IVL293"/>
      <c r="IVM293"/>
      <c r="IVN293"/>
      <c r="IVO293"/>
      <c r="IVP293"/>
      <c r="IVQ293"/>
      <c r="IVR293"/>
      <c r="IVS293"/>
      <c r="IVT293"/>
      <c r="IVU293"/>
      <c r="IVV293"/>
      <c r="IVW293"/>
      <c r="IVX293"/>
      <c r="IVY293"/>
      <c r="IVZ293"/>
      <c r="IWA293"/>
      <c r="IWB293"/>
      <c r="IWC293"/>
      <c r="IWD293"/>
      <c r="IWE293"/>
      <c r="IWF293"/>
      <c r="IWG293"/>
      <c r="IWH293"/>
      <c r="IWI293"/>
      <c r="IWJ293"/>
      <c r="IWK293"/>
      <c r="IWL293"/>
      <c r="IWM293"/>
      <c r="IWN293"/>
      <c r="IWO293"/>
      <c r="IWP293"/>
      <c r="IWQ293"/>
      <c r="IWR293"/>
      <c r="IWS293"/>
      <c r="IWT293"/>
      <c r="IWU293"/>
      <c r="IWV293"/>
      <c r="IWW293"/>
      <c r="IWX293"/>
      <c r="IWY293"/>
      <c r="IWZ293"/>
      <c r="IXA293"/>
      <c r="IXB293"/>
      <c r="IXC293"/>
      <c r="IXD293"/>
      <c r="IXE293"/>
      <c r="IXF293"/>
      <c r="IXG293"/>
      <c r="IXH293"/>
      <c r="IXI293"/>
      <c r="IXJ293"/>
      <c r="IXK293"/>
      <c r="IXL293"/>
      <c r="IXM293"/>
      <c r="IXN293"/>
      <c r="IXO293"/>
      <c r="IXP293"/>
      <c r="IXQ293"/>
      <c r="IXR293"/>
      <c r="IXS293"/>
      <c r="IXT293"/>
      <c r="IXU293"/>
      <c r="IXV293"/>
      <c r="IXW293"/>
      <c r="IXX293"/>
      <c r="IXY293"/>
      <c r="IXZ293"/>
      <c r="IYA293"/>
      <c r="IYB293"/>
      <c r="IYC293"/>
      <c r="IYD293"/>
      <c r="IYE293"/>
      <c r="IYF293"/>
      <c r="IYG293"/>
      <c r="IYH293"/>
      <c r="IYI293"/>
      <c r="IYJ293"/>
      <c r="IYK293"/>
      <c r="IYL293"/>
      <c r="IYM293"/>
      <c r="IYN293"/>
      <c r="IYO293"/>
      <c r="IYP293"/>
      <c r="IYQ293"/>
      <c r="IYR293"/>
      <c r="IYS293"/>
      <c r="IYT293"/>
      <c r="IYU293"/>
      <c r="IYV293"/>
      <c r="IYW293"/>
      <c r="IYX293"/>
      <c r="IYY293"/>
      <c r="IYZ293"/>
      <c r="IZA293"/>
      <c r="IZB293"/>
      <c r="IZC293"/>
      <c r="IZD293"/>
      <c r="IZE293"/>
      <c r="IZF293"/>
      <c r="IZG293"/>
      <c r="IZH293"/>
      <c r="IZI293"/>
      <c r="IZJ293"/>
      <c r="IZK293"/>
      <c r="IZL293"/>
      <c r="IZM293"/>
      <c r="IZN293"/>
      <c r="IZO293"/>
      <c r="IZP293"/>
      <c r="IZQ293"/>
      <c r="IZR293"/>
      <c r="IZS293"/>
      <c r="IZT293"/>
      <c r="IZU293"/>
      <c r="IZV293"/>
      <c r="IZW293"/>
      <c r="IZX293"/>
      <c r="IZY293"/>
      <c r="IZZ293"/>
      <c r="JAA293"/>
      <c r="JAB293"/>
      <c r="JAC293"/>
      <c r="JAD293"/>
      <c r="JAE293"/>
      <c r="JAF293"/>
      <c r="JAG293"/>
      <c r="JAH293"/>
      <c r="JAI293"/>
      <c r="JAJ293"/>
      <c r="JAK293"/>
      <c r="JAL293"/>
      <c r="JAM293"/>
      <c r="JAN293"/>
      <c r="JAO293"/>
      <c r="JAP293"/>
      <c r="JAQ293"/>
      <c r="JAR293"/>
      <c r="JAS293"/>
      <c r="JAT293"/>
      <c r="JAU293"/>
      <c r="JAV293"/>
      <c r="JAW293"/>
      <c r="JAX293"/>
      <c r="JAY293"/>
      <c r="JAZ293"/>
      <c r="JBA293"/>
      <c r="JBB293"/>
      <c r="JBC293"/>
      <c r="JBD293"/>
      <c r="JBE293"/>
      <c r="JBF293"/>
      <c r="JBG293"/>
      <c r="JBH293"/>
      <c r="JBI293"/>
      <c r="JBJ293"/>
      <c r="JBK293"/>
      <c r="JBL293"/>
      <c r="JBM293"/>
      <c r="JBN293"/>
      <c r="JBO293"/>
      <c r="JBP293"/>
      <c r="JBQ293"/>
      <c r="JBR293"/>
      <c r="JBS293"/>
      <c r="JBT293"/>
      <c r="JBU293"/>
      <c r="JBV293"/>
      <c r="JBW293"/>
      <c r="JBX293"/>
      <c r="JBY293"/>
      <c r="JBZ293"/>
      <c r="JCA293"/>
      <c r="JCB293"/>
      <c r="JCC293"/>
      <c r="JCD293"/>
      <c r="JCE293"/>
      <c r="JCF293"/>
      <c r="JCG293"/>
      <c r="JCH293"/>
      <c r="JCI293"/>
      <c r="JCJ293"/>
      <c r="JCK293"/>
      <c r="JCL293"/>
      <c r="JCM293"/>
      <c r="JCN293"/>
      <c r="JCO293"/>
      <c r="JCP293"/>
      <c r="JCQ293"/>
      <c r="JCR293"/>
      <c r="JCS293"/>
      <c r="JCT293"/>
      <c r="JCU293"/>
      <c r="JCV293"/>
      <c r="JCW293"/>
      <c r="JCX293"/>
      <c r="JCY293"/>
      <c r="JCZ293"/>
      <c r="JDA293"/>
      <c r="JDB293"/>
      <c r="JDC293"/>
      <c r="JDD293"/>
      <c r="JDE293"/>
      <c r="JDF293"/>
      <c r="JDG293"/>
      <c r="JDH293"/>
      <c r="JDI293"/>
      <c r="JDJ293"/>
      <c r="JDK293"/>
      <c r="JDL293"/>
      <c r="JDM293"/>
      <c r="JDN293"/>
      <c r="JDO293"/>
      <c r="JDP293"/>
      <c r="JDQ293"/>
      <c r="JDR293"/>
      <c r="JDS293"/>
      <c r="JDT293"/>
      <c r="JDU293"/>
      <c r="JDV293"/>
      <c r="JDW293"/>
      <c r="JDX293"/>
      <c r="JDY293"/>
      <c r="JDZ293"/>
      <c r="JEA293"/>
      <c r="JEB293"/>
      <c r="JEC293"/>
      <c r="JED293"/>
      <c r="JEE293"/>
      <c r="JEF293"/>
      <c r="JEG293"/>
      <c r="JEH293"/>
      <c r="JEI293"/>
      <c r="JEJ293"/>
      <c r="JEK293"/>
      <c r="JEL293"/>
      <c r="JEM293"/>
      <c r="JEN293"/>
      <c r="JEO293"/>
      <c r="JEP293"/>
      <c r="JEQ293"/>
      <c r="JER293"/>
      <c r="JES293"/>
      <c r="JET293"/>
      <c r="JEU293"/>
      <c r="JEV293"/>
      <c r="JEW293"/>
      <c r="JEX293"/>
      <c r="JEY293"/>
      <c r="JEZ293"/>
      <c r="JFA293"/>
      <c r="JFB293"/>
      <c r="JFC293"/>
      <c r="JFD293"/>
      <c r="JFE293"/>
      <c r="JFF293"/>
      <c r="JFG293"/>
      <c r="JFH293"/>
      <c r="JFI293"/>
      <c r="JFJ293"/>
      <c r="JFK293"/>
      <c r="JFL293"/>
      <c r="JFM293"/>
      <c r="JFN293"/>
      <c r="JFO293"/>
      <c r="JFP293"/>
      <c r="JFQ293"/>
      <c r="JFR293"/>
      <c r="JFS293"/>
      <c r="JFT293"/>
      <c r="JFU293"/>
      <c r="JFV293"/>
      <c r="JFW293"/>
      <c r="JFX293"/>
      <c r="JFY293"/>
      <c r="JFZ293"/>
      <c r="JGA293"/>
      <c r="JGB293"/>
      <c r="JGC293"/>
      <c r="JGD293"/>
      <c r="JGE293"/>
      <c r="JGF293"/>
      <c r="JGG293"/>
      <c r="JGH293"/>
      <c r="JGI293"/>
      <c r="JGJ293"/>
      <c r="JGK293"/>
      <c r="JGL293"/>
      <c r="JGM293"/>
      <c r="JGN293"/>
      <c r="JGO293"/>
      <c r="JGP293"/>
      <c r="JGQ293"/>
      <c r="JGR293"/>
      <c r="JGS293"/>
      <c r="JGT293"/>
      <c r="JGU293"/>
      <c r="JGV293"/>
      <c r="JGW293"/>
      <c r="JGX293"/>
      <c r="JGY293"/>
      <c r="JGZ293"/>
      <c r="JHA293"/>
      <c r="JHB293"/>
      <c r="JHC293"/>
      <c r="JHD293"/>
      <c r="JHE293"/>
      <c r="JHF293"/>
      <c r="JHG293"/>
      <c r="JHH293"/>
      <c r="JHI293"/>
      <c r="JHJ293"/>
      <c r="JHK293"/>
      <c r="JHL293"/>
      <c r="JHM293"/>
      <c r="JHN293"/>
      <c r="JHO293"/>
      <c r="JHP293"/>
      <c r="JHQ293"/>
      <c r="JHR293"/>
      <c r="JHS293"/>
      <c r="JHT293"/>
      <c r="JHU293"/>
      <c r="JHV293"/>
      <c r="JHW293"/>
      <c r="JHX293"/>
      <c r="JHY293"/>
      <c r="JHZ293"/>
      <c r="JIA293"/>
      <c r="JIB293"/>
      <c r="JIC293"/>
      <c r="JID293"/>
      <c r="JIE293"/>
      <c r="JIF293"/>
      <c r="JIG293"/>
      <c r="JIH293"/>
      <c r="JII293"/>
      <c r="JIJ293"/>
      <c r="JIK293"/>
      <c r="JIL293"/>
      <c r="JIM293"/>
      <c r="JIN293"/>
      <c r="JIO293"/>
      <c r="JIP293"/>
      <c r="JIQ293"/>
      <c r="JIR293"/>
      <c r="JIS293"/>
      <c r="JIT293"/>
      <c r="JIU293"/>
      <c r="JIV293"/>
      <c r="JIW293"/>
      <c r="JIX293"/>
      <c r="JIY293"/>
      <c r="JIZ293"/>
      <c r="JJA293"/>
      <c r="JJB293"/>
      <c r="JJC293"/>
      <c r="JJD293"/>
      <c r="JJE293"/>
      <c r="JJF293"/>
      <c r="JJG293"/>
      <c r="JJH293"/>
      <c r="JJI293"/>
      <c r="JJJ293"/>
      <c r="JJK293"/>
      <c r="JJL293"/>
      <c r="JJM293"/>
      <c r="JJN293"/>
      <c r="JJO293"/>
      <c r="JJP293"/>
      <c r="JJQ293"/>
      <c r="JJR293"/>
      <c r="JJS293"/>
      <c r="JJT293"/>
      <c r="JJU293"/>
      <c r="JJV293"/>
      <c r="JJW293"/>
      <c r="JJX293"/>
      <c r="JJY293"/>
      <c r="JJZ293"/>
      <c r="JKA293"/>
      <c r="JKB293"/>
      <c r="JKC293"/>
      <c r="JKD293"/>
      <c r="JKE293"/>
      <c r="JKF293"/>
      <c r="JKG293"/>
      <c r="JKH293"/>
      <c r="JKI293"/>
      <c r="JKJ293"/>
      <c r="JKK293"/>
      <c r="JKL293"/>
      <c r="JKM293"/>
      <c r="JKN293"/>
      <c r="JKO293"/>
      <c r="JKP293"/>
      <c r="JKQ293"/>
      <c r="JKR293"/>
      <c r="JKS293"/>
      <c r="JKT293"/>
      <c r="JKU293"/>
      <c r="JKV293"/>
      <c r="JKW293"/>
      <c r="JKX293"/>
      <c r="JKY293"/>
      <c r="JKZ293"/>
      <c r="JLA293"/>
      <c r="JLB293"/>
      <c r="JLC293"/>
      <c r="JLD293"/>
      <c r="JLE293"/>
      <c r="JLF293"/>
      <c r="JLG293"/>
      <c r="JLH293"/>
      <c r="JLI293"/>
      <c r="JLJ293"/>
      <c r="JLK293"/>
      <c r="JLL293"/>
      <c r="JLM293"/>
      <c r="JLN293"/>
      <c r="JLO293"/>
      <c r="JLP293"/>
      <c r="JLQ293"/>
      <c r="JLR293"/>
      <c r="JLS293"/>
      <c r="JLT293"/>
      <c r="JLU293"/>
      <c r="JLV293"/>
      <c r="JLW293"/>
      <c r="JLX293"/>
      <c r="JLY293"/>
      <c r="JLZ293"/>
      <c r="JMA293"/>
      <c r="JMB293"/>
      <c r="JMC293"/>
      <c r="JMD293"/>
      <c r="JME293"/>
      <c r="JMF293"/>
      <c r="JMG293"/>
      <c r="JMH293"/>
      <c r="JMI293"/>
      <c r="JMJ293"/>
      <c r="JMK293"/>
      <c r="JML293"/>
      <c r="JMM293"/>
      <c r="JMN293"/>
      <c r="JMO293"/>
      <c r="JMP293"/>
      <c r="JMQ293"/>
      <c r="JMR293"/>
      <c r="JMS293"/>
      <c r="JMT293"/>
      <c r="JMU293"/>
      <c r="JMV293"/>
      <c r="JMW293"/>
      <c r="JMX293"/>
      <c r="JMY293"/>
      <c r="JMZ293"/>
      <c r="JNA293"/>
      <c r="JNB293"/>
      <c r="JNC293"/>
      <c r="JND293"/>
      <c r="JNE293"/>
      <c r="JNF293"/>
      <c r="JNG293"/>
      <c r="JNH293"/>
      <c r="JNI293"/>
      <c r="JNJ293"/>
      <c r="JNK293"/>
      <c r="JNL293"/>
      <c r="JNM293"/>
      <c r="JNN293"/>
      <c r="JNO293"/>
      <c r="JNP293"/>
      <c r="JNQ293"/>
      <c r="JNR293"/>
      <c r="JNS293"/>
      <c r="JNT293"/>
      <c r="JNU293"/>
      <c r="JNV293"/>
      <c r="JNW293"/>
      <c r="JNX293"/>
      <c r="JNY293"/>
      <c r="JNZ293"/>
      <c r="JOA293"/>
      <c r="JOB293"/>
      <c r="JOC293"/>
      <c r="JOD293"/>
      <c r="JOE293"/>
      <c r="JOF293"/>
      <c r="JOG293"/>
      <c r="JOH293"/>
      <c r="JOI293"/>
      <c r="JOJ293"/>
      <c r="JOK293"/>
      <c r="JOL293"/>
      <c r="JOM293"/>
      <c r="JON293"/>
      <c r="JOO293"/>
      <c r="JOP293"/>
      <c r="JOQ293"/>
      <c r="JOR293"/>
      <c r="JOS293"/>
      <c r="JOT293"/>
      <c r="JOU293"/>
      <c r="JOV293"/>
      <c r="JOW293"/>
      <c r="JOX293"/>
      <c r="JOY293"/>
      <c r="JOZ293"/>
      <c r="JPA293"/>
      <c r="JPB293"/>
      <c r="JPC293"/>
      <c r="JPD293"/>
      <c r="JPE293"/>
      <c r="JPF293"/>
      <c r="JPG293"/>
      <c r="JPH293"/>
      <c r="JPI293"/>
      <c r="JPJ293"/>
      <c r="JPK293"/>
      <c r="JPL293"/>
      <c r="JPM293"/>
      <c r="JPN293"/>
      <c r="JPO293"/>
      <c r="JPP293"/>
      <c r="JPQ293"/>
      <c r="JPR293"/>
      <c r="JPS293"/>
      <c r="JPT293"/>
      <c r="JPU293"/>
      <c r="JPV293"/>
      <c r="JPW293"/>
      <c r="JPX293"/>
      <c r="JPY293"/>
      <c r="JPZ293"/>
      <c r="JQA293"/>
      <c r="JQB293"/>
      <c r="JQC293"/>
      <c r="JQD293"/>
      <c r="JQE293"/>
      <c r="JQF293"/>
      <c r="JQG293"/>
      <c r="JQH293"/>
      <c r="JQI293"/>
      <c r="JQJ293"/>
      <c r="JQK293"/>
      <c r="JQL293"/>
      <c r="JQM293"/>
      <c r="JQN293"/>
      <c r="JQO293"/>
      <c r="JQP293"/>
      <c r="JQQ293"/>
      <c r="JQR293"/>
      <c r="JQS293"/>
      <c r="JQT293"/>
      <c r="JQU293"/>
      <c r="JQV293"/>
      <c r="JQW293"/>
      <c r="JQX293"/>
      <c r="JQY293"/>
      <c r="JQZ293"/>
      <c r="JRA293"/>
      <c r="JRB293"/>
      <c r="JRC293"/>
      <c r="JRD293"/>
      <c r="JRE293"/>
      <c r="JRF293"/>
      <c r="JRG293"/>
      <c r="JRH293"/>
      <c r="JRI293"/>
      <c r="JRJ293"/>
      <c r="JRK293"/>
      <c r="JRL293"/>
      <c r="JRM293"/>
      <c r="JRN293"/>
      <c r="JRO293"/>
      <c r="JRP293"/>
      <c r="JRQ293"/>
      <c r="JRR293"/>
      <c r="JRS293"/>
      <c r="JRT293"/>
      <c r="JRU293"/>
      <c r="JRV293"/>
      <c r="JRW293"/>
      <c r="JRX293"/>
      <c r="JRY293"/>
      <c r="JRZ293"/>
      <c r="JSA293"/>
      <c r="JSB293"/>
      <c r="JSC293"/>
      <c r="JSD293"/>
      <c r="JSE293"/>
      <c r="JSF293"/>
      <c r="JSG293"/>
      <c r="JSH293"/>
      <c r="JSI293"/>
      <c r="JSJ293"/>
      <c r="JSK293"/>
      <c r="JSL293"/>
      <c r="JSM293"/>
      <c r="JSN293"/>
      <c r="JSO293"/>
      <c r="JSP293"/>
      <c r="JSQ293"/>
      <c r="JSR293"/>
      <c r="JSS293"/>
      <c r="JST293"/>
      <c r="JSU293"/>
      <c r="JSV293"/>
      <c r="JSW293"/>
      <c r="JSX293"/>
      <c r="JSY293"/>
      <c r="JSZ293"/>
      <c r="JTA293"/>
      <c r="JTB293"/>
      <c r="JTC293"/>
      <c r="JTD293"/>
      <c r="JTE293"/>
      <c r="JTF293"/>
      <c r="JTG293"/>
      <c r="JTH293"/>
      <c r="JTI293"/>
      <c r="JTJ293"/>
      <c r="JTK293"/>
      <c r="JTL293"/>
      <c r="JTM293"/>
      <c r="JTN293"/>
      <c r="JTO293"/>
      <c r="JTP293"/>
      <c r="JTQ293"/>
      <c r="JTR293"/>
      <c r="JTS293"/>
      <c r="JTT293"/>
      <c r="JTU293"/>
      <c r="JTV293"/>
      <c r="JTW293"/>
      <c r="JTX293"/>
      <c r="JTY293"/>
      <c r="JTZ293"/>
      <c r="JUA293"/>
      <c r="JUB293"/>
      <c r="JUC293"/>
      <c r="JUD293"/>
      <c r="JUE293"/>
      <c r="JUF293"/>
      <c r="JUG293"/>
      <c r="JUH293"/>
      <c r="JUI293"/>
      <c r="JUJ293"/>
      <c r="JUK293"/>
      <c r="JUL293"/>
      <c r="JUM293"/>
      <c r="JUN293"/>
      <c r="JUO293"/>
      <c r="JUP293"/>
      <c r="JUQ293"/>
      <c r="JUR293"/>
      <c r="JUS293"/>
      <c r="JUT293"/>
      <c r="JUU293"/>
      <c r="JUV293"/>
      <c r="JUW293"/>
      <c r="JUX293"/>
      <c r="JUY293"/>
      <c r="JUZ293"/>
      <c r="JVA293"/>
      <c r="JVB293"/>
      <c r="JVC293"/>
      <c r="JVD293"/>
      <c r="JVE293"/>
      <c r="JVF293"/>
      <c r="JVG293"/>
      <c r="JVH293"/>
      <c r="JVI293"/>
      <c r="JVJ293"/>
      <c r="JVK293"/>
      <c r="JVL293"/>
      <c r="JVM293"/>
      <c r="JVN293"/>
      <c r="JVO293"/>
      <c r="JVP293"/>
      <c r="JVQ293"/>
      <c r="JVR293"/>
      <c r="JVS293"/>
      <c r="JVT293"/>
      <c r="JVU293"/>
      <c r="JVV293"/>
      <c r="JVW293"/>
      <c r="JVX293"/>
      <c r="JVY293"/>
      <c r="JVZ293"/>
      <c r="JWA293"/>
      <c r="JWB293"/>
      <c r="JWC293"/>
      <c r="JWD293"/>
      <c r="JWE293"/>
      <c r="JWF293"/>
      <c r="JWG293"/>
      <c r="JWH293"/>
      <c r="JWI293"/>
      <c r="JWJ293"/>
      <c r="JWK293"/>
      <c r="JWL293"/>
      <c r="JWM293"/>
      <c r="JWN293"/>
      <c r="JWO293"/>
      <c r="JWP293"/>
      <c r="JWQ293"/>
      <c r="JWR293"/>
      <c r="JWS293"/>
      <c r="JWT293"/>
      <c r="JWU293"/>
      <c r="JWV293"/>
      <c r="JWW293"/>
      <c r="JWX293"/>
      <c r="JWY293"/>
      <c r="JWZ293"/>
      <c r="JXA293"/>
      <c r="JXB293"/>
      <c r="JXC293"/>
      <c r="JXD293"/>
      <c r="JXE293"/>
      <c r="JXF293"/>
      <c r="JXG293"/>
      <c r="JXH293"/>
      <c r="JXI293"/>
      <c r="JXJ293"/>
      <c r="JXK293"/>
      <c r="JXL293"/>
      <c r="JXM293"/>
      <c r="JXN293"/>
      <c r="JXO293"/>
      <c r="JXP293"/>
      <c r="JXQ293"/>
      <c r="JXR293"/>
      <c r="JXS293"/>
      <c r="JXT293"/>
      <c r="JXU293"/>
      <c r="JXV293"/>
      <c r="JXW293"/>
      <c r="JXX293"/>
      <c r="JXY293"/>
      <c r="JXZ293"/>
      <c r="JYA293"/>
      <c r="JYB293"/>
      <c r="JYC293"/>
      <c r="JYD293"/>
      <c r="JYE293"/>
      <c r="JYF293"/>
      <c r="JYG293"/>
      <c r="JYH293"/>
      <c r="JYI293"/>
      <c r="JYJ293"/>
      <c r="JYK293"/>
      <c r="JYL293"/>
      <c r="JYM293"/>
      <c r="JYN293"/>
      <c r="JYO293"/>
      <c r="JYP293"/>
      <c r="JYQ293"/>
      <c r="JYR293"/>
      <c r="JYS293"/>
      <c r="JYT293"/>
      <c r="JYU293"/>
      <c r="JYV293"/>
      <c r="JYW293"/>
      <c r="JYX293"/>
      <c r="JYY293"/>
      <c r="JYZ293"/>
      <c r="JZA293"/>
      <c r="JZB293"/>
      <c r="JZC293"/>
      <c r="JZD293"/>
      <c r="JZE293"/>
      <c r="JZF293"/>
      <c r="JZG293"/>
      <c r="JZH293"/>
      <c r="JZI293"/>
      <c r="JZJ293"/>
      <c r="JZK293"/>
      <c r="JZL293"/>
      <c r="JZM293"/>
      <c r="JZN293"/>
      <c r="JZO293"/>
      <c r="JZP293"/>
      <c r="JZQ293"/>
      <c r="JZR293"/>
      <c r="JZS293"/>
      <c r="JZT293"/>
      <c r="JZU293"/>
      <c r="JZV293"/>
      <c r="JZW293"/>
      <c r="JZX293"/>
      <c r="JZY293"/>
      <c r="JZZ293"/>
      <c r="KAA293"/>
      <c r="KAB293"/>
      <c r="KAC293"/>
      <c r="KAD293"/>
      <c r="KAE293"/>
      <c r="KAF293"/>
      <c r="KAG293"/>
      <c r="KAH293"/>
      <c r="KAI293"/>
      <c r="KAJ293"/>
      <c r="KAK293"/>
      <c r="KAL293"/>
      <c r="KAM293"/>
      <c r="KAN293"/>
      <c r="KAO293"/>
      <c r="KAP293"/>
      <c r="KAQ293"/>
      <c r="KAR293"/>
      <c r="KAS293"/>
      <c r="KAT293"/>
      <c r="KAU293"/>
      <c r="KAV293"/>
      <c r="KAW293"/>
      <c r="KAX293"/>
      <c r="KAY293"/>
      <c r="KAZ293"/>
      <c r="KBA293"/>
      <c r="KBB293"/>
      <c r="KBC293"/>
      <c r="KBD293"/>
      <c r="KBE293"/>
      <c r="KBF293"/>
      <c r="KBG293"/>
      <c r="KBH293"/>
      <c r="KBI293"/>
      <c r="KBJ293"/>
      <c r="KBK293"/>
      <c r="KBL293"/>
      <c r="KBM293"/>
      <c r="KBN293"/>
      <c r="KBO293"/>
      <c r="KBP293"/>
      <c r="KBQ293"/>
      <c r="KBR293"/>
      <c r="KBS293"/>
      <c r="KBT293"/>
      <c r="KBU293"/>
      <c r="KBV293"/>
      <c r="KBW293"/>
      <c r="KBX293"/>
      <c r="KBY293"/>
      <c r="KBZ293"/>
      <c r="KCA293"/>
      <c r="KCB293"/>
      <c r="KCC293"/>
      <c r="KCD293"/>
      <c r="KCE293"/>
      <c r="KCF293"/>
      <c r="KCG293"/>
      <c r="KCH293"/>
      <c r="KCI293"/>
      <c r="KCJ293"/>
      <c r="KCK293"/>
      <c r="KCL293"/>
      <c r="KCM293"/>
      <c r="KCN293"/>
      <c r="KCO293"/>
      <c r="KCP293"/>
      <c r="KCQ293"/>
      <c r="KCR293"/>
      <c r="KCS293"/>
      <c r="KCT293"/>
      <c r="KCU293"/>
      <c r="KCV293"/>
      <c r="KCW293"/>
      <c r="KCX293"/>
      <c r="KCY293"/>
      <c r="KCZ293"/>
      <c r="KDA293"/>
      <c r="KDB293"/>
      <c r="KDC293"/>
      <c r="KDD293"/>
      <c r="KDE293"/>
      <c r="KDF293"/>
      <c r="KDG293"/>
      <c r="KDH293"/>
      <c r="KDI293"/>
      <c r="KDJ293"/>
      <c r="KDK293"/>
      <c r="KDL293"/>
      <c r="KDM293"/>
      <c r="KDN293"/>
      <c r="KDO293"/>
      <c r="KDP293"/>
      <c r="KDQ293"/>
      <c r="KDR293"/>
      <c r="KDS293"/>
      <c r="KDT293"/>
      <c r="KDU293"/>
      <c r="KDV293"/>
      <c r="KDW293"/>
      <c r="KDX293"/>
      <c r="KDY293"/>
      <c r="KDZ293"/>
      <c r="KEA293"/>
      <c r="KEB293"/>
      <c r="KEC293"/>
      <c r="KED293"/>
      <c r="KEE293"/>
      <c r="KEF293"/>
      <c r="KEG293"/>
      <c r="KEH293"/>
      <c r="KEI293"/>
      <c r="KEJ293"/>
      <c r="KEK293"/>
      <c r="KEL293"/>
      <c r="KEM293"/>
      <c r="KEN293"/>
      <c r="KEO293"/>
      <c r="KEP293"/>
      <c r="KEQ293"/>
      <c r="KER293"/>
      <c r="KES293"/>
      <c r="KET293"/>
      <c r="KEU293"/>
      <c r="KEV293"/>
      <c r="KEW293"/>
      <c r="KEX293"/>
      <c r="KEY293"/>
      <c r="KEZ293"/>
      <c r="KFA293"/>
      <c r="KFB293"/>
      <c r="KFC293"/>
      <c r="KFD293"/>
      <c r="KFE293"/>
      <c r="KFF293"/>
      <c r="KFG293"/>
      <c r="KFH293"/>
      <c r="KFI293"/>
      <c r="KFJ293"/>
      <c r="KFK293"/>
      <c r="KFL293"/>
      <c r="KFM293"/>
      <c r="KFN293"/>
      <c r="KFO293"/>
      <c r="KFP293"/>
      <c r="KFQ293"/>
      <c r="KFR293"/>
      <c r="KFS293"/>
      <c r="KFT293"/>
      <c r="KFU293"/>
      <c r="KFV293"/>
      <c r="KFW293"/>
      <c r="KFX293"/>
      <c r="KFY293"/>
      <c r="KFZ293"/>
      <c r="KGA293"/>
      <c r="KGB293"/>
      <c r="KGC293"/>
      <c r="KGD293"/>
      <c r="KGE293"/>
      <c r="KGF293"/>
      <c r="KGG293"/>
      <c r="KGH293"/>
      <c r="KGI293"/>
      <c r="KGJ293"/>
      <c r="KGK293"/>
      <c r="KGL293"/>
      <c r="KGM293"/>
      <c r="KGN293"/>
      <c r="KGO293"/>
      <c r="KGP293"/>
      <c r="KGQ293"/>
      <c r="KGR293"/>
      <c r="KGS293"/>
      <c r="KGT293"/>
      <c r="KGU293"/>
      <c r="KGV293"/>
      <c r="KGW293"/>
      <c r="KGX293"/>
      <c r="KGY293"/>
      <c r="KGZ293"/>
      <c r="KHA293"/>
      <c r="KHB293"/>
      <c r="KHC293"/>
      <c r="KHD293"/>
      <c r="KHE293"/>
      <c r="KHF293"/>
      <c r="KHG293"/>
      <c r="KHH293"/>
      <c r="KHI293"/>
      <c r="KHJ293"/>
      <c r="KHK293"/>
      <c r="KHL293"/>
      <c r="KHM293"/>
      <c r="KHN293"/>
      <c r="KHO293"/>
      <c r="KHP293"/>
      <c r="KHQ293"/>
      <c r="KHR293"/>
      <c r="KHS293"/>
      <c r="KHT293"/>
      <c r="KHU293"/>
      <c r="KHV293"/>
      <c r="KHW293"/>
      <c r="KHX293"/>
      <c r="KHY293"/>
      <c r="KHZ293"/>
      <c r="KIA293"/>
      <c r="KIB293"/>
      <c r="KIC293"/>
      <c r="KID293"/>
      <c r="KIE293"/>
      <c r="KIF293"/>
      <c r="KIG293"/>
      <c r="KIH293"/>
      <c r="KII293"/>
      <c r="KIJ293"/>
      <c r="KIK293"/>
      <c r="KIL293"/>
      <c r="KIM293"/>
      <c r="KIN293"/>
      <c r="KIO293"/>
      <c r="KIP293"/>
      <c r="KIQ293"/>
      <c r="KIR293"/>
      <c r="KIS293"/>
      <c r="KIT293"/>
      <c r="KIU293"/>
      <c r="KIV293"/>
      <c r="KIW293"/>
      <c r="KIX293"/>
      <c r="KIY293"/>
      <c r="KIZ293"/>
      <c r="KJA293"/>
      <c r="KJB293"/>
      <c r="KJC293"/>
      <c r="KJD293"/>
      <c r="KJE293"/>
      <c r="KJF293"/>
      <c r="KJG293"/>
      <c r="KJH293"/>
      <c r="KJI293"/>
      <c r="KJJ293"/>
      <c r="KJK293"/>
      <c r="KJL293"/>
      <c r="KJM293"/>
      <c r="KJN293"/>
      <c r="KJO293"/>
      <c r="KJP293"/>
      <c r="KJQ293"/>
      <c r="KJR293"/>
      <c r="KJS293"/>
      <c r="KJT293"/>
      <c r="KJU293"/>
      <c r="KJV293"/>
      <c r="KJW293"/>
      <c r="KJX293"/>
      <c r="KJY293"/>
      <c r="KJZ293"/>
      <c r="KKA293"/>
      <c r="KKB293"/>
      <c r="KKC293"/>
      <c r="KKD293"/>
      <c r="KKE293"/>
      <c r="KKF293"/>
      <c r="KKG293"/>
      <c r="KKH293"/>
      <c r="KKI293"/>
      <c r="KKJ293"/>
      <c r="KKK293"/>
      <c r="KKL293"/>
      <c r="KKM293"/>
      <c r="KKN293"/>
      <c r="KKO293"/>
      <c r="KKP293"/>
      <c r="KKQ293"/>
      <c r="KKR293"/>
      <c r="KKS293"/>
      <c r="KKT293"/>
      <c r="KKU293"/>
      <c r="KKV293"/>
      <c r="KKW293"/>
      <c r="KKX293"/>
      <c r="KKY293"/>
      <c r="KKZ293"/>
      <c r="KLA293"/>
      <c r="KLB293"/>
      <c r="KLC293"/>
      <c r="KLD293"/>
      <c r="KLE293"/>
      <c r="KLF293"/>
      <c r="KLG293"/>
      <c r="KLH293"/>
      <c r="KLI293"/>
      <c r="KLJ293"/>
      <c r="KLK293"/>
      <c r="KLL293"/>
      <c r="KLM293"/>
      <c r="KLN293"/>
      <c r="KLO293"/>
      <c r="KLP293"/>
      <c r="KLQ293"/>
      <c r="KLR293"/>
      <c r="KLS293"/>
      <c r="KLT293"/>
      <c r="KLU293"/>
      <c r="KLV293"/>
      <c r="KLW293"/>
      <c r="KLX293"/>
      <c r="KLY293"/>
      <c r="KLZ293"/>
      <c r="KMA293"/>
      <c r="KMB293"/>
      <c r="KMC293"/>
      <c r="KMD293"/>
      <c r="KME293"/>
      <c r="KMF293"/>
      <c r="KMG293"/>
      <c r="KMH293"/>
      <c r="KMI293"/>
      <c r="KMJ293"/>
      <c r="KMK293"/>
      <c r="KML293"/>
      <c r="KMM293"/>
      <c r="KMN293"/>
      <c r="KMO293"/>
      <c r="KMP293"/>
      <c r="KMQ293"/>
      <c r="KMR293"/>
      <c r="KMS293"/>
      <c r="KMT293"/>
      <c r="KMU293"/>
      <c r="KMV293"/>
      <c r="KMW293"/>
      <c r="KMX293"/>
      <c r="KMY293"/>
      <c r="KMZ293"/>
      <c r="KNA293"/>
      <c r="KNB293"/>
      <c r="KNC293"/>
      <c r="KND293"/>
      <c r="KNE293"/>
      <c r="KNF293"/>
      <c r="KNG293"/>
      <c r="KNH293"/>
      <c r="KNI293"/>
      <c r="KNJ293"/>
      <c r="KNK293"/>
      <c r="KNL293"/>
      <c r="KNM293"/>
      <c r="KNN293"/>
      <c r="KNO293"/>
      <c r="KNP293"/>
      <c r="KNQ293"/>
      <c r="KNR293"/>
      <c r="KNS293"/>
      <c r="KNT293"/>
      <c r="KNU293"/>
      <c r="KNV293"/>
      <c r="KNW293"/>
      <c r="KNX293"/>
      <c r="KNY293"/>
      <c r="KNZ293"/>
      <c r="KOA293"/>
      <c r="KOB293"/>
      <c r="KOC293"/>
      <c r="KOD293"/>
      <c r="KOE293"/>
      <c r="KOF293"/>
      <c r="KOG293"/>
      <c r="KOH293"/>
      <c r="KOI293"/>
      <c r="KOJ293"/>
      <c r="KOK293"/>
      <c r="KOL293"/>
      <c r="KOM293"/>
      <c r="KON293"/>
      <c r="KOO293"/>
      <c r="KOP293"/>
      <c r="KOQ293"/>
      <c r="KOR293"/>
      <c r="KOS293"/>
      <c r="KOT293"/>
      <c r="KOU293"/>
      <c r="KOV293"/>
      <c r="KOW293"/>
      <c r="KOX293"/>
      <c r="KOY293"/>
      <c r="KOZ293"/>
      <c r="KPA293"/>
      <c r="KPB293"/>
      <c r="KPC293"/>
      <c r="KPD293"/>
      <c r="KPE293"/>
      <c r="KPF293"/>
      <c r="KPG293"/>
      <c r="KPH293"/>
      <c r="KPI293"/>
      <c r="KPJ293"/>
      <c r="KPK293"/>
      <c r="KPL293"/>
      <c r="KPM293"/>
      <c r="KPN293"/>
      <c r="KPO293"/>
      <c r="KPP293"/>
      <c r="KPQ293"/>
      <c r="KPR293"/>
      <c r="KPS293"/>
      <c r="KPT293"/>
      <c r="KPU293"/>
      <c r="KPV293"/>
      <c r="KPW293"/>
      <c r="KPX293"/>
      <c r="KPY293"/>
      <c r="KPZ293"/>
      <c r="KQA293"/>
      <c r="KQB293"/>
      <c r="KQC293"/>
      <c r="KQD293"/>
      <c r="KQE293"/>
      <c r="KQF293"/>
      <c r="KQG293"/>
      <c r="KQH293"/>
      <c r="KQI293"/>
      <c r="KQJ293"/>
      <c r="KQK293"/>
      <c r="KQL293"/>
      <c r="KQM293"/>
      <c r="KQN293"/>
      <c r="KQO293"/>
      <c r="KQP293"/>
      <c r="KQQ293"/>
      <c r="KQR293"/>
      <c r="KQS293"/>
      <c r="KQT293"/>
      <c r="KQU293"/>
      <c r="KQV293"/>
      <c r="KQW293"/>
      <c r="KQX293"/>
      <c r="KQY293"/>
      <c r="KQZ293"/>
      <c r="KRA293"/>
      <c r="KRB293"/>
      <c r="KRC293"/>
      <c r="KRD293"/>
      <c r="KRE293"/>
      <c r="KRF293"/>
      <c r="KRG293"/>
      <c r="KRH293"/>
      <c r="KRI293"/>
      <c r="KRJ293"/>
      <c r="KRK293"/>
      <c r="KRL293"/>
      <c r="KRM293"/>
      <c r="KRN293"/>
      <c r="KRO293"/>
      <c r="KRP293"/>
      <c r="KRQ293"/>
      <c r="KRR293"/>
      <c r="KRS293"/>
      <c r="KRT293"/>
      <c r="KRU293"/>
      <c r="KRV293"/>
      <c r="KRW293"/>
      <c r="KRX293"/>
      <c r="KRY293"/>
      <c r="KRZ293"/>
      <c r="KSA293"/>
      <c r="KSB293"/>
      <c r="KSC293"/>
      <c r="KSD293"/>
      <c r="KSE293"/>
      <c r="KSF293"/>
      <c r="KSG293"/>
      <c r="KSH293"/>
      <c r="KSI293"/>
      <c r="KSJ293"/>
      <c r="KSK293"/>
      <c r="KSL293"/>
      <c r="KSM293"/>
      <c r="KSN293"/>
      <c r="KSO293"/>
      <c r="KSP293"/>
      <c r="KSQ293"/>
      <c r="KSR293"/>
      <c r="KSS293"/>
      <c r="KST293"/>
      <c r="KSU293"/>
      <c r="KSV293"/>
      <c r="KSW293"/>
      <c r="KSX293"/>
      <c r="KSY293"/>
      <c r="KSZ293"/>
      <c r="KTA293"/>
      <c r="KTB293"/>
      <c r="KTC293"/>
      <c r="KTD293"/>
      <c r="KTE293"/>
      <c r="KTF293"/>
      <c r="KTG293"/>
      <c r="KTH293"/>
      <c r="KTI293"/>
      <c r="KTJ293"/>
      <c r="KTK293"/>
      <c r="KTL293"/>
      <c r="KTM293"/>
      <c r="KTN293"/>
      <c r="KTO293"/>
      <c r="KTP293"/>
      <c r="KTQ293"/>
      <c r="KTR293"/>
      <c r="KTS293"/>
      <c r="KTT293"/>
      <c r="KTU293"/>
      <c r="KTV293"/>
      <c r="KTW293"/>
      <c r="KTX293"/>
      <c r="KTY293"/>
      <c r="KTZ293"/>
      <c r="KUA293"/>
      <c r="KUB293"/>
      <c r="KUC293"/>
      <c r="KUD293"/>
      <c r="KUE293"/>
      <c r="KUF293"/>
      <c r="KUG293"/>
      <c r="KUH293"/>
      <c r="KUI293"/>
      <c r="KUJ293"/>
      <c r="KUK293"/>
      <c r="KUL293"/>
      <c r="KUM293"/>
      <c r="KUN293"/>
      <c r="KUO293"/>
      <c r="KUP293"/>
      <c r="KUQ293"/>
      <c r="KUR293"/>
      <c r="KUS293"/>
      <c r="KUT293"/>
      <c r="KUU293"/>
      <c r="KUV293"/>
      <c r="KUW293"/>
      <c r="KUX293"/>
      <c r="KUY293"/>
      <c r="KUZ293"/>
      <c r="KVA293"/>
      <c r="KVB293"/>
      <c r="KVC293"/>
      <c r="KVD293"/>
      <c r="KVE293"/>
      <c r="KVF293"/>
      <c r="KVG293"/>
      <c r="KVH293"/>
      <c r="KVI293"/>
      <c r="KVJ293"/>
      <c r="KVK293"/>
      <c r="KVL293"/>
      <c r="KVM293"/>
      <c r="KVN293"/>
      <c r="KVO293"/>
      <c r="KVP293"/>
      <c r="KVQ293"/>
      <c r="KVR293"/>
      <c r="KVS293"/>
      <c r="KVT293"/>
      <c r="KVU293"/>
      <c r="KVV293"/>
      <c r="KVW293"/>
      <c r="KVX293"/>
      <c r="KVY293"/>
      <c r="KVZ293"/>
      <c r="KWA293"/>
      <c r="KWB293"/>
      <c r="KWC293"/>
      <c r="KWD293"/>
      <c r="KWE293"/>
      <c r="KWF293"/>
      <c r="KWG293"/>
      <c r="KWH293"/>
      <c r="KWI293"/>
      <c r="KWJ293"/>
      <c r="KWK293"/>
      <c r="KWL293"/>
      <c r="KWM293"/>
      <c r="KWN293"/>
      <c r="KWO293"/>
      <c r="KWP293"/>
      <c r="KWQ293"/>
      <c r="KWR293"/>
      <c r="KWS293"/>
      <c r="KWT293"/>
      <c r="KWU293"/>
      <c r="KWV293"/>
      <c r="KWW293"/>
      <c r="KWX293"/>
      <c r="KWY293"/>
      <c r="KWZ293"/>
      <c r="KXA293"/>
      <c r="KXB293"/>
      <c r="KXC293"/>
      <c r="KXD293"/>
      <c r="KXE293"/>
      <c r="KXF293"/>
      <c r="KXG293"/>
      <c r="KXH293"/>
      <c r="KXI293"/>
      <c r="KXJ293"/>
      <c r="KXK293"/>
      <c r="KXL293"/>
      <c r="KXM293"/>
      <c r="KXN293"/>
      <c r="KXO293"/>
      <c r="KXP293"/>
      <c r="KXQ293"/>
      <c r="KXR293"/>
      <c r="KXS293"/>
      <c r="KXT293"/>
      <c r="KXU293"/>
      <c r="KXV293"/>
      <c r="KXW293"/>
      <c r="KXX293"/>
      <c r="KXY293"/>
      <c r="KXZ293"/>
      <c r="KYA293"/>
      <c r="KYB293"/>
      <c r="KYC293"/>
      <c r="KYD293"/>
      <c r="KYE293"/>
      <c r="KYF293"/>
      <c r="KYG293"/>
      <c r="KYH293"/>
      <c r="KYI293"/>
      <c r="KYJ293"/>
      <c r="KYK293"/>
      <c r="KYL293"/>
      <c r="KYM293"/>
      <c r="KYN293"/>
      <c r="KYO293"/>
      <c r="KYP293"/>
      <c r="KYQ293"/>
      <c r="KYR293"/>
      <c r="KYS293"/>
      <c r="KYT293"/>
      <c r="KYU293"/>
      <c r="KYV293"/>
      <c r="KYW293"/>
      <c r="KYX293"/>
      <c r="KYY293"/>
      <c r="KYZ293"/>
      <c r="KZA293"/>
      <c r="KZB293"/>
      <c r="KZC293"/>
      <c r="KZD293"/>
      <c r="KZE293"/>
      <c r="KZF293"/>
      <c r="KZG293"/>
      <c r="KZH293"/>
      <c r="KZI293"/>
      <c r="KZJ293"/>
      <c r="KZK293"/>
      <c r="KZL293"/>
      <c r="KZM293"/>
      <c r="KZN293"/>
      <c r="KZO293"/>
      <c r="KZP293"/>
      <c r="KZQ293"/>
      <c r="KZR293"/>
      <c r="KZS293"/>
      <c r="KZT293"/>
      <c r="KZU293"/>
      <c r="KZV293"/>
      <c r="KZW293"/>
      <c r="KZX293"/>
      <c r="KZY293"/>
      <c r="KZZ293"/>
      <c r="LAA293"/>
      <c r="LAB293"/>
      <c r="LAC293"/>
      <c r="LAD293"/>
      <c r="LAE293"/>
      <c r="LAF293"/>
      <c r="LAG293"/>
      <c r="LAH293"/>
      <c r="LAI293"/>
      <c r="LAJ293"/>
      <c r="LAK293"/>
      <c r="LAL293"/>
      <c r="LAM293"/>
      <c r="LAN293"/>
      <c r="LAO293"/>
      <c r="LAP293"/>
      <c r="LAQ293"/>
      <c r="LAR293"/>
      <c r="LAS293"/>
      <c r="LAT293"/>
      <c r="LAU293"/>
      <c r="LAV293"/>
      <c r="LAW293"/>
      <c r="LAX293"/>
      <c r="LAY293"/>
      <c r="LAZ293"/>
      <c r="LBA293"/>
      <c r="LBB293"/>
      <c r="LBC293"/>
      <c r="LBD293"/>
      <c r="LBE293"/>
      <c r="LBF293"/>
      <c r="LBG293"/>
      <c r="LBH293"/>
      <c r="LBI293"/>
      <c r="LBJ293"/>
      <c r="LBK293"/>
      <c r="LBL293"/>
      <c r="LBM293"/>
      <c r="LBN293"/>
      <c r="LBO293"/>
      <c r="LBP293"/>
      <c r="LBQ293"/>
      <c r="LBR293"/>
      <c r="LBS293"/>
      <c r="LBT293"/>
      <c r="LBU293"/>
      <c r="LBV293"/>
      <c r="LBW293"/>
      <c r="LBX293"/>
      <c r="LBY293"/>
      <c r="LBZ293"/>
      <c r="LCA293"/>
      <c r="LCB293"/>
      <c r="LCC293"/>
      <c r="LCD293"/>
      <c r="LCE293"/>
      <c r="LCF293"/>
      <c r="LCG293"/>
      <c r="LCH293"/>
      <c r="LCI293"/>
      <c r="LCJ293"/>
      <c r="LCK293"/>
      <c r="LCL293"/>
      <c r="LCM293"/>
      <c r="LCN293"/>
      <c r="LCO293"/>
      <c r="LCP293"/>
      <c r="LCQ293"/>
      <c r="LCR293"/>
      <c r="LCS293"/>
      <c r="LCT293"/>
      <c r="LCU293"/>
      <c r="LCV293"/>
      <c r="LCW293"/>
      <c r="LCX293"/>
      <c r="LCY293"/>
      <c r="LCZ293"/>
      <c r="LDA293"/>
      <c r="LDB293"/>
      <c r="LDC293"/>
      <c r="LDD293"/>
      <c r="LDE293"/>
      <c r="LDF293"/>
      <c r="LDG293"/>
      <c r="LDH293"/>
      <c r="LDI293"/>
      <c r="LDJ293"/>
      <c r="LDK293"/>
      <c r="LDL293"/>
      <c r="LDM293"/>
      <c r="LDN293"/>
      <c r="LDO293"/>
      <c r="LDP293"/>
      <c r="LDQ293"/>
      <c r="LDR293"/>
      <c r="LDS293"/>
      <c r="LDT293"/>
      <c r="LDU293"/>
      <c r="LDV293"/>
      <c r="LDW293"/>
      <c r="LDX293"/>
      <c r="LDY293"/>
      <c r="LDZ293"/>
      <c r="LEA293"/>
      <c r="LEB293"/>
      <c r="LEC293"/>
      <c r="LED293"/>
      <c r="LEE293"/>
      <c r="LEF293"/>
      <c r="LEG293"/>
      <c r="LEH293"/>
      <c r="LEI293"/>
      <c r="LEJ293"/>
      <c r="LEK293"/>
      <c r="LEL293"/>
      <c r="LEM293"/>
      <c r="LEN293"/>
      <c r="LEO293"/>
      <c r="LEP293"/>
      <c r="LEQ293"/>
      <c r="LER293"/>
      <c r="LES293"/>
      <c r="LET293"/>
      <c r="LEU293"/>
      <c r="LEV293"/>
      <c r="LEW293"/>
      <c r="LEX293"/>
      <c r="LEY293"/>
      <c r="LEZ293"/>
      <c r="LFA293"/>
      <c r="LFB293"/>
      <c r="LFC293"/>
      <c r="LFD293"/>
      <c r="LFE293"/>
      <c r="LFF293"/>
      <c r="LFG293"/>
      <c r="LFH293"/>
      <c r="LFI293"/>
      <c r="LFJ293"/>
      <c r="LFK293"/>
      <c r="LFL293"/>
      <c r="LFM293"/>
      <c r="LFN293"/>
      <c r="LFO293"/>
      <c r="LFP293"/>
      <c r="LFQ293"/>
      <c r="LFR293"/>
      <c r="LFS293"/>
      <c r="LFT293"/>
      <c r="LFU293"/>
      <c r="LFV293"/>
      <c r="LFW293"/>
      <c r="LFX293"/>
      <c r="LFY293"/>
      <c r="LFZ293"/>
      <c r="LGA293"/>
      <c r="LGB293"/>
      <c r="LGC293"/>
      <c r="LGD293"/>
      <c r="LGE293"/>
      <c r="LGF293"/>
      <c r="LGG293"/>
      <c r="LGH293"/>
      <c r="LGI293"/>
      <c r="LGJ293"/>
      <c r="LGK293"/>
      <c r="LGL293"/>
      <c r="LGM293"/>
      <c r="LGN293"/>
      <c r="LGO293"/>
      <c r="LGP293"/>
      <c r="LGQ293"/>
      <c r="LGR293"/>
      <c r="LGS293"/>
      <c r="LGT293"/>
      <c r="LGU293"/>
      <c r="LGV293"/>
      <c r="LGW293"/>
      <c r="LGX293"/>
      <c r="LGY293"/>
      <c r="LGZ293"/>
      <c r="LHA293"/>
      <c r="LHB293"/>
      <c r="LHC293"/>
      <c r="LHD293"/>
      <c r="LHE293"/>
      <c r="LHF293"/>
      <c r="LHG293"/>
      <c r="LHH293"/>
      <c r="LHI293"/>
      <c r="LHJ293"/>
      <c r="LHK293"/>
      <c r="LHL293"/>
      <c r="LHM293"/>
      <c r="LHN293"/>
      <c r="LHO293"/>
      <c r="LHP293"/>
      <c r="LHQ293"/>
      <c r="LHR293"/>
      <c r="LHS293"/>
      <c r="LHT293"/>
      <c r="LHU293"/>
      <c r="LHV293"/>
      <c r="LHW293"/>
      <c r="LHX293"/>
      <c r="LHY293"/>
      <c r="LHZ293"/>
      <c r="LIA293"/>
      <c r="LIB293"/>
      <c r="LIC293"/>
      <c r="LID293"/>
      <c r="LIE293"/>
      <c r="LIF293"/>
      <c r="LIG293"/>
      <c r="LIH293"/>
      <c r="LII293"/>
      <c r="LIJ293"/>
      <c r="LIK293"/>
      <c r="LIL293"/>
      <c r="LIM293"/>
      <c r="LIN293"/>
      <c r="LIO293"/>
      <c r="LIP293"/>
      <c r="LIQ293"/>
      <c r="LIR293"/>
      <c r="LIS293"/>
      <c r="LIT293"/>
      <c r="LIU293"/>
      <c r="LIV293"/>
      <c r="LIW293"/>
      <c r="LIX293"/>
      <c r="LIY293"/>
      <c r="LIZ293"/>
      <c r="LJA293"/>
      <c r="LJB293"/>
      <c r="LJC293"/>
      <c r="LJD293"/>
      <c r="LJE293"/>
      <c r="LJF293"/>
      <c r="LJG293"/>
      <c r="LJH293"/>
      <c r="LJI293"/>
      <c r="LJJ293"/>
      <c r="LJK293"/>
      <c r="LJL293"/>
      <c r="LJM293"/>
      <c r="LJN293"/>
      <c r="LJO293"/>
      <c r="LJP293"/>
      <c r="LJQ293"/>
      <c r="LJR293"/>
      <c r="LJS293"/>
      <c r="LJT293"/>
      <c r="LJU293"/>
      <c r="LJV293"/>
      <c r="LJW293"/>
      <c r="LJX293"/>
      <c r="LJY293"/>
      <c r="LJZ293"/>
      <c r="LKA293"/>
      <c r="LKB293"/>
      <c r="LKC293"/>
      <c r="LKD293"/>
      <c r="LKE293"/>
      <c r="LKF293"/>
      <c r="LKG293"/>
      <c r="LKH293"/>
      <c r="LKI293"/>
      <c r="LKJ293"/>
      <c r="LKK293"/>
      <c r="LKL293"/>
      <c r="LKM293"/>
      <c r="LKN293"/>
      <c r="LKO293"/>
      <c r="LKP293"/>
      <c r="LKQ293"/>
      <c r="LKR293"/>
      <c r="LKS293"/>
      <c r="LKT293"/>
      <c r="LKU293"/>
      <c r="LKV293"/>
      <c r="LKW293"/>
      <c r="LKX293"/>
      <c r="LKY293"/>
      <c r="LKZ293"/>
      <c r="LLA293"/>
      <c r="LLB293"/>
      <c r="LLC293"/>
      <c r="LLD293"/>
      <c r="LLE293"/>
      <c r="LLF293"/>
      <c r="LLG293"/>
      <c r="LLH293"/>
      <c r="LLI293"/>
      <c r="LLJ293"/>
      <c r="LLK293"/>
      <c r="LLL293"/>
      <c r="LLM293"/>
      <c r="LLN293"/>
      <c r="LLO293"/>
      <c r="LLP293"/>
      <c r="LLQ293"/>
      <c r="LLR293"/>
      <c r="LLS293"/>
      <c r="LLT293"/>
      <c r="LLU293"/>
      <c r="LLV293"/>
      <c r="LLW293"/>
      <c r="LLX293"/>
      <c r="LLY293"/>
      <c r="LLZ293"/>
      <c r="LMA293"/>
      <c r="LMB293"/>
      <c r="LMC293"/>
      <c r="LMD293"/>
      <c r="LME293"/>
      <c r="LMF293"/>
      <c r="LMG293"/>
      <c r="LMH293"/>
      <c r="LMI293"/>
      <c r="LMJ293"/>
      <c r="LMK293"/>
      <c r="LML293"/>
      <c r="LMM293"/>
      <c r="LMN293"/>
      <c r="LMO293"/>
      <c r="LMP293"/>
      <c r="LMQ293"/>
      <c r="LMR293"/>
      <c r="LMS293"/>
      <c r="LMT293"/>
      <c r="LMU293"/>
      <c r="LMV293"/>
      <c r="LMW293"/>
      <c r="LMX293"/>
      <c r="LMY293"/>
      <c r="LMZ293"/>
      <c r="LNA293"/>
      <c r="LNB293"/>
      <c r="LNC293"/>
      <c r="LND293"/>
      <c r="LNE293"/>
      <c r="LNF293"/>
      <c r="LNG293"/>
      <c r="LNH293"/>
      <c r="LNI293"/>
      <c r="LNJ293"/>
      <c r="LNK293"/>
      <c r="LNL293"/>
      <c r="LNM293"/>
      <c r="LNN293"/>
      <c r="LNO293"/>
      <c r="LNP293"/>
      <c r="LNQ293"/>
      <c r="LNR293"/>
      <c r="LNS293"/>
      <c r="LNT293"/>
      <c r="LNU293"/>
      <c r="LNV293"/>
      <c r="LNW293"/>
      <c r="LNX293"/>
      <c r="LNY293"/>
      <c r="LNZ293"/>
      <c r="LOA293"/>
      <c r="LOB293"/>
      <c r="LOC293"/>
      <c r="LOD293"/>
      <c r="LOE293"/>
      <c r="LOF293"/>
      <c r="LOG293"/>
      <c r="LOH293"/>
      <c r="LOI293"/>
      <c r="LOJ293"/>
      <c r="LOK293"/>
      <c r="LOL293"/>
      <c r="LOM293"/>
      <c r="LON293"/>
      <c r="LOO293"/>
      <c r="LOP293"/>
      <c r="LOQ293"/>
      <c r="LOR293"/>
      <c r="LOS293"/>
      <c r="LOT293"/>
      <c r="LOU293"/>
      <c r="LOV293"/>
      <c r="LOW293"/>
      <c r="LOX293"/>
      <c r="LOY293"/>
      <c r="LOZ293"/>
      <c r="LPA293"/>
      <c r="LPB293"/>
      <c r="LPC293"/>
      <c r="LPD293"/>
      <c r="LPE293"/>
      <c r="LPF293"/>
      <c r="LPG293"/>
      <c r="LPH293"/>
      <c r="LPI293"/>
      <c r="LPJ293"/>
      <c r="LPK293"/>
      <c r="LPL293"/>
      <c r="LPM293"/>
      <c r="LPN293"/>
      <c r="LPO293"/>
      <c r="LPP293"/>
      <c r="LPQ293"/>
      <c r="LPR293"/>
      <c r="LPS293"/>
      <c r="LPT293"/>
      <c r="LPU293"/>
      <c r="LPV293"/>
      <c r="LPW293"/>
      <c r="LPX293"/>
      <c r="LPY293"/>
      <c r="LPZ293"/>
      <c r="LQA293"/>
      <c r="LQB293"/>
      <c r="LQC293"/>
      <c r="LQD293"/>
      <c r="LQE293"/>
      <c r="LQF293"/>
      <c r="LQG293"/>
      <c r="LQH293"/>
      <c r="LQI293"/>
      <c r="LQJ293"/>
      <c r="LQK293"/>
      <c r="LQL293"/>
      <c r="LQM293"/>
      <c r="LQN293"/>
      <c r="LQO293"/>
      <c r="LQP293"/>
      <c r="LQQ293"/>
      <c r="LQR293"/>
      <c r="LQS293"/>
      <c r="LQT293"/>
      <c r="LQU293"/>
      <c r="LQV293"/>
      <c r="LQW293"/>
      <c r="LQX293"/>
      <c r="LQY293"/>
      <c r="LQZ293"/>
      <c r="LRA293"/>
      <c r="LRB293"/>
      <c r="LRC293"/>
      <c r="LRD293"/>
      <c r="LRE293"/>
      <c r="LRF293"/>
      <c r="LRG293"/>
      <c r="LRH293"/>
      <c r="LRI293"/>
      <c r="LRJ293"/>
      <c r="LRK293"/>
      <c r="LRL293"/>
      <c r="LRM293"/>
      <c r="LRN293"/>
      <c r="LRO293"/>
      <c r="LRP293"/>
      <c r="LRQ293"/>
      <c r="LRR293"/>
      <c r="LRS293"/>
      <c r="LRT293"/>
      <c r="LRU293"/>
      <c r="LRV293"/>
      <c r="LRW293"/>
      <c r="LRX293"/>
      <c r="LRY293"/>
      <c r="LRZ293"/>
      <c r="LSA293"/>
      <c r="LSB293"/>
      <c r="LSC293"/>
      <c r="LSD293"/>
      <c r="LSE293"/>
      <c r="LSF293"/>
      <c r="LSG293"/>
      <c r="LSH293"/>
      <c r="LSI293"/>
      <c r="LSJ293"/>
      <c r="LSK293"/>
      <c r="LSL293"/>
      <c r="LSM293"/>
      <c r="LSN293"/>
      <c r="LSO293"/>
      <c r="LSP293"/>
      <c r="LSQ293"/>
      <c r="LSR293"/>
      <c r="LSS293"/>
      <c r="LST293"/>
      <c r="LSU293"/>
      <c r="LSV293"/>
      <c r="LSW293"/>
      <c r="LSX293"/>
      <c r="LSY293"/>
      <c r="LSZ293"/>
      <c r="LTA293"/>
      <c r="LTB293"/>
      <c r="LTC293"/>
      <c r="LTD293"/>
      <c r="LTE293"/>
      <c r="LTF293"/>
      <c r="LTG293"/>
      <c r="LTH293"/>
      <c r="LTI293"/>
      <c r="LTJ293"/>
      <c r="LTK293"/>
      <c r="LTL293"/>
      <c r="LTM293"/>
      <c r="LTN293"/>
      <c r="LTO293"/>
      <c r="LTP293"/>
      <c r="LTQ293"/>
      <c r="LTR293"/>
      <c r="LTS293"/>
      <c r="LTT293"/>
      <c r="LTU293"/>
      <c r="LTV293"/>
      <c r="LTW293"/>
      <c r="LTX293"/>
      <c r="LTY293"/>
      <c r="LTZ293"/>
      <c r="LUA293"/>
      <c r="LUB293"/>
      <c r="LUC293"/>
      <c r="LUD293"/>
      <c r="LUE293"/>
      <c r="LUF293"/>
      <c r="LUG293"/>
      <c r="LUH293"/>
      <c r="LUI293"/>
      <c r="LUJ293"/>
      <c r="LUK293"/>
      <c r="LUL293"/>
      <c r="LUM293"/>
      <c r="LUN293"/>
      <c r="LUO293"/>
      <c r="LUP293"/>
      <c r="LUQ293"/>
      <c r="LUR293"/>
      <c r="LUS293"/>
      <c r="LUT293"/>
      <c r="LUU293"/>
      <c r="LUV293"/>
      <c r="LUW293"/>
      <c r="LUX293"/>
      <c r="LUY293"/>
      <c r="LUZ293"/>
      <c r="LVA293"/>
      <c r="LVB293"/>
      <c r="LVC293"/>
      <c r="LVD293"/>
      <c r="LVE293"/>
      <c r="LVF293"/>
      <c r="LVG293"/>
      <c r="LVH293"/>
      <c r="LVI293"/>
      <c r="LVJ293"/>
      <c r="LVK293"/>
      <c r="LVL293"/>
      <c r="LVM293"/>
      <c r="LVN293"/>
      <c r="LVO293"/>
      <c r="LVP293"/>
      <c r="LVQ293"/>
      <c r="LVR293"/>
      <c r="LVS293"/>
      <c r="LVT293"/>
      <c r="LVU293"/>
      <c r="LVV293"/>
      <c r="LVW293"/>
      <c r="LVX293"/>
      <c r="LVY293"/>
      <c r="LVZ293"/>
      <c r="LWA293"/>
      <c r="LWB293"/>
      <c r="LWC293"/>
      <c r="LWD293"/>
      <c r="LWE293"/>
      <c r="LWF293"/>
      <c r="LWG293"/>
      <c r="LWH293"/>
      <c r="LWI293"/>
      <c r="LWJ293"/>
      <c r="LWK293"/>
      <c r="LWL293"/>
      <c r="LWM293"/>
      <c r="LWN293"/>
      <c r="LWO293"/>
      <c r="LWP293"/>
      <c r="LWQ293"/>
      <c r="LWR293"/>
      <c r="LWS293"/>
      <c r="LWT293"/>
      <c r="LWU293"/>
      <c r="LWV293"/>
      <c r="LWW293"/>
      <c r="LWX293"/>
      <c r="LWY293"/>
      <c r="LWZ293"/>
      <c r="LXA293"/>
      <c r="LXB293"/>
      <c r="LXC293"/>
      <c r="LXD293"/>
      <c r="LXE293"/>
      <c r="LXF293"/>
      <c r="LXG293"/>
      <c r="LXH293"/>
      <c r="LXI293"/>
      <c r="LXJ293"/>
      <c r="LXK293"/>
      <c r="LXL293"/>
      <c r="LXM293"/>
      <c r="LXN293"/>
      <c r="LXO293"/>
      <c r="LXP293"/>
      <c r="LXQ293"/>
      <c r="LXR293"/>
      <c r="LXS293"/>
      <c r="LXT293"/>
      <c r="LXU293"/>
      <c r="LXV293"/>
      <c r="LXW293"/>
      <c r="LXX293"/>
      <c r="LXY293"/>
      <c r="LXZ293"/>
      <c r="LYA293"/>
      <c r="LYB293"/>
      <c r="LYC293"/>
      <c r="LYD293"/>
      <c r="LYE293"/>
      <c r="LYF293"/>
      <c r="LYG293"/>
      <c r="LYH293"/>
      <c r="LYI293"/>
      <c r="LYJ293"/>
      <c r="LYK293"/>
      <c r="LYL293"/>
      <c r="LYM293"/>
      <c r="LYN293"/>
      <c r="LYO293"/>
      <c r="LYP293"/>
      <c r="LYQ293"/>
      <c r="LYR293"/>
      <c r="LYS293"/>
      <c r="LYT293"/>
      <c r="LYU293"/>
      <c r="LYV293"/>
      <c r="LYW293"/>
      <c r="LYX293"/>
      <c r="LYY293"/>
      <c r="LYZ293"/>
      <c r="LZA293"/>
      <c r="LZB293"/>
      <c r="LZC293"/>
      <c r="LZD293"/>
      <c r="LZE293"/>
      <c r="LZF293"/>
      <c r="LZG293"/>
      <c r="LZH293"/>
      <c r="LZI293"/>
      <c r="LZJ293"/>
      <c r="LZK293"/>
      <c r="LZL293"/>
      <c r="LZM293"/>
      <c r="LZN293"/>
      <c r="LZO293"/>
      <c r="LZP293"/>
      <c r="LZQ293"/>
      <c r="LZR293"/>
      <c r="LZS293"/>
      <c r="LZT293"/>
      <c r="LZU293"/>
      <c r="LZV293"/>
      <c r="LZW293"/>
      <c r="LZX293"/>
      <c r="LZY293"/>
      <c r="LZZ293"/>
      <c r="MAA293"/>
      <c r="MAB293"/>
      <c r="MAC293"/>
      <c r="MAD293"/>
      <c r="MAE293"/>
      <c r="MAF293"/>
      <c r="MAG293"/>
      <c r="MAH293"/>
      <c r="MAI293"/>
      <c r="MAJ293"/>
      <c r="MAK293"/>
      <c r="MAL293"/>
      <c r="MAM293"/>
      <c r="MAN293"/>
      <c r="MAO293"/>
      <c r="MAP293"/>
      <c r="MAQ293"/>
      <c r="MAR293"/>
      <c r="MAS293"/>
      <c r="MAT293"/>
      <c r="MAU293"/>
      <c r="MAV293"/>
      <c r="MAW293"/>
      <c r="MAX293"/>
      <c r="MAY293"/>
      <c r="MAZ293"/>
      <c r="MBA293"/>
      <c r="MBB293"/>
      <c r="MBC293"/>
      <c r="MBD293"/>
      <c r="MBE293"/>
      <c r="MBF293"/>
      <c r="MBG293"/>
      <c r="MBH293"/>
      <c r="MBI293"/>
      <c r="MBJ293"/>
      <c r="MBK293"/>
      <c r="MBL293"/>
      <c r="MBM293"/>
      <c r="MBN293"/>
      <c r="MBO293"/>
      <c r="MBP293"/>
      <c r="MBQ293"/>
      <c r="MBR293"/>
      <c r="MBS293"/>
      <c r="MBT293"/>
      <c r="MBU293"/>
      <c r="MBV293"/>
      <c r="MBW293"/>
      <c r="MBX293"/>
      <c r="MBY293"/>
      <c r="MBZ293"/>
      <c r="MCA293"/>
      <c r="MCB293"/>
      <c r="MCC293"/>
      <c r="MCD293"/>
      <c r="MCE293"/>
      <c r="MCF293"/>
      <c r="MCG293"/>
      <c r="MCH293"/>
      <c r="MCI293"/>
      <c r="MCJ293"/>
      <c r="MCK293"/>
      <c r="MCL293"/>
      <c r="MCM293"/>
      <c r="MCN293"/>
      <c r="MCO293"/>
      <c r="MCP293"/>
      <c r="MCQ293"/>
      <c r="MCR293"/>
      <c r="MCS293"/>
      <c r="MCT293"/>
      <c r="MCU293"/>
      <c r="MCV293"/>
      <c r="MCW293"/>
      <c r="MCX293"/>
      <c r="MCY293"/>
      <c r="MCZ293"/>
      <c r="MDA293"/>
      <c r="MDB293"/>
      <c r="MDC293"/>
      <c r="MDD293"/>
      <c r="MDE293"/>
      <c r="MDF293"/>
      <c r="MDG293"/>
      <c r="MDH293"/>
      <c r="MDI293"/>
      <c r="MDJ293"/>
      <c r="MDK293"/>
      <c r="MDL293"/>
      <c r="MDM293"/>
      <c r="MDN293"/>
      <c r="MDO293"/>
      <c r="MDP293"/>
      <c r="MDQ293"/>
      <c r="MDR293"/>
      <c r="MDS293"/>
      <c r="MDT293"/>
      <c r="MDU293"/>
      <c r="MDV293"/>
      <c r="MDW293"/>
      <c r="MDX293"/>
      <c r="MDY293"/>
      <c r="MDZ293"/>
      <c r="MEA293"/>
      <c r="MEB293"/>
      <c r="MEC293"/>
      <c r="MED293"/>
      <c r="MEE293"/>
      <c r="MEF293"/>
      <c r="MEG293"/>
      <c r="MEH293"/>
      <c r="MEI293"/>
      <c r="MEJ293"/>
      <c r="MEK293"/>
      <c r="MEL293"/>
      <c r="MEM293"/>
      <c r="MEN293"/>
      <c r="MEO293"/>
      <c r="MEP293"/>
      <c r="MEQ293"/>
      <c r="MER293"/>
      <c r="MES293"/>
      <c r="MET293"/>
      <c r="MEU293"/>
      <c r="MEV293"/>
      <c r="MEW293"/>
      <c r="MEX293"/>
      <c r="MEY293"/>
      <c r="MEZ293"/>
      <c r="MFA293"/>
      <c r="MFB293"/>
      <c r="MFC293"/>
      <c r="MFD293"/>
      <c r="MFE293"/>
      <c r="MFF293"/>
      <c r="MFG293"/>
      <c r="MFH293"/>
      <c r="MFI293"/>
      <c r="MFJ293"/>
      <c r="MFK293"/>
      <c r="MFL293"/>
      <c r="MFM293"/>
      <c r="MFN293"/>
      <c r="MFO293"/>
      <c r="MFP293"/>
      <c r="MFQ293"/>
      <c r="MFR293"/>
      <c r="MFS293"/>
      <c r="MFT293"/>
      <c r="MFU293"/>
      <c r="MFV293"/>
      <c r="MFW293"/>
      <c r="MFX293"/>
      <c r="MFY293"/>
      <c r="MFZ293"/>
      <c r="MGA293"/>
      <c r="MGB293"/>
      <c r="MGC293"/>
      <c r="MGD293"/>
      <c r="MGE293"/>
      <c r="MGF293"/>
      <c r="MGG293"/>
      <c r="MGH293"/>
      <c r="MGI293"/>
      <c r="MGJ293"/>
      <c r="MGK293"/>
      <c r="MGL293"/>
      <c r="MGM293"/>
      <c r="MGN293"/>
      <c r="MGO293"/>
      <c r="MGP293"/>
      <c r="MGQ293"/>
      <c r="MGR293"/>
      <c r="MGS293"/>
      <c r="MGT293"/>
      <c r="MGU293"/>
      <c r="MGV293"/>
      <c r="MGW293"/>
      <c r="MGX293"/>
      <c r="MGY293"/>
      <c r="MGZ293"/>
      <c r="MHA293"/>
      <c r="MHB293"/>
      <c r="MHC293"/>
      <c r="MHD293"/>
      <c r="MHE293"/>
      <c r="MHF293"/>
      <c r="MHG293"/>
      <c r="MHH293"/>
      <c r="MHI293"/>
      <c r="MHJ293"/>
      <c r="MHK293"/>
      <c r="MHL293"/>
      <c r="MHM293"/>
      <c r="MHN293"/>
      <c r="MHO293"/>
      <c r="MHP293"/>
      <c r="MHQ293"/>
      <c r="MHR293"/>
      <c r="MHS293"/>
      <c r="MHT293"/>
      <c r="MHU293"/>
      <c r="MHV293"/>
      <c r="MHW293"/>
      <c r="MHX293"/>
      <c r="MHY293"/>
      <c r="MHZ293"/>
      <c r="MIA293"/>
      <c r="MIB293"/>
      <c r="MIC293"/>
      <c r="MID293"/>
      <c r="MIE293"/>
      <c r="MIF293"/>
      <c r="MIG293"/>
      <c r="MIH293"/>
      <c r="MII293"/>
      <c r="MIJ293"/>
      <c r="MIK293"/>
      <c r="MIL293"/>
      <c r="MIM293"/>
      <c r="MIN293"/>
      <c r="MIO293"/>
      <c r="MIP293"/>
      <c r="MIQ293"/>
      <c r="MIR293"/>
      <c r="MIS293"/>
      <c r="MIT293"/>
      <c r="MIU293"/>
      <c r="MIV293"/>
      <c r="MIW293"/>
      <c r="MIX293"/>
      <c r="MIY293"/>
      <c r="MIZ293"/>
      <c r="MJA293"/>
      <c r="MJB293"/>
      <c r="MJC293"/>
      <c r="MJD293"/>
      <c r="MJE293"/>
      <c r="MJF293"/>
      <c r="MJG293"/>
      <c r="MJH293"/>
      <c r="MJI293"/>
      <c r="MJJ293"/>
      <c r="MJK293"/>
      <c r="MJL293"/>
      <c r="MJM293"/>
      <c r="MJN293"/>
      <c r="MJO293"/>
      <c r="MJP293"/>
      <c r="MJQ293"/>
      <c r="MJR293"/>
      <c r="MJS293"/>
      <c r="MJT293"/>
      <c r="MJU293"/>
      <c r="MJV293"/>
      <c r="MJW293"/>
      <c r="MJX293"/>
      <c r="MJY293"/>
      <c r="MJZ293"/>
      <c r="MKA293"/>
      <c r="MKB293"/>
      <c r="MKC293"/>
      <c r="MKD293"/>
      <c r="MKE293"/>
      <c r="MKF293"/>
      <c r="MKG293"/>
      <c r="MKH293"/>
      <c r="MKI293"/>
      <c r="MKJ293"/>
      <c r="MKK293"/>
      <c r="MKL293"/>
      <c r="MKM293"/>
      <c r="MKN293"/>
      <c r="MKO293"/>
      <c r="MKP293"/>
      <c r="MKQ293"/>
      <c r="MKR293"/>
      <c r="MKS293"/>
      <c r="MKT293"/>
      <c r="MKU293"/>
      <c r="MKV293"/>
      <c r="MKW293"/>
      <c r="MKX293"/>
      <c r="MKY293"/>
      <c r="MKZ293"/>
      <c r="MLA293"/>
      <c r="MLB293"/>
      <c r="MLC293"/>
      <c r="MLD293"/>
      <c r="MLE293"/>
      <c r="MLF293"/>
      <c r="MLG293"/>
      <c r="MLH293"/>
      <c r="MLI293"/>
      <c r="MLJ293"/>
      <c r="MLK293"/>
      <c r="MLL293"/>
      <c r="MLM293"/>
      <c r="MLN293"/>
      <c r="MLO293"/>
      <c r="MLP293"/>
      <c r="MLQ293"/>
      <c r="MLR293"/>
      <c r="MLS293"/>
      <c r="MLT293"/>
      <c r="MLU293"/>
      <c r="MLV293"/>
      <c r="MLW293"/>
      <c r="MLX293"/>
      <c r="MLY293"/>
      <c r="MLZ293"/>
      <c r="MMA293"/>
      <c r="MMB293"/>
      <c r="MMC293"/>
      <c r="MMD293"/>
      <c r="MME293"/>
      <c r="MMF293"/>
      <c r="MMG293"/>
      <c r="MMH293"/>
      <c r="MMI293"/>
      <c r="MMJ293"/>
      <c r="MMK293"/>
      <c r="MML293"/>
      <c r="MMM293"/>
      <c r="MMN293"/>
      <c r="MMO293"/>
      <c r="MMP293"/>
      <c r="MMQ293"/>
      <c r="MMR293"/>
      <c r="MMS293"/>
      <c r="MMT293"/>
      <c r="MMU293"/>
      <c r="MMV293"/>
      <c r="MMW293"/>
      <c r="MMX293"/>
      <c r="MMY293"/>
      <c r="MMZ293"/>
      <c r="MNA293"/>
      <c r="MNB293"/>
      <c r="MNC293"/>
      <c r="MND293"/>
      <c r="MNE293"/>
      <c r="MNF293"/>
      <c r="MNG293"/>
      <c r="MNH293"/>
      <c r="MNI293"/>
      <c r="MNJ293"/>
      <c r="MNK293"/>
      <c r="MNL293"/>
      <c r="MNM293"/>
      <c r="MNN293"/>
      <c r="MNO293"/>
      <c r="MNP293"/>
      <c r="MNQ293"/>
      <c r="MNR293"/>
      <c r="MNS293"/>
      <c r="MNT293"/>
      <c r="MNU293"/>
      <c r="MNV293"/>
      <c r="MNW293"/>
      <c r="MNX293"/>
      <c r="MNY293"/>
      <c r="MNZ293"/>
      <c r="MOA293"/>
      <c r="MOB293"/>
      <c r="MOC293"/>
      <c r="MOD293"/>
      <c r="MOE293"/>
      <c r="MOF293"/>
      <c r="MOG293"/>
      <c r="MOH293"/>
      <c r="MOI293"/>
      <c r="MOJ293"/>
      <c r="MOK293"/>
      <c r="MOL293"/>
      <c r="MOM293"/>
      <c r="MON293"/>
      <c r="MOO293"/>
      <c r="MOP293"/>
      <c r="MOQ293"/>
      <c r="MOR293"/>
      <c r="MOS293"/>
      <c r="MOT293"/>
      <c r="MOU293"/>
      <c r="MOV293"/>
      <c r="MOW293"/>
      <c r="MOX293"/>
      <c r="MOY293"/>
      <c r="MOZ293"/>
      <c r="MPA293"/>
      <c r="MPB293"/>
      <c r="MPC293"/>
      <c r="MPD293"/>
      <c r="MPE293"/>
      <c r="MPF293"/>
      <c r="MPG293"/>
      <c r="MPH293"/>
      <c r="MPI293"/>
      <c r="MPJ293"/>
      <c r="MPK293"/>
      <c r="MPL293"/>
      <c r="MPM293"/>
      <c r="MPN293"/>
      <c r="MPO293"/>
      <c r="MPP293"/>
      <c r="MPQ293"/>
      <c r="MPR293"/>
      <c r="MPS293"/>
      <c r="MPT293"/>
      <c r="MPU293"/>
      <c r="MPV293"/>
      <c r="MPW293"/>
      <c r="MPX293"/>
      <c r="MPY293"/>
      <c r="MPZ293"/>
      <c r="MQA293"/>
      <c r="MQB293"/>
      <c r="MQC293"/>
      <c r="MQD293"/>
      <c r="MQE293"/>
      <c r="MQF293"/>
      <c r="MQG293"/>
      <c r="MQH293"/>
      <c r="MQI293"/>
      <c r="MQJ293"/>
      <c r="MQK293"/>
      <c r="MQL293"/>
      <c r="MQM293"/>
      <c r="MQN293"/>
      <c r="MQO293"/>
      <c r="MQP293"/>
      <c r="MQQ293"/>
      <c r="MQR293"/>
      <c r="MQS293"/>
      <c r="MQT293"/>
      <c r="MQU293"/>
      <c r="MQV293"/>
      <c r="MQW293"/>
      <c r="MQX293"/>
      <c r="MQY293"/>
      <c r="MQZ293"/>
      <c r="MRA293"/>
      <c r="MRB293"/>
      <c r="MRC293"/>
      <c r="MRD293"/>
      <c r="MRE293"/>
      <c r="MRF293"/>
      <c r="MRG293"/>
      <c r="MRH293"/>
      <c r="MRI293"/>
      <c r="MRJ293"/>
      <c r="MRK293"/>
      <c r="MRL293"/>
      <c r="MRM293"/>
      <c r="MRN293"/>
      <c r="MRO293"/>
      <c r="MRP293"/>
      <c r="MRQ293"/>
      <c r="MRR293"/>
      <c r="MRS293"/>
      <c r="MRT293"/>
      <c r="MRU293"/>
      <c r="MRV293"/>
      <c r="MRW293"/>
      <c r="MRX293"/>
      <c r="MRY293"/>
      <c r="MRZ293"/>
      <c r="MSA293"/>
      <c r="MSB293"/>
      <c r="MSC293"/>
      <c r="MSD293"/>
      <c r="MSE293"/>
      <c r="MSF293"/>
      <c r="MSG293"/>
      <c r="MSH293"/>
      <c r="MSI293"/>
      <c r="MSJ293"/>
      <c r="MSK293"/>
      <c r="MSL293"/>
      <c r="MSM293"/>
      <c r="MSN293"/>
      <c r="MSO293"/>
      <c r="MSP293"/>
      <c r="MSQ293"/>
      <c r="MSR293"/>
      <c r="MSS293"/>
      <c r="MST293"/>
      <c r="MSU293"/>
      <c r="MSV293"/>
      <c r="MSW293"/>
      <c r="MSX293"/>
      <c r="MSY293"/>
      <c r="MSZ293"/>
      <c r="MTA293"/>
      <c r="MTB293"/>
      <c r="MTC293"/>
      <c r="MTD293"/>
      <c r="MTE293"/>
      <c r="MTF293"/>
      <c r="MTG293"/>
      <c r="MTH293"/>
      <c r="MTI293"/>
      <c r="MTJ293"/>
      <c r="MTK293"/>
      <c r="MTL293"/>
      <c r="MTM293"/>
      <c r="MTN293"/>
      <c r="MTO293"/>
      <c r="MTP293"/>
      <c r="MTQ293"/>
      <c r="MTR293"/>
      <c r="MTS293"/>
      <c r="MTT293"/>
      <c r="MTU293"/>
      <c r="MTV293"/>
      <c r="MTW293"/>
      <c r="MTX293"/>
      <c r="MTY293"/>
      <c r="MTZ293"/>
      <c r="MUA293"/>
      <c r="MUB293"/>
      <c r="MUC293"/>
      <c r="MUD293"/>
      <c r="MUE293"/>
      <c r="MUF293"/>
      <c r="MUG293"/>
      <c r="MUH293"/>
      <c r="MUI293"/>
      <c r="MUJ293"/>
      <c r="MUK293"/>
      <c r="MUL293"/>
      <c r="MUM293"/>
      <c r="MUN293"/>
      <c r="MUO293"/>
      <c r="MUP293"/>
      <c r="MUQ293"/>
      <c r="MUR293"/>
      <c r="MUS293"/>
      <c r="MUT293"/>
      <c r="MUU293"/>
      <c r="MUV293"/>
      <c r="MUW293"/>
      <c r="MUX293"/>
      <c r="MUY293"/>
      <c r="MUZ293"/>
      <c r="MVA293"/>
      <c r="MVB293"/>
      <c r="MVC293"/>
      <c r="MVD293"/>
      <c r="MVE293"/>
      <c r="MVF293"/>
      <c r="MVG293"/>
      <c r="MVH293"/>
      <c r="MVI293"/>
      <c r="MVJ293"/>
      <c r="MVK293"/>
      <c r="MVL293"/>
      <c r="MVM293"/>
      <c r="MVN293"/>
      <c r="MVO293"/>
      <c r="MVP293"/>
      <c r="MVQ293"/>
      <c r="MVR293"/>
      <c r="MVS293"/>
      <c r="MVT293"/>
      <c r="MVU293"/>
      <c r="MVV293"/>
      <c r="MVW293"/>
      <c r="MVX293"/>
      <c r="MVY293"/>
      <c r="MVZ293"/>
      <c r="MWA293"/>
      <c r="MWB293"/>
      <c r="MWC293"/>
      <c r="MWD293"/>
      <c r="MWE293"/>
      <c r="MWF293"/>
      <c r="MWG293"/>
      <c r="MWH293"/>
      <c r="MWI293"/>
      <c r="MWJ293"/>
      <c r="MWK293"/>
      <c r="MWL293"/>
      <c r="MWM293"/>
      <c r="MWN293"/>
      <c r="MWO293"/>
      <c r="MWP293"/>
      <c r="MWQ293"/>
      <c r="MWR293"/>
      <c r="MWS293"/>
      <c r="MWT293"/>
      <c r="MWU293"/>
      <c r="MWV293"/>
      <c r="MWW293"/>
      <c r="MWX293"/>
      <c r="MWY293"/>
      <c r="MWZ293"/>
      <c r="MXA293"/>
      <c r="MXB293"/>
      <c r="MXC293"/>
      <c r="MXD293"/>
      <c r="MXE293"/>
      <c r="MXF293"/>
      <c r="MXG293"/>
      <c r="MXH293"/>
      <c r="MXI293"/>
      <c r="MXJ293"/>
      <c r="MXK293"/>
      <c r="MXL293"/>
      <c r="MXM293"/>
      <c r="MXN293"/>
      <c r="MXO293"/>
      <c r="MXP293"/>
      <c r="MXQ293"/>
      <c r="MXR293"/>
      <c r="MXS293"/>
      <c r="MXT293"/>
      <c r="MXU293"/>
      <c r="MXV293"/>
      <c r="MXW293"/>
      <c r="MXX293"/>
      <c r="MXY293"/>
      <c r="MXZ293"/>
      <c r="MYA293"/>
      <c r="MYB293"/>
      <c r="MYC293"/>
      <c r="MYD293"/>
      <c r="MYE293"/>
      <c r="MYF293"/>
      <c r="MYG293"/>
      <c r="MYH293"/>
      <c r="MYI293"/>
      <c r="MYJ293"/>
      <c r="MYK293"/>
      <c r="MYL293"/>
      <c r="MYM293"/>
      <c r="MYN293"/>
      <c r="MYO293"/>
      <c r="MYP293"/>
      <c r="MYQ293"/>
      <c r="MYR293"/>
      <c r="MYS293"/>
      <c r="MYT293"/>
      <c r="MYU293"/>
      <c r="MYV293"/>
      <c r="MYW293"/>
      <c r="MYX293"/>
      <c r="MYY293"/>
      <c r="MYZ293"/>
      <c r="MZA293"/>
      <c r="MZB293"/>
      <c r="MZC293"/>
      <c r="MZD293"/>
      <c r="MZE293"/>
      <c r="MZF293"/>
      <c r="MZG293"/>
      <c r="MZH293"/>
      <c r="MZI293"/>
      <c r="MZJ293"/>
      <c r="MZK293"/>
      <c r="MZL293"/>
      <c r="MZM293"/>
      <c r="MZN293"/>
      <c r="MZO293"/>
      <c r="MZP293"/>
      <c r="MZQ293"/>
      <c r="MZR293"/>
      <c r="MZS293"/>
      <c r="MZT293"/>
      <c r="MZU293"/>
      <c r="MZV293"/>
      <c r="MZW293"/>
      <c r="MZX293"/>
      <c r="MZY293"/>
      <c r="MZZ293"/>
      <c r="NAA293"/>
      <c r="NAB293"/>
      <c r="NAC293"/>
      <c r="NAD293"/>
      <c r="NAE293"/>
      <c r="NAF293"/>
      <c r="NAG293"/>
      <c r="NAH293"/>
      <c r="NAI293"/>
      <c r="NAJ293"/>
      <c r="NAK293"/>
      <c r="NAL293"/>
      <c r="NAM293"/>
      <c r="NAN293"/>
      <c r="NAO293"/>
      <c r="NAP293"/>
      <c r="NAQ293"/>
      <c r="NAR293"/>
      <c r="NAS293"/>
      <c r="NAT293"/>
      <c r="NAU293"/>
      <c r="NAV293"/>
      <c r="NAW293"/>
      <c r="NAX293"/>
      <c r="NAY293"/>
      <c r="NAZ293"/>
      <c r="NBA293"/>
      <c r="NBB293"/>
      <c r="NBC293"/>
      <c r="NBD293"/>
      <c r="NBE293"/>
      <c r="NBF293"/>
      <c r="NBG293"/>
      <c r="NBH293"/>
      <c r="NBI293"/>
      <c r="NBJ293"/>
      <c r="NBK293"/>
      <c r="NBL293"/>
      <c r="NBM293"/>
      <c r="NBN293"/>
      <c r="NBO293"/>
      <c r="NBP293"/>
      <c r="NBQ293"/>
      <c r="NBR293"/>
      <c r="NBS293"/>
      <c r="NBT293"/>
      <c r="NBU293"/>
      <c r="NBV293"/>
      <c r="NBW293"/>
      <c r="NBX293"/>
      <c r="NBY293"/>
      <c r="NBZ293"/>
      <c r="NCA293"/>
      <c r="NCB293"/>
      <c r="NCC293"/>
      <c r="NCD293"/>
      <c r="NCE293"/>
      <c r="NCF293"/>
      <c r="NCG293"/>
      <c r="NCH293"/>
      <c r="NCI293"/>
      <c r="NCJ293"/>
      <c r="NCK293"/>
      <c r="NCL293"/>
      <c r="NCM293"/>
      <c r="NCN293"/>
      <c r="NCO293"/>
      <c r="NCP293"/>
      <c r="NCQ293"/>
      <c r="NCR293"/>
      <c r="NCS293"/>
      <c r="NCT293"/>
      <c r="NCU293"/>
      <c r="NCV293"/>
      <c r="NCW293"/>
      <c r="NCX293"/>
      <c r="NCY293"/>
      <c r="NCZ293"/>
      <c r="NDA293"/>
      <c r="NDB293"/>
      <c r="NDC293"/>
      <c r="NDD293"/>
      <c r="NDE293"/>
      <c r="NDF293"/>
      <c r="NDG293"/>
      <c r="NDH293"/>
      <c r="NDI293"/>
      <c r="NDJ293"/>
      <c r="NDK293"/>
      <c r="NDL293"/>
      <c r="NDM293"/>
      <c r="NDN293"/>
      <c r="NDO293"/>
      <c r="NDP293"/>
      <c r="NDQ293"/>
      <c r="NDR293"/>
      <c r="NDS293"/>
      <c r="NDT293"/>
      <c r="NDU293"/>
      <c r="NDV293"/>
      <c r="NDW293"/>
      <c r="NDX293"/>
      <c r="NDY293"/>
      <c r="NDZ293"/>
      <c r="NEA293"/>
      <c r="NEB293"/>
      <c r="NEC293"/>
      <c r="NED293"/>
      <c r="NEE293"/>
      <c r="NEF293"/>
      <c r="NEG293"/>
      <c r="NEH293"/>
      <c r="NEI293"/>
      <c r="NEJ293"/>
      <c r="NEK293"/>
      <c r="NEL293"/>
      <c r="NEM293"/>
      <c r="NEN293"/>
      <c r="NEO293"/>
      <c r="NEP293"/>
      <c r="NEQ293"/>
      <c r="NER293"/>
      <c r="NES293"/>
      <c r="NET293"/>
      <c r="NEU293"/>
      <c r="NEV293"/>
      <c r="NEW293"/>
      <c r="NEX293"/>
      <c r="NEY293"/>
      <c r="NEZ293"/>
      <c r="NFA293"/>
      <c r="NFB293"/>
      <c r="NFC293"/>
      <c r="NFD293"/>
      <c r="NFE293"/>
      <c r="NFF293"/>
      <c r="NFG293"/>
      <c r="NFH293"/>
      <c r="NFI293"/>
      <c r="NFJ293"/>
      <c r="NFK293"/>
      <c r="NFL293"/>
      <c r="NFM293"/>
      <c r="NFN293"/>
      <c r="NFO293"/>
      <c r="NFP293"/>
      <c r="NFQ293"/>
      <c r="NFR293"/>
      <c r="NFS293"/>
      <c r="NFT293"/>
      <c r="NFU293"/>
      <c r="NFV293"/>
      <c r="NFW293"/>
      <c r="NFX293"/>
      <c r="NFY293"/>
      <c r="NFZ293"/>
      <c r="NGA293"/>
      <c r="NGB293"/>
      <c r="NGC293"/>
      <c r="NGD293"/>
      <c r="NGE293"/>
      <c r="NGF293"/>
      <c r="NGG293"/>
      <c r="NGH293"/>
      <c r="NGI293"/>
      <c r="NGJ293"/>
      <c r="NGK293"/>
      <c r="NGL293"/>
      <c r="NGM293"/>
      <c r="NGN293"/>
      <c r="NGO293"/>
      <c r="NGP293"/>
      <c r="NGQ293"/>
      <c r="NGR293"/>
      <c r="NGS293"/>
      <c r="NGT293"/>
      <c r="NGU293"/>
      <c r="NGV293"/>
      <c r="NGW293"/>
      <c r="NGX293"/>
      <c r="NGY293"/>
      <c r="NGZ293"/>
      <c r="NHA293"/>
      <c r="NHB293"/>
      <c r="NHC293"/>
      <c r="NHD293"/>
      <c r="NHE293"/>
      <c r="NHF293"/>
      <c r="NHG293"/>
      <c r="NHH293"/>
      <c r="NHI293"/>
      <c r="NHJ293"/>
      <c r="NHK293"/>
      <c r="NHL293"/>
      <c r="NHM293"/>
      <c r="NHN293"/>
      <c r="NHO293"/>
      <c r="NHP293"/>
      <c r="NHQ293"/>
      <c r="NHR293"/>
      <c r="NHS293"/>
      <c r="NHT293"/>
      <c r="NHU293"/>
      <c r="NHV293"/>
      <c r="NHW293"/>
      <c r="NHX293"/>
      <c r="NHY293"/>
      <c r="NHZ293"/>
      <c r="NIA293"/>
      <c r="NIB293"/>
      <c r="NIC293"/>
      <c r="NID293"/>
      <c r="NIE293"/>
      <c r="NIF293"/>
      <c r="NIG293"/>
      <c r="NIH293"/>
      <c r="NII293"/>
      <c r="NIJ293"/>
      <c r="NIK293"/>
      <c r="NIL293"/>
      <c r="NIM293"/>
      <c r="NIN293"/>
      <c r="NIO293"/>
      <c r="NIP293"/>
      <c r="NIQ293"/>
      <c r="NIR293"/>
      <c r="NIS293"/>
      <c r="NIT293"/>
      <c r="NIU293"/>
      <c r="NIV293"/>
      <c r="NIW293"/>
      <c r="NIX293"/>
      <c r="NIY293"/>
      <c r="NIZ293"/>
      <c r="NJA293"/>
      <c r="NJB293"/>
      <c r="NJC293"/>
      <c r="NJD293"/>
      <c r="NJE293"/>
      <c r="NJF293"/>
      <c r="NJG293"/>
      <c r="NJH293"/>
      <c r="NJI293"/>
      <c r="NJJ293"/>
      <c r="NJK293"/>
      <c r="NJL293"/>
      <c r="NJM293"/>
      <c r="NJN293"/>
      <c r="NJO293"/>
      <c r="NJP293"/>
      <c r="NJQ293"/>
      <c r="NJR293"/>
      <c r="NJS293"/>
      <c r="NJT293"/>
      <c r="NJU293"/>
      <c r="NJV293"/>
      <c r="NJW293"/>
      <c r="NJX293"/>
      <c r="NJY293"/>
      <c r="NJZ293"/>
      <c r="NKA293"/>
      <c r="NKB293"/>
      <c r="NKC293"/>
      <c r="NKD293"/>
      <c r="NKE293"/>
      <c r="NKF293"/>
      <c r="NKG293"/>
      <c r="NKH293"/>
      <c r="NKI293"/>
      <c r="NKJ293"/>
      <c r="NKK293"/>
      <c r="NKL293"/>
      <c r="NKM293"/>
      <c r="NKN293"/>
      <c r="NKO293"/>
      <c r="NKP293"/>
      <c r="NKQ293"/>
      <c r="NKR293"/>
      <c r="NKS293"/>
      <c r="NKT293"/>
      <c r="NKU293"/>
      <c r="NKV293"/>
      <c r="NKW293"/>
      <c r="NKX293"/>
      <c r="NKY293"/>
      <c r="NKZ293"/>
      <c r="NLA293"/>
      <c r="NLB293"/>
      <c r="NLC293"/>
      <c r="NLD293"/>
      <c r="NLE293"/>
      <c r="NLF293"/>
      <c r="NLG293"/>
      <c r="NLH293"/>
      <c r="NLI293"/>
      <c r="NLJ293"/>
      <c r="NLK293"/>
      <c r="NLL293"/>
      <c r="NLM293"/>
      <c r="NLN293"/>
      <c r="NLO293"/>
      <c r="NLP293"/>
      <c r="NLQ293"/>
      <c r="NLR293"/>
      <c r="NLS293"/>
      <c r="NLT293"/>
      <c r="NLU293"/>
      <c r="NLV293"/>
      <c r="NLW293"/>
      <c r="NLX293"/>
      <c r="NLY293"/>
      <c r="NLZ293"/>
      <c r="NMA293"/>
      <c r="NMB293"/>
      <c r="NMC293"/>
      <c r="NMD293"/>
      <c r="NME293"/>
      <c r="NMF293"/>
      <c r="NMG293"/>
      <c r="NMH293"/>
      <c r="NMI293"/>
      <c r="NMJ293"/>
      <c r="NMK293"/>
      <c r="NML293"/>
      <c r="NMM293"/>
      <c r="NMN293"/>
      <c r="NMO293"/>
      <c r="NMP293"/>
      <c r="NMQ293"/>
      <c r="NMR293"/>
      <c r="NMS293"/>
      <c r="NMT293"/>
      <c r="NMU293"/>
      <c r="NMV293"/>
      <c r="NMW293"/>
      <c r="NMX293"/>
      <c r="NMY293"/>
      <c r="NMZ293"/>
      <c r="NNA293"/>
      <c r="NNB293"/>
      <c r="NNC293"/>
      <c r="NND293"/>
      <c r="NNE293"/>
      <c r="NNF293"/>
      <c r="NNG293"/>
      <c r="NNH293"/>
      <c r="NNI293"/>
      <c r="NNJ293"/>
      <c r="NNK293"/>
      <c r="NNL293"/>
      <c r="NNM293"/>
      <c r="NNN293"/>
      <c r="NNO293"/>
      <c r="NNP293"/>
      <c r="NNQ293"/>
      <c r="NNR293"/>
      <c r="NNS293"/>
      <c r="NNT293"/>
      <c r="NNU293"/>
      <c r="NNV293"/>
      <c r="NNW293"/>
      <c r="NNX293"/>
      <c r="NNY293"/>
      <c r="NNZ293"/>
      <c r="NOA293"/>
      <c r="NOB293"/>
      <c r="NOC293"/>
      <c r="NOD293"/>
      <c r="NOE293"/>
      <c r="NOF293"/>
      <c r="NOG293"/>
      <c r="NOH293"/>
      <c r="NOI293"/>
      <c r="NOJ293"/>
      <c r="NOK293"/>
      <c r="NOL293"/>
      <c r="NOM293"/>
      <c r="NON293"/>
      <c r="NOO293"/>
      <c r="NOP293"/>
      <c r="NOQ293"/>
      <c r="NOR293"/>
      <c r="NOS293"/>
      <c r="NOT293"/>
      <c r="NOU293"/>
      <c r="NOV293"/>
      <c r="NOW293"/>
      <c r="NOX293"/>
      <c r="NOY293"/>
      <c r="NOZ293"/>
      <c r="NPA293"/>
      <c r="NPB293"/>
      <c r="NPC293"/>
      <c r="NPD293"/>
      <c r="NPE293"/>
      <c r="NPF293"/>
      <c r="NPG293"/>
      <c r="NPH293"/>
      <c r="NPI293"/>
      <c r="NPJ293"/>
      <c r="NPK293"/>
      <c r="NPL293"/>
      <c r="NPM293"/>
      <c r="NPN293"/>
      <c r="NPO293"/>
      <c r="NPP293"/>
      <c r="NPQ293"/>
      <c r="NPR293"/>
      <c r="NPS293"/>
      <c r="NPT293"/>
      <c r="NPU293"/>
      <c r="NPV293"/>
      <c r="NPW293"/>
      <c r="NPX293"/>
      <c r="NPY293"/>
      <c r="NPZ293"/>
      <c r="NQA293"/>
      <c r="NQB293"/>
      <c r="NQC293"/>
      <c r="NQD293"/>
      <c r="NQE293"/>
      <c r="NQF293"/>
      <c r="NQG293"/>
      <c r="NQH293"/>
      <c r="NQI293"/>
      <c r="NQJ293"/>
      <c r="NQK293"/>
      <c r="NQL293"/>
      <c r="NQM293"/>
      <c r="NQN293"/>
      <c r="NQO293"/>
      <c r="NQP293"/>
      <c r="NQQ293"/>
      <c r="NQR293"/>
      <c r="NQS293"/>
      <c r="NQT293"/>
      <c r="NQU293"/>
      <c r="NQV293"/>
      <c r="NQW293"/>
      <c r="NQX293"/>
      <c r="NQY293"/>
      <c r="NQZ293"/>
      <c r="NRA293"/>
      <c r="NRB293"/>
      <c r="NRC293"/>
      <c r="NRD293"/>
      <c r="NRE293"/>
      <c r="NRF293"/>
      <c r="NRG293"/>
      <c r="NRH293"/>
      <c r="NRI293"/>
      <c r="NRJ293"/>
      <c r="NRK293"/>
      <c r="NRL293"/>
      <c r="NRM293"/>
      <c r="NRN293"/>
      <c r="NRO293"/>
      <c r="NRP293"/>
      <c r="NRQ293"/>
      <c r="NRR293"/>
      <c r="NRS293"/>
      <c r="NRT293"/>
      <c r="NRU293"/>
      <c r="NRV293"/>
      <c r="NRW293"/>
      <c r="NRX293"/>
      <c r="NRY293"/>
      <c r="NRZ293"/>
      <c r="NSA293"/>
      <c r="NSB293"/>
      <c r="NSC293"/>
      <c r="NSD293"/>
      <c r="NSE293"/>
      <c r="NSF293"/>
      <c r="NSG293"/>
      <c r="NSH293"/>
      <c r="NSI293"/>
      <c r="NSJ293"/>
      <c r="NSK293"/>
      <c r="NSL293"/>
      <c r="NSM293"/>
      <c r="NSN293"/>
      <c r="NSO293"/>
      <c r="NSP293"/>
      <c r="NSQ293"/>
      <c r="NSR293"/>
      <c r="NSS293"/>
      <c r="NST293"/>
      <c r="NSU293"/>
      <c r="NSV293"/>
      <c r="NSW293"/>
      <c r="NSX293"/>
      <c r="NSY293"/>
      <c r="NSZ293"/>
      <c r="NTA293"/>
      <c r="NTB293"/>
      <c r="NTC293"/>
      <c r="NTD293"/>
      <c r="NTE293"/>
      <c r="NTF293"/>
      <c r="NTG293"/>
      <c r="NTH293"/>
      <c r="NTI293"/>
      <c r="NTJ293"/>
      <c r="NTK293"/>
      <c r="NTL293"/>
      <c r="NTM293"/>
      <c r="NTN293"/>
      <c r="NTO293"/>
      <c r="NTP293"/>
      <c r="NTQ293"/>
      <c r="NTR293"/>
      <c r="NTS293"/>
      <c r="NTT293"/>
      <c r="NTU293"/>
      <c r="NTV293"/>
      <c r="NTW293"/>
      <c r="NTX293"/>
      <c r="NTY293"/>
      <c r="NTZ293"/>
      <c r="NUA293"/>
      <c r="NUB293"/>
      <c r="NUC293"/>
      <c r="NUD293"/>
      <c r="NUE293"/>
      <c r="NUF293"/>
      <c r="NUG293"/>
      <c r="NUH293"/>
      <c r="NUI293"/>
      <c r="NUJ293"/>
      <c r="NUK293"/>
      <c r="NUL293"/>
      <c r="NUM293"/>
      <c r="NUN293"/>
      <c r="NUO293"/>
      <c r="NUP293"/>
      <c r="NUQ293"/>
      <c r="NUR293"/>
      <c r="NUS293"/>
      <c r="NUT293"/>
      <c r="NUU293"/>
      <c r="NUV293"/>
      <c r="NUW293"/>
      <c r="NUX293"/>
      <c r="NUY293"/>
      <c r="NUZ293"/>
      <c r="NVA293"/>
      <c r="NVB293"/>
      <c r="NVC293"/>
      <c r="NVD293"/>
      <c r="NVE293"/>
      <c r="NVF293"/>
      <c r="NVG293"/>
      <c r="NVH293"/>
      <c r="NVI293"/>
      <c r="NVJ293"/>
      <c r="NVK293"/>
      <c r="NVL293"/>
      <c r="NVM293"/>
      <c r="NVN293"/>
      <c r="NVO293"/>
      <c r="NVP293"/>
      <c r="NVQ293"/>
      <c r="NVR293"/>
      <c r="NVS293"/>
      <c r="NVT293"/>
      <c r="NVU293"/>
      <c r="NVV293"/>
      <c r="NVW293"/>
      <c r="NVX293"/>
      <c r="NVY293"/>
      <c r="NVZ293"/>
      <c r="NWA293"/>
      <c r="NWB293"/>
      <c r="NWC293"/>
      <c r="NWD293"/>
      <c r="NWE293"/>
      <c r="NWF293"/>
      <c r="NWG293"/>
      <c r="NWH293"/>
      <c r="NWI293"/>
      <c r="NWJ293"/>
      <c r="NWK293"/>
      <c r="NWL293"/>
      <c r="NWM293"/>
      <c r="NWN293"/>
      <c r="NWO293"/>
      <c r="NWP293"/>
      <c r="NWQ293"/>
      <c r="NWR293"/>
      <c r="NWS293"/>
      <c r="NWT293"/>
      <c r="NWU293"/>
      <c r="NWV293"/>
      <c r="NWW293"/>
      <c r="NWX293"/>
      <c r="NWY293"/>
      <c r="NWZ293"/>
      <c r="NXA293"/>
      <c r="NXB293"/>
      <c r="NXC293"/>
      <c r="NXD293"/>
      <c r="NXE293"/>
      <c r="NXF293"/>
      <c r="NXG293"/>
      <c r="NXH293"/>
      <c r="NXI293"/>
      <c r="NXJ293"/>
      <c r="NXK293"/>
      <c r="NXL293"/>
      <c r="NXM293"/>
      <c r="NXN293"/>
      <c r="NXO293"/>
      <c r="NXP293"/>
      <c r="NXQ293"/>
      <c r="NXR293"/>
      <c r="NXS293"/>
      <c r="NXT293"/>
      <c r="NXU293"/>
      <c r="NXV293"/>
      <c r="NXW293"/>
      <c r="NXX293"/>
      <c r="NXY293"/>
      <c r="NXZ293"/>
      <c r="NYA293"/>
      <c r="NYB293"/>
      <c r="NYC293"/>
      <c r="NYD293"/>
      <c r="NYE293"/>
      <c r="NYF293"/>
      <c r="NYG293"/>
      <c r="NYH293"/>
      <c r="NYI293"/>
      <c r="NYJ293"/>
      <c r="NYK293"/>
      <c r="NYL293"/>
      <c r="NYM293"/>
      <c r="NYN293"/>
      <c r="NYO293"/>
      <c r="NYP293"/>
      <c r="NYQ293"/>
      <c r="NYR293"/>
      <c r="NYS293"/>
      <c r="NYT293"/>
      <c r="NYU293"/>
      <c r="NYV293"/>
      <c r="NYW293"/>
      <c r="NYX293"/>
      <c r="NYY293"/>
      <c r="NYZ293"/>
      <c r="NZA293"/>
      <c r="NZB293"/>
      <c r="NZC293"/>
      <c r="NZD293"/>
      <c r="NZE293"/>
      <c r="NZF293"/>
      <c r="NZG293"/>
      <c r="NZH293"/>
      <c r="NZI293"/>
      <c r="NZJ293"/>
      <c r="NZK293"/>
      <c r="NZL293"/>
      <c r="NZM293"/>
      <c r="NZN293"/>
      <c r="NZO293"/>
      <c r="NZP293"/>
      <c r="NZQ293"/>
      <c r="NZR293"/>
      <c r="NZS293"/>
      <c r="NZT293"/>
      <c r="NZU293"/>
      <c r="NZV293"/>
      <c r="NZW293"/>
      <c r="NZX293"/>
      <c r="NZY293"/>
      <c r="NZZ293"/>
      <c r="OAA293"/>
      <c r="OAB293"/>
      <c r="OAC293"/>
      <c r="OAD293"/>
      <c r="OAE293"/>
      <c r="OAF293"/>
      <c r="OAG293"/>
      <c r="OAH293"/>
      <c r="OAI293"/>
      <c r="OAJ293"/>
      <c r="OAK293"/>
      <c r="OAL293"/>
      <c r="OAM293"/>
      <c r="OAN293"/>
      <c r="OAO293"/>
      <c r="OAP293"/>
      <c r="OAQ293"/>
      <c r="OAR293"/>
      <c r="OAS293"/>
      <c r="OAT293"/>
      <c r="OAU293"/>
      <c r="OAV293"/>
      <c r="OAW293"/>
      <c r="OAX293"/>
      <c r="OAY293"/>
      <c r="OAZ293"/>
      <c r="OBA293"/>
      <c r="OBB293"/>
      <c r="OBC293"/>
      <c r="OBD293"/>
      <c r="OBE293"/>
      <c r="OBF293"/>
      <c r="OBG293"/>
      <c r="OBH293"/>
      <c r="OBI293"/>
      <c r="OBJ293"/>
      <c r="OBK293"/>
      <c r="OBL293"/>
      <c r="OBM293"/>
      <c r="OBN293"/>
      <c r="OBO293"/>
      <c r="OBP293"/>
      <c r="OBQ293"/>
      <c r="OBR293"/>
      <c r="OBS293"/>
      <c r="OBT293"/>
      <c r="OBU293"/>
      <c r="OBV293"/>
      <c r="OBW293"/>
      <c r="OBX293"/>
      <c r="OBY293"/>
      <c r="OBZ293"/>
      <c r="OCA293"/>
      <c r="OCB293"/>
      <c r="OCC293"/>
      <c r="OCD293"/>
      <c r="OCE293"/>
      <c r="OCF293"/>
      <c r="OCG293"/>
      <c r="OCH293"/>
      <c r="OCI293"/>
      <c r="OCJ293"/>
      <c r="OCK293"/>
      <c r="OCL293"/>
      <c r="OCM293"/>
      <c r="OCN293"/>
      <c r="OCO293"/>
      <c r="OCP293"/>
      <c r="OCQ293"/>
      <c r="OCR293"/>
      <c r="OCS293"/>
      <c r="OCT293"/>
      <c r="OCU293"/>
      <c r="OCV293"/>
      <c r="OCW293"/>
      <c r="OCX293"/>
      <c r="OCY293"/>
      <c r="OCZ293"/>
      <c r="ODA293"/>
      <c r="ODB293"/>
      <c r="ODC293"/>
      <c r="ODD293"/>
      <c r="ODE293"/>
      <c r="ODF293"/>
      <c r="ODG293"/>
      <c r="ODH293"/>
      <c r="ODI293"/>
      <c r="ODJ293"/>
      <c r="ODK293"/>
      <c r="ODL293"/>
      <c r="ODM293"/>
      <c r="ODN293"/>
      <c r="ODO293"/>
      <c r="ODP293"/>
      <c r="ODQ293"/>
      <c r="ODR293"/>
      <c r="ODS293"/>
      <c r="ODT293"/>
      <c r="ODU293"/>
      <c r="ODV293"/>
      <c r="ODW293"/>
      <c r="ODX293"/>
      <c r="ODY293"/>
      <c r="ODZ293"/>
      <c r="OEA293"/>
      <c r="OEB293"/>
      <c r="OEC293"/>
      <c r="OED293"/>
      <c r="OEE293"/>
      <c r="OEF293"/>
      <c r="OEG293"/>
      <c r="OEH293"/>
      <c r="OEI293"/>
      <c r="OEJ293"/>
      <c r="OEK293"/>
      <c r="OEL293"/>
      <c r="OEM293"/>
      <c r="OEN293"/>
      <c r="OEO293"/>
      <c r="OEP293"/>
      <c r="OEQ293"/>
      <c r="OER293"/>
      <c r="OES293"/>
      <c r="OET293"/>
      <c r="OEU293"/>
      <c r="OEV293"/>
      <c r="OEW293"/>
      <c r="OEX293"/>
      <c r="OEY293"/>
      <c r="OEZ293"/>
      <c r="OFA293"/>
      <c r="OFB293"/>
      <c r="OFC293"/>
      <c r="OFD293"/>
      <c r="OFE293"/>
      <c r="OFF293"/>
      <c r="OFG293"/>
      <c r="OFH293"/>
      <c r="OFI293"/>
      <c r="OFJ293"/>
      <c r="OFK293"/>
      <c r="OFL293"/>
      <c r="OFM293"/>
      <c r="OFN293"/>
      <c r="OFO293"/>
      <c r="OFP293"/>
      <c r="OFQ293"/>
      <c r="OFR293"/>
      <c r="OFS293"/>
      <c r="OFT293"/>
      <c r="OFU293"/>
      <c r="OFV293"/>
      <c r="OFW293"/>
      <c r="OFX293"/>
      <c r="OFY293"/>
      <c r="OFZ293"/>
      <c r="OGA293"/>
      <c r="OGB293"/>
      <c r="OGC293"/>
      <c r="OGD293"/>
      <c r="OGE293"/>
      <c r="OGF293"/>
      <c r="OGG293"/>
      <c r="OGH293"/>
      <c r="OGI293"/>
      <c r="OGJ293"/>
      <c r="OGK293"/>
      <c r="OGL293"/>
      <c r="OGM293"/>
      <c r="OGN293"/>
      <c r="OGO293"/>
      <c r="OGP293"/>
      <c r="OGQ293"/>
      <c r="OGR293"/>
      <c r="OGS293"/>
      <c r="OGT293"/>
      <c r="OGU293"/>
      <c r="OGV293"/>
      <c r="OGW293"/>
      <c r="OGX293"/>
      <c r="OGY293"/>
      <c r="OGZ293"/>
      <c r="OHA293"/>
      <c r="OHB293"/>
      <c r="OHC293"/>
      <c r="OHD293"/>
      <c r="OHE293"/>
      <c r="OHF293"/>
      <c r="OHG293"/>
      <c r="OHH293"/>
      <c r="OHI293"/>
      <c r="OHJ293"/>
      <c r="OHK293"/>
      <c r="OHL293"/>
      <c r="OHM293"/>
      <c r="OHN293"/>
      <c r="OHO293"/>
      <c r="OHP293"/>
      <c r="OHQ293"/>
      <c r="OHR293"/>
      <c r="OHS293"/>
      <c r="OHT293"/>
      <c r="OHU293"/>
      <c r="OHV293"/>
      <c r="OHW293"/>
      <c r="OHX293"/>
      <c r="OHY293"/>
      <c r="OHZ293"/>
      <c r="OIA293"/>
      <c r="OIB293"/>
      <c r="OIC293"/>
      <c r="OID293"/>
      <c r="OIE293"/>
      <c r="OIF293"/>
      <c r="OIG293"/>
      <c r="OIH293"/>
      <c r="OII293"/>
      <c r="OIJ293"/>
      <c r="OIK293"/>
      <c r="OIL293"/>
      <c r="OIM293"/>
      <c r="OIN293"/>
      <c r="OIO293"/>
      <c r="OIP293"/>
      <c r="OIQ293"/>
      <c r="OIR293"/>
      <c r="OIS293"/>
      <c r="OIT293"/>
      <c r="OIU293"/>
      <c r="OIV293"/>
      <c r="OIW293"/>
      <c r="OIX293"/>
      <c r="OIY293"/>
      <c r="OIZ293"/>
      <c r="OJA293"/>
      <c r="OJB293"/>
      <c r="OJC293"/>
      <c r="OJD293"/>
      <c r="OJE293"/>
      <c r="OJF293"/>
      <c r="OJG293"/>
      <c r="OJH293"/>
      <c r="OJI293"/>
      <c r="OJJ293"/>
      <c r="OJK293"/>
      <c r="OJL293"/>
      <c r="OJM293"/>
      <c r="OJN293"/>
      <c r="OJO293"/>
      <c r="OJP293"/>
      <c r="OJQ293"/>
      <c r="OJR293"/>
      <c r="OJS293"/>
      <c r="OJT293"/>
      <c r="OJU293"/>
      <c r="OJV293"/>
      <c r="OJW293"/>
      <c r="OJX293"/>
      <c r="OJY293"/>
      <c r="OJZ293"/>
      <c r="OKA293"/>
      <c r="OKB293"/>
      <c r="OKC293"/>
      <c r="OKD293"/>
      <c r="OKE293"/>
      <c r="OKF293"/>
      <c r="OKG293"/>
      <c r="OKH293"/>
      <c r="OKI293"/>
      <c r="OKJ293"/>
      <c r="OKK293"/>
      <c r="OKL293"/>
      <c r="OKM293"/>
      <c r="OKN293"/>
      <c r="OKO293"/>
      <c r="OKP293"/>
      <c r="OKQ293"/>
      <c r="OKR293"/>
      <c r="OKS293"/>
      <c r="OKT293"/>
      <c r="OKU293"/>
      <c r="OKV293"/>
      <c r="OKW293"/>
      <c r="OKX293"/>
      <c r="OKY293"/>
      <c r="OKZ293"/>
      <c r="OLA293"/>
      <c r="OLB293"/>
      <c r="OLC293"/>
      <c r="OLD293"/>
      <c r="OLE293"/>
      <c r="OLF293"/>
      <c r="OLG293"/>
      <c r="OLH293"/>
      <c r="OLI293"/>
      <c r="OLJ293"/>
      <c r="OLK293"/>
      <c r="OLL293"/>
      <c r="OLM293"/>
      <c r="OLN293"/>
      <c r="OLO293"/>
      <c r="OLP293"/>
      <c r="OLQ293"/>
      <c r="OLR293"/>
      <c r="OLS293"/>
      <c r="OLT293"/>
      <c r="OLU293"/>
      <c r="OLV293"/>
      <c r="OLW293"/>
      <c r="OLX293"/>
      <c r="OLY293"/>
      <c r="OLZ293"/>
      <c r="OMA293"/>
      <c r="OMB293"/>
      <c r="OMC293"/>
      <c r="OMD293"/>
      <c r="OME293"/>
      <c r="OMF293"/>
      <c r="OMG293"/>
      <c r="OMH293"/>
      <c r="OMI293"/>
      <c r="OMJ293"/>
      <c r="OMK293"/>
      <c r="OML293"/>
      <c r="OMM293"/>
      <c r="OMN293"/>
      <c r="OMO293"/>
      <c r="OMP293"/>
      <c r="OMQ293"/>
      <c r="OMR293"/>
      <c r="OMS293"/>
      <c r="OMT293"/>
      <c r="OMU293"/>
      <c r="OMV293"/>
      <c r="OMW293"/>
      <c r="OMX293"/>
      <c r="OMY293"/>
      <c r="OMZ293"/>
      <c r="ONA293"/>
      <c r="ONB293"/>
      <c r="ONC293"/>
      <c r="OND293"/>
      <c r="ONE293"/>
      <c r="ONF293"/>
      <c r="ONG293"/>
      <c r="ONH293"/>
      <c r="ONI293"/>
      <c r="ONJ293"/>
      <c r="ONK293"/>
      <c r="ONL293"/>
      <c r="ONM293"/>
      <c r="ONN293"/>
      <c r="ONO293"/>
      <c r="ONP293"/>
      <c r="ONQ293"/>
      <c r="ONR293"/>
      <c r="ONS293"/>
      <c r="ONT293"/>
      <c r="ONU293"/>
      <c r="ONV293"/>
      <c r="ONW293"/>
      <c r="ONX293"/>
      <c r="ONY293"/>
      <c r="ONZ293"/>
      <c r="OOA293"/>
      <c r="OOB293"/>
      <c r="OOC293"/>
      <c r="OOD293"/>
      <c r="OOE293"/>
      <c r="OOF293"/>
      <c r="OOG293"/>
      <c r="OOH293"/>
      <c r="OOI293"/>
      <c r="OOJ293"/>
      <c r="OOK293"/>
      <c r="OOL293"/>
      <c r="OOM293"/>
      <c r="OON293"/>
      <c r="OOO293"/>
      <c r="OOP293"/>
      <c r="OOQ293"/>
      <c r="OOR293"/>
      <c r="OOS293"/>
      <c r="OOT293"/>
      <c r="OOU293"/>
      <c r="OOV293"/>
      <c r="OOW293"/>
      <c r="OOX293"/>
      <c r="OOY293"/>
      <c r="OOZ293"/>
      <c r="OPA293"/>
      <c r="OPB293"/>
      <c r="OPC293"/>
      <c r="OPD293"/>
      <c r="OPE293"/>
      <c r="OPF293"/>
      <c r="OPG293"/>
      <c r="OPH293"/>
      <c r="OPI293"/>
      <c r="OPJ293"/>
      <c r="OPK293"/>
      <c r="OPL293"/>
      <c r="OPM293"/>
      <c r="OPN293"/>
      <c r="OPO293"/>
      <c r="OPP293"/>
      <c r="OPQ293"/>
      <c r="OPR293"/>
      <c r="OPS293"/>
      <c r="OPT293"/>
      <c r="OPU293"/>
      <c r="OPV293"/>
      <c r="OPW293"/>
      <c r="OPX293"/>
      <c r="OPY293"/>
      <c r="OPZ293"/>
      <c r="OQA293"/>
      <c r="OQB293"/>
      <c r="OQC293"/>
      <c r="OQD293"/>
      <c r="OQE293"/>
      <c r="OQF293"/>
      <c r="OQG293"/>
      <c r="OQH293"/>
      <c r="OQI293"/>
      <c r="OQJ293"/>
      <c r="OQK293"/>
      <c r="OQL293"/>
      <c r="OQM293"/>
      <c r="OQN293"/>
      <c r="OQO293"/>
      <c r="OQP293"/>
      <c r="OQQ293"/>
      <c r="OQR293"/>
      <c r="OQS293"/>
      <c r="OQT293"/>
      <c r="OQU293"/>
      <c r="OQV293"/>
      <c r="OQW293"/>
      <c r="OQX293"/>
      <c r="OQY293"/>
      <c r="OQZ293"/>
      <c r="ORA293"/>
      <c r="ORB293"/>
      <c r="ORC293"/>
      <c r="ORD293"/>
      <c r="ORE293"/>
      <c r="ORF293"/>
      <c r="ORG293"/>
      <c r="ORH293"/>
      <c r="ORI293"/>
      <c r="ORJ293"/>
      <c r="ORK293"/>
      <c r="ORL293"/>
      <c r="ORM293"/>
      <c r="ORN293"/>
      <c r="ORO293"/>
      <c r="ORP293"/>
      <c r="ORQ293"/>
      <c r="ORR293"/>
      <c r="ORS293"/>
      <c r="ORT293"/>
      <c r="ORU293"/>
      <c r="ORV293"/>
      <c r="ORW293"/>
      <c r="ORX293"/>
      <c r="ORY293"/>
      <c r="ORZ293"/>
      <c r="OSA293"/>
      <c r="OSB293"/>
      <c r="OSC293"/>
      <c r="OSD293"/>
      <c r="OSE293"/>
      <c r="OSF293"/>
      <c r="OSG293"/>
      <c r="OSH293"/>
      <c r="OSI293"/>
      <c r="OSJ293"/>
      <c r="OSK293"/>
      <c r="OSL293"/>
      <c r="OSM293"/>
      <c r="OSN293"/>
      <c r="OSO293"/>
      <c r="OSP293"/>
      <c r="OSQ293"/>
      <c r="OSR293"/>
      <c r="OSS293"/>
      <c r="OST293"/>
      <c r="OSU293"/>
      <c r="OSV293"/>
      <c r="OSW293"/>
      <c r="OSX293"/>
      <c r="OSY293"/>
      <c r="OSZ293"/>
      <c r="OTA293"/>
      <c r="OTB293"/>
      <c r="OTC293"/>
      <c r="OTD293"/>
      <c r="OTE293"/>
      <c r="OTF293"/>
      <c r="OTG293"/>
      <c r="OTH293"/>
      <c r="OTI293"/>
      <c r="OTJ293"/>
      <c r="OTK293"/>
      <c r="OTL293"/>
      <c r="OTM293"/>
      <c r="OTN293"/>
      <c r="OTO293"/>
      <c r="OTP293"/>
      <c r="OTQ293"/>
      <c r="OTR293"/>
      <c r="OTS293"/>
      <c r="OTT293"/>
      <c r="OTU293"/>
      <c r="OTV293"/>
      <c r="OTW293"/>
      <c r="OTX293"/>
      <c r="OTY293"/>
      <c r="OTZ293"/>
      <c r="OUA293"/>
      <c r="OUB293"/>
      <c r="OUC293"/>
      <c r="OUD293"/>
      <c r="OUE293"/>
      <c r="OUF293"/>
      <c r="OUG293"/>
      <c r="OUH293"/>
      <c r="OUI293"/>
      <c r="OUJ293"/>
      <c r="OUK293"/>
      <c r="OUL293"/>
      <c r="OUM293"/>
      <c r="OUN293"/>
      <c r="OUO293"/>
      <c r="OUP293"/>
      <c r="OUQ293"/>
      <c r="OUR293"/>
      <c r="OUS293"/>
      <c r="OUT293"/>
      <c r="OUU293"/>
      <c r="OUV293"/>
      <c r="OUW293"/>
      <c r="OUX293"/>
      <c r="OUY293"/>
      <c r="OUZ293"/>
      <c r="OVA293"/>
      <c r="OVB293"/>
      <c r="OVC293"/>
      <c r="OVD293"/>
      <c r="OVE293"/>
      <c r="OVF293"/>
      <c r="OVG293"/>
      <c r="OVH293"/>
      <c r="OVI293"/>
      <c r="OVJ293"/>
      <c r="OVK293"/>
      <c r="OVL293"/>
      <c r="OVM293"/>
      <c r="OVN293"/>
      <c r="OVO293"/>
      <c r="OVP293"/>
      <c r="OVQ293"/>
      <c r="OVR293"/>
      <c r="OVS293"/>
      <c r="OVT293"/>
      <c r="OVU293"/>
      <c r="OVV293"/>
      <c r="OVW293"/>
      <c r="OVX293"/>
      <c r="OVY293"/>
      <c r="OVZ293"/>
      <c r="OWA293"/>
      <c r="OWB293"/>
      <c r="OWC293"/>
      <c r="OWD293"/>
      <c r="OWE293"/>
      <c r="OWF293"/>
      <c r="OWG293"/>
      <c r="OWH293"/>
      <c r="OWI293"/>
      <c r="OWJ293"/>
      <c r="OWK293"/>
      <c r="OWL293"/>
      <c r="OWM293"/>
      <c r="OWN293"/>
      <c r="OWO293"/>
      <c r="OWP293"/>
      <c r="OWQ293"/>
      <c r="OWR293"/>
      <c r="OWS293"/>
      <c r="OWT293"/>
      <c r="OWU293"/>
      <c r="OWV293"/>
      <c r="OWW293"/>
      <c r="OWX293"/>
      <c r="OWY293"/>
      <c r="OWZ293"/>
      <c r="OXA293"/>
      <c r="OXB293"/>
      <c r="OXC293"/>
      <c r="OXD293"/>
      <c r="OXE293"/>
      <c r="OXF293"/>
      <c r="OXG293"/>
      <c r="OXH293"/>
      <c r="OXI293"/>
      <c r="OXJ293"/>
      <c r="OXK293"/>
      <c r="OXL293"/>
      <c r="OXM293"/>
      <c r="OXN293"/>
      <c r="OXO293"/>
      <c r="OXP293"/>
      <c r="OXQ293"/>
      <c r="OXR293"/>
      <c r="OXS293"/>
      <c r="OXT293"/>
      <c r="OXU293"/>
      <c r="OXV293"/>
      <c r="OXW293"/>
      <c r="OXX293"/>
      <c r="OXY293"/>
      <c r="OXZ293"/>
      <c r="OYA293"/>
      <c r="OYB293"/>
      <c r="OYC293"/>
      <c r="OYD293"/>
      <c r="OYE293"/>
      <c r="OYF293"/>
      <c r="OYG293"/>
      <c r="OYH293"/>
      <c r="OYI293"/>
      <c r="OYJ293"/>
      <c r="OYK293"/>
      <c r="OYL293"/>
      <c r="OYM293"/>
      <c r="OYN293"/>
      <c r="OYO293"/>
      <c r="OYP293"/>
      <c r="OYQ293"/>
      <c r="OYR293"/>
      <c r="OYS293"/>
      <c r="OYT293"/>
      <c r="OYU293"/>
      <c r="OYV293"/>
      <c r="OYW293"/>
      <c r="OYX293"/>
      <c r="OYY293"/>
      <c r="OYZ293"/>
      <c r="OZA293"/>
      <c r="OZB293"/>
      <c r="OZC293"/>
      <c r="OZD293"/>
      <c r="OZE293"/>
      <c r="OZF293"/>
      <c r="OZG293"/>
      <c r="OZH293"/>
      <c r="OZI293"/>
      <c r="OZJ293"/>
      <c r="OZK293"/>
      <c r="OZL293"/>
      <c r="OZM293"/>
      <c r="OZN293"/>
      <c r="OZO293"/>
      <c r="OZP293"/>
      <c r="OZQ293"/>
      <c r="OZR293"/>
      <c r="OZS293"/>
      <c r="OZT293"/>
      <c r="OZU293"/>
      <c r="OZV293"/>
      <c r="OZW293"/>
      <c r="OZX293"/>
      <c r="OZY293"/>
      <c r="OZZ293"/>
      <c r="PAA293"/>
      <c r="PAB293"/>
      <c r="PAC293"/>
      <c r="PAD293"/>
      <c r="PAE293"/>
      <c r="PAF293"/>
      <c r="PAG293"/>
      <c r="PAH293"/>
      <c r="PAI293"/>
      <c r="PAJ293"/>
      <c r="PAK293"/>
      <c r="PAL293"/>
      <c r="PAM293"/>
      <c r="PAN293"/>
      <c r="PAO293"/>
      <c r="PAP293"/>
      <c r="PAQ293"/>
      <c r="PAR293"/>
      <c r="PAS293"/>
      <c r="PAT293"/>
      <c r="PAU293"/>
      <c r="PAV293"/>
      <c r="PAW293"/>
      <c r="PAX293"/>
      <c r="PAY293"/>
      <c r="PAZ293"/>
      <c r="PBA293"/>
      <c r="PBB293"/>
      <c r="PBC293"/>
      <c r="PBD293"/>
      <c r="PBE293"/>
      <c r="PBF293"/>
      <c r="PBG293"/>
      <c r="PBH293"/>
      <c r="PBI293"/>
      <c r="PBJ293"/>
      <c r="PBK293"/>
      <c r="PBL293"/>
      <c r="PBM293"/>
      <c r="PBN293"/>
      <c r="PBO293"/>
      <c r="PBP293"/>
      <c r="PBQ293"/>
      <c r="PBR293"/>
      <c r="PBS293"/>
      <c r="PBT293"/>
      <c r="PBU293"/>
      <c r="PBV293"/>
      <c r="PBW293"/>
      <c r="PBX293"/>
      <c r="PBY293"/>
      <c r="PBZ293"/>
      <c r="PCA293"/>
      <c r="PCB293"/>
      <c r="PCC293"/>
      <c r="PCD293"/>
      <c r="PCE293"/>
      <c r="PCF293"/>
      <c r="PCG293"/>
      <c r="PCH293"/>
      <c r="PCI293"/>
      <c r="PCJ293"/>
      <c r="PCK293"/>
      <c r="PCL293"/>
      <c r="PCM293"/>
      <c r="PCN293"/>
      <c r="PCO293"/>
      <c r="PCP293"/>
      <c r="PCQ293"/>
      <c r="PCR293"/>
      <c r="PCS293"/>
      <c r="PCT293"/>
      <c r="PCU293"/>
      <c r="PCV293"/>
      <c r="PCW293"/>
      <c r="PCX293"/>
      <c r="PCY293"/>
      <c r="PCZ293"/>
      <c r="PDA293"/>
      <c r="PDB293"/>
      <c r="PDC293"/>
      <c r="PDD293"/>
      <c r="PDE293"/>
      <c r="PDF293"/>
      <c r="PDG293"/>
      <c r="PDH293"/>
      <c r="PDI293"/>
      <c r="PDJ293"/>
      <c r="PDK293"/>
      <c r="PDL293"/>
      <c r="PDM293"/>
      <c r="PDN293"/>
      <c r="PDO293"/>
      <c r="PDP293"/>
      <c r="PDQ293"/>
      <c r="PDR293"/>
      <c r="PDS293"/>
      <c r="PDT293"/>
      <c r="PDU293"/>
      <c r="PDV293"/>
      <c r="PDW293"/>
      <c r="PDX293"/>
      <c r="PDY293"/>
      <c r="PDZ293"/>
      <c r="PEA293"/>
      <c r="PEB293"/>
      <c r="PEC293"/>
      <c r="PED293"/>
      <c r="PEE293"/>
      <c r="PEF293"/>
      <c r="PEG293"/>
      <c r="PEH293"/>
      <c r="PEI293"/>
      <c r="PEJ293"/>
      <c r="PEK293"/>
      <c r="PEL293"/>
      <c r="PEM293"/>
      <c r="PEN293"/>
      <c r="PEO293"/>
      <c r="PEP293"/>
      <c r="PEQ293"/>
      <c r="PER293"/>
      <c r="PES293"/>
      <c r="PET293"/>
      <c r="PEU293"/>
      <c r="PEV293"/>
      <c r="PEW293"/>
      <c r="PEX293"/>
      <c r="PEY293"/>
      <c r="PEZ293"/>
      <c r="PFA293"/>
      <c r="PFB293"/>
      <c r="PFC293"/>
      <c r="PFD293"/>
      <c r="PFE293"/>
      <c r="PFF293"/>
      <c r="PFG293"/>
      <c r="PFH293"/>
      <c r="PFI293"/>
      <c r="PFJ293"/>
      <c r="PFK293"/>
      <c r="PFL293"/>
      <c r="PFM293"/>
      <c r="PFN293"/>
      <c r="PFO293"/>
      <c r="PFP293"/>
      <c r="PFQ293"/>
      <c r="PFR293"/>
      <c r="PFS293"/>
      <c r="PFT293"/>
      <c r="PFU293"/>
      <c r="PFV293"/>
      <c r="PFW293"/>
      <c r="PFX293"/>
      <c r="PFY293"/>
      <c r="PFZ293"/>
      <c r="PGA293"/>
      <c r="PGB293"/>
      <c r="PGC293"/>
      <c r="PGD293"/>
      <c r="PGE293"/>
      <c r="PGF293"/>
      <c r="PGG293"/>
      <c r="PGH293"/>
      <c r="PGI293"/>
      <c r="PGJ293"/>
      <c r="PGK293"/>
      <c r="PGL293"/>
      <c r="PGM293"/>
      <c r="PGN293"/>
      <c r="PGO293"/>
      <c r="PGP293"/>
      <c r="PGQ293"/>
      <c r="PGR293"/>
      <c r="PGS293"/>
      <c r="PGT293"/>
      <c r="PGU293"/>
      <c r="PGV293"/>
      <c r="PGW293"/>
      <c r="PGX293"/>
      <c r="PGY293"/>
      <c r="PGZ293"/>
      <c r="PHA293"/>
      <c r="PHB293"/>
      <c r="PHC293"/>
      <c r="PHD293"/>
      <c r="PHE293"/>
      <c r="PHF293"/>
      <c r="PHG293"/>
      <c r="PHH293"/>
      <c r="PHI293"/>
      <c r="PHJ293"/>
      <c r="PHK293"/>
      <c r="PHL293"/>
      <c r="PHM293"/>
      <c r="PHN293"/>
      <c r="PHO293"/>
      <c r="PHP293"/>
      <c r="PHQ293"/>
      <c r="PHR293"/>
      <c r="PHS293"/>
      <c r="PHT293"/>
      <c r="PHU293"/>
      <c r="PHV293"/>
      <c r="PHW293"/>
      <c r="PHX293"/>
      <c r="PHY293"/>
      <c r="PHZ293"/>
      <c r="PIA293"/>
      <c r="PIB293"/>
      <c r="PIC293"/>
      <c r="PID293"/>
      <c r="PIE293"/>
      <c r="PIF293"/>
      <c r="PIG293"/>
      <c r="PIH293"/>
      <c r="PII293"/>
      <c r="PIJ293"/>
      <c r="PIK293"/>
      <c r="PIL293"/>
      <c r="PIM293"/>
      <c r="PIN293"/>
      <c r="PIO293"/>
      <c r="PIP293"/>
      <c r="PIQ293"/>
      <c r="PIR293"/>
      <c r="PIS293"/>
      <c r="PIT293"/>
      <c r="PIU293"/>
      <c r="PIV293"/>
      <c r="PIW293"/>
      <c r="PIX293"/>
      <c r="PIY293"/>
      <c r="PIZ293"/>
      <c r="PJA293"/>
      <c r="PJB293"/>
      <c r="PJC293"/>
      <c r="PJD293"/>
      <c r="PJE293"/>
      <c r="PJF293"/>
      <c r="PJG293"/>
      <c r="PJH293"/>
      <c r="PJI293"/>
      <c r="PJJ293"/>
      <c r="PJK293"/>
      <c r="PJL293"/>
      <c r="PJM293"/>
      <c r="PJN293"/>
      <c r="PJO293"/>
      <c r="PJP293"/>
      <c r="PJQ293"/>
      <c r="PJR293"/>
      <c r="PJS293"/>
      <c r="PJT293"/>
      <c r="PJU293"/>
      <c r="PJV293"/>
      <c r="PJW293"/>
      <c r="PJX293"/>
      <c r="PJY293"/>
      <c r="PJZ293"/>
      <c r="PKA293"/>
      <c r="PKB293"/>
      <c r="PKC293"/>
      <c r="PKD293"/>
      <c r="PKE293"/>
      <c r="PKF293"/>
      <c r="PKG293"/>
      <c r="PKH293"/>
      <c r="PKI293"/>
      <c r="PKJ293"/>
      <c r="PKK293"/>
      <c r="PKL293"/>
      <c r="PKM293"/>
      <c r="PKN293"/>
      <c r="PKO293"/>
      <c r="PKP293"/>
      <c r="PKQ293"/>
      <c r="PKR293"/>
      <c r="PKS293"/>
      <c r="PKT293"/>
      <c r="PKU293"/>
      <c r="PKV293"/>
      <c r="PKW293"/>
      <c r="PKX293"/>
      <c r="PKY293"/>
      <c r="PKZ293"/>
      <c r="PLA293"/>
      <c r="PLB293"/>
      <c r="PLC293"/>
      <c r="PLD293"/>
      <c r="PLE293"/>
      <c r="PLF293"/>
      <c r="PLG293"/>
      <c r="PLH293"/>
      <c r="PLI293"/>
      <c r="PLJ293"/>
      <c r="PLK293"/>
      <c r="PLL293"/>
      <c r="PLM293"/>
      <c r="PLN293"/>
      <c r="PLO293"/>
      <c r="PLP293"/>
      <c r="PLQ293"/>
      <c r="PLR293"/>
      <c r="PLS293"/>
      <c r="PLT293"/>
      <c r="PLU293"/>
      <c r="PLV293"/>
      <c r="PLW293"/>
      <c r="PLX293"/>
      <c r="PLY293"/>
      <c r="PLZ293"/>
      <c r="PMA293"/>
      <c r="PMB293"/>
      <c r="PMC293"/>
      <c r="PMD293"/>
      <c r="PME293"/>
      <c r="PMF293"/>
      <c r="PMG293"/>
      <c r="PMH293"/>
      <c r="PMI293"/>
      <c r="PMJ293"/>
      <c r="PMK293"/>
      <c r="PML293"/>
      <c r="PMM293"/>
      <c r="PMN293"/>
      <c r="PMO293"/>
      <c r="PMP293"/>
      <c r="PMQ293"/>
      <c r="PMR293"/>
      <c r="PMS293"/>
      <c r="PMT293"/>
      <c r="PMU293"/>
      <c r="PMV293"/>
      <c r="PMW293"/>
      <c r="PMX293"/>
      <c r="PMY293"/>
      <c r="PMZ293"/>
      <c r="PNA293"/>
      <c r="PNB293"/>
      <c r="PNC293"/>
      <c r="PND293"/>
      <c r="PNE293"/>
      <c r="PNF293"/>
      <c r="PNG293"/>
      <c r="PNH293"/>
      <c r="PNI293"/>
      <c r="PNJ293"/>
      <c r="PNK293"/>
      <c r="PNL293"/>
      <c r="PNM293"/>
      <c r="PNN293"/>
      <c r="PNO293"/>
      <c r="PNP293"/>
      <c r="PNQ293"/>
      <c r="PNR293"/>
      <c r="PNS293"/>
      <c r="PNT293"/>
      <c r="PNU293"/>
      <c r="PNV293"/>
      <c r="PNW293"/>
      <c r="PNX293"/>
      <c r="PNY293"/>
      <c r="PNZ293"/>
      <c r="POA293"/>
      <c r="POB293"/>
      <c r="POC293"/>
      <c r="POD293"/>
      <c r="POE293"/>
      <c r="POF293"/>
      <c r="POG293"/>
      <c r="POH293"/>
      <c r="POI293"/>
      <c r="POJ293"/>
      <c r="POK293"/>
      <c r="POL293"/>
      <c r="POM293"/>
      <c r="PON293"/>
      <c r="POO293"/>
      <c r="POP293"/>
      <c r="POQ293"/>
      <c r="POR293"/>
      <c r="POS293"/>
      <c r="POT293"/>
      <c r="POU293"/>
      <c r="POV293"/>
      <c r="POW293"/>
      <c r="POX293"/>
      <c r="POY293"/>
      <c r="POZ293"/>
      <c r="PPA293"/>
      <c r="PPB293"/>
      <c r="PPC293"/>
      <c r="PPD293"/>
      <c r="PPE293"/>
      <c r="PPF293"/>
      <c r="PPG293"/>
      <c r="PPH293"/>
      <c r="PPI293"/>
      <c r="PPJ293"/>
      <c r="PPK293"/>
      <c r="PPL293"/>
      <c r="PPM293"/>
      <c r="PPN293"/>
      <c r="PPO293"/>
      <c r="PPP293"/>
      <c r="PPQ293"/>
      <c r="PPR293"/>
      <c r="PPS293"/>
      <c r="PPT293"/>
      <c r="PPU293"/>
      <c r="PPV293"/>
      <c r="PPW293"/>
      <c r="PPX293"/>
      <c r="PPY293"/>
      <c r="PPZ293"/>
      <c r="PQA293"/>
      <c r="PQB293"/>
      <c r="PQC293"/>
      <c r="PQD293"/>
      <c r="PQE293"/>
      <c r="PQF293"/>
      <c r="PQG293"/>
      <c r="PQH293"/>
      <c r="PQI293"/>
      <c r="PQJ293"/>
      <c r="PQK293"/>
      <c r="PQL293"/>
      <c r="PQM293"/>
      <c r="PQN293"/>
      <c r="PQO293"/>
      <c r="PQP293"/>
      <c r="PQQ293"/>
      <c r="PQR293"/>
      <c r="PQS293"/>
      <c r="PQT293"/>
      <c r="PQU293"/>
      <c r="PQV293"/>
      <c r="PQW293"/>
      <c r="PQX293"/>
      <c r="PQY293"/>
      <c r="PQZ293"/>
      <c r="PRA293"/>
      <c r="PRB293"/>
      <c r="PRC293"/>
      <c r="PRD293"/>
      <c r="PRE293"/>
      <c r="PRF293"/>
      <c r="PRG293"/>
      <c r="PRH293"/>
      <c r="PRI293"/>
      <c r="PRJ293"/>
      <c r="PRK293"/>
      <c r="PRL293"/>
      <c r="PRM293"/>
      <c r="PRN293"/>
      <c r="PRO293"/>
      <c r="PRP293"/>
      <c r="PRQ293"/>
      <c r="PRR293"/>
      <c r="PRS293"/>
      <c r="PRT293"/>
      <c r="PRU293"/>
      <c r="PRV293"/>
      <c r="PRW293"/>
      <c r="PRX293"/>
      <c r="PRY293"/>
      <c r="PRZ293"/>
      <c r="PSA293"/>
      <c r="PSB293"/>
      <c r="PSC293"/>
      <c r="PSD293"/>
      <c r="PSE293"/>
      <c r="PSF293"/>
      <c r="PSG293"/>
      <c r="PSH293"/>
      <c r="PSI293"/>
      <c r="PSJ293"/>
      <c r="PSK293"/>
      <c r="PSL293"/>
      <c r="PSM293"/>
      <c r="PSN293"/>
      <c r="PSO293"/>
      <c r="PSP293"/>
      <c r="PSQ293"/>
      <c r="PSR293"/>
      <c r="PSS293"/>
      <c r="PST293"/>
      <c r="PSU293"/>
      <c r="PSV293"/>
      <c r="PSW293"/>
      <c r="PSX293"/>
      <c r="PSY293"/>
      <c r="PSZ293"/>
      <c r="PTA293"/>
      <c r="PTB293"/>
      <c r="PTC293"/>
      <c r="PTD293"/>
      <c r="PTE293"/>
      <c r="PTF293"/>
      <c r="PTG293"/>
      <c r="PTH293"/>
      <c r="PTI293"/>
      <c r="PTJ293"/>
      <c r="PTK293"/>
      <c r="PTL293"/>
      <c r="PTM293"/>
      <c r="PTN293"/>
      <c r="PTO293"/>
      <c r="PTP293"/>
      <c r="PTQ293"/>
      <c r="PTR293"/>
      <c r="PTS293"/>
      <c r="PTT293"/>
      <c r="PTU293"/>
      <c r="PTV293"/>
      <c r="PTW293"/>
      <c r="PTX293"/>
      <c r="PTY293"/>
      <c r="PTZ293"/>
      <c r="PUA293"/>
      <c r="PUB293"/>
      <c r="PUC293"/>
      <c r="PUD293"/>
      <c r="PUE293"/>
      <c r="PUF293"/>
      <c r="PUG293"/>
      <c r="PUH293"/>
      <c r="PUI293"/>
      <c r="PUJ293"/>
      <c r="PUK293"/>
      <c r="PUL293"/>
      <c r="PUM293"/>
      <c r="PUN293"/>
      <c r="PUO293"/>
      <c r="PUP293"/>
      <c r="PUQ293"/>
      <c r="PUR293"/>
      <c r="PUS293"/>
      <c r="PUT293"/>
      <c r="PUU293"/>
      <c r="PUV293"/>
      <c r="PUW293"/>
      <c r="PUX293"/>
      <c r="PUY293"/>
      <c r="PUZ293"/>
      <c r="PVA293"/>
      <c r="PVB293"/>
      <c r="PVC293"/>
      <c r="PVD293"/>
      <c r="PVE293"/>
      <c r="PVF293"/>
      <c r="PVG293"/>
      <c r="PVH293"/>
      <c r="PVI293"/>
      <c r="PVJ293"/>
      <c r="PVK293"/>
      <c r="PVL293"/>
      <c r="PVM293"/>
      <c r="PVN293"/>
      <c r="PVO293"/>
      <c r="PVP293"/>
      <c r="PVQ293"/>
      <c r="PVR293"/>
      <c r="PVS293"/>
      <c r="PVT293"/>
      <c r="PVU293"/>
      <c r="PVV293"/>
      <c r="PVW293"/>
      <c r="PVX293"/>
      <c r="PVY293"/>
      <c r="PVZ293"/>
      <c r="PWA293"/>
      <c r="PWB293"/>
      <c r="PWC293"/>
      <c r="PWD293"/>
      <c r="PWE293"/>
      <c r="PWF293"/>
      <c r="PWG293"/>
      <c r="PWH293"/>
      <c r="PWI293"/>
      <c r="PWJ293"/>
      <c r="PWK293"/>
      <c r="PWL293"/>
      <c r="PWM293"/>
      <c r="PWN293"/>
      <c r="PWO293"/>
      <c r="PWP293"/>
      <c r="PWQ293"/>
      <c r="PWR293"/>
      <c r="PWS293"/>
      <c r="PWT293"/>
      <c r="PWU293"/>
      <c r="PWV293"/>
      <c r="PWW293"/>
      <c r="PWX293"/>
      <c r="PWY293"/>
      <c r="PWZ293"/>
      <c r="PXA293"/>
      <c r="PXB293"/>
      <c r="PXC293"/>
      <c r="PXD293"/>
      <c r="PXE293"/>
      <c r="PXF293"/>
      <c r="PXG293"/>
      <c r="PXH293"/>
      <c r="PXI293"/>
      <c r="PXJ293"/>
      <c r="PXK293"/>
      <c r="PXL293"/>
      <c r="PXM293"/>
      <c r="PXN293"/>
      <c r="PXO293"/>
      <c r="PXP293"/>
      <c r="PXQ293"/>
      <c r="PXR293"/>
      <c r="PXS293"/>
      <c r="PXT293"/>
      <c r="PXU293"/>
      <c r="PXV293"/>
      <c r="PXW293"/>
      <c r="PXX293"/>
      <c r="PXY293"/>
      <c r="PXZ293"/>
      <c r="PYA293"/>
      <c r="PYB293"/>
      <c r="PYC293"/>
      <c r="PYD293"/>
      <c r="PYE293"/>
      <c r="PYF293"/>
      <c r="PYG293"/>
      <c r="PYH293"/>
      <c r="PYI293"/>
      <c r="PYJ293"/>
      <c r="PYK293"/>
      <c r="PYL293"/>
      <c r="PYM293"/>
      <c r="PYN293"/>
      <c r="PYO293"/>
      <c r="PYP293"/>
      <c r="PYQ293"/>
      <c r="PYR293"/>
      <c r="PYS293"/>
      <c r="PYT293"/>
      <c r="PYU293"/>
      <c r="PYV293"/>
      <c r="PYW293"/>
      <c r="PYX293"/>
      <c r="PYY293"/>
      <c r="PYZ293"/>
      <c r="PZA293"/>
      <c r="PZB293"/>
      <c r="PZC293"/>
      <c r="PZD293"/>
      <c r="PZE293"/>
      <c r="PZF293"/>
      <c r="PZG293"/>
      <c r="PZH293"/>
      <c r="PZI293"/>
      <c r="PZJ293"/>
      <c r="PZK293"/>
      <c r="PZL293"/>
      <c r="PZM293"/>
      <c r="PZN293"/>
      <c r="PZO293"/>
      <c r="PZP293"/>
      <c r="PZQ293"/>
      <c r="PZR293"/>
      <c r="PZS293"/>
      <c r="PZT293"/>
      <c r="PZU293"/>
      <c r="PZV293"/>
      <c r="PZW293"/>
      <c r="PZX293"/>
      <c r="PZY293"/>
      <c r="PZZ293"/>
      <c r="QAA293"/>
      <c r="QAB293"/>
      <c r="QAC293"/>
      <c r="QAD293"/>
      <c r="QAE293"/>
      <c r="QAF293"/>
      <c r="QAG293"/>
      <c r="QAH293"/>
      <c r="QAI293"/>
      <c r="QAJ293"/>
      <c r="QAK293"/>
      <c r="QAL293"/>
      <c r="QAM293"/>
      <c r="QAN293"/>
      <c r="QAO293"/>
      <c r="QAP293"/>
      <c r="QAQ293"/>
      <c r="QAR293"/>
      <c r="QAS293"/>
      <c r="QAT293"/>
      <c r="QAU293"/>
      <c r="QAV293"/>
      <c r="QAW293"/>
      <c r="QAX293"/>
      <c r="QAY293"/>
      <c r="QAZ293"/>
      <c r="QBA293"/>
      <c r="QBB293"/>
      <c r="QBC293"/>
      <c r="QBD293"/>
      <c r="QBE293"/>
      <c r="QBF293"/>
      <c r="QBG293"/>
      <c r="QBH293"/>
      <c r="QBI293"/>
      <c r="QBJ293"/>
      <c r="QBK293"/>
      <c r="QBL293"/>
      <c r="QBM293"/>
      <c r="QBN293"/>
      <c r="QBO293"/>
      <c r="QBP293"/>
      <c r="QBQ293"/>
      <c r="QBR293"/>
      <c r="QBS293"/>
      <c r="QBT293"/>
      <c r="QBU293"/>
      <c r="QBV293"/>
      <c r="QBW293"/>
      <c r="QBX293"/>
      <c r="QBY293"/>
      <c r="QBZ293"/>
      <c r="QCA293"/>
      <c r="QCB293"/>
      <c r="QCC293"/>
      <c r="QCD293"/>
      <c r="QCE293"/>
      <c r="QCF293"/>
      <c r="QCG293"/>
      <c r="QCH293"/>
      <c r="QCI293"/>
      <c r="QCJ293"/>
      <c r="QCK293"/>
      <c r="QCL293"/>
      <c r="QCM293"/>
      <c r="QCN293"/>
      <c r="QCO293"/>
      <c r="QCP293"/>
      <c r="QCQ293"/>
      <c r="QCR293"/>
      <c r="QCS293"/>
      <c r="QCT293"/>
      <c r="QCU293"/>
      <c r="QCV293"/>
      <c r="QCW293"/>
      <c r="QCX293"/>
      <c r="QCY293"/>
      <c r="QCZ293"/>
      <c r="QDA293"/>
      <c r="QDB293"/>
      <c r="QDC293"/>
      <c r="QDD293"/>
      <c r="QDE293"/>
      <c r="QDF293"/>
      <c r="QDG293"/>
      <c r="QDH293"/>
      <c r="QDI293"/>
      <c r="QDJ293"/>
      <c r="QDK293"/>
      <c r="QDL293"/>
      <c r="QDM293"/>
      <c r="QDN293"/>
      <c r="QDO293"/>
      <c r="QDP293"/>
      <c r="QDQ293"/>
      <c r="QDR293"/>
      <c r="QDS293"/>
      <c r="QDT293"/>
      <c r="QDU293"/>
      <c r="QDV293"/>
      <c r="QDW293"/>
      <c r="QDX293"/>
      <c r="QDY293"/>
      <c r="QDZ293"/>
      <c r="QEA293"/>
      <c r="QEB293"/>
      <c r="QEC293"/>
      <c r="QED293"/>
      <c r="QEE293"/>
      <c r="QEF293"/>
      <c r="QEG293"/>
      <c r="QEH293"/>
      <c r="QEI293"/>
      <c r="QEJ293"/>
      <c r="QEK293"/>
      <c r="QEL293"/>
      <c r="QEM293"/>
      <c r="QEN293"/>
      <c r="QEO293"/>
      <c r="QEP293"/>
      <c r="QEQ293"/>
      <c r="QER293"/>
      <c r="QES293"/>
      <c r="QET293"/>
      <c r="QEU293"/>
      <c r="QEV293"/>
      <c r="QEW293"/>
      <c r="QEX293"/>
      <c r="QEY293"/>
      <c r="QEZ293"/>
      <c r="QFA293"/>
      <c r="QFB293"/>
      <c r="QFC293"/>
      <c r="QFD293"/>
      <c r="QFE293"/>
      <c r="QFF293"/>
      <c r="QFG293"/>
      <c r="QFH293"/>
      <c r="QFI293"/>
      <c r="QFJ293"/>
      <c r="QFK293"/>
      <c r="QFL293"/>
      <c r="QFM293"/>
      <c r="QFN293"/>
      <c r="QFO293"/>
      <c r="QFP293"/>
      <c r="QFQ293"/>
      <c r="QFR293"/>
      <c r="QFS293"/>
      <c r="QFT293"/>
      <c r="QFU293"/>
      <c r="QFV293"/>
      <c r="QFW293"/>
      <c r="QFX293"/>
      <c r="QFY293"/>
      <c r="QFZ293"/>
      <c r="QGA293"/>
      <c r="QGB293"/>
      <c r="QGC293"/>
      <c r="QGD293"/>
      <c r="QGE293"/>
      <c r="QGF293"/>
      <c r="QGG293"/>
      <c r="QGH293"/>
      <c r="QGI293"/>
      <c r="QGJ293"/>
      <c r="QGK293"/>
      <c r="QGL293"/>
      <c r="QGM293"/>
      <c r="QGN293"/>
      <c r="QGO293"/>
      <c r="QGP293"/>
      <c r="QGQ293"/>
      <c r="QGR293"/>
      <c r="QGS293"/>
      <c r="QGT293"/>
      <c r="QGU293"/>
      <c r="QGV293"/>
      <c r="QGW293"/>
      <c r="QGX293"/>
      <c r="QGY293"/>
      <c r="QGZ293"/>
      <c r="QHA293"/>
      <c r="QHB293"/>
      <c r="QHC293"/>
      <c r="QHD293"/>
      <c r="QHE293"/>
      <c r="QHF293"/>
      <c r="QHG293"/>
      <c r="QHH293"/>
      <c r="QHI293"/>
      <c r="QHJ293"/>
      <c r="QHK293"/>
      <c r="QHL293"/>
      <c r="QHM293"/>
      <c r="QHN293"/>
      <c r="QHO293"/>
      <c r="QHP293"/>
      <c r="QHQ293"/>
      <c r="QHR293"/>
      <c r="QHS293"/>
      <c r="QHT293"/>
      <c r="QHU293"/>
      <c r="QHV293"/>
      <c r="QHW293"/>
      <c r="QHX293"/>
      <c r="QHY293"/>
      <c r="QHZ293"/>
      <c r="QIA293"/>
      <c r="QIB293"/>
      <c r="QIC293"/>
      <c r="QID293"/>
      <c r="QIE293"/>
      <c r="QIF293"/>
      <c r="QIG293"/>
      <c r="QIH293"/>
      <c r="QII293"/>
      <c r="QIJ293"/>
      <c r="QIK293"/>
      <c r="QIL293"/>
      <c r="QIM293"/>
      <c r="QIN293"/>
      <c r="QIO293"/>
      <c r="QIP293"/>
      <c r="QIQ293"/>
      <c r="QIR293"/>
      <c r="QIS293"/>
      <c r="QIT293"/>
      <c r="QIU293"/>
      <c r="QIV293"/>
      <c r="QIW293"/>
      <c r="QIX293"/>
      <c r="QIY293"/>
      <c r="QIZ293"/>
      <c r="QJA293"/>
      <c r="QJB293"/>
      <c r="QJC293"/>
      <c r="QJD293"/>
      <c r="QJE293"/>
      <c r="QJF293"/>
      <c r="QJG293"/>
      <c r="QJH293"/>
      <c r="QJI293"/>
      <c r="QJJ293"/>
      <c r="QJK293"/>
      <c r="QJL293"/>
      <c r="QJM293"/>
      <c r="QJN293"/>
      <c r="QJO293"/>
      <c r="QJP293"/>
      <c r="QJQ293"/>
      <c r="QJR293"/>
      <c r="QJS293"/>
      <c r="QJT293"/>
      <c r="QJU293"/>
      <c r="QJV293"/>
      <c r="QJW293"/>
      <c r="QJX293"/>
      <c r="QJY293"/>
      <c r="QJZ293"/>
      <c r="QKA293"/>
      <c r="QKB293"/>
      <c r="QKC293"/>
      <c r="QKD293"/>
      <c r="QKE293"/>
      <c r="QKF293"/>
      <c r="QKG293"/>
      <c r="QKH293"/>
      <c r="QKI293"/>
      <c r="QKJ293"/>
      <c r="QKK293"/>
      <c r="QKL293"/>
      <c r="QKM293"/>
      <c r="QKN293"/>
      <c r="QKO293"/>
      <c r="QKP293"/>
      <c r="QKQ293"/>
      <c r="QKR293"/>
      <c r="QKS293"/>
      <c r="QKT293"/>
      <c r="QKU293"/>
      <c r="QKV293"/>
      <c r="QKW293"/>
      <c r="QKX293"/>
      <c r="QKY293"/>
      <c r="QKZ293"/>
      <c r="QLA293"/>
      <c r="QLB293"/>
      <c r="QLC293"/>
      <c r="QLD293"/>
      <c r="QLE293"/>
      <c r="QLF293"/>
      <c r="QLG293"/>
      <c r="QLH293"/>
      <c r="QLI293"/>
      <c r="QLJ293"/>
      <c r="QLK293"/>
      <c r="QLL293"/>
      <c r="QLM293"/>
      <c r="QLN293"/>
      <c r="QLO293"/>
      <c r="QLP293"/>
      <c r="QLQ293"/>
      <c r="QLR293"/>
      <c r="QLS293"/>
      <c r="QLT293"/>
      <c r="QLU293"/>
      <c r="QLV293"/>
      <c r="QLW293"/>
      <c r="QLX293"/>
      <c r="QLY293"/>
      <c r="QLZ293"/>
      <c r="QMA293"/>
      <c r="QMB293"/>
      <c r="QMC293"/>
      <c r="QMD293"/>
      <c r="QME293"/>
      <c r="QMF293"/>
      <c r="QMG293"/>
      <c r="QMH293"/>
      <c r="QMI293"/>
      <c r="QMJ293"/>
      <c r="QMK293"/>
      <c r="QML293"/>
      <c r="QMM293"/>
      <c r="QMN293"/>
      <c r="QMO293"/>
      <c r="QMP293"/>
      <c r="QMQ293"/>
      <c r="QMR293"/>
      <c r="QMS293"/>
      <c r="QMT293"/>
      <c r="QMU293"/>
      <c r="QMV293"/>
      <c r="QMW293"/>
      <c r="QMX293"/>
      <c r="QMY293"/>
      <c r="QMZ293"/>
      <c r="QNA293"/>
      <c r="QNB293"/>
      <c r="QNC293"/>
      <c r="QND293"/>
      <c r="QNE293"/>
      <c r="QNF293"/>
      <c r="QNG293"/>
      <c r="QNH293"/>
      <c r="QNI293"/>
      <c r="QNJ293"/>
      <c r="QNK293"/>
      <c r="QNL293"/>
      <c r="QNM293"/>
      <c r="QNN293"/>
      <c r="QNO293"/>
      <c r="QNP293"/>
      <c r="QNQ293"/>
      <c r="QNR293"/>
      <c r="QNS293"/>
      <c r="QNT293"/>
      <c r="QNU293"/>
      <c r="QNV293"/>
      <c r="QNW293"/>
      <c r="QNX293"/>
      <c r="QNY293"/>
      <c r="QNZ293"/>
      <c r="QOA293"/>
      <c r="QOB293"/>
      <c r="QOC293"/>
      <c r="QOD293"/>
      <c r="QOE293"/>
      <c r="QOF293"/>
      <c r="QOG293"/>
      <c r="QOH293"/>
      <c r="QOI293"/>
      <c r="QOJ293"/>
      <c r="QOK293"/>
      <c r="QOL293"/>
      <c r="QOM293"/>
      <c r="QON293"/>
      <c r="QOO293"/>
      <c r="QOP293"/>
      <c r="QOQ293"/>
      <c r="QOR293"/>
      <c r="QOS293"/>
      <c r="QOT293"/>
      <c r="QOU293"/>
      <c r="QOV293"/>
      <c r="QOW293"/>
      <c r="QOX293"/>
      <c r="QOY293"/>
      <c r="QOZ293"/>
      <c r="QPA293"/>
      <c r="QPB293"/>
      <c r="QPC293"/>
      <c r="QPD293"/>
      <c r="QPE293"/>
      <c r="QPF293"/>
      <c r="QPG293"/>
      <c r="QPH293"/>
      <c r="QPI293"/>
      <c r="QPJ293"/>
      <c r="QPK293"/>
      <c r="QPL293"/>
      <c r="QPM293"/>
      <c r="QPN293"/>
      <c r="QPO293"/>
      <c r="QPP293"/>
      <c r="QPQ293"/>
      <c r="QPR293"/>
      <c r="QPS293"/>
      <c r="QPT293"/>
      <c r="QPU293"/>
      <c r="QPV293"/>
      <c r="QPW293"/>
      <c r="QPX293"/>
      <c r="QPY293"/>
      <c r="QPZ293"/>
      <c r="QQA293"/>
      <c r="QQB293"/>
      <c r="QQC293"/>
      <c r="QQD293"/>
      <c r="QQE293"/>
      <c r="QQF293"/>
      <c r="QQG293"/>
      <c r="QQH293"/>
      <c r="QQI293"/>
      <c r="QQJ293"/>
      <c r="QQK293"/>
      <c r="QQL293"/>
      <c r="QQM293"/>
      <c r="QQN293"/>
      <c r="QQO293"/>
      <c r="QQP293"/>
      <c r="QQQ293"/>
      <c r="QQR293"/>
      <c r="QQS293"/>
      <c r="QQT293"/>
      <c r="QQU293"/>
      <c r="QQV293"/>
      <c r="QQW293"/>
      <c r="QQX293"/>
      <c r="QQY293"/>
      <c r="QQZ293"/>
      <c r="QRA293"/>
      <c r="QRB293"/>
      <c r="QRC293"/>
      <c r="QRD293"/>
      <c r="QRE293"/>
      <c r="QRF293"/>
      <c r="QRG293"/>
      <c r="QRH293"/>
      <c r="QRI293"/>
      <c r="QRJ293"/>
      <c r="QRK293"/>
      <c r="QRL293"/>
      <c r="QRM293"/>
      <c r="QRN293"/>
      <c r="QRO293"/>
      <c r="QRP293"/>
      <c r="QRQ293"/>
      <c r="QRR293"/>
      <c r="QRS293"/>
      <c r="QRT293"/>
      <c r="QRU293"/>
      <c r="QRV293"/>
      <c r="QRW293"/>
      <c r="QRX293"/>
      <c r="QRY293"/>
      <c r="QRZ293"/>
      <c r="QSA293"/>
      <c r="QSB293"/>
      <c r="QSC293"/>
      <c r="QSD293"/>
      <c r="QSE293"/>
      <c r="QSF293"/>
      <c r="QSG293"/>
      <c r="QSH293"/>
      <c r="QSI293"/>
      <c r="QSJ293"/>
      <c r="QSK293"/>
      <c r="QSL293"/>
      <c r="QSM293"/>
      <c r="QSN293"/>
      <c r="QSO293"/>
      <c r="QSP293"/>
      <c r="QSQ293"/>
      <c r="QSR293"/>
      <c r="QSS293"/>
      <c r="QST293"/>
      <c r="QSU293"/>
      <c r="QSV293"/>
      <c r="QSW293"/>
      <c r="QSX293"/>
      <c r="QSY293"/>
      <c r="QSZ293"/>
      <c r="QTA293"/>
      <c r="QTB293"/>
      <c r="QTC293"/>
      <c r="QTD293"/>
      <c r="QTE293"/>
      <c r="QTF293"/>
      <c r="QTG293"/>
      <c r="QTH293"/>
      <c r="QTI293"/>
      <c r="QTJ293"/>
      <c r="QTK293"/>
      <c r="QTL293"/>
      <c r="QTM293"/>
      <c r="QTN293"/>
      <c r="QTO293"/>
      <c r="QTP293"/>
      <c r="QTQ293"/>
      <c r="QTR293"/>
      <c r="QTS293"/>
      <c r="QTT293"/>
      <c r="QTU293"/>
      <c r="QTV293"/>
      <c r="QTW293"/>
      <c r="QTX293"/>
      <c r="QTY293"/>
      <c r="QTZ293"/>
      <c r="QUA293"/>
      <c r="QUB293"/>
      <c r="QUC293"/>
      <c r="QUD293"/>
      <c r="QUE293"/>
      <c r="QUF293"/>
      <c r="QUG293"/>
      <c r="QUH293"/>
      <c r="QUI293"/>
      <c r="QUJ293"/>
      <c r="QUK293"/>
      <c r="QUL293"/>
      <c r="QUM293"/>
      <c r="QUN293"/>
      <c r="QUO293"/>
      <c r="QUP293"/>
      <c r="QUQ293"/>
      <c r="QUR293"/>
      <c r="QUS293"/>
      <c r="QUT293"/>
      <c r="QUU293"/>
      <c r="QUV293"/>
      <c r="QUW293"/>
      <c r="QUX293"/>
      <c r="QUY293"/>
      <c r="QUZ293"/>
      <c r="QVA293"/>
      <c r="QVB293"/>
      <c r="QVC293"/>
      <c r="QVD293"/>
      <c r="QVE293"/>
      <c r="QVF293"/>
      <c r="QVG293"/>
      <c r="QVH293"/>
      <c r="QVI293"/>
      <c r="QVJ293"/>
      <c r="QVK293"/>
      <c r="QVL293"/>
      <c r="QVM293"/>
      <c r="QVN293"/>
      <c r="QVO293"/>
      <c r="QVP293"/>
      <c r="QVQ293"/>
      <c r="QVR293"/>
      <c r="QVS293"/>
      <c r="QVT293"/>
      <c r="QVU293"/>
      <c r="QVV293"/>
      <c r="QVW293"/>
      <c r="QVX293"/>
      <c r="QVY293"/>
      <c r="QVZ293"/>
      <c r="QWA293"/>
      <c r="QWB293"/>
      <c r="QWC293"/>
      <c r="QWD293"/>
      <c r="QWE293"/>
      <c r="QWF293"/>
      <c r="QWG293"/>
      <c r="QWH293"/>
      <c r="QWI293"/>
      <c r="QWJ293"/>
      <c r="QWK293"/>
      <c r="QWL293"/>
      <c r="QWM293"/>
      <c r="QWN293"/>
      <c r="QWO293"/>
      <c r="QWP293"/>
      <c r="QWQ293"/>
      <c r="QWR293"/>
      <c r="QWS293"/>
      <c r="QWT293"/>
      <c r="QWU293"/>
      <c r="QWV293"/>
      <c r="QWW293"/>
      <c r="QWX293"/>
      <c r="QWY293"/>
      <c r="QWZ293"/>
      <c r="QXA293"/>
      <c r="QXB293"/>
      <c r="QXC293"/>
      <c r="QXD293"/>
      <c r="QXE293"/>
      <c r="QXF293"/>
      <c r="QXG293"/>
      <c r="QXH293"/>
      <c r="QXI293"/>
      <c r="QXJ293"/>
      <c r="QXK293"/>
      <c r="QXL293"/>
      <c r="QXM293"/>
      <c r="QXN293"/>
      <c r="QXO293"/>
      <c r="QXP293"/>
      <c r="QXQ293"/>
      <c r="QXR293"/>
      <c r="QXS293"/>
      <c r="QXT293"/>
      <c r="QXU293"/>
      <c r="QXV293"/>
      <c r="QXW293"/>
      <c r="QXX293"/>
      <c r="QXY293"/>
      <c r="QXZ293"/>
      <c r="QYA293"/>
      <c r="QYB293"/>
      <c r="QYC293"/>
      <c r="QYD293"/>
      <c r="QYE293"/>
      <c r="QYF293"/>
      <c r="QYG293"/>
      <c r="QYH293"/>
      <c r="QYI293"/>
      <c r="QYJ293"/>
      <c r="QYK293"/>
      <c r="QYL293"/>
      <c r="QYM293"/>
      <c r="QYN293"/>
      <c r="QYO293"/>
      <c r="QYP293"/>
      <c r="QYQ293"/>
      <c r="QYR293"/>
      <c r="QYS293"/>
      <c r="QYT293"/>
      <c r="QYU293"/>
      <c r="QYV293"/>
      <c r="QYW293"/>
      <c r="QYX293"/>
      <c r="QYY293"/>
      <c r="QYZ293"/>
      <c r="QZA293"/>
      <c r="QZB293"/>
      <c r="QZC293"/>
      <c r="QZD293"/>
      <c r="QZE293"/>
      <c r="QZF293"/>
      <c r="QZG293"/>
      <c r="QZH293"/>
      <c r="QZI293"/>
      <c r="QZJ293"/>
      <c r="QZK293"/>
      <c r="QZL293"/>
      <c r="QZM293"/>
      <c r="QZN293"/>
      <c r="QZO293"/>
      <c r="QZP293"/>
      <c r="QZQ293"/>
      <c r="QZR293"/>
      <c r="QZS293"/>
      <c r="QZT293"/>
      <c r="QZU293"/>
      <c r="QZV293"/>
      <c r="QZW293"/>
      <c r="QZX293"/>
      <c r="QZY293"/>
      <c r="QZZ293"/>
      <c r="RAA293"/>
      <c r="RAB293"/>
      <c r="RAC293"/>
      <c r="RAD293"/>
      <c r="RAE293"/>
      <c r="RAF293"/>
      <c r="RAG293"/>
      <c r="RAH293"/>
      <c r="RAI293"/>
      <c r="RAJ293"/>
      <c r="RAK293"/>
      <c r="RAL293"/>
      <c r="RAM293"/>
      <c r="RAN293"/>
      <c r="RAO293"/>
      <c r="RAP293"/>
      <c r="RAQ293"/>
      <c r="RAR293"/>
      <c r="RAS293"/>
      <c r="RAT293"/>
      <c r="RAU293"/>
      <c r="RAV293"/>
      <c r="RAW293"/>
      <c r="RAX293"/>
      <c r="RAY293"/>
      <c r="RAZ293"/>
      <c r="RBA293"/>
      <c r="RBB293"/>
      <c r="RBC293"/>
      <c r="RBD293"/>
      <c r="RBE293"/>
      <c r="RBF293"/>
      <c r="RBG293"/>
      <c r="RBH293"/>
      <c r="RBI293"/>
      <c r="RBJ293"/>
      <c r="RBK293"/>
      <c r="RBL293"/>
      <c r="RBM293"/>
      <c r="RBN293"/>
      <c r="RBO293"/>
      <c r="RBP293"/>
      <c r="RBQ293"/>
      <c r="RBR293"/>
      <c r="RBS293"/>
      <c r="RBT293"/>
      <c r="RBU293"/>
      <c r="RBV293"/>
      <c r="RBW293"/>
      <c r="RBX293"/>
      <c r="RBY293"/>
      <c r="RBZ293"/>
      <c r="RCA293"/>
      <c r="RCB293"/>
      <c r="RCC293"/>
      <c r="RCD293"/>
      <c r="RCE293"/>
      <c r="RCF293"/>
      <c r="RCG293"/>
      <c r="RCH293"/>
      <c r="RCI293"/>
      <c r="RCJ293"/>
      <c r="RCK293"/>
      <c r="RCL293"/>
      <c r="RCM293"/>
      <c r="RCN293"/>
      <c r="RCO293"/>
      <c r="RCP293"/>
      <c r="RCQ293"/>
      <c r="RCR293"/>
      <c r="RCS293"/>
      <c r="RCT293"/>
      <c r="RCU293"/>
      <c r="RCV293"/>
      <c r="RCW293"/>
      <c r="RCX293"/>
      <c r="RCY293"/>
      <c r="RCZ293"/>
      <c r="RDA293"/>
      <c r="RDB293"/>
      <c r="RDC293"/>
      <c r="RDD293"/>
      <c r="RDE293"/>
      <c r="RDF293"/>
      <c r="RDG293"/>
      <c r="RDH293"/>
      <c r="RDI293"/>
      <c r="RDJ293"/>
      <c r="RDK293"/>
      <c r="RDL293"/>
      <c r="RDM293"/>
      <c r="RDN293"/>
      <c r="RDO293"/>
      <c r="RDP293"/>
      <c r="RDQ293"/>
      <c r="RDR293"/>
      <c r="RDS293"/>
      <c r="RDT293"/>
      <c r="RDU293"/>
      <c r="RDV293"/>
      <c r="RDW293"/>
      <c r="RDX293"/>
      <c r="RDY293"/>
      <c r="RDZ293"/>
      <c r="REA293"/>
      <c r="REB293"/>
      <c r="REC293"/>
      <c r="RED293"/>
      <c r="REE293"/>
      <c r="REF293"/>
      <c r="REG293"/>
      <c r="REH293"/>
      <c r="REI293"/>
      <c r="REJ293"/>
      <c r="REK293"/>
      <c r="REL293"/>
      <c r="REM293"/>
      <c r="REN293"/>
      <c r="REO293"/>
      <c r="REP293"/>
      <c r="REQ293"/>
      <c r="RER293"/>
      <c r="RES293"/>
      <c r="RET293"/>
      <c r="REU293"/>
      <c r="REV293"/>
      <c r="REW293"/>
      <c r="REX293"/>
      <c r="REY293"/>
      <c r="REZ293"/>
      <c r="RFA293"/>
      <c r="RFB293"/>
      <c r="RFC293"/>
      <c r="RFD293"/>
      <c r="RFE293"/>
      <c r="RFF293"/>
      <c r="RFG293"/>
      <c r="RFH293"/>
      <c r="RFI293"/>
      <c r="RFJ293"/>
      <c r="RFK293"/>
      <c r="RFL293"/>
      <c r="RFM293"/>
      <c r="RFN293"/>
      <c r="RFO293"/>
      <c r="RFP293"/>
      <c r="RFQ293"/>
      <c r="RFR293"/>
      <c r="RFS293"/>
      <c r="RFT293"/>
      <c r="RFU293"/>
      <c r="RFV293"/>
      <c r="RFW293"/>
      <c r="RFX293"/>
      <c r="RFY293"/>
      <c r="RFZ293"/>
      <c r="RGA293"/>
      <c r="RGB293"/>
      <c r="RGC293"/>
      <c r="RGD293"/>
      <c r="RGE293"/>
      <c r="RGF293"/>
      <c r="RGG293"/>
      <c r="RGH293"/>
      <c r="RGI293"/>
      <c r="RGJ293"/>
      <c r="RGK293"/>
      <c r="RGL293"/>
      <c r="RGM293"/>
      <c r="RGN293"/>
      <c r="RGO293"/>
      <c r="RGP293"/>
      <c r="RGQ293"/>
      <c r="RGR293"/>
      <c r="RGS293"/>
      <c r="RGT293"/>
      <c r="RGU293"/>
      <c r="RGV293"/>
      <c r="RGW293"/>
      <c r="RGX293"/>
      <c r="RGY293"/>
      <c r="RGZ293"/>
      <c r="RHA293"/>
      <c r="RHB293"/>
      <c r="RHC293"/>
      <c r="RHD293"/>
      <c r="RHE293"/>
      <c r="RHF293"/>
      <c r="RHG293"/>
      <c r="RHH293"/>
      <c r="RHI293"/>
      <c r="RHJ293"/>
      <c r="RHK293"/>
      <c r="RHL293"/>
      <c r="RHM293"/>
      <c r="RHN293"/>
      <c r="RHO293"/>
      <c r="RHP293"/>
      <c r="RHQ293"/>
      <c r="RHR293"/>
      <c r="RHS293"/>
      <c r="RHT293"/>
      <c r="RHU293"/>
      <c r="RHV293"/>
      <c r="RHW293"/>
      <c r="RHX293"/>
      <c r="RHY293"/>
      <c r="RHZ293"/>
      <c r="RIA293"/>
      <c r="RIB293"/>
      <c r="RIC293"/>
      <c r="RID293"/>
      <c r="RIE293"/>
      <c r="RIF293"/>
      <c r="RIG293"/>
      <c r="RIH293"/>
      <c r="RII293"/>
      <c r="RIJ293"/>
      <c r="RIK293"/>
      <c r="RIL293"/>
      <c r="RIM293"/>
      <c r="RIN293"/>
      <c r="RIO293"/>
      <c r="RIP293"/>
      <c r="RIQ293"/>
      <c r="RIR293"/>
      <c r="RIS293"/>
      <c r="RIT293"/>
      <c r="RIU293"/>
      <c r="RIV293"/>
      <c r="RIW293"/>
      <c r="RIX293"/>
      <c r="RIY293"/>
      <c r="RIZ293"/>
      <c r="RJA293"/>
      <c r="RJB293"/>
      <c r="RJC293"/>
      <c r="RJD293"/>
      <c r="RJE293"/>
      <c r="RJF293"/>
      <c r="RJG293"/>
      <c r="RJH293"/>
      <c r="RJI293"/>
      <c r="RJJ293"/>
      <c r="RJK293"/>
      <c r="RJL293"/>
      <c r="RJM293"/>
      <c r="RJN293"/>
      <c r="RJO293"/>
      <c r="RJP293"/>
      <c r="RJQ293"/>
      <c r="RJR293"/>
      <c r="RJS293"/>
      <c r="RJT293"/>
      <c r="RJU293"/>
      <c r="RJV293"/>
      <c r="RJW293"/>
      <c r="RJX293"/>
      <c r="RJY293"/>
      <c r="RJZ293"/>
      <c r="RKA293"/>
      <c r="RKB293"/>
      <c r="RKC293"/>
      <c r="RKD293"/>
      <c r="RKE293"/>
      <c r="RKF293"/>
      <c r="RKG293"/>
      <c r="RKH293"/>
      <c r="RKI293"/>
      <c r="RKJ293"/>
      <c r="RKK293"/>
      <c r="RKL293"/>
      <c r="RKM293"/>
      <c r="RKN293"/>
      <c r="RKO293"/>
      <c r="RKP293"/>
      <c r="RKQ293"/>
      <c r="RKR293"/>
      <c r="RKS293"/>
      <c r="RKT293"/>
      <c r="RKU293"/>
      <c r="RKV293"/>
      <c r="RKW293"/>
      <c r="RKX293"/>
      <c r="RKY293"/>
      <c r="RKZ293"/>
      <c r="RLA293"/>
      <c r="RLB293"/>
      <c r="RLC293"/>
      <c r="RLD293"/>
      <c r="RLE293"/>
      <c r="RLF293"/>
      <c r="RLG293"/>
      <c r="RLH293"/>
      <c r="RLI293"/>
      <c r="RLJ293"/>
      <c r="RLK293"/>
      <c r="RLL293"/>
      <c r="RLM293"/>
      <c r="RLN293"/>
      <c r="RLO293"/>
      <c r="RLP293"/>
      <c r="RLQ293"/>
      <c r="RLR293"/>
      <c r="RLS293"/>
      <c r="RLT293"/>
      <c r="RLU293"/>
      <c r="RLV293"/>
      <c r="RLW293"/>
      <c r="RLX293"/>
      <c r="RLY293"/>
      <c r="RLZ293"/>
      <c r="RMA293"/>
      <c r="RMB293"/>
      <c r="RMC293"/>
      <c r="RMD293"/>
      <c r="RME293"/>
      <c r="RMF293"/>
      <c r="RMG293"/>
      <c r="RMH293"/>
      <c r="RMI293"/>
      <c r="RMJ293"/>
      <c r="RMK293"/>
      <c r="RML293"/>
      <c r="RMM293"/>
      <c r="RMN293"/>
      <c r="RMO293"/>
      <c r="RMP293"/>
      <c r="RMQ293"/>
      <c r="RMR293"/>
      <c r="RMS293"/>
      <c r="RMT293"/>
      <c r="RMU293"/>
      <c r="RMV293"/>
      <c r="RMW293"/>
      <c r="RMX293"/>
      <c r="RMY293"/>
      <c r="RMZ293"/>
      <c r="RNA293"/>
      <c r="RNB293"/>
      <c r="RNC293"/>
      <c r="RND293"/>
      <c r="RNE293"/>
      <c r="RNF293"/>
      <c r="RNG293"/>
      <c r="RNH293"/>
      <c r="RNI293"/>
      <c r="RNJ293"/>
      <c r="RNK293"/>
      <c r="RNL293"/>
      <c r="RNM293"/>
      <c r="RNN293"/>
      <c r="RNO293"/>
      <c r="RNP293"/>
      <c r="RNQ293"/>
      <c r="RNR293"/>
      <c r="RNS293"/>
      <c r="RNT293"/>
      <c r="RNU293"/>
      <c r="RNV293"/>
      <c r="RNW293"/>
      <c r="RNX293"/>
      <c r="RNY293"/>
      <c r="RNZ293"/>
      <c r="ROA293"/>
      <c r="ROB293"/>
      <c r="ROC293"/>
      <c r="ROD293"/>
      <c r="ROE293"/>
      <c r="ROF293"/>
      <c r="ROG293"/>
      <c r="ROH293"/>
      <c r="ROI293"/>
      <c r="ROJ293"/>
      <c r="ROK293"/>
      <c r="ROL293"/>
      <c r="ROM293"/>
      <c r="RON293"/>
      <c r="ROO293"/>
      <c r="ROP293"/>
      <c r="ROQ293"/>
      <c r="ROR293"/>
      <c r="ROS293"/>
      <c r="ROT293"/>
      <c r="ROU293"/>
      <c r="ROV293"/>
      <c r="ROW293"/>
      <c r="ROX293"/>
      <c r="ROY293"/>
      <c r="ROZ293"/>
      <c r="RPA293"/>
      <c r="RPB293"/>
      <c r="RPC293"/>
      <c r="RPD293"/>
      <c r="RPE293"/>
      <c r="RPF293"/>
      <c r="RPG293"/>
      <c r="RPH293"/>
      <c r="RPI293"/>
      <c r="RPJ293"/>
      <c r="RPK293"/>
      <c r="RPL293"/>
      <c r="RPM293"/>
      <c r="RPN293"/>
      <c r="RPO293"/>
      <c r="RPP293"/>
      <c r="RPQ293"/>
      <c r="RPR293"/>
      <c r="RPS293"/>
      <c r="RPT293"/>
      <c r="RPU293"/>
      <c r="RPV293"/>
      <c r="RPW293"/>
      <c r="RPX293"/>
      <c r="RPY293"/>
      <c r="RPZ293"/>
      <c r="RQA293"/>
      <c r="RQB293"/>
      <c r="RQC293"/>
      <c r="RQD293"/>
      <c r="RQE293"/>
      <c r="RQF293"/>
      <c r="RQG293"/>
      <c r="RQH293"/>
      <c r="RQI293"/>
      <c r="RQJ293"/>
      <c r="RQK293"/>
      <c r="RQL293"/>
      <c r="RQM293"/>
      <c r="RQN293"/>
      <c r="RQO293"/>
      <c r="RQP293"/>
      <c r="RQQ293"/>
      <c r="RQR293"/>
      <c r="RQS293"/>
      <c r="RQT293"/>
      <c r="RQU293"/>
      <c r="RQV293"/>
      <c r="RQW293"/>
      <c r="RQX293"/>
      <c r="RQY293"/>
      <c r="RQZ293"/>
      <c r="RRA293"/>
      <c r="RRB293"/>
      <c r="RRC293"/>
      <c r="RRD293"/>
      <c r="RRE293"/>
      <c r="RRF293"/>
      <c r="RRG293"/>
      <c r="RRH293"/>
      <c r="RRI293"/>
      <c r="RRJ293"/>
      <c r="RRK293"/>
      <c r="RRL293"/>
      <c r="RRM293"/>
      <c r="RRN293"/>
      <c r="RRO293"/>
      <c r="RRP293"/>
      <c r="RRQ293"/>
      <c r="RRR293"/>
      <c r="RRS293"/>
      <c r="RRT293"/>
      <c r="RRU293"/>
      <c r="RRV293"/>
      <c r="RRW293"/>
      <c r="RRX293"/>
      <c r="RRY293"/>
      <c r="RRZ293"/>
      <c r="RSA293"/>
      <c r="RSB293"/>
      <c r="RSC293"/>
      <c r="RSD293"/>
      <c r="RSE293"/>
      <c r="RSF293"/>
      <c r="RSG293"/>
      <c r="RSH293"/>
      <c r="RSI293"/>
      <c r="RSJ293"/>
      <c r="RSK293"/>
      <c r="RSL293"/>
      <c r="RSM293"/>
      <c r="RSN293"/>
      <c r="RSO293"/>
      <c r="RSP293"/>
      <c r="RSQ293"/>
      <c r="RSR293"/>
      <c r="RSS293"/>
      <c r="RST293"/>
      <c r="RSU293"/>
      <c r="RSV293"/>
      <c r="RSW293"/>
      <c r="RSX293"/>
      <c r="RSY293"/>
      <c r="RSZ293"/>
      <c r="RTA293"/>
      <c r="RTB293"/>
      <c r="RTC293"/>
      <c r="RTD293"/>
      <c r="RTE293"/>
      <c r="RTF293"/>
      <c r="RTG293"/>
      <c r="RTH293"/>
      <c r="RTI293"/>
      <c r="RTJ293"/>
      <c r="RTK293"/>
      <c r="RTL293"/>
      <c r="RTM293"/>
      <c r="RTN293"/>
      <c r="RTO293"/>
      <c r="RTP293"/>
      <c r="RTQ293"/>
      <c r="RTR293"/>
      <c r="RTS293"/>
      <c r="RTT293"/>
      <c r="RTU293"/>
      <c r="RTV293"/>
      <c r="RTW293"/>
      <c r="RTX293"/>
      <c r="RTY293"/>
      <c r="RTZ293"/>
      <c r="RUA293"/>
      <c r="RUB293"/>
      <c r="RUC293"/>
      <c r="RUD293"/>
      <c r="RUE293"/>
      <c r="RUF293"/>
      <c r="RUG293"/>
      <c r="RUH293"/>
      <c r="RUI293"/>
      <c r="RUJ293"/>
      <c r="RUK293"/>
      <c r="RUL293"/>
      <c r="RUM293"/>
      <c r="RUN293"/>
      <c r="RUO293"/>
      <c r="RUP293"/>
      <c r="RUQ293"/>
      <c r="RUR293"/>
      <c r="RUS293"/>
      <c r="RUT293"/>
      <c r="RUU293"/>
      <c r="RUV293"/>
      <c r="RUW293"/>
      <c r="RUX293"/>
      <c r="RUY293"/>
      <c r="RUZ293"/>
      <c r="RVA293"/>
      <c r="RVB293"/>
      <c r="RVC293"/>
      <c r="RVD293"/>
      <c r="RVE293"/>
      <c r="RVF293"/>
      <c r="RVG293"/>
      <c r="RVH293"/>
      <c r="RVI293"/>
      <c r="RVJ293"/>
      <c r="RVK293"/>
      <c r="RVL293"/>
      <c r="RVM293"/>
      <c r="RVN293"/>
      <c r="RVO293"/>
      <c r="RVP293"/>
      <c r="RVQ293"/>
      <c r="RVR293"/>
      <c r="RVS293"/>
      <c r="RVT293"/>
      <c r="RVU293"/>
      <c r="RVV293"/>
      <c r="RVW293"/>
      <c r="RVX293"/>
      <c r="RVY293"/>
      <c r="RVZ293"/>
      <c r="RWA293"/>
      <c r="RWB293"/>
      <c r="RWC293"/>
      <c r="RWD293"/>
      <c r="RWE293"/>
      <c r="RWF293"/>
      <c r="RWG293"/>
      <c r="RWH293"/>
      <c r="RWI293"/>
      <c r="RWJ293"/>
      <c r="RWK293"/>
      <c r="RWL293"/>
      <c r="RWM293"/>
      <c r="RWN293"/>
      <c r="RWO293"/>
      <c r="RWP293"/>
      <c r="RWQ293"/>
      <c r="RWR293"/>
      <c r="RWS293"/>
      <c r="RWT293"/>
      <c r="RWU293"/>
      <c r="RWV293"/>
      <c r="RWW293"/>
      <c r="RWX293"/>
      <c r="RWY293"/>
      <c r="RWZ293"/>
      <c r="RXA293"/>
      <c r="RXB293"/>
      <c r="RXC293"/>
      <c r="RXD293"/>
      <c r="RXE293"/>
      <c r="RXF293"/>
      <c r="RXG293"/>
      <c r="RXH293"/>
      <c r="RXI293"/>
      <c r="RXJ293"/>
      <c r="RXK293"/>
      <c r="RXL293"/>
      <c r="RXM293"/>
      <c r="RXN293"/>
      <c r="RXO293"/>
      <c r="RXP293"/>
      <c r="RXQ293"/>
      <c r="RXR293"/>
      <c r="RXS293"/>
      <c r="RXT293"/>
      <c r="RXU293"/>
      <c r="RXV293"/>
      <c r="RXW293"/>
      <c r="RXX293"/>
      <c r="RXY293"/>
      <c r="RXZ293"/>
      <c r="RYA293"/>
      <c r="RYB293"/>
      <c r="RYC293"/>
      <c r="RYD293"/>
      <c r="RYE293"/>
      <c r="RYF293"/>
      <c r="RYG293"/>
      <c r="RYH293"/>
      <c r="RYI293"/>
      <c r="RYJ293"/>
      <c r="RYK293"/>
      <c r="RYL293"/>
      <c r="RYM293"/>
      <c r="RYN293"/>
      <c r="RYO293"/>
      <c r="RYP293"/>
      <c r="RYQ293"/>
      <c r="RYR293"/>
      <c r="RYS293"/>
      <c r="RYT293"/>
      <c r="RYU293"/>
      <c r="RYV293"/>
      <c r="RYW293"/>
      <c r="RYX293"/>
      <c r="RYY293"/>
      <c r="RYZ293"/>
      <c r="RZA293"/>
      <c r="RZB293"/>
      <c r="RZC293"/>
      <c r="RZD293"/>
      <c r="RZE293"/>
      <c r="RZF293"/>
      <c r="RZG293"/>
      <c r="RZH293"/>
      <c r="RZI293"/>
      <c r="RZJ293"/>
      <c r="RZK293"/>
      <c r="RZL293"/>
      <c r="RZM293"/>
      <c r="RZN293"/>
      <c r="RZO293"/>
      <c r="RZP293"/>
      <c r="RZQ293"/>
      <c r="RZR293"/>
      <c r="RZS293"/>
      <c r="RZT293"/>
      <c r="RZU293"/>
      <c r="RZV293"/>
      <c r="RZW293"/>
      <c r="RZX293"/>
      <c r="RZY293"/>
      <c r="RZZ293"/>
      <c r="SAA293"/>
      <c r="SAB293"/>
      <c r="SAC293"/>
      <c r="SAD293"/>
      <c r="SAE293"/>
      <c r="SAF293"/>
      <c r="SAG293"/>
      <c r="SAH293"/>
      <c r="SAI293"/>
      <c r="SAJ293"/>
      <c r="SAK293"/>
      <c r="SAL293"/>
      <c r="SAM293"/>
      <c r="SAN293"/>
      <c r="SAO293"/>
      <c r="SAP293"/>
      <c r="SAQ293"/>
      <c r="SAR293"/>
      <c r="SAS293"/>
      <c r="SAT293"/>
      <c r="SAU293"/>
      <c r="SAV293"/>
      <c r="SAW293"/>
      <c r="SAX293"/>
      <c r="SAY293"/>
      <c r="SAZ293"/>
      <c r="SBA293"/>
      <c r="SBB293"/>
      <c r="SBC293"/>
      <c r="SBD293"/>
      <c r="SBE293"/>
      <c r="SBF293"/>
      <c r="SBG293"/>
      <c r="SBH293"/>
      <c r="SBI293"/>
      <c r="SBJ293"/>
      <c r="SBK293"/>
      <c r="SBL293"/>
      <c r="SBM293"/>
      <c r="SBN293"/>
      <c r="SBO293"/>
      <c r="SBP293"/>
      <c r="SBQ293"/>
      <c r="SBR293"/>
      <c r="SBS293"/>
      <c r="SBT293"/>
      <c r="SBU293"/>
      <c r="SBV293"/>
      <c r="SBW293"/>
      <c r="SBX293"/>
      <c r="SBY293"/>
      <c r="SBZ293"/>
      <c r="SCA293"/>
      <c r="SCB293"/>
      <c r="SCC293"/>
      <c r="SCD293"/>
      <c r="SCE293"/>
      <c r="SCF293"/>
      <c r="SCG293"/>
      <c r="SCH293"/>
      <c r="SCI293"/>
      <c r="SCJ293"/>
      <c r="SCK293"/>
      <c r="SCL293"/>
      <c r="SCM293"/>
      <c r="SCN293"/>
      <c r="SCO293"/>
      <c r="SCP293"/>
      <c r="SCQ293"/>
      <c r="SCR293"/>
      <c r="SCS293"/>
      <c r="SCT293"/>
      <c r="SCU293"/>
      <c r="SCV293"/>
      <c r="SCW293"/>
      <c r="SCX293"/>
      <c r="SCY293"/>
      <c r="SCZ293"/>
      <c r="SDA293"/>
      <c r="SDB293"/>
      <c r="SDC293"/>
      <c r="SDD293"/>
      <c r="SDE293"/>
      <c r="SDF293"/>
      <c r="SDG293"/>
      <c r="SDH293"/>
      <c r="SDI293"/>
      <c r="SDJ293"/>
      <c r="SDK293"/>
      <c r="SDL293"/>
      <c r="SDM293"/>
      <c r="SDN293"/>
      <c r="SDO293"/>
      <c r="SDP293"/>
      <c r="SDQ293"/>
      <c r="SDR293"/>
      <c r="SDS293"/>
      <c r="SDT293"/>
      <c r="SDU293"/>
      <c r="SDV293"/>
      <c r="SDW293"/>
      <c r="SDX293"/>
      <c r="SDY293"/>
      <c r="SDZ293"/>
      <c r="SEA293"/>
      <c r="SEB293"/>
      <c r="SEC293"/>
      <c r="SED293"/>
      <c r="SEE293"/>
      <c r="SEF293"/>
      <c r="SEG293"/>
      <c r="SEH293"/>
      <c r="SEI293"/>
      <c r="SEJ293"/>
      <c r="SEK293"/>
      <c r="SEL293"/>
      <c r="SEM293"/>
      <c r="SEN293"/>
      <c r="SEO293"/>
      <c r="SEP293"/>
      <c r="SEQ293"/>
      <c r="SER293"/>
      <c r="SES293"/>
      <c r="SET293"/>
      <c r="SEU293"/>
      <c r="SEV293"/>
      <c r="SEW293"/>
      <c r="SEX293"/>
      <c r="SEY293"/>
      <c r="SEZ293"/>
      <c r="SFA293"/>
      <c r="SFB293"/>
      <c r="SFC293"/>
      <c r="SFD293"/>
      <c r="SFE293"/>
      <c r="SFF293"/>
      <c r="SFG293"/>
      <c r="SFH293"/>
      <c r="SFI293"/>
      <c r="SFJ293"/>
      <c r="SFK293"/>
      <c r="SFL293"/>
      <c r="SFM293"/>
      <c r="SFN293"/>
      <c r="SFO293"/>
      <c r="SFP293"/>
      <c r="SFQ293"/>
      <c r="SFR293"/>
      <c r="SFS293"/>
      <c r="SFT293"/>
      <c r="SFU293"/>
      <c r="SFV293"/>
      <c r="SFW293"/>
      <c r="SFX293"/>
      <c r="SFY293"/>
      <c r="SFZ293"/>
      <c r="SGA293"/>
      <c r="SGB293"/>
      <c r="SGC293"/>
      <c r="SGD293"/>
      <c r="SGE293"/>
      <c r="SGF293"/>
      <c r="SGG293"/>
      <c r="SGH293"/>
      <c r="SGI293"/>
      <c r="SGJ293"/>
      <c r="SGK293"/>
      <c r="SGL293"/>
      <c r="SGM293"/>
      <c r="SGN293"/>
      <c r="SGO293"/>
      <c r="SGP293"/>
      <c r="SGQ293"/>
      <c r="SGR293"/>
      <c r="SGS293"/>
      <c r="SGT293"/>
      <c r="SGU293"/>
      <c r="SGV293"/>
      <c r="SGW293"/>
      <c r="SGX293"/>
      <c r="SGY293"/>
      <c r="SGZ293"/>
      <c r="SHA293"/>
      <c r="SHB293"/>
      <c r="SHC293"/>
      <c r="SHD293"/>
      <c r="SHE293"/>
      <c r="SHF293"/>
      <c r="SHG293"/>
      <c r="SHH293"/>
      <c r="SHI293"/>
      <c r="SHJ293"/>
      <c r="SHK293"/>
      <c r="SHL293"/>
      <c r="SHM293"/>
      <c r="SHN293"/>
      <c r="SHO293"/>
      <c r="SHP293"/>
      <c r="SHQ293"/>
      <c r="SHR293"/>
      <c r="SHS293"/>
      <c r="SHT293"/>
      <c r="SHU293"/>
      <c r="SHV293"/>
      <c r="SHW293"/>
      <c r="SHX293"/>
      <c r="SHY293"/>
      <c r="SHZ293"/>
      <c r="SIA293"/>
      <c r="SIB293"/>
      <c r="SIC293"/>
      <c r="SID293"/>
      <c r="SIE293"/>
      <c r="SIF293"/>
      <c r="SIG293"/>
      <c r="SIH293"/>
      <c r="SII293"/>
      <c r="SIJ293"/>
      <c r="SIK293"/>
      <c r="SIL293"/>
      <c r="SIM293"/>
      <c r="SIN293"/>
      <c r="SIO293"/>
      <c r="SIP293"/>
      <c r="SIQ293"/>
      <c r="SIR293"/>
      <c r="SIS293"/>
      <c r="SIT293"/>
      <c r="SIU293"/>
      <c r="SIV293"/>
      <c r="SIW293"/>
      <c r="SIX293"/>
      <c r="SIY293"/>
      <c r="SIZ293"/>
      <c r="SJA293"/>
      <c r="SJB293"/>
      <c r="SJC293"/>
      <c r="SJD293"/>
      <c r="SJE293"/>
      <c r="SJF293"/>
      <c r="SJG293"/>
      <c r="SJH293"/>
      <c r="SJI293"/>
      <c r="SJJ293"/>
      <c r="SJK293"/>
      <c r="SJL293"/>
      <c r="SJM293"/>
      <c r="SJN293"/>
      <c r="SJO293"/>
      <c r="SJP293"/>
      <c r="SJQ293"/>
      <c r="SJR293"/>
      <c r="SJS293"/>
      <c r="SJT293"/>
      <c r="SJU293"/>
      <c r="SJV293"/>
      <c r="SJW293"/>
      <c r="SJX293"/>
      <c r="SJY293"/>
      <c r="SJZ293"/>
      <c r="SKA293"/>
      <c r="SKB293"/>
      <c r="SKC293"/>
      <c r="SKD293"/>
      <c r="SKE293"/>
      <c r="SKF293"/>
      <c r="SKG293"/>
      <c r="SKH293"/>
      <c r="SKI293"/>
      <c r="SKJ293"/>
      <c r="SKK293"/>
      <c r="SKL293"/>
      <c r="SKM293"/>
      <c r="SKN293"/>
      <c r="SKO293"/>
      <c r="SKP293"/>
      <c r="SKQ293"/>
      <c r="SKR293"/>
      <c r="SKS293"/>
      <c r="SKT293"/>
      <c r="SKU293"/>
      <c r="SKV293"/>
      <c r="SKW293"/>
      <c r="SKX293"/>
      <c r="SKY293"/>
      <c r="SKZ293"/>
      <c r="SLA293"/>
      <c r="SLB293"/>
      <c r="SLC293"/>
      <c r="SLD293"/>
      <c r="SLE293"/>
      <c r="SLF293"/>
      <c r="SLG293"/>
      <c r="SLH293"/>
      <c r="SLI293"/>
      <c r="SLJ293"/>
      <c r="SLK293"/>
      <c r="SLL293"/>
      <c r="SLM293"/>
      <c r="SLN293"/>
      <c r="SLO293"/>
      <c r="SLP293"/>
      <c r="SLQ293"/>
      <c r="SLR293"/>
      <c r="SLS293"/>
      <c r="SLT293"/>
      <c r="SLU293"/>
      <c r="SLV293"/>
      <c r="SLW293"/>
      <c r="SLX293"/>
      <c r="SLY293"/>
      <c r="SLZ293"/>
      <c r="SMA293"/>
      <c r="SMB293"/>
      <c r="SMC293"/>
      <c r="SMD293"/>
      <c r="SME293"/>
      <c r="SMF293"/>
      <c r="SMG293"/>
      <c r="SMH293"/>
      <c r="SMI293"/>
      <c r="SMJ293"/>
      <c r="SMK293"/>
      <c r="SML293"/>
      <c r="SMM293"/>
      <c r="SMN293"/>
      <c r="SMO293"/>
      <c r="SMP293"/>
      <c r="SMQ293"/>
      <c r="SMR293"/>
      <c r="SMS293"/>
      <c r="SMT293"/>
      <c r="SMU293"/>
      <c r="SMV293"/>
      <c r="SMW293"/>
      <c r="SMX293"/>
      <c r="SMY293"/>
      <c r="SMZ293"/>
      <c r="SNA293"/>
      <c r="SNB293"/>
      <c r="SNC293"/>
      <c r="SND293"/>
      <c r="SNE293"/>
      <c r="SNF293"/>
      <c r="SNG293"/>
      <c r="SNH293"/>
      <c r="SNI293"/>
      <c r="SNJ293"/>
      <c r="SNK293"/>
      <c r="SNL293"/>
      <c r="SNM293"/>
      <c r="SNN293"/>
      <c r="SNO293"/>
      <c r="SNP293"/>
      <c r="SNQ293"/>
      <c r="SNR293"/>
      <c r="SNS293"/>
      <c r="SNT293"/>
      <c r="SNU293"/>
      <c r="SNV293"/>
      <c r="SNW293"/>
      <c r="SNX293"/>
      <c r="SNY293"/>
      <c r="SNZ293"/>
      <c r="SOA293"/>
      <c r="SOB293"/>
      <c r="SOC293"/>
      <c r="SOD293"/>
      <c r="SOE293"/>
      <c r="SOF293"/>
      <c r="SOG293"/>
      <c r="SOH293"/>
      <c r="SOI293"/>
      <c r="SOJ293"/>
      <c r="SOK293"/>
      <c r="SOL293"/>
      <c r="SOM293"/>
      <c r="SON293"/>
      <c r="SOO293"/>
      <c r="SOP293"/>
      <c r="SOQ293"/>
      <c r="SOR293"/>
      <c r="SOS293"/>
      <c r="SOT293"/>
      <c r="SOU293"/>
      <c r="SOV293"/>
      <c r="SOW293"/>
      <c r="SOX293"/>
      <c r="SOY293"/>
      <c r="SOZ293"/>
      <c r="SPA293"/>
      <c r="SPB293"/>
      <c r="SPC293"/>
      <c r="SPD293"/>
      <c r="SPE293"/>
      <c r="SPF293"/>
      <c r="SPG293"/>
      <c r="SPH293"/>
      <c r="SPI293"/>
      <c r="SPJ293"/>
      <c r="SPK293"/>
      <c r="SPL293"/>
      <c r="SPM293"/>
      <c r="SPN293"/>
      <c r="SPO293"/>
      <c r="SPP293"/>
      <c r="SPQ293"/>
      <c r="SPR293"/>
      <c r="SPS293"/>
      <c r="SPT293"/>
      <c r="SPU293"/>
      <c r="SPV293"/>
      <c r="SPW293"/>
      <c r="SPX293"/>
      <c r="SPY293"/>
      <c r="SPZ293"/>
      <c r="SQA293"/>
      <c r="SQB293"/>
      <c r="SQC293"/>
      <c r="SQD293"/>
      <c r="SQE293"/>
      <c r="SQF293"/>
      <c r="SQG293"/>
      <c r="SQH293"/>
      <c r="SQI293"/>
      <c r="SQJ293"/>
      <c r="SQK293"/>
      <c r="SQL293"/>
      <c r="SQM293"/>
      <c r="SQN293"/>
      <c r="SQO293"/>
      <c r="SQP293"/>
      <c r="SQQ293"/>
      <c r="SQR293"/>
      <c r="SQS293"/>
      <c r="SQT293"/>
      <c r="SQU293"/>
      <c r="SQV293"/>
      <c r="SQW293"/>
      <c r="SQX293"/>
      <c r="SQY293"/>
      <c r="SQZ293"/>
      <c r="SRA293"/>
      <c r="SRB293"/>
      <c r="SRC293"/>
      <c r="SRD293"/>
      <c r="SRE293"/>
      <c r="SRF293"/>
      <c r="SRG293"/>
      <c r="SRH293"/>
      <c r="SRI293"/>
      <c r="SRJ293"/>
      <c r="SRK293"/>
      <c r="SRL293"/>
      <c r="SRM293"/>
      <c r="SRN293"/>
      <c r="SRO293"/>
      <c r="SRP293"/>
      <c r="SRQ293"/>
      <c r="SRR293"/>
      <c r="SRS293"/>
      <c r="SRT293"/>
      <c r="SRU293"/>
      <c r="SRV293"/>
      <c r="SRW293"/>
      <c r="SRX293"/>
      <c r="SRY293"/>
      <c r="SRZ293"/>
      <c r="SSA293"/>
      <c r="SSB293"/>
      <c r="SSC293"/>
      <c r="SSD293"/>
      <c r="SSE293"/>
      <c r="SSF293"/>
      <c r="SSG293"/>
      <c r="SSH293"/>
      <c r="SSI293"/>
      <c r="SSJ293"/>
      <c r="SSK293"/>
      <c r="SSL293"/>
      <c r="SSM293"/>
      <c r="SSN293"/>
      <c r="SSO293"/>
      <c r="SSP293"/>
      <c r="SSQ293"/>
      <c r="SSR293"/>
      <c r="SSS293"/>
      <c r="SST293"/>
      <c r="SSU293"/>
      <c r="SSV293"/>
      <c r="SSW293"/>
      <c r="SSX293"/>
      <c r="SSY293"/>
      <c r="SSZ293"/>
      <c r="STA293"/>
      <c r="STB293"/>
      <c r="STC293"/>
      <c r="STD293"/>
      <c r="STE293"/>
      <c r="STF293"/>
      <c r="STG293"/>
      <c r="STH293"/>
      <c r="STI293"/>
      <c r="STJ293"/>
      <c r="STK293"/>
      <c r="STL293"/>
      <c r="STM293"/>
      <c r="STN293"/>
      <c r="STO293"/>
      <c r="STP293"/>
      <c r="STQ293"/>
      <c r="STR293"/>
      <c r="STS293"/>
      <c r="STT293"/>
      <c r="STU293"/>
      <c r="STV293"/>
      <c r="STW293"/>
      <c r="STX293"/>
      <c r="STY293"/>
      <c r="STZ293"/>
      <c r="SUA293"/>
      <c r="SUB293"/>
      <c r="SUC293"/>
      <c r="SUD293"/>
      <c r="SUE293"/>
      <c r="SUF293"/>
      <c r="SUG293"/>
      <c r="SUH293"/>
      <c r="SUI293"/>
      <c r="SUJ293"/>
      <c r="SUK293"/>
      <c r="SUL293"/>
      <c r="SUM293"/>
      <c r="SUN293"/>
      <c r="SUO293"/>
      <c r="SUP293"/>
      <c r="SUQ293"/>
      <c r="SUR293"/>
      <c r="SUS293"/>
      <c r="SUT293"/>
      <c r="SUU293"/>
      <c r="SUV293"/>
      <c r="SUW293"/>
      <c r="SUX293"/>
      <c r="SUY293"/>
      <c r="SUZ293"/>
      <c r="SVA293"/>
      <c r="SVB293"/>
      <c r="SVC293"/>
      <c r="SVD293"/>
      <c r="SVE293"/>
      <c r="SVF293"/>
      <c r="SVG293"/>
      <c r="SVH293"/>
      <c r="SVI293"/>
      <c r="SVJ293"/>
      <c r="SVK293"/>
      <c r="SVL293"/>
      <c r="SVM293"/>
      <c r="SVN293"/>
      <c r="SVO293"/>
      <c r="SVP293"/>
      <c r="SVQ293"/>
      <c r="SVR293"/>
      <c r="SVS293"/>
      <c r="SVT293"/>
      <c r="SVU293"/>
      <c r="SVV293"/>
      <c r="SVW293"/>
      <c r="SVX293"/>
      <c r="SVY293"/>
      <c r="SVZ293"/>
      <c r="SWA293"/>
      <c r="SWB293"/>
      <c r="SWC293"/>
      <c r="SWD293"/>
      <c r="SWE293"/>
      <c r="SWF293"/>
      <c r="SWG293"/>
      <c r="SWH293"/>
      <c r="SWI293"/>
      <c r="SWJ293"/>
      <c r="SWK293"/>
      <c r="SWL293"/>
      <c r="SWM293"/>
      <c r="SWN293"/>
      <c r="SWO293"/>
      <c r="SWP293"/>
      <c r="SWQ293"/>
      <c r="SWR293"/>
      <c r="SWS293"/>
      <c r="SWT293"/>
      <c r="SWU293"/>
      <c r="SWV293"/>
      <c r="SWW293"/>
      <c r="SWX293"/>
      <c r="SWY293"/>
      <c r="SWZ293"/>
      <c r="SXA293"/>
      <c r="SXB293"/>
      <c r="SXC293"/>
      <c r="SXD293"/>
      <c r="SXE293"/>
      <c r="SXF293"/>
      <c r="SXG293"/>
      <c r="SXH293"/>
      <c r="SXI293"/>
      <c r="SXJ293"/>
      <c r="SXK293"/>
      <c r="SXL293"/>
      <c r="SXM293"/>
      <c r="SXN293"/>
      <c r="SXO293"/>
      <c r="SXP293"/>
      <c r="SXQ293"/>
      <c r="SXR293"/>
      <c r="SXS293"/>
      <c r="SXT293"/>
      <c r="SXU293"/>
      <c r="SXV293"/>
      <c r="SXW293"/>
      <c r="SXX293"/>
      <c r="SXY293"/>
      <c r="SXZ293"/>
      <c r="SYA293"/>
      <c r="SYB293"/>
      <c r="SYC293"/>
      <c r="SYD293"/>
      <c r="SYE293"/>
      <c r="SYF293"/>
      <c r="SYG293"/>
      <c r="SYH293"/>
      <c r="SYI293"/>
      <c r="SYJ293"/>
      <c r="SYK293"/>
      <c r="SYL293"/>
      <c r="SYM293"/>
      <c r="SYN293"/>
      <c r="SYO293"/>
      <c r="SYP293"/>
      <c r="SYQ293"/>
      <c r="SYR293"/>
      <c r="SYS293"/>
      <c r="SYT293"/>
      <c r="SYU293"/>
      <c r="SYV293"/>
      <c r="SYW293"/>
      <c r="SYX293"/>
      <c r="SYY293"/>
      <c r="SYZ293"/>
      <c r="SZA293"/>
      <c r="SZB293"/>
      <c r="SZC293"/>
      <c r="SZD293"/>
      <c r="SZE293"/>
      <c r="SZF293"/>
      <c r="SZG293"/>
      <c r="SZH293"/>
      <c r="SZI293"/>
      <c r="SZJ293"/>
      <c r="SZK293"/>
      <c r="SZL293"/>
      <c r="SZM293"/>
      <c r="SZN293"/>
      <c r="SZO293"/>
      <c r="SZP293"/>
      <c r="SZQ293"/>
      <c r="SZR293"/>
      <c r="SZS293"/>
      <c r="SZT293"/>
      <c r="SZU293"/>
      <c r="SZV293"/>
      <c r="SZW293"/>
      <c r="SZX293"/>
      <c r="SZY293"/>
      <c r="SZZ293"/>
      <c r="TAA293"/>
      <c r="TAB293"/>
      <c r="TAC293"/>
      <c r="TAD293"/>
      <c r="TAE293"/>
      <c r="TAF293"/>
      <c r="TAG293"/>
      <c r="TAH293"/>
      <c r="TAI293"/>
      <c r="TAJ293"/>
      <c r="TAK293"/>
      <c r="TAL293"/>
      <c r="TAM293"/>
      <c r="TAN293"/>
      <c r="TAO293"/>
      <c r="TAP293"/>
      <c r="TAQ293"/>
      <c r="TAR293"/>
      <c r="TAS293"/>
      <c r="TAT293"/>
      <c r="TAU293"/>
      <c r="TAV293"/>
      <c r="TAW293"/>
      <c r="TAX293"/>
      <c r="TAY293"/>
      <c r="TAZ293"/>
      <c r="TBA293"/>
      <c r="TBB293"/>
      <c r="TBC293"/>
      <c r="TBD293"/>
      <c r="TBE293"/>
      <c r="TBF293"/>
      <c r="TBG293"/>
      <c r="TBH293"/>
      <c r="TBI293"/>
      <c r="TBJ293"/>
      <c r="TBK293"/>
      <c r="TBL293"/>
      <c r="TBM293"/>
      <c r="TBN293"/>
      <c r="TBO293"/>
      <c r="TBP293"/>
      <c r="TBQ293"/>
      <c r="TBR293"/>
      <c r="TBS293"/>
      <c r="TBT293"/>
      <c r="TBU293"/>
      <c r="TBV293"/>
      <c r="TBW293"/>
      <c r="TBX293"/>
      <c r="TBY293"/>
      <c r="TBZ293"/>
      <c r="TCA293"/>
      <c r="TCB293"/>
      <c r="TCC293"/>
      <c r="TCD293"/>
      <c r="TCE293"/>
      <c r="TCF293"/>
      <c r="TCG293"/>
      <c r="TCH293"/>
      <c r="TCI293"/>
      <c r="TCJ293"/>
      <c r="TCK293"/>
      <c r="TCL293"/>
      <c r="TCM293"/>
      <c r="TCN293"/>
      <c r="TCO293"/>
      <c r="TCP293"/>
      <c r="TCQ293"/>
      <c r="TCR293"/>
      <c r="TCS293"/>
      <c r="TCT293"/>
      <c r="TCU293"/>
      <c r="TCV293"/>
      <c r="TCW293"/>
      <c r="TCX293"/>
      <c r="TCY293"/>
      <c r="TCZ293"/>
      <c r="TDA293"/>
      <c r="TDB293"/>
      <c r="TDC293"/>
      <c r="TDD293"/>
      <c r="TDE293"/>
      <c r="TDF293"/>
      <c r="TDG293"/>
      <c r="TDH293"/>
      <c r="TDI293"/>
      <c r="TDJ293"/>
      <c r="TDK293"/>
      <c r="TDL293"/>
      <c r="TDM293"/>
      <c r="TDN293"/>
      <c r="TDO293"/>
      <c r="TDP293"/>
      <c r="TDQ293"/>
      <c r="TDR293"/>
      <c r="TDS293"/>
      <c r="TDT293"/>
      <c r="TDU293"/>
      <c r="TDV293"/>
      <c r="TDW293"/>
      <c r="TDX293"/>
      <c r="TDY293"/>
      <c r="TDZ293"/>
      <c r="TEA293"/>
      <c r="TEB293"/>
      <c r="TEC293"/>
      <c r="TED293"/>
      <c r="TEE293"/>
      <c r="TEF293"/>
      <c r="TEG293"/>
      <c r="TEH293"/>
      <c r="TEI293"/>
      <c r="TEJ293"/>
      <c r="TEK293"/>
      <c r="TEL293"/>
      <c r="TEM293"/>
      <c r="TEN293"/>
      <c r="TEO293"/>
      <c r="TEP293"/>
      <c r="TEQ293"/>
      <c r="TER293"/>
      <c r="TES293"/>
      <c r="TET293"/>
      <c r="TEU293"/>
      <c r="TEV293"/>
      <c r="TEW293"/>
      <c r="TEX293"/>
      <c r="TEY293"/>
      <c r="TEZ293"/>
      <c r="TFA293"/>
      <c r="TFB293"/>
      <c r="TFC293"/>
      <c r="TFD293"/>
      <c r="TFE293"/>
      <c r="TFF293"/>
      <c r="TFG293"/>
      <c r="TFH293"/>
      <c r="TFI293"/>
      <c r="TFJ293"/>
      <c r="TFK293"/>
      <c r="TFL293"/>
      <c r="TFM293"/>
      <c r="TFN293"/>
      <c r="TFO293"/>
      <c r="TFP293"/>
      <c r="TFQ293"/>
      <c r="TFR293"/>
      <c r="TFS293"/>
      <c r="TFT293"/>
      <c r="TFU293"/>
      <c r="TFV293"/>
      <c r="TFW293"/>
      <c r="TFX293"/>
      <c r="TFY293"/>
      <c r="TFZ293"/>
      <c r="TGA293"/>
      <c r="TGB293"/>
      <c r="TGC293"/>
      <c r="TGD293"/>
      <c r="TGE293"/>
      <c r="TGF293"/>
      <c r="TGG293"/>
      <c r="TGH293"/>
      <c r="TGI293"/>
      <c r="TGJ293"/>
      <c r="TGK293"/>
      <c r="TGL293"/>
      <c r="TGM293"/>
      <c r="TGN293"/>
      <c r="TGO293"/>
      <c r="TGP293"/>
      <c r="TGQ293"/>
      <c r="TGR293"/>
      <c r="TGS293"/>
      <c r="TGT293"/>
      <c r="TGU293"/>
      <c r="TGV293"/>
      <c r="TGW293"/>
      <c r="TGX293"/>
      <c r="TGY293"/>
      <c r="TGZ293"/>
      <c r="THA293"/>
      <c r="THB293"/>
      <c r="THC293"/>
      <c r="THD293"/>
      <c r="THE293"/>
      <c r="THF293"/>
      <c r="THG293"/>
      <c r="THH293"/>
      <c r="THI293"/>
      <c r="THJ293"/>
      <c r="THK293"/>
      <c r="THL293"/>
      <c r="THM293"/>
      <c r="THN293"/>
      <c r="THO293"/>
      <c r="THP293"/>
      <c r="THQ293"/>
      <c r="THR293"/>
      <c r="THS293"/>
      <c r="THT293"/>
      <c r="THU293"/>
      <c r="THV293"/>
      <c r="THW293"/>
      <c r="THX293"/>
      <c r="THY293"/>
      <c r="THZ293"/>
      <c r="TIA293"/>
      <c r="TIB293"/>
      <c r="TIC293"/>
      <c r="TID293"/>
      <c r="TIE293"/>
      <c r="TIF293"/>
      <c r="TIG293"/>
      <c r="TIH293"/>
      <c r="TII293"/>
      <c r="TIJ293"/>
      <c r="TIK293"/>
      <c r="TIL293"/>
      <c r="TIM293"/>
      <c r="TIN293"/>
      <c r="TIO293"/>
      <c r="TIP293"/>
      <c r="TIQ293"/>
      <c r="TIR293"/>
      <c r="TIS293"/>
      <c r="TIT293"/>
      <c r="TIU293"/>
      <c r="TIV293"/>
      <c r="TIW293"/>
      <c r="TIX293"/>
      <c r="TIY293"/>
      <c r="TIZ293"/>
      <c r="TJA293"/>
      <c r="TJB293"/>
      <c r="TJC293"/>
      <c r="TJD293"/>
      <c r="TJE293"/>
      <c r="TJF293"/>
      <c r="TJG293"/>
      <c r="TJH293"/>
      <c r="TJI293"/>
      <c r="TJJ293"/>
      <c r="TJK293"/>
      <c r="TJL293"/>
      <c r="TJM293"/>
      <c r="TJN293"/>
      <c r="TJO293"/>
      <c r="TJP293"/>
      <c r="TJQ293"/>
      <c r="TJR293"/>
      <c r="TJS293"/>
      <c r="TJT293"/>
      <c r="TJU293"/>
      <c r="TJV293"/>
      <c r="TJW293"/>
      <c r="TJX293"/>
      <c r="TJY293"/>
      <c r="TJZ293"/>
      <c r="TKA293"/>
      <c r="TKB293"/>
      <c r="TKC293"/>
      <c r="TKD293"/>
      <c r="TKE293"/>
      <c r="TKF293"/>
      <c r="TKG293"/>
      <c r="TKH293"/>
      <c r="TKI293"/>
      <c r="TKJ293"/>
      <c r="TKK293"/>
      <c r="TKL293"/>
      <c r="TKM293"/>
      <c r="TKN293"/>
      <c r="TKO293"/>
      <c r="TKP293"/>
      <c r="TKQ293"/>
      <c r="TKR293"/>
      <c r="TKS293"/>
      <c r="TKT293"/>
      <c r="TKU293"/>
      <c r="TKV293"/>
      <c r="TKW293"/>
      <c r="TKX293"/>
      <c r="TKY293"/>
      <c r="TKZ293"/>
      <c r="TLA293"/>
      <c r="TLB293"/>
      <c r="TLC293"/>
      <c r="TLD293"/>
      <c r="TLE293"/>
      <c r="TLF293"/>
      <c r="TLG293"/>
      <c r="TLH293"/>
      <c r="TLI293"/>
      <c r="TLJ293"/>
      <c r="TLK293"/>
      <c r="TLL293"/>
      <c r="TLM293"/>
      <c r="TLN293"/>
      <c r="TLO293"/>
      <c r="TLP293"/>
      <c r="TLQ293"/>
      <c r="TLR293"/>
      <c r="TLS293"/>
      <c r="TLT293"/>
      <c r="TLU293"/>
      <c r="TLV293"/>
      <c r="TLW293"/>
      <c r="TLX293"/>
      <c r="TLY293"/>
      <c r="TLZ293"/>
      <c r="TMA293"/>
      <c r="TMB293"/>
      <c r="TMC293"/>
      <c r="TMD293"/>
      <c r="TME293"/>
      <c r="TMF293"/>
      <c r="TMG293"/>
      <c r="TMH293"/>
      <c r="TMI293"/>
      <c r="TMJ293"/>
      <c r="TMK293"/>
      <c r="TML293"/>
      <c r="TMM293"/>
      <c r="TMN293"/>
      <c r="TMO293"/>
      <c r="TMP293"/>
      <c r="TMQ293"/>
      <c r="TMR293"/>
      <c r="TMS293"/>
      <c r="TMT293"/>
      <c r="TMU293"/>
      <c r="TMV293"/>
      <c r="TMW293"/>
      <c r="TMX293"/>
      <c r="TMY293"/>
      <c r="TMZ293"/>
      <c r="TNA293"/>
      <c r="TNB293"/>
      <c r="TNC293"/>
      <c r="TND293"/>
      <c r="TNE293"/>
      <c r="TNF293"/>
      <c r="TNG293"/>
      <c r="TNH293"/>
      <c r="TNI293"/>
      <c r="TNJ293"/>
      <c r="TNK293"/>
      <c r="TNL293"/>
      <c r="TNM293"/>
      <c r="TNN293"/>
      <c r="TNO293"/>
      <c r="TNP293"/>
      <c r="TNQ293"/>
      <c r="TNR293"/>
      <c r="TNS293"/>
      <c r="TNT293"/>
      <c r="TNU293"/>
      <c r="TNV293"/>
      <c r="TNW293"/>
      <c r="TNX293"/>
      <c r="TNY293"/>
      <c r="TNZ293"/>
      <c r="TOA293"/>
      <c r="TOB293"/>
      <c r="TOC293"/>
      <c r="TOD293"/>
      <c r="TOE293"/>
      <c r="TOF293"/>
      <c r="TOG293"/>
      <c r="TOH293"/>
      <c r="TOI293"/>
      <c r="TOJ293"/>
      <c r="TOK293"/>
      <c r="TOL293"/>
      <c r="TOM293"/>
      <c r="TON293"/>
      <c r="TOO293"/>
      <c r="TOP293"/>
      <c r="TOQ293"/>
      <c r="TOR293"/>
      <c r="TOS293"/>
      <c r="TOT293"/>
      <c r="TOU293"/>
      <c r="TOV293"/>
      <c r="TOW293"/>
      <c r="TOX293"/>
      <c r="TOY293"/>
      <c r="TOZ293"/>
      <c r="TPA293"/>
      <c r="TPB293"/>
      <c r="TPC293"/>
      <c r="TPD293"/>
      <c r="TPE293"/>
      <c r="TPF293"/>
      <c r="TPG293"/>
      <c r="TPH293"/>
      <c r="TPI293"/>
      <c r="TPJ293"/>
      <c r="TPK293"/>
      <c r="TPL293"/>
      <c r="TPM293"/>
      <c r="TPN293"/>
      <c r="TPO293"/>
      <c r="TPP293"/>
      <c r="TPQ293"/>
      <c r="TPR293"/>
      <c r="TPS293"/>
      <c r="TPT293"/>
      <c r="TPU293"/>
      <c r="TPV293"/>
      <c r="TPW293"/>
      <c r="TPX293"/>
      <c r="TPY293"/>
      <c r="TPZ293"/>
      <c r="TQA293"/>
      <c r="TQB293"/>
      <c r="TQC293"/>
      <c r="TQD293"/>
      <c r="TQE293"/>
      <c r="TQF293"/>
      <c r="TQG293"/>
      <c r="TQH293"/>
      <c r="TQI293"/>
      <c r="TQJ293"/>
      <c r="TQK293"/>
      <c r="TQL293"/>
      <c r="TQM293"/>
      <c r="TQN293"/>
      <c r="TQO293"/>
      <c r="TQP293"/>
      <c r="TQQ293"/>
      <c r="TQR293"/>
      <c r="TQS293"/>
      <c r="TQT293"/>
      <c r="TQU293"/>
      <c r="TQV293"/>
      <c r="TQW293"/>
      <c r="TQX293"/>
      <c r="TQY293"/>
      <c r="TQZ293"/>
      <c r="TRA293"/>
      <c r="TRB293"/>
      <c r="TRC293"/>
      <c r="TRD293"/>
      <c r="TRE293"/>
      <c r="TRF293"/>
      <c r="TRG293"/>
      <c r="TRH293"/>
      <c r="TRI293"/>
      <c r="TRJ293"/>
      <c r="TRK293"/>
      <c r="TRL293"/>
      <c r="TRM293"/>
      <c r="TRN293"/>
      <c r="TRO293"/>
      <c r="TRP293"/>
      <c r="TRQ293"/>
      <c r="TRR293"/>
      <c r="TRS293"/>
      <c r="TRT293"/>
      <c r="TRU293"/>
      <c r="TRV293"/>
      <c r="TRW293"/>
      <c r="TRX293"/>
      <c r="TRY293"/>
      <c r="TRZ293"/>
      <c r="TSA293"/>
      <c r="TSB293"/>
      <c r="TSC293"/>
      <c r="TSD293"/>
      <c r="TSE293"/>
      <c r="TSF293"/>
      <c r="TSG293"/>
      <c r="TSH293"/>
      <c r="TSI293"/>
      <c r="TSJ293"/>
      <c r="TSK293"/>
      <c r="TSL293"/>
      <c r="TSM293"/>
      <c r="TSN293"/>
      <c r="TSO293"/>
      <c r="TSP293"/>
      <c r="TSQ293"/>
      <c r="TSR293"/>
      <c r="TSS293"/>
      <c r="TST293"/>
      <c r="TSU293"/>
      <c r="TSV293"/>
      <c r="TSW293"/>
      <c r="TSX293"/>
      <c r="TSY293"/>
      <c r="TSZ293"/>
      <c r="TTA293"/>
      <c r="TTB293"/>
      <c r="TTC293"/>
      <c r="TTD293"/>
      <c r="TTE293"/>
      <c r="TTF293"/>
      <c r="TTG293"/>
      <c r="TTH293"/>
      <c r="TTI293"/>
      <c r="TTJ293"/>
      <c r="TTK293"/>
      <c r="TTL293"/>
      <c r="TTM293"/>
      <c r="TTN293"/>
      <c r="TTO293"/>
      <c r="TTP293"/>
      <c r="TTQ293"/>
      <c r="TTR293"/>
      <c r="TTS293"/>
      <c r="TTT293"/>
      <c r="TTU293"/>
      <c r="TTV293"/>
      <c r="TTW293"/>
      <c r="TTX293"/>
      <c r="TTY293"/>
      <c r="TTZ293"/>
      <c r="TUA293"/>
      <c r="TUB293"/>
      <c r="TUC293"/>
      <c r="TUD293"/>
      <c r="TUE293"/>
      <c r="TUF293"/>
      <c r="TUG293"/>
      <c r="TUH293"/>
      <c r="TUI293"/>
      <c r="TUJ293"/>
      <c r="TUK293"/>
      <c r="TUL293"/>
      <c r="TUM293"/>
      <c r="TUN293"/>
      <c r="TUO293"/>
      <c r="TUP293"/>
      <c r="TUQ293"/>
      <c r="TUR293"/>
      <c r="TUS293"/>
      <c r="TUT293"/>
      <c r="TUU293"/>
      <c r="TUV293"/>
      <c r="TUW293"/>
      <c r="TUX293"/>
      <c r="TUY293"/>
      <c r="TUZ293"/>
      <c r="TVA293"/>
      <c r="TVB293"/>
      <c r="TVC293"/>
      <c r="TVD293"/>
      <c r="TVE293"/>
      <c r="TVF293"/>
      <c r="TVG293"/>
      <c r="TVH293"/>
      <c r="TVI293"/>
      <c r="TVJ293"/>
      <c r="TVK293"/>
      <c r="TVL293"/>
      <c r="TVM293"/>
      <c r="TVN293"/>
      <c r="TVO293"/>
      <c r="TVP293"/>
      <c r="TVQ293"/>
      <c r="TVR293"/>
      <c r="TVS293"/>
      <c r="TVT293"/>
      <c r="TVU293"/>
      <c r="TVV293"/>
      <c r="TVW293"/>
      <c r="TVX293"/>
      <c r="TVY293"/>
      <c r="TVZ293"/>
      <c r="TWA293"/>
      <c r="TWB293"/>
      <c r="TWC293"/>
      <c r="TWD293"/>
      <c r="TWE293"/>
      <c r="TWF293"/>
      <c r="TWG293"/>
      <c r="TWH293"/>
      <c r="TWI293"/>
      <c r="TWJ293"/>
      <c r="TWK293"/>
      <c r="TWL293"/>
      <c r="TWM293"/>
      <c r="TWN293"/>
      <c r="TWO293"/>
      <c r="TWP293"/>
      <c r="TWQ293"/>
      <c r="TWR293"/>
      <c r="TWS293"/>
      <c r="TWT293"/>
      <c r="TWU293"/>
      <c r="TWV293"/>
      <c r="TWW293"/>
      <c r="TWX293"/>
      <c r="TWY293"/>
      <c r="TWZ293"/>
      <c r="TXA293"/>
      <c r="TXB293"/>
      <c r="TXC293"/>
      <c r="TXD293"/>
      <c r="TXE293"/>
      <c r="TXF293"/>
      <c r="TXG293"/>
      <c r="TXH293"/>
      <c r="TXI293"/>
      <c r="TXJ293"/>
      <c r="TXK293"/>
      <c r="TXL293"/>
      <c r="TXM293"/>
      <c r="TXN293"/>
      <c r="TXO293"/>
      <c r="TXP293"/>
      <c r="TXQ293"/>
      <c r="TXR293"/>
      <c r="TXS293"/>
      <c r="TXT293"/>
      <c r="TXU293"/>
      <c r="TXV293"/>
      <c r="TXW293"/>
      <c r="TXX293"/>
      <c r="TXY293"/>
      <c r="TXZ293"/>
      <c r="TYA293"/>
      <c r="TYB293"/>
      <c r="TYC293"/>
      <c r="TYD293"/>
      <c r="TYE293"/>
      <c r="TYF293"/>
      <c r="TYG293"/>
      <c r="TYH293"/>
      <c r="TYI293"/>
      <c r="TYJ293"/>
      <c r="TYK293"/>
      <c r="TYL293"/>
      <c r="TYM293"/>
      <c r="TYN293"/>
      <c r="TYO293"/>
      <c r="TYP293"/>
      <c r="TYQ293"/>
      <c r="TYR293"/>
      <c r="TYS293"/>
      <c r="TYT293"/>
      <c r="TYU293"/>
      <c r="TYV293"/>
      <c r="TYW293"/>
      <c r="TYX293"/>
      <c r="TYY293"/>
      <c r="TYZ293"/>
      <c r="TZA293"/>
      <c r="TZB293"/>
      <c r="TZC293"/>
      <c r="TZD293"/>
      <c r="TZE293"/>
      <c r="TZF293"/>
      <c r="TZG293"/>
      <c r="TZH293"/>
      <c r="TZI293"/>
      <c r="TZJ293"/>
      <c r="TZK293"/>
      <c r="TZL293"/>
      <c r="TZM293"/>
      <c r="TZN293"/>
      <c r="TZO293"/>
      <c r="TZP293"/>
      <c r="TZQ293"/>
      <c r="TZR293"/>
      <c r="TZS293"/>
      <c r="TZT293"/>
      <c r="TZU293"/>
      <c r="TZV293"/>
      <c r="TZW293"/>
      <c r="TZX293"/>
      <c r="TZY293"/>
      <c r="TZZ293"/>
      <c r="UAA293"/>
      <c r="UAB293"/>
      <c r="UAC293"/>
      <c r="UAD293"/>
      <c r="UAE293"/>
      <c r="UAF293"/>
      <c r="UAG293"/>
      <c r="UAH293"/>
      <c r="UAI293"/>
      <c r="UAJ293"/>
      <c r="UAK293"/>
      <c r="UAL293"/>
      <c r="UAM293"/>
      <c r="UAN293"/>
      <c r="UAO293"/>
      <c r="UAP293"/>
      <c r="UAQ293"/>
      <c r="UAR293"/>
      <c r="UAS293"/>
      <c r="UAT293"/>
      <c r="UAU293"/>
      <c r="UAV293"/>
      <c r="UAW293"/>
      <c r="UAX293"/>
      <c r="UAY293"/>
      <c r="UAZ293"/>
      <c r="UBA293"/>
      <c r="UBB293"/>
      <c r="UBC293"/>
      <c r="UBD293"/>
      <c r="UBE293"/>
      <c r="UBF293"/>
      <c r="UBG293"/>
      <c r="UBH293"/>
      <c r="UBI293"/>
      <c r="UBJ293"/>
      <c r="UBK293"/>
      <c r="UBL293"/>
      <c r="UBM293"/>
      <c r="UBN293"/>
      <c r="UBO293"/>
      <c r="UBP293"/>
      <c r="UBQ293"/>
      <c r="UBR293"/>
      <c r="UBS293"/>
      <c r="UBT293"/>
      <c r="UBU293"/>
      <c r="UBV293"/>
      <c r="UBW293"/>
      <c r="UBX293"/>
      <c r="UBY293"/>
      <c r="UBZ293"/>
      <c r="UCA293"/>
      <c r="UCB293"/>
      <c r="UCC293"/>
      <c r="UCD293"/>
      <c r="UCE293"/>
      <c r="UCF293"/>
      <c r="UCG293"/>
      <c r="UCH293"/>
      <c r="UCI293"/>
      <c r="UCJ293"/>
      <c r="UCK293"/>
      <c r="UCL293"/>
      <c r="UCM293"/>
      <c r="UCN293"/>
      <c r="UCO293"/>
      <c r="UCP293"/>
      <c r="UCQ293"/>
      <c r="UCR293"/>
      <c r="UCS293"/>
      <c r="UCT293"/>
      <c r="UCU293"/>
      <c r="UCV293"/>
      <c r="UCW293"/>
      <c r="UCX293"/>
      <c r="UCY293"/>
      <c r="UCZ293"/>
      <c r="UDA293"/>
      <c r="UDB293"/>
      <c r="UDC293"/>
      <c r="UDD293"/>
      <c r="UDE293"/>
      <c r="UDF293"/>
      <c r="UDG293"/>
      <c r="UDH293"/>
      <c r="UDI293"/>
      <c r="UDJ293"/>
      <c r="UDK293"/>
      <c r="UDL293"/>
      <c r="UDM293"/>
      <c r="UDN293"/>
      <c r="UDO293"/>
      <c r="UDP293"/>
      <c r="UDQ293"/>
      <c r="UDR293"/>
      <c r="UDS293"/>
      <c r="UDT293"/>
      <c r="UDU293"/>
      <c r="UDV293"/>
      <c r="UDW293"/>
      <c r="UDX293"/>
      <c r="UDY293"/>
      <c r="UDZ293"/>
      <c r="UEA293"/>
      <c r="UEB293"/>
      <c r="UEC293"/>
      <c r="UED293"/>
      <c r="UEE293"/>
      <c r="UEF293"/>
      <c r="UEG293"/>
      <c r="UEH293"/>
      <c r="UEI293"/>
      <c r="UEJ293"/>
      <c r="UEK293"/>
      <c r="UEL293"/>
      <c r="UEM293"/>
      <c r="UEN293"/>
      <c r="UEO293"/>
      <c r="UEP293"/>
      <c r="UEQ293"/>
      <c r="UER293"/>
      <c r="UES293"/>
      <c r="UET293"/>
      <c r="UEU293"/>
      <c r="UEV293"/>
      <c r="UEW293"/>
      <c r="UEX293"/>
      <c r="UEY293"/>
      <c r="UEZ293"/>
      <c r="UFA293"/>
      <c r="UFB293"/>
      <c r="UFC293"/>
      <c r="UFD293"/>
      <c r="UFE293"/>
      <c r="UFF293"/>
      <c r="UFG293"/>
      <c r="UFH293"/>
      <c r="UFI293"/>
      <c r="UFJ293"/>
      <c r="UFK293"/>
      <c r="UFL293"/>
      <c r="UFM293"/>
      <c r="UFN293"/>
      <c r="UFO293"/>
      <c r="UFP293"/>
      <c r="UFQ293"/>
      <c r="UFR293"/>
      <c r="UFS293"/>
      <c r="UFT293"/>
      <c r="UFU293"/>
      <c r="UFV293"/>
      <c r="UFW293"/>
      <c r="UFX293"/>
      <c r="UFY293"/>
      <c r="UFZ293"/>
      <c r="UGA293"/>
      <c r="UGB293"/>
      <c r="UGC293"/>
      <c r="UGD293"/>
      <c r="UGE293"/>
      <c r="UGF293"/>
      <c r="UGG293"/>
      <c r="UGH293"/>
      <c r="UGI293"/>
      <c r="UGJ293"/>
      <c r="UGK293"/>
      <c r="UGL293"/>
      <c r="UGM293"/>
      <c r="UGN293"/>
      <c r="UGO293"/>
      <c r="UGP293"/>
      <c r="UGQ293"/>
      <c r="UGR293"/>
      <c r="UGS293"/>
      <c r="UGT293"/>
      <c r="UGU293"/>
      <c r="UGV293"/>
      <c r="UGW293"/>
      <c r="UGX293"/>
      <c r="UGY293"/>
      <c r="UGZ293"/>
      <c r="UHA293"/>
      <c r="UHB293"/>
      <c r="UHC293"/>
      <c r="UHD293"/>
      <c r="UHE293"/>
      <c r="UHF293"/>
      <c r="UHG293"/>
      <c r="UHH293"/>
      <c r="UHI293"/>
      <c r="UHJ293"/>
      <c r="UHK293"/>
      <c r="UHL293"/>
      <c r="UHM293"/>
      <c r="UHN293"/>
      <c r="UHO293"/>
      <c r="UHP293"/>
      <c r="UHQ293"/>
      <c r="UHR293"/>
      <c r="UHS293"/>
      <c r="UHT293"/>
      <c r="UHU293"/>
      <c r="UHV293"/>
      <c r="UHW293"/>
      <c r="UHX293"/>
      <c r="UHY293"/>
      <c r="UHZ293"/>
      <c r="UIA293"/>
      <c r="UIB293"/>
      <c r="UIC293"/>
      <c r="UID293"/>
      <c r="UIE293"/>
      <c r="UIF293"/>
      <c r="UIG293"/>
      <c r="UIH293"/>
      <c r="UII293"/>
      <c r="UIJ293"/>
      <c r="UIK293"/>
      <c r="UIL293"/>
      <c r="UIM293"/>
      <c r="UIN293"/>
      <c r="UIO293"/>
      <c r="UIP293"/>
      <c r="UIQ293"/>
      <c r="UIR293"/>
      <c r="UIS293"/>
      <c r="UIT293"/>
      <c r="UIU293"/>
      <c r="UIV293"/>
      <c r="UIW293"/>
      <c r="UIX293"/>
      <c r="UIY293"/>
      <c r="UIZ293"/>
      <c r="UJA293"/>
      <c r="UJB293"/>
      <c r="UJC293"/>
      <c r="UJD293"/>
      <c r="UJE293"/>
      <c r="UJF293"/>
      <c r="UJG293"/>
      <c r="UJH293"/>
      <c r="UJI293"/>
      <c r="UJJ293"/>
      <c r="UJK293"/>
      <c r="UJL293"/>
      <c r="UJM293"/>
      <c r="UJN293"/>
      <c r="UJO293"/>
      <c r="UJP293"/>
      <c r="UJQ293"/>
      <c r="UJR293"/>
      <c r="UJS293"/>
      <c r="UJT293"/>
      <c r="UJU293"/>
      <c r="UJV293"/>
      <c r="UJW293"/>
      <c r="UJX293"/>
      <c r="UJY293"/>
      <c r="UJZ293"/>
      <c r="UKA293"/>
      <c r="UKB293"/>
      <c r="UKC293"/>
      <c r="UKD293"/>
      <c r="UKE293"/>
      <c r="UKF293"/>
      <c r="UKG293"/>
      <c r="UKH293"/>
      <c r="UKI293"/>
      <c r="UKJ293"/>
      <c r="UKK293"/>
      <c r="UKL293"/>
      <c r="UKM293"/>
      <c r="UKN293"/>
      <c r="UKO293"/>
      <c r="UKP293"/>
      <c r="UKQ293"/>
      <c r="UKR293"/>
      <c r="UKS293"/>
      <c r="UKT293"/>
      <c r="UKU293"/>
      <c r="UKV293"/>
      <c r="UKW293"/>
      <c r="UKX293"/>
      <c r="UKY293"/>
      <c r="UKZ293"/>
      <c r="ULA293"/>
      <c r="ULB293"/>
      <c r="ULC293"/>
      <c r="ULD293"/>
      <c r="ULE293"/>
      <c r="ULF293"/>
      <c r="ULG293"/>
      <c r="ULH293"/>
      <c r="ULI293"/>
      <c r="ULJ293"/>
      <c r="ULK293"/>
      <c r="ULL293"/>
      <c r="ULM293"/>
      <c r="ULN293"/>
      <c r="ULO293"/>
      <c r="ULP293"/>
      <c r="ULQ293"/>
      <c r="ULR293"/>
      <c r="ULS293"/>
      <c r="ULT293"/>
      <c r="ULU293"/>
      <c r="ULV293"/>
      <c r="ULW293"/>
      <c r="ULX293"/>
      <c r="ULY293"/>
      <c r="ULZ293"/>
      <c r="UMA293"/>
      <c r="UMB293"/>
      <c r="UMC293"/>
      <c r="UMD293"/>
      <c r="UME293"/>
      <c r="UMF293"/>
      <c r="UMG293"/>
      <c r="UMH293"/>
      <c r="UMI293"/>
      <c r="UMJ293"/>
      <c r="UMK293"/>
      <c r="UML293"/>
      <c r="UMM293"/>
      <c r="UMN293"/>
      <c r="UMO293"/>
      <c r="UMP293"/>
      <c r="UMQ293"/>
      <c r="UMR293"/>
      <c r="UMS293"/>
      <c r="UMT293"/>
      <c r="UMU293"/>
      <c r="UMV293"/>
      <c r="UMW293"/>
      <c r="UMX293"/>
      <c r="UMY293"/>
      <c r="UMZ293"/>
      <c r="UNA293"/>
      <c r="UNB293"/>
      <c r="UNC293"/>
      <c r="UND293"/>
      <c r="UNE293"/>
      <c r="UNF293"/>
      <c r="UNG293"/>
      <c r="UNH293"/>
      <c r="UNI293"/>
      <c r="UNJ293"/>
      <c r="UNK293"/>
      <c r="UNL293"/>
      <c r="UNM293"/>
      <c r="UNN293"/>
      <c r="UNO293"/>
      <c r="UNP293"/>
      <c r="UNQ293"/>
      <c r="UNR293"/>
      <c r="UNS293"/>
      <c r="UNT293"/>
      <c r="UNU293"/>
      <c r="UNV293"/>
      <c r="UNW293"/>
      <c r="UNX293"/>
      <c r="UNY293"/>
      <c r="UNZ293"/>
      <c r="UOA293"/>
      <c r="UOB293"/>
      <c r="UOC293"/>
      <c r="UOD293"/>
      <c r="UOE293"/>
      <c r="UOF293"/>
      <c r="UOG293"/>
      <c r="UOH293"/>
      <c r="UOI293"/>
      <c r="UOJ293"/>
      <c r="UOK293"/>
      <c r="UOL293"/>
      <c r="UOM293"/>
      <c r="UON293"/>
      <c r="UOO293"/>
      <c r="UOP293"/>
      <c r="UOQ293"/>
      <c r="UOR293"/>
      <c r="UOS293"/>
      <c r="UOT293"/>
      <c r="UOU293"/>
      <c r="UOV293"/>
      <c r="UOW293"/>
      <c r="UOX293"/>
      <c r="UOY293"/>
      <c r="UOZ293"/>
      <c r="UPA293"/>
      <c r="UPB293"/>
      <c r="UPC293"/>
      <c r="UPD293"/>
      <c r="UPE293"/>
      <c r="UPF293"/>
      <c r="UPG293"/>
      <c r="UPH293"/>
      <c r="UPI293"/>
      <c r="UPJ293"/>
      <c r="UPK293"/>
      <c r="UPL293"/>
      <c r="UPM293"/>
      <c r="UPN293"/>
      <c r="UPO293"/>
      <c r="UPP293"/>
      <c r="UPQ293"/>
      <c r="UPR293"/>
      <c r="UPS293"/>
      <c r="UPT293"/>
      <c r="UPU293"/>
      <c r="UPV293"/>
      <c r="UPW293"/>
      <c r="UPX293"/>
      <c r="UPY293"/>
      <c r="UPZ293"/>
      <c r="UQA293"/>
      <c r="UQB293"/>
      <c r="UQC293"/>
      <c r="UQD293"/>
      <c r="UQE293"/>
      <c r="UQF293"/>
      <c r="UQG293"/>
      <c r="UQH293"/>
      <c r="UQI293"/>
      <c r="UQJ293"/>
      <c r="UQK293"/>
      <c r="UQL293"/>
      <c r="UQM293"/>
      <c r="UQN293"/>
      <c r="UQO293"/>
      <c r="UQP293"/>
      <c r="UQQ293"/>
      <c r="UQR293"/>
      <c r="UQS293"/>
      <c r="UQT293"/>
      <c r="UQU293"/>
      <c r="UQV293"/>
      <c r="UQW293"/>
      <c r="UQX293"/>
      <c r="UQY293"/>
      <c r="UQZ293"/>
      <c r="URA293"/>
      <c r="URB293"/>
      <c r="URC293"/>
      <c r="URD293"/>
      <c r="URE293"/>
      <c r="URF293"/>
      <c r="URG293"/>
      <c r="URH293"/>
      <c r="URI293"/>
      <c r="URJ293"/>
      <c r="URK293"/>
      <c r="URL293"/>
      <c r="URM293"/>
      <c r="URN293"/>
      <c r="URO293"/>
      <c r="URP293"/>
      <c r="URQ293"/>
      <c r="URR293"/>
      <c r="URS293"/>
      <c r="URT293"/>
      <c r="URU293"/>
      <c r="URV293"/>
      <c r="URW293"/>
      <c r="URX293"/>
      <c r="URY293"/>
      <c r="URZ293"/>
      <c r="USA293"/>
      <c r="USB293"/>
      <c r="USC293"/>
      <c r="USD293"/>
      <c r="USE293"/>
      <c r="USF293"/>
      <c r="USG293"/>
      <c r="USH293"/>
      <c r="USI293"/>
      <c r="USJ293"/>
      <c r="USK293"/>
      <c r="USL293"/>
      <c r="USM293"/>
      <c r="USN293"/>
      <c r="USO293"/>
      <c r="USP293"/>
      <c r="USQ293"/>
      <c r="USR293"/>
      <c r="USS293"/>
      <c r="UST293"/>
      <c r="USU293"/>
      <c r="USV293"/>
      <c r="USW293"/>
      <c r="USX293"/>
      <c r="USY293"/>
      <c r="USZ293"/>
      <c r="UTA293"/>
      <c r="UTB293"/>
      <c r="UTC293"/>
      <c r="UTD293"/>
      <c r="UTE293"/>
      <c r="UTF293"/>
      <c r="UTG293"/>
      <c r="UTH293"/>
      <c r="UTI293"/>
      <c r="UTJ293"/>
      <c r="UTK293"/>
      <c r="UTL293"/>
      <c r="UTM293"/>
      <c r="UTN293"/>
      <c r="UTO293"/>
      <c r="UTP293"/>
      <c r="UTQ293"/>
      <c r="UTR293"/>
      <c r="UTS293"/>
      <c r="UTT293"/>
      <c r="UTU293"/>
      <c r="UTV293"/>
      <c r="UTW293"/>
      <c r="UTX293"/>
      <c r="UTY293"/>
      <c r="UTZ293"/>
      <c r="UUA293"/>
      <c r="UUB293"/>
      <c r="UUC293"/>
      <c r="UUD293"/>
      <c r="UUE293"/>
      <c r="UUF293"/>
      <c r="UUG293"/>
      <c r="UUH293"/>
      <c r="UUI293"/>
      <c r="UUJ293"/>
      <c r="UUK293"/>
      <c r="UUL293"/>
      <c r="UUM293"/>
      <c r="UUN293"/>
      <c r="UUO293"/>
      <c r="UUP293"/>
      <c r="UUQ293"/>
      <c r="UUR293"/>
      <c r="UUS293"/>
      <c r="UUT293"/>
      <c r="UUU293"/>
      <c r="UUV293"/>
      <c r="UUW293"/>
      <c r="UUX293"/>
      <c r="UUY293"/>
      <c r="UUZ293"/>
      <c r="UVA293"/>
      <c r="UVB293"/>
      <c r="UVC293"/>
      <c r="UVD293"/>
      <c r="UVE293"/>
      <c r="UVF293"/>
      <c r="UVG293"/>
      <c r="UVH293"/>
      <c r="UVI293"/>
      <c r="UVJ293"/>
      <c r="UVK293"/>
      <c r="UVL293"/>
      <c r="UVM293"/>
      <c r="UVN293"/>
      <c r="UVO293"/>
      <c r="UVP293"/>
      <c r="UVQ293"/>
      <c r="UVR293"/>
      <c r="UVS293"/>
      <c r="UVT293"/>
      <c r="UVU293"/>
      <c r="UVV293"/>
      <c r="UVW293"/>
      <c r="UVX293"/>
      <c r="UVY293"/>
      <c r="UVZ293"/>
      <c r="UWA293"/>
      <c r="UWB293"/>
      <c r="UWC293"/>
      <c r="UWD293"/>
      <c r="UWE293"/>
      <c r="UWF293"/>
      <c r="UWG293"/>
      <c r="UWH293"/>
      <c r="UWI293"/>
      <c r="UWJ293"/>
      <c r="UWK293"/>
      <c r="UWL293"/>
      <c r="UWM293"/>
      <c r="UWN293"/>
      <c r="UWO293"/>
      <c r="UWP293"/>
      <c r="UWQ293"/>
      <c r="UWR293"/>
      <c r="UWS293"/>
      <c r="UWT293"/>
      <c r="UWU293"/>
      <c r="UWV293"/>
      <c r="UWW293"/>
      <c r="UWX293"/>
      <c r="UWY293"/>
      <c r="UWZ293"/>
      <c r="UXA293"/>
      <c r="UXB293"/>
      <c r="UXC293"/>
      <c r="UXD293"/>
      <c r="UXE293"/>
      <c r="UXF293"/>
      <c r="UXG293"/>
      <c r="UXH293"/>
      <c r="UXI293"/>
      <c r="UXJ293"/>
      <c r="UXK293"/>
      <c r="UXL293"/>
      <c r="UXM293"/>
      <c r="UXN293"/>
      <c r="UXO293"/>
      <c r="UXP293"/>
      <c r="UXQ293"/>
      <c r="UXR293"/>
      <c r="UXS293"/>
      <c r="UXT293"/>
      <c r="UXU293"/>
      <c r="UXV293"/>
      <c r="UXW293"/>
      <c r="UXX293"/>
      <c r="UXY293"/>
      <c r="UXZ293"/>
      <c r="UYA293"/>
      <c r="UYB293"/>
      <c r="UYC293"/>
      <c r="UYD293"/>
      <c r="UYE293"/>
      <c r="UYF293"/>
      <c r="UYG293"/>
      <c r="UYH293"/>
      <c r="UYI293"/>
      <c r="UYJ293"/>
      <c r="UYK293"/>
      <c r="UYL293"/>
      <c r="UYM293"/>
      <c r="UYN293"/>
      <c r="UYO293"/>
      <c r="UYP293"/>
      <c r="UYQ293"/>
      <c r="UYR293"/>
      <c r="UYS293"/>
      <c r="UYT293"/>
      <c r="UYU293"/>
      <c r="UYV293"/>
      <c r="UYW293"/>
      <c r="UYX293"/>
      <c r="UYY293"/>
      <c r="UYZ293"/>
      <c r="UZA293"/>
      <c r="UZB293"/>
      <c r="UZC293"/>
      <c r="UZD293"/>
      <c r="UZE293"/>
      <c r="UZF293"/>
      <c r="UZG293"/>
      <c r="UZH293"/>
      <c r="UZI293"/>
      <c r="UZJ293"/>
      <c r="UZK293"/>
      <c r="UZL293"/>
      <c r="UZM293"/>
      <c r="UZN293"/>
      <c r="UZO293"/>
      <c r="UZP293"/>
      <c r="UZQ293"/>
      <c r="UZR293"/>
      <c r="UZS293"/>
      <c r="UZT293"/>
      <c r="UZU293"/>
      <c r="UZV293"/>
      <c r="UZW293"/>
      <c r="UZX293"/>
      <c r="UZY293"/>
      <c r="UZZ293"/>
      <c r="VAA293"/>
      <c r="VAB293"/>
      <c r="VAC293"/>
      <c r="VAD293"/>
      <c r="VAE293"/>
      <c r="VAF293"/>
      <c r="VAG293"/>
      <c r="VAH293"/>
      <c r="VAI293"/>
      <c r="VAJ293"/>
      <c r="VAK293"/>
      <c r="VAL293"/>
      <c r="VAM293"/>
      <c r="VAN293"/>
      <c r="VAO293"/>
      <c r="VAP293"/>
      <c r="VAQ293"/>
      <c r="VAR293"/>
      <c r="VAS293"/>
      <c r="VAT293"/>
      <c r="VAU293"/>
      <c r="VAV293"/>
      <c r="VAW293"/>
      <c r="VAX293"/>
      <c r="VAY293"/>
      <c r="VAZ293"/>
      <c r="VBA293"/>
      <c r="VBB293"/>
      <c r="VBC293"/>
      <c r="VBD293"/>
      <c r="VBE293"/>
      <c r="VBF293"/>
      <c r="VBG293"/>
      <c r="VBH293"/>
      <c r="VBI293"/>
      <c r="VBJ293"/>
      <c r="VBK293"/>
      <c r="VBL293"/>
      <c r="VBM293"/>
      <c r="VBN293"/>
      <c r="VBO293"/>
      <c r="VBP293"/>
      <c r="VBQ293"/>
      <c r="VBR293"/>
      <c r="VBS293"/>
      <c r="VBT293"/>
      <c r="VBU293"/>
      <c r="VBV293"/>
      <c r="VBW293"/>
      <c r="VBX293"/>
      <c r="VBY293"/>
      <c r="VBZ293"/>
      <c r="VCA293"/>
      <c r="VCB293"/>
      <c r="VCC293"/>
      <c r="VCD293"/>
      <c r="VCE293"/>
      <c r="VCF293"/>
      <c r="VCG293"/>
      <c r="VCH293"/>
      <c r="VCI293"/>
      <c r="VCJ293"/>
      <c r="VCK293"/>
      <c r="VCL293"/>
      <c r="VCM293"/>
      <c r="VCN293"/>
      <c r="VCO293"/>
      <c r="VCP293"/>
      <c r="VCQ293"/>
      <c r="VCR293"/>
      <c r="VCS293"/>
      <c r="VCT293"/>
      <c r="VCU293"/>
      <c r="VCV293"/>
      <c r="VCW293"/>
      <c r="VCX293"/>
      <c r="VCY293"/>
      <c r="VCZ293"/>
      <c r="VDA293"/>
      <c r="VDB293"/>
      <c r="VDC293"/>
      <c r="VDD293"/>
      <c r="VDE293"/>
      <c r="VDF293"/>
      <c r="VDG293"/>
      <c r="VDH293"/>
      <c r="VDI293"/>
      <c r="VDJ293"/>
      <c r="VDK293"/>
      <c r="VDL293"/>
      <c r="VDM293"/>
      <c r="VDN293"/>
      <c r="VDO293"/>
      <c r="VDP293"/>
      <c r="VDQ293"/>
      <c r="VDR293"/>
      <c r="VDS293"/>
      <c r="VDT293"/>
      <c r="VDU293"/>
      <c r="VDV293"/>
      <c r="VDW293"/>
      <c r="VDX293"/>
      <c r="VDY293"/>
      <c r="VDZ293"/>
      <c r="VEA293"/>
      <c r="VEB293"/>
      <c r="VEC293"/>
      <c r="VED293"/>
      <c r="VEE293"/>
      <c r="VEF293"/>
      <c r="VEG293"/>
      <c r="VEH293"/>
      <c r="VEI293"/>
      <c r="VEJ293"/>
      <c r="VEK293"/>
      <c r="VEL293"/>
      <c r="VEM293"/>
      <c r="VEN293"/>
      <c r="VEO293"/>
      <c r="VEP293"/>
      <c r="VEQ293"/>
      <c r="VER293"/>
      <c r="VES293"/>
      <c r="VET293"/>
      <c r="VEU293"/>
      <c r="VEV293"/>
      <c r="VEW293"/>
      <c r="VEX293"/>
      <c r="VEY293"/>
      <c r="VEZ293"/>
      <c r="VFA293"/>
      <c r="VFB293"/>
      <c r="VFC293"/>
      <c r="VFD293"/>
      <c r="VFE293"/>
      <c r="VFF293"/>
      <c r="VFG293"/>
      <c r="VFH293"/>
      <c r="VFI293"/>
      <c r="VFJ293"/>
      <c r="VFK293"/>
      <c r="VFL293"/>
      <c r="VFM293"/>
      <c r="VFN293"/>
      <c r="VFO293"/>
      <c r="VFP293"/>
      <c r="VFQ293"/>
      <c r="VFR293"/>
      <c r="VFS293"/>
      <c r="VFT293"/>
      <c r="VFU293"/>
      <c r="VFV293"/>
      <c r="VFW293"/>
      <c r="VFX293"/>
      <c r="VFY293"/>
      <c r="VFZ293"/>
      <c r="VGA293"/>
      <c r="VGB293"/>
      <c r="VGC293"/>
      <c r="VGD293"/>
      <c r="VGE293"/>
      <c r="VGF293"/>
      <c r="VGG293"/>
      <c r="VGH293"/>
      <c r="VGI293"/>
      <c r="VGJ293"/>
      <c r="VGK293"/>
      <c r="VGL293"/>
      <c r="VGM293"/>
      <c r="VGN293"/>
      <c r="VGO293"/>
      <c r="VGP293"/>
      <c r="VGQ293"/>
      <c r="VGR293"/>
      <c r="VGS293"/>
      <c r="VGT293"/>
      <c r="VGU293"/>
      <c r="VGV293"/>
      <c r="VGW293"/>
      <c r="VGX293"/>
      <c r="VGY293"/>
      <c r="VGZ293"/>
      <c r="VHA293"/>
      <c r="VHB293"/>
      <c r="VHC293"/>
      <c r="VHD293"/>
      <c r="VHE293"/>
      <c r="VHF293"/>
      <c r="VHG293"/>
      <c r="VHH293"/>
      <c r="VHI293"/>
      <c r="VHJ293"/>
      <c r="VHK293"/>
      <c r="VHL293"/>
      <c r="VHM293"/>
      <c r="VHN293"/>
      <c r="VHO293"/>
      <c r="VHP293"/>
      <c r="VHQ293"/>
      <c r="VHR293"/>
      <c r="VHS293"/>
      <c r="VHT293"/>
      <c r="VHU293"/>
      <c r="VHV293"/>
      <c r="VHW293"/>
      <c r="VHX293"/>
      <c r="VHY293"/>
      <c r="VHZ293"/>
      <c r="VIA293"/>
      <c r="VIB293"/>
      <c r="VIC293"/>
      <c r="VID293"/>
      <c r="VIE293"/>
      <c r="VIF293"/>
      <c r="VIG293"/>
      <c r="VIH293"/>
      <c r="VII293"/>
      <c r="VIJ293"/>
      <c r="VIK293"/>
      <c r="VIL293"/>
      <c r="VIM293"/>
      <c r="VIN293"/>
      <c r="VIO293"/>
      <c r="VIP293"/>
      <c r="VIQ293"/>
      <c r="VIR293"/>
      <c r="VIS293"/>
      <c r="VIT293"/>
      <c r="VIU293"/>
      <c r="VIV293"/>
      <c r="VIW293"/>
      <c r="VIX293"/>
      <c r="VIY293"/>
      <c r="VIZ293"/>
      <c r="VJA293"/>
      <c r="VJB293"/>
      <c r="VJC293"/>
      <c r="VJD293"/>
      <c r="VJE293"/>
      <c r="VJF293"/>
      <c r="VJG293"/>
      <c r="VJH293"/>
      <c r="VJI293"/>
      <c r="VJJ293"/>
      <c r="VJK293"/>
      <c r="VJL293"/>
      <c r="VJM293"/>
      <c r="VJN293"/>
      <c r="VJO293"/>
      <c r="VJP293"/>
      <c r="VJQ293"/>
      <c r="VJR293"/>
      <c r="VJS293"/>
      <c r="VJT293"/>
      <c r="VJU293"/>
      <c r="VJV293"/>
      <c r="VJW293"/>
      <c r="VJX293"/>
      <c r="VJY293"/>
      <c r="VJZ293"/>
      <c r="VKA293"/>
      <c r="VKB293"/>
      <c r="VKC293"/>
      <c r="VKD293"/>
      <c r="VKE293"/>
      <c r="VKF293"/>
      <c r="VKG293"/>
      <c r="VKH293"/>
      <c r="VKI293"/>
      <c r="VKJ293"/>
      <c r="VKK293"/>
      <c r="VKL293"/>
      <c r="VKM293"/>
      <c r="VKN293"/>
      <c r="VKO293"/>
      <c r="VKP293"/>
      <c r="VKQ293"/>
      <c r="VKR293"/>
      <c r="VKS293"/>
      <c r="VKT293"/>
      <c r="VKU293"/>
      <c r="VKV293"/>
      <c r="VKW293"/>
      <c r="VKX293"/>
      <c r="VKY293"/>
      <c r="VKZ293"/>
      <c r="VLA293"/>
      <c r="VLB293"/>
      <c r="VLC293"/>
      <c r="VLD293"/>
      <c r="VLE293"/>
      <c r="VLF293"/>
      <c r="VLG293"/>
      <c r="VLH293"/>
      <c r="VLI293"/>
      <c r="VLJ293"/>
      <c r="VLK293"/>
      <c r="VLL293"/>
      <c r="VLM293"/>
      <c r="VLN293"/>
      <c r="VLO293"/>
      <c r="VLP293"/>
      <c r="VLQ293"/>
      <c r="VLR293"/>
      <c r="VLS293"/>
      <c r="VLT293"/>
      <c r="VLU293"/>
      <c r="VLV293"/>
      <c r="VLW293"/>
      <c r="VLX293"/>
      <c r="VLY293"/>
      <c r="VLZ293"/>
      <c r="VMA293"/>
      <c r="VMB293"/>
      <c r="VMC293"/>
      <c r="VMD293"/>
      <c r="VME293"/>
      <c r="VMF293"/>
      <c r="VMG293"/>
      <c r="VMH293"/>
      <c r="VMI293"/>
      <c r="VMJ293"/>
      <c r="VMK293"/>
      <c r="VML293"/>
      <c r="VMM293"/>
      <c r="VMN293"/>
      <c r="VMO293"/>
      <c r="VMP293"/>
      <c r="VMQ293"/>
      <c r="VMR293"/>
      <c r="VMS293"/>
      <c r="VMT293"/>
      <c r="VMU293"/>
      <c r="VMV293"/>
      <c r="VMW293"/>
      <c r="VMX293"/>
      <c r="VMY293"/>
      <c r="VMZ293"/>
      <c r="VNA293"/>
      <c r="VNB293"/>
      <c r="VNC293"/>
      <c r="VND293"/>
      <c r="VNE293"/>
      <c r="VNF293"/>
      <c r="VNG293"/>
      <c r="VNH293"/>
      <c r="VNI293"/>
      <c r="VNJ293"/>
      <c r="VNK293"/>
      <c r="VNL293"/>
      <c r="VNM293"/>
      <c r="VNN293"/>
      <c r="VNO293"/>
      <c r="VNP293"/>
      <c r="VNQ293"/>
      <c r="VNR293"/>
      <c r="VNS293"/>
      <c r="VNT293"/>
      <c r="VNU293"/>
      <c r="VNV293"/>
      <c r="VNW293"/>
      <c r="VNX293"/>
      <c r="VNY293"/>
      <c r="VNZ293"/>
      <c r="VOA293"/>
      <c r="VOB293"/>
      <c r="VOC293"/>
      <c r="VOD293"/>
      <c r="VOE293"/>
      <c r="VOF293"/>
      <c r="VOG293"/>
      <c r="VOH293"/>
      <c r="VOI293"/>
      <c r="VOJ293"/>
      <c r="VOK293"/>
      <c r="VOL293"/>
      <c r="VOM293"/>
      <c r="VON293"/>
      <c r="VOO293"/>
      <c r="VOP293"/>
      <c r="VOQ293"/>
      <c r="VOR293"/>
      <c r="VOS293"/>
      <c r="VOT293"/>
      <c r="VOU293"/>
      <c r="VOV293"/>
      <c r="VOW293"/>
      <c r="VOX293"/>
      <c r="VOY293"/>
      <c r="VOZ293"/>
      <c r="VPA293"/>
      <c r="VPB293"/>
      <c r="VPC293"/>
      <c r="VPD293"/>
      <c r="VPE293"/>
      <c r="VPF293"/>
      <c r="VPG293"/>
      <c r="VPH293"/>
      <c r="VPI293"/>
      <c r="VPJ293"/>
      <c r="VPK293"/>
      <c r="VPL293"/>
      <c r="VPM293"/>
      <c r="VPN293"/>
      <c r="VPO293"/>
      <c r="VPP293"/>
      <c r="VPQ293"/>
      <c r="VPR293"/>
      <c r="VPS293"/>
      <c r="VPT293"/>
      <c r="VPU293"/>
      <c r="VPV293"/>
      <c r="VPW293"/>
      <c r="VPX293"/>
      <c r="VPY293"/>
      <c r="VPZ293"/>
      <c r="VQA293"/>
      <c r="VQB293"/>
      <c r="VQC293"/>
      <c r="VQD293"/>
      <c r="VQE293"/>
      <c r="VQF293"/>
      <c r="VQG293"/>
      <c r="VQH293"/>
      <c r="VQI293"/>
      <c r="VQJ293"/>
      <c r="VQK293"/>
      <c r="VQL293"/>
      <c r="VQM293"/>
      <c r="VQN293"/>
      <c r="VQO293"/>
      <c r="VQP293"/>
      <c r="VQQ293"/>
      <c r="VQR293"/>
      <c r="VQS293"/>
      <c r="VQT293"/>
      <c r="VQU293"/>
      <c r="VQV293"/>
      <c r="VQW293"/>
      <c r="VQX293"/>
      <c r="VQY293"/>
      <c r="VQZ293"/>
      <c r="VRA293"/>
      <c r="VRB293"/>
      <c r="VRC293"/>
      <c r="VRD293"/>
      <c r="VRE293"/>
      <c r="VRF293"/>
      <c r="VRG293"/>
      <c r="VRH293"/>
      <c r="VRI293"/>
      <c r="VRJ293"/>
      <c r="VRK293"/>
      <c r="VRL293"/>
      <c r="VRM293"/>
      <c r="VRN293"/>
      <c r="VRO293"/>
      <c r="VRP293"/>
      <c r="VRQ293"/>
      <c r="VRR293"/>
      <c r="VRS293"/>
      <c r="VRT293"/>
      <c r="VRU293"/>
      <c r="VRV293"/>
      <c r="VRW293"/>
      <c r="VRX293"/>
      <c r="VRY293"/>
      <c r="VRZ293"/>
      <c r="VSA293"/>
      <c r="VSB293"/>
      <c r="VSC293"/>
      <c r="VSD293"/>
      <c r="VSE293"/>
      <c r="VSF293"/>
      <c r="VSG293"/>
      <c r="VSH293"/>
      <c r="VSI293"/>
      <c r="VSJ293"/>
      <c r="VSK293"/>
      <c r="VSL293"/>
      <c r="VSM293"/>
      <c r="VSN293"/>
      <c r="VSO293"/>
      <c r="VSP293"/>
      <c r="VSQ293"/>
      <c r="VSR293"/>
      <c r="VSS293"/>
      <c r="VST293"/>
      <c r="VSU293"/>
      <c r="VSV293"/>
      <c r="VSW293"/>
      <c r="VSX293"/>
      <c r="VSY293"/>
      <c r="VSZ293"/>
      <c r="VTA293"/>
      <c r="VTB293"/>
      <c r="VTC293"/>
      <c r="VTD293"/>
      <c r="VTE293"/>
      <c r="VTF293"/>
      <c r="VTG293"/>
      <c r="VTH293"/>
      <c r="VTI293"/>
      <c r="VTJ293"/>
      <c r="VTK293"/>
      <c r="VTL293"/>
      <c r="VTM293"/>
      <c r="VTN293"/>
      <c r="VTO293"/>
      <c r="VTP293"/>
      <c r="VTQ293"/>
      <c r="VTR293"/>
      <c r="VTS293"/>
      <c r="VTT293"/>
      <c r="VTU293"/>
      <c r="VTV293"/>
      <c r="VTW293"/>
      <c r="VTX293"/>
      <c r="VTY293"/>
      <c r="VTZ293"/>
      <c r="VUA293"/>
      <c r="VUB293"/>
      <c r="VUC293"/>
      <c r="VUD293"/>
      <c r="VUE293"/>
      <c r="VUF293"/>
      <c r="VUG293"/>
      <c r="VUH293"/>
      <c r="VUI293"/>
      <c r="VUJ293"/>
      <c r="VUK293"/>
      <c r="VUL293"/>
      <c r="VUM293"/>
      <c r="VUN293"/>
      <c r="VUO293"/>
      <c r="VUP293"/>
      <c r="VUQ293"/>
      <c r="VUR293"/>
      <c r="VUS293"/>
      <c r="VUT293"/>
      <c r="VUU293"/>
      <c r="VUV293"/>
      <c r="VUW293"/>
      <c r="VUX293"/>
      <c r="VUY293"/>
      <c r="VUZ293"/>
      <c r="VVA293"/>
      <c r="VVB293"/>
      <c r="VVC293"/>
      <c r="VVD293"/>
      <c r="VVE293"/>
      <c r="VVF293"/>
      <c r="VVG293"/>
      <c r="VVH293"/>
      <c r="VVI293"/>
      <c r="VVJ293"/>
      <c r="VVK293"/>
      <c r="VVL293"/>
      <c r="VVM293"/>
      <c r="VVN293"/>
      <c r="VVO293"/>
      <c r="VVP293"/>
      <c r="VVQ293"/>
      <c r="VVR293"/>
      <c r="VVS293"/>
      <c r="VVT293"/>
      <c r="VVU293"/>
      <c r="VVV293"/>
      <c r="VVW293"/>
      <c r="VVX293"/>
      <c r="VVY293"/>
      <c r="VVZ293"/>
      <c r="VWA293"/>
      <c r="VWB293"/>
      <c r="VWC293"/>
      <c r="VWD293"/>
      <c r="VWE293"/>
      <c r="VWF293"/>
      <c r="VWG293"/>
      <c r="VWH293"/>
      <c r="VWI293"/>
      <c r="VWJ293"/>
      <c r="VWK293"/>
      <c r="VWL293"/>
      <c r="VWM293"/>
      <c r="VWN293"/>
      <c r="VWO293"/>
      <c r="VWP293"/>
      <c r="VWQ293"/>
      <c r="VWR293"/>
      <c r="VWS293"/>
      <c r="VWT293"/>
      <c r="VWU293"/>
      <c r="VWV293"/>
      <c r="VWW293"/>
      <c r="VWX293"/>
      <c r="VWY293"/>
      <c r="VWZ293"/>
      <c r="VXA293"/>
      <c r="VXB293"/>
      <c r="VXC293"/>
      <c r="VXD293"/>
      <c r="VXE293"/>
      <c r="VXF293"/>
      <c r="VXG293"/>
      <c r="VXH293"/>
      <c r="VXI293"/>
      <c r="VXJ293"/>
      <c r="VXK293"/>
      <c r="VXL293"/>
      <c r="VXM293"/>
      <c r="VXN293"/>
      <c r="VXO293"/>
      <c r="VXP293"/>
      <c r="VXQ293"/>
      <c r="VXR293"/>
      <c r="VXS293"/>
      <c r="VXT293"/>
      <c r="VXU293"/>
      <c r="VXV293"/>
      <c r="VXW293"/>
      <c r="VXX293"/>
      <c r="VXY293"/>
      <c r="VXZ293"/>
      <c r="VYA293"/>
      <c r="VYB293"/>
      <c r="VYC293"/>
      <c r="VYD293"/>
      <c r="VYE293"/>
      <c r="VYF293"/>
      <c r="VYG293"/>
      <c r="VYH293"/>
      <c r="VYI293"/>
      <c r="VYJ293"/>
      <c r="VYK293"/>
      <c r="VYL293"/>
      <c r="VYM293"/>
      <c r="VYN293"/>
      <c r="VYO293"/>
      <c r="VYP293"/>
      <c r="VYQ293"/>
      <c r="VYR293"/>
      <c r="VYS293"/>
      <c r="VYT293"/>
      <c r="VYU293"/>
      <c r="VYV293"/>
      <c r="VYW293"/>
      <c r="VYX293"/>
      <c r="VYY293"/>
      <c r="VYZ293"/>
      <c r="VZA293"/>
      <c r="VZB293"/>
      <c r="VZC293"/>
      <c r="VZD293"/>
      <c r="VZE293"/>
      <c r="VZF293"/>
      <c r="VZG293"/>
      <c r="VZH293"/>
      <c r="VZI293"/>
      <c r="VZJ293"/>
      <c r="VZK293"/>
      <c r="VZL293"/>
      <c r="VZM293"/>
      <c r="VZN293"/>
      <c r="VZO293"/>
      <c r="VZP293"/>
      <c r="VZQ293"/>
      <c r="VZR293"/>
      <c r="VZS293"/>
      <c r="VZT293"/>
      <c r="VZU293"/>
      <c r="VZV293"/>
      <c r="VZW293"/>
      <c r="VZX293"/>
      <c r="VZY293"/>
      <c r="VZZ293"/>
      <c r="WAA293"/>
      <c r="WAB293"/>
      <c r="WAC293"/>
      <c r="WAD293"/>
      <c r="WAE293"/>
      <c r="WAF293"/>
      <c r="WAG293"/>
      <c r="WAH293"/>
      <c r="WAI293"/>
      <c r="WAJ293"/>
      <c r="WAK293"/>
      <c r="WAL293"/>
      <c r="WAM293"/>
      <c r="WAN293"/>
      <c r="WAO293"/>
      <c r="WAP293"/>
      <c r="WAQ293"/>
      <c r="WAR293"/>
      <c r="WAS293"/>
      <c r="WAT293"/>
      <c r="WAU293"/>
      <c r="WAV293"/>
      <c r="WAW293"/>
      <c r="WAX293"/>
      <c r="WAY293"/>
      <c r="WAZ293"/>
      <c r="WBA293"/>
      <c r="WBB293"/>
      <c r="WBC293"/>
      <c r="WBD293"/>
      <c r="WBE293"/>
      <c r="WBF293"/>
      <c r="WBG293"/>
      <c r="WBH293"/>
      <c r="WBI293"/>
      <c r="WBJ293"/>
      <c r="WBK293"/>
      <c r="WBL293"/>
      <c r="WBM293"/>
      <c r="WBN293"/>
      <c r="WBO293"/>
      <c r="WBP293"/>
      <c r="WBQ293"/>
      <c r="WBR293"/>
      <c r="WBS293"/>
      <c r="WBT293"/>
      <c r="WBU293"/>
      <c r="WBV293"/>
      <c r="WBW293"/>
      <c r="WBX293"/>
      <c r="WBY293"/>
      <c r="WBZ293"/>
      <c r="WCA293"/>
      <c r="WCB293"/>
      <c r="WCC293"/>
      <c r="WCD293"/>
      <c r="WCE293"/>
      <c r="WCF293"/>
      <c r="WCG293"/>
      <c r="WCH293"/>
      <c r="WCI293"/>
      <c r="WCJ293"/>
      <c r="WCK293"/>
      <c r="WCL293"/>
      <c r="WCM293"/>
      <c r="WCN293"/>
      <c r="WCO293"/>
      <c r="WCP293"/>
      <c r="WCQ293"/>
      <c r="WCR293"/>
      <c r="WCS293"/>
      <c r="WCT293"/>
      <c r="WCU293"/>
      <c r="WCV293"/>
      <c r="WCW293"/>
      <c r="WCX293"/>
      <c r="WCY293"/>
      <c r="WCZ293"/>
      <c r="WDA293"/>
      <c r="WDB293"/>
      <c r="WDC293"/>
      <c r="WDD293"/>
      <c r="WDE293"/>
      <c r="WDF293"/>
      <c r="WDG293"/>
      <c r="WDH293"/>
      <c r="WDI293"/>
      <c r="WDJ293"/>
      <c r="WDK293"/>
      <c r="WDL293"/>
      <c r="WDM293"/>
      <c r="WDN293"/>
      <c r="WDO293"/>
      <c r="WDP293"/>
      <c r="WDQ293"/>
      <c r="WDR293"/>
      <c r="WDS293"/>
      <c r="WDT293"/>
      <c r="WDU293"/>
      <c r="WDV293"/>
      <c r="WDW293"/>
      <c r="WDX293"/>
      <c r="WDY293"/>
      <c r="WDZ293"/>
      <c r="WEA293"/>
      <c r="WEB293"/>
      <c r="WEC293"/>
      <c r="WED293"/>
      <c r="WEE293"/>
      <c r="WEF293"/>
      <c r="WEG293"/>
      <c r="WEH293"/>
      <c r="WEI293"/>
      <c r="WEJ293"/>
      <c r="WEK293"/>
      <c r="WEL293"/>
      <c r="WEM293"/>
      <c r="WEN293"/>
      <c r="WEO293"/>
      <c r="WEP293"/>
      <c r="WEQ293"/>
      <c r="WER293"/>
      <c r="WES293"/>
      <c r="WET293"/>
      <c r="WEU293"/>
      <c r="WEV293"/>
      <c r="WEW293"/>
      <c r="WEX293"/>
      <c r="WEY293"/>
      <c r="WEZ293"/>
      <c r="WFA293"/>
      <c r="WFB293"/>
      <c r="WFC293"/>
      <c r="WFD293"/>
      <c r="WFE293"/>
      <c r="WFF293"/>
      <c r="WFG293"/>
      <c r="WFH293"/>
      <c r="WFI293"/>
      <c r="WFJ293"/>
      <c r="WFK293"/>
      <c r="WFL293"/>
      <c r="WFM293"/>
      <c r="WFN293"/>
      <c r="WFO293"/>
      <c r="WFP293"/>
      <c r="WFQ293"/>
      <c r="WFR293"/>
      <c r="WFS293"/>
      <c r="WFT293"/>
      <c r="WFU293"/>
      <c r="WFV293"/>
      <c r="WFW293"/>
      <c r="WFX293"/>
      <c r="WFY293"/>
      <c r="WFZ293"/>
      <c r="WGA293"/>
      <c r="WGB293"/>
      <c r="WGC293"/>
      <c r="WGD293"/>
      <c r="WGE293"/>
      <c r="WGF293"/>
      <c r="WGG293"/>
      <c r="WGH293"/>
      <c r="WGI293"/>
      <c r="WGJ293"/>
      <c r="WGK293"/>
      <c r="WGL293"/>
      <c r="WGM293"/>
      <c r="WGN293"/>
      <c r="WGO293"/>
      <c r="WGP293"/>
      <c r="WGQ293"/>
      <c r="WGR293"/>
      <c r="WGS293"/>
      <c r="WGT293"/>
      <c r="WGU293"/>
      <c r="WGV293"/>
      <c r="WGW293"/>
      <c r="WGX293"/>
      <c r="WGY293"/>
      <c r="WGZ293"/>
      <c r="WHA293"/>
      <c r="WHB293"/>
      <c r="WHC293"/>
      <c r="WHD293"/>
      <c r="WHE293"/>
      <c r="WHF293"/>
      <c r="WHG293"/>
      <c r="WHH293"/>
      <c r="WHI293"/>
      <c r="WHJ293"/>
      <c r="WHK293"/>
      <c r="WHL293"/>
      <c r="WHM293"/>
      <c r="WHN293"/>
      <c r="WHO293"/>
      <c r="WHP293"/>
      <c r="WHQ293"/>
      <c r="WHR293"/>
      <c r="WHS293"/>
      <c r="WHT293"/>
      <c r="WHU293"/>
      <c r="WHV293"/>
      <c r="WHW293"/>
      <c r="WHX293"/>
      <c r="WHY293"/>
      <c r="WHZ293"/>
      <c r="WIA293"/>
      <c r="WIB293"/>
      <c r="WIC293"/>
      <c r="WID293"/>
      <c r="WIE293"/>
      <c r="WIF293"/>
      <c r="WIG293"/>
      <c r="WIH293"/>
      <c r="WII293"/>
      <c r="WIJ293"/>
      <c r="WIK293"/>
      <c r="WIL293"/>
      <c r="WIM293"/>
      <c r="WIN293"/>
      <c r="WIO293"/>
      <c r="WIP293"/>
      <c r="WIQ293"/>
      <c r="WIR293"/>
      <c r="WIS293"/>
      <c r="WIT293"/>
      <c r="WIU293"/>
      <c r="WIV293"/>
      <c r="WIW293"/>
      <c r="WIX293"/>
      <c r="WIY293"/>
      <c r="WIZ293"/>
      <c r="WJA293"/>
      <c r="WJB293"/>
      <c r="WJC293"/>
      <c r="WJD293"/>
      <c r="WJE293"/>
      <c r="WJF293"/>
      <c r="WJG293"/>
      <c r="WJH293"/>
      <c r="WJI293"/>
      <c r="WJJ293"/>
      <c r="WJK293"/>
      <c r="WJL293"/>
      <c r="WJM293"/>
      <c r="WJN293"/>
      <c r="WJO293"/>
      <c r="WJP293"/>
      <c r="WJQ293"/>
      <c r="WJR293"/>
      <c r="WJS293"/>
      <c r="WJT293"/>
      <c r="WJU293"/>
      <c r="WJV293"/>
      <c r="WJW293"/>
      <c r="WJX293"/>
      <c r="WJY293"/>
      <c r="WJZ293"/>
      <c r="WKA293"/>
      <c r="WKB293"/>
      <c r="WKC293"/>
      <c r="WKD293"/>
      <c r="WKE293"/>
      <c r="WKF293"/>
      <c r="WKG293"/>
      <c r="WKH293"/>
      <c r="WKI293"/>
      <c r="WKJ293"/>
      <c r="WKK293"/>
      <c r="WKL293"/>
      <c r="WKM293"/>
      <c r="WKN293"/>
      <c r="WKO293"/>
      <c r="WKP293"/>
      <c r="WKQ293"/>
      <c r="WKR293"/>
      <c r="WKS293"/>
      <c r="WKT293"/>
      <c r="WKU293"/>
      <c r="WKV293"/>
      <c r="WKW293"/>
      <c r="WKX293"/>
      <c r="WKY293"/>
      <c r="WKZ293"/>
      <c r="WLA293"/>
      <c r="WLB293"/>
      <c r="WLC293"/>
      <c r="WLD293"/>
      <c r="WLE293"/>
      <c r="WLF293"/>
      <c r="WLG293"/>
      <c r="WLH293"/>
      <c r="WLI293"/>
      <c r="WLJ293"/>
      <c r="WLK293"/>
      <c r="WLL293"/>
      <c r="WLM293"/>
      <c r="WLN293"/>
      <c r="WLO293"/>
      <c r="WLP293"/>
      <c r="WLQ293"/>
      <c r="WLR293"/>
      <c r="WLS293"/>
      <c r="WLT293"/>
      <c r="WLU293"/>
      <c r="WLV293"/>
      <c r="WLW293"/>
      <c r="WLX293"/>
      <c r="WLY293"/>
      <c r="WLZ293"/>
      <c r="WMA293"/>
      <c r="WMB293"/>
      <c r="WMC293"/>
      <c r="WMD293"/>
      <c r="WME293"/>
      <c r="WMF293"/>
      <c r="WMG293"/>
      <c r="WMH293"/>
      <c r="WMI293"/>
      <c r="WMJ293"/>
      <c r="WMK293"/>
      <c r="WML293"/>
      <c r="WMM293"/>
      <c r="WMN293"/>
      <c r="WMO293"/>
      <c r="WMP293"/>
      <c r="WMQ293"/>
      <c r="WMR293"/>
      <c r="WMS293"/>
      <c r="WMT293"/>
      <c r="WMU293"/>
      <c r="WMV293"/>
      <c r="WMW293"/>
      <c r="WMX293"/>
      <c r="WMY293"/>
      <c r="WMZ293"/>
      <c r="WNA293"/>
      <c r="WNB293"/>
      <c r="WNC293"/>
      <c r="WND293"/>
      <c r="WNE293"/>
      <c r="WNF293"/>
      <c r="WNG293"/>
      <c r="WNH293"/>
      <c r="WNI293"/>
      <c r="WNJ293"/>
      <c r="WNK293"/>
      <c r="WNL293"/>
      <c r="WNM293"/>
      <c r="WNN293"/>
      <c r="WNO293"/>
      <c r="WNP293"/>
      <c r="WNQ293"/>
      <c r="WNR293"/>
      <c r="WNS293"/>
      <c r="WNT293"/>
      <c r="WNU293"/>
      <c r="WNV293"/>
      <c r="WNW293"/>
      <c r="WNX293"/>
      <c r="WNY293"/>
      <c r="WNZ293"/>
      <c r="WOA293"/>
      <c r="WOB293"/>
      <c r="WOC293"/>
      <c r="WOD293"/>
      <c r="WOE293"/>
      <c r="WOF293"/>
      <c r="WOG293"/>
      <c r="WOH293"/>
      <c r="WOI293"/>
      <c r="WOJ293"/>
      <c r="WOK293"/>
      <c r="WOL293"/>
      <c r="WOM293"/>
      <c r="WON293"/>
      <c r="WOO293"/>
      <c r="WOP293"/>
      <c r="WOQ293"/>
      <c r="WOR293"/>
      <c r="WOS293"/>
      <c r="WOT293"/>
      <c r="WOU293"/>
      <c r="WOV293"/>
      <c r="WOW293"/>
      <c r="WOX293"/>
      <c r="WOY293"/>
      <c r="WOZ293"/>
      <c r="WPA293"/>
      <c r="WPB293"/>
      <c r="WPC293"/>
      <c r="WPD293"/>
      <c r="WPE293"/>
      <c r="WPF293"/>
      <c r="WPG293"/>
      <c r="WPH293"/>
      <c r="WPI293"/>
      <c r="WPJ293"/>
      <c r="WPK293"/>
      <c r="WPL293"/>
      <c r="WPM293"/>
      <c r="WPN293"/>
      <c r="WPO293"/>
      <c r="WPP293"/>
      <c r="WPQ293"/>
      <c r="WPR293"/>
      <c r="WPS293"/>
      <c r="WPT293"/>
      <c r="WPU293"/>
      <c r="WPV293"/>
      <c r="WPW293"/>
      <c r="WPX293"/>
      <c r="WPY293"/>
      <c r="WPZ293"/>
      <c r="WQA293"/>
      <c r="WQB293"/>
      <c r="WQC293"/>
      <c r="WQD293"/>
      <c r="WQE293"/>
      <c r="WQF293"/>
      <c r="WQG293"/>
      <c r="WQH293"/>
      <c r="WQI293"/>
      <c r="WQJ293"/>
      <c r="WQK293"/>
      <c r="WQL293"/>
      <c r="WQM293"/>
      <c r="WQN293"/>
      <c r="WQO293"/>
      <c r="WQP293"/>
      <c r="WQQ293"/>
      <c r="WQR293"/>
      <c r="WQS293"/>
      <c r="WQT293"/>
      <c r="WQU293"/>
      <c r="WQV293"/>
      <c r="WQW293"/>
      <c r="WQX293"/>
      <c r="WQY293"/>
      <c r="WQZ293"/>
      <c r="WRA293"/>
      <c r="WRB293"/>
      <c r="WRC293"/>
      <c r="WRD293"/>
      <c r="WRE293"/>
      <c r="WRF293"/>
      <c r="WRG293"/>
      <c r="WRH293"/>
      <c r="WRI293"/>
      <c r="WRJ293"/>
      <c r="WRK293"/>
      <c r="WRL293"/>
      <c r="WRM293"/>
      <c r="WRN293"/>
      <c r="WRO293"/>
      <c r="WRP293"/>
      <c r="WRQ293"/>
      <c r="WRR293"/>
      <c r="WRS293"/>
      <c r="WRT293"/>
      <c r="WRU293"/>
      <c r="WRV293"/>
      <c r="WRW293"/>
      <c r="WRX293"/>
      <c r="WRY293"/>
      <c r="WRZ293"/>
      <c r="WSA293"/>
      <c r="WSB293"/>
      <c r="WSC293"/>
      <c r="WSD293"/>
      <c r="WSE293"/>
      <c r="WSF293"/>
      <c r="WSG293"/>
      <c r="WSH293"/>
      <c r="WSI293"/>
      <c r="WSJ293"/>
      <c r="WSK293"/>
      <c r="WSL293"/>
      <c r="WSM293"/>
      <c r="WSN293"/>
      <c r="WSO293"/>
      <c r="WSP293"/>
      <c r="WSQ293"/>
      <c r="WSR293"/>
      <c r="WSS293"/>
      <c r="WST293"/>
      <c r="WSU293"/>
      <c r="WSV293"/>
      <c r="WSW293"/>
      <c r="WSX293"/>
      <c r="WSY293"/>
      <c r="WSZ293"/>
      <c r="WTA293"/>
      <c r="WTB293"/>
      <c r="WTC293"/>
      <c r="WTD293"/>
      <c r="WTE293"/>
      <c r="WTF293"/>
      <c r="WTG293"/>
      <c r="WTH293"/>
      <c r="WTI293"/>
      <c r="WTJ293"/>
      <c r="WTK293"/>
      <c r="WTL293"/>
      <c r="WTM293"/>
      <c r="WTN293"/>
      <c r="WTO293"/>
      <c r="WTP293"/>
      <c r="WTQ293"/>
      <c r="WTR293"/>
      <c r="WTS293"/>
      <c r="WTT293"/>
      <c r="WTU293"/>
      <c r="WTV293"/>
      <c r="WTW293"/>
      <c r="WTX293"/>
      <c r="WTY293"/>
      <c r="WTZ293"/>
      <c r="WUA293"/>
      <c r="WUB293"/>
      <c r="WUC293"/>
      <c r="WUD293"/>
      <c r="WUE293"/>
      <c r="WUF293"/>
      <c r="WUG293"/>
      <c r="WUH293"/>
      <c r="WUI293"/>
      <c r="WUJ293"/>
      <c r="WUK293"/>
      <c r="WUL293"/>
      <c r="WUM293"/>
      <c r="WUN293"/>
      <c r="WUO293"/>
      <c r="WUP293"/>
      <c r="WUQ293"/>
      <c r="WUR293"/>
      <c r="WUS293"/>
      <c r="WUT293"/>
      <c r="WUU293"/>
      <c r="WUV293"/>
      <c r="WUW293"/>
      <c r="WUX293"/>
      <c r="WUY293"/>
      <c r="WUZ293"/>
      <c r="WVA293"/>
      <c r="WVB293"/>
      <c r="WVC293"/>
      <c r="WVD293"/>
      <c r="WVE293"/>
      <c r="WVF293"/>
      <c r="WVG293"/>
      <c r="WVH293"/>
      <c r="WVI293"/>
      <c r="WVJ293"/>
      <c r="WVK293"/>
      <c r="WVL293"/>
      <c r="WVM293"/>
      <c r="WVN293"/>
      <c r="WVO293"/>
      <c r="WVP293"/>
      <c r="WVQ293"/>
      <c r="WVR293"/>
      <c r="WVS293"/>
      <c r="WVT293"/>
      <c r="WVU293"/>
      <c r="WVV293"/>
      <c r="WVW293"/>
      <c r="WVX293"/>
      <c r="WVY293"/>
      <c r="WVZ293"/>
      <c r="WWA293"/>
      <c r="WWB293"/>
      <c r="WWC293"/>
      <c r="WWD293"/>
      <c r="WWE293"/>
      <c r="WWF293"/>
      <c r="WWG293"/>
      <c r="WWH293"/>
      <c r="WWI293"/>
      <c r="WWJ293"/>
      <c r="WWK293"/>
      <c r="WWL293"/>
      <c r="WWM293"/>
      <c r="WWN293"/>
      <c r="WWO293"/>
      <c r="WWP293"/>
      <c r="WWQ293"/>
      <c r="WWR293"/>
      <c r="WWS293"/>
      <c r="WWT293"/>
      <c r="WWU293"/>
      <c r="WWV293"/>
      <c r="WWW293"/>
      <c r="WWX293"/>
      <c r="WWY293"/>
      <c r="WWZ293"/>
      <c r="WXA293"/>
      <c r="WXB293"/>
      <c r="WXC293"/>
      <c r="WXD293"/>
      <c r="WXE293"/>
      <c r="WXF293"/>
      <c r="WXG293"/>
      <c r="WXH293"/>
      <c r="WXI293"/>
      <c r="WXJ293"/>
      <c r="WXK293"/>
      <c r="WXL293"/>
      <c r="WXM293"/>
      <c r="WXN293"/>
      <c r="WXO293"/>
      <c r="WXP293"/>
      <c r="WXQ293"/>
      <c r="WXR293"/>
      <c r="WXS293"/>
      <c r="WXT293"/>
      <c r="WXU293"/>
      <c r="WXV293"/>
      <c r="WXW293"/>
      <c r="WXX293"/>
      <c r="WXY293"/>
      <c r="WXZ293"/>
      <c r="WYA293"/>
      <c r="WYB293"/>
      <c r="WYC293"/>
      <c r="WYD293"/>
      <c r="WYE293"/>
      <c r="WYF293"/>
      <c r="WYG293"/>
      <c r="WYH293"/>
      <c r="WYI293"/>
      <c r="WYJ293"/>
      <c r="WYK293"/>
      <c r="WYL293"/>
      <c r="WYM293"/>
      <c r="WYN293"/>
      <c r="WYO293"/>
      <c r="WYP293"/>
      <c r="WYQ293"/>
      <c r="WYR293"/>
      <c r="WYS293"/>
      <c r="WYT293"/>
      <c r="WYU293"/>
      <c r="WYV293"/>
      <c r="WYW293"/>
      <c r="WYX293"/>
      <c r="WYY293"/>
      <c r="WYZ293"/>
      <c r="WZA293"/>
      <c r="WZB293"/>
      <c r="WZC293"/>
      <c r="WZD293"/>
      <c r="WZE293"/>
      <c r="WZF293"/>
      <c r="WZG293"/>
      <c r="WZH293"/>
      <c r="WZI293"/>
      <c r="WZJ293"/>
      <c r="WZK293"/>
      <c r="WZL293"/>
      <c r="WZM293"/>
      <c r="WZN293"/>
      <c r="WZO293"/>
      <c r="WZP293"/>
      <c r="WZQ293"/>
      <c r="WZR293"/>
      <c r="WZS293"/>
      <c r="WZT293"/>
      <c r="WZU293"/>
      <c r="WZV293"/>
      <c r="WZW293"/>
      <c r="WZX293"/>
      <c r="WZY293"/>
      <c r="WZZ293"/>
      <c r="XAA293"/>
      <c r="XAB293"/>
      <c r="XAC293"/>
      <c r="XAD293"/>
      <c r="XAE293"/>
      <c r="XAF293"/>
      <c r="XAG293"/>
      <c r="XAH293"/>
      <c r="XAI293"/>
      <c r="XAJ293"/>
      <c r="XAK293"/>
      <c r="XAL293"/>
      <c r="XAM293"/>
      <c r="XAN293"/>
      <c r="XAO293"/>
      <c r="XAP293"/>
      <c r="XAQ293"/>
      <c r="XAR293"/>
      <c r="XAS293"/>
      <c r="XAT293"/>
      <c r="XAU293"/>
      <c r="XAV293"/>
      <c r="XAW293"/>
      <c r="XAX293"/>
      <c r="XAY293"/>
      <c r="XAZ293"/>
      <c r="XBA293"/>
      <c r="XBB293"/>
      <c r="XBC293"/>
      <c r="XBD293"/>
      <c r="XBE293"/>
      <c r="XBF293"/>
      <c r="XBG293"/>
      <c r="XBH293"/>
      <c r="XBI293"/>
      <c r="XBJ293"/>
      <c r="XBK293"/>
      <c r="XBL293"/>
      <c r="XBM293"/>
      <c r="XBN293"/>
      <c r="XBO293"/>
      <c r="XBP293"/>
      <c r="XBQ293"/>
      <c r="XBR293"/>
      <c r="XBS293"/>
      <c r="XBT293"/>
      <c r="XBU293"/>
      <c r="XBV293"/>
      <c r="XBW293"/>
      <c r="XBX293"/>
      <c r="XBY293"/>
      <c r="XBZ293"/>
      <c r="XCA293"/>
      <c r="XCB293"/>
      <c r="XCC293"/>
      <c r="XCD293"/>
      <c r="XCE293"/>
      <c r="XCF293"/>
      <c r="XCG293"/>
      <c r="XCH293"/>
      <c r="XCI293"/>
      <c r="XCJ293"/>
      <c r="XCK293"/>
      <c r="XCL293"/>
      <c r="XCM293"/>
      <c r="XCN293"/>
      <c r="XCO293"/>
      <c r="XCP293"/>
      <c r="XCQ293"/>
      <c r="XCR293"/>
      <c r="XCS293"/>
      <c r="XCT293"/>
      <c r="XCU293"/>
      <c r="XCV293"/>
      <c r="XCW293"/>
      <c r="XCX293"/>
      <c r="XCY293"/>
      <c r="XCZ293"/>
      <c r="XDA293"/>
      <c r="XDB293"/>
      <c r="XDC293"/>
      <c r="XDD293"/>
      <c r="XDE293"/>
      <c r="XDF293"/>
      <c r="XDG293"/>
      <c r="XDH293"/>
      <c r="XDI293"/>
      <c r="XDJ293"/>
      <c r="XDK293"/>
      <c r="XDL293"/>
      <c r="XDM293"/>
      <c r="XDN293"/>
      <c r="XDO293"/>
      <c r="XDP293"/>
      <c r="XDQ293"/>
      <c r="XDR293"/>
      <c r="XDS293"/>
      <c r="XDT293"/>
      <c r="XDU293"/>
      <c r="XDV293"/>
      <c r="XDW293"/>
      <c r="XDX293"/>
      <c r="XDY293"/>
      <c r="XDZ293"/>
      <c r="XEA293"/>
      <c r="XEB293"/>
      <c r="XEC293"/>
      <c r="XED293"/>
      <c r="XEE293"/>
      <c r="XEF293"/>
      <c r="XEG293"/>
      <c r="XEH293"/>
      <c r="XEI293"/>
      <c r="XEJ293"/>
      <c r="XEK293"/>
      <c r="XEL293"/>
      <c r="XEM293"/>
      <c r="XEN293"/>
      <c r="XEO293"/>
      <c r="XEP293"/>
      <c r="XEQ293"/>
      <c r="XER293"/>
      <c r="XES293"/>
      <c r="XET293"/>
      <c r="XEU293"/>
      <c r="XEV293"/>
      <c r="XEW293"/>
      <c r="XEX293"/>
      <c r="XEY293"/>
      <c r="XEZ293"/>
      <c r="XFA293"/>
      <c r="XFB293"/>
      <c r="XFC293"/>
      <c r="XFD293"/>
    </row>
    <row r="294" s="31" customFormat="1" spans="1:16384">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s="28"/>
      <c r="AN294" s="30"/>
      <c r="AO294" s="29"/>
      <c r="AP294"/>
      <c r="AQ294"/>
      <c r="AR294" s="33"/>
      <c r="AS294" s="28"/>
      <c r="AT294" s="28"/>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c r="AMK294"/>
      <c r="AML294"/>
      <c r="AMM294"/>
      <c r="AMN294"/>
      <c r="AMO294"/>
      <c r="AMP294"/>
      <c r="AMQ294"/>
      <c r="AMR294"/>
      <c r="AMS294"/>
      <c r="AMT294"/>
      <c r="AMU294"/>
      <c r="AMV294"/>
      <c r="AMW294"/>
      <c r="AMX294"/>
      <c r="AMY294"/>
      <c r="AMZ294"/>
      <c r="ANA294"/>
      <c r="ANB294"/>
      <c r="ANC294"/>
      <c r="AND294"/>
      <c r="ANE294"/>
      <c r="ANF294"/>
      <c r="ANG294"/>
      <c r="ANH294"/>
      <c r="ANI294"/>
      <c r="ANJ294"/>
      <c r="ANK294"/>
      <c r="ANL294"/>
      <c r="ANM294"/>
      <c r="ANN294"/>
      <c r="ANO294"/>
      <c r="ANP294"/>
      <c r="ANQ294"/>
      <c r="ANR294"/>
      <c r="ANS294"/>
      <c r="ANT294"/>
      <c r="ANU294"/>
      <c r="ANV294"/>
      <c r="ANW294"/>
      <c r="ANX294"/>
      <c r="ANY294"/>
      <c r="ANZ294"/>
      <c r="AOA294"/>
      <c r="AOB294"/>
      <c r="AOC294"/>
      <c r="AOD294"/>
      <c r="AOE294"/>
      <c r="AOF294"/>
      <c r="AOG294"/>
      <c r="AOH294"/>
      <c r="AOI294"/>
      <c r="AOJ294"/>
      <c r="AOK294"/>
      <c r="AOL294"/>
      <c r="AOM294"/>
      <c r="AON294"/>
      <c r="AOO294"/>
      <c r="AOP294"/>
      <c r="AOQ294"/>
      <c r="AOR294"/>
      <c r="AOS294"/>
      <c r="AOT294"/>
      <c r="AOU294"/>
      <c r="AOV294"/>
      <c r="AOW294"/>
      <c r="AOX294"/>
      <c r="AOY294"/>
      <c r="AOZ294"/>
      <c r="APA294"/>
      <c r="APB294"/>
      <c r="APC294"/>
      <c r="APD294"/>
      <c r="APE294"/>
      <c r="APF294"/>
      <c r="APG294"/>
      <c r="APH294"/>
      <c r="API294"/>
      <c r="APJ294"/>
      <c r="APK294"/>
      <c r="APL294"/>
      <c r="APM294"/>
      <c r="APN294"/>
      <c r="APO294"/>
      <c r="APP294"/>
      <c r="APQ294"/>
      <c r="APR294"/>
      <c r="APS294"/>
      <c r="APT294"/>
      <c r="APU294"/>
      <c r="APV294"/>
      <c r="APW294"/>
      <c r="APX294"/>
      <c r="APY294"/>
      <c r="APZ294"/>
      <c r="AQA294"/>
      <c r="AQB294"/>
      <c r="AQC294"/>
      <c r="AQD294"/>
      <c r="AQE294"/>
      <c r="AQF294"/>
      <c r="AQG294"/>
      <c r="AQH294"/>
      <c r="AQI294"/>
      <c r="AQJ294"/>
      <c r="AQK294"/>
      <c r="AQL294"/>
      <c r="AQM294"/>
      <c r="AQN294"/>
      <c r="AQO294"/>
      <c r="AQP294"/>
      <c r="AQQ294"/>
      <c r="AQR294"/>
      <c r="AQS294"/>
      <c r="AQT294"/>
      <c r="AQU294"/>
      <c r="AQV294"/>
      <c r="AQW294"/>
      <c r="AQX294"/>
      <c r="AQY294"/>
      <c r="AQZ294"/>
      <c r="ARA294"/>
      <c r="ARB294"/>
      <c r="ARC294"/>
      <c r="ARD294"/>
      <c r="ARE294"/>
      <c r="ARF294"/>
      <c r="ARG294"/>
      <c r="ARH294"/>
      <c r="ARI294"/>
      <c r="ARJ294"/>
      <c r="ARK294"/>
      <c r="ARL294"/>
      <c r="ARM294"/>
      <c r="ARN294"/>
      <c r="ARO294"/>
      <c r="ARP294"/>
      <c r="ARQ294"/>
      <c r="ARR294"/>
      <c r="ARS294"/>
      <c r="ART294"/>
      <c r="ARU294"/>
      <c r="ARV294"/>
      <c r="ARW294"/>
      <c r="ARX294"/>
      <c r="ARY294"/>
      <c r="ARZ294"/>
      <c r="ASA294"/>
      <c r="ASB294"/>
      <c r="ASC294"/>
      <c r="ASD294"/>
      <c r="ASE294"/>
      <c r="ASF294"/>
      <c r="ASG294"/>
      <c r="ASH294"/>
      <c r="ASI294"/>
      <c r="ASJ294"/>
      <c r="ASK294"/>
      <c r="ASL294"/>
      <c r="ASM294"/>
      <c r="ASN294"/>
      <c r="ASO294"/>
      <c r="ASP294"/>
      <c r="ASQ294"/>
      <c r="ASR294"/>
      <c r="ASS294"/>
      <c r="AST294"/>
      <c r="ASU294"/>
      <c r="ASV294"/>
      <c r="ASW294"/>
      <c r="ASX294"/>
      <c r="ASY294"/>
      <c r="ASZ294"/>
      <c r="ATA294"/>
      <c r="ATB294"/>
      <c r="ATC294"/>
      <c r="ATD294"/>
      <c r="ATE294"/>
      <c r="ATF294"/>
      <c r="ATG294"/>
      <c r="ATH294"/>
      <c r="ATI294"/>
      <c r="ATJ294"/>
      <c r="ATK294"/>
      <c r="ATL294"/>
      <c r="ATM294"/>
      <c r="ATN294"/>
      <c r="ATO294"/>
      <c r="ATP294"/>
      <c r="ATQ294"/>
      <c r="ATR294"/>
      <c r="ATS294"/>
      <c r="ATT294"/>
      <c r="ATU294"/>
      <c r="ATV294"/>
      <c r="ATW294"/>
      <c r="ATX294"/>
      <c r="ATY294"/>
      <c r="ATZ294"/>
      <c r="AUA294"/>
      <c r="AUB294"/>
      <c r="AUC294"/>
      <c r="AUD294"/>
      <c r="AUE294"/>
      <c r="AUF294"/>
      <c r="AUG294"/>
      <c r="AUH294"/>
      <c r="AUI294"/>
      <c r="AUJ294"/>
      <c r="AUK294"/>
      <c r="AUL294"/>
      <c r="AUM294"/>
      <c r="AUN294"/>
      <c r="AUO294"/>
      <c r="AUP294"/>
      <c r="AUQ294"/>
      <c r="AUR294"/>
      <c r="AUS294"/>
      <c r="AUT294"/>
      <c r="AUU294"/>
      <c r="AUV294"/>
      <c r="AUW294"/>
      <c r="AUX294"/>
      <c r="AUY294"/>
      <c r="AUZ294"/>
      <c r="AVA294"/>
      <c r="AVB294"/>
      <c r="AVC294"/>
      <c r="AVD294"/>
      <c r="AVE294"/>
      <c r="AVF294"/>
      <c r="AVG294"/>
      <c r="AVH294"/>
      <c r="AVI294"/>
      <c r="AVJ294"/>
      <c r="AVK294"/>
      <c r="AVL294"/>
      <c r="AVM294"/>
      <c r="AVN294"/>
      <c r="AVO294"/>
      <c r="AVP294"/>
      <c r="AVQ294"/>
      <c r="AVR294"/>
      <c r="AVS294"/>
      <c r="AVT294"/>
      <c r="AVU294"/>
      <c r="AVV294"/>
      <c r="AVW294"/>
      <c r="AVX294"/>
      <c r="AVY294"/>
      <c r="AVZ294"/>
      <c r="AWA294"/>
      <c r="AWB294"/>
      <c r="AWC294"/>
      <c r="AWD294"/>
      <c r="AWE294"/>
      <c r="AWF294"/>
      <c r="AWG294"/>
      <c r="AWH294"/>
      <c r="AWI294"/>
      <c r="AWJ294"/>
      <c r="AWK294"/>
      <c r="AWL294"/>
      <c r="AWM294"/>
      <c r="AWN294"/>
      <c r="AWO294"/>
      <c r="AWP294"/>
      <c r="AWQ294"/>
      <c r="AWR294"/>
      <c r="AWS294"/>
      <c r="AWT294"/>
      <c r="AWU294"/>
      <c r="AWV294"/>
      <c r="AWW294"/>
      <c r="AWX294"/>
      <c r="AWY294"/>
      <c r="AWZ294"/>
      <c r="AXA294"/>
      <c r="AXB294"/>
      <c r="AXC294"/>
      <c r="AXD294"/>
      <c r="AXE294"/>
      <c r="AXF294"/>
      <c r="AXG294"/>
      <c r="AXH294"/>
      <c r="AXI294"/>
      <c r="AXJ294"/>
      <c r="AXK294"/>
      <c r="AXL294"/>
      <c r="AXM294"/>
      <c r="AXN294"/>
      <c r="AXO294"/>
      <c r="AXP294"/>
      <c r="AXQ294"/>
      <c r="AXR294"/>
      <c r="AXS294"/>
      <c r="AXT294"/>
      <c r="AXU294"/>
      <c r="AXV294"/>
      <c r="AXW294"/>
      <c r="AXX294"/>
      <c r="AXY294"/>
      <c r="AXZ294"/>
      <c r="AYA294"/>
      <c r="AYB294"/>
      <c r="AYC294"/>
      <c r="AYD294"/>
      <c r="AYE294"/>
      <c r="AYF294"/>
      <c r="AYG294"/>
      <c r="AYH294"/>
      <c r="AYI294"/>
      <c r="AYJ294"/>
      <c r="AYK294"/>
      <c r="AYL294"/>
      <c r="AYM294"/>
      <c r="AYN294"/>
      <c r="AYO294"/>
      <c r="AYP294"/>
      <c r="AYQ294"/>
      <c r="AYR294"/>
      <c r="AYS294"/>
      <c r="AYT294"/>
      <c r="AYU294"/>
      <c r="AYV294"/>
      <c r="AYW294"/>
      <c r="AYX294"/>
      <c r="AYY294"/>
      <c r="AYZ294"/>
      <c r="AZA294"/>
      <c r="AZB294"/>
      <c r="AZC294"/>
      <c r="AZD294"/>
      <c r="AZE294"/>
      <c r="AZF294"/>
      <c r="AZG294"/>
      <c r="AZH294"/>
      <c r="AZI294"/>
      <c r="AZJ294"/>
      <c r="AZK294"/>
      <c r="AZL294"/>
      <c r="AZM294"/>
      <c r="AZN294"/>
      <c r="AZO294"/>
      <c r="AZP294"/>
      <c r="AZQ294"/>
      <c r="AZR294"/>
      <c r="AZS294"/>
      <c r="AZT294"/>
      <c r="AZU294"/>
      <c r="AZV294"/>
      <c r="AZW294"/>
      <c r="AZX294"/>
      <c r="AZY294"/>
      <c r="AZZ294"/>
      <c r="BAA294"/>
      <c r="BAB294"/>
      <c r="BAC294"/>
      <c r="BAD294"/>
      <c r="BAE294"/>
      <c r="BAF294"/>
      <c r="BAG294"/>
      <c r="BAH294"/>
      <c r="BAI294"/>
      <c r="BAJ294"/>
      <c r="BAK294"/>
      <c r="BAL294"/>
      <c r="BAM294"/>
      <c r="BAN294"/>
      <c r="BAO294"/>
      <c r="BAP294"/>
      <c r="BAQ294"/>
      <c r="BAR294"/>
      <c r="BAS294"/>
      <c r="BAT294"/>
      <c r="BAU294"/>
      <c r="BAV294"/>
      <c r="BAW294"/>
      <c r="BAX294"/>
      <c r="BAY294"/>
      <c r="BAZ294"/>
      <c r="BBA294"/>
      <c r="BBB294"/>
      <c r="BBC294"/>
      <c r="BBD294"/>
      <c r="BBE294"/>
      <c r="BBF294"/>
      <c r="BBG294"/>
      <c r="BBH294"/>
      <c r="BBI294"/>
      <c r="BBJ294"/>
      <c r="BBK294"/>
      <c r="BBL294"/>
      <c r="BBM294"/>
      <c r="BBN294"/>
      <c r="BBO294"/>
      <c r="BBP294"/>
      <c r="BBQ294"/>
      <c r="BBR294"/>
      <c r="BBS294"/>
      <c r="BBT294"/>
      <c r="BBU294"/>
      <c r="BBV294"/>
      <c r="BBW294"/>
      <c r="BBX294"/>
      <c r="BBY294"/>
      <c r="BBZ294"/>
      <c r="BCA294"/>
      <c r="BCB294"/>
      <c r="BCC294"/>
      <c r="BCD294"/>
      <c r="BCE294"/>
      <c r="BCF294"/>
      <c r="BCG294"/>
      <c r="BCH294"/>
      <c r="BCI294"/>
      <c r="BCJ294"/>
      <c r="BCK294"/>
      <c r="BCL294"/>
      <c r="BCM294"/>
      <c r="BCN294"/>
      <c r="BCO294"/>
      <c r="BCP294"/>
      <c r="BCQ294"/>
      <c r="BCR294"/>
      <c r="BCS294"/>
      <c r="BCT294"/>
      <c r="BCU294"/>
      <c r="BCV294"/>
      <c r="BCW294"/>
      <c r="BCX294"/>
      <c r="BCY294"/>
      <c r="BCZ294"/>
      <c r="BDA294"/>
      <c r="BDB294"/>
      <c r="BDC294"/>
      <c r="BDD294"/>
      <c r="BDE294"/>
      <c r="BDF294"/>
      <c r="BDG294"/>
      <c r="BDH294"/>
      <c r="BDI294"/>
      <c r="BDJ294"/>
      <c r="BDK294"/>
      <c r="BDL294"/>
      <c r="BDM294"/>
      <c r="BDN294"/>
      <c r="BDO294"/>
      <c r="BDP294"/>
      <c r="BDQ294"/>
      <c r="BDR294"/>
      <c r="BDS294"/>
      <c r="BDT294"/>
      <c r="BDU294"/>
      <c r="BDV294"/>
      <c r="BDW294"/>
      <c r="BDX294"/>
      <c r="BDY294"/>
      <c r="BDZ294"/>
      <c r="BEA294"/>
      <c r="BEB294"/>
      <c r="BEC294"/>
      <c r="BED294"/>
      <c r="BEE294"/>
      <c r="BEF294"/>
      <c r="BEG294"/>
      <c r="BEH294"/>
      <c r="BEI294"/>
      <c r="BEJ294"/>
      <c r="BEK294"/>
      <c r="BEL294"/>
      <c r="BEM294"/>
      <c r="BEN294"/>
      <c r="BEO294"/>
      <c r="BEP294"/>
      <c r="BEQ294"/>
      <c r="BER294"/>
      <c r="BES294"/>
      <c r="BET294"/>
      <c r="BEU294"/>
      <c r="BEV294"/>
      <c r="BEW294"/>
      <c r="BEX294"/>
      <c r="BEY294"/>
      <c r="BEZ294"/>
      <c r="BFA294"/>
      <c r="BFB294"/>
      <c r="BFC294"/>
      <c r="BFD294"/>
      <c r="BFE294"/>
      <c r="BFF294"/>
      <c r="BFG294"/>
      <c r="BFH294"/>
      <c r="BFI294"/>
      <c r="BFJ294"/>
      <c r="BFK294"/>
      <c r="BFL294"/>
      <c r="BFM294"/>
      <c r="BFN294"/>
      <c r="BFO294"/>
      <c r="BFP294"/>
      <c r="BFQ294"/>
      <c r="BFR294"/>
      <c r="BFS294"/>
      <c r="BFT294"/>
      <c r="BFU294"/>
      <c r="BFV294"/>
      <c r="BFW294"/>
      <c r="BFX294"/>
      <c r="BFY294"/>
      <c r="BFZ294"/>
      <c r="BGA294"/>
      <c r="BGB294"/>
      <c r="BGC294"/>
      <c r="BGD294"/>
      <c r="BGE294"/>
      <c r="BGF294"/>
      <c r="BGG294"/>
      <c r="BGH294"/>
      <c r="BGI294"/>
      <c r="BGJ294"/>
      <c r="BGK294"/>
      <c r="BGL294"/>
      <c r="BGM294"/>
      <c r="BGN294"/>
      <c r="BGO294"/>
      <c r="BGP294"/>
      <c r="BGQ294"/>
      <c r="BGR294"/>
      <c r="BGS294"/>
      <c r="BGT294"/>
      <c r="BGU294"/>
      <c r="BGV294"/>
      <c r="BGW294"/>
      <c r="BGX294"/>
      <c r="BGY294"/>
      <c r="BGZ294"/>
      <c r="BHA294"/>
      <c r="BHB294"/>
      <c r="BHC294"/>
      <c r="BHD294"/>
      <c r="BHE294"/>
      <c r="BHF294"/>
      <c r="BHG294"/>
      <c r="BHH294"/>
      <c r="BHI294"/>
      <c r="BHJ294"/>
      <c r="BHK294"/>
      <c r="BHL294"/>
      <c r="BHM294"/>
      <c r="BHN294"/>
      <c r="BHO294"/>
      <c r="BHP294"/>
      <c r="BHQ294"/>
      <c r="BHR294"/>
      <c r="BHS294"/>
      <c r="BHT294"/>
      <c r="BHU294"/>
      <c r="BHV294"/>
      <c r="BHW294"/>
      <c r="BHX294"/>
      <c r="BHY294"/>
      <c r="BHZ294"/>
      <c r="BIA294"/>
      <c r="BIB294"/>
      <c r="BIC294"/>
      <c r="BID294"/>
      <c r="BIE294"/>
      <c r="BIF294"/>
      <c r="BIG294"/>
      <c r="BIH294"/>
      <c r="BII294"/>
      <c r="BIJ294"/>
      <c r="BIK294"/>
      <c r="BIL294"/>
      <c r="BIM294"/>
      <c r="BIN294"/>
      <c r="BIO294"/>
      <c r="BIP294"/>
      <c r="BIQ294"/>
      <c r="BIR294"/>
      <c r="BIS294"/>
      <c r="BIT294"/>
      <c r="BIU294"/>
      <c r="BIV294"/>
      <c r="BIW294"/>
      <c r="BIX294"/>
      <c r="BIY294"/>
      <c r="BIZ294"/>
      <c r="BJA294"/>
      <c r="BJB294"/>
      <c r="BJC294"/>
      <c r="BJD294"/>
      <c r="BJE294"/>
      <c r="BJF294"/>
      <c r="BJG294"/>
      <c r="BJH294"/>
      <c r="BJI294"/>
      <c r="BJJ294"/>
      <c r="BJK294"/>
      <c r="BJL294"/>
      <c r="BJM294"/>
      <c r="BJN294"/>
      <c r="BJO294"/>
      <c r="BJP294"/>
      <c r="BJQ294"/>
      <c r="BJR294"/>
      <c r="BJS294"/>
      <c r="BJT294"/>
      <c r="BJU294"/>
      <c r="BJV294"/>
      <c r="BJW294"/>
      <c r="BJX294"/>
      <c r="BJY294"/>
      <c r="BJZ294"/>
      <c r="BKA294"/>
      <c r="BKB294"/>
      <c r="BKC294"/>
      <c r="BKD294"/>
      <c r="BKE294"/>
      <c r="BKF294"/>
      <c r="BKG294"/>
      <c r="BKH294"/>
      <c r="BKI294"/>
      <c r="BKJ294"/>
      <c r="BKK294"/>
      <c r="BKL294"/>
      <c r="BKM294"/>
      <c r="BKN294"/>
      <c r="BKO294"/>
      <c r="BKP294"/>
      <c r="BKQ294"/>
      <c r="BKR294"/>
      <c r="BKS294"/>
      <c r="BKT294"/>
      <c r="BKU294"/>
      <c r="BKV294"/>
      <c r="BKW294"/>
      <c r="BKX294"/>
      <c r="BKY294"/>
      <c r="BKZ294"/>
      <c r="BLA294"/>
      <c r="BLB294"/>
      <c r="BLC294"/>
      <c r="BLD294"/>
      <c r="BLE294"/>
      <c r="BLF294"/>
      <c r="BLG294"/>
      <c r="BLH294"/>
      <c r="BLI294"/>
      <c r="BLJ294"/>
      <c r="BLK294"/>
      <c r="BLL294"/>
      <c r="BLM294"/>
      <c r="BLN294"/>
      <c r="BLO294"/>
      <c r="BLP294"/>
      <c r="BLQ294"/>
      <c r="BLR294"/>
      <c r="BLS294"/>
      <c r="BLT294"/>
      <c r="BLU294"/>
      <c r="BLV294"/>
      <c r="BLW294"/>
      <c r="BLX294"/>
      <c r="BLY294"/>
      <c r="BLZ294"/>
      <c r="BMA294"/>
      <c r="BMB294"/>
      <c r="BMC294"/>
      <c r="BMD294"/>
      <c r="BME294"/>
      <c r="BMF294"/>
      <c r="BMG294"/>
      <c r="BMH294"/>
      <c r="BMI294"/>
      <c r="BMJ294"/>
      <c r="BMK294"/>
      <c r="BML294"/>
      <c r="BMM294"/>
      <c r="BMN294"/>
      <c r="BMO294"/>
      <c r="BMP294"/>
      <c r="BMQ294"/>
      <c r="BMR294"/>
      <c r="BMS294"/>
      <c r="BMT294"/>
      <c r="BMU294"/>
      <c r="BMV294"/>
      <c r="BMW294"/>
      <c r="BMX294"/>
      <c r="BMY294"/>
      <c r="BMZ294"/>
      <c r="BNA294"/>
      <c r="BNB294"/>
      <c r="BNC294"/>
      <c r="BND294"/>
      <c r="BNE294"/>
      <c r="BNF294"/>
      <c r="BNG294"/>
      <c r="BNH294"/>
      <c r="BNI294"/>
      <c r="BNJ294"/>
      <c r="BNK294"/>
      <c r="BNL294"/>
      <c r="BNM294"/>
      <c r="BNN294"/>
      <c r="BNO294"/>
      <c r="BNP294"/>
      <c r="BNQ294"/>
      <c r="BNR294"/>
      <c r="BNS294"/>
      <c r="BNT294"/>
      <c r="BNU294"/>
      <c r="BNV294"/>
      <c r="BNW294"/>
      <c r="BNX294"/>
      <c r="BNY294"/>
      <c r="BNZ294"/>
      <c r="BOA294"/>
      <c r="BOB294"/>
      <c r="BOC294"/>
      <c r="BOD294"/>
      <c r="BOE294"/>
      <c r="BOF294"/>
      <c r="BOG294"/>
      <c r="BOH294"/>
      <c r="BOI294"/>
      <c r="BOJ294"/>
      <c r="BOK294"/>
      <c r="BOL294"/>
      <c r="BOM294"/>
      <c r="BON294"/>
      <c r="BOO294"/>
      <c r="BOP294"/>
      <c r="BOQ294"/>
      <c r="BOR294"/>
      <c r="BOS294"/>
      <c r="BOT294"/>
      <c r="BOU294"/>
      <c r="BOV294"/>
      <c r="BOW294"/>
      <c r="BOX294"/>
      <c r="BOY294"/>
      <c r="BOZ294"/>
      <c r="BPA294"/>
      <c r="BPB294"/>
      <c r="BPC294"/>
      <c r="BPD294"/>
      <c r="BPE294"/>
      <c r="BPF294"/>
      <c r="BPG294"/>
      <c r="BPH294"/>
      <c r="BPI294"/>
      <c r="BPJ294"/>
      <c r="BPK294"/>
      <c r="BPL294"/>
      <c r="BPM294"/>
      <c r="BPN294"/>
      <c r="BPO294"/>
      <c r="BPP294"/>
      <c r="BPQ294"/>
      <c r="BPR294"/>
      <c r="BPS294"/>
      <c r="BPT294"/>
      <c r="BPU294"/>
      <c r="BPV294"/>
      <c r="BPW294"/>
      <c r="BPX294"/>
      <c r="BPY294"/>
      <c r="BPZ294"/>
      <c r="BQA294"/>
      <c r="BQB294"/>
      <c r="BQC294"/>
      <c r="BQD294"/>
      <c r="BQE294"/>
      <c r="BQF294"/>
      <c r="BQG294"/>
      <c r="BQH294"/>
      <c r="BQI294"/>
      <c r="BQJ294"/>
      <c r="BQK294"/>
      <c r="BQL294"/>
      <c r="BQM294"/>
      <c r="BQN294"/>
      <c r="BQO294"/>
      <c r="BQP294"/>
      <c r="BQQ294"/>
      <c r="BQR294"/>
      <c r="BQS294"/>
      <c r="BQT294"/>
      <c r="BQU294"/>
      <c r="BQV294"/>
      <c r="BQW294"/>
      <c r="BQX294"/>
      <c r="BQY294"/>
      <c r="BQZ294"/>
      <c r="BRA294"/>
      <c r="BRB294"/>
      <c r="BRC294"/>
      <c r="BRD294"/>
      <c r="BRE294"/>
      <c r="BRF294"/>
      <c r="BRG294"/>
      <c r="BRH294"/>
      <c r="BRI294"/>
      <c r="BRJ294"/>
      <c r="BRK294"/>
      <c r="BRL294"/>
      <c r="BRM294"/>
      <c r="BRN294"/>
      <c r="BRO294"/>
      <c r="BRP294"/>
      <c r="BRQ294"/>
      <c r="BRR294"/>
      <c r="BRS294"/>
      <c r="BRT294"/>
      <c r="BRU294"/>
      <c r="BRV294"/>
      <c r="BRW294"/>
      <c r="BRX294"/>
      <c r="BRY294"/>
      <c r="BRZ294"/>
      <c r="BSA294"/>
      <c r="BSB294"/>
      <c r="BSC294"/>
      <c r="BSD294"/>
      <c r="BSE294"/>
      <c r="BSF294"/>
      <c r="BSG294"/>
      <c r="BSH294"/>
      <c r="BSI294"/>
      <c r="BSJ294"/>
      <c r="BSK294"/>
      <c r="BSL294"/>
      <c r="BSM294"/>
      <c r="BSN294"/>
      <c r="BSO294"/>
      <c r="BSP294"/>
      <c r="BSQ294"/>
      <c r="BSR294"/>
      <c r="BSS294"/>
      <c r="BST294"/>
      <c r="BSU294"/>
      <c r="BSV294"/>
      <c r="BSW294"/>
      <c r="BSX294"/>
      <c r="BSY294"/>
      <c r="BSZ294"/>
      <c r="BTA294"/>
      <c r="BTB294"/>
      <c r="BTC294"/>
      <c r="BTD294"/>
      <c r="BTE294"/>
      <c r="BTF294"/>
      <c r="BTG294"/>
      <c r="BTH294"/>
      <c r="BTI294"/>
      <c r="BTJ294"/>
      <c r="BTK294"/>
      <c r="BTL294"/>
      <c r="BTM294"/>
      <c r="BTN294"/>
      <c r="BTO294"/>
      <c r="BTP294"/>
      <c r="BTQ294"/>
      <c r="BTR294"/>
      <c r="BTS294"/>
      <c r="BTT294"/>
      <c r="BTU294"/>
      <c r="BTV294"/>
      <c r="BTW294"/>
      <c r="BTX294"/>
      <c r="BTY294"/>
      <c r="BTZ294"/>
      <c r="BUA294"/>
      <c r="BUB294"/>
      <c r="BUC294"/>
      <c r="BUD294"/>
      <c r="BUE294"/>
      <c r="BUF294"/>
      <c r="BUG294"/>
      <c r="BUH294"/>
      <c r="BUI294"/>
      <c r="BUJ294"/>
      <c r="BUK294"/>
      <c r="BUL294"/>
      <c r="BUM294"/>
      <c r="BUN294"/>
      <c r="BUO294"/>
      <c r="BUP294"/>
      <c r="BUQ294"/>
      <c r="BUR294"/>
      <c r="BUS294"/>
      <c r="BUT294"/>
      <c r="BUU294"/>
      <c r="BUV294"/>
      <c r="BUW294"/>
      <c r="BUX294"/>
      <c r="BUY294"/>
      <c r="BUZ294"/>
      <c r="BVA294"/>
      <c r="BVB294"/>
      <c r="BVC294"/>
      <c r="BVD294"/>
      <c r="BVE294"/>
      <c r="BVF294"/>
      <c r="BVG294"/>
      <c r="BVH294"/>
      <c r="BVI294"/>
      <c r="BVJ294"/>
      <c r="BVK294"/>
      <c r="BVL294"/>
      <c r="BVM294"/>
      <c r="BVN294"/>
      <c r="BVO294"/>
      <c r="BVP294"/>
      <c r="BVQ294"/>
      <c r="BVR294"/>
      <c r="BVS294"/>
      <c r="BVT294"/>
      <c r="BVU294"/>
      <c r="BVV294"/>
      <c r="BVW294"/>
      <c r="BVX294"/>
      <c r="BVY294"/>
      <c r="BVZ294"/>
      <c r="BWA294"/>
      <c r="BWB294"/>
      <c r="BWC294"/>
      <c r="BWD294"/>
      <c r="BWE294"/>
      <c r="BWF294"/>
      <c r="BWG294"/>
      <c r="BWH294"/>
      <c r="BWI294"/>
      <c r="BWJ294"/>
      <c r="BWK294"/>
      <c r="BWL294"/>
      <c r="BWM294"/>
      <c r="BWN294"/>
      <c r="BWO294"/>
      <c r="BWP294"/>
      <c r="BWQ294"/>
      <c r="BWR294"/>
      <c r="BWS294"/>
      <c r="BWT294"/>
      <c r="BWU294"/>
      <c r="BWV294"/>
      <c r="BWW294"/>
      <c r="BWX294"/>
      <c r="BWY294"/>
      <c r="BWZ294"/>
      <c r="BXA294"/>
      <c r="BXB294"/>
      <c r="BXC294"/>
      <c r="BXD294"/>
      <c r="BXE294"/>
      <c r="BXF294"/>
      <c r="BXG294"/>
      <c r="BXH294"/>
      <c r="BXI294"/>
      <c r="BXJ294"/>
      <c r="BXK294"/>
      <c r="BXL294"/>
      <c r="BXM294"/>
      <c r="BXN294"/>
      <c r="BXO294"/>
      <c r="BXP294"/>
      <c r="BXQ294"/>
      <c r="BXR294"/>
      <c r="BXS294"/>
      <c r="BXT294"/>
      <c r="BXU294"/>
      <c r="BXV294"/>
      <c r="BXW294"/>
      <c r="BXX294"/>
      <c r="BXY294"/>
      <c r="BXZ294"/>
      <c r="BYA294"/>
      <c r="BYB294"/>
      <c r="BYC294"/>
      <c r="BYD294"/>
      <c r="BYE294"/>
      <c r="BYF294"/>
      <c r="BYG294"/>
      <c r="BYH294"/>
      <c r="BYI294"/>
      <c r="BYJ294"/>
      <c r="BYK294"/>
      <c r="BYL294"/>
      <c r="BYM294"/>
      <c r="BYN294"/>
      <c r="BYO294"/>
      <c r="BYP294"/>
      <c r="BYQ294"/>
      <c r="BYR294"/>
      <c r="BYS294"/>
      <c r="BYT294"/>
      <c r="BYU294"/>
      <c r="BYV294"/>
      <c r="BYW294"/>
      <c r="BYX294"/>
      <c r="BYY294"/>
      <c r="BYZ294"/>
      <c r="BZA294"/>
      <c r="BZB294"/>
      <c r="BZC294"/>
      <c r="BZD294"/>
      <c r="BZE294"/>
      <c r="BZF294"/>
      <c r="BZG294"/>
      <c r="BZH294"/>
      <c r="BZI294"/>
      <c r="BZJ294"/>
      <c r="BZK294"/>
      <c r="BZL294"/>
      <c r="BZM294"/>
      <c r="BZN294"/>
      <c r="BZO294"/>
      <c r="BZP294"/>
      <c r="BZQ294"/>
      <c r="BZR294"/>
      <c r="BZS294"/>
      <c r="BZT294"/>
      <c r="BZU294"/>
      <c r="BZV294"/>
      <c r="BZW294"/>
      <c r="BZX294"/>
      <c r="BZY294"/>
      <c r="BZZ294"/>
      <c r="CAA294"/>
      <c r="CAB294"/>
      <c r="CAC294"/>
      <c r="CAD294"/>
      <c r="CAE294"/>
      <c r="CAF294"/>
      <c r="CAG294"/>
      <c r="CAH294"/>
      <c r="CAI294"/>
      <c r="CAJ294"/>
      <c r="CAK294"/>
      <c r="CAL294"/>
      <c r="CAM294"/>
      <c r="CAN294"/>
      <c r="CAO294"/>
      <c r="CAP294"/>
      <c r="CAQ294"/>
      <c r="CAR294"/>
      <c r="CAS294"/>
      <c r="CAT294"/>
      <c r="CAU294"/>
      <c r="CAV294"/>
      <c r="CAW294"/>
      <c r="CAX294"/>
      <c r="CAY294"/>
      <c r="CAZ294"/>
      <c r="CBA294"/>
      <c r="CBB294"/>
      <c r="CBC294"/>
      <c r="CBD294"/>
      <c r="CBE294"/>
      <c r="CBF294"/>
      <c r="CBG294"/>
      <c r="CBH294"/>
      <c r="CBI294"/>
      <c r="CBJ294"/>
      <c r="CBK294"/>
      <c r="CBL294"/>
      <c r="CBM294"/>
      <c r="CBN294"/>
      <c r="CBO294"/>
      <c r="CBP294"/>
      <c r="CBQ294"/>
      <c r="CBR294"/>
      <c r="CBS294"/>
      <c r="CBT294"/>
      <c r="CBU294"/>
      <c r="CBV294"/>
      <c r="CBW294"/>
      <c r="CBX294"/>
      <c r="CBY294"/>
      <c r="CBZ294"/>
      <c r="CCA294"/>
      <c r="CCB294"/>
      <c r="CCC294"/>
      <c r="CCD294"/>
      <c r="CCE294"/>
      <c r="CCF294"/>
      <c r="CCG294"/>
      <c r="CCH294"/>
      <c r="CCI294"/>
      <c r="CCJ294"/>
      <c r="CCK294"/>
      <c r="CCL294"/>
      <c r="CCM294"/>
      <c r="CCN294"/>
      <c r="CCO294"/>
      <c r="CCP294"/>
      <c r="CCQ294"/>
      <c r="CCR294"/>
      <c r="CCS294"/>
      <c r="CCT294"/>
      <c r="CCU294"/>
      <c r="CCV294"/>
      <c r="CCW294"/>
      <c r="CCX294"/>
      <c r="CCY294"/>
      <c r="CCZ294"/>
      <c r="CDA294"/>
      <c r="CDB294"/>
      <c r="CDC294"/>
      <c r="CDD294"/>
      <c r="CDE294"/>
      <c r="CDF294"/>
      <c r="CDG294"/>
      <c r="CDH294"/>
      <c r="CDI294"/>
      <c r="CDJ294"/>
      <c r="CDK294"/>
      <c r="CDL294"/>
      <c r="CDM294"/>
      <c r="CDN294"/>
      <c r="CDO294"/>
      <c r="CDP294"/>
      <c r="CDQ294"/>
      <c r="CDR294"/>
      <c r="CDS294"/>
      <c r="CDT294"/>
      <c r="CDU294"/>
      <c r="CDV294"/>
      <c r="CDW294"/>
      <c r="CDX294"/>
      <c r="CDY294"/>
      <c r="CDZ294"/>
      <c r="CEA294"/>
      <c r="CEB294"/>
      <c r="CEC294"/>
      <c r="CED294"/>
      <c r="CEE294"/>
      <c r="CEF294"/>
      <c r="CEG294"/>
      <c r="CEH294"/>
      <c r="CEI294"/>
      <c r="CEJ294"/>
      <c r="CEK294"/>
      <c r="CEL294"/>
      <c r="CEM294"/>
      <c r="CEN294"/>
      <c r="CEO294"/>
      <c r="CEP294"/>
      <c r="CEQ294"/>
      <c r="CER294"/>
      <c r="CES294"/>
      <c r="CET294"/>
      <c r="CEU294"/>
      <c r="CEV294"/>
      <c r="CEW294"/>
      <c r="CEX294"/>
      <c r="CEY294"/>
      <c r="CEZ294"/>
      <c r="CFA294"/>
      <c r="CFB294"/>
      <c r="CFC294"/>
      <c r="CFD294"/>
      <c r="CFE294"/>
      <c r="CFF294"/>
      <c r="CFG294"/>
      <c r="CFH294"/>
      <c r="CFI294"/>
      <c r="CFJ294"/>
      <c r="CFK294"/>
      <c r="CFL294"/>
      <c r="CFM294"/>
      <c r="CFN294"/>
      <c r="CFO294"/>
      <c r="CFP294"/>
      <c r="CFQ294"/>
      <c r="CFR294"/>
      <c r="CFS294"/>
      <c r="CFT294"/>
      <c r="CFU294"/>
      <c r="CFV294"/>
      <c r="CFW294"/>
      <c r="CFX294"/>
      <c r="CFY294"/>
      <c r="CFZ294"/>
      <c r="CGA294"/>
      <c r="CGB294"/>
      <c r="CGC294"/>
      <c r="CGD294"/>
      <c r="CGE294"/>
      <c r="CGF294"/>
      <c r="CGG294"/>
      <c r="CGH294"/>
      <c r="CGI294"/>
      <c r="CGJ294"/>
      <c r="CGK294"/>
      <c r="CGL294"/>
      <c r="CGM294"/>
      <c r="CGN294"/>
      <c r="CGO294"/>
      <c r="CGP294"/>
      <c r="CGQ294"/>
      <c r="CGR294"/>
      <c r="CGS294"/>
      <c r="CGT294"/>
      <c r="CGU294"/>
      <c r="CGV294"/>
      <c r="CGW294"/>
      <c r="CGX294"/>
      <c r="CGY294"/>
      <c r="CGZ294"/>
      <c r="CHA294"/>
      <c r="CHB294"/>
      <c r="CHC294"/>
      <c r="CHD294"/>
      <c r="CHE294"/>
      <c r="CHF294"/>
      <c r="CHG294"/>
      <c r="CHH294"/>
      <c r="CHI294"/>
      <c r="CHJ294"/>
      <c r="CHK294"/>
      <c r="CHL294"/>
      <c r="CHM294"/>
      <c r="CHN294"/>
      <c r="CHO294"/>
      <c r="CHP294"/>
      <c r="CHQ294"/>
      <c r="CHR294"/>
      <c r="CHS294"/>
      <c r="CHT294"/>
      <c r="CHU294"/>
      <c r="CHV294"/>
      <c r="CHW294"/>
      <c r="CHX294"/>
      <c r="CHY294"/>
      <c r="CHZ294"/>
      <c r="CIA294"/>
      <c r="CIB294"/>
      <c r="CIC294"/>
      <c r="CID294"/>
      <c r="CIE294"/>
      <c r="CIF294"/>
      <c r="CIG294"/>
      <c r="CIH294"/>
      <c r="CII294"/>
      <c r="CIJ294"/>
      <c r="CIK294"/>
      <c r="CIL294"/>
      <c r="CIM294"/>
      <c r="CIN294"/>
      <c r="CIO294"/>
      <c r="CIP294"/>
      <c r="CIQ294"/>
      <c r="CIR294"/>
      <c r="CIS294"/>
      <c r="CIT294"/>
      <c r="CIU294"/>
      <c r="CIV294"/>
      <c r="CIW294"/>
      <c r="CIX294"/>
      <c r="CIY294"/>
      <c r="CIZ294"/>
      <c r="CJA294"/>
      <c r="CJB294"/>
      <c r="CJC294"/>
      <c r="CJD294"/>
      <c r="CJE294"/>
      <c r="CJF294"/>
      <c r="CJG294"/>
      <c r="CJH294"/>
      <c r="CJI294"/>
      <c r="CJJ294"/>
      <c r="CJK294"/>
      <c r="CJL294"/>
      <c r="CJM294"/>
      <c r="CJN294"/>
      <c r="CJO294"/>
      <c r="CJP294"/>
      <c r="CJQ294"/>
      <c r="CJR294"/>
      <c r="CJS294"/>
      <c r="CJT294"/>
      <c r="CJU294"/>
      <c r="CJV294"/>
      <c r="CJW294"/>
      <c r="CJX294"/>
      <c r="CJY294"/>
      <c r="CJZ294"/>
      <c r="CKA294"/>
      <c r="CKB294"/>
      <c r="CKC294"/>
      <c r="CKD294"/>
      <c r="CKE294"/>
      <c r="CKF294"/>
      <c r="CKG294"/>
      <c r="CKH294"/>
      <c r="CKI294"/>
      <c r="CKJ294"/>
      <c r="CKK294"/>
      <c r="CKL294"/>
      <c r="CKM294"/>
      <c r="CKN294"/>
      <c r="CKO294"/>
      <c r="CKP294"/>
      <c r="CKQ294"/>
      <c r="CKR294"/>
      <c r="CKS294"/>
      <c r="CKT294"/>
      <c r="CKU294"/>
      <c r="CKV294"/>
      <c r="CKW294"/>
      <c r="CKX294"/>
      <c r="CKY294"/>
      <c r="CKZ294"/>
      <c r="CLA294"/>
      <c r="CLB294"/>
      <c r="CLC294"/>
      <c r="CLD294"/>
      <c r="CLE294"/>
      <c r="CLF294"/>
      <c r="CLG294"/>
      <c r="CLH294"/>
      <c r="CLI294"/>
      <c r="CLJ294"/>
      <c r="CLK294"/>
      <c r="CLL294"/>
      <c r="CLM294"/>
      <c r="CLN294"/>
      <c r="CLO294"/>
      <c r="CLP294"/>
      <c r="CLQ294"/>
      <c r="CLR294"/>
      <c r="CLS294"/>
      <c r="CLT294"/>
      <c r="CLU294"/>
      <c r="CLV294"/>
      <c r="CLW294"/>
      <c r="CLX294"/>
      <c r="CLY294"/>
      <c r="CLZ294"/>
      <c r="CMA294"/>
      <c r="CMB294"/>
      <c r="CMC294"/>
      <c r="CMD294"/>
      <c r="CME294"/>
      <c r="CMF294"/>
      <c r="CMG294"/>
      <c r="CMH294"/>
      <c r="CMI294"/>
      <c r="CMJ294"/>
      <c r="CMK294"/>
      <c r="CML294"/>
      <c r="CMM294"/>
      <c r="CMN294"/>
      <c r="CMO294"/>
      <c r="CMP294"/>
      <c r="CMQ294"/>
      <c r="CMR294"/>
      <c r="CMS294"/>
      <c r="CMT294"/>
      <c r="CMU294"/>
      <c r="CMV294"/>
      <c r="CMW294"/>
      <c r="CMX294"/>
      <c r="CMY294"/>
      <c r="CMZ294"/>
      <c r="CNA294"/>
      <c r="CNB294"/>
      <c r="CNC294"/>
      <c r="CND294"/>
      <c r="CNE294"/>
      <c r="CNF294"/>
      <c r="CNG294"/>
      <c r="CNH294"/>
      <c r="CNI294"/>
      <c r="CNJ294"/>
      <c r="CNK294"/>
      <c r="CNL294"/>
      <c r="CNM294"/>
      <c r="CNN294"/>
      <c r="CNO294"/>
      <c r="CNP294"/>
      <c r="CNQ294"/>
      <c r="CNR294"/>
      <c r="CNS294"/>
      <c r="CNT294"/>
      <c r="CNU294"/>
      <c r="CNV294"/>
      <c r="CNW294"/>
      <c r="CNX294"/>
      <c r="CNY294"/>
      <c r="CNZ294"/>
      <c r="COA294"/>
      <c r="COB294"/>
      <c r="COC294"/>
      <c r="COD294"/>
      <c r="COE294"/>
      <c r="COF294"/>
      <c r="COG294"/>
      <c r="COH294"/>
      <c r="COI294"/>
      <c r="COJ294"/>
      <c r="COK294"/>
      <c r="COL294"/>
      <c r="COM294"/>
      <c r="CON294"/>
      <c r="COO294"/>
      <c r="COP294"/>
      <c r="COQ294"/>
      <c r="COR294"/>
      <c r="COS294"/>
      <c r="COT294"/>
      <c r="COU294"/>
      <c r="COV294"/>
      <c r="COW294"/>
      <c r="COX294"/>
      <c r="COY294"/>
      <c r="COZ294"/>
      <c r="CPA294"/>
      <c r="CPB294"/>
      <c r="CPC294"/>
      <c r="CPD294"/>
      <c r="CPE294"/>
      <c r="CPF294"/>
      <c r="CPG294"/>
      <c r="CPH294"/>
      <c r="CPI294"/>
      <c r="CPJ294"/>
      <c r="CPK294"/>
      <c r="CPL294"/>
      <c r="CPM294"/>
      <c r="CPN294"/>
      <c r="CPO294"/>
      <c r="CPP294"/>
      <c r="CPQ294"/>
      <c r="CPR294"/>
      <c r="CPS294"/>
      <c r="CPT294"/>
      <c r="CPU294"/>
      <c r="CPV294"/>
      <c r="CPW294"/>
      <c r="CPX294"/>
      <c r="CPY294"/>
      <c r="CPZ294"/>
      <c r="CQA294"/>
      <c r="CQB294"/>
      <c r="CQC294"/>
      <c r="CQD294"/>
      <c r="CQE294"/>
      <c r="CQF294"/>
      <c r="CQG294"/>
      <c r="CQH294"/>
      <c r="CQI294"/>
      <c r="CQJ294"/>
      <c r="CQK294"/>
      <c r="CQL294"/>
      <c r="CQM294"/>
      <c r="CQN294"/>
      <c r="CQO294"/>
      <c r="CQP294"/>
      <c r="CQQ294"/>
      <c r="CQR294"/>
      <c r="CQS294"/>
      <c r="CQT294"/>
      <c r="CQU294"/>
      <c r="CQV294"/>
      <c r="CQW294"/>
      <c r="CQX294"/>
      <c r="CQY294"/>
      <c r="CQZ294"/>
      <c r="CRA294"/>
      <c r="CRB294"/>
      <c r="CRC294"/>
      <c r="CRD294"/>
      <c r="CRE294"/>
      <c r="CRF294"/>
      <c r="CRG294"/>
      <c r="CRH294"/>
      <c r="CRI294"/>
      <c r="CRJ294"/>
      <c r="CRK294"/>
      <c r="CRL294"/>
      <c r="CRM294"/>
      <c r="CRN294"/>
      <c r="CRO294"/>
      <c r="CRP294"/>
      <c r="CRQ294"/>
      <c r="CRR294"/>
      <c r="CRS294"/>
      <c r="CRT294"/>
      <c r="CRU294"/>
      <c r="CRV294"/>
      <c r="CRW294"/>
      <c r="CRX294"/>
      <c r="CRY294"/>
      <c r="CRZ294"/>
      <c r="CSA294"/>
      <c r="CSB294"/>
      <c r="CSC294"/>
      <c r="CSD294"/>
      <c r="CSE294"/>
      <c r="CSF294"/>
      <c r="CSG294"/>
      <c r="CSH294"/>
      <c r="CSI294"/>
      <c r="CSJ294"/>
      <c r="CSK294"/>
      <c r="CSL294"/>
      <c r="CSM294"/>
      <c r="CSN294"/>
      <c r="CSO294"/>
      <c r="CSP294"/>
      <c r="CSQ294"/>
      <c r="CSR294"/>
      <c r="CSS294"/>
      <c r="CST294"/>
      <c r="CSU294"/>
      <c r="CSV294"/>
      <c r="CSW294"/>
      <c r="CSX294"/>
      <c r="CSY294"/>
      <c r="CSZ294"/>
      <c r="CTA294"/>
      <c r="CTB294"/>
      <c r="CTC294"/>
      <c r="CTD294"/>
      <c r="CTE294"/>
      <c r="CTF294"/>
      <c r="CTG294"/>
      <c r="CTH294"/>
      <c r="CTI294"/>
      <c r="CTJ294"/>
      <c r="CTK294"/>
      <c r="CTL294"/>
      <c r="CTM294"/>
      <c r="CTN294"/>
      <c r="CTO294"/>
      <c r="CTP294"/>
      <c r="CTQ294"/>
      <c r="CTR294"/>
      <c r="CTS294"/>
      <c r="CTT294"/>
      <c r="CTU294"/>
      <c r="CTV294"/>
      <c r="CTW294"/>
      <c r="CTX294"/>
      <c r="CTY294"/>
      <c r="CTZ294"/>
      <c r="CUA294"/>
      <c r="CUB294"/>
      <c r="CUC294"/>
      <c r="CUD294"/>
      <c r="CUE294"/>
      <c r="CUF294"/>
      <c r="CUG294"/>
      <c r="CUH294"/>
      <c r="CUI294"/>
      <c r="CUJ294"/>
      <c r="CUK294"/>
      <c r="CUL294"/>
      <c r="CUM294"/>
      <c r="CUN294"/>
      <c r="CUO294"/>
      <c r="CUP294"/>
      <c r="CUQ294"/>
      <c r="CUR294"/>
      <c r="CUS294"/>
      <c r="CUT294"/>
      <c r="CUU294"/>
      <c r="CUV294"/>
      <c r="CUW294"/>
      <c r="CUX294"/>
      <c r="CUY294"/>
      <c r="CUZ294"/>
      <c r="CVA294"/>
      <c r="CVB294"/>
      <c r="CVC294"/>
      <c r="CVD294"/>
      <c r="CVE294"/>
      <c r="CVF294"/>
      <c r="CVG294"/>
      <c r="CVH294"/>
      <c r="CVI294"/>
      <c r="CVJ294"/>
      <c r="CVK294"/>
      <c r="CVL294"/>
      <c r="CVM294"/>
      <c r="CVN294"/>
      <c r="CVO294"/>
      <c r="CVP294"/>
      <c r="CVQ294"/>
      <c r="CVR294"/>
      <c r="CVS294"/>
      <c r="CVT294"/>
      <c r="CVU294"/>
      <c r="CVV294"/>
      <c r="CVW294"/>
      <c r="CVX294"/>
      <c r="CVY294"/>
      <c r="CVZ294"/>
      <c r="CWA294"/>
      <c r="CWB294"/>
      <c r="CWC294"/>
      <c r="CWD294"/>
      <c r="CWE294"/>
      <c r="CWF294"/>
      <c r="CWG294"/>
      <c r="CWH294"/>
      <c r="CWI294"/>
      <c r="CWJ294"/>
      <c r="CWK294"/>
      <c r="CWL294"/>
      <c r="CWM294"/>
      <c r="CWN294"/>
      <c r="CWO294"/>
      <c r="CWP294"/>
      <c r="CWQ294"/>
      <c r="CWR294"/>
      <c r="CWS294"/>
      <c r="CWT294"/>
      <c r="CWU294"/>
      <c r="CWV294"/>
      <c r="CWW294"/>
      <c r="CWX294"/>
      <c r="CWY294"/>
      <c r="CWZ294"/>
      <c r="CXA294"/>
      <c r="CXB294"/>
      <c r="CXC294"/>
      <c r="CXD294"/>
      <c r="CXE294"/>
      <c r="CXF294"/>
      <c r="CXG294"/>
      <c r="CXH294"/>
      <c r="CXI294"/>
      <c r="CXJ294"/>
      <c r="CXK294"/>
      <c r="CXL294"/>
      <c r="CXM294"/>
      <c r="CXN294"/>
      <c r="CXO294"/>
      <c r="CXP294"/>
      <c r="CXQ294"/>
      <c r="CXR294"/>
      <c r="CXS294"/>
      <c r="CXT294"/>
      <c r="CXU294"/>
      <c r="CXV294"/>
      <c r="CXW294"/>
      <c r="CXX294"/>
      <c r="CXY294"/>
      <c r="CXZ294"/>
      <c r="CYA294"/>
      <c r="CYB294"/>
      <c r="CYC294"/>
      <c r="CYD294"/>
      <c r="CYE294"/>
      <c r="CYF294"/>
      <c r="CYG294"/>
      <c r="CYH294"/>
      <c r="CYI294"/>
      <c r="CYJ294"/>
      <c r="CYK294"/>
      <c r="CYL294"/>
      <c r="CYM294"/>
      <c r="CYN294"/>
      <c r="CYO294"/>
      <c r="CYP294"/>
      <c r="CYQ294"/>
      <c r="CYR294"/>
      <c r="CYS294"/>
      <c r="CYT294"/>
      <c r="CYU294"/>
      <c r="CYV294"/>
      <c r="CYW294"/>
      <c r="CYX294"/>
      <c r="CYY294"/>
      <c r="CYZ294"/>
      <c r="CZA294"/>
      <c r="CZB294"/>
      <c r="CZC294"/>
      <c r="CZD294"/>
      <c r="CZE294"/>
      <c r="CZF294"/>
      <c r="CZG294"/>
      <c r="CZH294"/>
      <c r="CZI294"/>
      <c r="CZJ294"/>
      <c r="CZK294"/>
      <c r="CZL294"/>
      <c r="CZM294"/>
      <c r="CZN294"/>
      <c r="CZO294"/>
      <c r="CZP294"/>
      <c r="CZQ294"/>
      <c r="CZR294"/>
      <c r="CZS294"/>
      <c r="CZT294"/>
      <c r="CZU294"/>
      <c r="CZV294"/>
      <c r="CZW294"/>
      <c r="CZX294"/>
      <c r="CZY294"/>
      <c r="CZZ294"/>
      <c r="DAA294"/>
      <c r="DAB294"/>
      <c r="DAC294"/>
      <c r="DAD294"/>
      <c r="DAE294"/>
      <c r="DAF294"/>
      <c r="DAG294"/>
      <c r="DAH294"/>
      <c r="DAI294"/>
      <c r="DAJ294"/>
      <c r="DAK294"/>
      <c r="DAL294"/>
      <c r="DAM294"/>
      <c r="DAN294"/>
      <c r="DAO294"/>
      <c r="DAP294"/>
      <c r="DAQ294"/>
      <c r="DAR294"/>
      <c r="DAS294"/>
      <c r="DAT294"/>
      <c r="DAU294"/>
      <c r="DAV294"/>
      <c r="DAW294"/>
      <c r="DAX294"/>
      <c r="DAY294"/>
      <c r="DAZ294"/>
      <c r="DBA294"/>
      <c r="DBB294"/>
      <c r="DBC294"/>
      <c r="DBD294"/>
      <c r="DBE294"/>
      <c r="DBF294"/>
      <c r="DBG294"/>
      <c r="DBH294"/>
      <c r="DBI294"/>
      <c r="DBJ294"/>
      <c r="DBK294"/>
      <c r="DBL294"/>
      <c r="DBM294"/>
      <c r="DBN294"/>
      <c r="DBO294"/>
      <c r="DBP294"/>
      <c r="DBQ294"/>
      <c r="DBR294"/>
      <c r="DBS294"/>
      <c r="DBT294"/>
      <c r="DBU294"/>
      <c r="DBV294"/>
      <c r="DBW294"/>
      <c r="DBX294"/>
      <c r="DBY294"/>
      <c r="DBZ294"/>
      <c r="DCA294"/>
      <c r="DCB294"/>
      <c r="DCC294"/>
      <c r="DCD294"/>
      <c r="DCE294"/>
      <c r="DCF294"/>
      <c r="DCG294"/>
      <c r="DCH294"/>
      <c r="DCI294"/>
      <c r="DCJ294"/>
      <c r="DCK294"/>
      <c r="DCL294"/>
      <c r="DCM294"/>
      <c r="DCN294"/>
      <c r="DCO294"/>
      <c r="DCP294"/>
      <c r="DCQ294"/>
      <c r="DCR294"/>
      <c r="DCS294"/>
      <c r="DCT294"/>
      <c r="DCU294"/>
      <c r="DCV294"/>
      <c r="DCW294"/>
      <c r="DCX294"/>
      <c r="DCY294"/>
      <c r="DCZ294"/>
      <c r="DDA294"/>
      <c r="DDB294"/>
      <c r="DDC294"/>
      <c r="DDD294"/>
      <c r="DDE294"/>
      <c r="DDF294"/>
      <c r="DDG294"/>
      <c r="DDH294"/>
      <c r="DDI294"/>
      <c r="DDJ294"/>
      <c r="DDK294"/>
      <c r="DDL294"/>
      <c r="DDM294"/>
      <c r="DDN294"/>
      <c r="DDO294"/>
      <c r="DDP294"/>
      <c r="DDQ294"/>
      <c r="DDR294"/>
      <c r="DDS294"/>
      <c r="DDT294"/>
      <c r="DDU294"/>
      <c r="DDV294"/>
      <c r="DDW294"/>
      <c r="DDX294"/>
      <c r="DDY294"/>
      <c r="DDZ294"/>
      <c r="DEA294"/>
      <c r="DEB294"/>
      <c r="DEC294"/>
      <c r="DED294"/>
      <c r="DEE294"/>
      <c r="DEF294"/>
      <c r="DEG294"/>
      <c r="DEH294"/>
      <c r="DEI294"/>
      <c r="DEJ294"/>
      <c r="DEK294"/>
      <c r="DEL294"/>
      <c r="DEM294"/>
      <c r="DEN294"/>
      <c r="DEO294"/>
      <c r="DEP294"/>
      <c r="DEQ294"/>
      <c r="DER294"/>
      <c r="DES294"/>
      <c r="DET294"/>
      <c r="DEU294"/>
      <c r="DEV294"/>
      <c r="DEW294"/>
      <c r="DEX294"/>
      <c r="DEY294"/>
      <c r="DEZ294"/>
      <c r="DFA294"/>
      <c r="DFB294"/>
      <c r="DFC294"/>
      <c r="DFD294"/>
      <c r="DFE294"/>
      <c r="DFF294"/>
      <c r="DFG294"/>
      <c r="DFH294"/>
      <c r="DFI294"/>
      <c r="DFJ294"/>
      <c r="DFK294"/>
      <c r="DFL294"/>
      <c r="DFM294"/>
      <c r="DFN294"/>
      <c r="DFO294"/>
      <c r="DFP294"/>
      <c r="DFQ294"/>
      <c r="DFR294"/>
      <c r="DFS294"/>
      <c r="DFT294"/>
      <c r="DFU294"/>
      <c r="DFV294"/>
      <c r="DFW294"/>
      <c r="DFX294"/>
      <c r="DFY294"/>
      <c r="DFZ294"/>
      <c r="DGA294"/>
      <c r="DGB294"/>
      <c r="DGC294"/>
      <c r="DGD294"/>
      <c r="DGE294"/>
      <c r="DGF294"/>
      <c r="DGG294"/>
      <c r="DGH294"/>
      <c r="DGI294"/>
      <c r="DGJ294"/>
      <c r="DGK294"/>
      <c r="DGL294"/>
      <c r="DGM294"/>
      <c r="DGN294"/>
      <c r="DGO294"/>
      <c r="DGP294"/>
      <c r="DGQ294"/>
      <c r="DGR294"/>
      <c r="DGS294"/>
      <c r="DGT294"/>
      <c r="DGU294"/>
      <c r="DGV294"/>
      <c r="DGW294"/>
      <c r="DGX294"/>
      <c r="DGY294"/>
      <c r="DGZ294"/>
      <c r="DHA294"/>
      <c r="DHB294"/>
      <c r="DHC294"/>
      <c r="DHD294"/>
      <c r="DHE294"/>
      <c r="DHF294"/>
      <c r="DHG294"/>
      <c r="DHH294"/>
      <c r="DHI294"/>
      <c r="DHJ294"/>
      <c r="DHK294"/>
      <c r="DHL294"/>
      <c r="DHM294"/>
      <c r="DHN294"/>
      <c r="DHO294"/>
      <c r="DHP294"/>
      <c r="DHQ294"/>
      <c r="DHR294"/>
      <c r="DHS294"/>
      <c r="DHT294"/>
      <c r="DHU294"/>
      <c r="DHV294"/>
      <c r="DHW294"/>
      <c r="DHX294"/>
      <c r="DHY294"/>
      <c r="DHZ294"/>
      <c r="DIA294"/>
      <c r="DIB294"/>
      <c r="DIC294"/>
      <c r="DID294"/>
      <c r="DIE294"/>
      <c r="DIF294"/>
      <c r="DIG294"/>
      <c r="DIH294"/>
      <c r="DII294"/>
      <c r="DIJ294"/>
      <c r="DIK294"/>
      <c r="DIL294"/>
      <c r="DIM294"/>
      <c r="DIN294"/>
      <c r="DIO294"/>
      <c r="DIP294"/>
      <c r="DIQ294"/>
      <c r="DIR294"/>
      <c r="DIS294"/>
      <c r="DIT294"/>
      <c r="DIU294"/>
      <c r="DIV294"/>
      <c r="DIW294"/>
      <c r="DIX294"/>
      <c r="DIY294"/>
      <c r="DIZ294"/>
      <c r="DJA294"/>
      <c r="DJB294"/>
      <c r="DJC294"/>
      <c r="DJD294"/>
      <c r="DJE294"/>
      <c r="DJF294"/>
      <c r="DJG294"/>
      <c r="DJH294"/>
      <c r="DJI294"/>
      <c r="DJJ294"/>
      <c r="DJK294"/>
      <c r="DJL294"/>
      <c r="DJM294"/>
      <c r="DJN294"/>
      <c r="DJO294"/>
      <c r="DJP294"/>
      <c r="DJQ294"/>
      <c r="DJR294"/>
      <c r="DJS294"/>
      <c r="DJT294"/>
      <c r="DJU294"/>
      <c r="DJV294"/>
      <c r="DJW294"/>
      <c r="DJX294"/>
      <c r="DJY294"/>
      <c r="DJZ294"/>
      <c r="DKA294"/>
      <c r="DKB294"/>
      <c r="DKC294"/>
      <c r="DKD294"/>
      <c r="DKE294"/>
      <c r="DKF294"/>
      <c r="DKG294"/>
      <c r="DKH294"/>
      <c r="DKI294"/>
      <c r="DKJ294"/>
      <c r="DKK294"/>
      <c r="DKL294"/>
      <c r="DKM294"/>
      <c r="DKN294"/>
      <c r="DKO294"/>
      <c r="DKP294"/>
      <c r="DKQ294"/>
      <c r="DKR294"/>
      <c r="DKS294"/>
      <c r="DKT294"/>
      <c r="DKU294"/>
      <c r="DKV294"/>
      <c r="DKW294"/>
      <c r="DKX294"/>
      <c r="DKY294"/>
      <c r="DKZ294"/>
      <c r="DLA294"/>
      <c r="DLB294"/>
      <c r="DLC294"/>
      <c r="DLD294"/>
      <c r="DLE294"/>
      <c r="DLF294"/>
      <c r="DLG294"/>
      <c r="DLH294"/>
      <c r="DLI294"/>
      <c r="DLJ294"/>
      <c r="DLK294"/>
      <c r="DLL294"/>
      <c r="DLM294"/>
      <c r="DLN294"/>
      <c r="DLO294"/>
      <c r="DLP294"/>
      <c r="DLQ294"/>
      <c r="DLR294"/>
      <c r="DLS294"/>
      <c r="DLT294"/>
      <c r="DLU294"/>
      <c r="DLV294"/>
      <c r="DLW294"/>
      <c r="DLX294"/>
      <c r="DLY294"/>
      <c r="DLZ294"/>
      <c r="DMA294"/>
      <c r="DMB294"/>
      <c r="DMC294"/>
      <c r="DMD294"/>
      <c r="DME294"/>
      <c r="DMF294"/>
      <c r="DMG294"/>
      <c r="DMH294"/>
      <c r="DMI294"/>
      <c r="DMJ294"/>
      <c r="DMK294"/>
      <c r="DML294"/>
      <c r="DMM294"/>
      <c r="DMN294"/>
      <c r="DMO294"/>
      <c r="DMP294"/>
      <c r="DMQ294"/>
      <c r="DMR294"/>
      <c r="DMS294"/>
      <c r="DMT294"/>
      <c r="DMU294"/>
      <c r="DMV294"/>
      <c r="DMW294"/>
      <c r="DMX294"/>
      <c r="DMY294"/>
      <c r="DMZ294"/>
      <c r="DNA294"/>
      <c r="DNB294"/>
      <c r="DNC294"/>
      <c r="DND294"/>
      <c r="DNE294"/>
      <c r="DNF294"/>
      <c r="DNG294"/>
      <c r="DNH294"/>
      <c r="DNI294"/>
      <c r="DNJ294"/>
      <c r="DNK294"/>
      <c r="DNL294"/>
      <c r="DNM294"/>
      <c r="DNN294"/>
      <c r="DNO294"/>
      <c r="DNP294"/>
      <c r="DNQ294"/>
      <c r="DNR294"/>
      <c r="DNS294"/>
      <c r="DNT294"/>
      <c r="DNU294"/>
      <c r="DNV294"/>
      <c r="DNW294"/>
      <c r="DNX294"/>
      <c r="DNY294"/>
      <c r="DNZ294"/>
      <c r="DOA294"/>
      <c r="DOB294"/>
      <c r="DOC294"/>
      <c r="DOD294"/>
      <c r="DOE294"/>
      <c r="DOF294"/>
      <c r="DOG294"/>
      <c r="DOH294"/>
      <c r="DOI294"/>
      <c r="DOJ294"/>
      <c r="DOK294"/>
      <c r="DOL294"/>
      <c r="DOM294"/>
      <c r="DON294"/>
      <c r="DOO294"/>
      <c r="DOP294"/>
      <c r="DOQ294"/>
      <c r="DOR294"/>
      <c r="DOS294"/>
      <c r="DOT294"/>
      <c r="DOU294"/>
      <c r="DOV294"/>
      <c r="DOW294"/>
      <c r="DOX294"/>
      <c r="DOY294"/>
      <c r="DOZ294"/>
      <c r="DPA294"/>
      <c r="DPB294"/>
      <c r="DPC294"/>
      <c r="DPD294"/>
      <c r="DPE294"/>
      <c r="DPF294"/>
      <c r="DPG294"/>
      <c r="DPH294"/>
      <c r="DPI294"/>
      <c r="DPJ294"/>
      <c r="DPK294"/>
      <c r="DPL294"/>
      <c r="DPM294"/>
      <c r="DPN294"/>
      <c r="DPO294"/>
      <c r="DPP294"/>
      <c r="DPQ294"/>
      <c r="DPR294"/>
      <c r="DPS294"/>
      <c r="DPT294"/>
      <c r="DPU294"/>
      <c r="DPV294"/>
      <c r="DPW294"/>
      <c r="DPX294"/>
      <c r="DPY294"/>
      <c r="DPZ294"/>
      <c r="DQA294"/>
      <c r="DQB294"/>
      <c r="DQC294"/>
      <c r="DQD294"/>
      <c r="DQE294"/>
      <c r="DQF294"/>
      <c r="DQG294"/>
      <c r="DQH294"/>
      <c r="DQI294"/>
      <c r="DQJ294"/>
      <c r="DQK294"/>
      <c r="DQL294"/>
      <c r="DQM294"/>
      <c r="DQN294"/>
      <c r="DQO294"/>
      <c r="DQP294"/>
      <c r="DQQ294"/>
      <c r="DQR294"/>
      <c r="DQS294"/>
      <c r="DQT294"/>
      <c r="DQU294"/>
      <c r="DQV294"/>
      <c r="DQW294"/>
      <c r="DQX294"/>
      <c r="DQY294"/>
      <c r="DQZ294"/>
      <c r="DRA294"/>
      <c r="DRB294"/>
      <c r="DRC294"/>
      <c r="DRD294"/>
      <c r="DRE294"/>
      <c r="DRF294"/>
      <c r="DRG294"/>
      <c r="DRH294"/>
      <c r="DRI294"/>
      <c r="DRJ294"/>
      <c r="DRK294"/>
      <c r="DRL294"/>
      <c r="DRM294"/>
      <c r="DRN294"/>
      <c r="DRO294"/>
      <c r="DRP294"/>
      <c r="DRQ294"/>
      <c r="DRR294"/>
      <c r="DRS294"/>
      <c r="DRT294"/>
      <c r="DRU294"/>
      <c r="DRV294"/>
      <c r="DRW294"/>
      <c r="DRX294"/>
      <c r="DRY294"/>
      <c r="DRZ294"/>
      <c r="DSA294"/>
      <c r="DSB294"/>
      <c r="DSC294"/>
      <c r="DSD294"/>
      <c r="DSE294"/>
      <c r="DSF294"/>
      <c r="DSG294"/>
      <c r="DSH294"/>
      <c r="DSI294"/>
      <c r="DSJ294"/>
      <c r="DSK294"/>
      <c r="DSL294"/>
      <c r="DSM294"/>
      <c r="DSN294"/>
      <c r="DSO294"/>
      <c r="DSP294"/>
      <c r="DSQ294"/>
      <c r="DSR294"/>
      <c r="DSS294"/>
      <c r="DST294"/>
      <c r="DSU294"/>
      <c r="DSV294"/>
      <c r="DSW294"/>
      <c r="DSX294"/>
      <c r="DSY294"/>
      <c r="DSZ294"/>
      <c r="DTA294"/>
      <c r="DTB294"/>
      <c r="DTC294"/>
      <c r="DTD294"/>
      <c r="DTE294"/>
      <c r="DTF294"/>
      <c r="DTG294"/>
      <c r="DTH294"/>
      <c r="DTI294"/>
      <c r="DTJ294"/>
      <c r="DTK294"/>
      <c r="DTL294"/>
      <c r="DTM294"/>
      <c r="DTN294"/>
      <c r="DTO294"/>
      <c r="DTP294"/>
      <c r="DTQ294"/>
      <c r="DTR294"/>
      <c r="DTS294"/>
      <c r="DTT294"/>
      <c r="DTU294"/>
      <c r="DTV294"/>
      <c r="DTW294"/>
      <c r="DTX294"/>
      <c r="DTY294"/>
      <c r="DTZ294"/>
      <c r="DUA294"/>
      <c r="DUB294"/>
      <c r="DUC294"/>
      <c r="DUD294"/>
      <c r="DUE294"/>
      <c r="DUF294"/>
      <c r="DUG294"/>
      <c r="DUH294"/>
      <c r="DUI294"/>
      <c r="DUJ294"/>
      <c r="DUK294"/>
      <c r="DUL294"/>
      <c r="DUM294"/>
      <c r="DUN294"/>
      <c r="DUO294"/>
      <c r="DUP294"/>
      <c r="DUQ294"/>
      <c r="DUR294"/>
      <c r="DUS294"/>
      <c r="DUT294"/>
      <c r="DUU294"/>
      <c r="DUV294"/>
      <c r="DUW294"/>
      <c r="DUX294"/>
      <c r="DUY294"/>
      <c r="DUZ294"/>
      <c r="DVA294"/>
      <c r="DVB294"/>
      <c r="DVC294"/>
      <c r="DVD294"/>
      <c r="DVE294"/>
      <c r="DVF294"/>
      <c r="DVG294"/>
      <c r="DVH294"/>
      <c r="DVI294"/>
      <c r="DVJ294"/>
      <c r="DVK294"/>
      <c r="DVL294"/>
      <c r="DVM294"/>
      <c r="DVN294"/>
      <c r="DVO294"/>
      <c r="DVP294"/>
      <c r="DVQ294"/>
      <c r="DVR294"/>
      <c r="DVS294"/>
      <c r="DVT294"/>
      <c r="DVU294"/>
      <c r="DVV294"/>
      <c r="DVW294"/>
      <c r="DVX294"/>
      <c r="DVY294"/>
      <c r="DVZ294"/>
      <c r="DWA294"/>
      <c r="DWB294"/>
      <c r="DWC294"/>
      <c r="DWD294"/>
      <c r="DWE294"/>
      <c r="DWF294"/>
      <c r="DWG294"/>
      <c r="DWH294"/>
      <c r="DWI294"/>
      <c r="DWJ294"/>
      <c r="DWK294"/>
      <c r="DWL294"/>
      <c r="DWM294"/>
      <c r="DWN294"/>
      <c r="DWO294"/>
      <c r="DWP294"/>
      <c r="DWQ294"/>
      <c r="DWR294"/>
      <c r="DWS294"/>
      <c r="DWT294"/>
      <c r="DWU294"/>
      <c r="DWV294"/>
      <c r="DWW294"/>
      <c r="DWX294"/>
      <c r="DWY294"/>
      <c r="DWZ294"/>
      <c r="DXA294"/>
      <c r="DXB294"/>
      <c r="DXC294"/>
      <c r="DXD294"/>
      <c r="DXE294"/>
      <c r="DXF294"/>
      <c r="DXG294"/>
      <c r="DXH294"/>
      <c r="DXI294"/>
      <c r="DXJ294"/>
      <c r="DXK294"/>
      <c r="DXL294"/>
      <c r="DXM294"/>
      <c r="DXN294"/>
      <c r="DXO294"/>
      <c r="DXP294"/>
      <c r="DXQ294"/>
      <c r="DXR294"/>
      <c r="DXS294"/>
      <c r="DXT294"/>
      <c r="DXU294"/>
      <c r="DXV294"/>
      <c r="DXW294"/>
      <c r="DXX294"/>
      <c r="DXY294"/>
      <c r="DXZ294"/>
      <c r="DYA294"/>
      <c r="DYB294"/>
      <c r="DYC294"/>
      <c r="DYD294"/>
      <c r="DYE294"/>
      <c r="DYF294"/>
      <c r="DYG294"/>
      <c r="DYH294"/>
      <c r="DYI294"/>
      <c r="DYJ294"/>
      <c r="DYK294"/>
      <c r="DYL294"/>
      <c r="DYM294"/>
      <c r="DYN294"/>
      <c r="DYO294"/>
      <c r="DYP294"/>
      <c r="DYQ294"/>
      <c r="DYR294"/>
      <c r="DYS294"/>
      <c r="DYT294"/>
      <c r="DYU294"/>
      <c r="DYV294"/>
      <c r="DYW294"/>
      <c r="DYX294"/>
      <c r="DYY294"/>
      <c r="DYZ294"/>
      <c r="DZA294"/>
      <c r="DZB294"/>
      <c r="DZC294"/>
      <c r="DZD294"/>
      <c r="DZE294"/>
      <c r="DZF294"/>
      <c r="DZG294"/>
      <c r="DZH294"/>
      <c r="DZI294"/>
      <c r="DZJ294"/>
      <c r="DZK294"/>
      <c r="DZL294"/>
      <c r="DZM294"/>
      <c r="DZN294"/>
      <c r="DZO294"/>
      <c r="DZP294"/>
      <c r="DZQ294"/>
      <c r="DZR294"/>
      <c r="DZS294"/>
      <c r="DZT294"/>
      <c r="DZU294"/>
      <c r="DZV294"/>
      <c r="DZW294"/>
      <c r="DZX294"/>
      <c r="DZY294"/>
      <c r="DZZ294"/>
      <c r="EAA294"/>
      <c r="EAB294"/>
      <c r="EAC294"/>
      <c r="EAD294"/>
      <c r="EAE294"/>
      <c r="EAF294"/>
      <c r="EAG294"/>
      <c r="EAH294"/>
      <c r="EAI294"/>
      <c r="EAJ294"/>
      <c r="EAK294"/>
      <c r="EAL294"/>
      <c r="EAM294"/>
      <c r="EAN294"/>
      <c r="EAO294"/>
      <c r="EAP294"/>
      <c r="EAQ294"/>
      <c r="EAR294"/>
      <c r="EAS294"/>
      <c r="EAT294"/>
      <c r="EAU294"/>
      <c r="EAV294"/>
      <c r="EAW294"/>
      <c r="EAX294"/>
      <c r="EAY294"/>
      <c r="EAZ294"/>
      <c r="EBA294"/>
      <c r="EBB294"/>
      <c r="EBC294"/>
      <c r="EBD294"/>
      <c r="EBE294"/>
      <c r="EBF294"/>
      <c r="EBG294"/>
      <c r="EBH294"/>
      <c r="EBI294"/>
      <c r="EBJ294"/>
      <c r="EBK294"/>
      <c r="EBL294"/>
      <c r="EBM294"/>
      <c r="EBN294"/>
      <c r="EBO294"/>
      <c r="EBP294"/>
      <c r="EBQ294"/>
      <c r="EBR294"/>
      <c r="EBS294"/>
      <c r="EBT294"/>
      <c r="EBU294"/>
      <c r="EBV294"/>
      <c r="EBW294"/>
      <c r="EBX294"/>
      <c r="EBY294"/>
      <c r="EBZ294"/>
      <c r="ECA294"/>
      <c r="ECB294"/>
      <c r="ECC294"/>
      <c r="ECD294"/>
      <c r="ECE294"/>
      <c r="ECF294"/>
      <c r="ECG294"/>
      <c r="ECH294"/>
      <c r="ECI294"/>
      <c r="ECJ294"/>
      <c r="ECK294"/>
      <c r="ECL294"/>
      <c r="ECM294"/>
      <c r="ECN294"/>
      <c r="ECO294"/>
      <c r="ECP294"/>
      <c r="ECQ294"/>
      <c r="ECR294"/>
      <c r="ECS294"/>
      <c r="ECT294"/>
      <c r="ECU294"/>
      <c r="ECV294"/>
      <c r="ECW294"/>
      <c r="ECX294"/>
      <c r="ECY294"/>
      <c r="ECZ294"/>
      <c r="EDA294"/>
      <c r="EDB294"/>
      <c r="EDC294"/>
      <c r="EDD294"/>
      <c r="EDE294"/>
      <c r="EDF294"/>
      <c r="EDG294"/>
      <c r="EDH294"/>
      <c r="EDI294"/>
      <c r="EDJ294"/>
      <c r="EDK294"/>
      <c r="EDL294"/>
      <c r="EDM294"/>
      <c r="EDN294"/>
      <c r="EDO294"/>
      <c r="EDP294"/>
      <c r="EDQ294"/>
      <c r="EDR294"/>
      <c r="EDS294"/>
      <c r="EDT294"/>
      <c r="EDU294"/>
      <c r="EDV294"/>
      <c r="EDW294"/>
      <c r="EDX294"/>
      <c r="EDY294"/>
      <c r="EDZ294"/>
      <c r="EEA294"/>
      <c r="EEB294"/>
      <c r="EEC294"/>
      <c r="EED294"/>
      <c r="EEE294"/>
      <c r="EEF294"/>
      <c r="EEG294"/>
      <c r="EEH294"/>
      <c r="EEI294"/>
      <c r="EEJ294"/>
      <c r="EEK294"/>
      <c r="EEL294"/>
      <c r="EEM294"/>
      <c r="EEN294"/>
      <c r="EEO294"/>
      <c r="EEP294"/>
      <c r="EEQ294"/>
      <c r="EER294"/>
      <c r="EES294"/>
      <c r="EET294"/>
      <c r="EEU294"/>
      <c r="EEV294"/>
      <c r="EEW294"/>
      <c r="EEX294"/>
      <c r="EEY294"/>
      <c r="EEZ294"/>
      <c r="EFA294"/>
      <c r="EFB294"/>
      <c r="EFC294"/>
      <c r="EFD294"/>
      <c r="EFE294"/>
      <c r="EFF294"/>
      <c r="EFG294"/>
      <c r="EFH294"/>
      <c r="EFI294"/>
      <c r="EFJ294"/>
      <c r="EFK294"/>
      <c r="EFL294"/>
      <c r="EFM294"/>
      <c r="EFN294"/>
      <c r="EFO294"/>
      <c r="EFP294"/>
      <c r="EFQ294"/>
      <c r="EFR294"/>
      <c r="EFS294"/>
      <c r="EFT294"/>
      <c r="EFU294"/>
      <c r="EFV294"/>
      <c r="EFW294"/>
      <c r="EFX294"/>
      <c r="EFY294"/>
      <c r="EFZ294"/>
      <c r="EGA294"/>
      <c r="EGB294"/>
      <c r="EGC294"/>
      <c r="EGD294"/>
      <c r="EGE294"/>
      <c r="EGF294"/>
      <c r="EGG294"/>
      <c r="EGH294"/>
      <c r="EGI294"/>
      <c r="EGJ294"/>
      <c r="EGK294"/>
      <c r="EGL294"/>
      <c r="EGM294"/>
      <c r="EGN294"/>
      <c r="EGO294"/>
      <c r="EGP294"/>
      <c r="EGQ294"/>
      <c r="EGR294"/>
      <c r="EGS294"/>
      <c r="EGT294"/>
      <c r="EGU294"/>
      <c r="EGV294"/>
      <c r="EGW294"/>
      <c r="EGX294"/>
      <c r="EGY294"/>
      <c r="EGZ294"/>
      <c r="EHA294"/>
      <c r="EHB294"/>
      <c r="EHC294"/>
      <c r="EHD294"/>
      <c r="EHE294"/>
      <c r="EHF294"/>
      <c r="EHG294"/>
      <c r="EHH294"/>
      <c r="EHI294"/>
      <c r="EHJ294"/>
      <c r="EHK294"/>
      <c r="EHL294"/>
      <c r="EHM294"/>
      <c r="EHN294"/>
      <c r="EHO294"/>
      <c r="EHP294"/>
      <c r="EHQ294"/>
      <c r="EHR294"/>
      <c r="EHS294"/>
      <c r="EHT294"/>
      <c r="EHU294"/>
      <c r="EHV294"/>
      <c r="EHW294"/>
      <c r="EHX294"/>
      <c r="EHY294"/>
      <c r="EHZ294"/>
      <c r="EIA294"/>
      <c r="EIB294"/>
      <c r="EIC294"/>
      <c r="EID294"/>
      <c r="EIE294"/>
      <c r="EIF294"/>
      <c r="EIG294"/>
      <c r="EIH294"/>
      <c r="EII294"/>
      <c r="EIJ294"/>
      <c r="EIK294"/>
      <c r="EIL294"/>
      <c r="EIM294"/>
      <c r="EIN294"/>
      <c r="EIO294"/>
      <c r="EIP294"/>
      <c r="EIQ294"/>
      <c r="EIR294"/>
      <c r="EIS294"/>
      <c r="EIT294"/>
      <c r="EIU294"/>
      <c r="EIV294"/>
      <c r="EIW294"/>
      <c r="EIX294"/>
      <c r="EIY294"/>
      <c r="EIZ294"/>
      <c r="EJA294"/>
      <c r="EJB294"/>
      <c r="EJC294"/>
      <c r="EJD294"/>
      <c r="EJE294"/>
      <c r="EJF294"/>
      <c r="EJG294"/>
      <c r="EJH294"/>
      <c r="EJI294"/>
      <c r="EJJ294"/>
      <c r="EJK294"/>
      <c r="EJL294"/>
      <c r="EJM294"/>
      <c r="EJN294"/>
      <c r="EJO294"/>
      <c r="EJP294"/>
      <c r="EJQ294"/>
      <c r="EJR294"/>
      <c r="EJS294"/>
      <c r="EJT294"/>
      <c r="EJU294"/>
      <c r="EJV294"/>
      <c r="EJW294"/>
      <c r="EJX294"/>
      <c r="EJY294"/>
      <c r="EJZ294"/>
      <c r="EKA294"/>
      <c r="EKB294"/>
      <c r="EKC294"/>
      <c r="EKD294"/>
      <c r="EKE294"/>
      <c r="EKF294"/>
      <c r="EKG294"/>
      <c r="EKH294"/>
      <c r="EKI294"/>
      <c r="EKJ294"/>
      <c r="EKK294"/>
      <c r="EKL294"/>
      <c r="EKM294"/>
      <c r="EKN294"/>
      <c r="EKO294"/>
      <c r="EKP294"/>
      <c r="EKQ294"/>
      <c r="EKR294"/>
      <c r="EKS294"/>
      <c r="EKT294"/>
      <c r="EKU294"/>
      <c r="EKV294"/>
      <c r="EKW294"/>
      <c r="EKX294"/>
      <c r="EKY294"/>
      <c r="EKZ294"/>
      <c r="ELA294"/>
      <c r="ELB294"/>
      <c r="ELC294"/>
      <c r="ELD294"/>
      <c r="ELE294"/>
      <c r="ELF294"/>
      <c r="ELG294"/>
      <c r="ELH294"/>
      <c r="ELI294"/>
      <c r="ELJ294"/>
      <c r="ELK294"/>
      <c r="ELL294"/>
      <c r="ELM294"/>
      <c r="ELN294"/>
      <c r="ELO294"/>
      <c r="ELP294"/>
      <c r="ELQ294"/>
      <c r="ELR294"/>
      <c r="ELS294"/>
      <c r="ELT294"/>
      <c r="ELU294"/>
      <c r="ELV294"/>
      <c r="ELW294"/>
      <c r="ELX294"/>
      <c r="ELY294"/>
      <c r="ELZ294"/>
      <c r="EMA294"/>
      <c r="EMB294"/>
      <c r="EMC294"/>
      <c r="EMD294"/>
      <c r="EME294"/>
      <c r="EMF294"/>
      <c r="EMG294"/>
      <c r="EMH294"/>
      <c r="EMI294"/>
      <c r="EMJ294"/>
      <c r="EMK294"/>
      <c r="EML294"/>
      <c r="EMM294"/>
      <c r="EMN294"/>
      <c r="EMO294"/>
      <c r="EMP294"/>
      <c r="EMQ294"/>
      <c r="EMR294"/>
      <c r="EMS294"/>
      <c r="EMT294"/>
      <c r="EMU294"/>
      <c r="EMV294"/>
      <c r="EMW294"/>
      <c r="EMX294"/>
      <c r="EMY294"/>
      <c r="EMZ294"/>
      <c r="ENA294"/>
      <c r="ENB294"/>
      <c r="ENC294"/>
      <c r="END294"/>
      <c r="ENE294"/>
      <c r="ENF294"/>
      <c r="ENG294"/>
      <c r="ENH294"/>
      <c r="ENI294"/>
      <c r="ENJ294"/>
      <c r="ENK294"/>
      <c r="ENL294"/>
      <c r="ENM294"/>
      <c r="ENN294"/>
      <c r="ENO294"/>
      <c r="ENP294"/>
      <c r="ENQ294"/>
      <c r="ENR294"/>
      <c r="ENS294"/>
      <c r="ENT294"/>
      <c r="ENU294"/>
      <c r="ENV294"/>
      <c r="ENW294"/>
      <c r="ENX294"/>
      <c r="ENY294"/>
      <c r="ENZ294"/>
      <c r="EOA294"/>
      <c r="EOB294"/>
      <c r="EOC294"/>
      <c r="EOD294"/>
      <c r="EOE294"/>
      <c r="EOF294"/>
      <c r="EOG294"/>
      <c r="EOH294"/>
      <c r="EOI294"/>
      <c r="EOJ294"/>
      <c r="EOK294"/>
      <c r="EOL294"/>
      <c r="EOM294"/>
      <c r="EON294"/>
      <c r="EOO294"/>
      <c r="EOP294"/>
      <c r="EOQ294"/>
      <c r="EOR294"/>
      <c r="EOS294"/>
      <c r="EOT294"/>
      <c r="EOU294"/>
      <c r="EOV294"/>
      <c r="EOW294"/>
      <c r="EOX294"/>
      <c r="EOY294"/>
      <c r="EOZ294"/>
      <c r="EPA294"/>
      <c r="EPB294"/>
      <c r="EPC294"/>
      <c r="EPD294"/>
      <c r="EPE294"/>
      <c r="EPF294"/>
      <c r="EPG294"/>
      <c r="EPH294"/>
      <c r="EPI294"/>
      <c r="EPJ294"/>
      <c r="EPK294"/>
      <c r="EPL294"/>
      <c r="EPM294"/>
      <c r="EPN294"/>
      <c r="EPO294"/>
      <c r="EPP294"/>
      <c r="EPQ294"/>
      <c r="EPR294"/>
      <c r="EPS294"/>
      <c r="EPT294"/>
      <c r="EPU294"/>
      <c r="EPV294"/>
      <c r="EPW294"/>
      <c r="EPX294"/>
      <c r="EPY294"/>
      <c r="EPZ294"/>
      <c r="EQA294"/>
      <c r="EQB294"/>
      <c r="EQC294"/>
      <c r="EQD294"/>
      <c r="EQE294"/>
      <c r="EQF294"/>
      <c r="EQG294"/>
      <c r="EQH294"/>
      <c r="EQI294"/>
      <c r="EQJ294"/>
      <c r="EQK294"/>
      <c r="EQL294"/>
      <c r="EQM294"/>
      <c r="EQN294"/>
      <c r="EQO294"/>
      <c r="EQP294"/>
      <c r="EQQ294"/>
      <c r="EQR294"/>
      <c r="EQS294"/>
      <c r="EQT294"/>
      <c r="EQU294"/>
      <c r="EQV294"/>
      <c r="EQW294"/>
      <c r="EQX294"/>
      <c r="EQY294"/>
      <c r="EQZ294"/>
      <c r="ERA294"/>
      <c r="ERB294"/>
      <c r="ERC294"/>
      <c r="ERD294"/>
      <c r="ERE294"/>
      <c r="ERF294"/>
      <c r="ERG294"/>
      <c r="ERH294"/>
      <c r="ERI294"/>
      <c r="ERJ294"/>
      <c r="ERK294"/>
      <c r="ERL294"/>
      <c r="ERM294"/>
      <c r="ERN294"/>
      <c r="ERO294"/>
      <c r="ERP294"/>
      <c r="ERQ294"/>
      <c r="ERR294"/>
      <c r="ERS294"/>
      <c r="ERT294"/>
      <c r="ERU294"/>
      <c r="ERV294"/>
      <c r="ERW294"/>
      <c r="ERX294"/>
      <c r="ERY294"/>
      <c r="ERZ294"/>
      <c r="ESA294"/>
      <c r="ESB294"/>
      <c r="ESC294"/>
      <c r="ESD294"/>
      <c r="ESE294"/>
      <c r="ESF294"/>
      <c r="ESG294"/>
      <c r="ESH294"/>
      <c r="ESI294"/>
      <c r="ESJ294"/>
      <c r="ESK294"/>
      <c r="ESL294"/>
      <c r="ESM294"/>
      <c r="ESN294"/>
      <c r="ESO294"/>
      <c r="ESP294"/>
      <c r="ESQ294"/>
      <c r="ESR294"/>
      <c r="ESS294"/>
      <c r="EST294"/>
      <c r="ESU294"/>
      <c r="ESV294"/>
      <c r="ESW294"/>
      <c r="ESX294"/>
      <c r="ESY294"/>
      <c r="ESZ294"/>
      <c r="ETA294"/>
      <c r="ETB294"/>
      <c r="ETC294"/>
      <c r="ETD294"/>
      <c r="ETE294"/>
      <c r="ETF294"/>
      <c r="ETG294"/>
      <c r="ETH294"/>
      <c r="ETI294"/>
      <c r="ETJ294"/>
      <c r="ETK294"/>
      <c r="ETL294"/>
      <c r="ETM294"/>
      <c r="ETN294"/>
      <c r="ETO294"/>
      <c r="ETP294"/>
      <c r="ETQ294"/>
      <c r="ETR294"/>
      <c r="ETS294"/>
      <c r="ETT294"/>
      <c r="ETU294"/>
      <c r="ETV294"/>
      <c r="ETW294"/>
      <c r="ETX294"/>
      <c r="ETY294"/>
      <c r="ETZ294"/>
      <c r="EUA294"/>
      <c r="EUB294"/>
      <c r="EUC294"/>
      <c r="EUD294"/>
      <c r="EUE294"/>
      <c r="EUF294"/>
      <c r="EUG294"/>
      <c r="EUH294"/>
      <c r="EUI294"/>
      <c r="EUJ294"/>
      <c r="EUK294"/>
      <c r="EUL294"/>
      <c r="EUM294"/>
      <c r="EUN294"/>
      <c r="EUO294"/>
      <c r="EUP294"/>
      <c r="EUQ294"/>
      <c r="EUR294"/>
      <c r="EUS294"/>
      <c r="EUT294"/>
      <c r="EUU294"/>
      <c r="EUV294"/>
      <c r="EUW294"/>
      <c r="EUX294"/>
      <c r="EUY294"/>
      <c r="EUZ294"/>
      <c r="EVA294"/>
      <c r="EVB294"/>
      <c r="EVC294"/>
      <c r="EVD294"/>
      <c r="EVE294"/>
      <c r="EVF294"/>
      <c r="EVG294"/>
      <c r="EVH294"/>
      <c r="EVI294"/>
      <c r="EVJ294"/>
      <c r="EVK294"/>
      <c r="EVL294"/>
      <c r="EVM294"/>
      <c r="EVN294"/>
      <c r="EVO294"/>
      <c r="EVP294"/>
      <c r="EVQ294"/>
      <c r="EVR294"/>
      <c r="EVS294"/>
      <c r="EVT294"/>
      <c r="EVU294"/>
      <c r="EVV294"/>
      <c r="EVW294"/>
      <c r="EVX294"/>
      <c r="EVY294"/>
      <c r="EVZ294"/>
      <c r="EWA294"/>
      <c r="EWB294"/>
      <c r="EWC294"/>
      <c r="EWD294"/>
      <c r="EWE294"/>
      <c r="EWF294"/>
      <c r="EWG294"/>
      <c r="EWH294"/>
      <c r="EWI294"/>
      <c r="EWJ294"/>
      <c r="EWK294"/>
      <c r="EWL294"/>
      <c r="EWM294"/>
      <c r="EWN294"/>
      <c r="EWO294"/>
      <c r="EWP294"/>
      <c r="EWQ294"/>
      <c r="EWR294"/>
      <c r="EWS294"/>
      <c r="EWT294"/>
      <c r="EWU294"/>
      <c r="EWV294"/>
      <c r="EWW294"/>
      <c r="EWX294"/>
      <c r="EWY294"/>
      <c r="EWZ294"/>
      <c r="EXA294"/>
      <c r="EXB294"/>
      <c r="EXC294"/>
      <c r="EXD294"/>
      <c r="EXE294"/>
      <c r="EXF294"/>
      <c r="EXG294"/>
      <c r="EXH294"/>
      <c r="EXI294"/>
      <c r="EXJ294"/>
      <c r="EXK294"/>
      <c r="EXL294"/>
      <c r="EXM294"/>
      <c r="EXN294"/>
      <c r="EXO294"/>
      <c r="EXP294"/>
      <c r="EXQ294"/>
      <c r="EXR294"/>
      <c r="EXS294"/>
      <c r="EXT294"/>
      <c r="EXU294"/>
      <c r="EXV294"/>
      <c r="EXW294"/>
      <c r="EXX294"/>
      <c r="EXY294"/>
      <c r="EXZ294"/>
      <c r="EYA294"/>
      <c r="EYB294"/>
      <c r="EYC294"/>
      <c r="EYD294"/>
      <c r="EYE294"/>
      <c r="EYF294"/>
      <c r="EYG294"/>
      <c r="EYH294"/>
      <c r="EYI294"/>
      <c r="EYJ294"/>
      <c r="EYK294"/>
      <c r="EYL294"/>
      <c r="EYM294"/>
      <c r="EYN294"/>
      <c r="EYO294"/>
      <c r="EYP294"/>
      <c r="EYQ294"/>
      <c r="EYR294"/>
      <c r="EYS294"/>
      <c r="EYT294"/>
      <c r="EYU294"/>
      <c r="EYV294"/>
      <c r="EYW294"/>
      <c r="EYX294"/>
      <c r="EYY294"/>
      <c r="EYZ294"/>
      <c r="EZA294"/>
      <c r="EZB294"/>
      <c r="EZC294"/>
      <c r="EZD294"/>
      <c r="EZE294"/>
      <c r="EZF294"/>
      <c r="EZG294"/>
      <c r="EZH294"/>
      <c r="EZI294"/>
      <c r="EZJ294"/>
      <c r="EZK294"/>
      <c r="EZL294"/>
      <c r="EZM294"/>
      <c r="EZN294"/>
      <c r="EZO294"/>
      <c r="EZP294"/>
      <c r="EZQ294"/>
      <c r="EZR294"/>
      <c r="EZS294"/>
      <c r="EZT294"/>
      <c r="EZU294"/>
      <c r="EZV294"/>
      <c r="EZW294"/>
      <c r="EZX294"/>
      <c r="EZY294"/>
      <c r="EZZ294"/>
      <c r="FAA294"/>
      <c r="FAB294"/>
      <c r="FAC294"/>
      <c r="FAD294"/>
      <c r="FAE294"/>
      <c r="FAF294"/>
      <c r="FAG294"/>
      <c r="FAH294"/>
      <c r="FAI294"/>
      <c r="FAJ294"/>
      <c r="FAK294"/>
      <c r="FAL294"/>
      <c r="FAM294"/>
      <c r="FAN294"/>
      <c r="FAO294"/>
      <c r="FAP294"/>
      <c r="FAQ294"/>
      <c r="FAR294"/>
      <c r="FAS294"/>
      <c r="FAT294"/>
      <c r="FAU294"/>
      <c r="FAV294"/>
      <c r="FAW294"/>
      <c r="FAX294"/>
      <c r="FAY294"/>
      <c r="FAZ294"/>
      <c r="FBA294"/>
      <c r="FBB294"/>
      <c r="FBC294"/>
      <c r="FBD294"/>
      <c r="FBE294"/>
      <c r="FBF294"/>
      <c r="FBG294"/>
      <c r="FBH294"/>
      <c r="FBI294"/>
      <c r="FBJ294"/>
      <c r="FBK294"/>
      <c r="FBL294"/>
      <c r="FBM294"/>
      <c r="FBN294"/>
      <c r="FBO294"/>
      <c r="FBP294"/>
      <c r="FBQ294"/>
      <c r="FBR294"/>
      <c r="FBS294"/>
      <c r="FBT294"/>
      <c r="FBU294"/>
      <c r="FBV294"/>
      <c r="FBW294"/>
      <c r="FBX294"/>
      <c r="FBY294"/>
      <c r="FBZ294"/>
      <c r="FCA294"/>
      <c r="FCB294"/>
      <c r="FCC294"/>
      <c r="FCD294"/>
      <c r="FCE294"/>
      <c r="FCF294"/>
      <c r="FCG294"/>
      <c r="FCH294"/>
      <c r="FCI294"/>
      <c r="FCJ294"/>
      <c r="FCK294"/>
      <c r="FCL294"/>
      <c r="FCM294"/>
      <c r="FCN294"/>
      <c r="FCO294"/>
      <c r="FCP294"/>
      <c r="FCQ294"/>
      <c r="FCR294"/>
      <c r="FCS294"/>
      <c r="FCT294"/>
      <c r="FCU294"/>
      <c r="FCV294"/>
      <c r="FCW294"/>
      <c r="FCX294"/>
      <c r="FCY294"/>
      <c r="FCZ294"/>
      <c r="FDA294"/>
      <c r="FDB294"/>
      <c r="FDC294"/>
      <c r="FDD294"/>
      <c r="FDE294"/>
      <c r="FDF294"/>
      <c r="FDG294"/>
      <c r="FDH294"/>
      <c r="FDI294"/>
      <c r="FDJ294"/>
      <c r="FDK294"/>
      <c r="FDL294"/>
      <c r="FDM294"/>
      <c r="FDN294"/>
      <c r="FDO294"/>
      <c r="FDP294"/>
      <c r="FDQ294"/>
      <c r="FDR294"/>
      <c r="FDS294"/>
      <c r="FDT294"/>
      <c r="FDU294"/>
      <c r="FDV294"/>
      <c r="FDW294"/>
      <c r="FDX294"/>
      <c r="FDY294"/>
      <c r="FDZ294"/>
      <c r="FEA294"/>
      <c r="FEB294"/>
      <c r="FEC294"/>
      <c r="FED294"/>
      <c r="FEE294"/>
      <c r="FEF294"/>
      <c r="FEG294"/>
      <c r="FEH294"/>
      <c r="FEI294"/>
      <c r="FEJ294"/>
      <c r="FEK294"/>
      <c r="FEL294"/>
      <c r="FEM294"/>
      <c r="FEN294"/>
      <c r="FEO294"/>
      <c r="FEP294"/>
      <c r="FEQ294"/>
      <c r="FER294"/>
      <c r="FES294"/>
      <c r="FET294"/>
      <c r="FEU294"/>
      <c r="FEV294"/>
      <c r="FEW294"/>
      <c r="FEX294"/>
      <c r="FEY294"/>
      <c r="FEZ294"/>
      <c r="FFA294"/>
      <c r="FFB294"/>
      <c r="FFC294"/>
      <c r="FFD294"/>
      <c r="FFE294"/>
      <c r="FFF294"/>
      <c r="FFG294"/>
      <c r="FFH294"/>
      <c r="FFI294"/>
      <c r="FFJ294"/>
      <c r="FFK294"/>
      <c r="FFL294"/>
      <c r="FFM294"/>
      <c r="FFN294"/>
      <c r="FFO294"/>
      <c r="FFP294"/>
      <c r="FFQ294"/>
      <c r="FFR294"/>
      <c r="FFS294"/>
      <c r="FFT294"/>
      <c r="FFU294"/>
      <c r="FFV294"/>
      <c r="FFW294"/>
      <c r="FFX294"/>
      <c r="FFY294"/>
      <c r="FFZ294"/>
      <c r="FGA294"/>
      <c r="FGB294"/>
      <c r="FGC294"/>
      <c r="FGD294"/>
      <c r="FGE294"/>
      <c r="FGF294"/>
      <c r="FGG294"/>
      <c r="FGH294"/>
      <c r="FGI294"/>
      <c r="FGJ294"/>
      <c r="FGK294"/>
      <c r="FGL294"/>
      <c r="FGM294"/>
      <c r="FGN294"/>
      <c r="FGO294"/>
      <c r="FGP294"/>
      <c r="FGQ294"/>
      <c r="FGR294"/>
      <c r="FGS294"/>
      <c r="FGT294"/>
      <c r="FGU294"/>
      <c r="FGV294"/>
      <c r="FGW294"/>
      <c r="FGX294"/>
      <c r="FGY294"/>
      <c r="FGZ294"/>
      <c r="FHA294"/>
      <c r="FHB294"/>
      <c r="FHC294"/>
      <c r="FHD294"/>
      <c r="FHE294"/>
      <c r="FHF294"/>
      <c r="FHG294"/>
      <c r="FHH294"/>
      <c r="FHI294"/>
      <c r="FHJ294"/>
      <c r="FHK294"/>
      <c r="FHL294"/>
      <c r="FHM294"/>
      <c r="FHN294"/>
      <c r="FHO294"/>
      <c r="FHP294"/>
      <c r="FHQ294"/>
      <c r="FHR294"/>
      <c r="FHS294"/>
      <c r="FHT294"/>
      <c r="FHU294"/>
      <c r="FHV294"/>
      <c r="FHW294"/>
      <c r="FHX294"/>
      <c r="FHY294"/>
      <c r="FHZ294"/>
      <c r="FIA294"/>
      <c r="FIB294"/>
      <c r="FIC294"/>
      <c r="FID294"/>
      <c r="FIE294"/>
      <c r="FIF294"/>
      <c r="FIG294"/>
      <c r="FIH294"/>
      <c r="FII294"/>
      <c r="FIJ294"/>
      <c r="FIK294"/>
      <c r="FIL294"/>
      <c r="FIM294"/>
      <c r="FIN294"/>
      <c r="FIO294"/>
      <c r="FIP294"/>
      <c r="FIQ294"/>
      <c r="FIR294"/>
      <c r="FIS294"/>
      <c r="FIT294"/>
      <c r="FIU294"/>
      <c r="FIV294"/>
      <c r="FIW294"/>
      <c r="FIX294"/>
      <c r="FIY294"/>
      <c r="FIZ294"/>
      <c r="FJA294"/>
      <c r="FJB294"/>
      <c r="FJC294"/>
      <c r="FJD294"/>
      <c r="FJE294"/>
      <c r="FJF294"/>
      <c r="FJG294"/>
      <c r="FJH294"/>
      <c r="FJI294"/>
      <c r="FJJ294"/>
      <c r="FJK294"/>
      <c r="FJL294"/>
      <c r="FJM294"/>
      <c r="FJN294"/>
      <c r="FJO294"/>
      <c r="FJP294"/>
      <c r="FJQ294"/>
      <c r="FJR294"/>
      <c r="FJS294"/>
      <c r="FJT294"/>
      <c r="FJU294"/>
      <c r="FJV294"/>
      <c r="FJW294"/>
      <c r="FJX294"/>
      <c r="FJY294"/>
      <c r="FJZ294"/>
      <c r="FKA294"/>
      <c r="FKB294"/>
      <c r="FKC294"/>
      <c r="FKD294"/>
      <c r="FKE294"/>
      <c r="FKF294"/>
      <c r="FKG294"/>
      <c r="FKH294"/>
      <c r="FKI294"/>
      <c r="FKJ294"/>
      <c r="FKK294"/>
      <c r="FKL294"/>
      <c r="FKM294"/>
      <c r="FKN294"/>
      <c r="FKO294"/>
      <c r="FKP294"/>
      <c r="FKQ294"/>
      <c r="FKR294"/>
      <c r="FKS294"/>
      <c r="FKT294"/>
      <c r="FKU294"/>
      <c r="FKV294"/>
      <c r="FKW294"/>
      <c r="FKX294"/>
      <c r="FKY294"/>
      <c r="FKZ294"/>
      <c r="FLA294"/>
      <c r="FLB294"/>
      <c r="FLC294"/>
      <c r="FLD294"/>
      <c r="FLE294"/>
      <c r="FLF294"/>
      <c r="FLG294"/>
      <c r="FLH294"/>
      <c r="FLI294"/>
      <c r="FLJ294"/>
      <c r="FLK294"/>
      <c r="FLL294"/>
      <c r="FLM294"/>
      <c r="FLN294"/>
      <c r="FLO294"/>
      <c r="FLP294"/>
      <c r="FLQ294"/>
      <c r="FLR294"/>
      <c r="FLS294"/>
      <c r="FLT294"/>
      <c r="FLU294"/>
      <c r="FLV294"/>
      <c r="FLW294"/>
      <c r="FLX294"/>
      <c r="FLY294"/>
      <c r="FLZ294"/>
      <c r="FMA294"/>
      <c r="FMB294"/>
      <c r="FMC294"/>
      <c r="FMD294"/>
      <c r="FME294"/>
      <c r="FMF294"/>
      <c r="FMG294"/>
      <c r="FMH294"/>
      <c r="FMI294"/>
      <c r="FMJ294"/>
      <c r="FMK294"/>
      <c r="FML294"/>
      <c r="FMM294"/>
      <c r="FMN294"/>
      <c r="FMO294"/>
      <c r="FMP294"/>
      <c r="FMQ294"/>
      <c r="FMR294"/>
      <c r="FMS294"/>
      <c r="FMT294"/>
      <c r="FMU294"/>
      <c r="FMV294"/>
      <c r="FMW294"/>
      <c r="FMX294"/>
      <c r="FMY294"/>
      <c r="FMZ294"/>
      <c r="FNA294"/>
      <c r="FNB294"/>
      <c r="FNC294"/>
      <c r="FND294"/>
      <c r="FNE294"/>
      <c r="FNF294"/>
      <c r="FNG294"/>
      <c r="FNH294"/>
      <c r="FNI294"/>
      <c r="FNJ294"/>
      <c r="FNK294"/>
      <c r="FNL294"/>
      <c r="FNM294"/>
      <c r="FNN294"/>
      <c r="FNO294"/>
      <c r="FNP294"/>
      <c r="FNQ294"/>
      <c r="FNR294"/>
      <c r="FNS294"/>
      <c r="FNT294"/>
      <c r="FNU294"/>
      <c r="FNV294"/>
      <c r="FNW294"/>
      <c r="FNX294"/>
      <c r="FNY294"/>
      <c r="FNZ294"/>
      <c r="FOA294"/>
      <c r="FOB294"/>
      <c r="FOC294"/>
      <c r="FOD294"/>
      <c r="FOE294"/>
      <c r="FOF294"/>
      <c r="FOG294"/>
      <c r="FOH294"/>
      <c r="FOI294"/>
      <c r="FOJ294"/>
      <c r="FOK294"/>
      <c r="FOL294"/>
      <c r="FOM294"/>
      <c r="FON294"/>
      <c r="FOO294"/>
      <c r="FOP294"/>
      <c r="FOQ294"/>
      <c r="FOR294"/>
      <c r="FOS294"/>
      <c r="FOT294"/>
      <c r="FOU294"/>
      <c r="FOV294"/>
      <c r="FOW294"/>
      <c r="FOX294"/>
      <c r="FOY294"/>
      <c r="FOZ294"/>
      <c r="FPA294"/>
      <c r="FPB294"/>
      <c r="FPC294"/>
      <c r="FPD294"/>
      <c r="FPE294"/>
      <c r="FPF294"/>
      <c r="FPG294"/>
      <c r="FPH294"/>
      <c r="FPI294"/>
      <c r="FPJ294"/>
      <c r="FPK294"/>
      <c r="FPL294"/>
      <c r="FPM294"/>
      <c r="FPN294"/>
      <c r="FPO294"/>
      <c r="FPP294"/>
      <c r="FPQ294"/>
      <c r="FPR294"/>
      <c r="FPS294"/>
      <c r="FPT294"/>
      <c r="FPU294"/>
      <c r="FPV294"/>
      <c r="FPW294"/>
      <c r="FPX294"/>
      <c r="FPY294"/>
      <c r="FPZ294"/>
      <c r="FQA294"/>
      <c r="FQB294"/>
      <c r="FQC294"/>
      <c r="FQD294"/>
      <c r="FQE294"/>
      <c r="FQF294"/>
      <c r="FQG294"/>
      <c r="FQH294"/>
      <c r="FQI294"/>
      <c r="FQJ294"/>
      <c r="FQK294"/>
      <c r="FQL294"/>
      <c r="FQM294"/>
      <c r="FQN294"/>
      <c r="FQO294"/>
      <c r="FQP294"/>
      <c r="FQQ294"/>
      <c r="FQR294"/>
      <c r="FQS294"/>
      <c r="FQT294"/>
      <c r="FQU294"/>
      <c r="FQV294"/>
      <c r="FQW294"/>
      <c r="FQX294"/>
      <c r="FQY294"/>
      <c r="FQZ294"/>
      <c r="FRA294"/>
      <c r="FRB294"/>
      <c r="FRC294"/>
      <c r="FRD294"/>
      <c r="FRE294"/>
      <c r="FRF294"/>
      <c r="FRG294"/>
      <c r="FRH294"/>
      <c r="FRI294"/>
      <c r="FRJ294"/>
      <c r="FRK294"/>
      <c r="FRL294"/>
      <c r="FRM294"/>
      <c r="FRN294"/>
      <c r="FRO294"/>
      <c r="FRP294"/>
      <c r="FRQ294"/>
      <c r="FRR294"/>
      <c r="FRS294"/>
      <c r="FRT294"/>
      <c r="FRU294"/>
      <c r="FRV294"/>
      <c r="FRW294"/>
      <c r="FRX294"/>
      <c r="FRY294"/>
      <c r="FRZ294"/>
      <c r="FSA294"/>
      <c r="FSB294"/>
      <c r="FSC294"/>
      <c r="FSD294"/>
      <c r="FSE294"/>
      <c r="FSF294"/>
      <c r="FSG294"/>
      <c r="FSH294"/>
      <c r="FSI294"/>
      <c r="FSJ294"/>
      <c r="FSK294"/>
      <c r="FSL294"/>
      <c r="FSM294"/>
      <c r="FSN294"/>
      <c r="FSO294"/>
      <c r="FSP294"/>
      <c r="FSQ294"/>
      <c r="FSR294"/>
      <c r="FSS294"/>
      <c r="FST294"/>
      <c r="FSU294"/>
      <c r="FSV294"/>
      <c r="FSW294"/>
      <c r="FSX294"/>
      <c r="FSY294"/>
      <c r="FSZ294"/>
      <c r="FTA294"/>
      <c r="FTB294"/>
      <c r="FTC294"/>
      <c r="FTD294"/>
      <c r="FTE294"/>
      <c r="FTF294"/>
      <c r="FTG294"/>
      <c r="FTH294"/>
      <c r="FTI294"/>
      <c r="FTJ294"/>
      <c r="FTK294"/>
      <c r="FTL294"/>
      <c r="FTM294"/>
      <c r="FTN294"/>
      <c r="FTO294"/>
      <c r="FTP294"/>
      <c r="FTQ294"/>
      <c r="FTR294"/>
      <c r="FTS294"/>
      <c r="FTT294"/>
      <c r="FTU294"/>
      <c r="FTV294"/>
      <c r="FTW294"/>
      <c r="FTX294"/>
      <c r="FTY294"/>
      <c r="FTZ294"/>
      <c r="FUA294"/>
      <c r="FUB294"/>
      <c r="FUC294"/>
      <c r="FUD294"/>
      <c r="FUE294"/>
      <c r="FUF294"/>
      <c r="FUG294"/>
      <c r="FUH294"/>
      <c r="FUI294"/>
      <c r="FUJ294"/>
      <c r="FUK294"/>
      <c r="FUL294"/>
      <c r="FUM294"/>
      <c r="FUN294"/>
      <c r="FUO294"/>
      <c r="FUP294"/>
      <c r="FUQ294"/>
      <c r="FUR294"/>
      <c r="FUS294"/>
      <c r="FUT294"/>
      <c r="FUU294"/>
      <c r="FUV294"/>
      <c r="FUW294"/>
      <c r="FUX294"/>
      <c r="FUY294"/>
      <c r="FUZ294"/>
      <c r="FVA294"/>
      <c r="FVB294"/>
      <c r="FVC294"/>
      <c r="FVD294"/>
      <c r="FVE294"/>
      <c r="FVF294"/>
      <c r="FVG294"/>
      <c r="FVH294"/>
      <c r="FVI294"/>
      <c r="FVJ294"/>
      <c r="FVK294"/>
      <c r="FVL294"/>
      <c r="FVM294"/>
      <c r="FVN294"/>
      <c r="FVO294"/>
      <c r="FVP294"/>
      <c r="FVQ294"/>
      <c r="FVR294"/>
      <c r="FVS294"/>
      <c r="FVT294"/>
      <c r="FVU294"/>
      <c r="FVV294"/>
      <c r="FVW294"/>
      <c r="FVX294"/>
      <c r="FVY294"/>
      <c r="FVZ294"/>
      <c r="FWA294"/>
      <c r="FWB294"/>
      <c r="FWC294"/>
      <c r="FWD294"/>
      <c r="FWE294"/>
      <c r="FWF294"/>
      <c r="FWG294"/>
      <c r="FWH294"/>
      <c r="FWI294"/>
      <c r="FWJ294"/>
      <c r="FWK294"/>
      <c r="FWL294"/>
      <c r="FWM294"/>
      <c r="FWN294"/>
      <c r="FWO294"/>
      <c r="FWP294"/>
      <c r="FWQ294"/>
      <c r="FWR294"/>
      <c r="FWS294"/>
      <c r="FWT294"/>
      <c r="FWU294"/>
      <c r="FWV294"/>
      <c r="FWW294"/>
      <c r="FWX294"/>
      <c r="FWY294"/>
      <c r="FWZ294"/>
      <c r="FXA294"/>
      <c r="FXB294"/>
      <c r="FXC294"/>
      <c r="FXD294"/>
      <c r="FXE294"/>
      <c r="FXF294"/>
      <c r="FXG294"/>
      <c r="FXH294"/>
      <c r="FXI294"/>
      <c r="FXJ294"/>
      <c r="FXK294"/>
      <c r="FXL294"/>
      <c r="FXM294"/>
      <c r="FXN294"/>
      <c r="FXO294"/>
      <c r="FXP294"/>
      <c r="FXQ294"/>
      <c r="FXR294"/>
      <c r="FXS294"/>
      <c r="FXT294"/>
      <c r="FXU294"/>
      <c r="FXV294"/>
      <c r="FXW294"/>
      <c r="FXX294"/>
      <c r="FXY294"/>
      <c r="FXZ294"/>
      <c r="FYA294"/>
      <c r="FYB294"/>
      <c r="FYC294"/>
      <c r="FYD294"/>
      <c r="FYE294"/>
      <c r="FYF294"/>
      <c r="FYG294"/>
      <c r="FYH294"/>
      <c r="FYI294"/>
      <c r="FYJ294"/>
      <c r="FYK294"/>
      <c r="FYL294"/>
      <c r="FYM294"/>
      <c r="FYN294"/>
      <c r="FYO294"/>
      <c r="FYP294"/>
      <c r="FYQ294"/>
      <c r="FYR294"/>
      <c r="FYS294"/>
      <c r="FYT294"/>
      <c r="FYU294"/>
      <c r="FYV294"/>
      <c r="FYW294"/>
      <c r="FYX294"/>
      <c r="FYY294"/>
      <c r="FYZ294"/>
      <c r="FZA294"/>
      <c r="FZB294"/>
      <c r="FZC294"/>
      <c r="FZD294"/>
      <c r="FZE294"/>
      <c r="FZF294"/>
      <c r="FZG294"/>
      <c r="FZH294"/>
      <c r="FZI294"/>
      <c r="FZJ294"/>
      <c r="FZK294"/>
      <c r="FZL294"/>
      <c r="FZM294"/>
      <c r="FZN294"/>
      <c r="FZO294"/>
      <c r="FZP294"/>
      <c r="FZQ294"/>
      <c r="FZR294"/>
      <c r="FZS294"/>
      <c r="FZT294"/>
      <c r="FZU294"/>
      <c r="FZV294"/>
      <c r="FZW294"/>
      <c r="FZX294"/>
      <c r="FZY294"/>
      <c r="FZZ294"/>
      <c r="GAA294"/>
      <c r="GAB294"/>
      <c r="GAC294"/>
      <c r="GAD294"/>
      <c r="GAE294"/>
      <c r="GAF294"/>
      <c r="GAG294"/>
      <c r="GAH294"/>
      <c r="GAI294"/>
      <c r="GAJ294"/>
      <c r="GAK294"/>
      <c r="GAL294"/>
      <c r="GAM294"/>
      <c r="GAN294"/>
      <c r="GAO294"/>
      <c r="GAP294"/>
      <c r="GAQ294"/>
      <c r="GAR294"/>
      <c r="GAS294"/>
      <c r="GAT294"/>
      <c r="GAU294"/>
      <c r="GAV294"/>
      <c r="GAW294"/>
      <c r="GAX294"/>
      <c r="GAY294"/>
      <c r="GAZ294"/>
      <c r="GBA294"/>
      <c r="GBB294"/>
      <c r="GBC294"/>
      <c r="GBD294"/>
      <c r="GBE294"/>
      <c r="GBF294"/>
      <c r="GBG294"/>
      <c r="GBH294"/>
      <c r="GBI294"/>
      <c r="GBJ294"/>
      <c r="GBK294"/>
      <c r="GBL294"/>
      <c r="GBM294"/>
      <c r="GBN294"/>
      <c r="GBO294"/>
      <c r="GBP294"/>
      <c r="GBQ294"/>
      <c r="GBR294"/>
      <c r="GBS294"/>
      <c r="GBT294"/>
      <c r="GBU294"/>
      <c r="GBV294"/>
      <c r="GBW294"/>
      <c r="GBX294"/>
      <c r="GBY294"/>
      <c r="GBZ294"/>
      <c r="GCA294"/>
      <c r="GCB294"/>
      <c r="GCC294"/>
      <c r="GCD294"/>
      <c r="GCE294"/>
      <c r="GCF294"/>
      <c r="GCG294"/>
      <c r="GCH294"/>
      <c r="GCI294"/>
      <c r="GCJ294"/>
      <c r="GCK294"/>
      <c r="GCL294"/>
      <c r="GCM294"/>
      <c r="GCN294"/>
      <c r="GCO294"/>
      <c r="GCP294"/>
      <c r="GCQ294"/>
      <c r="GCR294"/>
      <c r="GCS294"/>
      <c r="GCT294"/>
      <c r="GCU294"/>
      <c r="GCV294"/>
      <c r="GCW294"/>
      <c r="GCX294"/>
      <c r="GCY294"/>
      <c r="GCZ294"/>
      <c r="GDA294"/>
      <c r="GDB294"/>
      <c r="GDC294"/>
      <c r="GDD294"/>
      <c r="GDE294"/>
      <c r="GDF294"/>
      <c r="GDG294"/>
      <c r="GDH294"/>
      <c r="GDI294"/>
      <c r="GDJ294"/>
      <c r="GDK294"/>
      <c r="GDL294"/>
      <c r="GDM294"/>
      <c r="GDN294"/>
      <c r="GDO294"/>
      <c r="GDP294"/>
      <c r="GDQ294"/>
      <c r="GDR294"/>
      <c r="GDS294"/>
      <c r="GDT294"/>
      <c r="GDU294"/>
      <c r="GDV294"/>
      <c r="GDW294"/>
      <c r="GDX294"/>
      <c r="GDY294"/>
      <c r="GDZ294"/>
      <c r="GEA294"/>
      <c r="GEB294"/>
      <c r="GEC294"/>
      <c r="GED294"/>
      <c r="GEE294"/>
      <c r="GEF294"/>
      <c r="GEG294"/>
      <c r="GEH294"/>
      <c r="GEI294"/>
      <c r="GEJ294"/>
      <c r="GEK294"/>
      <c r="GEL294"/>
      <c r="GEM294"/>
      <c r="GEN294"/>
      <c r="GEO294"/>
      <c r="GEP294"/>
      <c r="GEQ294"/>
      <c r="GER294"/>
      <c r="GES294"/>
      <c r="GET294"/>
      <c r="GEU294"/>
      <c r="GEV294"/>
      <c r="GEW294"/>
      <c r="GEX294"/>
      <c r="GEY294"/>
      <c r="GEZ294"/>
      <c r="GFA294"/>
      <c r="GFB294"/>
      <c r="GFC294"/>
      <c r="GFD294"/>
      <c r="GFE294"/>
      <c r="GFF294"/>
      <c r="GFG294"/>
      <c r="GFH294"/>
      <c r="GFI294"/>
      <c r="GFJ294"/>
      <c r="GFK294"/>
      <c r="GFL294"/>
      <c r="GFM294"/>
      <c r="GFN294"/>
      <c r="GFO294"/>
      <c r="GFP294"/>
      <c r="GFQ294"/>
      <c r="GFR294"/>
      <c r="GFS294"/>
      <c r="GFT294"/>
      <c r="GFU294"/>
      <c r="GFV294"/>
      <c r="GFW294"/>
      <c r="GFX294"/>
      <c r="GFY294"/>
      <c r="GFZ294"/>
      <c r="GGA294"/>
      <c r="GGB294"/>
      <c r="GGC294"/>
      <c r="GGD294"/>
      <c r="GGE294"/>
      <c r="GGF294"/>
      <c r="GGG294"/>
      <c r="GGH294"/>
      <c r="GGI294"/>
      <c r="GGJ294"/>
      <c r="GGK294"/>
      <c r="GGL294"/>
      <c r="GGM294"/>
      <c r="GGN294"/>
      <c r="GGO294"/>
      <c r="GGP294"/>
      <c r="GGQ294"/>
      <c r="GGR294"/>
      <c r="GGS294"/>
      <c r="GGT294"/>
      <c r="GGU294"/>
      <c r="GGV294"/>
      <c r="GGW294"/>
      <c r="GGX294"/>
      <c r="GGY294"/>
      <c r="GGZ294"/>
      <c r="GHA294"/>
      <c r="GHB294"/>
      <c r="GHC294"/>
      <c r="GHD294"/>
      <c r="GHE294"/>
      <c r="GHF294"/>
      <c r="GHG294"/>
      <c r="GHH294"/>
      <c r="GHI294"/>
      <c r="GHJ294"/>
      <c r="GHK294"/>
      <c r="GHL294"/>
      <c r="GHM294"/>
      <c r="GHN294"/>
      <c r="GHO294"/>
      <c r="GHP294"/>
      <c r="GHQ294"/>
      <c r="GHR294"/>
      <c r="GHS294"/>
      <c r="GHT294"/>
      <c r="GHU294"/>
      <c r="GHV294"/>
      <c r="GHW294"/>
      <c r="GHX294"/>
      <c r="GHY294"/>
      <c r="GHZ294"/>
      <c r="GIA294"/>
      <c r="GIB294"/>
      <c r="GIC294"/>
      <c r="GID294"/>
      <c r="GIE294"/>
      <c r="GIF294"/>
      <c r="GIG294"/>
      <c r="GIH294"/>
      <c r="GII294"/>
      <c r="GIJ294"/>
      <c r="GIK294"/>
      <c r="GIL294"/>
      <c r="GIM294"/>
      <c r="GIN294"/>
      <c r="GIO294"/>
      <c r="GIP294"/>
      <c r="GIQ294"/>
      <c r="GIR294"/>
      <c r="GIS294"/>
      <c r="GIT294"/>
      <c r="GIU294"/>
      <c r="GIV294"/>
      <c r="GIW294"/>
      <c r="GIX294"/>
      <c r="GIY294"/>
      <c r="GIZ294"/>
      <c r="GJA294"/>
      <c r="GJB294"/>
      <c r="GJC294"/>
      <c r="GJD294"/>
      <c r="GJE294"/>
      <c r="GJF294"/>
      <c r="GJG294"/>
      <c r="GJH294"/>
      <c r="GJI294"/>
      <c r="GJJ294"/>
      <c r="GJK294"/>
      <c r="GJL294"/>
      <c r="GJM294"/>
      <c r="GJN294"/>
      <c r="GJO294"/>
      <c r="GJP294"/>
      <c r="GJQ294"/>
      <c r="GJR294"/>
      <c r="GJS294"/>
      <c r="GJT294"/>
      <c r="GJU294"/>
      <c r="GJV294"/>
      <c r="GJW294"/>
      <c r="GJX294"/>
      <c r="GJY294"/>
      <c r="GJZ294"/>
      <c r="GKA294"/>
      <c r="GKB294"/>
      <c r="GKC294"/>
      <c r="GKD294"/>
      <c r="GKE294"/>
      <c r="GKF294"/>
      <c r="GKG294"/>
      <c r="GKH294"/>
      <c r="GKI294"/>
      <c r="GKJ294"/>
      <c r="GKK294"/>
      <c r="GKL294"/>
      <c r="GKM294"/>
      <c r="GKN294"/>
      <c r="GKO294"/>
      <c r="GKP294"/>
      <c r="GKQ294"/>
      <c r="GKR294"/>
      <c r="GKS294"/>
      <c r="GKT294"/>
      <c r="GKU294"/>
      <c r="GKV294"/>
      <c r="GKW294"/>
      <c r="GKX294"/>
      <c r="GKY294"/>
      <c r="GKZ294"/>
      <c r="GLA294"/>
      <c r="GLB294"/>
      <c r="GLC294"/>
      <c r="GLD294"/>
      <c r="GLE294"/>
      <c r="GLF294"/>
      <c r="GLG294"/>
      <c r="GLH294"/>
      <c r="GLI294"/>
      <c r="GLJ294"/>
      <c r="GLK294"/>
      <c r="GLL294"/>
      <c r="GLM294"/>
      <c r="GLN294"/>
      <c r="GLO294"/>
      <c r="GLP294"/>
      <c r="GLQ294"/>
      <c r="GLR294"/>
      <c r="GLS294"/>
      <c r="GLT294"/>
      <c r="GLU294"/>
      <c r="GLV294"/>
      <c r="GLW294"/>
      <c r="GLX294"/>
      <c r="GLY294"/>
      <c r="GLZ294"/>
      <c r="GMA294"/>
      <c r="GMB294"/>
      <c r="GMC294"/>
      <c r="GMD294"/>
      <c r="GME294"/>
      <c r="GMF294"/>
      <c r="GMG294"/>
      <c r="GMH294"/>
      <c r="GMI294"/>
      <c r="GMJ294"/>
      <c r="GMK294"/>
      <c r="GML294"/>
      <c r="GMM294"/>
      <c r="GMN294"/>
      <c r="GMO294"/>
      <c r="GMP294"/>
      <c r="GMQ294"/>
      <c r="GMR294"/>
      <c r="GMS294"/>
      <c r="GMT294"/>
      <c r="GMU294"/>
      <c r="GMV294"/>
      <c r="GMW294"/>
      <c r="GMX294"/>
      <c r="GMY294"/>
      <c r="GMZ294"/>
      <c r="GNA294"/>
      <c r="GNB294"/>
      <c r="GNC294"/>
      <c r="GND294"/>
      <c r="GNE294"/>
      <c r="GNF294"/>
      <c r="GNG294"/>
      <c r="GNH294"/>
      <c r="GNI294"/>
      <c r="GNJ294"/>
      <c r="GNK294"/>
      <c r="GNL294"/>
      <c r="GNM294"/>
      <c r="GNN294"/>
      <c r="GNO294"/>
      <c r="GNP294"/>
      <c r="GNQ294"/>
      <c r="GNR294"/>
      <c r="GNS294"/>
      <c r="GNT294"/>
      <c r="GNU294"/>
      <c r="GNV294"/>
      <c r="GNW294"/>
      <c r="GNX294"/>
      <c r="GNY294"/>
      <c r="GNZ294"/>
      <c r="GOA294"/>
      <c r="GOB294"/>
      <c r="GOC294"/>
      <c r="GOD294"/>
      <c r="GOE294"/>
      <c r="GOF294"/>
      <c r="GOG294"/>
      <c r="GOH294"/>
      <c r="GOI294"/>
      <c r="GOJ294"/>
      <c r="GOK294"/>
      <c r="GOL294"/>
      <c r="GOM294"/>
      <c r="GON294"/>
      <c r="GOO294"/>
      <c r="GOP294"/>
      <c r="GOQ294"/>
      <c r="GOR294"/>
      <c r="GOS294"/>
      <c r="GOT294"/>
      <c r="GOU294"/>
      <c r="GOV294"/>
      <c r="GOW294"/>
      <c r="GOX294"/>
      <c r="GOY294"/>
      <c r="GOZ294"/>
      <c r="GPA294"/>
      <c r="GPB294"/>
      <c r="GPC294"/>
      <c r="GPD294"/>
      <c r="GPE294"/>
      <c r="GPF294"/>
      <c r="GPG294"/>
      <c r="GPH294"/>
      <c r="GPI294"/>
      <c r="GPJ294"/>
      <c r="GPK294"/>
      <c r="GPL294"/>
      <c r="GPM294"/>
      <c r="GPN294"/>
      <c r="GPO294"/>
      <c r="GPP294"/>
      <c r="GPQ294"/>
      <c r="GPR294"/>
      <c r="GPS294"/>
      <c r="GPT294"/>
      <c r="GPU294"/>
      <c r="GPV294"/>
      <c r="GPW294"/>
      <c r="GPX294"/>
      <c r="GPY294"/>
      <c r="GPZ294"/>
      <c r="GQA294"/>
      <c r="GQB294"/>
      <c r="GQC294"/>
      <c r="GQD294"/>
      <c r="GQE294"/>
      <c r="GQF294"/>
      <c r="GQG294"/>
      <c r="GQH294"/>
      <c r="GQI294"/>
      <c r="GQJ294"/>
      <c r="GQK294"/>
      <c r="GQL294"/>
      <c r="GQM294"/>
      <c r="GQN294"/>
      <c r="GQO294"/>
      <c r="GQP294"/>
      <c r="GQQ294"/>
      <c r="GQR294"/>
      <c r="GQS294"/>
      <c r="GQT294"/>
      <c r="GQU294"/>
      <c r="GQV294"/>
      <c r="GQW294"/>
      <c r="GQX294"/>
      <c r="GQY294"/>
      <c r="GQZ294"/>
      <c r="GRA294"/>
      <c r="GRB294"/>
      <c r="GRC294"/>
      <c r="GRD294"/>
      <c r="GRE294"/>
      <c r="GRF294"/>
      <c r="GRG294"/>
      <c r="GRH294"/>
      <c r="GRI294"/>
      <c r="GRJ294"/>
      <c r="GRK294"/>
      <c r="GRL294"/>
      <c r="GRM294"/>
      <c r="GRN294"/>
      <c r="GRO294"/>
      <c r="GRP294"/>
      <c r="GRQ294"/>
      <c r="GRR294"/>
      <c r="GRS294"/>
      <c r="GRT294"/>
      <c r="GRU294"/>
      <c r="GRV294"/>
      <c r="GRW294"/>
      <c r="GRX294"/>
      <c r="GRY294"/>
      <c r="GRZ294"/>
      <c r="GSA294"/>
      <c r="GSB294"/>
      <c r="GSC294"/>
      <c r="GSD294"/>
      <c r="GSE294"/>
      <c r="GSF294"/>
      <c r="GSG294"/>
      <c r="GSH294"/>
      <c r="GSI294"/>
      <c r="GSJ294"/>
      <c r="GSK294"/>
      <c r="GSL294"/>
      <c r="GSM294"/>
      <c r="GSN294"/>
      <c r="GSO294"/>
      <c r="GSP294"/>
      <c r="GSQ294"/>
      <c r="GSR294"/>
      <c r="GSS294"/>
      <c r="GST294"/>
      <c r="GSU294"/>
      <c r="GSV294"/>
      <c r="GSW294"/>
      <c r="GSX294"/>
      <c r="GSY294"/>
      <c r="GSZ294"/>
      <c r="GTA294"/>
      <c r="GTB294"/>
      <c r="GTC294"/>
      <c r="GTD294"/>
      <c r="GTE294"/>
      <c r="GTF294"/>
      <c r="GTG294"/>
      <c r="GTH294"/>
      <c r="GTI294"/>
      <c r="GTJ294"/>
      <c r="GTK294"/>
      <c r="GTL294"/>
      <c r="GTM294"/>
      <c r="GTN294"/>
      <c r="GTO294"/>
      <c r="GTP294"/>
      <c r="GTQ294"/>
      <c r="GTR294"/>
      <c r="GTS294"/>
      <c r="GTT294"/>
      <c r="GTU294"/>
      <c r="GTV294"/>
      <c r="GTW294"/>
      <c r="GTX294"/>
      <c r="GTY294"/>
      <c r="GTZ294"/>
      <c r="GUA294"/>
      <c r="GUB294"/>
      <c r="GUC294"/>
      <c r="GUD294"/>
      <c r="GUE294"/>
      <c r="GUF294"/>
      <c r="GUG294"/>
      <c r="GUH294"/>
      <c r="GUI294"/>
      <c r="GUJ294"/>
      <c r="GUK294"/>
      <c r="GUL294"/>
      <c r="GUM294"/>
      <c r="GUN294"/>
      <c r="GUO294"/>
      <c r="GUP294"/>
      <c r="GUQ294"/>
      <c r="GUR294"/>
      <c r="GUS294"/>
      <c r="GUT294"/>
      <c r="GUU294"/>
      <c r="GUV294"/>
      <c r="GUW294"/>
      <c r="GUX294"/>
      <c r="GUY294"/>
      <c r="GUZ294"/>
      <c r="GVA294"/>
      <c r="GVB294"/>
      <c r="GVC294"/>
      <c r="GVD294"/>
      <c r="GVE294"/>
      <c r="GVF294"/>
      <c r="GVG294"/>
      <c r="GVH294"/>
      <c r="GVI294"/>
      <c r="GVJ294"/>
      <c r="GVK294"/>
      <c r="GVL294"/>
      <c r="GVM294"/>
      <c r="GVN294"/>
      <c r="GVO294"/>
      <c r="GVP294"/>
      <c r="GVQ294"/>
      <c r="GVR294"/>
      <c r="GVS294"/>
      <c r="GVT294"/>
      <c r="GVU294"/>
      <c r="GVV294"/>
      <c r="GVW294"/>
      <c r="GVX294"/>
      <c r="GVY294"/>
      <c r="GVZ294"/>
      <c r="GWA294"/>
      <c r="GWB294"/>
      <c r="GWC294"/>
      <c r="GWD294"/>
      <c r="GWE294"/>
      <c r="GWF294"/>
      <c r="GWG294"/>
      <c r="GWH294"/>
      <c r="GWI294"/>
      <c r="GWJ294"/>
      <c r="GWK294"/>
      <c r="GWL294"/>
      <c r="GWM294"/>
      <c r="GWN294"/>
      <c r="GWO294"/>
      <c r="GWP294"/>
      <c r="GWQ294"/>
      <c r="GWR294"/>
      <c r="GWS294"/>
      <c r="GWT294"/>
      <c r="GWU294"/>
      <c r="GWV294"/>
      <c r="GWW294"/>
      <c r="GWX294"/>
      <c r="GWY294"/>
      <c r="GWZ294"/>
      <c r="GXA294"/>
      <c r="GXB294"/>
      <c r="GXC294"/>
      <c r="GXD294"/>
      <c r="GXE294"/>
      <c r="GXF294"/>
      <c r="GXG294"/>
      <c r="GXH294"/>
      <c r="GXI294"/>
      <c r="GXJ294"/>
      <c r="GXK294"/>
      <c r="GXL294"/>
      <c r="GXM294"/>
      <c r="GXN294"/>
      <c r="GXO294"/>
      <c r="GXP294"/>
      <c r="GXQ294"/>
      <c r="GXR294"/>
      <c r="GXS294"/>
      <c r="GXT294"/>
      <c r="GXU294"/>
      <c r="GXV294"/>
      <c r="GXW294"/>
      <c r="GXX294"/>
      <c r="GXY294"/>
      <c r="GXZ294"/>
      <c r="GYA294"/>
      <c r="GYB294"/>
      <c r="GYC294"/>
      <c r="GYD294"/>
      <c r="GYE294"/>
      <c r="GYF294"/>
      <c r="GYG294"/>
      <c r="GYH294"/>
      <c r="GYI294"/>
      <c r="GYJ294"/>
      <c r="GYK294"/>
      <c r="GYL294"/>
      <c r="GYM294"/>
      <c r="GYN294"/>
      <c r="GYO294"/>
      <c r="GYP294"/>
      <c r="GYQ294"/>
      <c r="GYR294"/>
      <c r="GYS294"/>
      <c r="GYT294"/>
      <c r="GYU294"/>
      <c r="GYV294"/>
      <c r="GYW294"/>
      <c r="GYX294"/>
      <c r="GYY294"/>
      <c r="GYZ294"/>
      <c r="GZA294"/>
      <c r="GZB294"/>
      <c r="GZC294"/>
      <c r="GZD294"/>
      <c r="GZE294"/>
      <c r="GZF294"/>
      <c r="GZG294"/>
      <c r="GZH294"/>
      <c r="GZI294"/>
      <c r="GZJ294"/>
      <c r="GZK294"/>
      <c r="GZL294"/>
      <c r="GZM294"/>
      <c r="GZN294"/>
      <c r="GZO294"/>
      <c r="GZP294"/>
      <c r="GZQ294"/>
      <c r="GZR294"/>
      <c r="GZS294"/>
      <c r="GZT294"/>
      <c r="GZU294"/>
      <c r="GZV294"/>
      <c r="GZW294"/>
      <c r="GZX294"/>
      <c r="GZY294"/>
      <c r="GZZ294"/>
      <c r="HAA294"/>
      <c r="HAB294"/>
      <c r="HAC294"/>
      <c r="HAD294"/>
      <c r="HAE294"/>
      <c r="HAF294"/>
      <c r="HAG294"/>
      <c r="HAH294"/>
      <c r="HAI294"/>
      <c r="HAJ294"/>
      <c r="HAK294"/>
      <c r="HAL294"/>
      <c r="HAM294"/>
      <c r="HAN294"/>
      <c r="HAO294"/>
      <c r="HAP294"/>
      <c r="HAQ294"/>
      <c r="HAR294"/>
      <c r="HAS294"/>
      <c r="HAT294"/>
      <c r="HAU294"/>
      <c r="HAV294"/>
      <c r="HAW294"/>
      <c r="HAX294"/>
      <c r="HAY294"/>
      <c r="HAZ294"/>
      <c r="HBA294"/>
      <c r="HBB294"/>
      <c r="HBC294"/>
      <c r="HBD294"/>
      <c r="HBE294"/>
      <c r="HBF294"/>
      <c r="HBG294"/>
      <c r="HBH294"/>
      <c r="HBI294"/>
      <c r="HBJ294"/>
      <c r="HBK294"/>
      <c r="HBL294"/>
      <c r="HBM294"/>
      <c r="HBN294"/>
      <c r="HBO294"/>
      <c r="HBP294"/>
      <c r="HBQ294"/>
      <c r="HBR294"/>
      <c r="HBS294"/>
      <c r="HBT294"/>
      <c r="HBU294"/>
      <c r="HBV294"/>
      <c r="HBW294"/>
      <c r="HBX294"/>
      <c r="HBY294"/>
      <c r="HBZ294"/>
      <c r="HCA294"/>
      <c r="HCB294"/>
      <c r="HCC294"/>
      <c r="HCD294"/>
      <c r="HCE294"/>
      <c r="HCF294"/>
      <c r="HCG294"/>
      <c r="HCH294"/>
      <c r="HCI294"/>
      <c r="HCJ294"/>
      <c r="HCK294"/>
      <c r="HCL294"/>
      <c r="HCM294"/>
      <c r="HCN294"/>
      <c r="HCO294"/>
      <c r="HCP294"/>
      <c r="HCQ294"/>
      <c r="HCR294"/>
      <c r="HCS294"/>
      <c r="HCT294"/>
      <c r="HCU294"/>
      <c r="HCV294"/>
      <c r="HCW294"/>
      <c r="HCX294"/>
      <c r="HCY294"/>
      <c r="HCZ294"/>
      <c r="HDA294"/>
      <c r="HDB294"/>
      <c r="HDC294"/>
      <c r="HDD294"/>
      <c r="HDE294"/>
      <c r="HDF294"/>
      <c r="HDG294"/>
      <c r="HDH294"/>
      <c r="HDI294"/>
      <c r="HDJ294"/>
      <c r="HDK294"/>
      <c r="HDL294"/>
      <c r="HDM294"/>
      <c r="HDN294"/>
      <c r="HDO294"/>
      <c r="HDP294"/>
      <c r="HDQ294"/>
      <c r="HDR294"/>
      <c r="HDS294"/>
      <c r="HDT294"/>
      <c r="HDU294"/>
      <c r="HDV294"/>
      <c r="HDW294"/>
      <c r="HDX294"/>
      <c r="HDY294"/>
      <c r="HDZ294"/>
      <c r="HEA294"/>
      <c r="HEB294"/>
      <c r="HEC294"/>
      <c r="HED294"/>
      <c r="HEE294"/>
      <c r="HEF294"/>
      <c r="HEG294"/>
      <c r="HEH294"/>
      <c r="HEI294"/>
      <c r="HEJ294"/>
      <c r="HEK294"/>
      <c r="HEL294"/>
      <c r="HEM294"/>
      <c r="HEN294"/>
      <c r="HEO294"/>
      <c r="HEP294"/>
      <c r="HEQ294"/>
      <c r="HER294"/>
      <c r="HES294"/>
      <c r="HET294"/>
      <c r="HEU294"/>
      <c r="HEV294"/>
      <c r="HEW294"/>
      <c r="HEX294"/>
      <c r="HEY294"/>
      <c r="HEZ294"/>
      <c r="HFA294"/>
      <c r="HFB294"/>
      <c r="HFC294"/>
      <c r="HFD294"/>
      <c r="HFE294"/>
      <c r="HFF294"/>
      <c r="HFG294"/>
      <c r="HFH294"/>
      <c r="HFI294"/>
      <c r="HFJ294"/>
      <c r="HFK294"/>
      <c r="HFL294"/>
      <c r="HFM294"/>
      <c r="HFN294"/>
      <c r="HFO294"/>
      <c r="HFP294"/>
      <c r="HFQ294"/>
      <c r="HFR294"/>
      <c r="HFS294"/>
      <c r="HFT294"/>
      <c r="HFU294"/>
      <c r="HFV294"/>
      <c r="HFW294"/>
      <c r="HFX294"/>
      <c r="HFY294"/>
      <c r="HFZ294"/>
      <c r="HGA294"/>
      <c r="HGB294"/>
      <c r="HGC294"/>
      <c r="HGD294"/>
      <c r="HGE294"/>
      <c r="HGF294"/>
      <c r="HGG294"/>
      <c r="HGH294"/>
      <c r="HGI294"/>
      <c r="HGJ294"/>
      <c r="HGK294"/>
      <c r="HGL294"/>
      <c r="HGM294"/>
      <c r="HGN294"/>
      <c r="HGO294"/>
      <c r="HGP294"/>
      <c r="HGQ294"/>
      <c r="HGR294"/>
      <c r="HGS294"/>
      <c r="HGT294"/>
      <c r="HGU294"/>
      <c r="HGV294"/>
      <c r="HGW294"/>
      <c r="HGX294"/>
      <c r="HGY294"/>
      <c r="HGZ294"/>
      <c r="HHA294"/>
      <c r="HHB294"/>
      <c r="HHC294"/>
      <c r="HHD294"/>
      <c r="HHE294"/>
      <c r="HHF294"/>
      <c r="HHG294"/>
      <c r="HHH294"/>
      <c r="HHI294"/>
      <c r="HHJ294"/>
      <c r="HHK294"/>
      <c r="HHL294"/>
      <c r="HHM294"/>
      <c r="HHN294"/>
      <c r="HHO294"/>
      <c r="HHP294"/>
      <c r="HHQ294"/>
      <c r="HHR294"/>
      <c r="HHS294"/>
      <c r="HHT294"/>
      <c r="HHU294"/>
      <c r="HHV294"/>
      <c r="HHW294"/>
      <c r="HHX294"/>
      <c r="HHY294"/>
      <c r="HHZ294"/>
      <c r="HIA294"/>
      <c r="HIB294"/>
      <c r="HIC294"/>
      <c r="HID294"/>
      <c r="HIE294"/>
      <c r="HIF294"/>
      <c r="HIG294"/>
      <c r="HIH294"/>
      <c r="HII294"/>
      <c r="HIJ294"/>
      <c r="HIK294"/>
      <c r="HIL294"/>
      <c r="HIM294"/>
      <c r="HIN294"/>
      <c r="HIO294"/>
      <c r="HIP294"/>
      <c r="HIQ294"/>
      <c r="HIR294"/>
      <c r="HIS294"/>
      <c r="HIT294"/>
      <c r="HIU294"/>
      <c r="HIV294"/>
      <c r="HIW294"/>
      <c r="HIX294"/>
      <c r="HIY294"/>
      <c r="HIZ294"/>
      <c r="HJA294"/>
      <c r="HJB294"/>
      <c r="HJC294"/>
      <c r="HJD294"/>
      <c r="HJE294"/>
      <c r="HJF294"/>
      <c r="HJG294"/>
      <c r="HJH294"/>
      <c r="HJI294"/>
      <c r="HJJ294"/>
      <c r="HJK294"/>
      <c r="HJL294"/>
      <c r="HJM294"/>
      <c r="HJN294"/>
      <c r="HJO294"/>
      <c r="HJP294"/>
      <c r="HJQ294"/>
      <c r="HJR294"/>
      <c r="HJS294"/>
      <c r="HJT294"/>
      <c r="HJU294"/>
      <c r="HJV294"/>
      <c r="HJW294"/>
      <c r="HJX294"/>
      <c r="HJY294"/>
      <c r="HJZ294"/>
      <c r="HKA294"/>
      <c r="HKB294"/>
      <c r="HKC294"/>
      <c r="HKD294"/>
      <c r="HKE294"/>
      <c r="HKF294"/>
      <c r="HKG294"/>
      <c r="HKH294"/>
      <c r="HKI294"/>
      <c r="HKJ294"/>
      <c r="HKK294"/>
      <c r="HKL294"/>
      <c r="HKM294"/>
      <c r="HKN294"/>
      <c r="HKO294"/>
      <c r="HKP294"/>
      <c r="HKQ294"/>
      <c r="HKR294"/>
      <c r="HKS294"/>
      <c r="HKT294"/>
      <c r="HKU294"/>
      <c r="HKV294"/>
      <c r="HKW294"/>
      <c r="HKX294"/>
      <c r="HKY294"/>
      <c r="HKZ294"/>
      <c r="HLA294"/>
      <c r="HLB294"/>
      <c r="HLC294"/>
      <c r="HLD294"/>
      <c r="HLE294"/>
      <c r="HLF294"/>
      <c r="HLG294"/>
      <c r="HLH294"/>
      <c r="HLI294"/>
      <c r="HLJ294"/>
      <c r="HLK294"/>
      <c r="HLL294"/>
      <c r="HLM294"/>
      <c r="HLN294"/>
      <c r="HLO294"/>
      <c r="HLP294"/>
      <c r="HLQ294"/>
      <c r="HLR294"/>
      <c r="HLS294"/>
      <c r="HLT294"/>
      <c r="HLU294"/>
      <c r="HLV294"/>
      <c r="HLW294"/>
      <c r="HLX294"/>
      <c r="HLY294"/>
      <c r="HLZ294"/>
      <c r="HMA294"/>
      <c r="HMB294"/>
      <c r="HMC294"/>
      <c r="HMD294"/>
      <c r="HME294"/>
      <c r="HMF294"/>
      <c r="HMG294"/>
      <c r="HMH294"/>
      <c r="HMI294"/>
      <c r="HMJ294"/>
      <c r="HMK294"/>
      <c r="HML294"/>
      <c r="HMM294"/>
      <c r="HMN294"/>
      <c r="HMO294"/>
      <c r="HMP294"/>
      <c r="HMQ294"/>
      <c r="HMR294"/>
      <c r="HMS294"/>
      <c r="HMT294"/>
      <c r="HMU294"/>
      <c r="HMV294"/>
      <c r="HMW294"/>
      <c r="HMX294"/>
      <c r="HMY294"/>
      <c r="HMZ294"/>
      <c r="HNA294"/>
      <c r="HNB294"/>
      <c r="HNC294"/>
      <c r="HND294"/>
      <c r="HNE294"/>
      <c r="HNF294"/>
      <c r="HNG294"/>
      <c r="HNH294"/>
      <c r="HNI294"/>
      <c r="HNJ294"/>
      <c r="HNK294"/>
      <c r="HNL294"/>
      <c r="HNM294"/>
      <c r="HNN294"/>
      <c r="HNO294"/>
      <c r="HNP294"/>
      <c r="HNQ294"/>
      <c r="HNR294"/>
      <c r="HNS294"/>
      <c r="HNT294"/>
      <c r="HNU294"/>
      <c r="HNV294"/>
      <c r="HNW294"/>
      <c r="HNX294"/>
      <c r="HNY294"/>
      <c r="HNZ294"/>
      <c r="HOA294"/>
      <c r="HOB294"/>
      <c r="HOC294"/>
      <c r="HOD294"/>
      <c r="HOE294"/>
      <c r="HOF294"/>
      <c r="HOG294"/>
      <c r="HOH294"/>
      <c r="HOI294"/>
      <c r="HOJ294"/>
      <c r="HOK294"/>
      <c r="HOL294"/>
      <c r="HOM294"/>
      <c r="HON294"/>
      <c r="HOO294"/>
      <c r="HOP294"/>
      <c r="HOQ294"/>
      <c r="HOR294"/>
      <c r="HOS294"/>
      <c r="HOT294"/>
      <c r="HOU294"/>
      <c r="HOV294"/>
      <c r="HOW294"/>
      <c r="HOX294"/>
      <c r="HOY294"/>
      <c r="HOZ294"/>
      <c r="HPA294"/>
      <c r="HPB294"/>
      <c r="HPC294"/>
      <c r="HPD294"/>
      <c r="HPE294"/>
      <c r="HPF294"/>
      <c r="HPG294"/>
      <c r="HPH294"/>
      <c r="HPI294"/>
      <c r="HPJ294"/>
      <c r="HPK294"/>
      <c r="HPL294"/>
      <c r="HPM294"/>
      <c r="HPN294"/>
      <c r="HPO294"/>
      <c r="HPP294"/>
      <c r="HPQ294"/>
      <c r="HPR294"/>
      <c r="HPS294"/>
      <c r="HPT294"/>
      <c r="HPU294"/>
      <c r="HPV294"/>
      <c r="HPW294"/>
      <c r="HPX294"/>
      <c r="HPY294"/>
      <c r="HPZ294"/>
      <c r="HQA294"/>
      <c r="HQB294"/>
      <c r="HQC294"/>
      <c r="HQD294"/>
      <c r="HQE294"/>
      <c r="HQF294"/>
      <c r="HQG294"/>
      <c r="HQH294"/>
      <c r="HQI294"/>
      <c r="HQJ294"/>
      <c r="HQK294"/>
      <c r="HQL294"/>
      <c r="HQM294"/>
      <c r="HQN294"/>
      <c r="HQO294"/>
      <c r="HQP294"/>
      <c r="HQQ294"/>
      <c r="HQR294"/>
      <c r="HQS294"/>
      <c r="HQT294"/>
      <c r="HQU294"/>
      <c r="HQV294"/>
      <c r="HQW294"/>
      <c r="HQX294"/>
      <c r="HQY294"/>
      <c r="HQZ294"/>
      <c r="HRA294"/>
      <c r="HRB294"/>
      <c r="HRC294"/>
      <c r="HRD294"/>
      <c r="HRE294"/>
      <c r="HRF294"/>
      <c r="HRG294"/>
      <c r="HRH294"/>
      <c r="HRI294"/>
      <c r="HRJ294"/>
      <c r="HRK294"/>
      <c r="HRL294"/>
      <c r="HRM294"/>
      <c r="HRN294"/>
      <c r="HRO294"/>
      <c r="HRP294"/>
      <c r="HRQ294"/>
      <c r="HRR294"/>
      <c r="HRS294"/>
      <c r="HRT294"/>
      <c r="HRU294"/>
      <c r="HRV294"/>
      <c r="HRW294"/>
      <c r="HRX294"/>
      <c r="HRY294"/>
      <c r="HRZ294"/>
      <c r="HSA294"/>
      <c r="HSB294"/>
      <c r="HSC294"/>
      <c r="HSD294"/>
      <c r="HSE294"/>
      <c r="HSF294"/>
      <c r="HSG294"/>
      <c r="HSH294"/>
      <c r="HSI294"/>
      <c r="HSJ294"/>
      <c r="HSK294"/>
      <c r="HSL294"/>
      <c r="HSM294"/>
      <c r="HSN294"/>
      <c r="HSO294"/>
      <c r="HSP294"/>
      <c r="HSQ294"/>
      <c r="HSR294"/>
      <c r="HSS294"/>
      <c r="HST294"/>
      <c r="HSU294"/>
      <c r="HSV294"/>
      <c r="HSW294"/>
      <c r="HSX294"/>
      <c r="HSY294"/>
      <c r="HSZ294"/>
      <c r="HTA294"/>
      <c r="HTB294"/>
      <c r="HTC294"/>
      <c r="HTD294"/>
      <c r="HTE294"/>
      <c r="HTF294"/>
      <c r="HTG294"/>
      <c r="HTH294"/>
      <c r="HTI294"/>
      <c r="HTJ294"/>
      <c r="HTK294"/>
      <c r="HTL294"/>
      <c r="HTM294"/>
      <c r="HTN294"/>
      <c r="HTO294"/>
      <c r="HTP294"/>
      <c r="HTQ294"/>
      <c r="HTR294"/>
      <c r="HTS294"/>
      <c r="HTT294"/>
      <c r="HTU294"/>
      <c r="HTV294"/>
      <c r="HTW294"/>
      <c r="HTX294"/>
      <c r="HTY294"/>
      <c r="HTZ294"/>
      <c r="HUA294"/>
      <c r="HUB294"/>
      <c r="HUC294"/>
      <c r="HUD294"/>
      <c r="HUE294"/>
      <c r="HUF294"/>
      <c r="HUG294"/>
      <c r="HUH294"/>
      <c r="HUI294"/>
      <c r="HUJ294"/>
      <c r="HUK294"/>
      <c r="HUL294"/>
      <c r="HUM294"/>
      <c r="HUN294"/>
      <c r="HUO294"/>
      <c r="HUP294"/>
      <c r="HUQ294"/>
      <c r="HUR294"/>
      <c r="HUS294"/>
      <c r="HUT294"/>
      <c r="HUU294"/>
      <c r="HUV294"/>
      <c r="HUW294"/>
      <c r="HUX294"/>
      <c r="HUY294"/>
      <c r="HUZ294"/>
      <c r="HVA294"/>
      <c r="HVB294"/>
      <c r="HVC294"/>
      <c r="HVD294"/>
      <c r="HVE294"/>
      <c r="HVF294"/>
      <c r="HVG294"/>
      <c r="HVH294"/>
      <c r="HVI294"/>
      <c r="HVJ294"/>
      <c r="HVK294"/>
      <c r="HVL294"/>
      <c r="HVM294"/>
      <c r="HVN294"/>
      <c r="HVO294"/>
      <c r="HVP294"/>
      <c r="HVQ294"/>
      <c r="HVR294"/>
      <c r="HVS294"/>
      <c r="HVT294"/>
      <c r="HVU294"/>
      <c r="HVV294"/>
      <c r="HVW294"/>
      <c r="HVX294"/>
      <c r="HVY294"/>
      <c r="HVZ294"/>
      <c r="HWA294"/>
      <c r="HWB294"/>
      <c r="HWC294"/>
      <c r="HWD294"/>
      <c r="HWE294"/>
      <c r="HWF294"/>
      <c r="HWG294"/>
      <c r="HWH294"/>
      <c r="HWI294"/>
      <c r="HWJ294"/>
      <c r="HWK294"/>
      <c r="HWL294"/>
      <c r="HWM294"/>
      <c r="HWN294"/>
      <c r="HWO294"/>
      <c r="HWP294"/>
      <c r="HWQ294"/>
      <c r="HWR294"/>
      <c r="HWS294"/>
      <c r="HWT294"/>
      <c r="HWU294"/>
      <c r="HWV294"/>
      <c r="HWW294"/>
      <c r="HWX294"/>
      <c r="HWY294"/>
      <c r="HWZ294"/>
      <c r="HXA294"/>
      <c r="HXB294"/>
      <c r="HXC294"/>
      <c r="HXD294"/>
      <c r="HXE294"/>
      <c r="HXF294"/>
      <c r="HXG294"/>
      <c r="HXH294"/>
      <c r="HXI294"/>
      <c r="HXJ294"/>
      <c r="HXK294"/>
      <c r="HXL294"/>
      <c r="HXM294"/>
      <c r="HXN294"/>
      <c r="HXO294"/>
      <c r="HXP294"/>
      <c r="HXQ294"/>
      <c r="HXR294"/>
      <c r="HXS294"/>
      <c r="HXT294"/>
      <c r="HXU294"/>
      <c r="HXV294"/>
      <c r="HXW294"/>
      <c r="HXX294"/>
      <c r="HXY294"/>
      <c r="HXZ294"/>
      <c r="HYA294"/>
      <c r="HYB294"/>
      <c r="HYC294"/>
      <c r="HYD294"/>
      <c r="HYE294"/>
      <c r="HYF294"/>
      <c r="HYG294"/>
      <c r="HYH294"/>
      <c r="HYI294"/>
      <c r="HYJ294"/>
      <c r="HYK294"/>
      <c r="HYL294"/>
      <c r="HYM294"/>
      <c r="HYN294"/>
      <c r="HYO294"/>
      <c r="HYP294"/>
      <c r="HYQ294"/>
      <c r="HYR294"/>
      <c r="HYS294"/>
      <c r="HYT294"/>
      <c r="HYU294"/>
      <c r="HYV294"/>
      <c r="HYW294"/>
      <c r="HYX294"/>
      <c r="HYY294"/>
      <c r="HYZ294"/>
      <c r="HZA294"/>
      <c r="HZB294"/>
      <c r="HZC294"/>
      <c r="HZD294"/>
      <c r="HZE294"/>
      <c r="HZF294"/>
      <c r="HZG294"/>
      <c r="HZH294"/>
      <c r="HZI294"/>
      <c r="HZJ294"/>
      <c r="HZK294"/>
      <c r="HZL294"/>
      <c r="HZM294"/>
      <c r="HZN294"/>
      <c r="HZO294"/>
      <c r="HZP294"/>
      <c r="HZQ294"/>
      <c r="HZR294"/>
      <c r="HZS294"/>
      <c r="HZT294"/>
      <c r="HZU294"/>
      <c r="HZV294"/>
      <c r="HZW294"/>
      <c r="HZX294"/>
      <c r="HZY294"/>
      <c r="HZZ294"/>
      <c r="IAA294"/>
      <c r="IAB294"/>
      <c r="IAC294"/>
      <c r="IAD294"/>
      <c r="IAE294"/>
      <c r="IAF294"/>
      <c r="IAG294"/>
      <c r="IAH294"/>
      <c r="IAI294"/>
      <c r="IAJ294"/>
      <c r="IAK294"/>
      <c r="IAL294"/>
      <c r="IAM294"/>
      <c r="IAN294"/>
      <c r="IAO294"/>
      <c r="IAP294"/>
      <c r="IAQ294"/>
      <c r="IAR294"/>
      <c r="IAS294"/>
      <c r="IAT294"/>
      <c r="IAU294"/>
      <c r="IAV294"/>
      <c r="IAW294"/>
      <c r="IAX294"/>
      <c r="IAY294"/>
      <c r="IAZ294"/>
      <c r="IBA294"/>
      <c r="IBB294"/>
      <c r="IBC294"/>
      <c r="IBD294"/>
      <c r="IBE294"/>
      <c r="IBF294"/>
      <c r="IBG294"/>
      <c r="IBH294"/>
      <c r="IBI294"/>
      <c r="IBJ294"/>
      <c r="IBK294"/>
      <c r="IBL294"/>
      <c r="IBM294"/>
      <c r="IBN294"/>
      <c r="IBO294"/>
      <c r="IBP294"/>
      <c r="IBQ294"/>
      <c r="IBR294"/>
      <c r="IBS294"/>
      <c r="IBT294"/>
      <c r="IBU294"/>
      <c r="IBV294"/>
      <c r="IBW294"/>
      <c r="IBX294"/>
      <c r="IBY294"/>
      <c r="IBZ294"/>
      <c r="ICA294"/>
      <c r="ICB294"/>
      <c r="ICC294"/>
      <c r="ICD294"/>
      <c r="ICE294"/>
      <c r="ICF294"/>
      <c r="ICG294"/>
      <c r="ICH294"/>
      <c r="ICI294"/>
      <c r="ICJ294"/>
      <c r="ICK294"/>
      <c r="ICL294"/>
      <c r="ICM294"/>
      <c r="ICN294"/>
      <c r="ICO294"/>
      <c r="ICP294"/>
      <c r="ICQ294"/>
      <c r="ICR294"/>
      <c r="ICS294"/>
      <c r="ICT294"/>
      <c r="ICU294"/>
      <c r="ICV294"/>
      <c r="ICW294"/>
      <c r="ICX294"/>
      <c r="ICY294"/>
      <c r="ICZ294"/>
      <c r="IDA294"/>
      <c r="IDB294"/>
      <c r="IDC294"/>
      <c r="IDD294"/>
      <c r="IDE294"/>
      <c r="IDF294"/>
      <c r="IDG294"/>
      <c r="IDH294"/>
      <c r="IDI294"/>
      <c r="IDJ294"/>
      <c r="IDK294"/>
      <c r="IDL294"/>
      <c r="IDM294"/>
      <c r="IDN294"/>
      <c r="IDO294"/>
      <c r="IDP294"/>
      <c r="IDQ294"/>
      <c r="IDR294"/>
      <c r="IDS294"/>
      <c r="IDT294"/>
      <c r="IDU294"/>
      <c r="IDV294"/>
      <c r="IDW294"/>
      <c r="IDX294"/>
      <c r="IDY294"/>
      <c r="IDZ294"/>
      <c r="IEA294"/>
      <c r="IEB294"/>
      <c r="IEC294"/>
      <c r="IED294"/>
      <c r="IEE294"/>
      <c r="IEF294"/>
      <c r="IEG294"/>
      <c r="IEH294"/>
      <c r="IEI294"/>
      <c r="IEJ294"/>
      <c r="IEK294"/>
      <c r="IEL294"/>
      <c r="IEM294"/>
      <c r="IEN294"/>
      <c r="IEO294"/>
      <c r="IEP294"/>
      <c r="IEQ294"/>
      <c r="IER294"/>
      <c r="IES294"/>
      <c r="IET294"/>
      <c r="IEU294"/>
      <c r="IEV294"/>
      <c r="IEW294"/>
      <c r="IEX294"/>
      <c r="IEY294"/>
      <c r="IEZ294"/>
      <c r="IFA294"/>
      <c r="IFB294"/>
      <c r="IFC294"/>
      <c r="IFD294"/>
      <c r="IFE294"/>
      <c r="IFF294"/>
      <c r="IFG294"/>
      <c r="IFH294"/>
      <c r="IFI294"/>
      <c r="IFJ294"/>
      <c r="IFK294"/>
      <c r="IFL294"/>
      <c r="IFM294"/>
      <c r="IFN294"/>
      <c r="IFO294"/>
      <c r="IFP294"/>
      <c r="IFQ294"/>
      <c r="IFR294"/>
      <c r="IFS294"/>
      <c r="IFT294"/>
      <c r="IFU294"/>
      <c r="IFV294"/>
      <c r="IFW294"/>
      <c r="IFX294"/>
      <c r="IFY294"/>
      <c r="IFZ294"/>
      <c r="IGA294"/>
      <c r="IGB294"/>
      <c r="IGC294"/>
      <c r="IGD294"/>
      <c r="IGE294"/>
      <c r="IGF294"/>
      <c r="IGG294"/>
      <c r="IGH294"/>
      <c r="IGI294"/>
      <c r="IGJ294"/>
      <c r="IGK294"/>
      <c r="IGL294"/>
      <c r="IGM294"/>
      <c r="IGN294"/>
      <c r="IGO294"/>
      <c r="IGP294"/>
      <c r="IGQ294"/>
      <c r="IGR294"/>
      <c r="IGS294"/>
      <c r="IGT294"/>
      <c r="IGU294"/>
      <c r="IGV294"/>
      <c r="IGW294"/>
      <c r="IGX294"/>
      <c r="IGY294"/>
      <c r="IGZ294"/>
      <c r="IHA294"/>
      <c r="IHB294"/>
      <c r="IHC294"/>
      <c r="IHD294"/>
      <c r="IHE294"/>
      <c r="IHF294"/>
      <c r="IHG294"/>
      <c r="IHH294"/>
      <c r="IHI294"/>
      <c r="IHJ294"/>
      <c r="IHK294"/>
      <c r="IHL294"/>
      <c r="IHM294"/>
      <c r="IHN294"/>
      <c r="IHO294"/>
      <c r="IHP294"/>
      <c r="IHQ294"/>
      <c r="IHR294"/>
      <c r="IHS294"/>
      <c r="IHT294"/>
      <c r="IHU294"/>
      <c r="IHV294"/>
      <c r="IHW294"/>
      <c r="IHX294"/>
      <c r="IHY294"/>
      <c r="IHZ294"/>
      <c r="IIA294"/>
      <c r="IIB294"/>
      <c r="IIC294"/>
      <c r="IID294"/>
      <c r="IIE294"/>
      <c r="IIF294"/>
      <c r="IIG294"/>
      <c r="IIH294"/>
      <c r="III294"/>
      <c r="IIJ294"/>
      <c r="IIK294"/>
      <c r="IIL294"/>
      <c r="IIM294"/>
      <c r="IIN294"/>
      <c r="IIO294"/>
      <c r="IIP294"/>
      <c r="IIQ294"/>
      <c r="IIR294"/>
      <c r="IIS294"/>
      <c r="IIT294"/>
      <c r="IIU294"/>
      <c r="IIV294"/>
      <c r="IIW294"/>
      <c r="IIX294"/>
      <c r="IIY294"/>
      <c r="IIZ294"/>
      <c r="IJA294"/>
      <c r="IJB294"/>
      <c r="IJC294"/>
      <c r="IJD294"/>
      <c r="IJE294"/>
      <c r="IJF294"/>
      <c r="IJG294"/>
      <c r="IJH294"/>
      <c r="IJI294"/>
      <c r="IJJ294"/>
      <c r="IJK294"/>
      <c r="IJL294"/>
      <c r="IJM294"/>
      <c r="IJN294"/>
      <c r="IJO294"/>
      <c r="IJP294"/>
      <c r="IJQ294"/>
      <c r="IJR294"/>
      <c r="IJS294"/>
      <c r="IJT294"/>
      <c r="IJU294"/>
      <c r="IJV294"/>
      <c r="IJW294"/>
      <c r="IJX294"/>
      <c r="IJY294"/>
      <c r="IJZ294"/>
      <c r="IKA294"/>
      <c r="IKB294"/>
      <c r="IKC294"/>
      <c r="IKD294"/>
      <c r="IKE294"/>
      <c r="IKF294"/>
      <c r="IKG294"/>
      <c r="IKH294"/>
      <c r="IKI294"/>
      <c r="IKJ294"/>
      <c r="IKK294"/>
      <c r="IKL294"/>
      <c r="IKM294"/>
      <c r="IKN294"/>
      <c r="IKO294"/>
      <c r="IKP294"/>
      <c r="IKQ294"/>
      <c r="IKR294"/>
      <c r="IKS294"/>
      <c r="IKT294"/>
      <c r="IKU294"/>
      <c r="IKV294"/>
      <c r="IKW294"/>
      <c r="IKX294"/>
      <c r="IKY294"/>
      <c r="IKZ294"/>
      <c r="ILA294"/>
      <c r="ILB294"/>
      <c r="ILC294"/>
      <c r="ILD294"/>
      <c r="ILE294"/>
      <c r="ILF294"/>
      <c r="ILG294"/>
      <c r="ILH294"/>
      <c r="ILI294"/>
      <c r="ILJ294"/>
      <c r="ILK294"/>
      <c r="ILL294"/>
      <c r="ILM294"/>
      <c r="ILN294"/>
      <c r="ILO294"/>
      <c r="ILP294"/>
      <c r="ILQ294"/>
      <c r="ILR294"/>
      <c r="ILS294"/>
      <c r="ILT294"/>
      <c r="ILU294"/>
      <c r="ILV294"/>
      <c r="ILW294"/>
      <c r="ILX294"/>
      <c r="ILY294"/>
      <c r="ILZ294"/>
      <c r="IMA294"/>
      <c r="IMB294"/>
      <c r="IMC294"/>
      <c r="IMD294"/>
      <c r="IME294"/>
      <c r="IMF294"/>
      <c r="IMG294"/>
      <c r="IMH294"/>
      <c r="IMI294"/>
      <c r="IMJ294"/>
      <c r="IMK294"/>
      <c r="IML294"/>
      <c r="IMM294"/>
      <c r="IMN294"/>
      <c r="IMO294"/>
      <c r="IMP294"/>
      <c r="IMQ294"/>
      <c r="IMR294"/>
      <c r="IMS294"/>
      <c r="IMT294"/>
      <c r="IMU294"/>
      <c r="IMV294"/>
      <c r="IMW294"/>
      <c r="IMX294"/>
      <c r="IMY294"/>
      <c r="IMZ294"/>
      <c r="INA294"/>
      <c r="INB294"/>
      <c r="INC294"/>
      <c r="IND294"/>
      <c r="INE294"/>
      <c r="INF294"/>
      <c r="ING294"/>
      <c r="INH294"/>
      <c r="INI294"/>
      <c r="INJ294"/>
      <c r="INK294"/>
      <c r="INL294"/>
      <c r="INM294"/>
      <c r="INN294"/>
      <c r="INO294"/>
      <c r="INP294"/>
      <c r="INQ294"/>
      <c r="INR294"/>
      <c r="INS294"/>
      <c r="INT294"/>
      <c r="INU294"/>
      <c r="INV294"/>
      <c r="INW294"/>
      <c r="INX294"/>
      <c r="INY294"/>
      <c r="INZ294"/>
      <c r="IOA294"/>
      <c r="IOB294"/>
      <c r="IOC294"/>
      <c r="IOD294"/>
      <c r="IOE294"/>
      <c r="IOF294"/>
      <c r="IOG294"/>
      <c r="IOH294"/>
      <c r="IOI294"/>
      <c r="IOJ294"/>
      <c r="IOK294"/>
      <c r="IOL294"/>
      <c r="IOM294"/>
      <c r="ION294"/>
      <c r="IOO294"/>
      <c r="IOP294"/>
      <c r="IOQ294"/>
      <c r="IOR294"/>
      <c r="IOS294"/>
      <c r="IOT294"/>
      <c r="IOU294"/>
      <c r="IOV294"/>
      <c r="IOW294"/>
      <c r="IOX294"/>
      <c r="IOY294"/>
      <c r="IOZ294"/>
      <c r="IPA294"/>
      <c r="IPB294"/>
      <c r="IPC294"/>
      <c r="IPD294"/>
      <c r="IPE294"/>
      <c r="IPF294"/>
      <c r="IPG294"/>
      <c r="IPH294"/>
      <c r="IPI294"/>
      <c r="IPJ294"/>
      <c r="IPK294"/>
      <c r="IPL294"/>
      <c r="IPM294"/>
      <c r="IPN294"/>
      <c r="IPO294"/>
      <c r="IPP294"/>
      <c r="IPQ294"/>
      <c r="IPR294"/>
      <c r="IPS294"/>
      <c r="IPT294"/>
      <c r="IPU294"/>
      <c r="IPV294"/>
      <c r="IPW294"/>
      <c r="IPX294"/>
      <c r="IPY294"/>
      <c r="IPZ294"/>
      <c r="IQA294"/>
      <c r="IQB294"/>
      <c r="IQC294"/>
      <c r="IQD294"/>
      <c r="IQE294"/>
      <c r="IQF294"/>
      <c r="IQG294"/>
      <c r="IQH294"/>
      <c r="IQI294"/>
      <c r="IQJ294"/>
      <c r="IQK294"/>
      <c r="IQL294"/>
      <c r="IQM294"/>
      <c r="IQN294"/>
      <c r="IQO294"/>
      <c r="IQP294"/>
      <c r="IQQ294"/>
      <c r="IQR294"/>
      <c r="IQS294"/>
      <c r="IQT294"/>
      <c r="IQU294"/>
      <c r="IQV294"/>
      <c r="IQW294"/>
      <c r="IQX294"/>
      <c r="IQY294"/>
      <c r="IQZ294"/>
      <c r="IRA294"/>
      <c r="IRB294"/>
      <c r="IRC294"/>
      <c r="IRD294"/>
      <c r="IRE294"/>
      <c r="IRF294"/>
      <c r="IRG294"/>
      <c r="IRH294"/>
      <c r="IRI294"/>
      <c r="IRJ294"/>
      <c r="IRK294"/>
      <c r="IRL294"/>
      <c r="IRM294"/>
      <c r="IRN294"/>
      <c r="IRO294"/>
      <c r="IRP294"/>
      <c r="IRQ294"/>
      <c r="IRR294"/>
      <c r="IRS294"/>
      <c r="IRT294"/>
      <c r="IRU294"/>
      <c r="IRV294"/>
      <c r="IRW294"/>
      <c r="IRX294"/>
      <c r="IRY294"/>
      <c r="IRZ294"/>
      <c r="ISA294"/>
      <c r="ISB294"/>
      <c r="ISC294"/>
      <c r="ISD294"/>
      <c r="ISE294"/>
      <c r="ISF294"/>
      <c r="ISG294"/>
      <c r="ISH294"/>
      <c r="ISI294"/>
      <c r="ISJ294"/>
      <c r="ISK294"/>
      <c r="ISL294"/>
      <c r="ISM294"/>
      <c r="ISN294"/>
      <c r="ISO294"/>
      <c r="ISP294"/>
      <c r="ISQ294"/>
      <c r="ISR294"/>
      <c r="ISS294"/>
      <c r="IST294"/>
      <c r="ISU294"/>
      <c r="ISV294"/>
      <c r="ISW294"/>
      <c r="ISX294"/>
      <c r="ISY294"/>
      <c r="ISZ294"/>
      <c r="ITA294"/>
      <c r="ITB294"/>
      <c r="ITC294"/>
      <c r="ITD294"/>
      <c r="ITE294"/>
      <c r="ITF294"/>
      <c r="ITG294"/>
      <c r="ITH294"/>
      <c r="ITI294"/>
      <c r="ITJ294"/>
      <c r="ITK294"/>
      <c r="ITL294"/>
      <c r="ITM294"/>
      <c r="ITN294"/>
      <c r="ITO294"/>
      <c r="ITP294"/>
      <c r="ITQ294"/>
      <c r="ITR294"/>
      <c r="ITS294"/>
      <c r="ITT294"/>
      <c r="ITU294"/>
      <c r="ITV294"/>
      <c r="ITW294"/>
      <c r="ITX294"/>
      <c r="ITY294"/>
      <c r="ITZ294"/>
      <c r="IUA294"/>
      <c r="IUB294"/>
      <c r="IUC294"/>
      <c r="IUD294"/>
      <c r="IUE294"/>
      <c r="IUF294"/>
      <c r="IUG294"/>
      <c r="IUH294"/>
      <c r="IUI294"/>
      <c r="IUJ294"/>
      <c r="IUK294"/>
      <c r="IUL294"/>
      <c r="IUM294"/>
      <c r="IUN294"/>
      <c r="IUO294"/>
      <c r="IUP294"/>
      <c r="IUQ294"/>
      <c r="IUR294"/>
      <c r="IUS294"/>
      <c r="IUT294"/>
      <c r="IUU294"/>
      <c r="IUV294"/>
      <c r="IUW294"/>
      <c r="IUX294"/>
      <c r="IUY294"/>
      <c r="IUZ294"/>
      <c r="IVA294"/>
      <c r="IVB294"/>
      <c r="IVC294"/>
      <c r="IVD294"/>
      <c r="IVE294"/>
      <c r="IVF294"/>
      <c r="IVG294"/>
      <c r="IVH294"/>
      <c r="IVI294"/>
      <c r="IVJ294"/>
      <c r="IVK294"/>
      <c r="IVL294"/>
      <c r="IVM294"/>
      <c r="IVN294"/>
      <c r="IVO294"/>
      <c r="IVP294"/>
      <c r="IVQ294"/>
      <c r="IVR294"/>
      <c r="IVS294"/>
      <c r="IVT294"/>
      <c r="IVU294"/>
      <c r="IVV294"/>
      <c r="IVW294"/>
      <c r="IVX294"/>
      <c r="IVY294"/>
      <c r="IVZ294"/>
      <c r="IWA294"/>
      <c r="IWB294"/>
      <c r="IWC294"/>
      <c r="IWD294"/>
      <c r="IWE294"/>
      <c r="IWF294"/>
      <c r="IWG294"/>
      <c r="IWH294"/>
      <c r="IWI294"/>
      <c r="IWJ294"/>
      <c r="IWK294"/>
      <c r="IWL294"/>
      <c r="IWM294"/>
      <c r="IWN294"/>
      <c r="IWO294"/>
      <c r="IWP294"/>
      <c r="IWQ294"/>
      <c r="IWR294"/>
      <c r="IWS294"/>
      <c r="IWT294"/>
      <c r="IWU294"/>
      <c r="IWV294"/>
      <c r="IWW294"/>
      <c r="IWX294"/>
      <c r="IWY294"/>
      <c r="IWZ294"/>
      <c r="IXA294"/>
      <c r="IXB294"/>
      <c r="IXC294"/>
      <c r="IXD294"/>
      <c r="IXE294"/>
      <c r="IXF294"/>
      <c r="IXG294"/>
      <c r="IXH294"/>
      <c r="IXI294"/>
      <c r="IXJ294"/>
      <c r="IXK294"/>
      <c r="IXL294"/>
      <c r="IXM294"/>
      <c r="IXN294"/>
      <c r="IXO294"/>
      <c r="IXP294"/>
      <c r="IXQ294"/>
      <c r="IXR294"/>
      <c r="IXS294"/>
      <c r="IXT294"/>
      <c r="IXU294"/>
      <c r="IXV294"/>
      <c r="IXW294"/>
      <c r="IXX294"/>
      <c r="IXY294"/>
      <c r="IXZ294"/>
      <c r="IYA294"/>
      <c r="IYB294"/>
      <c r="IYC294"/>
      <c r="IYD294"/>
      <c r="IYE294"/>
      <c r="IYF294"/>
      <c r="IYG294"/>
      <c r="IYH294"/>
      <c r="IYI294"/>
      <c r="IYJ294"/>
      <c r="IYK294"/>
      <c r="IYL294"/>
      <c r="IYM294"/>
      <c r="IYN294"/>
      <c r="IYO294"/>
      <c r="IYP294"/>
      <c r="IYQ294"/>
      <c r="IYR294"/>
      <c r="IYS294"/>
      <c r="IYT294"/>
      <c r="IYU294"/>
      <c r="IYV294"/>
      <c r="IYW294"/>
      <c r="IYX294"/>
      <c r="IYY294"/>
      <c r="IYZ294"/>
      <c r="IZA294"/>
      <c r="IZB294"/>
      <c r="IZC294"/>
      <c r="IZD294"/>
      <c r="IZE294"/>
      <c r="IZF294"/>
      <c r="IZG294"/>
      <c r="IZH294"/>
      <c r="IZI294"/>
      <c r="IZJ294"/>
      <c r="IZK294"/>
      <c r="IZL294"/>
      <c r="IZM294"/>
      <c r="IZN294"/>
      <c r="IZO294"/>
      <c r="IZP294"/>
      <c r="IZQ294"/>
      <c r="IZR294"/>
      <c r="IZS294"/>
      <c r="IZT294"/>
      <c r="IZU294"/>
      <c r="IZV294"/>
      <c r="IZW294"/>
      <c r="IZX294"/>
      <c r="IZY294"/>
      <c r="IZZ294"/>
      <c r="JAA294"/>
      <c r="JAB294"/>
      <c r="JAC294"/>
      <c r="JAD294"/>
      <c r="JAE294"/>
      <c r="JAF294"/>
      <c r="JAG294"/>
      <c r="JAH294"/>
      <c r="JAI294"/>
      <c r="JAJ294"/>
      <c r="JAK294"/>
      <c r="JAL294"/>
      <c r="JAM294"/>
      <c r="JAN294"/>
      <c r="JAO294"/>
      <c r="JAP294"/>
      <c r="JAQ294"/>
      <c r="JAR294"/>
      <c r="JAS294"/>
      <c r="JAT294"/>
      <c r="JAU294"/>
      <c r="JAV294"/>
      <c r="JAW294"/>
      <c r="JAX294"/>
      <c r="JAY294"/>
      <c r="JAZ294"/>
      <c r="JBA294"/>
      <c r="JBB294"/>
      <c r="JBC294"/>
      <c r="JBD294"/>
      <c r="JBE294"/>
      <c r="JBF294"/>
      <c r="JBG294"/>
      <c r="JBH294"/>
      <c r="JBI294"/>
      <c r="JBJ294"/>
      <c r="JBK294"/>
      <c r="JBL294"/>
      <c r="JBM294"/>
      <c r="JBN294"/>
      <c r="JBO294"/>
      <c r="JBP294"/>
      <c r="JBQ294"/>
      <c r="JBR294"/>
      <c r="JBS294"/>
      <c r="JBT294"/>
      <c r="JBU294"/>
      <c r="JBV294"/>
      <c r="JBW294"/>
      <c r="JBX294"/>
      <c r="JBY294"/>
      <c r="JBZ294"/>
      <c r="JCA294"/>
      <c r="JCB294"/>
      <c r="JCC294"/>
      <c r="JCD294"/>
      <c r="JCE294"/>
      <c r="JCF294"/>
      <c r="JCG294"/>
      <c r="JCH294"/>
      <c r="JCI294"/>
      <c r="JCJ294"/>
      <c r="JCK294"/>
      <c r="JCL294"/>
      <c r="JCM294"/>
      <c r="JCN294"/>
      <c r="JCO294"/>
      <c r="JCP294"/>
      <c r="JCQ294"/>
      <c r="JCR294"/>
      <c r="JCS294"/>
      <c r="JCT294"/>
      <c r="JCU294"/>
      <c r="JCV294"/>
      <c r="JCW294"/>
      <c r="JCX294"/>
      <c r="JCY294"/>
      <c r="JCZ294"/>
      <c r="JDA294"/>
      <c r="JDB294"/>
      <c r="JDC294"/>
      <c r="JDD294"/>
      <c r="JDE294"/>
      <c r="JDF294"/>
      <c r="JDG294"/>
      <c r="JDH294"/>
      <c r="JDI294"/>
      <c r="JDJ294"/>
      <c r="JDK294"/>
      <c r="JDL294"/>
      <c r="JDM294"/>
      <c r="JDN294"/>
      <c r="JDO294"/>
      <c r="JDP294"/>
      <c r="JDQ294"/>
      <c r="JDR294"/>
      <c r="JDS294"/>
      <c r="JDT294"/>
      <c r="JDU294"/>
      <c r="JDV294"/>
      <c r="JDW294"/>
      <c r="JDX294"/>
      <c r="JDY294"/>
      <c r="JDZ294"/>
      <c r="JEA294"/>
      <c r="JEB294"/>
      <c r="JEC294"/>
      <c r="JED294"/>
      <c r="JEE294"/>
      <c r="JEF294"/>
      <c r="JEG294"/>
      <c r="JEH294"/>
      <c r="JEI294"/>
      <c r="JEJ294"/>
      <c r="JEK294"/>
      <c r="JEL294"/>
      <c r="JEM294"/>
      <c r="JEN294"/>
      <c r="JEO294"/>
      <c r="JEP294"/>
      <c r="JEQ294"/>
      <c r="JER294"/>
      <c r="JES294"/>
      <c r="JET294"/>
      <c r="JEU294"/>
      <c r="JEV294"/>
      <c r="JEW294"/>
      <c r="JEX294"/>
      <c r="JEY294"/>
      <c r="JEZ294"/>
      <c r="JFA294"/>
      <c r="JFB294"/>
      <c r="JFC294"/>
      <c r="JFD294"/>
      <c r="JFE294"/>
      <c r="JFF294"/>
      <c r="JFG294"/>
      <c r="JFH294"/>
      <c r="JFI294"/>
      <c r="JFJ294"/>
      <c r="JFK294"/>
      <c r="JFL294"/>
      <c r="JFM294"/>
      <c r="JFN294"/>
      <c r="JFO294"/>
      <c r="JFP294"/>
      <c r="JFQ294"/>
      <c r="JFR294"/>
      <c r="JFS294"/>
      <c r="JFT294"/>
      <c r="JFU294"/>
      <c r="JFV294"/>
      <c r="JFW294"/>
      <c r="JFX294"/>
      <c r="JFY294"/>
      <c r="JFZ294"/>
      <c r="JGA294"/>
      <c r="JGB294"/>
      <c r="JGC294"/>
      <c r="JGD294"/>
      <c r="JGE294"/>
      <c r="JGF294"/>
      <c r="JGG294"/>
      <c r="JGH294"/>
      <c r="JGI294"/>
      <c r="JGJ294"/>
      <c r="JGK294"/>
      <c r="JGL294"/>
      <c r="JGM294"/>
      <c r="JGN294"/>
      <c r="JGO294"/>
      <c r="JGP294"/>
      <c r="JGQ294"/>
      <c r="JGR294"/>
      <c r="JGS294"/>
      <c r="JGT294"/>
      <c r="JGU294"/>
      <c r="JGV294"/>
      <c r="JGW294"/>
      <c r="JGX294"/>
      <c r="JGY294"/>
      <c r="JGZ294"/>
      <c r="JHA294"/>
      <c r="JHB294"/>
      <c r="JHC294"/>
      <c r="JHD294"/>
      <c r="JHE294"/>
      <c r="JHF294"/>
      <c r="JHG294"/>
      <c r="JHH294"/>
      <c r="JHI294"/>
      <c r="JHJ294"/>
      <c r="JHK294"/>
      <c r="JHL294"/>
      <c r="JHM294"/>
      <c r="JHN294"/>
      <c r="JHO294"/>
      <c r="JHP294"/>
      <c r="JHQ294"/>
      <c r="JHR294"/>
      <c r="JHS294"/>
      <c r="JHT294"/>
      <c r="JHU294"/>
      <c r="JHV294"/>
      <c r="JHW294"/>
      <c r="JHX294"/>
      <c r="JHY294"/>
      <c r="JHZ294"/>
      <c r="JIA294"/>
      <c r="JIB294"/>
      <c r="JIC294"/>
      <c r="JID294"/>
      <c r="JIE294"/>
      <c r="JIF294"/>
      <c r="JIG294"/>
      <c r="JIH294"/>
      <c r="JII294"/>
      <c r="JIJ294"/>
      <c r="JIK294"/>
      <c r="JIL294"/>
      <c r="JIM294"/>
      <c r="JIN294"/>
      <c r="JIO294"/>
      <c r="JIP294"/>
      <c r="JIQ294"/>
      <c r="JIR294"/>
      <c r="JIS294"/>
      <c r="JIT294"/>
      <c r="JIU294"/>
      <c r="JIV294"/>
      <c r="JIW294"/>
      <c r="JIX294"/>
      <c r="JIY294"/>
      <c r="JIZ294"/>
      <c r="JJA294"/>
      <c r="JJB294"/>
      <c r="JJC294"/>
      <c r="JJD294"/>
      <c r="JJE294"/>
      <c r="JJF294"/>
      <c r="JJG294"/>
      <c r="JJH294"/>
      <c r="JJI294"/>
      <c r="JJJ294"/>
      <c r="JJK294"/>
      <c r="JJL294"/>
      <c r="JJM294"/>
      <c r="JJN294"/>
      <c r="JJO294"/>
      <c r="JJP294"/>
      <c r="JJQ294"/>
      <c r="JJR294"/>
      <c r="JJS294"/>
      <c r="JJT294"/>
      <c r="JJU294"/>
      <c r="JJV294"/>
      <c r="JJW294"/>
      <c r="JJX294"/>
      <c r="JJY294"/>
      <c r="JJZ294"/>
      <c r="JKA294"/>
      <c r="JKB294"/>
      <c r="JKC294"/>
      <c r="JKD294"/>
      <c r="JKE294"/>
      <c r="JKF294"/>
      <c r="JKG294"/>
      <c r="JKH294"/>
      <c r="JKI294"/>
      <c r="JKJ294"/>
      <c r="JKK294"/>
      <c r="JKL294"/>
      <c r="JKM294"/>
      <c r="JKN294"/>
      <c r="JKO294"/>
      <c r="JKP294"/>
      <c r="JKQ294"/>
      <c r="JKR294"/>
      <c r="JKS294"/>
      <c r="JKT294"/>
      <c r="JKU294"/>
      <c r="JKV294"/>
      <c r="JKW294"/>
      <c r="JKX294"/>
      <c r="JKY294"/>
      <c r="JKZ294"/>
      <c r="JLA294"/>
      <c r="JLB294"/>
      <c r="JLC294"/>
      <c r="JLD294"/>
      <c r="JLE294"/>
      <c r="JLF294"/>
      <c r="JLG294"/>
      <c r="JLH294"/>
      <c r="JLI294"/>
      <c r="JLJ294"/>
      <c r="JLK294"/>
      <c r="JLL294"/>
      <c r="JLM294"/>
      <c r="JLN294"/>
      <c r="JLO294"/>
      <c r="JLP294"/>
      <c r="JLQ294"/>
      <c r="JLR294"/>
      <c r="JLS294"/>
      <c r="JLT294"/>
      <c r="JLU294"/>
      <c r="JLV294"/>
      <c r="JLW294"/>
      <c r="JLX294"/>
      <c r="JLY294"/>
      <c r="JLZ294"/>
      <c r="JMA294"/>
      <c r="JMB294"/>
      <c r="JMC294"/>
      <c r="JMD294"/>
      <c r="JME294"/>
      <c r="JMF294"/>
      <c r="JMG294"/>
      <c r="JMH294"/>
      <c r="JMI294"/>
      <c r="JMJ294"/>
      <c r="JMK294"/>
      <c r="JML294"/>
      <c r="JMM294"/>
      <c r="JMN294"/>
      <c r="JMO294"/>
      <c r="JMP294"/>
      <c r="JMQ294"/>
      <c r="JMR294"/>
      <c r="JMS294"/>
      <c r="JMT294"/>
      <c r="JMU294"/>
      <c r="JMV294"/>
      <c r="JMW294"/>
      <c r="JMX294"/>
      <c r="JMY294"/>
      <c r="JMZ294"/>
      <c r="JNA294"/>
      <c r="JNB294"/>
      <c r="JNC294"/>
      <c r="JND294"/>
      <c r="JNE294"/>
      <c r="JNF294"/>
      <c r="JNG294"/>
      <c r="JNH294"/>
      <c r="JNI294"/>
      <c r="JNJ294"/>
      <c r="JNK294"/>
      <c r="JNL294"/>
      <c r="JNM294"/>
      <c r="JNN294"/>
      <c r="JNO294"/>
      <c r="JNP294"/>
      <c r="JNQ294"/>
      <c r="JNR294"/>
      <c r="JNS294"/>
      <c r="JNT294"/>
      <c r="JNU294"/>
      <c r="JNV294"/>
      <c r="JNW294"/>
      <c r="JNX294"/>
      <c r="JNY294"/>
      <c r="JNZ294"/>
      <c r="JOA294"/>
      <c r="JOB294"/>
      <c r="JOC294"/>
      <c r="JOD294"/>
      <c r="JOE294"/>
      <c r="JOF294"/>
      <c r="JOG294"/>
      <c r="JOH294"/>
      <c r="JOI294"/>
      <c r="JOJ294"/>
      <c r="JOK294"/>
      <c r="JOL294"/>
      <c r="JOM294"/>
      <c r="JON294"/>
      <c r="JOO294"/>
      <c r="JOP294"/>
      <c r="JOQ294"/>
      <c r="JOR294"/>
      <c r="JOS294"/>
      <c r="JOT294"/>
      <c r="JOU294"/>
      <c r="JOV294"/>
      <c r="JOW294"/>
      <c r="JOX294"/>
      <c r="JOY294"/>
      <c r="JOZ294"/>
      <c r="JPA294"/>
      <c r="JPB294"/>
      <c r="JPC294"/>
      <c r="JPD294"/>
      <c r="JPE294"/>
      <c r="JPF294"/>
      <c r="JPG294"/>
      <c r="JPH294"/>
      <c r="JPI294"/>
      <c r="JPJ294"/>
      <c r="JPK294"/>
      <c r="JPL294"/>
      <c r="JPM294"/>
      <c r="JPN294"/>
      <c r="JPO294"/>
      <c r="JPP294"/>
      <c r="JPQ294"/>
      <c r="JPR294"/>
      <c r="JPS294"/>
      <c r="JPT294"/>
      <c r="JPU294"/>
      <c r="JPV294"/>
      <c r="JPW294"/>
      <c r="JPX294"/>
      <c r="JPY294"/>
      <c r="JPZ294"/>
      <c r="JQA294"/>
      <c r="JQB294"/>
      <c r="JQC294"/>
      <c r="JQD294"/>
      <c r="JQE294"/>
      <c r="JQF294"/>
      <c r="JQG294"/>
      <c r="JQH294"/>
      <c r="JQI294"/>
      <c r="JQJ294"/>
      <c r="JQK294"/>
      <c r="JQL294"/>
      <c r="JQM294"/>
      <c r="JQN294"/>
      <c r="JQO294"/>
      <c r="JQP294"/>
      <c r="JQQ294"/>
      <c r="JQR294"/>
      <c r="JQS294"/>
      <c r="JQT294"/>
      <c r="JQU294"/>
      <c r="JQV294"/>
      <c r="JQW294"/>
      <c r="JQX294"/>
      <c r="JQY294"/>
      <c r="JQZ294"/>
      <c r="JRA294"/>
      <c r="JRB294"/>
      <c r="JRC294"/>
      <c r="JRD294"/>
      <c r="JRE294"/>
      <c r="JRF294"/>
      <c r="JRG294"/>
      <c r="JRH294"/>
      <c r="JRI294"/>
      <c r="JRJ294"/>
      <c r="JRK294"/>
      <c r="JRL294"/>
      <c r="JRM294"/>
      <c r="JRN294"/>
      <c r="JRO294"/>
      <c r="JRP294"/>
      <c r="JRQ294"/>
      <c r="JRR294"/>
      <c r="JRS294"/>
      <c r="JRT294"/>
      <c r="JRU294"/>
      <c r="JRV294"/>
      <c r="JRW294"/>
      <c r="JRX294"/>
      <c r="JRY294"/>
      <c r="JRZ294"/>
      <c r="JSA294"/>
      <c r="JSB294"/>
      <c r="JSC294"/>
      <c r="JSD294"/>
      <c r="JSE294"/>
      <c r="JSF294"/>
      <c r="JSG294"/>
      <c r="JSH294"/>
      <c r="JSI294"/>
      <c r="JSJ294"/>
      <c r="JSK294"/>
      <c r="JSL294"/>
      <c r="JSM294"/>
      <c r="JSN294"/>
      <c r="JSO294"/>
      <c r="JSP294"/>
      <c r="JSQ294"/>
      <c r="JSR294"/>
      <c r="JSS294"/>
      <c r="JST294"/>
      <c r="JSU294"/>
      <c r="JSV294"/>
      <c r="JSW294"/>
      <c r="JSX294"/>
      <c r="JSY294"/>
      <c r="JSZ294"/>
      <c r="JTA294"/>
      <c r="JTB294"/>
      <c r="JTC294"/>
      <c r="JTD294"/>
      <c r="JTE294"/>
      <c r="JTF294"/>
      <c r="JTG294"/>
      <c r="JTH294"/>
      <c r="JTI294"/>
      <c r="JTJ294"/>
      <c r="JTK294"/>
      <c r="JTL294"/>
      <c r="JTM294"/>
      <c r="JTN294"/>
      <c r="JTO294"/>
      <c r="JTP294"/>
      <c r="JTQ294"/>
      <c r="JTR294"/>
      <c r="JTS294"/>
      <c r="JTT294"/>
      <c r="JTU294"/>
      <c r="JTV294"/>
      <c r="JTW294"/>
      <c r="JTX294"/>
      <c r="JTY294"/>
      <c r="JTZ294"/>
      <c r="JUA294"/>
      <c r="JUB294"/>
      <c r="JUC294"/>
      <c r="JUD294"/>
      <c r="JUE294"/>
      <c r="JUF294"/>
      <c r="JUG294"/>
      <c r="JUH294"/>
      <c r="JUI294"/>
      <c r="JUJ294"/>
      <c r="JUK294"/>
      <c r="JUL294"/>
      <c r="JUM294"/>
      <c r="JUN294"/>
      <c r="JUO294"/>
      <c r="JUP294"/>
      <c r="JUQ294"/>
      <c r="JUR294"/>
      <c r="JUS294"/>
      <c r="JUT294"/>
      <c r="JUU294"/>
      <c r="JUV294"/>
      <c r="JUW294"/>
      <c r="JUX294"/>
      <c r="JUY294"/>
      <c r="JUZ294"/>
      <c r="JVA294"/>
      <c r="JVB294"/>
      <c r="JVC294"/>
      <c r="JVD294"/>
      <c r="JVE294"/>
      <c r="JVF294"/>
      <c r="JVG294"/>
      <c r="JVH294"/>
      <c r="JVI294"/>
      <c r="JVJ294"/>
      <c r="JVK294"/>
      <c r="JVL294"/>
      <c r="JVM294"/>
      <c r="JVN294"/>
      <c r="JVO294"/>
      <c r="JVP294"/>
      <c r="JVQ294"/>
      <c r="JVR294"/>
      <c r="JVS294"/>
      <c r="JVT294"/>
      <c r="JVU294"/>
      <c r="JVV294"/>
      <c r="JVW294"/>
      <c r="JVX294"/>
      <c r="JVY294"/>
      <c r="JVZ294"/>
      <c r="JWA294"/>
      <c r="JWB294"/>
      <c r="JWC294"/>
      <c r="JWD294"/>
      <c r="JWE294"/>
      <c r="JWF294"/>
      <c r="JWG294"/>
      <c r="JWH294"/>
      <c r="JWI294"/>
      <c r="JWJ294"/>
      <c r="JWK294"/>
      <c r="JWL294"/>
      <c r="JWM294"/>
      <c r="JWN294"/>
      <c r="JWO294"/>
      <c r="JWP294"/>
      <c r="JWQ294"/>
      <c r="JWR294"/>
      <c r="JWS294"/>
      <c r="JWT294"/>
      <c r="JWU294"/>
      <c r="JWV294"/>
      <c r="JWW294"/>
      <c r="JWX294"/>
      <c r="JWY294"/>
      <c r="JWZ294"/>
      <c r="JXA294"/>
      <c r="JXB294"/>
      <c r="JXC294"/>
      <c r="JXD294"/>
      <c r="JXE294"/>
      <c r="JXF294"/>
      <c r="JXG294"/>
      <c r="JXH294"/>
      <c r="JXI294"/>
      <c r="JXJ294"/>
      <c r="JXK294"/>
      <c r="JXL294"/>
      <c r="JXM294"/>
      <c r="JXN294"/>
      <c r="JXO294"/>
      <c r="JXP294"/>
      <c r="JXQ294"/>
      <c r="JXR294"/>
      <c r="JXS294"/>
      <c r="JXT294"/>
      <c r="JXU294"/>
      <c r="JXV294"/>
      <c r="JXW294"/>
      <c r="JXX294"/>
      <c r="JXY294"/>
      <c r="JXZ294"/>
      <c r="JYA294"/>
      <c r="JYB294"/>
      <c r="JYC294"/>
      <c r="JYD294"/>
      <c r="JYE294"/>
      <c r="JYF294"/>
      <c r="JYG294"/>
      <c r="JYH294"/>
      <c r="JYI294"/>
      <c r="JYJ294"/>
      <c r="JYK294"/>
      <c r="JYL294"/>
      <c r="JYM294"/>
      <c r="JYN294"/>
      <c r="JYO294"/>
      <c r="JYP294"/>
      <c r="JYQ294"/>
      <c r="JYR294"/>
      <c r="JYS294"/>
      <c r="JYT294"/>
      <c r="JYU294"/>
      <c r="JYV294"/>
      <c r="JYW294"/>
      <c r="JYX294"/>
      <c r="JYY294"/>
      <c r="JYZ294"/>
      <c r="JZA294"/>
      <c r="JZB294"/>
      <c r="JZC294"/>
      <c r="JZD294"/>
      <c r="JZE294"/>
      <c r="JZF294"/>
      <c r="JZG294"/>
      <c r="JZH294"/>
      <c r="JZI294"/>
      <c r="JZJ294"/>
      <c r="JZK294"/>
      <c r="JZL294"/>
      <c r="JZM294"/>
      <c r="JZN294"/>
      <c r="JZO294"/>
      <c r="JZP294"/>
      <c r="JZQ294"/>
      <c r="JZR294"/>
      <c r="JZS294"/>
      <c r="JZT294"/>
      <c r="JZU294"/>
      <c r="JZV294"/>
      <c r="JZW294"/>
      <c r="JZX294"/>
      <c r="JZY294"/>
      <c r="JZZ294"/>
      <c r="KAA294"/>
      <c r="KAB294"/>
      <c r="KAC294"/>
      <c r="KAD294"/>
      <c r="KAE294"/>
      <c r="KAF294"/>
      <c r="KAG294"/>
      <c r="KAH294"/>
      <c r="KAI294"/>
      <c r="KAJ294"/>
      <c r="KAK294"/>
      <c r="KAL294"/>
      <c r="KAM294"/>
      <c r="KAN294"/>
      <c r="KAO294"/>
      <c r="KAP294"/>
      <c r="KAQ294"/>
      <c r="KAR294"/>
      <c r="KAS294"/>
      <c r="KAT294"/>
      <c r="KAU294"/>
      <c r="KAV294"/>
      <c r="KAW294"/>
      <c r="KAX294"/>
      <c r="KAY294"/>
      <c r="KAZ294"/>
      <c r="KBA294"/>
      <c r="KBB294"/>
      <c r="KBC294"/>
      <c r="KBD294"/>
      <c r="KBE294"/>
      <c r="KBF294"/>
      <c r="KBG294"/>
      <c r="KBH294"/>
      <c r="KBI294"/>
      <c r="KBJ294"/>
      <c r="KBK294"/>
      <c r="KBL294"/>
      <c r="KBM294"/>
      <c r="KBN294"/>
      <c r="KBO294"/>
      <c r="KBP294"/>
      <c r="KBQ294"/>
      <c r="KBR294"/>
      <c r="KBS294"/>
      <c r="KBT294"/>
      <c r="KBU294"/>
      <c r="KBV294"/>
      <c r="KBW294"/>
      <c r="KBX294"/>
      <c r="KBY294"/>
      <c r="KBZ294"/>
      <c r="KCA294"/>
      <c r="KCB294"/>
      <c r="KCC294"/>
      <c r="KCD294"/>
      <c r="KCE294"/>
      <c r="KCF294"/>
      <c r="KCG294"/>
      <c r="KCH294"/>
      <c r="KCI294"/>
      <c r="KCJ294"/>
      <c r="KCK294"/>
      <c r="KCL294"/>
      <c r="KCM294"/>
      <c r="KCN294"/>
      <c r="KCO294"/>
      <c r="KCP294"/>
      <c r="KCQ294"/>
      <c r="KCR294"/>
      <c r="KCS294"/>
      <c r="KCT294"/>
      <c r="KCU294"/>
      <c r="KCV294"/>
      <c r="KCW294"/>
      <c r="KCX294"/>
      <c r="KCY294"/>
      <c r="KCZ294"/>
      <c r="KDA294"/>
      <c r="KDB294"/>
      <c r="KDC294"/>
      <c r="KDD294"/>
      <c r="KDE294"/>
      <c r="KDF294"/>
      <c r="KDG294"/>
      <c r="KDH294"/>
      <c r="KDI294"/>
      <c r="KDJ294"/>
      <c r="KDK294"/>
      <c r="KDL294"/>
      <c r="KDM294"/>
      <c r="KDN294"/>
      <c r="KDO294"/>
      <c r="KDP294"/>
      <c r="KDQ294"/>
      <c r="KDR294"/>
      <c r="KDS294"/>
      <c r="KDT294"/>
      <c r="KDU294"/>
      <c r="KDV294"/>
      <c r="KDW294"/>
      <c r="KDX294"/>
      <c r="KDY294"/>
      <c r="KDZ294"/>
      <c r="KEA294"/>
      <c r="KEB294"/>
      <c r="KEC294"/>
      <c r="KED294"/>
      <c r="KEE294"/>
      <c r="KEF294"/>
      <c r="KEG294"/>
      <c r="KEH294"/>
      <c r="KEI294"/>
      <c r="KEJ294"/>
      <c r="KEK294"/>
      <c r="KEL294"/>
      <c r="KEM294"/>
      <c r="KEN294"/>
      <c r="KEO294"/>
      <c r="KEP294"/>
      <c r="KEQ294"/>
      <c r="KER294"/>
      <c r="KES294"/>
      <c r="KET294"/>
      <c r="KEU294"/>
      <c r="KEV294"/>
      <c r="KEW294"/>
      <c r="KEX294"/>
      <c r="KEY294"/>
      <c r="KEZ294"/>
      <c r="KFA294"/>
      <c r="KFB294"/>
      <c r="KFC294"/>
      <c r="KFD294"/>
      <c r="KFE294"/>
      <c r="KFF294"/>
      <c r="KFG294"/>
      <c r="KFH294"/>
      <c r="KFI294"/>
      <c r="KFJ294"/>
      <c r="KFK294"/>
      <c r="KFL294"/>
      <c r="KFM294"/>
      <c r="KFN294"/>
      <c r="KFO294"/>
      <c r="KFP294"/>
      <c r="KFQ294"/>
      <c r="KFR294"/>
      <c r="KFS294"/>
      <c r="KFT294"/>
      <c r="KFU294"/>
      <c r="KFV294"/>
      <c r="KFW294"/>
      <c r="KFX294"/>
      <c r="KFY294"/>
      <c r="KFZ294"/>
      <c r="KGA294"/>
      <c r="KGB294"/>
      <c r="KGC294"/>
      <c r="KGD294"/>
      <c r="KGE294"/>
      <c r="KGF294"/>
      <c r="KGG294"/>
      <c r="KGH294"/>
      <c r="KGI294"/>
      <c r="KGJ294"/>
      <c r="KGK294"/>
      <c r="KGL294"/>
      <c r="KGM294"/>
      <c r="KGN294"/>
      <c r="KGO294"/>
      <c r="KGP294"/>
      <c r="KGQ294"/>
      <c r="KGR294"/>
      <c r="KGS294"/>
      <c r="KGT294"/>
      <c r="KGU294"/>
      <c r="KGV294"/>
      <c r="KGW294"/>
      <c r="KGX294"/>
      <c r="KGY294"/>
      <c r="KGZ294"/>
      <c r="KHA294"/>
      <c r="KHB294"/>
      <c r="KHC294"/>
      <c r="KHD294"/>
      <c r="KHE294"/>
      <c r="KHF294"/>
      <c r="KHG294"/>
      <c r="KHH294"/>
      <c r="KHI294"/>
      <c r="KHJ294"/>
      <c r="KHK294"/>
      <c r="KHL294"/>
      <c r="KHM294"/>
      <c r="KHN294"/>
      <c r="KHO294"/>
      <c r="KHP294"/>
      <c r="KHQ294"/>
      <c r="KHR294"/>
      <c r="KHS294"/>
      <c r="KHT294"/>
      <c r="KHU294"/>
      <c r="KHV294"/>
      <c r="KHW294"/>
      <c r="KHX294"/>
      <c r="KHY294"/>
      <c r="KHZ294"/>
      <c r="KIA294"/>
      <c r="KIB294"/>
      <c r="KIC294"/>
      <c r="KID294"/>
      <c r="KIE294"/>
      <c r="KIF294"/>
      <c r="KIG294"/>
      <c r="KIH294"/>
      <c r="KII294"/>
      <c r="KIJ294"/>
      <c r="KIK294"/>
      <c r="KIL294"/>
      <c r="KIM294"/>
      <c r="KIN294"/>
      <c r="KIO294"/>
      <c r="KIP294"/>
      <c r="KIQ294"/>
      <c r="KIR294"/>
      <c r="KIS294"/>
      <c r="KIT294"/>
      <c r="KIU294"/>
      <c r="KIV294"/>
      <c r="KIW294"/>
      <c r="KIX294"/>
      <c r="KIY294"/>
      <c r="KIZ294"/>
      <c r="KJA294"/>
      <c r="KJB294"/>
      <c r="KJC294"/>
      <c r="KJD294"/>
      <c r="KJE294"/>
      <c r="KJF294"/>
      <c r="KJG294"/>
      <c r="KJH294"/>
      <c r="KJI294"/>
      <c r="KJJ294"/>
      <c r="KJK294"/>
      <c r="KJL294"/>
      <c r="KJM294"/>
      <c r="KJN294"/>
      <c r="KJO294"/>
      <c r="KJP294"/>
      <c r="KJQ294"/>
      <c r="KJR294"/>
      <c r="KJS294"/>
      <c r="KJT294"/>
      <c r="KJU294"/>
      <c r="KJV294"/>
      <c r="KJW294"/>
      <c r="KJX294"/>
      <c r="KJY294"/>
      <c r="KJZ294"/>
      <c r="KKA294"/>
      <c r="KKB294"/>
      <c r="KKC294"/>
      <c r="KKD294"/>
      <c r="KKE294"/>
      <c r="KKF294"/>
      <c r="KKG294"/>
      <c r="KKH294"/>
      <c r="KKI294"/>
      <c r="KKJ294"/>
      <c r="KKK294"/>
      <c r="KKL294"/>
      <c r="KKM294"/>
      <c r="KKN294"/>
      <c r="KKO294"/>
      <c r="KKP294"/>
      <c r="KKQ294"/>
      <c r="KKR294"/>
      <c r="KKS294"/>
      <c r="KKT294"/>
      <c r="KKU294"/>
      <c r="KKV294"/>
      <c r="KKW294"/>
      <c r="KKX294"/>
      <c r="KKY294"/>
      <c r="KKZ294"/>
      <c r="KLA294"/>
      <c r="KLB294"/>
      <c r="KLC294"/>
      <c r="KLD294"/>
      <c r="KLE294"/>
      <c r="KLF294"/>
      <c r="KLG294"/>
      <c r="KLH294"/>
      <c r="KLI294"/>
      <c r="KLJ294"/>
      <c r="KLK294"/>
      <c r="KLL294"/>
      <c r="KLM294"/>
      <c r="KLN294"/>
      <c r="KLO294"/>
      <c r="KLP294"/>
      <c r="KLQ294"/>
      <c r="KLR294"/>
      <c r="KLS294"/>
      <c r="KLT294"/>
      <c r="KLU294"/>
      <c r="KLV294"/>
      <c r="KLW294"/>
      <c r="KLX294"/>
      <c r="KLY294"/>
      <c r="KLZ294"/>
      <c r="KMA294"/>
      <c r="KMB294"/>
      <c r="KMC294"/>
      <c r="KMD294"/>
      <c r="KME294"/>
      <c r="KMF294"/>
      <c r="KMG294"/>
      <c r="KMH294"/>
      <c r="KMI294"/>
      <c r="KMJ294"/>
      <c r="KMK294"/>
      <c r="KML294"/>
      <c r="KMM294"/>
      <c r="KMN294"/>
      <c r="KMO294"/>
      <c r="KMP294"/>
      <c r="KMQ294"/>
      <c r="KMR294"/>
      <c r="KMS294"/>
      <c r="KMT294"/>
      <c r="KMU294"/>
      <c r="KMV294"/>
      <c r="KMW294"/>
      <c r="KMX294"/>
      <c r="KMY294"/>
      <c r="KMZ294"/>
      <c r="KNA294"/>
      <c r="KNB294"/>
      <c r="KNC294"/>
      <c r="KND294"/>
      <c r="KNE294"/>
      <c r="KNF294"/>
      <c r="KNG294"/>
      <c r="KNH294"/>
      <c r="KNI294"/>
      <c r="KNJ294"/>
      <c r="KNK294"/>
      <c r="KNL294"/>
      <c r="KNM294"/>
      <c r="KNN294"/>
      <c r="KNO294"/>
      <c r="KNP294"/>
      <c r="KNQ294"/>
      <c r="KNR294"/>
      <c r="KNS294"/>
      <c r="KNT294"/>
      <c r="KNU294"/>
      <c r="KNV294"/>
      <c r="KNW294"/>
      <c r="KNX294"/>
      <c r="KNY294"/>
      <c r="KNZ294"/>
      <c r="KOA294"/>
      <c r="KOB294"/>
      <c r="KOC294"/>
      <c r="KOD294"/>
      <c r="KOE294"/>
      <c r="KOF294"/>
      <c r="KOG294"/>
      <c r="KOH294"/>
      <c r="KOI294"/>
      <c r="KOJ294"/>
      <c r="KOK294"/>
      <c r="KOL294"/>
      <c r="KOM294"/>
      <c r="KON294"/>
      <c r="KOO294"/>
      <c r="KOP294"/>
      <c r="KOQ294"/>
      <c r="KOR294"/>
      <c r="KOS294"/>
      <c r="KOT294"/>
      <c r="KOU294"/>
      <c r="KOV294"/>
      <c r="KOW294"/>
      <c r="KOX294"/>
      <c r="KOY294"/>
      <c r="KOZ294"/>
      <c r="KPA294"/>
      <c r="KPB294"/>
      <c r="KPC294"/>
      <c r="KPD294"/>
      <c r="KPE294"/>
      <c r="KPF294"/>
      <c r="KPG294"/>
      <c r="KPH294"/>
      <c r="KPI294"/>
      <c r="KPJ294"/>
      <c r="KPK294"/>
      <c r="KPL294"/>
      <c r="KPM294"/>
      <c r="KPN294"/>
      <c r="KPO294"/>
      <c r="KPP294"/>
      <c r="KPQ294"/>
      <c r="KPR294"/>
      <c r="KPS294"/>
      <c r="KPT294"/>
      <c r="KPU294"/>
      <c r="KPV294"/>
      <c r="KPW294"/>
      <c r="KPX294"/>
      <c r="KPY294"/>
      <c r="KPZ294"/>
      <c r="KQA294"/>
      <c r="KQB294"/>
      <c r="KQC294"/>
      <c r="KQD294"/>
      <c r="KQE294"/>
      <c r="KQF294"/>
      <c r="KQG294"/>
      <c r="KQH294"/>
      <c r="KQI294"/>
      <c r="KQJ294"/>
      <c r="KQK294"/>
      <c r="KQL294"/>
      <c r="KQM294"/>
      <c r="KQN294"/>
      <c r="KQO294"/>
      <c r="KQP294"/>
      <c r="KQQ294"/>
      <c r="KQR294"/>
      <c r="KQS294"/>
      <c r="KQT294"/>
      <c r="KQU294"/>
      <c r="KQV294"/>
      <c r="KQW294"/>
      <c r="KQX294"/>
      <c r="KQY294"/>
      <c r="KQZ294"/>
      <c r="KRA294"/>
      <c r="KRB294"/>
      <c r="KRC294"/>
      <c r="KRD294"/>
      <c r="KRE294"/>
      <c r="KRF294"/>
      <c r="KRG294"/>
      <c r="KRH294"/>
      <c r="KRI294"/>
      <c r="KRJ294"/>
      <c r="KRK294"/>
      <c r="KRL294"/>
      <c r="KRM294"/>
      <c r="KRN294"/>
      <c r="KRO294"/>
      <c r="KRP294"/>
      <c r="KRQ294"/>
      <c r="KRR294"/>
      <c r="KRS294"/>
      <c r="KRT294"/>
      <c r="KRU294"/>
      <c r="KRV294"/>
      <c r="KRW294"/>
      <c r="KRX294"/>
      <c r="KRY294"/>
      <c r="KRZ294"/>
      <c r="KSA294"/>
      <c r="KSB294"/>
      <c r="KSC294"/>
      <c r="KSD294"/>
      <c r="KSE294"/>
      <c r="KSF294"/>
      <c r="KSG294"/>
      <c r="KSH294"/>
      <c r="KSI294"/>
      <c r="KSJ294"/>
      <c r="KSK294"/>
      <c r="KSL294"/>
      <c r="KSM294"/>
      <c r="KSN294"/>
      <c r="KSO294"/>
      <c r="KSP294"/>
      <c r="KSQ294"/>
      <c r="KSR294"/>
      <c r="KSS294"/>
      <c r="KST294"/>
      <c r="KSU294"/>
      <c r="KSV294"/>
      <c r="KSW294"/>
      <c r="KSX294"/>
      <c r="KSY294"/>
      <c r="KSZ294"/>
      <c r="KTA294"/>
      <c r="KTB294"/>
      <c r="KTC294"/>
      <c r="KTD294"/>
      <c r="KTE294"/>
      <c r="KTF294"/>
      <c r="KTG294"/>
      <c r="KTH294"/>
      <c r="KTI294"/>
      <c r="KTJ294"/>
      <c r="KTK294"/>
      <c r="KTL294"/>
      <c r="KTM294"/>
      <c r="KTN294"/>
      <c r="KTO294"/>
      <c r="KTP294"/>
      <c r="KTQ294"/>
      <c r="KTR294"/>
      <c r="KTS294"/>
      <c r="KTT294"/>
      <c r="KTU294"/>
      <c r="KTV294"/>
      <c r="KTW294"/>
      <c r="KTX294"/>
      <c r="KTY294"/>
      <c r="KTZ294"/>
      <c r="KUA294"/>
      <c r="KUB294"/>
      <c r="KUC294"/>
      <c r="KUD294"/>
      <c r="KUE294"/>
      <c r="KUF294"/>
      <c r="KUG294"/>
      <c r="KUH294"/>
      <c r="KUI294"/>
      <c r="KUJ294"/>
      <c r="KUK294"/>
      <c r="KUL294"/>
      <c r="KUM294"/>
      <c r="KUN294"/>
      <c r="KUO294"/>
      <c r="KUP294"/>
      <c r="KUQ294"/>
      <c r="KUR294"/>
      <c r="KUS294"/>
      <c r="KUT294"/>
      <c r="KUU294"/>
      <c r="KUV294"/>
      <c r="KUW294"/>
      <c r="KUX294"/>
      <c r="KUY294"/>
      <c r="KUZ294"/>
      <c r="KVA294"/>
      <c r="KVB294"/>
      <c r="KVC294"/>
      <c r="KVD294"/>
      <c r="KVE294"/>
      <c r="KVF294"/>
      <c r="KVG294"/>
      <c r="KVH294"/>
      <c r="KVI294"/>
      <c r="KVJ294"/>
      <c r="KVK294"/>
      <c r="KVL294"/>
      <c r="KVM294"/>
      <c r="KVN294"/>
      <c r="KVO294"/>
      <c r="KVP294"/>
      <c r="KVQ294"/>
      <c r="KVR294"/>
      <c r="KVS294"/>
      <c r="KVT294"/>
      <c r="KVU294"/>
      <c r="KVV294"/>
      <c r="KVW294"/>
      <c r="KVX294"/>
      <c r="KVY294"/>
      <c r="KVZ294"/>
      <c r="KWA294"/>
      <c r="KWB294"/>
      <c r="KWC294"/>
      <c r="KWD294"/>
      <c r="KWE294"/>
      <c r="KWF294"/>
      <c r="KWG294"/>
      <c r="KWH294"/>
      <c r="KWI294"/>
      <c r="KWJ294"/>
      <c r="KWK294"/>
      <c r="KWL294"/>
      <c r="KWM294"/>
      <c r="KWN294"/>
      <c r="KWO294"/>
      <c r="KWP294"/>
      <c r="KWQ294"/>
      <c r="KWR294"/>
      <c r="KWS294"/>
      <c r="KWT294"/>
      <c r="KWU294"/>
      <c r="KWV294"/>
      <c r="KWW294"/>
      <c r="KWX294"/>
      <c r="KWY294"/>
      <c r="KWZ294"/>
      <c r="KXA294"/>
      <c r="KXB294"/>
      <c r="KXC294"/>
      <c r="KXD294"/>
      <c r="KXE294"/>
      <c r="KXF294"/>
      <c r="KXG294"/>
      <c r="KXH294"/>
      <c r="KXI294"/>
      <c r="KXJ294"/>
      <c r="KXK294"/>
      <c r="KXL294"/>
      <c r="KXM294"/>
      <c r="KXN294"/>
      <c r="KXO294"/>
      <c r="KXP294"/>
      <c r="KXQ294"/>
      <c r="KXR294"/>
      <c r="KXS294"/>
      <c r="KXT294"/>
      <c r="KXU294"/>
      <c r="KXV294"/>
      <c r="KXW294"/>
      <c r="KXX294"/>
      <c r="KXY294"/>
      <c r="KXZ294"/>
      <c r="KYA294"/>
      <c r="KYB294"/>
      <c r="KYC294"/>
      <c r="KYD294"/>
      <c r="KYE294"/>
      <c r="KYF294"/>
      <c r="KYG294"/>
      <c r="KYH294"/>
      <c r="KYI294"/>
      <c r="KYJ294"/>
      <c r="KYK294"/>
      <c r="KYL294"/>
      <c r="KYM294"/>
      <c r="KYN294"/>
      <c r="KYO294"/>
      <c r="KYP294"/>
      <c r="KYQ294"/>
      <c r="KYR294"/>
      <c r="KYS294"/>
      <c r="KYT294"/>
      <c r="KYU294"/>
      <c r="KYV294"/>
      <c r="KYW294"/>
      <c r="KYX294"/>
      <c r="KYY294"/>
      <c r="KYZ294"/>
      <c r="KZA294"/>
      <c r="KZB294"/>
      <c r="KZC294"/>
      <c r="KZD294"/>
      <c r="KZE294"/>
      <c r="KZF294"/>
      <c r="KZG294"/>
      <c r="KZH294"/>
      <c r="KZI294"/>
      <c r="KZJ294"/>
      <c r="KZK294"/>
      <c r="KZL294"/>
      <c r="KZM294"/>
      <c r="KZN294"/>
      <c r="KZO294"/>
      <c r="KZP294"/>
      <c r="KZQ294"/>
      <c r="KZR294"/>
      <c r="KZS294"/>
      <c r="KZT294"/>
      <c r="KZU294"/>
      <c r="KZV294"/>
      <c r="KZW294"/>
      <c r="KZX294"/>
      <c r="KZY294"/>
      <c r="KZZ294"/>
      <c r="LAA294"/>
      <c r="LAB294"/>
      <c r="LAC294"/>
      <c r="LAD294"/>
      <c r="LAE294"/>
      <c r="LAF294"/>
      <c r="LAG294"/>
      <c r="LAH294"/>
      <c r="LAI294"/>
      <c r="LAJ294"/>
      <c r="LAK294"/>
      <c r="LAL294"/>
      <c r="LAM294"/>
      <c r="LAN294"/>
      <c r="LAO294"/>
      <c r="LAP294"/>
      <c r="LAQ294"/>
      <c r="LAR294"/>
      <c r="LAS294"/>
      <c r="LAT294"/>
      <c r="LAU294"/>
      <c r="LAV294"/>
      <c r="LAW294"/>
      <c r="LAX294"/>
      <c r="LAY294"/>
      <c r="LAZ294"/>
      <c r="LBA294"/>
      <c r="LBB294"/>
      <c r="LBC294"/>
      <c r="LBD294"/>
      <c r="LBE294"/>
      <c r="LBF294"/>
      <c r="LBG294"/>
      <c r="LBH294"/>
      <c r="LBI294"/>
      <c r="LBJ294"/>
      <c r="LBK294"/>
      <c r="LBL294"/>
      <c r="LBM294"/>
      <c r="LBN294"/>
      <c r="LBO294"/>
      <c r="LBP294"/>
      <c r="LBQ294"/>
      <c r="LBR294"/>
      <c r="LBS294"/>
      <c r="LBT294"/>
      <c r="LBU294"/>
      <c r="LBV294"/>
      <c r="LBW294"/>
      <c r="LBX294"/>
      <c r="LBY294"/>
      <c r="LBZ294"/>
      <c r="LCA294"/>
      <c r="LCB294"/>
      <c r="LCC294"/>
      <c r="LCD294"/>
      <c r="LCE294"/>
      <c r="LCF294"/>
      <c r="LCG294"/>
      <c r="LCH294"/>
      <c r="LCI294"/>
      <c r="LCJ294"/>
      <c r="LCK294"/>
      <c r="LCL294"/>
      <c r="LCM294"/>
      <c r="LCN294"/>
      <c r="LCO294"/>
      <c r="LCP294"/>
      <c r="LCQ294"/>
      <c r="LCR294"/>
      <c r="LCS294"/>
      <c r="LCT294"/>
      <c r="LCU294"/>
      <c r="LCV294"/>
      <c r="LCW294"/>
      <c r="LCX294"/>
      <c r="LCY294"/>
      <c r="LCZ294"/>
      <c r="LDA294"/>
      <c r="LDB294"/>
      <c r="LDC294"/>
      <c r="LDD294"/>
      <c r="LDE294"/>
      <c r="LDF294"/>
      <c r="LDG294"/>
      <c r="LDH294"/>
      <c r="LDI294"/>
      <c r="LDJ294"/>
      <c r="LDK294"/>
      <c r="LDL294"/>
      <c r="LDM294"/>
      <c r="LDN294"/>
      <c r="LDO294"/>
      <c r="LDP294"/>
      <c r="LDQ294"/>
      <c r="LDR294"/>
      <c r="LDS294"/>
      <c r="LDT294"/>
      <c r="LDU294"/>
      <c r="LDV294"/>
      <c r="LDW294"/>
      <c r="LDX294"/>
      <c r="LDY294"/>
      <c r="LDZ294"/>
      <c r="LEA294"/>
      <c r="LEB294"/>
      <c r="LEC294"/>
      <c r="LED294"/>
      <c r="LEE294"/>
      <c r="LEF294"/>
      <c r="LEG294"/>
      <c r="LEH294"/>
      <c r="LEI294"/>
      <c r="LEJ294"/>
      <c r="LEK294"/>
      <c r="LEL294"/>
      <c r="LEM294"/>
      <c r="LEN294"/>
      <c r="LEO294"/>
      <c r="LEP294"/>
      <c r="LEQ294"/>
      <c r="LER294"/>
      <c r="LES294"/>
      <c r="LET294"/>
      <c r="LEU294"/>
      <c r="LEV294"/>
      <c r="LEW294"/>
      <c r="LEX294"/>
      <c r="LEY294"/>
      <c r="LEZ294"/>
      <c r="LFA294"/>
      <c r="LFB294"/>
      <c r="LFC294"/>
      <c r="LFD294"/>
      <c r="LFE294"/>
      <c r="LFF294"/>
      <c r="LFG294"/>
      <c r="LFH294"/>
      <c r="LFI294"/>
      <c r="LFJ294"/>
      <c r="LFK294"/>
      <c r="LFL294"/>
      <c r="LFM294"/>
      <c r="LFN294"/>
      <c r="LFO294"/>
      <c r="LFP294"/>
      <c r="LFQ294"/>
      <c r="LFR294"/>
      <c r="LFS294"/>
      <c r="LFT294"/>
      <c r="LFU294"/>
      <c r="LFV294"/>
      <c r="LFW294"/>
      <c r="LFX294"/>
      <c r="LFY294"/>
      <c r="LFZ294"/>
      <c r="LGA294"/>
      <c r="LGB294"/>
      <c r="LGC294"/>
      <c r="LGD294"/>
      <c r="LGE294"/>
      <c r="LGF294"/>
      <c r="LGG294"/>
      <c r="LGH294"/>
      <c r="LGI294"/>
      <c r="LGJ294"/>
      <c r="LGK294"/>
      <c r="LGL294"/>
      <c r="LGM294"/>
      <c r="LGN294"/>
      <c r="LGO294"/>
      <c r="LGP294"/>
      <c r="LGQ294"/>
      <c r="LGR294"/>
      <c r="LGS294"/>
      <c r="LGT294"/>
      <c r="LGU294"/>
      <c r="LGV294"/>
      <c r="LGW294"/>
      <c r="LGX294"/>
      <c r="LGY294"/>
      <c r="LGZ294"/>
      <c r="LHA294"/>
      <c r="LHB294"/>
      <c r="LHC294"/>
      <c r="LHD294"/>
      <c r="LHE294"/>
      <c r="LHF294"/>
      <c r="LHG294"/>
      <c r="LHH294"/>
      <c r="LHI294"/>
      <c r="LHJ294"/>
      <c r="LHK294"/>
      <c r="LHL294"/>
      <c r="LHM294"/>
      <c r="LHN294"/>
      <c r="LHO294"/>
      <c r="LHP294"/>
      <c r="LHQ294"/>
      <c r="LHR294"/>
      <c r="LHS294"/>
      <c r="LHT294"/>
      <c r="LHU294"/>
      <c r="LHV294"/>
      <c r="LHW294"/>
      <c r="LHX294"/>
      <c r="LHY294"/>
      <c r="LHZ294"/>
      <c r="LIA294"/>
      <c r="LIB294"/>
      <c r="LIC294"/>
      <c r="LID294"/>
      <c r="LIE294"/>
      <c r="LIF294"/>
      <c r="LIG294"/>
      <c r="LIH294"/>
      <c r="LII294"/>
      <c r="LIJ294"/>
      <c r="LIK294"/>
      <c r="LIL294"/>
      <c r="LIM294"/>
      <c r="LIN294"/>
      <c r="LIO294"/>
      <c r="LIP294"/>
      <c r="LIQ294"/>
      <c r="LIR294"/>
      <c r="LIS294"/>
      <c r="LIT294"/>
      <c r="LIU294"/>
      <c r="LIV294"/>
      <c r="LIW294"/>
      <c r="LIX294"/>
      <c r="LIY294"/>
      <c r="LIZ294"/>
      <c r="LJA294"/>
      <c r="LJB294"/>
      <c r="LJC294"/>
      <c r="LJD294"/>
      <c r="LJE294"/>
      <c r="LJF294"/>
      <c r="LJG294"/>
      <c r="LJH294"/>
      <c r="LJI294"/>
      <c r="LJJ294"/>
      <c r="LJK294"/>
      <c r="LJL294"/>
      <c r="LJM294"/>
      <c r="LJN294"/>
      <c r="LJO294"/>
      <c r="LJP294"/>
      <c r="LJQ294"/>
      <c r="LJR294"/>
      <c r="LJS294"/>
      <c r="LJT294"/>
      <c r="LJU294"/>
      <c r="LJV294"/>
      <c r="LJW294"/>
      <c r="LJX294"/>
      <c r="LJY294"/>
      <c r="LJZ294"/>
      <c r="LKA294"/>
      <c r="LKB294"/>
      <c r="LKC294"/>
      <c r="LKD294"/>
      <c r="LKE294"/>
      <c r="LKF294"/>
      <c r="LKG294"/>
      <c r="LKH294"/>
      <c r="LKI294"/>
      <c r="LKJ294"/>
      <c r="LKK294"/>
      <c r="LKL294"/>
      <c r="LKM294"/>
      <c r="LKN294"/>
      <c r="LKO294"/>
      <c r="LKP294"/>
      <c r="LKQ294"/>
      <c r="LKR294"/>
      <c r="LKS294"/>
      <c r="LKT294"/>
      <c r="LKU294"/>
      <c r="LKV294"/>
      <c r="LKW294"/>
      <c r="LKX294"/>
      <c r="LKY294"/>
      <c r="LKZ294"/>
      <c r="LLA294"/>
      <c r="LLB294"/>
      <c r="LLC294"/>
      <c r="LLD294"/>
      <c r="LLE294"/>
      <c r="LLF294"/>
      <c r="LLG294"/>
      <c r="LLH294"/>
      <c r="LLI294"/>
      <c r="LLJ294"/>
      <c r="LLK294"/>
      <c r="LLL294"/>
      <c r="LLM294"/>
      <c r="LLN294"/>
      <c r="LLO294"/>
      <c r="LLP294"/>
      <c r="LLQ294"/>
      <c r="LLR294"/>
      <c r="LLS294"/>
      <c r="LLT294"/>
      <c r="LLU294"/>
      <c r="LLV294"/>
      <c r="LLW294"/>
      <c r="LLX294"/>
      <c r="LLY294"/>
      <c r="LLZ294"/>
      <c r="LMA294"/>
      <c r="LMB294"/>
      <c r="LMC294"/>
      <c r="LMD294"/>
      <c r="LME294"/>
      <c r="LMF294"/>
      <c r="LMG294"/>
      <c r="LMH294"/>
      <c r="LMI294"/>
      <c r="LMJ294"/>
      <c r="LMK294"/>
      <c r="LML294"/>
      <c r="LMM294"/>
      <c r="LMN294"/>
      <c r="LMO294"/>
      <c r="LMP294"/>
      <c r="LMQ294"/>
      <c r="LMR294"/>
      <c r="LMS294"/>
      <c r="LMT294"/>
      <c r="LMU294"/>
      <c r="LMV294"/>
      <c r="LMW294"/>
      <c r="LMX294"/>
      <c r="LMY294"/>
      <c r="LMZ294"/>
      <c r="LNA294"/>
      <c r="LNB294"/>
      <c r="LNC294"/>
      <c r="LND294"/>
      <c r="LNE294"/>
      <c r="LNF294"/>
      <c r="LNG294"/>
      <c r="LNH294"/>
      <c r="LNI294"/>
      <c r="LNJ294"/>
      <c r="LNK294"/>
      <c r="LNL294"/>
      <c r="LNM294"/>
      <c r="LNN294"/>
      <c r="LNO294"/>
      <c r="LNP294"/>
      <c r="LNQ294"/>
      <c r="LNR294"/>
      <c r="LNS294"/>
      <c r="LNT294"/>
      <c r="LNU294"/>
      <c r="LNV294"/>
      <c r="LNW294"/>
      <c r="LNX294"/>
      <c r="LNY294"/>
      <c r="LNZ294"/>
      <c r="LOA294"/>
      <c r="LOB294"/>
      <c r="LOC294"/>
      <c r="LOD294"/>
      <c r="LOE294"/>
      <c r="LOF294"/>
      <c r="LOG294"/>
      <c r="LOH294"/>
      <c r="LOI294"/>
      <c r="LOJ294"/>
      <c r="LOK294"/>
      <c r="LOL294"/>
      <c r="LOM294"/>
      <c r="LON294"/>
      <c r="LOO294"/>
      <c r="LOP294"/>
      <c r="LOQ294"/>
      <c r="LOR294"/>
      <c r="LOS294"/>
      <c r="LOT294"/>
      <c r="LOU294"/>
      <c r="LOV294"/>
      <c r="LOW294"/>
      <c r="LOX294"/>
      <c r="LOY294"/>
      <c r="LOZ294"/>
      <c r="LPA294"/>
      <c r="LPB294"/>
      <c r="LPC294"/>
      <c r="LPD294"/>
      <c r="LPE294"/>
      <c r="LPF294"/>
      <c r="LPG294"/>
      <c r="LPH294"/>
      <c r="LPI294"/>
      <c r="LPJ294"/>
      <c r="LPK294"/>
      <c r="LPL294"/>
      <c r="LPM294"/>
      <c r="LPN294"/>
      <c r="LPO294"/>
      <c r="LPP294"/>
      <c r="LPQ294"/>
      <c r="LPR294"/>
      <c r="LPS294"/>
      <c r="LPT294"/>
      <c r="LPU294"/>
      <c r="LPV294"/>
      <c r="LPW294"/>
      <c r="LPX294"/>
      <c r="LPY294"/>
      <c r="LPZ294"/>
      <c r="LQA294"/>
      <c r="LQB294"/>
      <c r="LQC294"/>
      <c r="LQD294"/>
      <c r="LQE294"/>
      <c r="LQF294"/>
      <c r="LQG294"/>
      <c r="LQH294"/>
      <c r="LQI294"/>
      <c r="LQJ294"/>
      <c r="LQK294"/>
      <c r="LQL294"/>
      <c r="LQM294"/>
      <c r="LQN294"/>
      <c r="LQO294"/>
      <c r="LQP294"/>
      <c r="LQQ294"/>
      <c r="LQR294"/>
      <c r="LQS294"/>
      <c r="LQT294"/>
      <c r="LQU294"/>
      <c r="LQV294"/>
      <c r="LQW294"/>
      <c r="LQX294"/>
      <c r="LQY294"/>
      <c r="LQZ294"/>
      <c r="LRA294"/>
      <c r="LRB294"/>
      <c r="LRC294"/>
      <c r="LRD294"/>
      <c r="LRE294"/>
      <c r="LRF294"/>
      <c r="LRG294"/>
      <c r="LRH294"/>
      <c r="LRI294"/>
      <c r="LRJ294"/>
      <c r="LRK294"/>
      <c r="LRL294"/>
      <c r="LRM294"/>
      <c r="LRN294"/>
      <c r="LRO294"/>
      <c r="LRP294"/>
      <c r="LRQ294"/>
      <c r="LRR294"/>
      <c r="LRS294"/>
      <c r="LRT294"/>
      <c r="LRU294"/>
      <c r="LRV294"/>
      <c r="LRW294"/>
      <c r="LRX294"/>
      <c r="LRY294"/>
      <c r="LRZ294"/>
      <c r="LSA294"/>
      <c r="LSB294"/>
      <c r="LSC294"/>
      <c r="LSD294"/>
      <c r="LSE294"/>
      <c r="LSF294"/>
      <c r="LSG294"/>
      <c r="LSH294"/>
      <c r="LSI294"/>
      <c r="LSJ294"/>
      <c r="LSK294"/>
      <c r="LSL294"/>
      <c r="LSM294"/>
      <c r="LSN294"/>
      <c r="LSO294"/>
      <c r="LSP294"/>
      <c r="LSQ294"/>
      <c r="LSR294"/>
      <c r="LSS294"/>
      <c r="LST294"/>
      <c r="LSU294"/>
      <c r="LSV294"/>
      <c r="LSW294"/>
      <c r="LSX294"/>
      <c r="LSY294"/>
      <c r="LSZ294"/>
      <c r="LTA294"/>
      <c r="LTB294"/>
      <c r="LTC294"/>
      <c r="LTD294"/>
      <c r="LTE294"/>
      <c r="LTF294"/>
      <c r="LTG294"/>
      <c r="LTH294"/>
      <c r="LTI294"/>
      <c r="LTJ294"/>
      <c r="LTK294"/>
      <c r="LTL294"/>
      <c r="LTM294"/>
      <c r="LTN294"/>
      <c r="LTO294"/>
      <c r="LTP294"/>
      <c r="LTQ294"/>
      <c r="LTR294"/>
      <c r="LTS294"/>
      <c r="LTT294"/>
      <c r="LTU294"/>
      <c r="LTV294"/>
      <c r="LTW294"/>
      <c r="LTX294"/>
      <c r="LTY294"/>
      <c r="LTZ294"/>
      <c r="LUA294"/>
      <c r="LUB294"/>
      <c r="LUC294"/>
      <c r="LUD294"/>
      <c r="LUE294"/>
      <c r="LUF294"/>
      <c r="LUG294"/>
      <c r="LUH294"/>
      <c r="LUI294"/>
      <c r="LUJ294"/>
      <c r="LUK294"/>
      <c r="LUL294"/>
      <c r="LUM294"/>
      <c r="LUN294"/>
      <c r="LUO294"/>
      <c r="LUP294"/>
      <c r="LUQ294"/>
      <c r="LUR294"/>
      <c r="LUS294"/>
      <c r="LUT294"/>
      <c r="LUU294"/>
      <c r="LUV294"/>
      <c r="LUW294"/>
      <c r="LUX294"/>
      <c r="LUY294"/>
      <c r="LUZ294"/>
      <c r="LVA294"/>
      <c r="LVB294"/>
      <c r="LVC294"/>
      <c r="LVD294"/>
      <c r="LVE294"/>
      <c r="LVF294"/>
      <c r="LVG294"/>
      <c r="LVH294"/>
      <c r="LVI294"/>
      <c r="LVJ294"/>
      <c r="LVK294"/>
      <c r="LVL294"/>
      <c r="LVM294"/>
      <c r="LVN294"/>
      <c r="LVO294"/>
      <c r="LVP294"/>
      <c r="LVQ294"/>
      <c r="LVR294"/>
      <c r="LVS294"/>
      <c r="LVT294"/>
      <c r="LVU294"/>
      <c r="LVV294"/>
      <c r="LVW294"/>
      <c r="LVX294"/>
      <c r="LVY294"/>
      <c r="LVZ294"/>
      <c r="LWA294"/>
      <c r="LWB294"/>
      <c r="LWC294"/>
      <c r="LWD294"/>
      <c r="LWE294"/>
      <c r="LWF294"/>
      <c r="LWG294"/>
      <c r="LWH294"/>
      <c r="LWI294"/>
      <c r="LWJ294"/>
      <c r="LWK294"/>
      <c r="LWL294"/>
      <c r="LWM294"/>
      <c r="LWN294"/>
      <c r="LWO294"/>
      <c r="LWP294"/>
      <c r="LWQ294"/>
      <c r="LWR294"/>
      <c r="LWS294"/>
      <c r="LWT294"/>
      <c r="LWU294"/>
      <c r="LWV294"/>
      <c r="LWW294"/>
      <c r="LWX294"/>
      <c r="LWY294"/>
      <c r="LWZ294"/>
      <c r="LXA294"/>
      <c r="LXB294"/>
      <c r="LXC294"/>
      <c r="LXD294"/>
      <c r="LXE294"/>
      <c r="LXF294"/>
      <c r="LXG294"/>
      <c r="LXH294"/>
      <c r="LXI294"/>
      <c r="LXJ294"/>
      <c r="LXK294"/>
      <c r="LXL294"/>
      <c r="LXM294"/>
      <c r="LXN294"/>
      <c r="LXO294"/>
      <c r="LXP294"/>
      <c r="LXQ294"/>
      <c r="LXR294"/>
      <c r="LXS294"/>
      <c r="LXT294"/>
      <c r="LXU294"/>
      <c r="LXV294"/>
      <c r="LXW294"/>
      <c r="LXX294"/>
      <c r="LXY294"/>
      <c r="LXZ294"/>
      <c r="LYA294"/>
      <c r="LYB294"/>
      <c r="LYC294"/>
      <c r="LYD294"/>
      <c r="LYE294"/>
      <c r="LYF294"/>
      <c r="LYG294"/>
      <c r="LYH294"/>
      <c r="LYI294"/>
      <c r="LYJ294"/>
      <c r="LYK294"/>
      <c r="LYL294"/>
      <c r="LYM294"/>
      <c r="LYN294"/>
      <c r="LYO294"/>
      <c r="LYP294"/>
      <c r="LYQ294"/>
      <c r="LYR294"/>
      <c r="LYS294"/>
      <c r="LYT294"/>
      <c r="LYU294"/>
      <c r="LYV294"/>
      <c r="LYW294"/>
      <c r="LYX294"/>
      <c r="LYY294"/>
      <c r="LYZ294"/>
      <c r="LZA294"/>
      <c r="LZB294"/>
      <c r="LZC294"/>
      <c r="LZD294"/>
      <c r="LZE294"/>
      <c r="LZF294"/>
      <c r="LZG294"/>
      <c r="LZH294"/>
      <c r="LZI294"/>
      <c r="LZJ294"/>
      <c r="LZK294"/>
      <c r="LZL294"/>
      <c r="LZM294"/>
      <c r="LZN294"/>
      <c r="LZO294"/>
      <c r="LZP294"/>
      <c r="LZQ294"/>
      <c r="LZR294"/>
      <c r="LZS294"/>
      <c r="LZT294"/>
      <c r="LZU294"/>
      <c r="LZV294"/>
      <c r="LZW294"/>
      <c r="LZX294"/>
      <c r="LZY294"/>
      <c r="LZZ294"/>
      <c r="MAA294"/>
      <c r="MAB294"/>
      <c r="MAC294"/>
      <c r="MAD294"/>
      <c r="MAE294"/>
      <c r="MAF294"/>
      <c r="MAG294"/>
      <c r="MAH294"/>
      <c r="MAI294"/>
      <c r="MAJ294"/>
      <c r="MAK294"/>
      <c r="MAL294"/>
      <c r="MAM294"/>
      <c r="MAN294"/>
      <c r="MAO294"/>
      <c r="MAP294"/>
      <c r="MAQ294"/>
      <c r="MAR294"/>
      <c r="MAS294"/>
      <c r="MAT294"/>
      <c r="MAU294"/>
      <c r="MAV294"/>
      <c r="MAW294"/>
      <c r="MAX294"/>
      <c r="MAY294"/>
      <c r="MAZ294"/>
      <c r="MBA294"/>
      <c r="MBB294"/>
      <c r="MBC294"/>
      <c r="MBD294"/>
      <c r="MBE294"/>
      <c r="MBF294"/>
      <c r="MBG294"/>
      <c r="MBH294"/>
      <c r="MBI294"/>
      <c r="MBJ294"/>
      <c r="MBK294"/>
      <c r="MBL294"/>
      <c r="MBM294"/>
      <c r="MBN294"/>
      <c r="MBO294"/>
      <c r="MBP294"/>
      <c r="MBQ294"/>
      <c r="MBR294"/>
      <c r="MBS294"/>
      <c r="MBT294"/>
      <c r="MBU294"/>
      <c r="MBV294"/>
      <c r="MBW294"/>
      <c r="MBX294"/>
      <c r="MBY294"/>
      <c r="MBZ294"/>
      <c r="MCA294"/>
      <c r="MCB294"/>
      <c r="MCC294"/>
      <c r="MCD294"/>
      <c r="MCE294"/>
      <c r="MCF294"/>
      <c r="MCG294"/>
      <c r="MCH294"/>
      <c r="MCI294"/>
      <c r="MCJ294"/>
      <c r="MCK294"/>
      <c r="MCL294"/>
      <c r="MCM294"/>
      <c r="MCN294"/>
      <c r="MCO294"/>
      <c r="MCP294"/>
      <c r="MCQ294"/>
      <c r="MCR294"/>
      <c r="MCS294"/>
      <c r="MCT294"/>
      <c r="MCU294"/>
      <c r="MCV294"/>
      <c r="MCW294"/>
      <c r="MCX294"/>
      <c r="MCY294"/>
      <c r="MCZ294"/>
      <c r="MDA294"/>
      <c r="MDB294"/>
      <c r="MDC294"/>
      <c r="MDD294"/>
      <c r="MDE294"/>
      <c r="MDF294"/>
      <c r="MDG294"/>
      <c r="MDH294"/>
      <c r="MDI294"/>
      <c r="MDJ294"/>
      <c r="MDK294"/>
      <c r="MDL294"/>
      <c r="MDM294"/>
      <c r="MDN294"/>
      <c r="MDO294"/>
      <c r="MDP294"/>
      <c r="MDQ294"/>
      <c r="MDR294"/>
      <c r="MDS294"/>
      <c r="MDT294"/>
      <c r="MDU294"/>
      <c r="MDV294"/>
      <c r="MDW294"/>
      <c r="MDX294"/>
      <c r="MDY294"/>
      <c r="MDZ294"/>
      <c r="MEA294"/>
      <c r="MEB294"/>
      <c r="MEC294"/>
      <c r="MED294"/>
      <c r="MEE294"/>
      <c r="MEF294"/>
      <c r="MEG294"/>
      <c r="MEH294"/>
      <c r="MEI294"/>
      <c r="MEJ294"/>
      <c r="MEK294"/>
      <c r="MEL294"/>
      <c r="MEM294"/>
      <c r="MEN294"/>
      <c r="MEO294"/>
      <c r="MEP294"/>
      <c r="MEQ294"/>
      <c r="MER294"/>
      <c r="MES294"/>
      <c r="MET294"/>
      <c r="MEU294"/>
      <c r="MEV294"/>
      <c r="MEW294"/>
      <c r="MEX294"/>
      <c r="MEY294"/>
      <c r="MEZ294"/>
      <c r="MFA294"/>
      <c r="MFB294"/>
      <c r="MFC294"/>
      <c r="MFD294"/>
      <c r="MFE294"/>
      <c r="MFF294"/>
      <c r="MFG294"/>
      <c r="MFH294"/>
      <c r="MFI294"/>
      <c r="MFJ294"/>
      <c r="MFK294"/>
      <c r="MFL294"/>
      <c r="MFM294"/>
      <c r="MFN294"/>
      <c r="MFO294"/>
      <c r="MFP294"/>
      <c r="MFQ294"/>
      <c r="MFR294"/>
      <c r="MFS294"/>
      <c r="MFT294"/>
      <c r="MFU294"/>
      <c r="MFV294"/>
      <c r="MFW294"/>
      <c r="MFX294"/>
      <c r="MFY294"/>
      <c r="MFZ294"/>
      <c r="MGA294"/>
      <c r="MGB294"/>
      <c r="MGC294"/>
      <c r="MGD294"/>
      <c r="MGE294"/>
      <c r="MGF294"/>
      <c r="MGG294"/>
      <c r="MGH294"/>
      <c r="MGI294"/>
      <c r="MGJ294"/>
      <c r="MGK294"/>
      <c r="MGL294"/>
      <c r="MGM294"/>
      <c r="MGN294"/>
      <c r="MGO294"/>
      <c r="MGP294"/>
      <c r="MGQ294"/>
      <c r="MGR294"/>
      <c r="MGS294"/>
      <c r="MGT294"/>
      <c r="MGU294"/>
      <c r="MGV294"/>
      <c r="MGW294"/>
      <c r="MGX294"/>
      <c r="MGY294"/>
      <c r="MGZ294"/>
      <c r="MHA294"/>
      <c r="MHB294"/>
      <c r="MHC294"/>
      <c r="MHD294"/>
      <c r="MHE294"/>
      <c r="MHF294"/>
      <c r="MHG294"/>
      <c r="MHH294"/>
      <c r="MHI294"/>
      <c r="MHJ294"/>
      <c r="MHK294"/>
      <c r="MHL294"/>
      <c r="MHM294"/>
      <c r="MHN294"/>
      <c r="MHO294"/>
      <c r="MHP294"/>
      <c r="MHQ294"/>
      <c r="MHR294"/>
      <c r="MHS294"/>
      <c r="MHT294"/>
      <c r="MHU294"/>
      <c r="MHV294"/>
      <c r="MHW294"/>
      <c r="MHX294"/>
      <c r="MHY294"/>
      <c r="MHZ294"/>
      <c r="MIA294"/>
      <c r="MIB294"/>
      <c r="MIC294"/>
      <c r="MID294"/>
      <c r="MIE294"/>
      <c r="MIF294"/>
      <c r="MIG294"/>
      <c r="MIH294"/>
      <c r="MII294"/>
      <c r="MIJ294"/>
      <c r="MIK294"/>
      <c r="MIL294"/>
      <c r="MIM294"/>
      <c r="MIN294"/>
      <c r="MIO294"/>
      <c r="MIP294"/>
      <c r="MIQ294"/>
      <c r="MIR294"/>
      <c r="MIS294"/>
      <c r="MIT294"/>
      <c r="MIU294"/>
      <c r="MIV294"/>
      <c r="MIW294"/>
      <c r="MIX294"/>
      <c r="MIY294"/>
      <c r="MIZ294"/>
      <c r="MJA294"/>
      <c r="MJB294"/>
      <c r="MJC294"/>
      <c r="MJD294"/>
      <c r="MJE294"/>
      <c r="MJF294"/>
      <c r="MJG294"/>
      <c r="MJH294"/>
      <c r="MJI294"/>
      <c r="MJJ294"/>
      <c r="MJK294"/>
      <c r="MJL294"/>
      <c r="MJM294"/>
      <c r="MJN294"/>
      <c r="MJO294"/>
      <c r="MJP294"/>
      <c r="MJQ294"/>
      <c r="MJR294"/>
      <c r="MJS294"/>
      <c r="MJT294"/>
      <c r="MJU294"/>
      <c r="MJV294"/>
      <c r="MJW294"/>
      <c r="MJX294"/>
      <c r="MJY294"/>
      <c r="MJZ294"/>
      <c r="MKA294"/>
      <c r="MKB294"/>
      <c r="MKC294"/>
      <c r="MKD294"/>
      <c r="MKE294"/>
      <c r="MKF294"/>
      <c r="MKG294"/>
      <c r="MKH294"/>
      <c r="MKI294"/>
      <c r="MKJ294"/>
      <c r="MKK294"/>
      <c r="MKL294"/>
      <c r="MKM294"/>
      <c r="MKN294"/>
      <c r="MKO294"/>
      <c r="MKP294"/>
      <c r="MKQ294"/>
      <c r="MKR294"/>
      <c r="MKS294"/>
      <c r="MKT294"/>
      <c r="MKU294"/>
      <c r="MKV294"/>
      <c r="MKW294"/>
      <c r="MKX294"/>
      <c r="MKY294"/>
      <c r="MKZ294"/>
      <c r="MLA294"/>
      <c r="MLB294"/>
      <c r="MLC294"/>
      <c r="MLD294"/>
      <c r="MLE294"/>
      <c r="MLF294"/>
      <c r="MLG294"/>
      <c r="MLH294"/>
      <c r="MLI294"/>
      <c r="MLJ294"/>
      <c r="MLK294"/>
      <c r="MLL294"/>
      <c r="MLM294"/>
      <c r="MLN294"/>
      <c r="MLO294"/>
      <c r="MLP294"/>
      <c r="MLQ294"/>
      <c r="MLR294"/>
      <c r="MLS294"/>
      <c r="MLT294"/>
      <c r="MLU294"/>
      <c r="MLV294"/>
      <c r="MLW294"/>
      <c r="MLX294"/>
      <c r="MLY294"/>
      <c r="MLZ294"/>
      <c r="MMA294"/>
      <c r="MMB294"/>
      <c r="MMC294"/>
      <c r="MMD294"/>
      <c r="MME294"/>
      <c r="MMF294"/>
      <c r="MMG294"/>
      <c r="MMH294"/>
      <c r="MMI294"/>
      <c r="MMJ294"/>
      <c r="MMK294"/>
      <c r="MML294"/>
      <c r="MMM294"/>
      <c r="MMN294"/>
      <c r="MMO294"/>
      <c r="MMP294"/>
      <c r="MMQ294"/>
      <c r="MMR294"/>
      <c r="MMS294"/>
      <c r="MMT294"/>
      <c r="MMU294"/>
      <c r="MMV294"/>
      <c r="MMW294"/>
      <c r="MMX294"/>
      <c r="MMY294"/>
      <c r="MMZ294"/>
      <c r="MNA294"/>
      <c r="MNB294"/>
      <c r="MNC294"/>
      <c r="MND294"/>
      <c r="MNE294"/>
      <c r="MNF294"/>
      <c r="MNG294"/>
      <c r="MNH294"/>
      <c r="MNI294"/>
      <c r="MNJ294"/>
      <c r="MNK294"/>
      <c r="MNL294"/>
      <c r="MNM294"/>
      <c r="MNN294"/>
      <c r="MNO294"/>
      <c r="MNP294"/>
      <c r="MNQ294"/>
      <c r="MNR294"/>
      <c r="MNS294"/>
      <c r="MNT294"/>
      <c r="MNU294"/>
      <c r="MNV294"/>
      <c r="MNW294"/>
      <c r="MNX294"/>
      <c r="MNY294"/>
      <c r="MNZ294"/>
      <c r="MOA294"/>
      <c r="MOB294"/>
      <c r="MOC294"/>
      <c r="MOD294"/>
      <c r="MOE294"/>
      <c r="MOF294"/>
      <c r="MOG294"/>
      <c r="MOH294"/>
      <c r="MOI294"/>
      <c r="MOJ294"/>
      <c r="MOK294"/>
      <c r="MOL294"/>
      <c r="MOM294"/>
      <c r="MON294"/>
      <c r="MOO294"/>
      <c r="MOP294"/>
      <c r="MOQ294"/>
      <c r="MOR294"/>
      <c r="MOS294"/>
      <c r="MOT294"/>
      <c r="MOU294"/>
      <c r="MOV294"/>
      <c r="MOW294"/>
      <c r="MOX294"/>
      <c r="MOY294"/>
      <c r="MOZ294"/>
      <c r="MPA294"/>
      <c r="MPB294"/>
      <c r="MPC294"/>
      <c r="MPD294"/>
      <c r="MPE294"/>
      <c r="MPF294"/>
      <c r="MPG294"/>
      <c r="MPH294"/>
      <c r="MPI294"/>
      <c r="MPJ294"/>
      <c r="MPK294"/>
      <c r="MPL294"/>
      <c r="MPM294"/>
      <c r="MPN294"/>
      <c r="MPO294"/>
      <c r="MPP294"/>
      <c r="MPQ294"/>
      <c r="MPR294"/>
      <c r="MPS294"/>
      <c r="MPT294"/>
      <c r="MPU294"/>
      <c r="MPV294"/>
      <c r="MPW294"/>
      <c r="MPX294"/>
      <c r="MPY294"/>
      <c r="MPZ294"/>
      <c r="MQA294"/>
      <c r="MQB294"/>
      <c r="MQC294"/>
      <c r="MQD294"/>
      <c r="MQE294"/>
      <c r="MQF294"/>
      <c r="MQG294"/>
      <c r="MQH294"/>
      <c r="MQI294"/>
      <c r="MQJ294"/>
      <c r="MQK294"/>
      <c r="MQL294"/>
      <c r="MQM294"/>
      <c r="MQN294"/>
      <c r="MQO294"/>
      <c r="MQP294"/>
      <c r="MQQ294"/>
      <c r="MQR294"/>
      <c r="MQS294"/>
      <c r="MQT294"/>
      <c r="MQU294"/>
      <c r="MQV294"/>
      <c r="MQW294"/>
      <c r="MQX294"/>
      <c r="MQY294"/>
      <c r="MQZ294"/>
      <c r="MRA294"/>
      <c r="MRB294"/>
      <c r="MRC294"/>
      <c r="MRD294"/>
      <c r="MRE294"/>
      <c r="MRF294"/>
      <c r="MRG294"/>
      <c r="MRH294"/>
      <c r="MRI294"/>
      <c r="MRJ294"/>
      <c r="MRK294"/>
      <c r="MRL294"/>
      <c r="MRM294"/>
      <c r="MRN294"/>
      <c r="MRO294"/>
      <c r="MRP294"/>
      <c r="MRQ294"/>
      <c r="MRR294"/>
      <c r="MRS294"/>
      <c r="MRT294"/>
      <c r="MRU294"/>
      <c r="MRV294"/>
      <c r="MRW294"/>
      <c r="MRX294"/>
      <c r="MRY294"/>
      <c r="MRZ294"/>
      <c r="MSA294"/>
      <c r="MSB294"/>
      <c r="MSC294"/>
      <c r="MSD294"/>
      <c r="MSE294"/>
      <c r="MSF294"/>
      <c r="MSG294"/>
      <c r="MSH294"/>
      <c r="MSI294"/>
      <c r="MSJ294"/>
      <c r="MSK294"/>
      <c r="MSL294"/>
      <c r="MSM294"/>
      <c r="MSN294"/>
      <c r="MSO294"/>
      <c r="MSP294"/>
      <c r="MSQ294"/>
      <c r="MSR294"/>
      <c r="MSS294"/>
      <c r="MST294"/>
      <c r="MSU294"/>
      <c r="MSV294"/>
      <c r="MSW294"/>
      <c r="MSX294"/>
      <c r="MSY294"/>
      <c r="MSZ294"/>
      <c r="MTA294"/>
      <c r="MTB294"/>
      <c r="MTC294"/>
      <c r="MTD294"/>
      <c r="MTE294"/>
      <c r="MTF294"/>
      <c r="MTG294"/>
      <c r="MTH294"/>
      <c r="MTI294"/>
      <c r="MTJ294"/>
      <c r="MTK294"/>
      <c r="MTL294"/>
      <c r="MTM294"/>
      <c r="MTN294"/>
      <c r="MTO294"/>
      <c r="MTP294"/>
      <c r="MTQ294"/>
      <c r="MTR294"/>
      <c r="MTS294"/>
      <c r="MTT294"/>
      <c r="MTU294"/>
      <c r="MTV294"/>
      <c r="MTW294"/>
      <c r="MTX294"/>
      <c r="MTY294"/>
      <c r="MTZ294"/>
      <c r="MUA294"/>
      <c r="MUB294"/>
      <c r="MUC294"/>
      <c r="MUD294"/>
      <c r="MUE294"/>
      <c r="MUF294"/>
      <c r="MUG294"/>
      <c r="MUH294"/>
      <c r="MUI294"/>
      <c r="MUJ294"/>
      <c r="MUK294"/>
      <c r="MUL294"/>
      <c r="MUM294"/>
      <c r="MUN294"/>
      <c r="MUO294"/>
      <c r="MUP294"/>
      <c r="MUQ294"/>
      <c r="MUR294"/>
      <c r="MUS294"/>
      <c r="MUT294"/>
      <c r="MUU294"/>
      <c r="MUV294"/>
      <c r="MUW294"/>
      <c r="MUX294"/>
      <c r="MUY294"/>
      <c r="MUZ294"/>
      <c r="MVA294"/>
      <c r="MVB294"/>
      <c r="MVC294"/>
      <c r="MVD294"/>
      <c r="MVE294"/>
      <c r="MVF294"/>
      <c r="MVG294"/>
      <c r="MVH294"/>
      <c r="MVI294"/>
      <c r="MVJ294"/>
      <c r="MVK294"/>
      <c r="MVL294"/>
      <c r="MVM294"/>
      <c r="MVN294"/>
      <c r="MVO294"/>
      <c r="MVP294"/>
      <c r="MVQ294"/>
      <c r="MVR294"/>
      <c r="MVS294"/>
      <c r="MVT294"/>
      <c r="MVU294"/>
      <c r="MVV294"/>
      <c r="MVW294"/>
      <c r="MVX294"/>
      <c r="MVY294"/>
      <c r="MVZ294"/>
      <c r="MWA294"/>
      <c r="MWB294"/>
      <c r="MWC294"/>
      <c r="MWD294"/>
      <c r="MWE294"/>
      <c r="MWF294"/>
      <c r="MWG294"/>
      <c r="MWH294"/>
      <c r="MWI294"/>
      <c r="MWJ294"/>
      <c r="MWK294"/>
      <c r="MWL294"/>
      <c r="MWM294"/>
      <c r="MWN294"/>
      <c r="MWO294"/>
      <c r="MWP294"/>
      <c r="MWQ294"/>
      <c r="MWR294"/>
      <c r="MWS294"/>
      <c r="MWT294"/>
      <c r="MWU294"/>
      <c r="MWV294"/>
      <c r="MWW294"/>
      <c r="MWX294"/>
      <c r="MWY294"/>
      <c r="MWZ294"/>
      <c r="MXA294"/>
      <c r="MXB294"/>
      <c r="MXC294"/>
      <c r="MXD294"/>
      <c r="MXE294"/>
      <c r="MXF294"/>
      <c r="MXG294"/>
      <c r="MXH294"/>
      <c r="MXI294"/>
      <c r="MXJ294"/>
      <c r="MXK294"/>
      <c r="MXL294"/>
      <c r="MXM294"/>
      <c r="MXN294"/>
      <c r="MXO294"/>
      <c r="MXP294"/>
      <c r="MXQ294"/>
      <c r="MXR294"/>
      <c r="MXS294"/>
      <c r="MXT294"/>
      <c r="MXU294"/>
      <c r="MXV294"/>
      <c r="MXW294"/>
      <c r="MXX294"/>
      <c r="MXY294"/>
      <c r="MXZ294"/>
      <c r="MYA294"/>
      <c r="MYB294"/>
      <c r="MYC294"/>
      <c r="MYD294"/>
      <c r="MYE294"/>
      <c r="MYF294"/>
      <c r="MYG294"/>
      <c r="MYH294"/>
      <c r="MYI294"/>
      <c r="MYJ294"/>
      <c r="MYK294"/>
      <c r="MYL294"/>
      <c r="MYM294"/>
      <c r="MYN294"/>
      <c r="MYO294"/>
      <c r="MYP294"/>
      <c r="MYQ294"/>
      <c r="MYR294"/>
      <c r="MYS294"/>
      <c r="MYT294"/>
      <c r="MYU294"/>
      <c r="MYV294"/>
      <c r="MYW294"/>
      <c r="MYX294"/>
      <c r="MYY294"/>
      <c r="MYZ294"/>
      <c r="MZA294"/>
      <c r="MZB294"/>
      <c r="MZC294"/>
      <c r="MZD294"/>
      <c r="MZE294"/>
      <c r="MZF294"/>
      <c r="MZG294"/>
      <c r="MZH294"/>
      <c r="MZI294"/>
      <c r="MZJ294"/>
      <c r="MZK294"/>
      <c r="MZL294"/>
      <c r="MZM294"/>
      <c r="MZN294"/>
      <c r="MZO294"/>
      <c r="MZP294"/>
      <c r="MZQ294"/>
      <c r="MZR294"/>
      <c r="MZS294"/>
      <c r="MZT294"/>
      <c r="MZU294"/>
      <c r="MZV294"/>
      <c r="MZW294"/>
      <c r="MZX294"/>
      <c r="MZY294"/>
      <c r="MZZ294"/>
      <c r="NAA294"/>
      <c r="NAB294"/>
      <c r="NAC294"/>
      <c r="NAD294"/>
      <c r="NAE294"/>
      <c r="NAF294"/>
      <c r="NAG294"/>
      <c r="NAH294"/>
      <c r="NAI294"/>
      <c r="NAJ294"/>
      <c r="NAK294"/>
      <c r="NAL294"/>
      <c r="NAM294"/>
      <c r="NAN294"/>
      <c r="NAO294"/>
      <c r="NAP294"/>
      <c r="NAQ294"/>
      <c r="NAR294"/>
      <c r="NAS294"/>
      <c r="NAT294"/>
      <c r="NAU294"/>
      <c r="NAV294"/>
      <c r="NAW294"/>
      <c r="NAX294"/>
      <c r="NAY294"/>
      <c r="NAZ294"/>
      <c r="NBA294"/>
      <c r="NBB294"/>
      <c r="NBC294"/>
      <c r="NBD294"/>
      <c r="NBE294"/>
      <c r="NBF294"/>
      <c r="NBG294"/>
      <c r="NBH294"/>
      <c r="NBI294"/>
      <c r="NBJ294"/>
      <c r="NBK294"/>
      <c r="NBL294"/>
      <c r="NBM294"/>
      <c r="NBN294"/>
      <c r="NBO294"/>
      <c r="NBP294"/>
      <c r="NBQ294"/>
      <c r="NBR294"/>
      <c r="NBS294"/>
      <c r="NBT294"/>
      <c r="NBU294"/>
      <c r="NBV294"/>
      <c r="NBW294"/>
      <c r="NBX294"/>
      <c r="NBY294"/>
      <c r="NBZ294"/>
      <c r="NCA294"/>
      <c r="NCB294"/>
      <c r="NCC294"/>
      <c r="NCD294"/>
      <c r="NCE294"/>
      <c r="NCF294"/>
      <c r="NCG294"/>
      <c r="NCH294"/>
      <c r="NCI294"/>
      <c r="NCJ294"/>
      <c r="NCK294"/>
      <c r="NCL294"/>
      <c r="NCM294"/>
      <c r="NCN294"/>
      <c r="NCO294"/>
      <c r="NCP294"/>
      <c r="NCQ294"/>
      <c r="NCR294"/>
      <c r="NCS294"/>
      <c r="NCT294"/>
      <c r="NCU294"/>
      <c r="NCV294"/>
      <c r="NCW294"/>
      <c r="NCX294"/>
      <c r="NCY294"/>
      <c r="NCZ294"/>
      <c r="NDA294"/>
      <c r="NDB294"/>
      <c r="NDC294"/>
      <c r="NDD294"/>
      <c r="NDE294"/>
      <c r="NDF294"/>
      <c r="NDG294"/>
      <c r="NDH294"/>
      <c r="NDI294"/>
      <c r="NDJ294"/>
      <c r="NDK294"/>
      <c r="NDL294"/>
      <c r="NDM294"/>
      <c r="NDN294"/>
      <c r="NDO294"/>
      <c r="NDP294"/>
      <c r="NDQ294"/>
      <c r="NDR294"/>
      <c r="NDS294"/>
      <c r="NDT294"/>
      <c r="NDU294"/>
      <c r="NDV294"/>
      <c r="NDW294"/>
      <c r="NDX294"/>
      <c r="NDY294"/>
      <c r="NDZ294"/>
      <c r="NEA294"/>
      <c r="NEB294"/>
      <c r="NEC294"/>
      <c r="NED294"/>
      <c r="NEE294"/>
      <c r="NEF294"/>
      <c r="NEG294"/>
      <c r="NEH294"/>
      <c r="NEI294"/>
      <c r="NEJ294"/>
      <c r="NEK294"/>
      <c r="NEL294"/>
      <c r="NEM294"/>
      <c r="NEN294"/>
      <c r="NEO294"/>
      <c r="NEP294"/>
      <c r="NEQ294"/>
      <c r="NER294"/>
      <c r="NES294"/>
      <c r="NET294"/>
      <c r="NEU294"/>
      <c r="NEV294"/>
      <c r="NEW294"/>
      <c r="NEX294"/>
      <c r="NEY294"/>
      <c r="NEZ294"/>
      <c r="NFA294"/>
      <c r="NFB294"/>
      <c r="NFC294"/>
      <c r="NFD294"/>
      <c r="NFE294"/>
      <c r="NFF294"/>
      <c r="NFG294"/>
      <c r="NFH294"/>
      <c r="NFI294"/>
      <c r="NFJ294"/>
      <c r="NFK294"/>
      <c r="NFL294"/>
      <c r="NFM294"/>
      <c r="NFN294"/>
      <c r="NFO294"/>
      <c r="NFP294"/>
      <c r="NFQ294"/>
      <c r="NFR294"/>
      <c r="NFS294"/>
      <c r="NFT294"/>
      <c r="NFU294"/>
      <c r="NFV294"/>
      <c r="NFW294"/>
      <c r="NFX294"/>
      <c r="NFY294"/>
      <c r="NFZ294"/>
      <c r="NGA294"/>
      <c r="NGB294"/>
      <c r="NGC294"/>
      <c r="NGD294"/>
      <c r="NGE294"/>
      <c r="NGF294"/>
      <c r="NGG294"/>
      <c r="NGH294"/>
      <c r="NGI294"/>
      <c r="NGJ294"/>
      <c r="NGK294"/>
      <c r="NGL294"/>
      <c r="NGM294"/>
      <c r="NGN294"/>
      <c r="NGO294"/>
      <c r="NGP294"/>
      <c r="NGQ294"/>
      <c r="NGR294"/>
      <c r="NGS294"/>
      <c r="NGT294"/>
      <c r="NGU294"/>
      <c r="NGV294"/>
      <c r="NGW294"/>
      <c r="NGX294"/>
      <c r="NGY294"/>
      <c r="NGZ294"/>
      <c r="NHA294"/>
      <c r="NHB294"/>
      <c r="NHC294"/>
      <c r="NHD294"/>
      <c r="NHE294"/>
      <c r="NHF294"/>
      <c r="NHG294"/>
      <c r="NHH294"/>
      <c r="NHI294"/>
      <c r="NHJ294"/>
      <c r="NHK294"/>
      <c r="NHL294"/>
      <c r="NHM294"/>
      <c r="NHN294"/>
      <c r="NHO294"/>
      <c r="NHP294"/>
      <c r="NHQ294"/>
      <c r="NHR294"/>
      <c r="NHS294"/>
      <c r="NHT294"/>
      <c r="NHU294"/>
      <c r="NHV294"/>
      <c r="NHW294"/>
      <c r="NHX294"/>
      <c r="NHY294"/>
      <c r="NHZ294"/>
      <c r="NIA294"/>
      <c r="NIB294"/>
      <c r="NIC294"/>
      <c r="NID294"/>
      <c r="NIE294"/>
      <c r="NIF294"/>
      <c r="NIG294"/>
      <c r="NIH294"/>
      <c r="NII294"/>
      <c r="NIJ294"/>
      <c r="NIK294"/>
      <c r="NIL294"/>
      <c r="NIM294"/>
      <c r="NIN294"/>
      <c r="NIO294"/>
      <c r="NIP294"/>
      <c r="NIQ294"/>
      <c r="NIR294"/>
      <c r="NIS294"/>
      <c r="NIT294"/>
      <c r="NIU294"/>
      <c r="NIV294"/>
      <c r="NIW294"/>
      <c r="NIX294"/>
      <c r="NIY294"/>
      <c r="NIZ294"/>
      <c r="NJA294"/>
      <c r="NJB294"/>
      <c r="NJC294"/>
      <c r="NJD294"/>
      <c r="NJE294"/>
      <c r="NJF294"/>
      <c r="NJG294"/>
      <c r="NJH294"/>
      <c r="NJI294"/>
      <c r="NJJ294"/>
      <c r="NJK294"/>
      <c r="NJL294"/>
      <c r="NJM294"/>
      <c r="NJN294"/>
      <c r="NJO294"/>
      <c r="NJP294"/>
      <c r="NJQ294"/>
      <c r="NJR294"/>
      <c r="NJS294"/>
      <c r="NJT294"/>
      <c r="NJU294"/>
      <c r="NJV294"/>
      <c r="NJW294"/>
      <c r="NJX294"/>
      <c r="NJY294"/>
      <c r="NJZ294"/>
      <c r="NKA294"/>
      <c r="NKB294"/>
      <c r="NKC294"/>
      <c r="NKD294"/>
      <c r="NKE294"/>
      <c r="NKF294"/>
      <c r="NKG294"/>
      <c r="NKH294"/>
      <c r="NKI294"/>
      <c r="NKJ294"/>
      <c r="NKK294"/>
      <c r="NKL294"/>
      <c r="NKM294"/>
      <c r="NKN294"/>
      <c r="NKO294"/>
      <c r="NKP294"/>
      <c r="NKQ294"/>
      <c r="NKR294"/>
      <c r="NKS294"/>
      <c r="NKT294"/>
      <c r="NKU294"/>
      <c r="NKV294"/>
      <c r="NKW294"/>
      <c r="NKX294"/>
      <c r="NKY294"/>
      <c r="NKZ294"/>
      <c r="NLA294"/>
      <c r="NLB294"/>
      <c r="NLC294"/>
      <c r="NLD294"/>
      <c r="NLE294"/>
      <c r="NLF294"/>
      <c r="NLG294"/>
      <c r="NLH294"/>
      <c r="NLI294"/>
      <c r="NLJ294"/>
      <c r="NLK294"/>
      <c r="NLL294"/>
      <c r="NLM294"/>
      <c r="NLN294"/>
      <c r="NLO294"/>
      <c r="NLP294"/>
      <c r="NLQ294"/>
      <c r="NLR294"/>
      <c r="NLS294"/>
      <c r="NLT294"/>
      <c r="NLU294"/>
      <c r="NLV294"/>
      <c r="NLW294"/>
      <c r="NLX294"/>
      <c r="NLY294"/>
      <c r="NLZ294"/>
      <c r="NMA294"/>
      <c r="NMB294"/>
      <c r="NMC294"/>
      <c r="NMD294"/>
      <c r="NME294"/>
      <c r="NMF294"/>
      <c r="NMG294"/>
      <c r="NMH294"/>
      <c r="NMI294"/>
      <c r="NMJ294"/>
      <c r="NMK294"/>
      <c r="NML294"/>
      <c r="NMM294"/>
      <c r="NMN294"/>
      <c r="NMO294"/>
      <c r="NMP294"/>
      <c r="NMQ294"/>
      <c r="NMR294"/>
      <c r="NMS294"/>
      <c r="NMT294"/>
      <c r="NMU294"/>
      <c r="NMV294"/>
      <c r="NMW294"/>
      <c r="NMX294"/>
      <c r="NMY294"/>
      <c r="NMZ294"/>
      <c r="NNA294"/>
      <c r="NNB294"/>
      <c r="NNC294"/>
      <c r="NND294"/>
      <c r="NNE294"/>
      <c r="NNF294"/>
      <c r="NNG294"/>
      <c r="NNH294"/>
      <c r="NNI294"/>
      <c r="NNJ294"/>
      <c r="NNK294"/>
      <c r="NNL294"/>
      <c r="NNM294"/>
      <c r="NNN294"/>
      <c r="NNO294"/>
      <c r="NNP294"/>
      <c r="NNQ294"/>
      <c r="NNR294"/>
      <c r="NNS294"/>
      <c r="NNT294"/>
      <c r="NNU294"/>
      <c r="NNV294"/>
      <c r="NNW294"/>
      <c r="NNX294"/>
      <c r="NNY294"/>
      <c r="NNZ294"/>
      <c r="NOA294"/>
      <c r="NOB294"/>
      <c r="NOC294"/>
      <c r="NOD294"/>
      <c r="NOE294"/>
      <c r="NOF294"/>
      <c r="NOG294"/>
      <c r="NOH294"/>
      <c r="NOI294"/>
      <c r="NOJ294"/>
      <c r="NOK294"/>
      <c r="NOL294"/>
      <c r="NOM294"/>
      <c r="NON294"/>
      <c r="NOO294"/>
      <c r="NOP294"/>
      <c r="NOQ294"/>
      <c r="NOR294"/>
      <c r="NOS294"/>
      <c r="NOT294"/>
      <c r="NOU294"/>
      <c r="NOV294"/>
      <c r="NOW294"/>
      <c r="NOX294"/>
      <c r="NOY294"/>
      <c r="NOZ294"/>
      <c r="NPA294"/>
      <c r="NPB294"/>
      <c r="NPC294"/>
      <c r="NPD294"/>
      <c r="NPE294"/>
      <c r="NPF294"/>
      <c r="NPG294"/>
      <c r="NPH294"/>
      <c r="NPI294"/>
      <c r="NPJ294"/>
      <c r="NPK294"/>
      <c r="NPL294"/>
      <c r="NPM294"/>
      <c r="NPN294"/>
      <c r="NPO294"/>
      <c r="NPP294"/>
      <c r="NPQ294"/>
      <c r="NPR294"/>
      <c r="NPS294"/>
      <c r="NPT294"/>
      <c r="NPU294"/>
      <c r="NPV294"/>
      <c r="NPW294"/>
      <c r="NPX294"/>
      <c r="NPY294"/>
      <c r="NPZ294"/>
      <c r="NQA294"/>
      <c r="NQB294"/>
      <c r="NQC294"/>
      <c r="NQD294"/>
      <c r="NQE294"/>
      <c r="NQF294"/>
      <c r="NQG294"/>
      <c r="NQH294"/>
      <c r="NQI294"/>
      <c r="NQJ294"/>
      <c r="NQK294"/>
      <c r="NQL294"/>
      <c r="NQM294"/>
      <c r="NQN294"/>
      <c r="NQO294"/>
      <c r="NQP294"/>
      <c r="NQQ294"/>
      <c r="NQR294"/>
      <c r="NQS294"/>
      <c r="NQT294"/>
      <c r="NQU294"/>
      <c r="NQV294"/>
      <c r="NQW294"/>
      <c r="NQX294"/>
      <c r="NQY294"/>
      <c r="NQZ294"/>
      <c r="NRA294"/>
      <c r="NRB294"/>
      <c r="NRC294"/>
      <c r="NRD294"/>
      <c r="NRE294"/>
      <c r="NRF294"/>
      <c r="NRG294"/>
      <c r="NRH294"/>
      <c r="NRI294"/>
      <c r="NRJ294"/>
      <c r="NRK294"/>
      <c r="NRL294"/>
      <c r="NRM294"/>
      <c r="NRN294"/>
      <c r="NRO294"/>
      <c r="NRP294"/>
      <c r="NRQ294"/>
      <c r="NRR294"/>
      <c r="NRS294"/>
      <c r="NRT294"/>
      <c r="NRU294"/>
      <c r="NRV294"/>
      <c r="NRW294"/>
      <c r="NRX294"/>
      <c r="NRY294"/>
      <c r="NRZ294"/>
      <c r="NSA294"/>
      <c r="NSB294"/>
      <c r="NSC294"/>
      <c r="NSD294"/>
      <c r="NSE294"/>
      <c r="NSF294"/>
      <c r="NSG294"/>
      <c r="NSH294"/>
      <c r="NSI294"/>
      <c r="NSJ294"/>
      <c r="NSK294"/>
      <c r="NSL294"/>
      <c r="NSM294"/>
      <c r="NSN294"/>
      <c r="NSO294"/>
      <c r="NSP294"/>
      <c r="NSQ294"/>
      <c r="NSR294"/>
      <c r="NSS294"/>
      <c r="NST294"/>
      <c r="NSU294"/>
      <c r="NSV294"/>
      <c r="NSW294"/>
      <c r="NSX294"/>
      <c r="NSY294"/>
      <c r="NSZ294"/>
      <c r="NTA294"/>
      <c r="NTB294"/>
      <c r="NTC294"/>
      <c r="NTD294"/>
      <c r="NTE294"/>
      <c r="NTF294"/>
      <c r="NTG294"/>
      <c r="NTH294"/>
      <c r="NTI294"/>
      <c r="NTJ294"/>
      <c r="NTK294"/>
      <c r="NTL294"/>
      <c r="NTM294"/>
      <c r="NTN294"/>
      <c r="NTO294"/>
      <c r="NTP294"/>
      <c r="NTQ294"/>
      <c r="NTR294"/>
      <c r="NTS294"/>
      <c r="NTT294"/>
      <c r="NTU294"/>
      <c r="NTV294"/>
      <c r="NTW294"/>
      <c r="NTX294"/>
      <c r="NTY294"/>
      <c r="NTZ294"/>
      <c r="NUA294"/>
      <c r="NUB294"/>
      <c r="NUC294"/>
      <c r="NUD294"/>
      <c r="NUE294"/>
      <c r="NUF294"/>
      <c r="NUG294"/>
      <c r="NUH294"/>
      <c r="NUI294"/>
      <c r="NUJ294"/>
      <c r="NUK294"/>
      <c r="NUL294"/>
      <c r="NUM294"/>
      <c r="NUN294"/>
      <c r="NUO294"/>
      <c r="NUP294"/>
      <c r="NUQ294"/>
      <c r="NUR294"/>
      <c r="NUS294"/>
      <c r="NUT294"/>
      <c r="NUU294"/>
      <c r="NUV294"/>
      <c r="NUW294"/>
      <c r="NUX294"/>
      <c r="NUY294"/>
      <c r="NUZ294"/>
      <c r="NVA294"/>
      <c r="NVB294"/>
      <c r="NVC294"/>
      <c r="NVD294"/>
      <c r="NVE294"/>
      <c r="NVF294"/>
      <c r="NVG294"/>
      <c r="NVH294"/>
      <c r="NVI294"/>
      <c r="NVJ294"/>
      <c r="NVK294"/>
      <c r="NVL294"/>
      <c r="NVM294"/>
      <c r="NVN294"/>
      <c r="NVO294"/>
      <c r="NVP294"/>
      <c r="NVQ294"/>
      <c r="NVR294"/>
      <c r="NVS294"/>
      <c r="NVT294"/>
      <c r="NVU294"/>
      <c r="NVV294"/>
      <c r="NVW294"/>
      <c r="NVX294"/>
      <c r="NVY294"/>
      <c r="NVZ294"/>
      <c r="NWA294"/>
      <c r="NWB294"/>
      <c r="NWC294"/>
      <c r="NWD294"/>
      <c r="NWE294"/>
      <c r="NWF294"/>
      <c r="NWG294"/>
      <c r="NWH294"/>
      <c r="NWI294"/>
      <c r="NWJ294"/>
      <c r="NWK294"/>
      <c r="NWL294"/>
      <c r="NWM294"/>
      <c r="NWN294"/>
      <c r="NWO294"/>
      <c r="NWP294"/>
      <c r="NWQ294"/>
      <c r="NWR294"/>
      <c r="NWS294"/>
      <c r="NWT294"/>
      <c r="NWU294"/>
      <c r="NWV294"/>
      <c r="NWW294"/>
      <c r="NWX294"/>
      <c r="NWY294"/>
      <c r="NWZ294"/>
      <c r="NXA294"/>
      <c r="NXB294"/>
      <c r="NXC294"/>
      <c r="NXD294"/>
      <c r="NXE294"/>
      <c r="NXF294"/>
      <c r="NXG294"/>
      <c r="NXH294"/>
      <c r="NXI294"/>
      <c r="NXJ294"/>
      <c r="NXK294"/>
      <c r="NXL294"/>
      <c r="NXM294"/>
      <c r="NXN294"/>
      <c r="NXO294"/>
      <c r="NXP294"/>
      <c r="NXQ294"/>
      <c r="NXR294"/>
      <c r="NXS294"/>
      <c r="NXT294"/>
      <c r="NXU294"/>
      <c r="NXV294"/>
      <c r="NXW294"/>
      <c r="NXX294"/>
      <c r="NXY294"/>
      <c r="NXZ294"/>
      <c r="NYA294"/>
      <c r="NYB294"/>
      <c r="NYC294"/>
      <c r="NYD294"/>
      <c r="NYE294"/>
      <c r="NYF294"/>
      <c r="NYG294"/>
      <c r="NYH294"/>
      <c r="NYI294"/>
      <c r="NYJ294"/>
      <c r="NYK294"/>
      <c r="NYL294"/>
      <c r="NYM294"/>
      <c r="NYN294"/>
      <c r="NYO294"/>
      <c r="NYP294"/>
      <c r="NYQ294"/>
      <c r="NYR294"/>
      <c r="NYS294"/>
      <c r="NYT294"/>
      <c r="NYU294"/>
      <c r="NYV294"/>
      <c r="NYW294"/>
      <c r="NYX294"/>
      <c r="NYY294"/>
      <c r="NYZ294"/>
      <c r="NZA294"/>
      <c r="NZB294"/>
      <c r="NZC294"/>
      <c r="NZD294"/>
      <c r="NZE294"/>
      <c r="NZF294"/>
      <c r="NZG294"/>
      <c r="NZH294"/>
      <c r="NZI294"/>
      <c r="NZJ294"/>
      <c r="NZK294"/>
      <c r="NZL294"/>
      <c r="NZM294"/>
      <c r="NZN294"/>
      <c r="NZO294"/>
      <c r="NZP294"/>
      <c r="NZQ294"/>
      <c r="NZR294"/>
      <c r="NZS294"/>
      <c r="NZT294"/>
      <c r="NZU294"/>
      <c r="NZV294"/>
      <c r="NZW294"/>
      <c r="NZX294"/>
      <c r="NZY294"/>
      <c r="NZZ294"/>
      <c r="OAA294"/>
      <c r="OAB294"/>
      <c r="OAC294"/>
      <c r="OAD294"/>
      <c r="OAE294"/>
      <c r="OAF294"/>
      <c r="OAG294"/>
      <c r="OAH294"/>
      <c r="OAI294"/>
      <c r="OAJ294"/>
      <c r="OAK294"/>
      <c r="OAL294"/>
      <c r="OAM294"/>
      <c r="OAN294"/>
      <c r="OAO294"/>
      <c r="OAP294"/>
      <c r="OAQ294"/>
      <c r="OAR294"/>
      <c r="OAS294"/>
      <c r="OAT294"/>
      <c r="OAU294"/>
      <c r="OAV294"/>
      <c r="OAW294"/>
      <c r="OAX294"/>
      <c r="OAY294"/>
      <c r="OAZ294"/>
      <c r="OBA294"/>
      <c r="OBB294"/>
      <c r="OBC294"/>
      <c r="OBD294"/>
      <c r="OBE294"/>
      <c r="OBF294"/>
      <c r="OBG294"/>
      <c r="OBH294"/>
      <c r="OBI294"/>
      <c r="OBJ294"/>
      <c r="OBK294"/>
      <c r="OBL294"/>
      <c r="OBM294"/>
      <c r="OBN294"/>
      <c r="OBO294"/>
      <c r="OBP294"/>
      <c r="OBQ294"/>
      <c r="OBR294"/>
      <c r="OBS294"/>
      <c r="OBT294"/>
      <c r="OBU294"/>
      <c r="OBV294"/>
      <c r="OBW294"/>
      <c r="OBX294"/>
      <c r="OBY294"/>
      <c r="OBZ294"/>
      <c r="OCA294"/>
      <c r="OCB294"/>
      <c r="OCC294"/>
      <c r="OCD294"/>
      <c r="OCE294"/>
      <c r="OCF294"/>
      <c r="OCG294"/>
      <c r="OCH294"/>
      <c r="OCI294"/>
      <c r="OCJ294"/>
      <c r="OCK294"/>
      <c r="OCL294"/>
      <c r="OCM294"/>
      <c r="OCN294"/>
      <c r="OCO294"/>
      <c r="OCP294"/>
      <c r="OCQ294"/>
      <c r="OCR294"/>
      <c r="OCS294"/>
      <c r="OCT294"/>
      <c r="OCU294"/>
      <c r="OCV294"/>
      <c r="OCW294"/>
      <c r="OCX294"/>
      <c r="OCY294"/>
      <c r="OCZ294"/>
      <c r="ODA294"/>
      <c r="ODB294"/>
      <c r="ODC294"/>
      <c r="ODD294"/>
      <c r="ODE294"/>
      <c r="ODF294"/>
      <c r="ODG294"/>
      <c r="ODH294"/>
      <c r="ODI294"/>
      <c r="ODJ294"/>
      <c r="ODK294"/>
      <c r="ODL294"/>
      <c r="ODM294"/>
      <c r="ODN294"/>
      <c r="ODO294"/>
      <c r="ODP294"/>
      <c r="ODQ294"/>
      <c r="ODR294"/>
      <c r="ODS294"/>
      <c r="ODT294"/>
      <c r="ODU294"/>
      <c r="ODV294"/>
      <c r="ODW294"/>
      <c r="ODX294"/>
      <c r="ODY294"/>
      <c r="ODZ294"/>
      <c r="OEA294"/>
      <c r="OEB294"/>
      <c r="OEC294"/>
      <c r="OED294"/>
      <c r="OEE294"/>
      <c r="OEF294"/>
      <c r="OEG294"/>
      <c r="OEH294"/>
      <c r="OEI294"/>
      <c r="OEJ294"/>
      <c r="OEK294"/>
      <c r="OEL294"/>
      <c r="OEM294"/>
      <c r="OEN294"/>
      <c r="OEO294"/>
      <c r="OEP294"/>
      <c r="OEQ294"/>
      <c r="OER294"/>
      <c r="OES294"/>
      <c r="OET294"/>
      <c r="OEU294"/>
      <c r="OEV294"/>
      <c r="OEW294"/>
      <c r="OEX294"/>
      <c r="OEY294"/>
      <c r="OEZ294"/>
      <c r="OFA294"/>
      <c r="OFB294"/>
      <c r="OFC294"/>
      <c r="OFD294"/>
      <c r="OFE294"/>
      <c r="OFF294"/>
      <c r="OFG294"/>
      <c r="OFH294"/>
      <c r="OFI294"/>
      <c r="OFJ294"/>
      <c r="OFK294"/>
      <c r="OFL294"/>
      <c r="OFM294"/>
      <c r="OFN294"/>
      <c r="OFO294"/>
      <c r="OFP294"/>
      <c r="OFQ294"/>
      <c r="OFR294"/>
      <c r="OFS294"/>
      <c r="OFT294"/>
      <c r="OFU294"/>
      <c r="OFV294"/>
      <c r="OFW294"/>
      <c r="OFX294"/>
      <c r="OFY294"/>
      <c r="OFZ294"/>
      <c r="OGA294"/>
      <c r="OGB294"/>
      <c r="OGC294"/>
      <c r="OGD294"/>
      <c r="OGE294"/>
      <c r="OGF294"/>
      <c r="OGG294"/>
      <c r="OGH294"/>
      <c r="OGI294"/>
      <c r="OGJ294"/>
      <c r="OGK294"/>
      <c r="OGL294"/>
      <c r="OGM294"/>
      <c r="OGN294"/>
      <c r="OGO294"/>
      <c r="OGP294"/>
      <c r="OGQ294"/>
      <c r="OGR294"/>
      <c r="OGS294"/>
      <c r="OGT294"/>
      <c r="OGU294"/>
      <c r="OGV294"/>
      <c r="OGW294"/>
      <c r="OGX294"/>
      <c r="OGY294"/>
      <c r="OGZ294"/>
      <c r="OHA294"/>
      <c r="OHB294"/>
      <c r="OHC294"/>
      <c r="OHD294"/>
      <c r="OHE294"/>
      <c r="OHF294"/>
      <c r="OHG294"/>
      <c r="OHH294"/>
      <c r="OHI294"/>
      <c r="OHJ294"/>
      <c r="OHK294"/>
      <c r="OHL294"/>
      <c r="OHM294"/>
      <c r="OHN294"/>
      <c r="OHO294"/>
      <c r="OHP294"/>
      <c r="OHQ294"/>
      <c r="OHR294"/>
      <c r="OHS294"/>
      <c r="OHT294"/>
      <c r="OHU294"/>
      <c r="OHV294"/>
      <c r="OHW294"/>
      <c r="OHX294"/>
      <c r="OHY294"/>
      <c r="OHZ294"/>
      <c r="OIA294"/>
      <c r="OIB294"/>
      <c r="OIC294"/>
      <c r="OID294"/>
      <c r="OIE294"/>
      <c r="OIF294"/>
      <c r="OIG294"/>
      <c r="OIH294"/>
      <c r="OII294"/>
      <c r="OIJ294"/>
      <c r="OIK294"/>
      <c r="OIL294"/>
      <c r="OIM294"/>
      <c r="OIN294"/>
      <c r="OIO294"/>
      <c r="OIP294"/>
      <c r="OIQ294"/>
      <c r="OIR294"/>
      <c r="OIS294"/>
      <c r="OIT294"/>
      <c r="OIU294"/>
      <c r="OIV294"/>
      <c r="OIW294"/>
      <c r="OIX294"/>
      <c r="OIY294"/>
      <c r="OIZ294"/>
      <c r="OJA294"/>
      <c r="OJB294"/>
      <c r="OJC294"/>
      <c r="OJD294"/>
      <c r="OJE294"/>
      <c r="OJF294"/>
      <c r="OJG294"/>
      <c r="OJH294"/>
      <c r="OJI294"/>
      <c r="OJJ294"/>
      <c r="OJK294"/>
      <c r="OJL294"/>
      <c r="OJM294"/>
      <c r="OJN294"/>
      <c r="OJO294"/>
      <c r="OJP294"/>
      <c r="OJQ294"/>
      <c r="OJR294"/>
      <c r="OJS294"/>
      <c r="OJT294"/>
      <c r="OJU294"/>
      <c r="OJV294"/>
      <c r="OJW294"/>
      <c r="OJX294"/>
      <c r="OJY294"/>
      <c r="OJZ294"/>
      <c r="OKA294"/>
      <c r="OKB294"/>
      <c r="OKC294"/>
      <c r="OKD294"/>
      <c r="OKE294"/>
      <c r="OKF294"/>
      <c r="OKG294"/>
      <c r="OKH294"/>
      <c r="OKI294"/>
      <c r="OKJ294"/>
      <c r="OKK294"/>
      <c r="OKL294"/>
      <c r="OKM294"/>
      <c r="OKN294"/>
      <c r="OKO294"/>
      <c r="OKP294"/>
      <c r="OKQ294"/>
      <c r="OKR294"/>
      <c r="OKS294"/>
      <c r="OKT294"/>
      <c r="OKU294"/>
      <c r="OKV294"/>
      <c r="OKW294"/>
      <c r="OKX294"/>
      <c r="OKY294"/>
      <c r="OKZ294"/>
      <c r="OLA294"/>
      <c r="OLB294"/>
      <c r="OLC294"/>
      <c r="OLD294"/>
      <c r="OLE294"/>
      <c r="OLF294"/>
      <c r="OLG294"/>
      <c r="OLH294"/>
      <c r="OLI294"/>
      <c r="OLJ294"/>
      <c r="OLK294"/>
      <c r="OLL294"/>
      <c r="OLM294"/>
      <c r="OLN294"/>
      <c r="OLO294"/>
      <c r="OLP294"/>
      <c r="OLQ294"/>
      <c r="OLR294"/>
      <c r="OLS294"/>
      <c r="OLT294"/>
      <c r="OLU294"/>
      <c r="OLV294"/>
      <c r="OLW294"/>
      <c r="OLX294"/>
      <c r="OLY294"/>
      <c r="OLZ294"/>
      <c r="OMA294"/>
      <c r="OMB294"/>
      <c r="OMC294"/>
      <c r="OMD294"/>
      <c r="OME294"/>
      <c r="OMF294"/>
      <c r="OMG294"/>
      <c r="OMH294"/>
      <c r="OMI294"/>
      <c r="OMJ294"/>
      <c r="OMK294"/>
      <c r="OML294"/>
      <c r="OMM294"/>
      <c r="OMN294"/>
      <c r="OMO294"/>
      <c r="OMP294"/>
      <c r="OMQ294"/>
      <c r="OMR294"/>
      <c r="OMS294"/>
      <c r="OMT294"/>
      <c r="OMU294"/>
      <c r="OMV294"/>
      <c r="OMW294"/>
      <c r="OMX294"/>
      <c r="OMY294"/>
      <c r="OMZ294"/>
      <c r="ONA294"/>
      <c r="ONB294"/>
      <c r="ONC294"/>
      <c r="OND294"/>
      <c r="ONE294"/>
      <c r="ONF294"/>
      <c r="ONG294"/>
      <c r="ONH294"/>
      <c r="ONI294"/>
      <c r="ONJ294"/>
      <c r="ONK294"/>
      <c r="ONL294"/>
      <c r="ONM294"/>
      <c r="ONN294"/>
      <c r="ONO294"/>
      <c r="ONP294"/>
      <c r="ONQ294"/>
      <c r="ONR294"/>
      <c r="ONS294"/>
      <c r="ONT294"/>
      <c r="ONU294"/>
      <c r="ONV294"/>
      <c r="ONW294"/>
      <c r="ONX294"/>
      <c r="ONY294"/>
      <c r="ONZ294"/>
      <c r="OOA294"/>
      <c r="OOB294"/>
      <c r="OOC294"/>
      <c r="OOD294"/>
      <c r="OOE294"/>
      <c r="OOF294"/>
      <c r="OOG294"/>
      <c r="OOH294"/>
      <c r="OOI294"/>
      <c r="OOJ294"/>
      <c r="OOK294"/>
      <c r="OOL294"/>
      <c r="OOM294"/>
      <c r="OON294"/>
      <c r="OOO294"/>
      <c r="OOP294"/>
      <c r="OOQ294"/>
      <c r="OOR294"/>
      <c r="OOS294"/>
      <c r="OOT294"/>
      <c r="OOU294"/>
      <c r="OOV294"/>
      <c r="OOW294"/>
      <c r="OOX294"/>
      <c r="OOY294"/>
      <c r="OOZ294"/>
      <c r="OPA294"/>
      <c r="OPB294"/>
      <c r="OPC294"/>
      <c r="OPD294"/>
      <c r="OPE294"/>
      <c r="OPF294"/>
      <c r="OPG294"/>
      <c r="OPH294"/>
      <c r="OPI294"/>
      <c r="OPJ294"/>
      <c r="OPK294"/>
      <c r="OPL294"/>
      <c r="OPM294"/>
      <c r="OPN294"/>
      <c r="OPO294"/>
      <c r="OPP294"/>
      <c r="OPQ294"/>
      <c r="OPR294"/>
      <c r="OPS294"/>
      <c r="OPT294"/>
      <c r="OPU294"/>
      <c r="OPV294"/>
      <c r="OPW294"/>
      <c r="OPX294"/>
      <c r="OPY294"/>
      <c r="OPZ294"/>
      <c r="OQA294"/>
      <c r="OQB294"/>
      <c r="OQC294"/>
      <c r="OQD294"/>
      <c r="OQE294"/>
      <c r="OQF294"/>
      <c r="OQG294"/>
      <c r="OQH294"/>
      <c r="OQI294"/>
      <c r="OQJ294"/>
      <c r="OQK294"/>
      <c r="OQL294"/>
      <c r="OQM294"/>
      <c r="OQN294"/>
      <c r="OQO294"/>
      <c r="OQP294"/>
      <c r="OQQ294"/>
      <c r="OQR294"/>
      <c r="OQS294"/>
      <c r="OQT294"/>
      <c r="OQU294"/>
      <c r="OQV294"/>
      <c r="OQW294"/>
      <c r="OQX294"/>
      <c r="OQY294"/>
      <c r="OQZ294"/>
      <c r="ORA294"/>
      <c r="ORB294"/>
      <c r="ORC294"/>
      <c r="ORD294"/>
      <c r="ORE294"/>
      <c r="ORF294"/>
      <c r="ORG294"/>
      <c r="ORH294"/>
      <c r="ORI294"/>
      <c r="ORJ294"/>
      <c r="ORK294"/>
      <c r="ORL294"/>
      <c r="ORM294"/>
      <c r="ORN294"/>
      <c r="ORO294"/>
      <c r="ORP294"/>
      <c r="ORQ294"/>
      <c r="ORR294"/>
      <c r="ORS294"/>
      <c r="ORT294"/>
      <c r="ORU294"/>
      <c r="ORV294"/>
      <c r="ORW294"/>
      <c r="ORX294"/>
      <c r="ORY294"/>
      <c r="ORZ294"/>
      <c r="OSA294"/>
      <c r="OSB294"/>
      <c r="OSC294"/>
      <c r="OSD294"/>
      <c r="OSE294"/>
      <c r="OSF294"/>
      <c r="OSG294"/>
      <c r="OSH294"/>
      <c r="OSI294"/>
      <c r="OSJ294"/>
      <c r="OSK294"/>
      <c r="OSL294"/>
      <c r="OSM294"/>
      <c r="OSN294"/>
      <c r="OSO294"/>
      <c r="OSP294"/>
      <c r="OSQ294"/>
      <c r="OSR294"/>
      <c r="OSS294"/>
      <c r="OST294"/>
      <c r="OSU294"/>
      <c r="OSV294"/>
      <c r="OSW294"/>
      <c r="OSX294"/>
      <c r="OSY294"/>
      <c r="OSZ294"/>
      <c r="OTA294"/>
      <c r="OTB294"/>
      <c r="OTC294"/>
      <c r="OTD294"/>
      <c r="OTE294"/>
      <c r="OTF294"/>
      <c r="OTG294"/>
      <c r="OTH294"/>
      <c r="OTI294"/>
      <c r="OTJ294"/>
      <c r="OTK294"/>
      <c r="OTL294"/>
      <c r="OTM294"/>
      <c r="OTN294"/>
      <c r="OTO294"/>
      <c r="OTP294"/>
      <c r="OTQ294"/>
      <c r="OTR294"/>
      <c r="OTS294"/>
      <c r="OTT294"/>
      <c r="OTU294"/>
      <c r="OTV294"/>
      <c r="OTW294"/>
      <c r="OTX294"/>
      <c r="OTY294"/>
      <c r="OTZ294"/>
      <c r="OUA294"/>
      <c r="OUB294"/>
      <c r="OUC294"/>
      <c r="OUD294"/>
      <c r="OUE294"/>
      <c r="OUF294"/>
      <c r="OUG294"/>
      <c r="OUH294"/>
      <c r="OUI294"/>
      <c r="OUJ294"/>
      <c r="OUK294"/>
      <c r="OUL294"/>
      <c r="OUM294"/>
      <c r="OUN294"/>
      <c r="OUO294"/>
      <c r="OUP294"/>
      <c r="OUQ294"/>
      <c r="OUR294"/>
      <c r="OUS294"/>
      <c r="OUT294"/>
      <c r="OUU294"/>
      <c r="OUV294"/>
      <c r="OUW294"/>
      <c r="OUX294"/>
      <c r="OUY294"/>
      <c r="OUZ294"/>
      <c r="OVA294"/>
      <c r="OVB294"/>
      <c r="OVC294"/>
      <c r="OVD294"/>
      <c r="OVE294"/>
      <c r="OVF294"/>
      <c r="OVG294"/>
      <c r="OVH294"/>
      <c r="OVI294"/>
      <c r="OVJ294"/>
      <c r="OVK294"/>
      <c r="OVL294"/>
      <c r="OVM294"/>
      <c r="OVN294"/>
      <c r="OVO294"/>
      <c r="OVP294"/>
      <c r="OVQ294"/>
      <c r="OVR294"/>
      <c r="OVS294"/>
      <c r="OVT294"/>
      <c r="OVU294"/>
      <c r="OVV294"/>
      <c r="OVW294"/>
      <c r="OVX294"/>
      <c r="OVY294"/>
      <c r="OVZ294"/>
      <c r="OWA294"/>
      <c r="OWB294"/>
      <c r="OWC294"/>
      <c r="OWD294"/>
      <c r="OWE294"/>
      <c r="OWF294"/>
      <c r="OWG294"/>
      <c r="OWH294"/>
      <c r="OWI294"/>
      <c r="OWJ294"/>
      <c r="OWK294"/>
      <c r="OWL294"/>
      <c r="OWM294"/>
      <c r="OWN294"/>
      <c r="OWO294"/>
      <c r="OWP294"/>
      <c r="OWQ294"/>
      <c r="OWR294"/>
      <c r="OWS294"/>
      <c r="OWT294"/>
      <c r="OWU294"/>
      <c r="OWV294"/>
      <c r="OWW294"/>
      <c r="OWX294"/>
      <c r="OWY294"/>
      <c r="OWZ294"/>
      <c r="OXA294"/>
      <c r="OXB294"/>
      <c r="OXC294"/>
      <c r="OXD294"/>
      <c r="OXE294"/>
      <c r="OXF294"/>
      <c r="OXG294"/>
      <c r="OXH294"/>
      <c r="OXI294"/>
      <c r="OXJ294"/>
      <c r="OXK294"/>
      <c r="OXL294"/>
      <c r="OXM294"/>
      <c r="OXN294"/>
      <c r="OXO294"/>
      <c r="OXP294"/>
      <c r="OXQ294"/>
      <c r="OXR294"/>
      <c r="OXS294"/>
      <c r="OXT294"/>
      <c r="OXU294"/>
      <c r="OXV294"/>
      <c r="OXW294"/>
      <c r="OXX294"/>
      <c r="OXY294"/>
      <c r="OXZ294"/>
      <c r="OYA294"/>
      <c r="OYB294"/>
      <c r="OYC294"/>
      <c r="OYD294"/>
      <c r="OYE294"/>
      <c r="OYF294"/>
      <c r="OYG294"/>
      <c r="OYH294"/>
      <c r="OYI294"/>
      <c r="OYJ294"/>
      <c r="OYK294"/>
      <c r="OYL294"/>
      <c r="OYM294"/>
      <c r="OYN294"/>
      <c r="OYO294"/>
      <c r="OYP294"/>
      <c r="OYQ294"/>
      <c r="OYR294"/>
      <c r="OYS294"/>
      <c r="OYT294"/>
      <c r="OYU294"/>
      <c r="OYV294"/>
      <c r="OYW294"/>
      <c r="OYX294"/>
      <c r="OYY294"/>
      <c r="OYZ294"/>
      <c r="OZA294"/>
      <c r="OZB294"/>
      <c r="OZC294"/>
      <c r="OZD294"/>
      <c r="OZE294"/>
      <c r="OZF294"/>
      <c r="OZG294"/>
      <c r="OZH294"/>
      <c r="OZI294"/>
      <c r="OZJ294"/>
      <c r="OZK294"/>
      <c r="OZL294"/>
      <c r="OZM294"/>
      <c r="OZN294"/>
      <c r="OZO294"/>
      <c r="OZP294"/>
      <c r="OZQ294"/>
      <c r="OZR294"/>
      <c r="OZS294"/>
      <c r="OZT294"/>
      <c r="OZU294"/>
      <c r="OZV294"/>
      <c r="OZW294"/>
      <c r="OZX294"/>
      <c r="OZY294"/>
      <c r="OZZ294"/>
      <c r="PAA294"/>
      <c r="PAB294"/>
      <c r="PAC294"/>
      <c r="PAD294"/>
      <c r="PAE294"/>
      <c r="PAF294"/>
      <c r="PAG294"/>
      <c r="PAH294"/>
      <c r="PAI294"/>
      <c r="PAJ294"/>
      <c r="PAK294"/>
      <c r="PAL294"/>
      <c r="PAM294"/>
      <c r="PAN294"/>
      <c r="PAO294"/>
      <c r="PAP294"/>
      <c r="PAQ294"/>
      <c r="PAR294"/>
      <c r="PAS294"/>
      <c r="PAT294"/>
      <c r="PAU294"/>
      <c r="PAV294"/>
      <c r="PAW294"/>
      <c r="PAX294"/>
      <c r="PAY294"/>
      <c r="PAZ294"/>
      <c r="PBA294"/>
      <c r="PBB294"/>
      <c r="PBC294"/>
      <c r="PBD294"/>
      <c r="PBE294"/>
      <c r="PBF294"/>
      <c r="PBG294"/>
      <c r="PBH294"/>
      <c r="PBI294"/>
      <c r="PBJ294"/>
      <c r="PBK294"/>
      <c r="PBL294"/>
      <c r="PBM294"/>
      <c r="PBN294"/>
      <c r="PBO294"/>
      <c r="PBP294"/>
      <c r="PBQ294"/>
      <c r="PBR294"/>
      <c r="PBS294"/>
      <c r="PBT294"/>
      <c r="PBU294"/>
      <c r="PBV294"/>
      <c r="PBW294"/>
      <c r="PBX294"/>
      <c r="PBY294"/>
      <c r="PBZ294"/>
      <c r="PCA294"/>
      <c r="PCB294"/>
      <c r="PCC294"/>
      <c r="PCD294"/>
      <c r="PCE294"/>
      <c r="PCF294"/>
      <c r="PCG294"/>
      <c r="PCH294"/>
      <c r="PCI294"/>
      <c r="PCJ294"/>
      <c r="PCK294"/>
      <c r="PCL294"/>
      <c r="PCM294"/>
      <c r="PCN294"/>
      <c r="PCO294"/>
      <c r="PCP294"/>
      <c r="PCQ294"/>
      <c r="PCR294"/>
      <c r="PCS294"/>
      <c r="PCT294"/>
      <c r="PCU294"/>
      <c r="PCV294"/>
      <c r="PCW294"/>
      <c r="PCX294"/>
      <c r="PCY294"/>
      <c r="PCZ294"/>
      <c r="PDA294"/>
      <c r="PDB294"/>
      <c r="PDC294"/>
      <c r="PDD294"/>
      <c r="PDE294"/>
      <c r="PDF294"/>
      <c r="PDG294"/>
      <c r="PDH294"/>
      <c r="PDI294"/>
      <c r="PDJ294"/>
      <c r="PDK294"/>
      <c r="PDL294"/>
      <c r="PDM294"/>
      <c r="PDN294"/>
      <c r="PDO294"/>
      <c r="PDP294"/>
      <c r="PDQ294"/>
      <c r="PDR294"/>
      <c r="PDS294"/>
      <c r="PDT294"/>
      <c r="PDU294"/>
      <c r="PDV294"/>
      <c r="PDW294"/>
      <c r="PDX294"/>
      <c r="PDY294"/>
      <c r="PDZ294"/>
      <c r="PEA294"/>
      <c r="PEB294"/>
      <c r="PEC294"/>
      <c r="PED294"/>
      <c r="PEE294"/>
      <c r="PEF294"/>
      <c r="PEG294"/>
      <c r="PEH294"/>
      <c r="PEI294"/>
      <c r="PEJ294"/>
      <c r="PEK294"/>
      <c r="PEL294"/>
      <c r="PEM294"/>
      <c r="PEN294"/>
      <c r="PEO294"/>
      <c r="PEP294"/>
      <c r="PEQ294"/>
      <c r="PER294"/>
      <c r="PES294"/>
      <c r="PET294"/>
      <c r="PEU294"/>
      <c r="PEV294"/>
      <c r="PEW294"/>
      <c r="PEX294"/>
      <c r="PEY294"/>
      <c r="PEZ294"/>
      <c r="PFA294"/>
      <c r="PFB294"/>
      <c r="PFC294"/>
      <c r="PFD294"/>
      <c r="PFE294"/>
      <c r="PFF294"/>
      <c r="PFG294"/>
      <c r="PFH294"/>
      <c r="PFI294"/>
      <c r="PFJ294"/>
      <c r="PFK294"/>
      <c r="PFL294"/>
      <c r="PFM294"/>
      <c r="PFN294"/>
      <c r="PFO294"/>
      <c r="PFP294"/>
      <c r="PFQ294"/>
      <c r="PFR294"/>
      <c r="PFS294"/>
      <c r="PFT294"/>
      <c r="PFU294"/>
      <c r="PFV294"/>
      <c r="PFW294"/>
      <c r="PFX294"/>
      <c r="PFY294"/>
      <c r="PFZ294"/>
      <c r="PGA294"/>
      <c r="PGB294"/>
      <c r="PGC294"/>
      <c r="PGD294"/>
      <c r="PGE294"/>
      <c r="PGF294"/>
      <c r="PGG294"/>
      <c r="PGH294"/>
      <c r="PGI294"/>
      <c r="PGJ294"/>
      <c r="PGK294"/>
      <c r="PGL294"/>
      <c r="PGM294"/>
      <c r="PGN294"/>
      <c r="PGO294"/>
      <c r="PGP294"/>
      <c r="PGQ294"/>
      <c r="PGR294"/>
      <c r="PGS294"/>
      <c r="PGT294"/>
      <c r="PGU294"/>
      <c r="PGV294"/>
      <c r="PGW294"/>
      <c r="PGX294"/>
      <c r="PGY294"/>
      <c r="PGZ294"/>
      <c r="PHA294"/>
      <c r="PHB294"/>
      <c r="PHC294"/>
      <c r="PHD294"/>
      <c r="PHE294"/>
      <c r="PHF294"/>
      <c r="PHG294"/>
      <c r="PHH294"/>
      <c r="PHI294"/>
      <c r="PHJ294"/>
      <c r="PHK294"/>
      <c r="PHL294"/>
      <c r="PHM294"/>
      <c r="PHN294"/>
      <c r="PHO294"/>
      <c r="PHP294"/>
      <c r="PHQ294"/>
      <c r="PHR294"/>
      <c r="PHS294"/>
      <c r="PHT294"/>
      <c r="PHU294"/>
      <c r="PHV294"/>
      <c r="PHW294"/>
      <c r="PHX294"/>
      <c r="PHY294"/>
      <c r="PHZ294"/>
      <c r="PIA294"/>
      <c r="PIB294"/>
      <c r="PIC294"/>
      <c r="PID294"/>
      <c r="PIE294"/>
      <c r="PIF294"/>
      <c r="PIG294"/>
      <c r="PIH294"/>
      <c r="PII294"/>
      <c r="PIJ294"/>
      <c r="PIK294"/>
      <c r="PIL294"/>
      <c r="PIM294"/>
      <c r="PIN294"/>
      <c r="PIO294"/>
      <c r="PIP294"/>
      <c r="PIQ294"/>
      <c r="PIR294"/>
      <c r="PIS294"/>
      <c r="PIT294"/>
      <c r="PIU294"/>
      <c r="PIV294"/>
      <c r="PIW294"/>
      <c r="PIX294"/>
      <c r="PIY294"/>
      <c r="PIZ294"/>
      <c r="PJA294"/>
      <c r="PJB294"/>
      <c r="PJC294"/>
      <c r="PJD294"/>
      <c r="PJE294"/>
      <c r="PJF294"/>
      <c r="PJG294"/>
      <c r="PJH294"/>
      <c r="PJI294"/>
      <c r="PJJ294"/>
      <c r="PJK294"/>
      <c r="PJL294"/>
      <c r="PJM294"/>
      <c r="PJN294"/>
      <c r="PJO294"/>
      <c r="PJP294"/>
      <c r="PJQ294"/>
      <c r="PJR294"/>
      <c r="PJS294"/>
      <c r="PJT294"/>
      <c r="PJU294"/>
      <c r="PJV294"/>
      <c r="PJW294"/>
      <c r="PJX294"/>
      <c r="PJY294"/>
      <c r="PJZ294"/>
      <c r="PKA294"/>
      <c r="PKB294"/>
      <c r="PKC294"/>
      <c r="PKD294"/>
      <c r="PKE294"/>
      <c r="PKF294"/>
      <c r="PKG294"/>
      <c r="PKH294"/>
      <c r="PKI294"/>
      <c r="PKJ294"/>
      <c r="PKK294"/>
      <c r="PKL294"/>
      <c r="PKM294"/>
      <c r="PKN294"/>
      <c r="PKO294"/>
      <c r="PKP294"/>
      <c r="PKQ294"/>
      <c r="PKR294"/>
      <c r="PKS294"/>
      <c r="PKT294"/>
      <c r="PKU294"/>
      <c r="PKV294"/>
      <c r="PKW294"/>
      <c r="PKX294"/>
      <c r="PKY294"/>
      <c r="PKZ294"/>
      <c r="PLA294"/>
      <c r="PLB294"/>
      <c r="PLC294"/>
      <c r="PLD294"/>
      <c r="PLE294"/>
      <c r="PLF294"/>
      <c r="PLG294"/>
      <c r="PLH294"/>
      <c r="PLI294"/>
      <c r="PLJ294"/>
      <c r="PLK294"/>
      <c r="PLL294"/>
      <c r="PLM294"/>
      <c r="PLN294"/>
      <c r="PLO294"/>
      <c r="PLP294"/>
      <c r="PLQ294"/>
      <c r="PLR294"/>
      <c r="PLS294"/>
      <c r="PLT294"/>
      <c r="PLU294"/>
      <c r="PLV294"/>
      <c r="PLW294"/>
      <c r="PLX294"/>
      <c r="PLY294"/>
      <c r="PLZ294"/>
      <c r="PMA294"/>
      <c r="PMB294"/>
      <c r="PMC294"/>
      <c r="PMD294"/>
      <c r="PME294"/>
      <c r="PMF294"/>
      <c r="PMG294"/>
      <c r="PMH294"/>
      <c r="PMI294"/>
      <c r="PMJ294"/>
      <c r="PMK294"/>
      <c r="PML294"/>
      <c r="PMM294"/>
      <c r="PMN294"/>
      <c r="PMO294"/>
      <c r="PMP294"/>
      <c r="PMQ294"/>
      <c r="PMR294"/>
      <c r="PMS294"/>
      <c r="PMT294"/>
      <c r="PMU294"/>
      <c r="PMV294"/>
      <c r="PMW294"/>
      <c r="PMX294"/>
      <c r="PMY294"/>
      <c r="PMZ294"/>
      <c r="PNA294"/>
      <c r="PNB294"/>
      <c r="PNC294"/>
      <c r="PND294"/>
      <c r="PNE294"/>
      <c r="PNF294"/>
      <c r="PNG294"/>
      <c r="PNH294"/>
      <c r="PNI294"/>
      <c r="PNJ294"/>
      <c r="PNK294"/>
      <c r="PNL294"/>
      <c r="PNM294"/>
      <c r="PNN294"/>
      <c r="PNO294"/>
      <c r="PNP294"/>
      <c r="PNQ294"/>
      <c r="PNR294"/>
      <c r="PNS294"/>
      <c r="PNT294"/>
      <c r="PNU294"/>
      <c r="PNV294"/>
      <c r="PNW294"/>
      <c r="PNX294"/>
      <c r="PNY294"/>
      <c r="PNZ294"/>
      <c r="POA294"/>
      <c r="POB294"/>
      <c r="POC294"/>
      <c r="POD294"/>
      <c r="POE294"/>
      <c r="POF294"/>
      <c r="POG294"/>
      <c r="POH294"/>
      <c r="POI294"/>
      <c r="POJ294"/>
      <c r="POK294"/>
      <c r="POL294"/>
      <c r="POM294"/>
      <c r="PON294"/>
      <c r="POO294"/>
      <c r="POP294"/>
      <c r="POQ294"/>
      <c r="POR294"/>
      <c r="POS294"/>
      <c r="POT294"/>
      <c r="POU294"/>
      <c r="POV294"/>
      <c r="POW294"/>
      <c r="POX294"/>
      <c r="POY294"/>
      <c r="POZ294"/>
      <c r="PPA294"/>
      <c r="PPB294"/>
      <c r="PPC294"/>
      <c r="PPD294"/>
      <c r="PPE294"/>
      <c r="PPF294"/>
      <c r="PPG294"/>
      <c r="PPH294"/>
      <c r="PPI294"/>
      <c r="PPJ294"/>
      <c r="PPK294"/>
      <c r="PPL294"/>
      <c r="PPM294"/>
      <c r="PPN294"/>
      <c r="PPO294"/>
      <c r="PPP294"/>
      <c r="PPQ294"/>
      <c r="PPR294"/>
      <c r="PPS294"/>
      <c r="PPT294"/>
      <c r="PPU294"/>
      <c r="PPV294"/>
      <c r="PPW294"/>
      <c r="PPX294"/>
      <c r="PPY294"/>
      <c r="PPZ294"/>
      <c r="PQA294"/>
      <c r="PQB294"/>
      <c r="PQC294"/>
      <c r="PQD294"/>
      <c r="PQE294"/>
      <c r="PQF294"/>
      <c r="PQG294"/>
      <c r="PQH294"/>
      <c r="PQI294"/>
      <c r="PQJ294"/>
      <c r="PQK294"/>
      <c r="PQL294"/>
      <c r="PQM294"/>
      <c r="PQN294"/>
      <c r="PQO294"/>
      <c r="PQP294"/>
      <c r="PQQ294"/>
      <c r="PQR294"/>
      <c r="PQS294"/>
      <c r="PQT294"/>
      <c r="PQU294"/>
      <c r="PQV294"/>
      <c r="PQW294"/>
      <c r="PQX294"/>
      <c r="PQY294"/>
      <c r="PQZ294"/>
      <c r="PRA294"/>
      <c r="PRB294"/>
      <c r="PRC294"/>
      <c r="PRD294"/>
      <c r="PRE294"/>
      <c r="PRF294"/>
      <c r="PRG294"/>
      <c r="PRH294"/>
      <c r="PRI294"/>
      <c r="PRJ294"/>
      <c r="PRK294"/>
      <c r="PRL294"/>
      <c r="PRM294"/>
      <c r="PRN294"/>
      <c r="PRO294"/>
      <c r="PRP294"/>
      <c r="PRQ294"/>
      <c r="PRR294"/>
      <c r="PRS294"/>
      <c r="PRT294"/>
      <c r="PRU294"/>
      <c r="PRV294"/>
      <c r="PRW294"/>
      <c r="PRX294"/>
      <c r="PRY294"/>
      <c r="PRZ294"/>
      <c r="PSA294"/>
      <c r="PSB294"/>
      <c r="PSC294"/>
      <c r="PSD294"/>
      <c r="PSE294"/>
      <c r="PSF294"/>
      <c r="PSG294"/>
      <c r="PSH294"/>
      <c r="PSI294"/>
      <c r="PSJ294"/>
      <c r="PSK294"/>
      <c r="PSL294"/>
      <c r="PSM294"/>
      <c r="PSN294"/>
      <c r="PSO294"/>
      <c r="PSP294"/>
      <c r="PSQ294"/>
      <c r="PSR294"/>
      <c r="PSS294"/>
      <c r="PST294"/>
      <c r="PSU294"/>
      <c r="PSV294"/>
      <c r="PSW294"/>
      <c r="PSX294"/>
      <c r="PSY294"/>
      <c r="PSZ294"/>
      <c r="PTA294"/>
      <c r="PTB294"/>
      <c r="PTC294"/>
      <c r="PTD294"/>
      <c r="PTE294"/>
      <c r="PTF294"/>
      <c r="PTG294"/>
      <c r="PTH294"/>
      <c r="PTI294"/>
      <c r="PTJ294"/>
      <c r="PTK294"/>
      <c r="PTL294"/>
      <c r="PTM294"/>
      <c r="PTN294"/>
      <c r="PTO294"/>
      <c r="PTP294"/>
      <c r="PTQ294"/>
      <c r="PTR294"/>
      <c r="PTS294"/>
      <c r="PTT294"/>
      <c r="PTU294"/>
      <c r="PTV294"/>
      <c r="PTW294"/>
      <c r="PTX294"/>
      <c r="PTY294"/>
      <c r="PTZ294"/>
      <c r="PUA294"/>
      <c r="PUB294"/>
      <c r="PUC294"/>
      <c r="PUD294"/>
      <c r="PUE294"/>
      <c r="PUF294"/>
      <c r="PUG294"/>
      <c r="PUH294"/>
      <c r="PUI294"/>
      <c r="PUJ294"/>
      <c r="PUK294"/>
      <c r="PUL294"/>
      <c r="PUM294"/>
      <c r="PUN294"/>
      <c r="PUO294"/>
      <c r="PUP294"/>
      <c r="PUQ294"/>
      <c r="PUR294"/>
      <c r="PUS294"/>
      <c r="PUT294"/>
      <c r="PUU294"/>
      <c r="PUV294"/>
      <c r="PUW294"/>
      <c r="PUX294"/>
      <c r="PUY294"/>
      <c r="PUZ294"/>
      <c r="PVA294"/>
      <c r="PVB294"/>
      <c r="PVC294"/>
      <c r="PVD294"/>
      <c r="PVE294"/>
      <c r="PVF294"/>
      <c r="PVG294"/>
      <c r="PVH294"/>
      <c r="PVI294"/>
      <c r="PVJ294"/>
      <c r="PVK294"/>
      <c r="PVL294"/>
      <c r="PVM294"/>
      <c r="PVN294"/>
      <c r="PVO294"/>
      <c r="PVP294"/>
      <c r="PVQ294"/>
      <c r="PVR294"/>
      <c r="PVS294"/>
      <c r="PVT294"/>
      <c r="PVU294"/>
      <c r="PVV294"/>
      <c r="PVW294"/>
      <c r="PVX294"/>
      <c r="PVY294"/>
      <c r="PVZ294"/>
      <c r="PWA294"/>
      <c r="PWB294"/>
      <c r="PWC294"/>
      <c r="PWD294"/>
      <c r="PWE294"/>
      <c r="PWF294"/>
      <c r="PWG294"/>
      <c r="PWH294"/>
      <c r="PWI294"/>
      <c r="PWJ294"/>
      <c r="PWK294"/>
      <c r="PWL294"/>
      <c r="PWM294"/>
      <c r="PWN294"/>
      <c r="PWO294"/>
      <c r="PWP294"/>
      <c r="PWQ294"/>
      <c r="PWR294"/>
      <c r="PWS294"/>
      <c r="PWT294"/>
      <c r="PWU294"/>
      <c r="PWV294"/>
      <c r="PWW294"/>
      <c r="PWX294"/>
      <c r="PWY294"/>
      <c r="PWZ294"/>
      <c r="PXA294"/>
      <c r="PXB294"/>
      <c r="PXC294"/>
      <c r="PXD294"/>
      <c r="PXE294"/>
      <c r="PXF294"/>
      <c r="PXG294"/>
      <c r="PXH294"/>
      <c r="PXI294"/>
      <c r="PXJ294"/>
      <c r="PXK294"/>
      <c r="PXL294"/>
      <c r="PXM294"/>
      <c r="PXN294"/>
      <c r="PXO294"/>
      <c r="PXP294"/>
      <c r="PXQ294"/>
      <c r="PXR294"/>
      <c r="PXS294"/>
      <c r="PXT294"/>
      <c r="PXU294"/>
      <c r="PXV294"/>
      <c r="PXW294"/>
      <c r="PXX294"/>
      <c r="PXY294"/>
      <c r="PXZ294"/>
      <c r="PYA294"/>
      <c r="PYB294"/>
      <c r="PYC294"/>
      <c r="PYD294"/>
      <c r="PYE294"/>
      <c r="PYF294"/>
      <c r="PYG294"/>
      <c r="PYH294"/>
      <c r="PYI294"/>
      <c r="PYJ294"/>
      <c r="PYK294"/>
      <c r="PYL294"/>
      <c r="PYM294"/>
      <c r="PYN294"/>
      <c r="PYO294"/>
      <c r="PYP294"/>
      <c r="PYQ294"/>
      <c r="PYR294"/>
      <c r="PYS294"/>
      <c r="PYT294"/>
      <c r="PYU294"/>
      <c r="PYV294"/>
      <c r="PYW294"/>
      <c r="PYX294"/>
      <c r="PYY294"/>
      <c r="PYZ294"/>
      <c r="PZA294"/>
      <c r="PZB294"/>
      <c r="PZC294"/>
      <c r="PZD294"/>
      <c r="PZE294"/>
      <c r="PZF294"/>
      <c r="PZG294"/>
      <c r="PZH294"/>
      <c r="PZI294"/>
      <c r="PZJ294"/>
      <c r="PZK294"/>
      <c r="PZL294"/>
      <c r="PZM294"/>
      <c r="PZN294"/>
      <c r="PZO294"/>
      <c r="PZP294"/>
      <c r="PZQ294"/>
      <c r="PZR294"/>
      <c r="PZS294"/>
      <c r="PZT294"/>
      <c r="PZU294"/>
      <c r="PZV294"/>
      <c r="PZW294"/>
      <c r="PZX294"/>
      <c r="PZY294"/>
      <c r="PZZ294"/>
      <c r="QAA294"/>
      <c r="QAB294"/>
      <c r="QAC294"/>
      <c r="QAD294"/>
      <c r="QAE294"/>
      <c r="QAF294"/>
      <c r="QAG294"/>
      <c r="QAH294"/>
      <c r="QAI294"/>
      <c r="QAJ294"/>
      <c r="QAK294"/>
      <c r="QAL294"/>
      <c r="QAM294"/>
      <c r="QAN294"/>
      <c r="QAO294"/>
      <c r="QAP294"/>
      <c r="QAQ294"/>
      <c r="QAR294"/>
      <c r="QAS294"/>
      <c r="QAT294"/>
      <c r="QAU294"/>
      <c r="QAV294"/>
      <c r="QAW294"/>
      <c r="QAX294"/>
      <c r="QAY294"/>
      <c r="QAZ294"/>
      <c r="QBA294"/>
      <c r="QBB294"/>
      <c r="QBC294"/>
      <c r="QBD294"/>
      <c r="QBE294"/>
      <c r="QBF294"/>
      <c r="QBG294"/>
      <c r="QBH294"/>
      <c r="QBI294"/>
      <c r="QBJ294"/>
      <c r="QBK294"/>
      <c r="QBL294"/>
      <c r="QBM294"/>
      <c r="QBN294"/>
      <c r="QBO294"/>
      <c r="QBP294"/>
      <c r="QBQ294"/>
      <c r="QBR294"/>
      <c r="QBS294"/>
      <c r="QBT294"/>
      <c r="QBU294"/>
      <c r="QBV294"/>
      <c r="QBW294"/>
      <c r="QBX294"/>
      <c r="QBY294"/>
      <c r="QBZ294"/>
      <c r="QCA294"/>
      <c r="QCB294"/>
      <c r="QCC294"/>
      <c r="QCD294"/>
      <c r="QCE294"/>
      <c r="QCF294"/>
      <c r="QCG294"/>
      <c r="QCH294"/>
      <c r="QCI294"/>
      <c r="QCJ294"/>
      <c r="QCK294"/>
      <c r="QCL294"/>
      <c r="QCM294"/>
      <c r="QCN294"/>
      <c r="QCO294"/>
      <c r="QCP294"/>
      <c r="QCQ294"/>
      <c r="QCR294"/>
      <c r="QCS294"/>
      <c r="QCT294"/>
      <c r="QCU294"/>
      <c r="QCV294"/>
      <c r="QCW294"/>
      <c r="QCX294"/>
      <c r="QCY294"/>
      <c r="QCZ294"/>
      <c r="QDA294"/>
      <c r="QDB294"/>
      <c r="QDC294"/>
      <c r="QDD294"/>
      <c r="QDE294"/>
      <c r="QDF294"/>
      <c r="QDG294"/>
      <c r="QDH294"/>
      <c r="QDI294"/>
      <c r="QDJ294"/>
      <c r="QDK294"/>
      <c r="QDL294"/>
      <c r="QDM294"/>
      <c r="QDN294"/>
      <c r="QDO294"/>
      <c r="QDP294"/>
      <c r="QDQ294"/>
      <c r="QDR294"/>
      <c r="QDS294"/>
      <c r="QDT294"/>
      <c r="QDU294"/>
      <c r="QDV294"/>
      <c r="QDW294"/>
      <c r="QDX294"/>
      <c r="QDY294"/>
      <c r="QDZ294"/>
      <c r="QEA294"/>
      <c r="QEB294"/>
      <c r="QEC294"/>
      <c r="QED294"/>
      <c r="QEE294"/>
      <c r="QEF294"/>
      <c r="QEG294"/>
      <c r="QEH294"/>
      <c r="QEI294"/>
      <c r="QEJ294"/>
      <c r="QEK294"/>
      <c r="QEL294"/>
      <c r="QEM294"/>
      <c r="QEN294"/>
      <c r="QEO294"/>
      <c r="QEP294"/>
      <c r="QEQ294"/>
      <c r="QER294"/>
      <c r="QES294"/>
      <c r="QET294"/>
      <c r="QEU294"/>
      <c r="QEV294"/>
      <c r="QEW294"/>
      <c r="QEX294"/>
      <c r="QEY294"/>
      <c r="QEZ294"/>
      <c r="QFA294"/>
      <c r="QFB294"/>
      <c r="QFC294"/>
      <c r="QFD294"/>
      <c r="QFE294"/>
      <c r="QFF294"/>
      <c r="QFG294"/>
      <c r="QFH294"/>
      <c r="QFI294"/>
      <c r="QFJ294"/>
      <c r="QFK294"/>
      <c r="QFL294"/>
      <c r="QFM294"/>
      <c r="QFN294"/>
      <c r="QFO294"/>
      <c r="QFP294"/>
      <c r="QFQ294"/>
      <c r="QFR294"/>
      <c r="QFS294"/>
      <c r="QFT294"/>
      <c r="QFU294"/>
      <c r="QFV294"/>
      <c r="QFW294"/>
      <c r="QFX294"/>
      <c r="QFY294"/>
      <c r="QFZ294"/>
      <c r="QGA294"/>
      <c r="QGB294"/>
      <c r="QGC294"/>
      <c r="QGD294"/>
      <c r="QGE294"/>
      <c r="QGF294"/>
      <c r="QGG294"/>
      <c r="QGH294"/>
      <c r="QGI294"/>
      <c r="QGJ294"/>
      <c r="QGK294"/>
      <c r="QGL294"/>
      <c r="QGM294"/>
      <c r="QGN294"/>
      <c r="QGO294"/>
      <c r="QGP294"/>
      <c r="QGQ294"/>
      <c r="QGR294"/>
      <c r="QGS294"/>
      <c r="QGT294"/>
      <c r="QGU294"/>
      <c r="QGV294"/>
      <c r="QGW294"/>
      <c r="QGX294"/>
      <c r="QGY294"/>
      <c r="QGZ294"/>
      <c r="QHA294"/>
      <c r="QHB294"/>
      <c r="QHC294"/>
      <c r="QHD294"/>
      <c r="QHE294"/>
      <c r="QHF294"/>
      <c r="QHG294"/>
      <c r="QHH294"/>
      <c r="QHI294"/>
      <c r="QHJ294"/>
      <c r="QHK294"/>
      <c r="QHL294"/>
      <c r="QHM294"/>
      <c r="QHN294"/>
      <c r="QHO294"/>
      <c r="QHP294"/>
      <c r="QHQ294"/>
      <c r="QHR294"/>
      <c r="QHS294"/>
      <c r="QHT294"/>
      <c r="QHU294"/>
      <c r="QHV294"/>
      <c r="QHW294"/>
      <c r="QHX294"/>
      <c r="QHY294"/>
      <c r="QHZ294"/>
      <c r="QIA294"/>
      <c r="QIB294"/>
      <c r="QIC294"/>
      <c r="QID294"/>
      <c r="QIE294"/>
      <c r="QIF294"/>
      <c r="QIG294"/>
      <c r="QIH294"/>
      <c r="QII294"/>
      <c r="QIJ294"/>
      <c r="QIK294"/>
      <c r="QIL294"/>
      <c r="QIM294"/>
      <c r="QIN294"/>
      <c r="QIO294"/>
      <c r="QIP294"/>
      <c r="QIQ294"/>
      <c r="QIR294"/>
      <c r="QIS294"/>
      <c r="QIT294"/>
      <c r="QIU294"/>
      <c r="QIV294"/>
      <c r="QIW294"/>
      <c r="QIX294"/>
      <c r="QIY294"/>
      <c r="QIZ294"/>
      <c r="QJA294"/>
      <c r="QJB294"/>
      <c r="QJC294"/>
      <c r="QJD294"/>
      <c r="QJE294"/>
      <c r="QJF294"/>
      <c r="QJG294"/>
      <c r="QJH294"/>
      <c r="QJI294"/>
      <c r="QJJ294"/>
      <c r="QJK294"/>
      <c r="QJL294"/>
      <c r="QJM294"/>
      <c r="QJN294"/>
      <c r="QJO294"/>
      <c r="QJP294"/>
      <c r="QJQ294"/>
      <c r="QJR294"/>
      <c r="QJS294"/>
      <c r="QJT294"/>
      <c r="QJU294"/>
      <c r="QJV294"/>
      <c r="QJW294"/>
      <c r="QJX294"/>
      <c r="QJY294"/>
      <c r="QJZ294"/>
      <c r="QKA294"/>
      <c r="QKB294"/>
      <c r="QKC294"/>
      <c r="QKD294"/>
      <c r="QKE294"/>
      <c r="QKF294"/>
      <c r="QKG294"/>
      <c r="QKH294"/>
      <c r="QKI294"/>
      <c r="QKJ294"/>
      <c r="QKK294"/>
      <c r="QKL294"/>
      <c r="QKM294"/>
      <c r="QKN294"/>
      <c r="QKO294"/>
      <c r="QKP294"/>
      <c r="QKQ294"/>
      <c r="QKR294"/>
      <c r="QKS294"/>
      <c r="QKT294"/>
      <c r="QKU294"/>
      <c r="QKV294"/>
      <c r="QKW294"/>
      <c r="QKX294"/>
      <c r="QKY294"/>
      <c r="QKZ294"/>
      <c r="QLA294"/>
      <c r="QLB294"/>
      <c r="QLC294"/>
      <c r="QLD294"/>
      <c r="QLE294"/>
      <c r="QLF294"/>
      <c r="QLG294"/>
      <c r="QLH294"/>
      <c r="QLI294"/>
      <c r="QLJ294"/>
      <c r="QLK294"/>
      <c r="QLL294"/>
      <c r="QLM294"/>
      <c r="QLN294"/>
      <c r="QLO294"/>
      <c r="QLP294"/>
      <c r="QLQ294"/>
      <c r="QLR294"/>
      <c r="QLS294"/>
      <c r="QLT294"/>
      <c r="QLU294"/>
      <c r="QLV294"/>
      <c r="QLW294"/>
      <c r="QLX294"/>
      <c r="QLY294"/>
      <c r="QLZ294"/>
      <c r="QMA294"/>
      <c r="QMB294"/>
      <c r="QMC294"/>
      <c r="QMD294"/>
      <c r="QME294"/>
      <c r="QMF294"/>
      <c r="QMG294"/>
      <c r="QMH294"/>
      <c r="QMI294"/>
      <c r="QMJ294"/>
      <c r="QMK294"/>
      <c r="QML294"/>
      <c r="QMM294"/>
      <c r="QMN294"/>
      <c r="QMO294"/>
      <c r="QMP294"/>
      <c r="QMQ294"/>
      <c r="QMR294"/>
      <c r="QMS294"/>
      <c r="QMT294"/>
      <c r="QMU294"/>
      <c r="QMV294"/>
      <c r="QMW294"/>
      <c r="QMX294"/>
      <c r="QMY294"/>
      <c r="QMZ294"/>
      <c r="QNA294"/>
      <c r="QNB294"/>
      <c r="QNC294"/>
      <c r="QND294"/>
      <c r="QNE294"/>
      <c r="QNF294"/>
      <c r="QNG294"/>
      <c r="QNH294"/>
      <c r="QNI294"/>
      <c r="QNJ294"/>
      <c r="QNK294"/>
      <c r="QNL294"/>
      <c r="QNM294"/>
      <c r="QNN294"/>
      <c r="QNO294"/>
      <c r="QNP294"/>
      <c r="QNQ294"/>
      <c r="QNR294"/>
      <c r="QNS294"/>
      <c r="QNT294"/>
      <c r="QNU294"/>
      <c r="QNV294"/>
      <c r="QNW294"/>
      <c r="QNX294"/>
      <c r="QNY294"/>
      <c r="QNZ294"/>
      <c r="QOA294"/>
      <c r="QOB294"/>
      <c r="QOC294"/>
      <c r="QOD294"/>
      <c r="QOE294"/>
      <c r="QOF294"/>
      <c r="QOG294"/>
      <c r="QOH294"/>
      <c r="QOI294"/>
      <c r="QOJ294"/>
      <c r="QOK294"/>
      <c r="QOL294"/>
      <c r="QOM294"/>
      <c r="QON294"/>
      <c r="QOO294"/>
      <c r="QOP294"/>
      <c r="QOQ294"/>
      <c r="QOR294"/>
      <c r="QOS294"/>
      <c r="QOT294"/>
      <c r="QOU294"/>
      <c r="QOV294"/>
      <c r="QOW294"/>
      <c r="QOX294"/>
      <c r="QOY294"/>
      <c r="QOZ294"/>
      <c r="QPA294"/>
      <c r="QPB294"/>
      <c r="QPC294"/>
      <c r="QPD294"/>
      <c r="QPE294"/>
      <c r="QPF294"/>
      <c r="QPG294"/>
      <c r="QPH294"/>
      <c r="QPI294"/>
      <c r="QPJ294"/>
      <c r="QPK294"/>
      <c r="QPL294"/>
      <c r="QPM294"/>
      <c r="QPN294"/>
      <c r="QPO294"/>
      <c r="QPP294"/>
      <c r="QPQ294"/>
      <c r="QPR294"/>
      <c r="QPS294"/>
      <c r="QPT294"/>
      <c r="QPU294"/>
      <c r="QPV294"/>
      <c r="QPW294"/>
      <c r="QPX294"/>
      <c r="QPY294"/>
      <c r="QPZ294"/>
      <c r="QQA294"/>
      <c r="QQB294"/>
      <c r="QQC294"/>
      <c r="QQD294"/>
      <c r="QQE294"/>
      <c r="QQF294"/>
      <c r="QQG294"/>
      <c r="QQH294"/>
      <c r="QQI294"/>
      <c r="QQJ294"/>
      <c r="QQK294"/>
      <c r="QQL294"/>
      <c r="QQM294"/>
      <c r="QQN294"/>
      <c r="QQO294"/>
      <c r="QQP294"/>
      <c r="QQQ294"/>
      <c r="QQR294"/>
      <c r="QQS294"/>
      <c r="QQT294"/>
      <c r="QQU294"/>
      <c r="QQV294"/>
      <c r="QQW294"/>
      <c r="QQX294"/>
      <c r="QQY294"/>
      <c r="QQZ294"/>
      <c r="QRA294"/>
      <c r="QRB294"/>
      <c r="QRC294"/>
      <c r="QRD294"/>
      <c r="QRE294"/>
      <c r="QRF294"/>
      <c r="QRG294"/>
      <c r="QRH294"/>
      <c r="QRI294"/>
      <c r="QRJ294"/>
      <c r="QRK294"/>
      <c r="QRL294"/>
      <c r="QRM294"/>
      <c r="QRN294"/>
      <c r="QRO294"/>
      <c r="QRP294"/>
      <c r="QRQ294"/>
      <c r="QRR294"/>
      <c r="QRS294"/>
      <c r="QRT294"/>
      <c r="QRU294"/>
      <c r="QRV294"/>
      <c r="QRW294"/>
      <c r="QRX294"/>
      <c r="QRY294"/>
      <c r="QRZ294"/>
      <c r="QSA294"/>
      <c r="QSB294"/>
      <c r="QSC294"/>
      <c r="QSD294"/>
      <c r="QSE294"/>
      <c r="QSF294"/>
      <c r="QSG294"/>
      <c r="QSH294"/>
      <c r="QSI294"/>
      <c r="QSJ294"/>
      <c r="QSK294"/>
      <c r="QSL294"/>
      <c r="QSM294"/>
      <c r="QSN294"/>
      <c r="QSO294"/>
      <c r="QSP294"/>
      <c r="QSQ294"/>
      <c r="QSR294"/>
      <c r="QSS294"/>
      <c r="QST294"/>
      <c r="QSU294"/>
      <c r="QSV294"/>
      <c r="QSW294"/>
      <c r="QSX294"/>
      <c r="QSY294"/>
      <c r="QSZ294"/>
      <c r="QTA294"/>
      <c r="QTB294"/>
      <c r="QTC294"/>
      <c r="QTD294"/>
      <c r="QTE294"/>
      <c r="QTF294"/>
      <c r="QTG294"/>
      <c r="QTH294"/>
      <c r="QTI294"/>
      <c r="QTJ294"/>
      <c r="QTK294"/>
      <c r="QTL294"/>
      <c r="QTM294"/>
      <c r="QTN294"/>
      <c r="QTO294"/>
      <c r="QTP294"/>
      <c r="QTQ294"/>
      <c r="QTR294"/>
      <c r="QTS294"/>
      <c r="QTT294"/>
      <c r="QTU294"/>
      <c r="QTV294"/>
      <c r="QTW294"/>
      <c r="QTX294"/>
      <c r="QTY294"/>
      <c r="QTZ294"/>
      <c r="QUA294"/>
      <c r="QUB294"/>
      <c r="QUC294"/>
      <c r="QUD294"/>
      <c r="QUE294"/>
      <c r="QUF294"/>
      <c r="QUG294"/>
      <c r="QUH294"/>
      <c r="QUI294"/>
      <c r="QUJ294"/>
      <c r="QUK294"/>
      <c r="QUL294"/>
      <c r="QUM294"/>
      <c r="QUN294"/>
      <c r="QUO294"/>
      <c r="QUP294"/>
      <c r="QUQ294"/>
      <c r="QUR294"/>
      <c r="QUS294"/>
      <c r="QUT294"/>
      <c r="QUU294"/>
      <c r="QUV294"/>
      <c r="QUW294"/>
      <c r="QUX294"/>
      <c r="QUY294"/>
      <c r="QUZ294"/>
      <c r="QVA294"/>
      <c r="QVB294"/>
      <c r="QVC294"/>
      <c r="QVD294"/>
      <c r="QVE294"/>
      <c r="QVF294"/>
      <c r="QVG294"/>
      <c r="QVH294"/>
      <c r="QVI294"/>
      <c r="QVJ294"/>
      <c r="QVK294"/>
      <c r="QVL294"/>
      <c r="QVM294"/>
      <c r="QVN294"/>
      <c r="QVO294"/>
      <c r="QVP294"/>
      <c r="QVQ294"/>
      <c r="QVR294"/>
      <c r="QVS294"/>
      <c r="QVT294"/>
      <c r="QVU294"/>
      <c r="QVV294"/>
      <c r="QVW294"/>
      <c r="QVX294"/>
      <c r="QVY294"/>
      <c r="QVZ294"/>
      <c r="QWA294"/>
      <c r="QWB294"/>
      <c r="QWC294"/>
      <c r="QWD294"/>
      <c r="QWE294"/>
      <c r="QWF294"/>
      <c r="QWG294"/>
      <c r="QWH294"/>
      <c r="QWI294"/>
      <c r="QWJ294"/>
      <c r="QWK294"/>
      <c r="QWL294"/>
      <c r="QWM294"/>
      <c r="QWN294"/>
      <c r="QWO294"/>
      <c r="QWP294"/>
      <c r="QWQ294"/>
      <c r="QWR294"/>
      <c r="QWS294"/>
      <c r="QWT294"/>
      <c r="QWU294"/>
      <c r="QWV294"/>
      <c r="QWW294"/>
      <c r="QWX294"/>
      <c r="QWY294"/>
      <c r="QWZ294"/>
      <c r="QXA294"/>
      <c r="QXB294"/>
      <c r="QXC294"/>
      <c r="QXD294"/>
      <c r="QXE294"/>
      <c r="QXF294"/>
      <c r="QXG294"/>
      <c r="QXH294"/>
      <c r="QXI294"/>
      <c r="QXJ294"/>
      <c r="QXK294"/>
      <c r="QXL294"/>
      <c r="QXM294"/>
      <c r="QXN294"/>
      <c r="QXO294"/>
      <c r="QXP294"/>
      <c r="QXQ294"/>
      <c r="QXR294"/>
      <c r="QXS294"/>
      <c r="QXT294"/>
      <c r="QXU294"/>
      <c r="QXV294"/>
      <c r="QXW294"/>
      <c r="QXX294"/>
      <c r="QXY294"/>
      <c r="QXZ294"/>
      <c r="QYA294"/>
      <c r="QYB294"/>
      <c r="QYC294"/>
      <c r="QYD294"/>
      <c r="QYE294"/>
      <c r="QYF294"/>
      <c r="QYG294"/>
      <c r="QYH294"/>
      <c r="QYI294"/>
      <c r="QYJ294"/>
      <c r="QYK294"/>
      <c r="QYL294"/>
      <c r="QYM294"/>
      <c r="QYN294"/>
      <c r="QYO294"/>
      <c r="QYP294"/>
      <c r="QYQ294"/>
      <c r="QYR294"/>
      <c r="QYS294"/>
      <c r="QYT294"/>
      <c r="QYU294"/>
      <c r="QYV294"/>
      <c r="QYW294"/>
      <c r="QYX294"/>
      <c r="QYY294"/>
      <c r="QYZ294"/>
      <c r="QZA294"/>
      <c r="QZB294"/>
      <c r="QZC294"/>
      <c r="QZD294"/>
      <c r="QZE294"/>
      <c r="QZF294"/>
      <c r="QZG294"/>
      <c r="QZH294"/>
      <c r="QZI294"/>
      <c r="QZJ294"/>
      <c r="QZK294"/>
      <c r="QZL294"/>
      <c r="QZM294"/>
      <c r="QZN294"/>
      <c r="QZO294"/>
      <c r="QZP294"/>
      <c r="QZQ294"/>
      <c r="QZR294"/>
      <c r="QZS294"/>
      <c r="QZT294"/>
      <c r="QZU294"/>
      <c r="QZV294"/>
      <c r="QZW294"/>
      <c r="QZX294"/>
      <c r="QZY294"/>
      <c r="QZZ294"/>
      <c r="RAA294"/>
      <c r="RAB294"/>
      <c r="RAC294"/>
      <c r="RAD294"/>
      <c r="RAE294"/>
      <c r="RAF294"/>
      <c r="RAG294"/>
      <c r="RAH294"/>
      <c r="RAI294"/>
      <c r="RAJ294"/>
      <c r="RAK294"/>
      <c r="RAL294"/>
      <c r="RAM294"/>
      <c r="RAN294"/>
      <c r="RAO294"/>
      <c r="RAP294"/>
      <c r="RAQ294"/>
      <c r="RAR294"/>
      <c r="RAS294"/>
      <c r="RAT294"/>
      <c r="RAU294"/>
      <c r="RAV294"/>
      <c r="RAW294"/>
      <c r="RAX294"/>
      <c r="RAY294"/>
      <c r="RAZ294"/>
      <c r="RBA294"/>
      <c r="RBB294"/>
      <c r="RBC294"/>
      <c r="RBD294"/>
      <c r="RBE294"/>
      <c r="RBF294"/>
      <c r="RBG294"/>
      <c r="RBH294"/>
      <c r="RBI294"/>
      <c r="RBJ294"/>
      <c r="RBK294"/>
      <c r="RBL294"/>
      <c r="RBM294"/>
      <c r="RBN294"/>
      <c r="RBO294"/>
      <c r="RBP294"/>
      <c r="RBQ294"/>
      <c r="RBR294"/>
      <c r="RBS294"/>
      <c r="RBT294"/>
      <c r="RBU294"/>
      <c r="RBV294"/>
      <c r="RBW294"/>
      <c r="RBX294"/>
      <c r="RBY294"/>
      <c r="RBZ294"/>
      <c r="RCA294"/>
      <c r="RCB294"/>
      <c r="RCC294"/>
      <c r="RCD294"/>
      <c r="RCE294"/>
      <c r="RCF294"/>
      <c r="RCG294"/>
      <c r="RCH294"/>
      <c r="RCI294"/>
      <c r="RCJ294"/>
      <c r="RCK294"/>
      <c r="RCL294"/>
      <c r="RCM294"/>
      <c r="RCN294"/>
      <c r="RCO294"/>
      <c r="RCP294"/>
      <c r="RCQ294"/>
      <c r="RCR294"/>
      <c r="RCS294"/>
      <c r="RCT294"/>
      <c r="RCU294"/>
      <c r="RCV294"/>
      <c r="RCW294"/>
      <c r="RCX294"/>
      <c r="RCY294"/>
      <c r="RCZ294"/>
      <c r="RDA294"/>
      <c r="RDB294"/>
      <c r="RDC294"/>
      <c r="RDD294"/>
      <c r="RDE294"/>
      <c r="RDF294"/>
      <c r="RDG294"/>
      <c r="RDH294"/>
      <c r="RDI294"/>
      <c r="RDJ294"/>
      <c r="RDK294"/>
      <c r="RDL294"/>
      <c r="RDM294"/>
      <c r="RDN294"/>
      <c r="RDO294"/>
      <c r="RDP294"/>
      <c r="RDQ294"/>
      <c r="RDR294"/>
      <c r="RDS294"/>
      <c r="RDT294"/>
      <c r="RDU294"/>
      <c r="RDV294"/>
      <c r="RDW294"/>
      <c r="RDX294"/>
      <c r="RDY294"/>
      <c r="RDZ294"/>
      <c r="REA294"/>
      <c r="REB294"/>
      <c r="REC294"/>
      <c r="RED294"/>
      <c r="REE294"/>
      <c r="REF294"/>
      <c r="REG294"/>
      <c r="REH294"/>
      <c r="REI294"/>
      <c r="REJ294"/>
      <c r="REK294"/>
      <c r="REL294"/>
      <c r="REM294"/>
      <c r="REN294"/>
      <c r="REO294"/>
      <c r="REP294"/>
      <c r="REQ294"/>
      <c r="RER294"/>
      <c r="RES294"/>
      <c r="RET294"/>
      <c r="REU294"/>
      <c r="REV294"/>
      <c r="REW294"/>
      <c r="REX294"/>
      <c r="REY294"/>
      <c r="REZ294"/>
      <c r="RFA294"/>
      <c r="RFB294"/>
      <c r="RFC294"/>
      <c r="RFD294"/>
      <c r="RFE294"/>
      <c r="RFF294"/>
      <c r="RFG294"/>
      <c r="RFH294"/>
      <c r="RFI294"/>
      <c r="RFJ294"/>
      <c r="RFK294"/>
      <c r="RFL294"/>
      <c r="RFM294"/>
      <c r="RFN294"/>
      <c r="RFO294"/>
      <c r="RFP294"/>
      <c r="RFQ294"/>
      <c r="RFR294"/>
      <c r="RFS294"/>
      <c r="RFT294"/>
      <c r="RFU294"/>
      <c r="RFV294"/>
      <c r="RFW294"/>
      <c r="RFX294"/>
      <c r="RFY294"/>
      <c r="RFZ294"/>
      <c r="RGA294"/>
      <c r="RGB294"/>
      <c r="RGC294"/>
      <c r="RGD294"/>
      <c r="RGE294"/>
      <c r="RGF294"/>
      <c r="RGG294"/>
      <c r="RGH294"/>
      <c r="RGI294"/>
      <c r="RGJ294"/>
      <c r="RGK294"/>
      <c r="RGL294"/>
      <c r="RGM294"/>
      <c r="RGN294"/>
      <c r="RGO294"/>
      <c r="RGP294"/>
      <c r="RGQ294"/>
      <c r="RGR294"/>
      <c r="RGS294"/>
      <c r="RGT294"/>
      <c r="RGU294"/>
      <c r="RGV294"/>
      <c r="RGW294"/>
      <c r="RGX294"/>
      <c r="RGY294"/>
      <c r="RGZ294"/>
      <c r="RHA294"/>
      <c r="RHB294"/>
      <c r="RHC294"/>
      <c r="RHD294"/>
      <c r="RHE294"/>
      <c r="RHF294"/>
      <c r="RHG294"/>
      <c r="RHH294"/>
      <c r="RHI294"/>
      <c r="RHJ294"/>
      <c r="RHK294"/>
      <c r="RHL294"/>
      <c r="RHM294"/>
      <c r="RHN294"/>
      <c r="RHO294"/>
      <c r="RHP294"/>
      <c r="RHQ294"/>
      <c r="RHR294"/>
      <c r="RHS294"/>
      <c r="RHT294"/>
      <c r="RHU294"/>
      <c r="RHV294"/>
      <c r="RHW294"/>
      <c r="RHX294"/>
      <c r="RHY294"/>
      <c r="RHZ294"/>
      <c r="RIA294"/>
      <c r="RIB294"/>
      <c r="RIC294"/>
      <c r="RID294"/>
      <c r="RIE294"/>
      <c r="RIF294"/>
      <c r="RIG294"/>
      <c r="RIH294"/>
      <c r="RII294"/>
      <c r="RIJ294"/>
      <c r="RIK294"/>
      <c r="RIL294"/>
      <c r="RIM294"/>
      <c r="RIN294"/>
      <c r="RIO294"/>
      <c r="RIP294"/>
      <c r="RIQ294"/>
      <c r="RIR294"/>
      <c r="RIS294"/>
      <c r="RIT294"/>
      <c r="RIU294"/>
      <c r="RIV294"/>
      <c r="RIW294"/>
      <c r="RIX294"/>
      <c r="RIY294"/>
      <c r="RIZ294"/>
      <c r="RJA294"/>
      <c r="RJB294"/>
      <c r="RJC294"/>
      <c r="RJD294"/>
      <c r="RJE294"/>
      <c r="RJF294"/>
      <c r="RJG294"/>
      <c r="RJH294"/>
      <c r="RJI294"/>
      <c r="RJJ294"/>
      <c r="RJK294"/>
      <c r="RJL294"/>
      <c r="RJM294"/>
      <c r="RJN294"/>
      <c r="RJO294"/>
      <c r="RJP294"/>
      <c r="RJQ294"/>
      <c r="RJR294"/>
      <c r="RJS294"/>
      <c r="RJT294"/>
      <c r="RJU294"/>
      <c r="RJV294"/>
      <c r="RJW294"/>
      <c r="RJX294"/>
      <c r="RJY294"/>
      <c r="RJZ294"/>
      <c r="RKA294"/>
      <c r="RKB294"/>
      <c r="RKC294"/>
      <c r="RKD294"/>
      <c r="RKE294"/>
      <c r="RKF294"/>
      <c r="RKG294"/>
      <c r="RKH294"/>
      <c r="RKI294"/>
      <c r="RKJ294"/>
      <c r="RKK294"/>
      <c r="RKL294"/>
      <c r="RKM294"/>
      <c r="RKN294"/>
      <c r="RKO294"/>
      <c r="RKP294"/>
      <c r="RKQ294"/>
      <c r="RKR294"/>
      <c r="RKS294"/>
      <c r="RKT294"/>
      <c r="RKU294"/>
      <c r="RKV294"/>
      <c r="RKW294"/>
      <c r="RKX294"/>
      <c r="RKY294"/>
      <c r="RKZ294"/>
      <c r="RLA294"/>
      <c r="RLB294"/>
      <c r="RLC294"/>
      <c r="RLD294"/>
      <c r="RLE294"/>
      <c r="RLF294"/>
      <c r="RLG294"/>
      <c r="RLH294"/>
      <c r="RLI294"/>
      <c r="RLJ294"/>
      <c r="RLK294"/>
      <c r="RLL294"/>
      <c r="RLM294"/>
      <c r="RLN294"/>
      <c r="RLO294"/>
      <c r="RLP294"/>
      <c r="RLQ294"/>
      <c r="RLR294"/>
      <c r="RLS294"/>
      <c r="RLT294"/>
      <c r="RLU294"/>
      <c r="RLV294"/>
      <c r="RLW294"/>
      <c r="RLX294"/>
      <c r="RLY294"/>
      <c r="RLZ294"/>
      <c r="RMA294"/>
      <c r="RMB294"/>
      <c r="RMC294"/>
      <c r="RMD294"/>
      <c r="RME294"/>
      <c r="RMF294"/>
      <c r="RMG294"/>
      <c r="RMH294"/>
      <c r="RMI294"/>
      <c r="RMJ294"/>
      <c r="RMK294"/>
      <c r="RML294"/>
      <c r="RMM294"/>
      <c r="RMN294"/>
      <c r="RMO294"/>
      <c r="RMP294"/>
      <c r="RMQ294"/>
      <c r="RMR294"/>
      <c r="RMS294"/>
      <c r="RMT294"/>
      <c r="RMU294"/>
      <c r="RMV294"/>
      <c r="RMW294"/>
      <c r="RMX294"/>
      <c r="RMY294"/>
      <c r="RMZ294"/>
      <c r="RNA294"/>
      <c r="RNB294"/>
      <c r="RNC294"/>
      <c r="RND294"/>
      <c r="RNE294"/>
      <c r="RNF294"/>
      <c r="RNG294"/>
      <c r="RNH294"/>
      <c r="RNI294"/>
      <c r="RNJ294"/>
      <c r="RNK294"/>
      <c r="RNL294"/>
      <c r="RNM294"/>
      <c r="RNN294"/>
      <c r="RNO294"/>
      <c r="RNP294"/>
      <c r="RNQ294"/>
      <c r="RNR294"/>
      <c r="RNS294"/>
      <c r="RNT294"/>
      <c r="RNU294"/>
      <c r="RNV294"/>
      <c r="RNW294"/>
      <c r="RNX294"/>
      <c r="RNY294"/>
      <c r="RNZ294"/>
      <c r="ROA294"/>
      <c r="ROB294"/>
      <c r="ROC294"/>
      <c r="ROD294"/>
      <c r="ROE294"/>
      <c r="ROF294"/>
      <c r="ROG294"/>
      <c r="ROH294"/>
      <c r="ROI294"/>
      <c r="ROJ294"/>
      <c r="ROK294"/>
      <c r="ROL294"/>
      <c r="ROM294"/>
      <c r="RON294"/>
      <c r="ROO294"/>
      <c r="ROP294"/>
      <c r="ROQ294"/>
      <c r="ROR294"/>
      <c r="ROS294"/>
      <c r="ROT294"/>
      <c r="ROU294"/>
      <c r="ROV294"/>
      <c r="ROW294"/>
      <c r="ROX294"/>
      <c r="ROY294"/>
      <c r="ROZ294"/>
      <c r="RPA294"/>
      <c r="RPB294"/>
      <c r="RPC294"/>
      <c r="RPD294"/>
      <c r="RPE294"/>
      <c r="RPF294"/>
      <c r="RPG294"/>
      <c r="RPH294"/>
      <c r="RPI294"/>
      <c r="RPJ294"/>
      <c r="RPK294"/>
      <c r="RPL294"/>
      <c r="RPM294"/>
      <c r="RPN294"/>
      <c r="RPO294"/>
      <c r="RPP294"/>
      <c r="RPQ294"/>
      <c r="RPR294"/>
      <c r="RPS294"/>
      <c r="RPT294"/>
      <c r="RPU294"/>
      <c r="RPV294"/>
      <c r="RPW294"/>
      <c r="RPX294"/>
      <c r="RPY294"/>
      <c r="RPZ294"/>
      <c r="RQA294"/>
      <c r="RQB294"/>
      <c r="RQC294"/>
      <c r="RQD294"/>
      <c r="RQE294"/>
      <c r="RQF294"/>
      <c r="RQG294"/>
      <c r="RQH294"/>
      <c r="RQI294"/>
      <c r="RQJ294"/>
      <c r="RQK294"/>
      <c r="RQL294"/>
      <c r="RQM294"/>
      <c r="RQN294"/>
      <c r="RQO294"/>
      <c r="RQP294"/>
      <c r="RQQ294"/>
      <c r="RQR294"/>
      <c r="RQS294"/>
      <c r="RQT294"/>
      <c r="RQU294"/>
      <c r="RQV294"/>
      <c r="RQW294"/>
      <c r="RQX294"/>
      <c r="RQY294"/>
      <c r="RQZ294"/>
      <c r="RRA294"/>
      <c r="RRB294"/>
      <c r="RRC294"/>
      <c r="RRD294"/>
      <c r="RRE294"/>
      <c r="RRF294"/>
      <c r="RRG294"/>
      <c r="RRH294"/>
      <c r="RRI294"/>
      <c r="RRJ294"/>
      <c r="RRK294"/>
      <c r="RRL294"/>
      <c r="RRM294"/>
      <c r="RRN294"/>
      <c r="RRO294"/>
      <c r="RRP294"/>
      <c r="RRQ294"/>
      <c r="RRR294"/>
      <c r="RRS294"/>
      <c r="RRT294"/>
      <c r="RRU294"/>
      <c r="RRV294"/>
      <c r="RRW294"/>
      <c r="RRX294"/>
      <c r="RRY294"/>
      <c r="RRZ294"/>
      <c r="RSA294"/>
      <c r="RSB294"/>
      <c r="RSC294"/>
      <c r="RSD294"/>
      <c r="RSE294"/>
      <c r="RSF294"/>
      <c r="RSG294"/>
      <c r="RSH294"/>
      <c r="RSI294"/>
      <c r="RSJ294"/>
      <c r="RSK294"/>
      <c r="RSL294"/>
      <c r="RSM294"/>
      <c r="RSN294"/>
      <c r="RSO294"/>
      <c r="RSP294"/>
      <c r="RSQ294"/>
      <c r="RSR294"/>
      <c r="RSS294"/>
      <c r="RST294"/>
      <c r="RSU294"/>
      <c r="RSV294"/>
      <c r="RSW294"/>
      <c r="RSX294"/>
      <c r="RSY294"/>
      <c r="RSZ294"/>
      <c r="RTA294"/>
      <c r="RTB294"/>
      <c r="RTC294"/>
      <c r="RTD294"/>
      <c r="RTE294"/>
      <c r="RTF294"/>
      <c r="RTG294"/>
      <c r="RTH294"/>
      <c r="RTI294"/>
      <c r="RTJ294"/>
      <c r="RTK294"/>
      <c r="RTL294"/>
      <c r="RTM294"/>
      <c r="RTN294"/>
      <c r="RTO294"/>
      <c r="RTP294"/>
      <c r="RTQ294"/>
      <c r="RTR294"/>
      <c r="RTS294"/>
      <c r="RTT294"/>
      <c r="RTU294"/>
      <c r="RTV294"/>
      <c r="RTW294"/>
      <c r="RTX294"/>
      <c r="RTY294"/>
      <c r="RTZ294"/>
      <c r="RUA294"/>
      <c r="RUB294"/>
      <c r="RUC294"/>
      <c r="RUD294"/>
      <c r="RUE294"/>
      <c r="RUF294"/>
      <c r="RUG294"/>
      <c r="RUH294"/>
      <c r="RUI294"/>
      <c r="RUJ294"/>
      <c r="RUK294"/>
      <c r="RUL294"/>
      <c r="RUM294"/>
      <c r="RUN294"/>
      <c r="RUO294"/>
      <c r="RUP294"/>
      <c r="RUQ294"/>
      <c r="RUR294"/>
      <c r="RUS294"/>
      <c r="RUT294"/>
      <c r="RUU294"/>
      <c r="RUV294"/>
      <c r="RUW294"/>
      <c r="RUX294"/>
      <c r="RUY294"/>
      <c r="RUZ294"/>
      <c r="RVA294"/>
      <c r="RVB294"/>
      <c r="RVC294"/>
      <c r="RVD294"/>
      <c r="RVE294"/>
      <c r="RVF294"/>
      <c r="RVG294"/>
      <c r="RVH294"/>
      <c r="RVI294"/>
      <c r="RVJ294"/>
      <c r="RVK294"/>
      <c r="RVL294"/>
      <c r="RVM294"/>
      <c r="RVN294"/>
      <c r="RVO294"/>
      <c r="RVP294"/>
      <c r="RVQ294"/>
      <c r="RVR294"/>
      <c r="RVS294"/>
      <c r="RVT294"/>
      <c r="RVU294"/>
      <c r="RVV294"/>
      <c r="RVW294"/>
      <c r="RVX294"/>
      <c r="RVY294"/>
      <c r="RVZ294"/>
      <c r="RWA294"/>
      <c r="RWB294"/>
      <c r="RWC294"/>
      <c r="RWD294"/>
      <c r="RWE294"/>
      <c r="RWF294"/>
      <c r="RWG294"/>
      <c r="RWH294"/>
      <c r="RWI294"/>
      <c r="RWJ294"/>
      <c r="RWK294"/>
      <c r="RWL294"/>
      <c r="RWM294"/>
      <c r="RWN294"/>
      <c r="RWO294"/>
      <c r="RWP294"/>
      <c r="RWQ294"/>
      <c r="RWR294"/>
      <c r="RWS294"/>
      <c r="RWT294"/>
      <c r="RWU294"/>
      <c r="RWV294"/>
      <c r="RWW294"/>
      <c r="RWX294"/>
      <c r="RWY294"/>
      <c r="RWZ294"/>
      <c r="RXA294"/>
      <c r="RXB294"/>
      <c r="RXC294"/>
      <c r="RXD294"/>
      <c r="RXE294"/>
      <c r="RXF294"/>
      <c r="RXG294"/>
      <c r="RXH294"/>
      <c r="RXI294"/>
      <c r="RXJ294"/>
      <c r="RXK294"/>
      <c r="RXL294"/>
      <c r="RXM294"/>
      <c r="RXN294"/>
      <c r="RXO294"/>
      <c r="RXP294"/>
      <c r="RXQ294"/>
      <c r="RXR294"/>
      <c r="RXS294"/>
      <c r="RXT294"/>
      <c r="RXU294"/>
      <c r="RXV294"/>
      <c r="RXW294"/>
      <c r="RXX294"/>
      <c r="RXY294"/>
      <c r="RXZ294"/>
      <c r="RYA294"/>
      <c r="RYB294"/>
      <c r="RYC294"/>
      <c r="RYD294"/>
      <c r="RYE294"/>
      <c r="RYF294"/>
      <c r="RYG294"/>
      <c r="RYH294"/>
      <c r="RYI294"/>
      <c r="RYJ294"/>
      <c r="RYK294"/>
      <c r="RYL294"/>
      <c r="RYM294"/>
      <c r="RYN294"/>
      <c r="RYO294"/>
      <c r="RYP294"/>
      <c r="RYQ294"/>
      <c r="RYR294"/>
      <c r="RYS294"/>
      <c r="RYT294"/>
      <c r="RYU294"/>
      <c r="RYV294"/>
      <c r="RYW294"/>
      <c r="RYX294"/>
      <c r="RYY294"/>
      <c r="RYZ294"/>
      <c r="RZA294"/>
      <c r="RZB294"/>
      <c r="RZC294"/>
      <c r="RZD294"/>
      <c r="RZE294"/>
      <c r="RZF294"/>
      <c r="RZG294"/>
      <c r="RZH294"/>
      <c r="RZI294"/>
      <c r="RZJ294"/>
      <c r="RZK294"/>
      <c r="RZL294"/>
      <c r="RZM294"/>
      <c r="RZN294"/>
      <c r="RZO294"/>
      <c r="RZP294"/>
      <c r="RZQ294"/>
      <c r="RZR294"/>
      <c r="RZS294"/>
      <c r="RZT294"/>
      <c r="RZU294"/>
      <c r="RZV294"/>
      <c r="RZW294"/>
      <c r="RZX294"/>
      <c r="RZY294"/>
      <c r="RZZ294"/>
      <c r="SAA294"/>
      <c r="SAB294"/>
      <c r="SAC294"/>
      <c r="SAD294"/>
      <c r="SAE294"/>
      <c r="SAF294"/>
      <c r="SAG294"/>
      <c r="SAH294"/>
      <c r="SAI294"/>
      <c r="SAJ294"/>
      <c r="SAK294"/>
      <c r="SAL294"/>
      <c r="SAM294"/>
      <c r="SAN294"/>
      <c r="SAO294"/>
      <c r="SAP294"/>
      <c r="SAQ294"/>
      <c r="SAR294"/>
      <c r="SAS294"/>
      <c r="SAT294"/>
      <c r="SAU294"/>
      <c r="SAV294"/>
      <c r="SAW294"/>
      <c r="SAX294"/>
      <c r="SAY294"/>
      <c r="SAZ294"/>
      <c r="SBA294"/>
      <c r="SBB294"/>
      <c r="SBC294"/>
      <c r="SBD294"/>
      <c r="SBE294"/>
      <c r="SBF294"/>
      <c r="SBG294"/>
      <c r="SBH294"/>
      <c r="SBI294"/>
      <c r="SBJ294"/>
      <c r="SBK294"/>
      <c r="SBL294"/>
      <c r="SBM294"/>
      <c r="SBN294"/>
      <c r="SBO294"/>
      <c r="SBP294"/>
      <c r="SBQ294"/>
      <c r="SBR294"/>
      <c r="SBS294"/>
      <c r="SBT294"/>
      <c r="SBU294"/>
      <c r="SBV294"/>
      <c r="SBW294"/>
      <c r="SBX294"/>
      <c r="SBY294"/>
      <c r="SBZ294"/>
      <c r="SCA294"/>
      <c r="SCB294"/>
      <c r="SCC294"/>
      <c r="SCD294"/>
      <c r="SCE294"/>
      <c r="SCF294"/>
      <c r="SCG294"/>
      <c r="SCH294"/>
      <c r="SCI294"/>
      <c r="SCJ294"/>
      <c r="SCK294"/>
      <c r="SCL294"/>
      <c r="SCM294"/>
      <c r="SCN294"/>
      <c r="SCO294"/>
      <c r="SCP294"/>
      <c r="SCQ294"/>
      <c r="SCR294"/>
      <c r="SCS294"/>
      <c r="SCT294"/>
      <c r="SCU294"/>
      <c r="SCV294"/>
      <c r="SCW294"/>
      <c r="SCX294"/>
      <c r="SCY294"/>
      <c r="SCZ294"/>
      <c r="SDA294"/>
      <c r="SDB294"/>
      <c r="SDC294"/>
      <c r="SDD294"/>
      <c r="SDE294"/>
      <c r="SDF294"/>
      <c r="SDG294"/>
      <c r="SDH294"/>
      <c r="SDI294"/>
      <c r="SDJ294"/>
      <c r="SDK294"/>
      <c r="SDL294"/>
      <c r="SDM294"/>
      <c r="SDN294"/>
      <c r="SDO294"/>
      <c r="SDP294"/>
      <c r="SDQ294"/>
      <c r="SDR294"/>
      <c r="SDS294"/>
      <c r="SDT294"/>
      <c r="SDU294"/>
      <c r="SDV294"/>
      <c r="SDW294"/>
      <c r="SDX294"/>
      <c r="SDY294"/>
      <c r="SDZ294"/>
      <c r="SEA294"/>
      <c r="SEB294"/>
      <c r="SEC294"/>
      <c r="SED294"/>
      <c r="SEE294"/>
      <c r="SEF294"/>
      <c r="SEG294"/>
      <c r="SEH294"/>
      <c r="SEI294"/>
      <c r="SEJ294"/>
      <c r="SEK294"/>
      <c r="SEL294"/>
      <c r="SEM294"/>
      <c r="SEN294"/>
      <c r="SEO294"/>
      <c r="SEP294"/>
      <c r="SEQ294"/>
      <c r="SER294"/>
      <c r="SES294"/>
      <c r="SET294"/>
      <c r="SEU294"/>
      <c r="SEV294"/>
      <c r="SEW294"/>
      <c r="SEX294"/>
      <c r="SEY294"/>
      <c r="SEZ294"/>
      <c r="SFA294"/>
      <c r="SFB294"/>
      <c r="SFC294"/>
      <c r="SFD294"/>
      <c r="SFE294"/>
      <c r="SFF294"/>
      <c r="SFG294"/>
      <c r="SFH294"/>
      <c r="SFI294"/>
      <c r="SFJ294"/>
      <c r="SFK294"/>
      <c r="SFL294"/>
      <c r="SFM294"/>
      <c r="SFN294"/>
      <c r="SFO294"/>
      <c r="SFP294"/>
      <c r="SFQ294"/>
      <c r="SFR294"/>
      <c r="SFS294"/>
      <c r="SFT294"/>
      <c r="SFU294"/>
      <c r="SFV294"/>
      <c r="SFW294"/>
      <c r="SFX294"/>
      <c r="SFY294"/>
      <c r="SFZ294"/>
      <c r="SGA294"/>
      <c r="SGB294"/>
      <c r="SGC294"/>
      <c r="SGD294"/>
      <c r="SGE294"/>
      <c r="SGF294"/>
      <c r="SGG294"/>
      <c r="SGH294"/>
      <c r="SGI294"/>
      <c r="SGJ294"/>
      <c r="SGK294"/>
      <c r="SGL294"/>
      <c r="SGM294"/>
      <c r="SGN294"/>
      <c r="SGO294"/>
      <c r="SGP294"/>
      <c r="SGQ294"/>
      <c r="SGR294"/>
      <c r="SGS294"/>
      <c r="SGT294"/>
      <c r="SGU294"/>
      <c r="SGV294"/>
      <c r="SGW294"/>
      <c r="SGX294"/>
      <c r="SGY294"/>
      <c r="SGZ294"/>
      <c r="SHA294"/>
      <c r="SHB294"/>
      <c r="SHC294"/>
      <c r="SHD294"/>
      <c r="SHE294"/>
      <c r="SHF294"/>
      <c r="SHG294"/>
      <c r="SHH294"/>
      <c r="SHI294"/>
      <c r="SHJ294"/>
      <c r="SHK294"/>
      <c r="SHL294"/>
      <c r="SHM294"/>
      <c r="SHN294"/>
      <c r="SHO294"/>
      <c r="SHP294"/>
      <c r="SHQ294"/>
      <c r="SHR294"/>
      <c r="SHS294"/>
      <c r="SHT294"/>
      <c r="SHU294"/>
      <c r="SHV294"/>
      <c r="SHW294"/>
      <c r="SHX294"/>
      <c r="SHY294"/>
      <c r="SHZ294"/>
      <c r="SIA294"/>
      <c r="SIB294"/>
      <c r="SIC294"/>
      <c r="SID294"/>
      <c r="SIE294"/>
      <c r="SIF294"/>
      <c r="SIG294"/>
      <c r="SIH294"/>
      <c r="SII294"/>
      <c r="SIJ294"/>
      <c r="SIK294"/>
      <c r="SIL294"/>
      <c r="SIM294"/>
      <c r="SIN294"/>
      <c r="SIO294"/>
      <c r="SIP294"/>
      <c r="SIQ294"/>
      <c r="SIR294"/>
      <c r="SIS294"/>
      <c r="SIT294"/>
      <c r="SIU294"/>
      <c r="SIV294"/>
      <c r="SIW294"/>
      <c r="SIX294"/>
      <c r="SIY294"/>
      <c r="SIZ294"/>
      <c r="SJA294"/>
      <c r="SJB294"/>
      <c r="SJC294"/>
      <c r="SJD294"/>
      <c r="SJE294"/>
      <c r="SJF294"/>
      <c r="SJG294"/>
      <c r="SJH294"/>
      <c r="SJI294"/>
      <c r="SJJ294"/>
      <c r="SJK294"/>
      <c r="SJL294"/>
      <c r="SJM294"/>
      <c r="SJN294"/>
      <c r="SJO294"/>
      <c r="SJP294"/>
      <c r="SJQ294"/>
      <c r="SJR294"/>
      <c r="SJS294"/>
      <c r="SJT294"/>
      <c r="SJU294"/>
      <c r="SJV294"/>
      <c r="SJW294"/>
      <c r="SJX294"/>
      <c r="SJY294"/>
      <c r="SJZ294"/>
      <c r="SKA294"/>
      <c r="SKB294"/>
      <c r="SKC294"/>
      <c r="SKD294"/>
      <c r="SKE294"/>
      <c r="SKF294"/>
      <c r="SKG294"/>
      <c r="SKH294"/>
      <c r="SKI294"/>
      <c r="SKJ294"/>
      <c r="SKK294"/>
      <c r="SKL294"/>
      <c r="SKM294"/>
      <c r="SKN294"/>
      <c r="SKO294"/>
      <c r="SKP294"/>
      <c r="SKQ294"/>
      <c r="SKR294"/>
      <c r="SKS294"/>
      <c r="SKT294"/>
      <c r="SKU294"/>
      <c r="SKV294"/>
      <c r="SKW294"/>
      <c r="SKX294"/>
      <c r="SKY294"/>
      <c r="SKZ294"/>
      <c r="SLA294"/>
      <c r="SLB294"/>
      <c r="SLC294"/>
      <c r="SLD294"/>
      <c r="SLE294"/>
      <c r="SLF294"/>
      <c r="SLG294"/>
      <c r="SLH294"/>
      <c r="SLI294"/>
      <c r="SLJ294"/>
      <c r="SLK294"/>
      <c r="SLL294"/>
      <c r="SLM294"/>
      <c r="SLN294"/>
      <c r="SLO294"/>
      <c r="SLP294"/>
      <c r="SLQ294"/>
      <c r="SLR294"/>
      <c r="SLS294"/>
      <c r="SLT294"/>
      <c r="SLU294"/>
      <c r="SLV294"/>
      <c r="SLW294"/>
      <c r="SLX294"/>
      <c r="SLY294"/>
      <c r="SLZ294"/>
      <c r="SMA294"/>
      <c r="SMB294"/>
      <c r="SMC294"/>
      <c r="SMD294"/>
      <c r="SME294"/>
      <c r="SMF294"/>
      <c r="SMG294"/>
      <c r="SMH294"/>
      <c r="SMI294"/>
      <c r="SMJ294"/>
      <c r="SMK294"/>
      <c r="SML294"/>
      <c r="SMM294"/>
      <c r="SMN294"/>
      <c r="SMO294"/>
      <c r="SMP294"/>
      <c r="SMQ294"/>
      <c r="SMR294"/>
      <c r="SMS294"/>
      <c r="SMT294"/>
      <c r="SMU294"/>
      <c r="SMV294"/>
      <c r="SMW294"/>
      <c r="SMX294"/>
      <c r="SMY294"/>
      <c r="SMZ294"/>
      <c r="SNA294"/>
      <c r="SNB294"/>
      <c r="SNC294"/>
      <c r="SND294"/>
      <c r="SNE294"/>
      <c r="SNF294"/>
      <c r="SNG294"/>
      <c r="SNH294"/>
      <c r="SNI294"/>
      <c r="SNJ294"/>
      <c r="SNK294"/>
      <c r="SNL294"/>
      <c r="SNM294"/>
      <c r="SNN294"/>
      <c r="SNO294"/>
      <c r="SNP294"/>
      <c r="SNQ294"/>
      <c r="SNR294"/>
      <c r="SNS294"/>
      <c r="SNT294"/>
      <c r="SNU294"/>
      <c r="SNV294"/>
      <c r="SNW294"/>
      <c r="SNX294"/>
      <c r="SNY294"/>
      <c r="SNZ294"/>
      <c r="SOA294"/>
      <c r="SOB294"/>
      <c r="SOC294"/>
      <c r="SOD294"/>
      <c r="SOE294"/>
      <c r="SOF294"/>
      <c r="SOG294"/>
      <c r="SOH294"/>
      <c r="SOI294"/>
      <c r="SOJ294"/>
      <c r="SOK294"/>
      <c r="SOL294"/>
      <c r="SOM294"/>
      <c r="SON294"/>
      <c r="SOO294"/>
      <c r="SOP294"/>
      <c r="SOQ294"/>
      <c r="SOR294"/>
      <c r="SOS294"/>
      <c r="SOT294"/>
      <c r="SOU294"/>
      <c r="SOV294"/>
      <c r="SOW294"/>
      <c r="SOX294"/>
      <c r="SOY294"/>
      <c r="SOZ294"/>
      <c r="SPA294"/>
      <c r="SPB294"/>
      <c r="SPC294"/>
      <c r="SPD294"/>
      <c r="SPE294"/>
      <c r="SPF294"/>
      <c r="SPG294"/>
      <c r="SPH294"/>
      <c r="SPI294"/>
      <c r="SPJ294"/>
      <c r="SPK294"/>
      <c r="SPL294"/>
      <c r="SPM294"/>
      <c r="SPN294"/>
      <c r="SPO294"/>
      <c r="SPP294"/>
      <c r="SPQ294"/>
      <c r="SPR294"/>
      <c r="SPS294"/>
      <c r="SPT294"/>
      <c r="SPU294"/>
      <c r="SPV294"/>
      <c r="SPW294"/>
      <c r="SPX294"/>
      <c r="SPY294"/>
      <c r="SPZ294"/>
      <c r="SQA294"/>
      <c r="SQB294"/>
      <c r="SQC294"/>
      <c r="SQD294"/>
      <c r="SQE294"/>
      <c r="SQF294"/>
      <c r="SQG294"/>
      <c r="SQH294"/>
      <c r="SQI294"/>
      <c r="SQJ294"/>
      <c r="SQK294"/>
      <c r="SQL294"/>
      <c r="SQM294"/>
      <c r="SQN294"/>
      <c r="SQO294"/>
      <c r="SQP294"/>
      <c r="SQQ294"/>
      <c r="SQR294"/>
      <c r="SQS294"/>
      <c r="SQT294"/>
      <c r="SQU294"/>
      <c r="SQV294"/>
      <c r="SQW294"/>
      <c r="SQX294"/>
      <c r="SQY294"/>
      <c r="SQZ294"/>
      <c r="SRA294"/>
      <c r="SRB294"/>
      <c r="SRC294"/>
      <c r="SRD294"/>
      <c r="SRE294"/>
      <c r="SRF294"/>
      <c r="SRG294"/>
      <c r="SRH294"/>
      <c r="SRI294"/>
      <c r="SRJ294"/>
      <c r="SRK294"/>
      <c r="SRL294"/>
      <c r="SRM294"/>
      <c r="SRN294"/>
      <c r="SRO294"/>
      <c r="SRP294"/>
      <c r="SRQ294"/>
      <c r="SRR294"/>
      <c r="SRS294"/>
      <c r="SRT294"/>
      <c r="SRU294"/>
      <c r="SRV294"/>
      <c r="SRW294"/>
      <c r="SRX294"/>
      <c r="SRY294"/>
      <c r="SRZ294"/>
      <c r="SSA294"/>
      <c r="SSB294"/>
      <c r="SSC294"/>
      <c r="SSD294"/>
      <c r="SSE294"/>
      <c r="SSF294"/>
      <c r="SSG294"/>
      <c r="SSH294"/>
      <c r="SSI294"/>
      <c r="SSJ294"/>
      <c r="SSK294"/>
      <c r="SSL294"/>
      <c r="SSM294"/>
      <c r="SSN294"/>
      <c r="SSO294"/>
      <c r="SSP294"/>
      <c r="SSQ294"/>
      <c r="SSR294"/>
      <c r="SSS294"/>
      <c r="SST294"/>
      <c r="SSU294"/>
      <c r="SSV294"/>
      <c r="SSW294"/>
      <c r="SSX294"/>
      <c r="SSY294"/>
      <c r="SSZ294"/>
      <c r="STA294"/>
      <c r="STB294"/>
      <c r="STC294"/>
      <c r="STD294"/>
      <c r="STE294"/>
      <c r="STF294"/>
      <c r="STG294"/>
      <c r="STH294"/>
      <c r="STI294"/>
      <c r="STJ294"/>
      <c r="STK294"/>
      <c r="STL294"/>
      <c r="STM294"/>
      <c r="STN294"/>
      <c r="STO294"/>
      <c r="STP294"/>
      <c r="STQ294"/>
      <c r="STR294"/>
      <c r="STS294"/>
      <c r="STT294"/>
      <c r="STU294"/>
      <c r="STV294"/>
      <c r="STW294"/>
      <c r="STX294"/>
      <c r="STY294"/>
      <c r="STZ294"/>
      <c r="SUA294"/>
      <c r="SUB294"/>
      <c r="SUC294"/>
      <c r="SUD294"/>
      <c r="SUE294"/>
      <c r="SUF294"/>
      <c r="SUG294"/>
      <c r="SUH294"/>
      <c r="SUI294"/>
      <c r="SUJ294"/>
      <c r="SUK294"/>
      <c r="SUL294"/>
      <c r="SUM294"/>
      <c r="SUN294"/>
      <c r="SUO294"/>
      <c r="SUP294"/>
      <c r="SUQ294"/>
      <c r="SUR294"/>
      <c r="SUS294"/>
      <c r="SUT294"/>
      <c r="SUU294"/>
      <c r="SUV294"/>
      <c r="SUW294"/>
      <c r="SUX294"/>
      <c r="SUY294"/>
      <c r="SUZ294"/>
      <c r="SVA294"/>
      <c r="SVB294"/>
      <c r="SVC294"/>
      <c r="SVD294"/>
      <c r="SVE294"/>
      <c r="SVF294"/>
      <c r="SVG294"/>
      <c r="SVH294"/>
      <c r="SVI294"/>
      <c r="SVJ294"/>
      <c r="SVK294"/>
      <c r="SVL294"/>
      <c r="SVM294"/>
      <c r="SVN294"/>
      <c r="SVO294"/>
      <c r="SVP294"/>
      <c r="SVQ294"/>
      <c r="SVR294"/>
      <c r="SVS294"/>
      <c r="SVT294"/>
      <c r="SVU294"/>
      <c r="SVV294"/>
      <c r="SVW294"/>
      <c r="SVX294"/>
      <c r="SVY294"/>
      <c r="SVZ294"/>
      <c r="SWA294"/>
      <c r="SWB294"/>
      <c r="SWC294"/>
      <c r="SWD294"/>
      <c r="SWE294"/>
      <c r="SWF294"/>
      <c r="SWG294"/>
      <c r="SWH294"/>
      <c r="SWI294"/>
      <c r="SWJ294"/>
      <c r="SWK294"/>
      <c r="SWL294"/>
      <c r="SWM294"/>
      <c r="SWN294"/>
      <c r="SWO294"/>
      <c r="SWP294"/>
      <c r="SWQ294"/>
      <c r="SWR294"/>
      <c r="SWS294"/>
      <c r="SWT294"/>
      <c r="SWU294"/>
      <c r="SWV294"/>
      <c r="SWW294"/>
      <c r="SWX294"/>
      <c r="SWY294"/>
      <c r="SWZ294"/>
      <c r="SXA294"/>
      <c r="SXB294"/>
      <c r="SXC294"/>
      <c r="SXD294"/>
      <c r="SXE294"/>
      <c r="SXF294"/>
      <c r="SXG294"/>
      <c r="SXH294"/>
      <c r="SXI294"/>
      <c r="SXJ294"/>
      <c r="SXK294"/>
      <c r="SXL294"/>
      <c r="SXM294"/>
      <c r="SXN294"/>
      <c r="SXO294"/>
      <c r="SXP294"/>
      <c r="SXQ294"/>
      <c r="SXR294"/>
      <c r="SXS294"/>
      <c r="SXT294"/>
      <c r="SXU294"/>
      <c r="SXV294"/>
      <c r="SXW294"/>
      <c r="SXX294"/>
      <c r="SXY294"/>
      <c r="SXZ294"/>
      <c r="SYA294"/>
      <c r="SYB294"/>
      <c r="SYC294"/>
      <c r="SYD294"/>
      <c r="SYE294"/>
      <c r="SYF294"/>
      <c r="SYG294"/>
      <c r="SYH294"/>
      <c r="SYI294"/>
      <c r="SYJ294"/>
      <c r="SYK294"/>
      <c r="SYL294"/>
      <c r="SYM294"/>
      <c r="SYN294"/>
      <c r="SYO294"/>
      <c r="SYP294"/>
      <c r="SYQ294"/>
      <c r="SYR294"/>
      <c r="SYS294"/>
      <c r="SYT294"/>
      <c r="SYU294"/>
      <c r="SYV294"/>
      <c r="SYW294"/>
      <c r="SYX294"/>
      <c r="SYY294"/>
      <c r="SYZ294"/>
      <c r="SZA294"/>
      <c r="SZB294"/>
      <c r="SZC294"/>
      <c r="SZD294"/>
      <c r="SZE294"/>
      <c r="SZF294"/>
      <c r="SZG294"/>
      <c r="SZH294"/>
      <c r="SZI294"/>
      <c r="SZJ294"/>
      <c r="SZK294"/>
      <c r="SZL294"/>
      <c r="SZM294"/>
      <c r="SZN294"/>
      <c r="SZO294"/>
      <c r="SZP294"/>
      <c r="SZQ294"/>
      <c r="SZR294"/>
      <c r="SZS294"/>
      <c r="SZT294"/>
      <c r="SZU294"/>
      <c r="SZV294"/>
      <c r="SZW294"/>
      <c r="SZX294"/>
      <c r="SZY294"/>
      <c r="SZZ294"/>
      <c r="TAA294"/>
      <c r="TAB294"/>
      <c r="TAC294"/>
      <c r="TAD294"/>
      <c r="TAE294"/>
      <c r="TAF294"/>
      <c r="TAG294"/>
      <c r="TAH294"/>
      <c r="TAI294"/>
      <c r="TAJ294"/>
      <c r="TAK294"/>
      <c r="TAL294"/>
      <c r="TAM294"/>
      <c r="TAN294"/>
      <c r="TAO294"/>
      <c r="TAP294"/>
      <c r="TAQ294"/>
      <c r="TAR294"/>
      <c r="TAS294"/>
      <c r="TAT294"/>
      <c r="TAU294"/>
      <c r="TAV294"/>
      <c r="TAW294"/>
      <c r="TAX294"/>
      <c r="TAY294"/>
      <c r="TAZ294"/>
      <c r="TBA294"/>
      <c r="TBB294"/>
      <c r="TBC294"/>
      <c r="TBD294"/>
      <c r="TBE294"/>
      <c r="TBF294"/>
      <c r="TBG294"/>
      <c r="TBH294"/>
      <c r="TBI294"/>
      <c r="TBJ294"/>
      <c r="TBK294"/>
      <c r="TBL294"/>
      <c r="TBM294"/>
      <c r="TBN294"/>
      <c r="TBO294"/>
      <c r="TBP294"/>
      <c r="TBQ294"/>
      <c r="TBR294"/>
      <c r="TBS294"/>
      <c r="TBT294"/>
      <c r="TBU294"/>
      <c r="TBV294"/>
      <c r="TBW294"/>
      <c r="TBX294"/>
      <c r="TBY294"/>
      <c r="TBZ294"/>
      <c r="TCA294"/>
      <c r="TCB294"/>
      <c r="TCC294"/>
      <c r="TCD294"/>
      <c r="TCE294"/>
      <c r="TCF294"/>
      <c r="TCG294"/>
      <c r="TCH294"/>
      <c r="TCI294"/>
      <c r="TCJ294"/>
      <c r="TCK294"/>
      <c r="TCL294"/>
      <c r="TCM294"/>
      <c r="TCN294"/>
      <c r="TCO294"/>
      <c r="TCP294"/>
      <c r="TCQ294"/>
      <c r="TCR294"/>
      <c r="TCS294"/>
      <c r="TCT294"/>
      <c r="TCU294"/>
      <c r="TCV294"/>
      <c r="TCW294"/>
      <c r="TCX294"/>
      <c r="TCY294"/>
      <c r="TCZ294"/>
      <c r="TDA294"/>
      <c r="TDB294"/>
      <c r="TDC294"/>
      <c r="TDD294"/>
      <c r="TDE294"/>
      <c r="TDF294"/>
      <c r="TDG294"/>
      <c r="TDH294"/>
      <c r="TDI294"/>
      <c r="TDJ294"/>
      <c r="TDK294"/>
      <c r="TDL294"/>
      <c r="TDM294"/>
      <c r="TDN294"/>
      <c r="TDO294"/>
      <c r="TDP294"/>
      <c r="TDQ294"/>
      <c r="TDR294"/>
      <c r="TDS294"/>
      <c r="TDT294"/>
      <c r="TDU294"/>
      <c r="TDV294"/>
      <c r="TDW294"/>
      <c r="TDX294"/>
      <c r="TDY294"/>
      <c r="TDZ294"/>
      <c r="TEA294"/>
      <c r="TEB294"/>
      <c r="TEC294"/>
      <c r="TED294"/>
      <c r="TEE294"/>
      <c r="TEF294"/>
      <c r="TEG294"/>
      <c r="TEH294"/>
      <c r="TEI294"/>
      <c r="TEJ294"/>
      <c r="TEK294"/>
      <c r="TEL294"/>
      <c r="TEM294"/>
      <c r="TEN294"/>
      <c r="TEO294"/>
      <c r="TEP294"/>
      <c r="TEQ294"/>
      <c r="TER294"/>
      <c r="TES294"/>
      <c r="TET294"/>
      <c r="TEU294"/>
      <c r="TEV294"/>
      <c r="TEW294"/>
      <c r="TEX294"/>
      <c r="TEY294"/>
      <c r="TEZ294"/>
      <c r="TFA294"/>
      <c r="TFB294"/>
      <c r="TFC294"/>
      <c r="TFD294"/>
      <c r="TFE294"/>
      <c r="TFF294"/>
      <c r="TFG294"/>
      <c r="TFH294"/>
      <c r="TFI294"/>
      <c r="TFJ294"/>
      <c r="TFK294"/>
      <c r="TFL294"/>
      <c r="TFM294"/>
      <c r="TFN294"/>
      <c r="TFO294"/>
      <c r="TFP294"/>
      <c r="TFQ294"/>
      <c r="TFR294"/>
      <c r="TFS294"/>
      <c r="TFT294"/>
      <c r="TFU294"/>
      <c r="TFV294"/>
      <c r="TFW294"/>
      <c r="TFX294"/>
      <c r="TFY294"/>
      <c r="TFZ294"/>
      <c r="TGA294"/>
      <c r="TGB294"/>
      <c r="TGC294"/>
      <c r="TGD294"/>
      <c r="TGE294"/>
      <c r="TGF294"/>
      <c r="TGG294"/>
      <c r="TGH294"/>
      <c r="TGI294"/>
      <c r="TGJ294"/>
      <c r="TGK294"/>
      <c r="TGL294"/>
      <c r="TGM294"/>
      <c r="TGN294"/>
      <c r="TGO294"/>
      <c r="TGP294"/>
      <c r="TGQ294"/>
      <c r="TGR294"/>
      <c r="TGS294"/>
      <c r="TGT294"/>
      <c r="TGU294"/>
      <c r="TGV294"/>
      <c r="TGW294"/>
      <c r="TGX294"/>
      <c r="TGY294"/>
      <c r="TGZ294"/>
      <c r="THA294"/>
      <c r="THB294"/>
      <c r="THC294"/>
      <c r="THD294"/>
      <c r="THE294"/>
      <c r="THF294"/>
      <c r="THG294"/>
      <c r="THH294"/>
      <c r="THI294"/>
      <c r="THJ294"/>
      <c r="THK294"/>
      <c r="THL294"/>
      <c r="THM294"/>
      <c r="THN294"/>
      <c r="THO294"/>
      <c r="THP294"/>
      <c r="THQ294"/>
      <c r="THR294"/>
      <c r="THS294"/>
      <c r="THT294"/>
      <c r="THU294"/>
      <c r="THV294"/>
      <c r="THW294"/>
      <c r="THX294"/>
      <c r="THY294"/>
      <c r="THZ294"/>
      <c r="TIA294"/>
      <c r="TIB294"/>
      <c r="TIC294"/>
      <c r="TID294"/>
      <c r="TIE294"/>
      <c r="TIF294"/>
      <c r="TIG294"/>
      <c r="TIH294"/>
      <c r="TII294"/>
      <c r="TIJ294"/>
      <c r="TIK294"/>
      <c r="TIL294"/>
      <c r="TIM294"/>
      <c r="TIN294"/>
      <c r="TIO294"/>
      <c r="TIP294"/>
      <c r="TIQ294"/>
      <c r="TIR294"/>
      <c r="TIS294"/>
      <c r="TIT294"/>
      <c r="TIU294"/>
      <c r="TIV294"/>
      <c r="TIW294"/>
      <c r="TIX294"/>
      <c r="TIY294"/>
      <c r="TIZ294"/>
      <c r="TJA294"/>
      <c r="TJB294"/>
      <c r="TJC294"/>
      <c r="TJD294"/>
      <c r="TJE294"/>
      <c r="TJF294"/>
      <c r="TJG294"/>
      <c r="TJH294"/>
      <c r="TJI294"/>
      <c r="TJJ294"/>
      <c r="TJK294"/>
      <c r="TJL294"/>
      <c r="TJM294"/>
      <c r="TJN294"/>
      <c r="TJO294"/>
      <c r="TJP294"/>
      <c r="TJQ294"/>
      <c r="TJR294"/>
      <c r="TJS294"/>
      <c r="TJT294"/>
      <c r="TJU294"/>
      <c r="TJV294"/>
      <c r="TJW294"/>
      <c r="TJX294"/>
      <c r="TJY294"/>
      <c r="TJZ294"/>
      <c r="TKA294"/>
      <c r="TKB294"/>
      <c r="TKC294"/>
      <c r="TKD294"/>
      <c r="TKE294"/>
      <c r="TKF294"/>
      <c r="TKG294"/>
      <c r="TKH294"/>
      <c r="TKI294"/>
      <c r="TKJ294"/>
      <c r="TKK294"/>
      <c r="TKL294"/>
      <c r="TKM294"/>
      <c r="TKN294"/>
      <c r="TKO294"/>
      <c r="TKP294"/>
      <c r="TKQ294"/>
      <c r="TKR294"/>
      <c r="TKS294"/>
      <c r="TKT294"/>
      <c r="TKU294"/>
      <c r="TKV294"/>
      <c r="TKW294"/>
      <c r="TKX294"/>
      <c r="TKY294"/>
      <c r="TKZ294"/>
      <c r="TLA294"/>
      <c r="TLB294"/>
      <c r="TLC294"/>
      <c r="TLD294"/>
      <c r="TLE294"/>
      <c r="TLF294"/>
      <c r="TLG294"/>
      <c r="TLH294"/>
      <c r="TLI294"/>
      <c r="TLJ294"/>
      <c r="TLK294"/>
      <c r="TLL294"/>
      <c r="TLM294"/>
      <c r="TLN294"/>
      <c r="TLO294"/>
      <c r="TLP294"/>
      <c r="TLQ294"/>
      <c r="TLR294"/>
      <c r="TLS294"/>
      <c r="TLT294"/>
      <c r="TLU294"/>
      <c r="TLV294"/>
      <c r="TLW294"/>
      <c r="TLX294"/>
      <c r="TLY294"/>
      <c r="TLZ294"/>
      <c r="TMA294"/>
      <c r="TMB294"/>
      <c r="TMC294"/>
      <c r="TMD294"/>
      <c r="TME294"/>
      <c r="TMF294"/>
      <c r="TMG294"/>
      <c r="TMH294"/>
      <c r="TMI294"/>
      <c r="TMJ294"/>
      <c r="TMK294"/>
      <c r="TML294"/>
      <c r="TMM294"/>
      <c r="TMN294"/>
      <c r="TMO294"/>
      <c r="TMP294"/>
      <c r="TMQ294"/>
      <c r="TMR294"/>
      <c r="TMS294"/>
      <c r="TMT294"/>
      <c r="TMU294"/>
      <c r="TMV294"/>
      <c r="TMW294"/>
      <c r="TMX294"/>
      <c r="TMY294"/>
      <c r="TMZ294"/>
      <c r="TNA294"/>
      <c r="TNB294"/>
      <c r="TNC294"/>
      <c r="TND294"/>
      <c r="TNE294"/>
      <c r="TNF294"/>
      <c r="TNG294"/>
      <c r="TNH294"/>
      <c r="TNI294"/>
      <c r="TNJ294"/>
      <c r="TNK294"/>
      <c r="TNL294"/>
      <c r="TNM294"/>
      <c r="TNN294"/>
      <c r="TNO294"/>
      <c r="TNP294"/>
      <c r="TNQ294"/>
      <c r="TNR294"/>
      <c r="TNS294"/>
      <c r="TNT294"/>
      <c r="TNU294"/>
      <c r="TNV294"/>
      <c r="TNW294"/>
      <c r="TNX294"/>
      <c r="TNY294"/>
      <c r="TNZ294"/>
      <c r="TOA294"/>
      <c r="TOB294"/>
      <c r="TOC294"/>
      <c r="TOD294"/>
      <c r="TOE294"/>
      <c r="TOF294"/>
      <c r="TOG294"/>
      <c r="TOH294"/>
      <c r="TOI294"/>
      <c r="TOJ294"/>
      <c r="TOK294"/>
      <c r="TOL294"/>
      <c r="TOM294"/>
      <c r="TON294"/>
      <c r="TOO294"/>
      <c r="TOP294"/>
      <c r="TOQ294"/>
      <c r="TOR294"/>
      <c r="TOS294"/>
      <c r="TOT294"/>
      <c r="TOU294"/>
      <c r="TOV294"/>
      <c r="TOW294"/>
      <c r="TOX294"/>
      <c r="TOY294"/>
      <c r="TOZ294"/>
      <c r="TPA294"/>
      <c r="TPB294"/>
      <c r="TPC294"/>
      <c r="TPD294"/>
      <c r="TPE294"/>
      <c r="TPF294"/>
      <c r="TPG294"/>
      <c r="TPH294"/>
      <c r="TPI294"/>
      <c r="TPJ294"/>
      <c r="TPK294"/>
      <c r="TPL294"/>
      <c r="TPM294"/>
      <c r="TPN294"/>
      <c r="TPO294"/>
      <c r="TPP294"/>
      <c r="TPQ294"/>
      <c r="TPR294"/>
      <c r="TPS294"/>
      <c r="TPT294"/>
      <c r="TPU294"/>
      <c r="TPV294"/>
      <c r="TPW294"/>
      <c r="TPX294"/>
      <c r="TPY294"/>
      <c r="TPZ294"/>
      <c r="TQA294"/>
      <c r="TQB294"/>
      <c r="TQC294"/>
      <c r="TQD294"/>
      <c r="TQE294"/>
      <c r="TQF294"/>
      <c r="TQG294"/>
      <c r="TQH294"/>
      <c r="TQI294"/>
      <c r="TQJ294"/>
      <c r="TQK294"/>
      <c r="TQL294"/>
      <c r="TQM294"/>
      <c r="TQN294"/>
      <c r="TQO294"/>
      <c r="TQP294"/>
      <c r="TQQ294"/>
      <c r="TQR294"/>
      <c r="TQS294"/>
      <c r="TQT294"/>
      <c r="TQU294"/>
      <c r="TQV294"/>
      <c r="TQW294"/>
      <c r="TQX294"/>
      <c r="TQY294"/>
      <c r="TQZ294"/>
      <c r="TRA294"/>
      <c r="TRB294"/>
      <c r="TRC294"/>
      <c r="TRD294"/>
      <c r="TRE294"/>
      <c r="TRF294"/>
      <c r="TRG294"/>
      <c r="TRH294"/>
      <c r="TRI294"/>
      <c r="TRJ294"/>
      <c r="TRK294"/>
      <c r="TRL294"/>
      <c r="TRM294"/>
      <c r="TRN294"/>
      <c r="TRO294"/>
      <c r="TRP294"/>
      <c r="TRQ294"/>
      <c r="TRR294"/>
      <c r="TRS294"/>
      <c r="TRT294"/>
      <c r="TRU294"/>
      <c r="TRV294"/>
      <c r="TRW294"/>
      <c r="TRX294"/>
      <c r="TRY294"/>
      <c r="TRZ294"/>
      <c r="TSA294"/>
      <c r="TSB294"/>
      <c r="TSC294"/>
      <c r="TSD294"/>
      <c r="TSE294"/>
      <c r="TSF294"/>
      <c r="TSG294"/>
      <c r="TSH294"/>
      <c r="TSI294"/>
      <c r="TSJ294"/>
      <c r="TSK294"/>
      <c r="TSL294"/>
      <c r="TSM294"/>
      <c r="TSN294"/>
      <c r="TSO294"/>
      <c r="TSP294"/>
      <c r="TSQ294"/>
      <c r="TSR294"/>
      <c r="TSS294"/>
      <c r="TST294"/>
      <c r="TSU294"/>
      <c r="TSV294"/>
      <c r="TSW294"/>
      <c r="TSX294"/>
      <c r="TSY294"/>
      <c r="TSZ294"/>
      <c r="TTA294"/>
      <c r="TTB294"/>
      <c r="TTC294"/>
      <c r="TTD294"/>
      <c r="TTE294"/>
      <c r="TTF294"/>
      <c r="TTG294"/>
      <c r="TTH294"/>
      <c r="TTI294"/>
      <c r="TTJ294"/>
      <c r="TTK294"/>
      <c r="TTL294"/>
      <c r="TTM294"/>
      <c r="TTN294"/>
      <c r="TTO294"/>
      <c r="TTP294"/>
      <c r="TTQ294"/>
      <c r="TTR294"/>
      <c r="TTS294"/>
      <c r="TTT294"/>
      <c r="TTU294"/>
      <c r="TTV294"/>
      <c r="TTW294"/>
      <c r="TTX294"/>
      <c r="TTY294"/>
      <c r="TTZ294"/>
      <c r="TUA294"/>
      <c r="TUB294"/>
      <c r="TUC294"/>
      <c r="TUD294"/>
      <c r="TUE294"/>
      <c r="TUF294"/>
      <c r="TUG294"/>
      <c r="TUH294"/>
      <c r="TUI294"/>
      <c r="TUJ294"/>
      <c r="TUK294"/>
      <c r="TUL294"/>
      <c r="TUM294"/>
      <c r="TUN294"/>
      <c r="TUO294"/>
      <c r="TUP294"/>
      <c r="TUQ294"/>
      <c r="TUR294"/>
      <c r="TUS294"/>
      <c r="TUT294"/>
      <c r="TUU294"/>
      <c r="TUV294"/>
      <c r="TUW294"/>
      <c r="TUX294"/>
      <c r="TUY294"/>
      <c r="TUZ294"/>
      <c r="TVA294"/>
      <c r="TVB294"/>
      <c r="TVC294"/>
      <c r="TVD294"/>
      <c r="TVE294"/>
      <c r="TVF294"/>
      <c r="TVG294"/>
      <c r="TVH294"/>
      <c r="TVI294"/>
      <c r="TVJ294"/>
      <c r="TVK294"/>
      <c r="TVL294"/>
      <c r="TVM294"/>
      <c r="TVN294"/>
      <c r="TVO294"/>
      <c r="TVP294"/>
      <c r="TVQ294"/>
      <c r="TVR294"/>
      <c r="TVS294"/>
      <c r="TVT294"/>
      <c r="TVU294"/>
      <c r="TVV294"/>
      <c r="TVW294"/>
      <c r="TVX294"/>
      <c r="TVY294"/>
      <c r="TVZ294"/>
      <c r="TWA294"/>
      <c r="TWB294"/>
      <c r="TWC294"/>
      <c r="TWD294"/>
      <c r="TWE294"/>
      <c r="TWF294"/>
      <c r="TWG294"/>
      <c r="TWH294"/>
      <c r="TWI294"/>
      <c r="TWJ294"/>
      <c r="TWK294"/>
      <c r="TWL294"/>
      <c r="TWM294"/>
      <c r="TWN294"/>
      <c r="TWO294"/>
      <c r="TWP294"/>
      <c r="TWQ294"/>
      <c r="TWR294"/>
      <c r="TWS294"/>
      <c r="TWT294"/>
      <c r="TWU294"/>
      <c r="TWV294"/>
      <c r="TWW294"/>
      <c r="TWX294"/>
      <c r="TWY294"/>
      <c r="TWZ294"/>
      <c r="TXA294"/>
      <c r="TXB294"/>
      <c r="TXC294"/>
      <c r="TXD294"/>
      <c r="TXE294"/>
      <c r="TXF294"/>
      <c r="TXG294"/>
      <c r="TXH294"/>
      <c r="TXI294"/>
      <c r="TXJ294"/>
      <c r="TXK294"/>
      <c r="TXL294"/>
      <c r="TXM294"/>
      <c r="TXN294"/>
      <c r="TXO294"/>
      <c r="TXP294"/>
      <c r="TXQ294"/>
      <c r="TXR294"/>
      <c r="TXS294"/>
      <c r="TXT294"/>
      <c r="TXU294"/>
      <c r="TXV294"/>
      <c r="TXW294"/>
      <c r="TXX294"/>
      <c r="TXY294"/>
      <c r="TXZ294"/>
      <c r="TYA294"/>
      <c r="TYB294"/>
      <c r="TYC294"/>
      <c r="TYD294"/>
      <c r="TYE294"/>
      <c r="TYF294"/>
      <c r="TYG294"/>
      <c r="TYH294"/>
      <c r="TYI294"/>
      <c r="TYJ294"/>
      <c r="TYK294"/>
      <c r="TYL294"/>
      <c r="TYM294"/>
      <c r="TYN294"/>
      <c r="TYO294"/>
      <c r="TYP294"/>
      <c r="TYQ294"/>
      <c r="TYR294"/>
      <c r="TYS294"/>
      <c r="TYT294"/>
      <c r="TYU294"/>
      <c r="TYV294"/>
      <c r="TYW294"/>
      <c r="TYX294"/>
      <c r="TYY294"/>
      <c r="TYZ294"/>
      <c r="TZA294"/>
      <c r="TZB294"/>
      <c r="TZC294"/>
      <c r="TZD294"/>
      <c r="TZE294"/>
      <c r="TZF294"/>
      <c r="TZG294"/>
      <c r="TZH294"/>
      <c r="TZI294"/>
      <c r="TZJ294"/>
      <c r="TZK294"/>
      <c r="TZL294"/>
      <c r="TZM294"/>
      <c r="TZN294"/>
      <c r="TZO294"/>
      <c r="TZP294"/>
      <c r="TZQ294"/>
      <c r="TZR294"/>
      <c r="TZS294"/>
      <c r="TZT294"/>
      <c r="TZU294"/>
      <c r="TZV294"/>
      <c r="TZW294"/>
      <c r="TZX294"/>
      <c r="TZY294"/>
      <c r="TZZ294"/>
      <c r="UAA294"/>
      <c r="UAB294"/>
      <c r="UAC294"/>
      <c r="UAD294"/>
      <c r="UAE294"/>
      <c r="UAF294"/>
      <c r="UAG294"/>
      <c r="UAH294"/>
      <c r="UAI294"/>
      <c r="UAJ294"/>
      <c r="UAK294"/>
      <c r="UAL294"/>
      <c r="UAM294"/>
      <c r="UAN294"/>
      <c r="UAO294"/>
      <c r="UAP294"/>
      <c r="UAQ294"/>
      <c r="UAR294"/>
      <c r="UAS294"/>
      <c r="UAT294"/>
      <c r="UAU294"/>
      <c r="UAV294"/>
      <c r="UAW294"/>
      <c r="UAX294"/>
      <c r="UAY294"/>
      <c r="UAZ294"/>
      <c r="UBA294"/>
      <c r="UBB294"/>
      <c r="UBC294"/>
      <c r="UBD294"/>
      <c r="UBE294"/>
      <c r="UBF294"/>
      <c r="UBG294"/>
      <c r="UBH294"/>
      <c r="UBI294"/>
      <c r="UBJ294"/>
      <c r="UBK294"/>
      <c r="UBL294"/>
      <c r="UBM294"/>
      <c r="UBN294"/>
      <c r="UBO294"/>
      <c r="UBP294"/>
      <c r="UBQ294"/>
      <c r="UBR294"/>
      <c r="UBS294"/>
      <c r="UBT294"/>
      <c r="UBU294"/>
      <c r="UBV294"/>
      <c r="UBW294"/>
      <c r="UBX294"/>
      <c r="UBY294"/>
      <c r="UBZ294"/>
      <c r="UCA294"/>
      <c r="UCB294"/>
      <c r="UCC294"/>
      <c r="UCD294"/>
      <c r="UCE294"/>
      <c r="UCF294"/>
      <c r="UCG294"/>
      <c r="UCH294"/>
      <c r="UCI294"/>
      <c r="UCJ294"/>
      <c r="UCK294"/>
      <c r="UCL294"/>
      <c r="UCM294"/>
      <c r="UCN294"/>
      <c r="UCO294"/>
      <c r="UCP294"/>
      <c r="UCQ294"/>
      <c r="UCR294"/>
      <c r="UCS294"/>
      <c r="UCT294"/>
      <c r="UCU294"/>
      <c r="UCV294"/>
      <c r="UCW294"/>
      <c r="UCX294"/>
      <c r="UCY294"/>
      <c r="UCZ294"/>
      <c r="UDA294"/>
      <c r="UDB294"/>
      <c r="UDC294"/>
      <c r="UDD294"/>
      <c r="UDE294"/>
      <c r="UDF294"/>
      <c r="UDG294"/>
      <c r="UDH294"/>
      <c r="UDI294"/>
      <c r="UDJ294"/>
      <c r="UDK294"/>
      <c r="UDL294"/>
      <c r="UDM294"/>
      <c r="UDN294"/>
      <c r="UDO294"/>
      <c r="UDP294"/>
      <c r="UDQ294"/>
      <c r="UDR294"/>
      <c r="UDS294"/>
      <c r="UDT294"/>
      <c r="UDU294"/>
      <c r="UDV294"/>
      <c r="UDW294"/>
      <c r="UDX294"/>
      <c r="UDY294"/>
      <c r="UDZ294"/>
      <c r="UEA294"/>
      <c r="UEB294"/>
      <c r="UEC294"/>
      <c r="UED294"/>
      <c r="UEE294"/>
      <c r="UEF294"/>
      <c r="UEG294"/>
      <c r="UEH294"/>
      <c r="UEI294"/>
      <c r="UEJ294"/>
      <c r="UEK294"/>
      <c r="UEL294"/>
      <c r="UEM294"/>
      <c r="UEN294"/>
      <c r="UEO294"/>
      <c r="UEP294"/>
      <c r="UEQ294"/>
      <c r="UER294"/>
      <c r="UES294"/>
      <c r="UET294"/>
      <c r="UEU294"/>
      <c r="UEV294"/>
      <c r="UEW294"/>
      <c r="UEX294"/>
      <c r="UEY294"/>
      <c r="UEZ294"/>
      <c r="UFA294"/>
      <c r="UFB294"/>
      <c r="UFC294"/>
      <c r="UFD294"/>
      <c r="UFE294"/>
      <c r="UFF294"/>
      <c r="UFG294"/>
      <c r="UFH294"/>
      <c r="UFI294"/>
      <c r="UFJ294"/>
      <c r="UFK294"/>
      <c r="UFL294"/>
      <c r="UFM294"/>
      <c r="UFN294"/>
      <c r="UFO294"/>
      <c r="UFP294"/>
      <c r="UFQ294"/>
      <c r="UFR294"/>
      <c r="UFS294"/>
      <c r="UFT294"/>
      <c r="UFU294"/>
      <c r="UFV294"/>
      <c r="UFW294"/>
      <c r="UFX294"/>
      <c r="UFY294"/>
      <c r="UFZ294"/>
      <c r="UGA294"/>
      <c r="UGB294"/>
      <c r="UGC294"/>
      <c r="UGD294"/>
      <c r="UGE294"/>
      <c r="UGF294"/>
      <c r="UGG294"/>
      <c r="UGH294"/>
      <c r="UGI294"/>
      <c r="UGJ294"/>
      <c r="UGK294"/>
      <c r="UGL294"/>
      <c r="UGM294"/>
      <c r="UGN294"/>
      <c r="UGO294"/>
      <c r="UGP294"/>
      <c r="UGQ294"/>
      <c r="UGR294"/>
      <c r="UGS294"/>
      <c r="UGT294"/>
      <c r="UGU294"/>
      <c r="UGV294"/>
      <c r="UGW294"/>
      <c r="UGX294"/>
      <c r="UGY294"/>
      <c r="UGZ294"/>
      <c r="UHA294"/>
      <c r="UHB294"/>
      <c r="UHC294"/>
      <c r="UHD294"/>
      <c r="UHE294"/>
      <c r="UHF294"/>
      <c r="UHG294"/>
      <c r="UHH294"/>
      <c r="UHI294"/>
      <c r="UHJ294"/>
      <c r="UHK294"/>
      <c r="UHL294"/>
      <c r="UHM294"/>
      <c r="UHN294"/>
      <c r="UHO294"/>
      <c r="UHP294"/>
      <c r="UHQ294"/>
      <c r="UHR294"/>
      <c r="UHS294"/>
      <c r="UHT294"/>
      <c r="UHU294"/>
      <c r="UHV294"/>
      <c r="UHW294"/>
      <c r="UHX294"/>
      <c r="UHY294"/>
      <c r="UHZ294"/>
      <c r="UIA294"/>
      <c r="UIB294"/>
      <c r="UIC294"/>
      <c r="UID294"/>
      <c r="UIE294"/>
      <c r="UIF294"/>
      <c r="UIG294"/>
      <c r="UIH294"/>
      <c r="UII294"/>
      <c r="UIJ294"/>
      <c r="UIK294"/>
      <c r="UIL294"/>
      <c r="UIM294"/>
      <c r="UIN294"/>
      <c r="UIO294"/>
      <c r="UIP294"/>
      <c r="UIQ294"/>
      <c r="UIR294"/>
      <c r="UIS294"/>
      <c r="UIT294"/>
      <c r="UIU294"/>
      <c r="UIV294"/>
      <c r="UIW294"/>
      <c r="UIX294"/>
      <c r="UIY294"/>
      <c r="UIZ294"/>
      <c r="UJA294"/>
      <c r="UJB294"/>
      <c r="UJC294"/>
      <c r="UJD294"/>
      <c r="UJE294"/>
      <c r="UJF294"/>
      <c r="UJG294"/>
      <c r="UJH294"/>
      <c r="UJI294"/>
      <c r="UJJ294"/>
      <c r="UJK294"/>
      <c r="UJL294"/>
      <c r="UJM294"/>
      <c r="UJN294"/>
      <c r="UJO294"/>
      <c r="UJP294"/>
      <c r="UJQ294"/>
      <c r="UJR294"/>
      <c r="UJS294"/>
      <c r="UJT294"/>
      <c r="UJU294"/>
      <c r="UJV294"/>
      <c r="UJW294"/>
      <c r="UJX294"/>
      <c r="UJY294"/>
      <c r="UJZ294"/>
      <c r="UKA294"/>
      <c r="UKB294"/>
      <c r="UKC294"/>
      <c r="UKD294"/>
      <c r="UKE294"/>
      <c r="UKF294"/>
      <c r="UKG294"/>
      <c r="UKH294"/>
      <c r="UKI294"/>
      <c r="UKJ294"/>
      <c r="UKK294"/>
      <c r="UKL294"/>
      <c r="UKM294"/>
      <c r="UKN294"/>
      <c r="UKO294"/>
      <c r="UKP294"/>
      <c r="UKQ294"/>
      <c r="UKR294"/>
      <c r="UKS294"/>
      <c r="UKT294"/>
      <c r="UKU294"/>
      <c r="UKV294"/>
      <c r="UKW294"/>
      <c r="UKX294"/>
      <c r="UKY294"/>
      <c r="UKZ294"/>
      <c r="ULA294"/>
      <c r="ULB294"/>
      <c r="ULC294"/>
      <c r="ULD294"/>
      <c r="ULE294"/>
      <c r="ULF294"/>
      <c r="ULG294"/>
      <c r="ULH294"/>
      <c r="ULI294"/>
      <c r="ULJ294"/>
      <c r="ULK294"/>
      <c r="ULL294"/>
      <c r="ULM294"/>
      <c r="ULN294"/>
      <c r="ULO294"/>
      <c r="ULP294"/>
      <c r="ULQ294"/>
      <c r="ULR294"/>
      <c r="ULS294"/>
      <c r="ULT294"/>
      <c r="ULU294"/>
      <c r="ULV294"/>
      <c r="ULW294"/>
      <c r="ULX294"/>
      <c r="ULY294"/>
      <c r="ULZ294"/>
      <c r="UMA294"/>
      <c r="UMB294"/>
      <c r="UMC294"/>
      <c r="UMD294"/>
      <c r="UME294"/>
      <c r="UMF294"/>
      <c r="UMG294"/>
      <c r="UMH294"/>
      <c r="UMI294"/>
      <c r="UMJ294"/>
      <c r="UMK294"/>
      <c r="UML294"/>
      <c r="UMM294"/>
      <c r="UMN294"/>
      <c r="UMO294"/>
      <c r="UMP294"/>
      <c r="UMQ294"/>
      <c r="UMR294"/>
      <c r="UMS294"/>
      <c r="UMT294"/>
      <c r="UMU294"/>
      <c r="UMV294"/>
      <c r="UMW294"/>
      <c r="UMX294"/>
      <c r="UMY294"/>
      <c r="UMZ294"/>
      <c r="UNA294"/>
      <c r="UNB294"/>
      <c r="UNC294"/>
      <c r="UND294"/>
      <c r="UNE294"/>
      <c r="UNF294"/>
      <c r="UNG294"/>
      <c r="UNH294"/>
      <c r="UNI294"/>
      <c r="UNJ294"/>
      <c r="UNK294"/>
      <c r="UNL294"/>
      <c r="UNM294"/>
      <c r="UNN294"/>
      <c r="UNO294"/>
      <c r="UNP294"/>
      <c r="UNQ294"/>
      <c r="UNR294"/>
      <c r="UNS294"/>
      <c r="UNT294"/>
      <c r="UNU294"/>
      <c r="UNV294"/>
      <c r="UNW294"/>
      <c r="UNX294"/>
      <c r="UNY294"/>
      <c r="UNZ294"/>
      <c r="UOA294"/>
      <c r="UOB294"/>
      <c r="UOC294"/>
      <c r="UOD294"/>
      <c r="UOE294"/>
      <c r="UOF294"/>
      <c r="UOG294"/>
      <c r="UOH294"/>
      <c r="UOI294"/>
      <c r="UOJ294"/>
      <c r="UOK294"/>
      <c r="UOL294"/>
      <c r="UOM294"/>
      <c r="UON294"/>
      <c r="UOO294"/>
      <c r="UOP294"/>
      <c r="UOQ294"/>
      <c r="UOR294"/>
      <c r="UOS294"/>
      <c r="UOT294"/>
      <c r="UOU294"/>
      <c r="UOV294"/>
      <c r="UOW294"/>
      <c r="UOX294"/>
      <c r="UOY294"/>
      <c r="UOZ294"/>
      <c r="UPA294"/>
      <c r="UPB294"/>
      <c r="UPC294"/>
      <c r="UPD294"/>
      <c r="UPE294"/>
      <c r="UPF294"/>
      <c r="UPG294"/>
      <c r="UPH294"/>
      <c r="UPI294"/>
      <c r="UPJ294"/>
      <c r="UPK294"/>
      <c r="UPL294"/>
      <c r="UPM294"/>
      <c r="UPN294"/>
      <c r="UPO294"/>
      <c r="UPP294"/>
      <c r="UPQ294"/>
      <c r="UPR294"/>
      <c r="UPS294"/>
      <c r="UPT294"/>
      <c r="UPU294"/>
      <c r="UPV294"/>
      <c r="UPW294"/>
      <c r="UPX294"/>
      <c r="UPY294"/>
      <c r="UPZ294"/>
      <c r="UQA294"/>
      <c r="UQB294"/>
      <c r="UQC294"/>
      <c r="UQD294"/>
      <c r="UQE294"/>
      <c r="UQF294"/>
      <c r="UQG294"/>
      <c r="UQH294"/>
      <c r="UQI294"/>
      <c r="UQJ294"/>
      <c r="UQK294"/>
      <c r="UQL294"/>
      <c r="UQM294"/>
      <c r="UQN294"/>
      <c r="UQO294"/>
      <c r="UQP294"/>
      <c r="UQQ294"/>
      <c r="UQR294"/>
      <c r="UQS294"/>
      <c r="UQT294"/>
      <c r="UQU294"/>
      <c r="UQV294"/>
      <c r="UQW294"/>
      <c r="UQX294"/>
      <c r="UQY294"/>
      <c r="UQZ294"/>
      <c r="URA294"/>
      <c r="URB294"/>
      <c r="URC294"/>
      <c r="URD294"/>
      <c r="URE294"/>
      <c r="URF294"/>
      <c r="URG294"/>
      <c r="URH294"/>
      <c r="URI294"/>
      <c r="URJ294"/>
      <c r="URK294"/>
      <c r="URL294"/>
      <c r="URM294"/>
      <c r="URN294"/>
      <c r="URO294"/>
      <c r="URP294"/>
      <c r="URQ294"/>
      <c r="URR294"/>
      <c r="URS294"/>
      <c r="URT294"/>
      <c r="URU294"/>
      <c r="URV294"/>
      <c r="URW294"/>
      <c r="URX294"/>
      <c r="URY294"/>
      <c r="URZ294"/>
      <c r="USA294"/>
      <c r="USB294"/>
      <c r="USC294"/>
      <c r="USD294"/>
      <c r="USE294"/>
      <c r="USF294"/>
      <c r="USG294"/>
      <c r="USH294"/>
      <c r="USI294"/>
      <c r="USJ294"/>
      <c r="USK294"/>
      <c r="USL294"/>
      <c r="USM294"/>
      <c r="USN294"/>
      <c r="USO294"/>
      <c r="USP294"/>
      <c r="USQ294"/>
      <c r="USR294"/>
      <c r="USS294"/>
      <c r="UST294"/>
      <c r="USU294"/>
      <c r="USV294"/>
      <c r="USW294"/>
      <c r="USX294"/>
      <c r="USY294"/>
      <c r="USZ294"/>
      <c r="UTA294"/>
      <c r="UTB294"/>
      <c r="UTC294"/>
      <c r="UTD294"/>
      <c r="UTE294"/>
      <c r="UTF294"/>
      <c r="UTG294"/>
      <c r="UTH294"/>
      <c r="UTI294"/>
      <c r="UTJ294"/>
      <c r="UTK294"/>
      <c r="UTL294"/>
      <c r="UTM294"/>
      <c r="UTN294"/>
      <c r="UTO294"/>
      <c r="UTP294"/>
      <c r="UTQ294"/>
      <c r="UTR294"/>
      <c r="UTS294"/>
      <c r="UTT294"/>
      <c r="UTU294"/>
      <c r="UTV294"/>
      <c r="UTW294"/>
      <c r="UTX294"/>
      <c r="UTY294"/>
      <c r="UTZ294"/>
      <c r="UUA294"/>
      <c r="UUB294"/>
      <c r="UUC294"/>
      <c r="UUD294"/>
      <c r="UUE294"/>
      <c r="UUF294"/>
      <c r="UUG294"/>
      <c r="UUH294"/>
      <c r="UUI294"/>
      <c r="UUJ294"/>
      <c r="UUK294"/>
      <c r="UUL294"/>
      <c r="UUM294"/>
      <c r="UUN294"/>
      <c r="UUO294"/>
      <c r="UUP294"/>
      <c r="UUQ294"/>
      <c r="UUR294"/>
      <c r="UUS294"/>
      <c r="UUT294"/>
      <c r="UUU294"/>
      <c r="UUV294"/>
      <c r="UUW294"/>
      <c r="UUX294"/>
      <c r="UUY294"/>
      <c r="UUZ294"/>
      <c r="UVA294"/>
      <c r="UVB294"/>
      <c r="UVC294"/>
      <c r="UVD294"/>
      <c r="UVE294"/>
      <c r="UVF294"/>
      <c r="UVG294"/>
      <c r="UVH294"/>
      <c r="UVI294"/>
      <c r="UVJ294"/>
      <c r="UVK294"/>
      <c r="UVL294"/>
      <c r="UVM294"/>
      <c r="UVN294"/>
      <c r="UVO294"/>
      <c r="UVP294"/>
      <c r="UVQ294"/>
      <c r="UVR294"/>
      <c r="UVS294"/>
      <c r="UVT294"/>
      <c r="UVU294"/>
      <c r="UVV294"/>
      <c r="UVW294"/>
      <c r="UVX294"/>
      <c r="UVY294"/>
      <c r="UVZ294"/>
      <c r="UWA294"/>
      <c r="UWB294"/>
      <c r="UWC294"/>
      <c r="UWD294"/>
      <c r="UWE294"/>
      <c r="UWF294"/>
      <c r="UWG294"/>
      <c r="UWH294"/>
      <c r="UWI294"/>
      <c r="UWJ294"/>
      <c r="UWK294"/>
      <c r="UWL294"/>
      <c r="UWM294"/>
      <c r="UWN294"/>
      <c r="UWO294"/>
      <c r="UWP294"/>
      <c r="UWQ294"/>
      <c r="UWR294"/>
      <c r="UWS294"/>
      <c r="UWT294"/>
      <c r="UWU294"/>
      <c r="UWV294"/>
      <c r="UWW294"/>
      <c r="UWX294"/>
      <c r="UWY294"/>
      <c r="UWZ294"/>
      <c r="UXA294"/>
      <c r="UXB294"/>
      <c r="UXC294"/>
      <c r="UXD294"/>
      <c r="UXE294"/>
      <c r="UXF294"/>
      <c r="UXG294"/>
      <c r="UXH294"/>
      <c r="UXI294"/>
      <c r="UXJ294"/>
      <c r="UXK294"/>
      <c r="UXL294"/>
      <c r="UXM294"/>
      <c r="UXN294"/>
      <c r="UXO294"/>
      <c r="UXP294"/>
      <c r="UXQ294"/>
      <c r="UXR294"/>
      <c r="UXS294"/>
      <c r="UXT294"/>
      <c r="UXU294"/>
      <c r="UXV294"/>
      <c r="UXW294"/>
      <c r="UXX294"/>
      <c r="UXY294"/>
      <c r="UXZ294"/>
      <c r="UYA294"/>
      <c r="UYB294"/>
      <c r="UYC294"/>
      <c r="UYD294"/>
      <c r="UYE294"/>
      <c r="UYF294"/>
      <c r="UYG294"/>
      <c r="UYH294"/>
      <c r="UYI294"/>
      <c r="UYJ294"/>
      <c r="UYK294"/>
      <c r="UYL294"/>
      <c r="UYM294"/>
      <c r="UYN294"/>
      <c r="UYO294"/>
      <c r="UYP294"/>
      <c r="UYQ294"/>
      <c r="UYR294"/>
      <c r="UYS294"/>
      <c r="UYT294"/>
      <c r="UYU294"/>
      <c r="UYV294"/>
      <c r="UYW294"/>
      <c r="UYX294"/>
      <c r="UYY294"/>
      <c r="UYZ294"/>
      <c r="UZA294"/>
      <c r="UZB294"/>
      <c r="UZC294"/>
      <c r="UZD294"/>
      <c r="UZE294"/>
      <c r="UZF294"/>
      <c r="UZG294"/>
      <c r="UZH294"/>
      <c r="UZI294"/>
      <c r="UZJ294"/>
      <c r="UZK294"/>
      <c r="UZL294"/>
      <c r="UZM294"/>
      <c r="UZN294"/>
      <c r="UZO294"/>
      <c r="UZP294"/>
      <c r="UZQ294"/>
      <c r="UZR294"/>
      <c r="UZS294"/>
      <c r="UZT294"/>
      <c r="UZU294"/>
      <c r="UZV294"/>
      <c r="UZW294"/>
      <c r="UZX294"/>
      <c r="UZY294"/>
      <c r="UZZ294"/>
      <c r="VAA294"/>
      <c r="VAB294"/>
      <c r="VAC294"/>
      <c r="VAD294"/>
      <c r="VAE294"/>
      <c r="VAF294"/>
      <c r="VAG294"/>
      <c r="VAH294"/>
      <c r="VAI294"/>
      <c r="VAJ294"/>
      <c r="VAK294"/>
      <c r="VAL294"/>
      <c r="VAM294"/>
      <c r="VAN294"/>
      <c r="VAO294"/>
      <c r="VAP294"/>
      <c r="VAQ294"/>
      <c r="VAR294"/>
      <c r="VAS294"/>
      <c r="VAT294"/>
      <c r="VAU294"/>
      <c r="VAV294"/>
      <c r="VAW294"/>
      <c r="VAX294"/>
      <c r="VAY294"/>
      <c r="VAZ294"/>
      <c r="VBA294"/>
      <c r="VBB294"/>
      <c r="VBC294"/>
      <c r="VBD294"/>
      <c r="VBE294"/>
      <c r="VBF294"/>
      <c r="VBG294"/>
      <c r="VBH294"/>
      <c r="VBI294"/>
      <c r="VBJ294"/>
      <c r="VBK294"/>
      <c r="VBL294"/>
      <c r="VBM294"/>
      <c r="VBN294"/>
      <c r="VBO294"/>
      <c r="VBP294"/>
      <c r="VBQ294"/>
      <c r="VBR294"/>
      <c r="VBS294"/>
      <c r="VBT294"/>
      <c r="VBU294"/>
      <c r="VBV294"/>
      <c r="VBW294"/>
      <c r="VBX294"/>
      <c r="VBY294"/>
      <c r="VBZ294"/>
      <c r="VCA294"/>
      <c r="VCB294"/>
      <c r="VCC294"/>
      <c r="VCD294"/>
      <c r="VCE294"/>
      <c r="VCF294"/>
      <c r="VCG294"/>
      <c r="VCH294"/>
      <c r="VCI294"/>
      <c r="VCJ294"/>
      <c r="VCK294"/>
      <c r="VCL294"/>
      <c r="VCM294"/>
      <c r="VCN294"/>
      <c r="VCO294"/>
      <c r="VCP294"/>
      <c r="VCQ294"/>
      <c r="VCR294"/>
      <c r="VCS294"/>
      <c r="VCT294"/>
      <c r="VCU294"/>
      <c r="VCV294"/>
      <c r="VCW294"/>
      <c r="VCX294"/>
      <c r="VCY294"/>
      <c r="VCZ294"/>
      <c r="VDA294"/>
      <c r="VDB294"/>
      <c r="VDC294"/>
      <c r="VDD294"/>
      <c r="VDE294"/>
      <c r="VDF294"/>
      <c r="VDG294"/>
      <c r="VDH294"/>
      <c r="VDI294"/>
      <c r="VDJ294"/>
      <c r="VDK294"/>
      <c r="VDL294"/>
      <c r="VDM294"/>
      <c r="VDN294"/>
      <c r="VDO294"/>
      <c r="VDP294"/>
      <c r="VDQ294"/>
      <c r="VDR294"/>
      <c r="VDS294"/>
      <c r="VDT294"/>
      <c r="VDU294"/>
      <c r="VDV294"/>
      <c r="VDW294"/>
      <c r="VDX294"/>
      <c r="VDY294"/>
      <c r="VDZ294"/>
      <c r="VEA294"/>
      <c r="VEB294"/>
      <c r="VEC294"/>
      <c r="VED294"/>
      <c r="VEE294"/>
      <c r="VEF294"/>
      <c r="VEG294"/>
      <c r="VEH294"/>
      <c r="VEI294"/>
      <c r="VEJ294"/>
      <c r="VEK294"/>
      <c r="VEL294"/>
      <c r="VEM294"/>
      <c r="VEN294"/>
      <c r="VEO294"/>
      <c r="VEP294"/>
      <c r="VEQ294"/>
      <c r="VER294"/>
      <c r="VES294"/>
      <c r="VET294"/>
      <c r="VEU294"/>
      <c r="VEV294"/>
      <c r="VEW294"/>
      <c r="VEX294"/>
      <c r="VEY294"/>
      <c r="VEZ294"/>
      <c r="VFA294"/>
      <c r="VFB294"/>
      <c r="VFC294"/>
      <c r="VFD294"/>
      <c r="VFE294"/>
      <c r="VFF294"/>
      <c r="VFG294"/>
      <c r="VFH294"/>
      <c r="VFI294"/>
      <c r="VFJ294"/>
      <c r="VFK294"/>
      <c r="VFL294"/>
      <c r="VFM294"/>
      <c r="VFN294"/>
      <c r="VFO294"/>
      <c r="VFP294"/>
      <c r="VFQ294"/>
      <c r="VFR294"/>
      <c r="VFS294"/>
      <c r="VFT294"/>
      <c r="VFU294"/>
      <c r="VFV294"/>
      <c r="VFW294"/>
      <c r="VFX294"/>
      <c r="VFY294"/>
      <c r="VFZ294"/>
      <c r="VGA294"/>
      <c r="VGB294"/>
      <c r="VGC294"/>
      <c r="VGD294"/>
      <c r="VGE294"/>
      <c r="VGF294"/>
      <c r="VGG294"/>
      <c r="VGH294"/>
      <c r="VGI294"/>
      <c r="VGJ294"/>
      <c r="VGK294"/>
      <c r="VGL294"/>
      <c r="VGM294"/>
      <c r="VGN294"/>
      <c r="VGO294"/>
      <c r="VGP294"/>
      <c r="VGQ294"/>
      <c r="VGR294"/>
      <c r="VGS294"/>
      <c r="VGT294"/>
      <c r="VGU294"/>
      <c r="VGV294"/>
      <c r="VGW294"/>
      <c r="VGX294"/>
      <c r="VGY294"/>
      <c r="VGZ294"/>
      <c r="VHA294"/>
      <c r="VHB294"/>
      <c r="VHC294"/>
      <c r="VHD294"/>
      <c r="VHE294"/>
      <c r="VHF294"/>
      <c r="VHG294"/>
      <c r="VHH294"/>
      <c r="VHI294"/>
      <c r="VHJ294"/>
      <c r="VHK294"/>
      <c r="VHL294"/>
      <c r="VHM294"/>
      <c r="VHN294"/>
      <c r="VHO294"/>
      <c r="VHP294"/>
      <c r="VHQ294"/>
      <c r="VHR294"/>
      <c r="VHS294"/>
      <c r="VHT294"/>
      <c r="VHU294"/>
      <c r="VHV294"/>
      <c r="VHW294"/>
      <c r="VHX294"/>
      <c r="VHY294"/>
      <c r="VHZ294"/>
      <c r="VIA294"/>
      <c r="VIB294"/>
      <c r="VIC294"/>
      <c r="VID294"/>
      <c r="VIE294"/>
      <c r="VIF294"/>
      <c r="VIG294"/>
      <c r="VIH294"/>
      <c r="VII294"/>
      <c r="VIJ294"/>
      <c r="VIK294"/>
      <c r="VIL294"/>
      <c r="VIM294"/>
      <c r="VIN294"/>
      <c r="VIO294"/>
      <c r="VIP294"/>
      <c r="VIQ294"/>
      <c r="VIR294"/>
      <c r="VIS294"/>
      <c r="VIT294"/>
      <c r="VIU294"/>
      <c r="VIV294"/>
      <c r="VIW294"/>
      <c r="VIX294"/>
      <c r="VIY294"/>
      <c r="VIZ294"/>
      <c r="VJA294"/>
      <c r="VJB294"/>
      <c r="VJC294"/>
      <c r="VJD294"/>
      <c r="VJE294"/>
      <c r="VJF294"/>
      <c r="VJG294"/>
      <c r="VJH294"/>
      <c r="VJI294"/>
      <c r="VJJ294"/>
      <c r="VJK294"/>
      <c r="VJL294"/>
      <c r="VJM294"/>
      <c r="VJN294"/>
      <c r="VJO294"/>
      <c r="VJP294"/>
      <c r="VJQ294"/>
      <c r="VJR294"/>
      <c r="VJS294"/>
      <c r="VJT294"/>
      <c r="VJU294"/>
      <c r="VJV294"/>
      <c r="VJW294"/>
      <c r="VJX294"/>
      <c r="VJY294"/>
      <c r="VJZ294"/>
      <c r="VKA294"/>
      <c r="VKB294"/>
      <c r="VKC294"/>
      <c r="VKD294"/>
      <c r="VKE294"/>
      <c r="VKF294"/>
      <c r="VKG294"/>
      <c r="VKH294"/>
      <c r="VKI294"/>
      <c r="VKJ294"/>
      <c r="VKK294"/>
      <c r="VKL294"/>
      <c r="VKM294"/>
      <c r="VKN294"/>
      <c r="VKO294"/>
      <c r="VKP294"/>
      <c r="VKQ294"/>
      <c r="VKR294"/>
      <c r="VKS294"/>
      <c r="VKT294"/>
      <c r="VKU294"/>
      <c r="VKV294"/>
      <c r="VKW294"/>
      <c r="VKX294"/>
      <c r="VKY294"/>
      <c r="VKZ294"/>
      <c r="VLA294"/>
      <c r="VLB294"/>
      <c r="VLC294"/>
      <c r="VLD294"/>
      <c r="VLE294"/>
      <c r="VLF294"/>
      <c r="VLG294"/>
      <c r="VLH294"/>
      <c r="VLI294"/>
      <c r="VLJ294"/>
      <c r="VLK294"/>
      <c r="VLL294"/>
      <c r="VLM294"/>
      <c r="VLN294"/>
      <c r="VLO294"/>
      <c r="VLP294"/>
      <c r="VLQ294"/>
      <c r="VLR294"/>
      <c r="VLS294"/>
      <c r="VLT294"/>
      <c r="VLU294"/>
      <c r="VLV294"/>
      <c r="VLW294"/>
      <c r="VLX294"/>
      <c r="VLY294"/>
      <c r="VLZ294"/>
      <c r="VMA294"/>
      <c r="VMB294"/>
      <c r="VMC294"/>
      <c r="VMD294"/>
      <c r="VME294"/>
      <c r="VMF294"/>
      <c r="VMG294"/>
      <c r="VMH294"/>
      <c r="VMI294"/>
      <c r="VMJ294"/>
      <c r="VMK294"/>
      <c r="VML294"/>
      <c r="VMM294"/>
      <c r="VMN294"/>
      <c r="VMO294"/>
      <c r="VMP294"/>
      <c r="VMQ294"/>
      <c r="VMR294"/>
      <c r="VMS294"/>
      <c r="VMT294"/>
      <c r="VMU294"/>
      <c r="VMV294"/>
      <c r="VMW294"/>
      <c r="VMX294"/>
      <c r="VMY294"/>
      <c r="VMZ294"/>
      <c r="VNA294"/>
      <c r="VNB294"/>
      <c r="VNC294"/>
      <c r="VND294"/>
      <c r="VNE294"/>
      <c r="VNF294"/>
      <c r="VNG294"/>
      <c r="VNH294"/>
      <c r="VNI294"/>
      <c r="VNJ294"/>
      <c r="VNK294"/>
      <c r="VNL294"/>
      <c r="VNM294"/>
      <c r="VNN294"/>
      <c r="VNO294"/>
      <c r="VNP294"/>
      <c r="VNQ294"/>
      <c r="VNR294"/>
      <c r="VNS294"/>
      <c r="VNT294"/>
      <c r="VNU294"/>
      <c r="VNV294"/>
      <c r="VNW294"/>
      <c r="VNX294"/>
      <c r="VNY294"/>
      <c r="VNZ294"/>
      <c r="VOA294"/>
      <c r="VOB294"/>
      <c r="VOC294"/>
      <c r="VOD294"/>
      <c r="VOE294"/>
      <c r="VOF294"/>
      <c r="VOG294"/>
      <c r="VOH294"/>
      <c r="VOI294"/>
      <c r="VOJ294"/>
      <c r="VOK294"/>
      <c r="VOL294"/>
      <c r="VOM294"/>
      <c r="VON294"/>
      <c r="VOO294"/>
      <c r="VOP294"/>
      <c r="VOQ294"/>
      <c r="VOR294"/>
      <c r="VOS294"/>
      <c r="VOT294"/>
      <c r="VOU294"/>
      <c r="VOV294"/>
      <c r="VOW294"/>
      <c r="VOX294"/>
      <c r="VOY294"/>
      <c r="VOZ294"/>
      <c r="VPA294"/>
      <c r="VPB294"/>
      <c r="VPC294"/>
      <c r="VPD294"/>
      <c r="VPE294"/>
      <c r="VPF294"/>
      <c r="VPG294"/>
      <c r="VPH294"/>
      <c r="VPI294"/>
      <c r="VPJ294"/>
      <c r="VPK294"/>
      <c r="VPL294"/>
      <c r="VPM294"/>
      <c r="VPN294"/>
      <c r="VPO294"/>
      <c r="VPP294"/>
      <c r="VPQ294"/>
      <c r="VPR294"/>
      <c r="VPS294"/>
      <c r="VPT294"/>
      <c r="VPU294"/>
      <c r="VPV294"/>
      <c r="VPW294"/>
      <c r="VPX294"/>
      <c r="VPY294"/>
      <c r="VPZ294"/>
      <c r="VQA294"/>
      <c r="VQB294"/>
      <c r="VQC294"/>
      <c r="VQD294"/>
      <c r="VQE294"/>
      <c r="VQF294"/>
      <c r="VQG294"/>
      <c r="VQH294"/>
      <c r="VQI294"/>
      <c r="VQJ294"/>
      <c r="VQK294"/>
      <c r="VQL294"/>
      <c r="VQM294"/>
      <c r="VQN294"/>
      <c r="VQO294"/>
      <c r="VQP294"/>
      <c r="VQQ294"/>
      <c r="VQR294"/>
      <c r="VQS294"/>
      <c r="VQT294"/>
      <c r="VQU294"/>
      <c r="VQV294"/>
      <c r="VQW294"/>
      <c r="VQX294"/>
      <c r="VQY294"/>
      <c r="VQZ294"/>
      <c r="VRA294"/>
      <c r="VRB294"/>
      <c r="VRC294"/>
      <c r="VRD294"/>
      <c r="VRE294"/>
      <c r="VRF294"/>
      <c r="VRG294"/>
      <c r="VRH294"/>
      <c r="VRI294"/>
      <c r="VRJ294"/>
      <c r="VRK294"/>
      <c r="VRL294"/>
      <c r="VRM294"/>
      <c r="VRN294"/>
      <c r="VRO294"/>
      <c r="VRP294"/>
      <c r="VRQ294"/>
      <c r="VRR294"/>
      <c r="VRS294"/>
      <c r="VRT294"/>
      <c r="VRU294"/>
      <c r="VRV294"/>
      <c r="VRW294"/>
      <c r="VRX294"/>
      <c r="VRY294"/>
      <c r="VRZ294"/>
      <c r="VSA294"/>
      <c r="VSB294"/>
      <c r="VSC294"/>
      <c r="VSD294"/>
      <c r="VSE294"/>
      <c r="VSF294"/>
      <c r="VSG294"/>
      <c r="VSH294"/>
      <c r="VSI294"/>
      <c r="VSJ294"/>
      <c r="VSK294"/>
      <c r="VSL294"/>
      <c r="VSM294"/>
      <c r="VSN294"/>
      <c r="VSO294"/>
      <c r="VSP294"/>
      <c r="VSQ294"/>
      <c r="VSR294"/>
      <c r="VSS294"/>
      <c r="VST294"/>
      <c r="VSU294"/>
      <c r="VSV294"/>
      <c r="VSW294"/>
      <c r="VSX294"/>
      <c r="VSY294"/>
      <c r="VSZ294"/>
      <c r="VTA294"/>
      <c r="VTB294"/>
      <c r="VTC294"/>
      <c r="VTD294"/>
      <c r="VTE294"/>
      <c r="VTF294"/>
      <c r="VTG294"/>
      <c r="VTH294"/>
      <c r="VTI294"/>
      <c r="VTJ294"/>
      <c r="VTK294"/>
      <c r="VTL294"/>
      <c r="VTM294"/>
      <c r="VTN294"/>
      <c r="VTO294"/>
      <c r="VTP294"/>
      <c r="VTQ294"/>
      <c r="VTR294"/>
      <c r="VTS294"/>
      <c r="VTT294"/>
      <c r="VTU294"/>
      <c r="VTV294"/>
      <c r="VTW294"/>
      <c r="VTX294"/>
      <c r="VTY294"/>
      <c r="VTZ294"/>
      <c r="VUA294"/>
      <c r="VUB294"/>
      <c r="VUC294"/>
      <c r="VUD294"/>
      <c r="VUE294"/>
      <c r="VUF294"/>
      <c r="VUG294"/>
      <c r="VUH294"/>
      <c r="VUI294"/>
      <c r="VUJ294"/>
      <c r="VUK294"/>
      <c r="VUL294"/>
      <c r="VUM294"/>
      <c r="VUN294"/>
      <c r="VUO294"/>
      <c r="VUP294"/>
      <c r="VUQ294"/>
      <c r="VUR294"/>
      <c r="VUS294"/>
      <c r="VUT294"/>
      <c r="VUU294"/>
      <c r="VUV294"/>
      <c r="VUW294"/>
      <c r="VUX294"/>
      <c r="VUY294"/>
      <c r="VUZ294"/>
      <c r="VVA294"/>
      <c r="VVB294"/>
      <c r="VVC294"/>
      <c r="VVD294"/>
      <c r="VVE294"/>
      <c r="VVF294"/>
      <c r="VVG294"/>
      <c r="VVH294"/>
      <c r="VVI294"/>
      <c r="VVJ294"/>
      <c r="VVK294"/>
      <c r="VVL294"/>
      <c r="VVM294"/>
      <c r="VVN294"/>
      <c r="VVO294"/>
      <c r="VVP294"/>
      <c r="VVQ294"/>
      <c r="VVR294"/>
      <c r="VVS294"/>
      <c r="VVT294"/>
      <c r="VVU294"/>
      <c r="VVV294"/>
      <c r="VVW294"/>
      <c r="VVX294"/>
      <c r="VVY294"/>
      <c r="VVZ294"/>
      <c r="VWA294"/>
      <c r="VWB294"/>
      <c r="VWC294"/>
      <c r="VWD294"/>
      <c r="VWE294"/>
      <c r="VWF294"/>
      <c r="VWG294"/>
      <c r="VWH294"/>
      <c r="VWI294"/>
      <c r="VWJ294"/>
      <c r="VWK294"/>
      <c r="VWL294"/>
      <c r="VWM294"/>
      <c r="VWN294"/>
      <c r="VWO294"/>
      <c r="VWP294"/>
      <c r="VWQ294"/>
      <c r="VWR294"/>
      <c r="VWS294"/>
      <c r="VWT294"/>
      <c r="VWU294"/>
      <c r="VWV294"/>
      <c r="VWW294"/>
      <c r="VWX294"/>
      <c r="VWY294"/>
      <c r="VWZ294"/>
      <c r="VXA294"/>
      <c r="VXB294"/>
      <c r="VXC294"/>
      <c r="VXD294"/>
      <c r="VXE294"/>
      <c r="VXF294"/>
      <c r="VXG294"/>
      <c r="VXH294"/>
      <c r="VXI294"/>
      <c r="VXJ294"/>
      <c r="VXK294"/>
      <c r="VXL294"/>
      <c r="VXM294"/>
      <c r="VXN294"/>
      <c r="VXO294"/>
      <c r="VXP294"/>
      <c r="VXQ294"/>
      <c r="VXR294"/>
      <c r="VXS294"/>
      <c r="VXT294"/>
      <c r="VXU294"/>
      <c r="VXV294"/>
      <c r="VXW294"/>
      <c r="VXX294"/>
      <c r="VXY294"/>
      <c r="VXZ294"/>
      <c r="VYA294"/>
      <c r="VYB294"/>
      <c r="VYC294"/>
      <c r="VYD294"/>
      <c r="VYE294"/>
      <c r="VYF294"/>
      <c r="VYG294"/>
      <c r="VYH294"/>
      <c r="VYI294"/>
      <c r="VYJ294"/>
      <c r="VYK294"/>
      <c r="VYL294"/>
      <c r="VYM294"/>
      <c r="VYN294"/>
      <c r="VYO294"/>
      <c r="VYP294"/>
      <c r="VYQ294"/>
      <c r="VYR294"/>
      <c r="VYS294"/>
      <c r="VYT294"/>
      <c r="VYU294"/>
      <c r="VYV294"/>
      <c r="VYW294"/>
      <c r="VYX294"/>
      <c r="VYY294"/>
      <c r="VYZ294"/>
      <c r="VZA294"/>
      <c r="VZB294"/>
      <c r="VZC294"/>
      <c r="VZD294"/>
      <c r="VZE294"/>
      <c r="VZF294"/>
      <c r="VZG294"/>
      <c r="VZH294"/>
      <c r="VZI294"/>
      <c r="VZJ294"/>
      <c r="VZK294"/>
      <c r="VZL294"/>
      <c r="VZM294"/>
      <c r="VZN294"/>
      <c r="VZO294"/>
      <c r="VZP294"/>
      <c r="VZQ294"/>
      <c r="VZR294"/>
      <c r="VZS294"/>
      <c r="VZT294"/>
      <c r="VZU294"/>
      <c r="VZV294"/>
      <c r="VZW294"/>
      <c r="VZX294"/>
      <c r="VZY294"/>
      <c r="VZZ294"/>
      <c r="WAA294"/>
      <c r="WAB294"/>
      <c r="WAC294"/>
      <c r="WAD294"/>
      <c r="WAE294"/>
      <c r="WAF294"/>
      <c r="WAG294"/>
      <c r="WAH294"/>
      <c r="WAI294"/>
      <c r="WAJ294"/>
      <c r="WAK294"/>
      <c r="WAL294"/>
      <c r="WAM294"/>
      <c r="WAN294"/>
      <c r="WAO294"/>
      <c r="WAP294"/>
      <c r="WAQ294"/>
      <c r="WAR294"/>
      <c r="WAS294"/>
      <c r="WAT294"/>
      <c r="WAU294"/>
      <c r="WAV294"/>
      <c r="WAW294"/>
      <c r="WAX294"/>
      <c r="WAY294"/>
      <c r="WAZ294"/>
      <c r="WBA294"/>
      <c r="WBB294"/>
      <c r="WBC294"/>
      <c r="WBD294"/>
      <c r="WBE294"/>
      <c r="WBF294"/>
      <c r="WBG294"/>
      <c r="WBH294"/>
      <c r="WBI294"/>
      <c r="WBJ294"/>
      <c r="WBK294"/>
      <c r="WBL294"/>
      <c r="WBM294"/>
      <c r="WBN294"/>
      <c r="WBO294"/>
      <c r="WBP294"/>
      <c r="WBQ294"/>
      <c r="WBR294"/>
      <c r="WBS294"/>
      <c r="WBT294"/>
      <c r="WBU294"/>
      <c r="WBV294"/>
      <c r="WBW294"/>
      <c r="WBX294"/>
      <c r="WBY294"/>
      <c r="WBZ294"/>
      <c r="WCA294"/>
      <c r="WCB294"/>
      <c r="WCC294"/>
      <c r="WCD294"/>
      <c r="WCE294"/>
      <c r="WCF294"/>
      <c r="WCG294"/>
      <c r="WCH294"/>
      <c r="WCI294"/>
      <c r="WCJ294"/>
      <c r="WCK294"/>
      <c r="WCL294"/>
      <c r="WCM294"/>
      <c r="WCN294"/>
      <c r="WCO294"/>
      <c r="WCP294"/>
      <c r="WCQ294"/>
      <c r="WCR294"/>
      <c r="WCS294"/>
      <c r="WCT294"/>
      <c r="WCU294"/>
      <c r="WCV294"/>
      <c r="WCW294"/>
      <c r="WCX294"/>
      <c r="WCY294"/>
      <c r="WCZ294"/>
      <c r="WDA294"/>
      <c r="WDB294"/>
      <c r="WDC294"/>
      <c r="WDD294"/>
      <c r="WDE294"/>
      <c r="WDF294"/>
      <c r="WDG294"/>
      <c r="WDH294"/>
      <c r="WDI294"/>
      <c r="WDJ294"/>
      <c r="WDK294"/>
      <c r="WDL294"/>
      <c r="WDM294"/>
      <c r="WDN294"/>
      <c r="WDO294"/>
      <c r="WDP294"/>
      <c r="WDQ294"/>
      <c r="WDR294"/>
      <c r="WDS294"/>
      <c r="WDT294"/>
      <c r="WDU294"/>
      <c r="WDV294"/>
      <c r="WDW294"/>
      <c r="WDX294"/>
      <c r="WDY294"/>
      <c r="WDZ294"/>
      <c r="WEA294"/>
      <c r="WEB294"/>
      <c r="WEC294"/>
      <c r="WED294"/>
      <c r="WEE294"/>
      <c r="WEF294"/>
      <c r="WEG294"/>
      <c r="WEH294"/>
      <c r="WEI294"/>
      <c r="WEJ294"/>
      <c r="WEK294"/>
      <c r="WEL294"/>
      <c r="WEM294"/>
      <c r="WEN294"/>
      <c r="WEO294"/>
      <c r="WEP294"/>
      <c r="WEQ294"/>
      <c r="WER294"/>
      <c r="WES294"/>
      <c r="WET294"/>
      <c r="WEU294"/>
      <c r="WEV294"/>
      <c r="WEW294"/>
      <c r="WEX294"/>
      <c r="WEY294"/>
      <c r="WEZ294"/>
      <c r="WFA294"/>
      <c r="WFB294"/>
      <c r="WFC294"/>
      <c r="WFD294"/>
      <c r="WFE294"/>
      <c r="WFF294"/>
      <c r="WFG294"/>
      <c r="WFH294"/>
      <c r="WFI294"/>
      <c r="WFJ294"/>
      <c r="WFK294"/>
      <c r="WFL294"/>
      <c r="WFM294"/>
      <c r="WFN294"/>
      <c r="WFO294"/>
      <c r="WFP294"/>
      <c r="WFQ294"/>
      <c r="WFR294"/>
      <c r="WFS294"/>
      <c r="WFT294"/>
      <c r="WFU294"/>
      <c r="WFV294"/>
      <c r="WFW294"/>
      <c r="WFX294"/>
      <c r="WFY294"/>
      <c r="WFZ294"/>
      <c r="WGA294"/>
      <c r="WGB294"/>
      <c r="WGC294"/>
      <c r="WGD294"/>
      <c r="WGE294"/>
      <c r="WGF294"/>
      <c r="WGG294"/>
      <c r="WGH294"/>
      <c r="WGI294"/>
      <c r="WGJ294"/>
      <c r="WGK294"/>
      <c r="WGL294"/>
      <c r="WGM294"/>
      <c r="WGN294"/>
      <c r="WGO294"/>
      <c r="WGP294"/>
      <c r="WGQ294"/>
      <c r="WGR294"/>
      <c r="WGS294"/>
      <c r="WGT294"/>
      <c r="WGU294"/>
      <c r="WGV294"/>
      <c r="WGW294"/>
      <c r="WGX294"/>
      <c r="WGY294"/>
      <c r="WGZ294"/>
      <c r="WHA294"/>
      <c r="WHB294"/>
      <c r="WHC294"/>
      <c r="WHD294"/>
      <c r="WHE294"/>
      <c r="WHF294"/>
      <c r="WHG294"/>
      <c r="WHH294"/>
      <c r="WHI294"/>
      <c r="WHJ294"/>
      <c r="WHK294"/>
      <c r="WHL294"/>
      <c r="WHM294"/>
      <c r="WHN294"/>
      <c r="WHO294"/>
      <c r="WHP294"/>
      <c r="WHQ294"/>
      <c r="WHR294"/>
      <c r="WHS294"/>
      <c r="WHT294"/>
      <c r="WHU294"/>
      <c r="WHV294"/>
      <c r="WHW294"/>
      <c r="WHX294"/>
      <c r="WHY294"/>
      <c r="WHZ294"/>
      <c r="WIA294"/>
      <c r="WIB294"/>
      <c r="WIC294"/>
      <c r="WID294"/>
      <c r="WIE294"/>
      <c r="WIF294"/>
      <c r="WIG294"/>
      <c r="WIH294"/>
      <c r="WII294"/>
      <c r="WIJ294"/>
      <c r="WIK294"/>
      <c r="WIL294"/>
      <c r="WIM294"/>
      <c r="WIN294"/>
      <c r="WIO294"/>
      <c r="WIP294"/>
      <c r="WIQ294"/>
      <c r="WIR294"/>
      <c r="WIS294"/>
      <c r="WIT294"/>
      <c r="WIU294"/>
      <c r="WIV294"/>
      <c r="WIW294"/>
      <c r="WIX294"/>
      <c r="WIY294"/>
      <c r="WIZ294"/>
      <c r="WJA294"/>
      <c r="WJB294"/>
      <c r="WJC294"/>
      <c r="WJD294"/>
      <c r="WJE294"/>
      <c r="WJF294"/>
      <c r="WJG294"/>
      <c r="WJH294"/>
      <c r="WJI294"/>
      <c r="WJJ294"/>
      <c r="WJK294"/>
      <c r="WJL294"/>
      <c r="WJM294"/>
      <c r="WJN294"/>
      <c r="WJO294"/>
      <c r="WJP294"/>
      <c r="WJQ294"/>
      <c r="WJR294"/>
      <c r="WJS294"/>
      <c r="WJT294"/>
      <c r="WJU294"/>
      <c r="WJV294"/>
      <c r="WJW294"/>
      <c r="WJX294"/>
      <c r="WJY294"/>
      <c r="WJZ294"/>
      <c r="WKA294"/>
      <c r="WKB294"/>
      <c r="WKC294"/>
      <c r="WKD294"/>
      <c r="WKE294"/>
      <c r="WKF294"/>
      <c r="WKG294"/>
      <c r="WKH294"/>
      <c r="WKI294"/>
      <c r="WKJ294"/>
      <c r="WKK294"/>
      <c r="WKL294"/>
      <c r="WKM294"/>
      <c r="WKN294"/>
      <c r="WKO294"/>
      <c r="WKP294"/>
      <c r="WKQ294"/>
      <c r="WKR294"/>
      <c r="WKS294"/>
      <c r="WKT294"/>
      <c r="WKU294"/>
      <c r="WKV294"/>
      <c r="WKW294"/>
      <c r="WKX294"/>
      <c r="WKY294"/>
      <c r="WKZ294"/>
      <c r="WLA294"/>
      <c r="WLB294"/>
      <c r="WLC294"/>
      <c r="WLD294"/>
      <c r="WLE294"/>
      <c r="WLF294"/>
      <c r="WLG294"/>
      <c r="WLH294"/>
      <c r="WLI294"/>
      <c r="WLJ294"/>
      <c r="WLK294"/>
      <c r="WLL294"/>
      <c r="WLM294"/>
      <c r="WLN294"/>
      <c r="WLO294"/>
      <c r="WLP294"/>
      <c r="WLQ294"/>
      <c r="WLR294"/>
      <c r="WLS294"/>
      <c r="WLT294"/>
      <c r="WLU294"/>
      <c r="WLV294"/>
      <c r="WLW294"/>
      <c r="WLX294"/>
      <c r="WLY294"/>
      <c r="WLZ294"/>
      <c r="WMA294"/>
      <c r="WMB294"/>
      <c r="WMC294"/>
      <c r="WMD294"/>
      <c r="WME294"/>
      <c r="WMF294"/>
      <c r="WMG294"/>
      <c r="WMH294"/>
      <c r="WMI294"/>
      <c r="WMJ294"/>
      <c r="WMK294"/>
      <c r="WML294"/>
      <c r="WMM294"/>
      <c r="WMN294"/>
      <c r="WMO294"/>
      <c r="WMP294"/>
      <c r="WMQ294"/>
      <c r="WMR294"/>
      <c r="WMS294"/>
      <c r="WMT294"/>
      <c r="WMU294"/>
      <c r="WMV294"/>
      <c r="WMW294"/>
      <c r="WMX294"/>
      <c r="WMY294"/>
      <c r="WMZ294"/>
      <c r="WNA294"/>
      <c r="WNB294"/>
      <c r="WNC294"/>
      <c r="WND294"/>
      <c r="WNE294"/>
      <c r="WNF294"/>
      <c r="WNG294"/>
      <c r="WNH294"/>
      <c r="WNI294"/>
      <c r="WNJ294"/>
      <c r="WNK294"/>
      <c r="WNL294"/>
      <c r="WNM294"/>
      <c r="WNN294"/>
      <c r="WNO294"/>
      <c r="WNP294"/>
      <c r="WNQ294"/>
      <c r="WNR294"/>
      <c r="WNS294"/>
      <c r="WNT294"/>
      <c r="WNU294"/>
      <c r="WNV294"/>
      <c r="WNW294"/>
      <c r="WNX294"/>
      <c r="WNY294"/>
      <c r="WNZ294"/>
      <c r="WOA294"/>
      <c r="WOB294"/>
      <c r="WOC294"/>
      <c r="WOD294"/>
      <c r="WOE294"/>
      <c r="WOF294"/>
      <c r="WOG294"/>
      <c r="WOH294"/>
      <c r="WOI294"/>
      <c r="WOJ294"/>
      <c r="WOK294"/>
      <c r="WOL294"/>
      <c r="WOM294"/>
      <c r="WON294"/>
      <c r="WOO294"/>
      <c r="WOP294"/>
      <c r="WOQ294"/>
      <c r="WOR294"/>
      <c r="WOS294"/>
      <c r="WOT294"/>
      <c r="WOU294"/>
      <c r="WOV294"/>
      <c r="WOW294"/>
      <c r="WOX294"/>
      <c r="WOY294"/>
      <c r="WOZ294"/>
      <c r="WPA294"/>
      <c r="WPB294"/>
      <c r="WPC294"/>
      <c r="WPD294"/>
      <c r="WPE294"/>
      <c r="WPF294"/>
      <c r="WPG294"/>
      <c r="WPH294"/>
      <c r="WPI294"/>
      <c r="WPJ294"/>
      <c r="WPK294"/>
      <c r="WPL294"/>
      <c r="WPM294"/>
      <c r="WPN294"/>
      <c r="WPO294"/>
      <c r="WPP294"/>
      <c r="WPQ294"/>
      <c r="WPR294"/>
      <c r="WPS294"/>
      <c r="WPT294"/>
      <c r="WPU294"/>
      <c r="WPV294"/>
      <c r="WPW294"/>
      <c r="WPX294"/>
      <c r="WPY294"/>
      <c r="WPZ294"/>
      <c r="WQA294"/>
      <c r="WQB294"/>
      <c r="WQC294"/>
      <c r="WQD294"/>
      <c r="WQE294"/>
      <c r="WQF294"/>
      <c r="WQG294"/>
      <c r="WQH294"/>
      <c r="WQI294"/>
      <c r="WQJ294"/>
      <c r="WQK294"/>
      <c r="WQL294"/>
      <c r="WQM294"/>
      <c r="WQN294"/>
      <c r="WQO294"/>
      <c r="WQP294"/>
      <c r="WQQ294"/>
      <c r="WQR294"/>
      <c r="WQS294"/>
      <c r="WQT294"/>
      <c r="WQU294"/>
      <c r="WQV294"/>
      <c r="WQW294"/>
      <c r="WQX294"/>
      <c r="WQY294"/>
      <c r="WQZ294"/>
      <c r="WRA294"/>
      <c r="WRB294"/>
      <c r="WRC294"/>
      <c r="WRD294"/>
      <c r="WRE294"/>
      <c r="WRF294"/>
      <c r="WRG294"/>
      <c r="WRH294"/>
      <c r="WRI294"/>
      <c r="WRJ294"/>
      <c r="WRK294"/>
      <c r="WRL294"/>
      <c r="WRM294"/>
      <c r="WRN294"/>
      <c r="WRO294"/>
      <c r="WRP294"/>
      <c r="WRQ294"/>
      <c r="WRR294"/>
      <c r="WRS294"/>
      <c r="WRT294"/>
      <c r="WRU294"/>
      <c r="WRV294"/>
      <c r="WRW294"/>
      <c r="WRX294"/>
      <c r="WRY294"/>
      <c r="WRZ294"/>
      <c r="WSA294"/>
      <c r="WSB294"/>
      <c r="WSC294"/>
      <c r="WSD294"/>
      <c r="WSE294"/>
      <c r="WSF294"/>
      <c r="WSG294"/>
      <c r="WSH294"/>
      <c r="WSI294"/>
      <c r="WSJ294"/>
      <c r="WSK294"/>
      <c r="WSL294"/>
      <c r="WSM294"/>
      <c r="WSN294"/>
      <c r="WSO294"/>
      <c r="WSP294"/>
      <c r="WSQ294"/>
      <c r="WSR294"/>
      <c r="WSS294"/>
      <c r="WST294"/>
      <c r="WSU294"/>
      <c r="WSV294"/>
      <c r="WSW294"/>
      <c r="WSX294"/>
      <c r="WSY294"/>
      <c r="WSZ294"/>
      <c r="WTA294"/>
      <c r="WTB294"/>
      <c r="WTC294"/>
      <c r="WTD294"/>
      <c r="WTE294"/>
      <c r="WTF294"/>
      <c r="WTG294"/>
      <c r="WTH294"/>
      <c r="WTI294"/>
      <c r="WTJ294"/>
      <c r="WTK294"/>
      <c r="WTL294"/>
      <c r="WTM294"/>
      <c r="WTN294"/>
      <c r="WTO294"/>
      <c r="WTP294"/>
      <c r="WTQ294"/>
      <c r="WTR294"/>
      <c r="WTS294"/>
      <c r="WTT294"/>
      <c r="WTU294"/>
      <c r="WTV294"/>
      <c r="WTW294"/>
      <c r="WTX294"/>
      <c r="WTY294"/>
      <c r="WTZ294"/>
      <c r="WUA294"/>
      <c r="WUB294"/>
      <c r="WUC294"/>
      <c r="WUD294"/>
      <c r="WUE294"/>
      <c r="WUF294"/>
      <c r="WUG294"/>
      <c r="WUH294"/>
      <c r="WUI294"/>
      <c r="WUJ294"/>
      <c r="WUK294"/>
      <c r="WUL294"/>
      <c r="WUM294"/>
      <c r="WUN294"/>
      <c r="WUO294"/>
      <c r="WUP294"/>
      <c r="WUQ294"/>
      <c r="WUR294"/>
      <c r="WUS294"/>
      <c r="WUT294"/>
      <c r="WUU294"/>
      <c r="WUV294"/>
      <c r="WUW294"/>
      <c r="WUX294"/>
      <c r="WUY294"/>
      <c r="WUZ294"/>
      <c r="WVA294"/>
      <c r="WVB294"/>
      <c r="WVC294"/>
      <c r="WVD294"/>
      <c r="WVE294"/>
      <c r="WVF294"/>
      <c r="WVG294"/>
      <c r="WVH294"/>
      <c r="WVI294"/>
      <c r="WVJ294"/>
      <c r="WVK294"/>
      <c r="WVL294"/>
      <c r="WVM294"/>
      <c r="WVN294"/>
      <c r="WVO294"/>
      <c r="WVP294"/>
      <c r="WVQ294"/>
      <c r="WVR294"/>
      <c r="WVS294"/>
      <c r="WVT294"/>
      <c r="WVU294"/>
      <c r="WVV294"/>
      <c r="WVW294"/>
      <c r="WVX294"/>
      <c r="WVY294"/>
      <c r="WVZ294"/>
      <c r="WWA294"/>
      <c r="WWB294"/>
      <c r="WWC294"/>
      <c r="WWD294"/>
      <c r="WWE294"/>
      <c r="WWF294"/>
      <c r="WWG294"/>
      <c r="WWH294"/>
      <c r="WWI294"/>
      <c r="WWJ294"/>
      <c r="WWK294"/>
      <c r="WWL294"/>
      <c r="WWM294"/>
      <c r="WWN294"/>
      <c r="WWO294"/>
      <c r="WWP294"/>
      <c r="WWQ294"/>
      <c r="WWR294"/>
      <c r="WWS294"/>
      <c r="WWT294"/>
      <c r="WWU294"/>
      <c r="WWV294"/>
      <c r="WWW294"/>
      <c r="WWX294"/>
      <c r="WWY294"/>
      <c r="WWZ294"/>
      <c r="WXA294"/>
      <c r="WXB294"/>
      <c r="WXC294"/>
      <c r="WXD294"/>
      <c r="WXE294"/>
      <c r="WXF294"/>
      <c r="WXG294"/>
      <c r="WXH294"/>
      <c r="WXI294"/>
      <c r="WXJ294"/>
      <c r="WXK294"/>
      <c r="WXL294"/>
      <c r="WXM294"/>
      <c r="WXN294"/>
      <c r="WXO294"/>
      <c r="WXP294"/>
      <c r="WXQ294"/>
      <c r="WXR294"/>
      <c r="WXS294"/>
      <c r="WXT294"/>
      <c r="WXU294"/>
      <c r="WXV294"/>
      <c r="WXW294"/>
      <c r="WXX294"/>
      <c r="WXY294"/>
      <c r="WXZ294"/>
      <c r="WYA294"/>
      <c r="WYB294"/>
      <c r="WYC294"/>
      <c r="WYD294"/>
      <c r="WYE294"/>
      <c r="WYF294"/>
      <c r="WYG294"/>
      <c r="WYH294"/>
      <c r="WYI294"/>
      <c r="WYJ294"/>
      <c r="WYK294"/>
      <c r="WYL294"/>
      <c r="WYM294"/>
      <c r="WYN294"/>
      <c r="WYO294"/>
      <c r="WYP294"/>
      <c r="WYQ294"/>
      <c r="WYR294"/>
      <c r="WYS294"/>
      <c r="WYT294"/>
      <c r="WYU294"/>
      <c r="WYV294"/>
      <c r="WYW294"/>
      <c r="WYX294"/>
      <c r="WYY294"/>
      <c r="WYZ294"/>
      <c r="WZA294"/>
      <c r="WZB294"/>
      <c r="WZC294"/>
      <c r="WZD294"/>
      <c r="WZE294"/>
      <c r="WZF294"/>
      <c r="WZG294"/>
      <c r="WZH294"/>
      <c r="WZI294"/>
      <c r="WZJ294"/>
      <c r="WZK294"/>
      <c r="WZL294"/>
      <c r="WZM294"/>
      <c r="WZN294"/>
      <c r="WZO294"/>
      <c r="WZP294"/>
      <c r="WZQ294"/>
      <c r="WZR294"/>
      <c r="WZS294"/>
      <c r="WZT294"/>
      <c r="WZU294"/>
      <c r="WZV294"/>
      <c r="WZW294"/>
      <c r="WZX294"/>
      <c r="WZY294"/>
      <c r="WZZ294"/>
      <c r="XAA294"/>
      <c r="XAB294"/>
      <c r="XAC294"/>
      <c r="XAD294"/>
      <c r="XAE294"/>
      <c r="XAF294"/>
      <c r="XAG294"/>
      <c r="XAH294"/>
      <c r="XAI294"/>
      <c r="XAJ294"/>
      <c r="XAK294"/>
      <c r="XAL294"/>
      <c r="XAM294"/>
      <c r="XAN294"/>
      <c r="XAO294"/>
      <c r="XAP294"/>
      <c r="XAQ294"/>
      <c r="XAR294"/>
      <c r="XAS294"/>
      <c r="XAT294"/>
      <c r="XAU294"/>
      <c r="XAV294"/>
      <c r="XAW294"/>
      <c r="XAX294"/>
      <c r="XAY294"/>
      <c r="XAZ294"/>
      <c r="XBA294"/>
      <c r="XBB294"/>
      <c r="XBC294"/>
      <c r="XBD294"/>
      <c r="XBE294"/>
      <c r="XBF294"/>
      <c r="XBG294"/>
      <c r="XBH294"/>
      <c r="XBI294"/>
      <c r="XBJ294"/>
      <c r="XBK294"/>
      <c r="XBL294"/>
      <c r="XBM294"/>
      <c r="XBN294"/>
      <c r="XBO294"/>
      <c r="XBP294"/>
      <c r="XBQ294"/>
      <c r="XBR294"/>
      <c r="XBS294"/>
      <c r="XBT294"/>
      <c r="XBU294"/>
      <c r="XBV294"/>
      <c r="XBW294"/>
      <c r="XBX294"/>
      <c r="XBY294"/>
      <c r="XBZ294"/>
      <c r="XCA294"/>
      <c r="XCB294"/>
      <c r="XCC294"/>
      <c r="XCD294"/>
      <c r="XCE294"/>
      <c r="XCF294"/>
      <c r="XCG294"/>
      <c r="XCH294"/>
      <c r="XCI294"/>
      <c r="XCJ294"/>
      <c r="XCK294"/>
      <c r="XCL294"/>
      <c r="XCM294"/>
      <c r="XCN294"/>
      <c r="XCO294"/>
      <c r="XCP294"/>
      <c r="XCQ294"/>
      <c r="XCR294"/>
      <c r="XCS294"/>
      <c r="XCT294"/>
      <c r="XCU294"/>
      <c r="XCV294"/>
      <c r="XCW294"/>
      <c r="XCX294"/>
      <c r="XCY294"/>
      <c r="XCZ294"/>
      <c r="XDA294"/>
      <c r="XDB294"/>
      <c r="XDC294"/>
      <c r="XDD294"/>
      <c r="XDE294"/>
      <c r="XDF294"/>
      <c r="XDG294"/>
      <c r="XDH294"/>
      <c r="XDI294"/>
      <c r="XDJ294"/>
      <c r="XDK294"/>
      <c r="XDL294"/>
      <c r="XDM294"/>
      <c r="XDN294"/>
      <c r="XDO294"/>
      <c r="XDP294"/>
      <c r="XDQ294"/>
      <c r="XDR294"/>
      <c r="XDS294"/>
      <c r="XDT294"/>
      <c r="XDU294"/>
      <c r="XDV294"/>
      <c r="XDW294"/>
      <c r="XDX294"/>
      <c r="XDY294"/>
      <c r="XDZ294"/>
      <c r="XEA294"/>
      <c r="XEB294"/>
      <c r="XEC294"/>
      <c r="XED294"/>
      <c r="XEE294"/>
      <c r="XEF294"/>
      <c r="XEG294"/>
      <c r="XEH294"/>
      <c r="XEI294"/>
      <c r="XEJ294"/>
      <c r="XEK294"/>
      <c r="XEL294"/>
      <c r="XEM294"/>
      <c r="XEN294"/>
      <c r="XEO294"/>
      <c r="XEP294"/>
      <c r="XEQ294"/>
      <c r="XER294"/>
      <c r="XES294"/>
      <c r="XET294"/>
      <c r="XEU294"/>
      <c r="XEV294"/>
      <c r="XEW294"/>
      <c r="XEX294"/>
      <c r="XEY294"/>
      <c r="XEZ294"/>
      <c r="XFA294"/>
      <c r="XFB294"/>
      <c r="XFC294"/>
      <c r="XFD294"/>
    </row>
    <row r="295" s="31" customFormat="1" spans="1:16384">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s="28"/>
      <c r="AN295" s="30"/>
      <c r="AO295" s="29"/>
      <c r="AP295"/>
      <c r="AQ295"/>
      <c r="AR295" s="33"/>
      <c r="AS295" s="28"/>
      <c r="AT295" s="28"/>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c r="AMK295"/>
      <c r="AML295"/>
      <c r="AMM295"/>
      <c r="AMN295"/>
      <c r="AMO295"/>
      <c r="AMP295"/>
      <c r="AMQ295"/>
      <c r="AMR295"/>
      <c r="AMS295"/>
      <c r="AMT295"/>
      <c r="AMU295"/>
      <c r="AMV295"/>
      <c r="AMW295"/>
      <c r="AMX295"/>
      <c r="AMY295"/>
      <c r="AMZ295"/>
      <c r="ANA295"/>
      <c r="ANB295"/>
      <c r="ANC295"/>
      <c r="AND295"/>
      <c r="ANE295"/>
      <c r="ANF295"/>
      <c r="ANG295"/>
      <c r="ANH295"/>
      <c r="ANI295"/>
      <c r="ANJ295"/>
      <c r="ANK295"/>
      <c r="ANL295"/>
      <c r="ANM295"/>
      <c r="ANN295"/>
      <c r="ANO295"/>
      <c r="ANP295"/>
      <c r="ANQ295"/>
      <c r="ANR295"/>
      <c r="ANS295"/>
      <c r="ANT295"/>
      <c r="ANU295"/>
      <c r="ANV295"/>
      <c r="ANW295"/>
      <c r="ANX295"/>
      <c r="ANY295"/>
      <c r="ANZ295"/>
      <c r="AOA295"/>
      <c r="AOB295"/>
      <c r="AOC295"/>
      <c r="AOD295"/>
      <c r="AOE295"/>
      <c r="AOF295"/>
      <c r="AOG295"/>
      <c r="AOH295"/>
      <c r="AOI295"/>
      <c r="AOJ295"/>
      <c r="AOK295"/>
      <c r="AOL295"/>
      <c r="AOM295"/>
      <c r="AON295"/>
      <c r="AOO295"/>
      <c r="AOP295"/>
      <c r="AOQ295"/>
      <c r="AOR295"/>
      <c r="AOS295"/>
      <c r="AOT295"/>
      <c r="AOU295"/>
      <c r="AOV295"/>
      <c r="AOW295"/>
      <c r="AOX295"/>
      <c r="AOY295"/>
      <c r="AOZ295"/>
      <c r="APA295"/>
      <c r="APB295"/>
      <c r="APC295"/>
      <c r="APD295"/>
      <c r="APE295"/>
      <c r="APF295"/>
      <c r="APG295"/>
      <c r="APH295"/>
      <c r="API295"/>
      <c r="APJ295"/>
      <c r="APK295"/>
      <c r="APL295"/>
      <c r="APM295"/>
      <c r="APN295"/>
      <c r="APO295"/>
      <c r="APP295"/>
      <c r="APQ295"/>
      <c r="APR295"/>
      <c r="APS295"/>
      <c r="APT295"/>
      <c r="APU295"/>
      <c r="APV295"/>
      <c r="APW295"/>
      <c r="APX295"/>
      <c r="APY295"/>
      <c r="APZ295"/>
      <c r="AQA295"/>
      <c r="AQB295"/>
      <c r="AQC295"/>
      <c r="AQD295"/>
      <c r="AQE295"/>
      <c r="AQF295"/>
      <c r="AQG295"/>
      <c r="AQH295"/>
      <c r="AQI295"/>
      <c r="AQJ295"/>
      <c r="AQK295"/>
      <c r="AQL295"/>
      <c r="AQM295"/>
      <c r="AQN295"/>
      <c r="AQO295"/>
      <c r="AQP295"/>
      <c r="AQQ295"/>
      <c r="AQR295"/>
      <c r="AQS295"/>
      <c r="AQT295"/>
      <c r="AQU295"/>
      <c r="AQV295"/>
      <c r="AQW295"/>
      <c r="AQX295"/>
      <c r="AQY295"/>
      <c r="AQZ295"/>
      <c r="ARA295"/>
      <c r="ARB295"/>
      <c r="ARC295"/>
      <c r="ARD295"/>
      <c r="ARE295"/>
      <c r="ARF295"/>
      <c r="ARG295"/>
      <c r="ARH295"/>
      <c r="ARI295"/>
      <c r="ARJ295"/>
      <c r="ARK295"/>
      <c r="ARL295"/>
      <c r="ARM295"/>
      <c r="ARN295"/>
      <c r="ARO295"/>
      <c r="ARP295"/>
      <c r="ARQ295"/>
      <c r="ARR295"/>
      <c r="ARS295"/>
      <c r="ART295"/>
      <c r="ARU295"/>
      <c r="ARV295"/>
      <c r="ARW295"/>
      <c r="ARX295"/>
      <c r="ARY295"/>
      <c r="ARZ295"/>
      <c r="ASA295"/>
      <c r="ASB295"/>
      <c r="ASC295"/>
      <c r="ASD295"/>
      <c r="ASE295"/>
      <c r="ASF295"/>
      <c r="ASG295"/>
      <c r="ASH295"/>
      <c r="ASI295"/>
      <c r="ASJ295"/>
      <c r="ASK295"/>
      <c r="ASL295"/>
      <c r="ASM295"/>
      <c r="ASN295"/>
      <c r="ASO295"/>
      <c r="ASP295"/>
      <c r="ASQ295"/>
      <c r="ASR295"/>
      <c r="ASS295"/>
      <c r="AST295"/>
      <c r="ASU295"/>
      <c r="ASV295"/>
      <c r="ASW295"/>
      <c r="ASX295"/>
      <c r="ASY295"/>
      <c r="ASZ295"/>
      <c r="ATA295"/>
      <c r="ATB295"/>
      <c r="ATC295"/>
      <c r="ATD295"/>
      <c r="ATE295"/>
      <c r="ATF295"/>
      <c r="ATG295"/>
      <c r="ATH295"/>
      <c r="ATI295"/>
      <c r="ATJ295"/>
      <c r="ATK295"/>
      <c r="ATL295"/>
      <c r="ATM295"/>
      <c r="ATN295"/>
      <c r="ATO295"/>
      <c r="ATP295"/>
      <c r="ATQ295"/>
      <c r="ATR295"/>
      <c r="ATS295"/>
      <c r="ATT295"/>
      <c r="ATU295"/>
      <c r="ATV295"/>
      <c r="ATW295"/>
      <c r="ATX295"/>
      <c r="ATY295"/>
      <c r="ATZ295"/>
      <c r="AUA295"/>
      <c r="AUB295"/>
      <c r="AUC295"/>
      <c r="AUD295"/>
      <c r="AUE295"/>
      <c r="AUF295"/>
      <c r="AUG295"/>
      <c r="AUH295"/>
      <c r="AUI295"/>
      <c r="AUJ295"/>
      <c r="AUK295"/>
      <c r="AUL295"/>
      <c r="AUM295"/>
      <c r="AUN295"/>
      <c r="AUO295"/>
      <c r="AUP295"/>
      <c r="AUQ295"/>
      <c r="AUR295"/>
      <c r="AUS295"/>
      <c r="AUT295"/>
      <c r="AUU295"/>
      <c r="AUV295"/>
      <c r="AUW295"/>
      <c r="AUX295"/>
      <c r="AUY295"/>
      <c r="AUZ295"/>
      <c r="AVA295"/>
      <c r="AVB295"/>
      <c r="AVC295"/>
      <c r="AVD295"/>
      <c r="AVE295"/>
      <c r="AVF295"/>
      <c r="AVG295"/>
      <c r="AVH295"/>
      <c r="AVI295"/>
      <c r="AVJ295"/>
      <c r="AVK295"/>
      <c r="AVL295"/>
      <c r="AVM295"/>
      <c r="AVN295"/>
      <c r="AVO295"/>
      <c r="AVP295"/>
      <c r="AVQ295"/>
      <c r="AVR295"/>
      <c r="AVS295"/>
      <c r="AVT295"/>
      <c r="AVU295"/>
      <c r="AVV295"/>
      <c r="AVW295"/>
      <c r="AVX295"/>
      <c r="AVY295"/>
      <c r="AVZ295"/>
      <c r="AWA295"/>
      <c r="AWB295"/>
      <c r="AWC295"/>
      <c r="AWD295"/>
      <c r="AWE295"/>
      <c r="AWF295"/>
      <c r="AWG295"/>
      <c r="AWH295"/>
      <c r="AWI295"/>
      <c r="AWJ295"/>
      <c r="AWK295"/>
      <c r="AWL295"/>
      <c r="AWM295"/>
      <c r="AWN295"/>
      <c r="AWO295"/>
      <c r="AWP295"/>
      <c r="AWQ295"/>
      <c r="AWR295"/>
      <c r="AWS295"/>
      <c r="AWT295"/>
      <c r="AWU295"/>
      <c r="AWV295"/>
      <c r="AWW295"/>
      <c r="AWX295"/>
      <c r="AWY295"/>
      <c r="AWZ295"/>
      <c r="AXA295"/>
      <c r="AXB295"/>
      <c r="AXC295"/>
      <c r="AXD295"/>
      <c r="AXE295"/>
      <c r="AXF295"/>
      <c r="AXG295"/>
      <c r="AXH295"/>
      <c r="AXI295"/>
      <c r="AXJ295"/>
      <c r="AXK295"/>
      <c r="AXL295"/>
      <c r="AXM295"/>
      <c r="AXN295"/>
      <c r="AXO295"/>
      <c r="AXP295"/>
      <c r="AXQ295"/>
      <c r="AXR295"/>
      <c r="AXS295"/>
      <c r="AXT295"/>
      <c r="AXU295"/>
      <c r="AXV295"/>
      <c r="AXW295"/>
      <c r="AXX295"/>
      <c r="AXY295"/>
      <c r="AXZ295"/>
      <c r="AYA295"/>
      <c r="AYB295"/>
      <c r="AYC295"/>
      <c r="AYD295"/>
      <c r="AYE295"/>
      <c r="AYF295"/>
      <c r="AYG295"/>
      <c r="AYH295"/>
      <c r="AYI295"/>
      <c r="AYJ295"/>
      <c r="AYK295"/>
      <c r="AYL295"/>
      <c r="AYM295"/>
      <c r="AYN295"/>
      <c r="AYO295"/>
      <c r="AYP295"/>
      <c r="AYQ295"/>
      <c r="AYR295"/>
      <c r="AYS295"/>
      <c r="AYT295"/>
      <c r="AYU295"/>
      <c r="AYV295"/>
      <c r="AYW295"/>
      <c r="AYX295"/>
      <c r="AYY295"/>
      <c r="AYZ295"/>
      <c r="AZA295"/>
      <c r="AZB295"/>
      <c r="AZC295"/>
      <c r="AZD295"/>
      <c r="AZE295"/>
      <c r="AZF295"/>
      <c r="AZG295"/>
      <c r="AZH295"/>
      <c r="AZI295"/>
      <c r="AZJ295"/>
      <c r="AZK295"/>
      <c r="AZL295"/>
      <c r="AZM295"/>
      <c r="AZN295"/>
      <c r="AZO295"/>
      <c r="AZP295"/>
      <c r="AZQ295"/>
      <c r="AZR295"/>
      <c r="AZS295"/>
      <c r="AZT295"/>
      <c r="AZU295"/>
      <c r="AZV295"/>
      <c r="AZW295"/>
      <c r="AZX295"/>
      <c r="AZY295"/>
      <c r="AZZ295"/>
      <c r="BAA295"/>
      <c r="BAB295"/>
      <c r="BAC295"/>
      <c r="BAD295"/>
      <c r="BAE295"/>
      <c r="BAF295"/>
      <c r="BAG295"/>
      <c r="BAH295"/>
      <c r="BAI295"/>
      <c r="BAJ295"/>
      <c r="BAK295"/>
      <c r="BAL295"/>
      <c r="BAM295"/>
      <c r="BAN295"/>
      <c r="BAO295"/>
      <c r="BAP295"/>
      <c r="BAQ295"/>
      <c r="BAR295"/>
      <c r="BAS295"/>
      <c r="BAT295"/>
      <c r="BAU295"/>
      <c r="BAV295"/>
      <c r="BAW295"/>
      <c r="BAX295"/>
      <c r="BAY295"/>
      <c r="BAZ295"/>
      <c r="BBA295"/>
      <c r="BBB295"/>
      <c r="BBC295"/>
      <c r="BBD295"/>
      <c r="BBE295"/>
      <c r="BBF295"/>
      <c r="BBG295"/>
      <c r="BBH295"/>
      <c r="BBI295"/>
      <c r="BBJ295"/>
      <c r="BBK295"/>
      <c r="BBL295"/>
      <c r="BBM295"/>
      <c r="BBN295"/>
      <c r="BBO295"/>
      <c r="BBP295"/>
      <c r="BBQ295"/>
      <c r="BBR295"/>
      <c r="BBS295"/>
      <c r="BBT295"/>
      <c r="BBU295"/>
      <c r="BBV295"/>
      <c r="BBW295"/>
      <c r="BBX295"/>
      <c r="BBY295"/>
      <c r="BBZ295"/>
      <c r="BCA295"/>
      <c r="BCB295"/>
      <c r="BCC295"/>
      <c r="BCD295"/>
      <c r="BCE295"/>
      <c r="BCF295"/>
      <c r="BCG295"/>
      <c r="BCH295"/>
      <c r="BCI295"/>
      <c r="BCJ295"/>
      <c r="BCK295"/>
      <c r="BCL295"/>
      <c r="BCM295"/>
      <c r="BCN295"/>
      <c r="BCO295"/>
      <c r="BCP295"/>
      <c r="BCQ295"/>
      <c r="BCR295"/>
      <c r="BCS295"/>
      <c r="BCT295"/>
      <c r="BCU295"/>
      <c r="BCV295"/>
      <c r="BCW295"/>
      <c r="BCX295"/>
      <c r="BCY295"/>
      <c r="BCZ295"/>
      <c r="BDA295"/>
      <c r="BDB295"/>
      <c r="BDC295"/>
      <c r="BDD295"/>
      <c r="BDE295"/>
      <c r="BDF295"/>
      <c r="BDG295"/>
      <c r="BDH295"/>
      <c r="BDI295"/>
      <c r="BDJ295"/>
      <c r="BDK295"/>
      <c r="BDL295"/>
      <c r="BDM295"/>
      <c r="BDN295"/>
      <c r="BDO295"/>
      <c r="BDP295"/>
      <c r="BDQ295"/>
      <c r="BDR295"/>
      <c r="BDS295"/>
      <c r="BDT295"/>
      <c r="BDU295"/>
      <c r="BDV295"/>
      <c r="BDW295"/>
      <c r="BDX295"/>
      <c r="BDY295"/>
      <c r="BDZ295"/>
      <c r="BEA295"/>
      <c r="BEB295"/>
      <c r="BEC295"/>
      <c r="BED295"/>
      <c r="BEE295"/>
      <c r="BEF295"/>
      <c r="BEG295"/>
      <c r="BEH295"/>
      <c r="BEI295"/>
      <c r="BEJ295"/>
      <c r="BEK295"/>
      <c r="BEL295"/>
      <c r="BEM295"/>
      <c r="BEN295"/>
      <c r="BEO295"/>
      <c r="BEP295"/>
      <c r="BEQ295"/>
      <c r="BER295"/>
      <c r="BES295"/>
      <c r="BET295"/>
      <c r="BEU295"/>
      <c r="BEV295"/>
      <c r="BEW295"/>
      <c r="BEX295"/>
      <c r="BEY295"/>
      <c r="BEZ295"/>
      <c r="BFA295"/>
      <c r="BFB295"/>
      <c r="BFC295"/>
      <c r="BFD295"/>
      <c r="BFE295"/>
      <c r="BFF295"/>
      <c r="BFG295"/>
      <c r="BFH295"/>
      <c r="BFI295"/>
      <c r="BFJ295"/>
      <c r="BFK295"/>
      <c r="BFL295"/>
      <c r="BFM295"/>
      <c r="BFN295"/>
      <c r="BFO295"/>
      <c r="BFP295"/>
      <c r="BFQ295"/>
      <c r="BFR295"/>
      <c r="BFS295"/>
      <c r="BFT295"/>
      <c r="BFU295"/>
      <c r="BFV295"/>
      <c r="BFW295"/>
      <c r="BFX295"/>
      <c r="BFY295"/>
      <c r="BFZ295"/>
      <c r="BGA295"/>
      <c r="BGB295"/>
      <c r="BGC295"/>
      <c r="BGD295"/>
      <c r="BGE295"/>
      <c r="BGF295"/>
      <c r="BGG295"/>
      <c r="BGH295"/>
      <c r="BGI295"/>
      <c r="BGJ295"/>
      <c r="BGK295"/>
      <c r="BGL295"/>
      <c r="BGM295"/>
      <c r="BGN295"/>
      <c r="BGO295"/>
      <c r="BGP295"/>
      <c r="BGQ295"/>
      <c r="BGR295"/>
      <c r="BGS295"/>
      <c r="BGT295"/>
      <c r="BGU295"/>
      <c r="BGV295"/>
      <c r="BGW295"/>
      <c r="BGX295"/>
      <c r="BGY295"/>
      <c r="BGZ295"/>
      <c r="BHA295"/>
      <c r="BHB295"/>
      <c r="BHC295"/>
      <c r="BHD295"/>
      <c r="BHE295"/>
      <c r="BHF295"/>
      <c r="BHG295"/>
      <c r="BHH295"/>
      <c r="BHI295"/>
      <c r="BHJ295"/>
      <c r="BHK295"/>
      <c r="BHL295"/>
      <c r="BHM295"/>
      <c r="BHN295"/>
      <c r="BHO295"/>
      <c r="BHP295"/>
      <c r="BHQ295"/>
      <c r="BHR295"/>
      <c r="BHS295"/>
      <c r="BHT295"/>
      <c r="BHU295"/>
      <c r="BHV295"/>
      <c r="BHW295"/>
      <c r="BHX295"/>
      <c r="BHY295"/>
      <c r="BHZ295"/>
      <c r="BIA295"/>
      <c r="BIB295"/>
      <c r="BIC295"/>
      <c r="BID295"/>
      <c r="BIE295"/>
      <c r="BIF295"/>
      <c r="BIG295"/>
      <c r="BIH295"/>
      <c r="BII295"/>
      <c r="BIJ295"/>
      <c r="BIK295"/>
      <c r="BIL295"/>
      <c r="BIM295"/>
      <c r="BIN295"/>
      <c r="BIO295"/>
      <c r="BIP295"/>
      <c r="BIQ295"/>
      <c r="BIR295"/>
      <c r="BIS295"/>
      <c r="BIT295"/>
      <c r="BIU295"/>
      <c r="BIV295"/>
      <c r="BIW295"/>
      <c r="BIX295"/>
      <c r="BIY295"/>
      <c r="BIZ295"/>
      <c r="BJA295"/>
      <c r="BJB295"/>
      <c r="BJC295"/>
      <c r="BJD295"/>
      <c r="BJE295"/>
      <c r="BJF295"/>
      <c r="BJG295"/>
      <c r="BJH295"/>
      <c r="BJI295"/>
      <c r="BJJ295"/>
      <c r="BJK295"/>
      <c r="BJL295"/>
      <c r="BJM295"/>
      <c r="BJN295"/>
      <c r="BJO295"/>
      <c r="BJP295"/>
      <c r="BJQ295"/>
      <c r="BJR295"/>
      <c r="BJS295"/>
      <c r="BJT295"/>
      <c r="BJU295"/>
      <c r="BJV295"/>
      <c r="BJW295"/>
      <c r="BJX295"/>
      <c r="BJY295"/>
      <c r="BJZ295"/>
      <c r="BKA295"/>
      <c r="BKB295"/>
      <c r="BKC295"/>
      <c r="BKD295"/>
      <c r="BKE295"/>
      <c r="BKF295"/>
      <c r="BKG295"/>
      <c r="BKH295"/>
      <c r="BKI295"/>
      <c r="BKJ295"/>
      <c r="BKK295"/>
      <c r="BKL295"/>
      <c r="BKM295"/>
      <c r="BKN295"/>
      <c r="BKO295"/>
      <c r="BKP295"/>
      <c r="BKQ295"/>
      <c r="BKR295"/>
      <c r="BKS295"/>
      <c r="BKT295"/>
      <c r="BKU295"/>
      <c r="BKV295"/>
      <c r="BKW295"/>
      <c r="BKX295"/>
      <c r="BKY295"/>
      <c r="BKZ295"/>
      <c r="BLA295"/>
      <c r="BLB295"/>
      <c r="BLC295"/>
      <c r="BLD295"/>
      <c r="BLE295"/>
      <c r="BLF295"/>
      <c r="BLG295"/>
      <c r="BLH295"/>
      <c r="BLI295"/>
      <c r="BLJ295"/>
      <c r="BLK295"/>
      <c r="BLL295"/>
      <c r="BLM295"/>
      <c r="BLN295"/>
      <c r="BLO295"/>
      <c r="BLP295"/>
      <c r="BLQ295"/>
      <c r="BLR295"/>
      <c r="BLS295"/>
      <c r="BLT295"/>
      <c r="BLU295"/>
      <c r="BLV295"/>
      <c r="BLW295"/>
      <c r="BLX295"/>
      <c r="BLY295"/>
      <c r="BLZ295"/>
      <c r="BMA295"/>
      <c r="BMB295"/>
      <c r="BMC295"/>
      <c r="BMD295"/>
      <c r="BME295"/>
      <c r="BMF295"/>
      <c r="BMG295"/>
      <c r="BMH295"/>
      <c r="BMI295"/>
      <c r="BMJ295"/>
      <c r="BMK295"/>
      <c r="BML295"/>
      <c r="BMM295"/>
      <c r="BMN295"/>
      <c r="BMO295"/>
      <c r="BMP295"/>
      <c r="BMQ295"/>
      <c r="BMR295"/>
      <c r="BMS295"/>
      <c r="BMT295"/>
      <c r="BMU295"/>
      <c r="BMV295"/>
      <c r="BMW295"/>
      <c r="BMX295"/>
      <c r="BMY295"/>
      <c r="BMZ295"/>
      <c r="BNA295"/>
      <c r="BNB295"/>
      <c r="BNC295"/>
      <c r="BND295"/>
      <c r="BNE295"/>
      <c r="BNF295"/>
      <c r="BNG295"/>
      <c r="BNH295"/>
      <c r="BNI295"/>
      <c r="BNJ295"/>
      <c r="BNK295"/>
      <c r="BNL295"/>
      <c r="BNM295"/>
      <c r="BNN295"/>
      <c r="BNO295"/>
      <c r="BNP295"/>
      <c r="BNQ295"/>
      <c r="BNR295"/>
      <c r="BNS295"/>
      <c r="BNT295"/>
      <c r="BNU295"/>
      <c r="BNV295"/>
      <c r="BNW295"/>
      <c r="BNX295"/>
      <c r="BNY295"/>
      <c r="BNZ295"/>
      <c r="BOA295"/>
      <c r="BOB295"/>
      <c r="BOC295"/>
      <c r="BOD295"/>
      <c r="BOE295"/>
      <c r="BOF295"/>
      <c r="BOG295"/>
      <c r="BOH295"/>
      <c r="BOI295"/>
      <c r="BOJ295"/>
      <c r="BOK295"/>
      <c r="BOL295"/>
      <c r="BOM295"/>
      <c r="BON295"/>
      <c r="BOO295"/>
      <c r="BOP295"/>
      <c r="BOQ295"/>
      <c r="BOR295"/>
      <c r="BOS295"/>
      <c r="BOT295"/>
      <c r="BOU295"/>
      <c r="BOV295"/>
      <c r="BOW295"/>
      <c r="BOX295"/>
      <c r="BOY295"/>
      <c r="BOZ295"/>
      <c r="BPA295"/>
      <c r="BPB295"/>
      <c r="BPC295"/>
      <c r="BPD295"/>
      <c r="BPE295"/>
      <c r="BPF295"/>
      <c r="BPG295"/>
      <c r="BPH295"/>
      <c r="BPI295"/>
      <c r="BPJ295"/>
      <c r="BPK295"/>
      <c r="BPL295"/>
      <c r="BPM295"/>
      <c r="BPN295"/>
      <c r="BPO295"/>
      <c r="BPP295"/>
      <c r="BPQ295"/>
      <c r="BPR295"/>
      <c r="BPS295"/>
      <c r="BPT295"/>
      <c r="BPU295"/>
      <c r="BPV295"/>
      <c r="BPW295"/>
      <c r="BPX295"/>
      <c r="BPY295"/>
      <c r="BPZ295"/>
      <c r="BQA295"/>
      <c r="BQB295"/>
      <c r="BQC295"/>
      <c r="BQD295"/>
      <c r="BQE295"/>
      <c r="BQF295"/>
      <c r="BQG295"/>
      <c r="BQH295"/>
      <c r="BQI295"/>
      <c r="BQJ295"/>
      <c r="BQK295"/>
      <c r="BQL295"/>
      <c r="BQM295"/>
      <c r="BQN295"/>
      <c r="BQO295"/>
      <c r="BQP295"/>
      <c r="BQQ295"/>
      <c r="BQR295"/>
      <c r="BQS295"/>
      <c r="BQT295"/>
      <c r="BQU295"/>
      <c r="BQV295"/>
      <c r="BQW295"/>
      <c r="BQX295"/>
      <c r="BQY295"/>
      <c r="BQZ295"/>
      <c r="BRA295"/>
      <c r="BRB295"/>
      <c r="BRC295"/>
      <c r="BRD295"/>
      <c r="BRE295"/>
      <c r="BRF295"/>
      <c r="BRG295"/>
      <c r="BRH295"/>
      <c r="BRI295"/>
      <c r="BRJ295"/>
      <c r="BRK295"/>
      <c r="BRL295"/>
      <c r="BRM295"/>
      <c r="BRN295"/>
      <c r="BRO295"/>
      <c r="BRP295"/>
      <c r="BRQ295"/>
      <c r="BRR295"/>
      <c r="BRS295"/>
      <c r="BRT295"/>
      <c r="BRU295"/>
      <c r="BRV295"/>
      <c r="BRW295"/>
      <c r="BRX295"/>
      <c r="BRY295"/>
      <c r="BRZ295"/>
      <c r="BSA295"/>
      <c r="BSB295"/>
      <c r="BSC295"/>
      <c r="BSD295"/>
      <c r="BSE295"/>
      <c r="BSF295"/>
      <c r="BSG295"/>
      <c r="BSH295"/>
      <c r="BSI295"/>
      <c r="BSJ295"/>
      <c r="BSK295"/>
      <c r="BSL295"/>
      <c r="BSM295"/>
      <c r="BSN295"/>
      <c r="BSO295"/>
      <c r="BSP295"/>
      <c r="BSQ295"/>
      <c r="BSR295"/>
      <c r="BSS295"/>
      <c r="BST295"/>
      <c r="BSU295"/>
      <c r="BSV295"/>
      <c r="BSW295"/>
      <c r="BSX295"/>
      <c r="BSY295"/>
      <c r="BSZ295"/>
      <c r="BTA295"/>
      <c r="BTB295"/>
      <c r="BTC295"/>
      <c r="BTD295"/>
      <c r="BTE295"/>
      <c r="BTF295"/>
      <c r="BTG295"/>
      <c r="BTH295"/>
      <c r="BTI295"/>
      <c r="BTJ295"/>
      <c r="BTK295"/>
      <c r="BTL295"/>
      <c r="BTM295"/>
      <c r="BTN295"/>
      <c r="BTO295"/>
      <c r="BTP295"/>
      <c r="BTQ295"/>
      <c r="BTR295"/>
      <c r="BTS295"/>
      <c r="BTT295"/>
      <c r="BTU295"/>
      <c r="BTV295"/>
      <c r="BTW295"/>
      <c r="BTX295"/>
      <c r="BTY295"/>
      <c r="BTZ295"/>
      <c r="BUA295"/>
      <c r="BUB295"/>
      <c r="BUC295"/>
      <c r="BUD295"/>
      <c r="BUE295"/>
      <c r="BUF295"/>
      <c r="BUG295"/>
      <c r="BUH295"/>
      <c r="BUI295"/>
      <c r="BUJ295"/>
      <c r="BUK295"/>
      <c r="BUL295"/>
      <c r="BUM295"/>
      <c r="BUN295"/>
      <c r="BUO295"/>
      <c r="BUP295"/>
      <c r="BUQ295"/>
      <c r="BUR295"/>
      <c r="BUS295"/>
      <c r="BUT295"/>
      <c r="BUU295"/>
      <c r="BUV295"/>
      <c r="BUW295"/>
      <c r="BUX295"/>
      <c r="BUY295"/>
      <c r="BUZ295"/>
      <c r="BVA295"/>
      <c r="BVB295"/>
      <c r="BVC295"/>
      <c r="BVD295"/>
      <c r="BVE295"/>
      <c r="BVF295"/>
      <c r="BVG295"/>
      <c r="BVH295"/>
      <c r="BVI295"/>
      <c r="BVJ295"/>
      <c r="BVK295"/>
      <c r="BVL295"/>
      <c r="BVM295"/>
      <c r="BVN295"/>
      <c r="BVO295"/>
      <c r="BVP295"/>
      <c r="BVQ295"/>
      <c r="BVR295"/>
      <c r="BVS295"/>
      <c r="BVT295"/>
      <c r="BVU295"/>
      <c r="BVV295"/>
      <c r="BVW295"/>
      <c r="BVX295"/>
      <c r="BVY295"/>
      <c r="BVZ295"/>
      <c r="BWA295"/>
      <c r="BWB295"/>
      <c r="BWC295"/>
      <c r="BWD295"/>
      <c r="BWE295"/>
      <c r="BWF295"/>
      <c r="BWG295"/>
      <c r="BWH295"/>
      <c r="BWI295"/>
      <c r="BWJ295"/>
      <c r="BWK295"/>
      <c r="BWL295"/>
      <c r="BWM295"/>
      <c r="BWN295"/>
      <c r="BWO295"/>
      <c r="BWP295"/>
      <c r="BWQ295"/>
      <c r="BWR295"/>
      <c r="BWS295"/>
      <c r="BWT295"/>
      <c r="BWU295"/>
      <c r="BWV295"/>
      <c r="BWW295"/>
      <c r="BWX295"/>
      <c r="BWY295"/>
      <c r="BWZ295"/>
      <c r="BXA295"/>
      <c r="BXB295"/>
      <c r="BXC295"/>
      <c r="BXD295"/>
      <c r="BXE295"/>
      <c r="BXF295"/>
      <c r="BXG295"/>
      <c r="BXH295"/>
      <c r="BXI295"/>
      <c r="BXJ295"/>
      <c r="BXK295"/>
      <c r="BXL295"/>
      <c r="BXM295"/>
      <c r="BXN295"/>
      <c r="BXO295"/>
      <c r="BXP295"/>
      <c r="BXQ295"/>
      <c r="BXR295"/>
      <c r="BXS295"/>
      <c r="BXT295"/>
      <c r="BXU295"/>
      <c r="BXV295"/>
      <c r="BXW295"/>
      <c r="BXX295"/>
      <c r="BXY295"/>
      <c r="BXZ295"/>
      <c r="BYA295"/>
      <c r="BYB295"/>
      <c r="BYC295"/>
      <c r="BYD295"/>
      <c r="BYE295"/>
      <c r="BYF295"/>
      <c r="BYG295"/>
      <c r="BYH295"/>
      <c r="BYI295"/>
      <c r="BYJ295"/>
      <c r="BYK295"/>
      <c r="BYL295"/>
      <c r="BYM295"/>
      <c r="BYN295"/>
      <c r="BYO295"/>
      <c r="BYP295"/>
      <c r="BYQ295"/>
      <c r="BYR295"/>
      <c r="BYS295"/>
      <c r="BYT295"/>
      <c r="BYU295"/>
      <c r="BYV295"/>
      <c r="BYW295"/>
      <c r="BYX295"/>
      <c r="BYY295"/>
      <c r="BYZ295"/>
      <c r="BZA295"/>
      <c r="BZB295"/>
      <c r="BZC295"/>
      <c r="BZD295"/>
      <c r="BZE295"/>
      <c r="BZF295"/>
      <c r="BZG295"/>
      <c r="BZH295"/>
      <c r="BZI295"/>
      <c r="BZJ295"/>
      <c r="BZK295"/>
      <c r="BZL295"/>
      <c r="BZM295"/>
      <c r="BZN295"/>
      <c r="BZO295"/>
      <c r="BZP295"/>
      <c r="BZQ295"/>
      <c r="BZR295"/>
      <c r="BZS295"/>
      <c r="BZT295"/>
      <c r="BZU295"/>
      <c r="BZV295"/>
      <c r="BZW295"/>
      <c r="BZX295"/>
      <c r="BZY295"/>
      <c r="BZZ295"/>
      <c r="CAA295"/>
      <c r="CAB295"/>
      <c r="CAC295"/>
      <c r="CAD295"/>
      <c r="CAE295"/>
      <c r="CAF295"/>
      <c r="CAG295"/>
      <c r="CAH295"/>
      <c r="CAI295"/>
      <c r="CAJ295"/>
      <c r="CAK295"/>
      <c r="CAL295"/>
      <c r="CAM295"/>
      <c r="CAN295"/>
      <c r="CAO295"/>
      <c r="CAP295"/>
      <c r="CAQ295"/>
      <c r="CAR295"/>
      <c r="CAS295"/>
      <c r="CAT295"/>
      <c r="CAU295"/>
      <c r="CAV295"/>
      <c r="CAW295"/>
      <c r="CAX295"/>
      <c r="CAY295"/>
      <c r="CAZ295"/>
      <c r="CBA295"/>
      <c r="CBB295"/>
      <c r="CBC295"/>
      <c r="CBD295"/>
      <c r="CBE295"/>
      <c r="CBF295"/>
      <c r="CBG295"/>
      <c r="CBH295"/>
      <c r="CBI295"/>
      <c r="CBJ295"/>
      <c r="CBK295"/>
      <c r="CBL295"/>
      <c r="CBM295"/>
      <c r="CBN295"/>
      <c r="CBO295"/>
      <c r="CBP295"/>
      <c r="CBQ295"/>
      <c r="CBR295"/>
      <c r="CBS295"/>
      <c r="CBT295"/>
      <c r="CBU295"/>
      <c r="CBV295"/>
      <c r="CBW295"/>
      <c r="CBX295"/>
      <c r="CBY295"/>
      <c r="CBZ295"/>
      <c r="CCA295"/>
      <c r="CCB295"/>
      <c r="CCC295"/>
      <c r="CCD295"/>
      <c r="CCE295"/>
      <c r="CCF295"/>
      <c r="CCG295"/>
      <c r="CCH295"/>
      <c r="CCI295"/>
      <c r="CCJ295"/>
      <c r="CCK295"/>
      <c r="CCL295"/>
      <c r="CCM295"/>
      <c r="CCN295"/>
      <c r="CCO295"/>
      <c r="CCP295"/>
      <c r="CCQ295"/>
      <c r="CCR295"/>
      <c r="CCS295"/>
      <c r="CCT295"/>
      <c r="CCU295"/>
      <c r="CCV295"/>
      <c r="CCW295"/>
      <c r="CCX295"/>
      <c r="CCY295"/>
      <c r="CCZ295"/>
      <c r="CDA295"/>
      <c r="CDB295"/>
      <c r="CDC295"/>
      <c r="CDD295"/>
      <c r="CDE295"/>
      <c r="CDF295"/>
      <c r="CDG295"/>
      <c r="CDH295"/>
      <c r="CDI295"/>
      <c r="CDJ295"/>
      <c r="CDK295"/>
      <c r="CDL295"/>
      <c r="CDM295"/>
      <c r="CDN295"/>
      <c r="CDO295"/>
      <c r="CDP295"/>
      <c r="CDQ295"/>
      <c r="CDR295"/>
      <c r="CDS295"/>
      <c r="CDT295"/>
      <c r="CDU295"/>
      <c r="CDV295"/>
      <c r="CDW295"/>
      <c r="CDX295"/>
      <c r="CDY295"/>
      <c r="CDZ295"/>
      <c r="CEA295"/>
      <c r="CEB295"/>
      <c r="CEC295"/>
      <c r="CED295"/>
      <c r="CEE295"/>
      <c r="CEF295"/>
      <c r="CEG295"/>
      <c r="CEH295"/>
      <c r="CEI295"/>
      <c r="CEJ295"/>
      <c r="CEK295"/>
      <c r="CEL295"/>
      <c r="CEM295"/>
      <c r="CEN295"/>
      <c r="CEO295"/>
      <c r="CEP295"/>
      <c r="CEQ295"/>
      <c r="CER295"/>
      <c r="CES295"/>
      <c r="CET295"/>
      <c r="CEU295"/>
      <c r="CEV295"/>
      <c r="CEW295"/>
      <c r="CEX295"/>
      <c r="CEY295"/>
      <c r="CEZ295"/>
      <c r="CFA295"/>
      <c r="CFB295"/>
      <c r="CFC295"/>
      <c r="CFD295"/>
      <c r="CFE295"/>
      <c r="CFF295"/>
      <c r="CFG295"/>
      <c r="CFH295"/>
      <c r="CFI295"/>
      <c r="CFJ295"/>
      <c r="CFK295"/>
      <c r="CFL295"/>
      <c r="CFM295"/>
      <c r="CFN295"/>
      <c r="CFO295"/>
      <c r="CFP295"/>
      <c r="CFQ295"/>
      <c r="CFR295"/>
      <c r="CFS295"/>
      <c r="CFT295"/>
      <c r="CFU295"/>
      <c r="CFV295"/>
      <c r="CFW295"/>
      <c r="CFX295"/>
      <c r="CFY295"/>
      <c r="CFZ295"/>
      <c r="CGA295"/>
      <c r="CGB295"/>
      <c r="CGC295"/>
      <c r="CGD295"/>
      <c r="CGE295"/>
      <c r="CGF295"/>
      <c r="CGG295"/>
      <c r="CGH295"/>
      <c r="CGI295"/>
      <c r="CGJ295"/>
      <c r="CGK295"/>
      <c r="CGL295"/>
      <c r="CGM295"/>
      <c r="CGN295"/>
      <c r="CGO295"/>
      <c r="CGP295"/>
      <c r="CGQ295"/>
      <c r="CGR295"/>
      <c r="CGS295"/>
      <c r="CGT295"/>
      <c r="CGU295"/>
      <c r="CGV295"/>
      <c r="CGW295"/>
      <c r="CGX295"/>
      <c r="CGY295"/>
      <c r="CGZ295"/>
      <c r="CHA295"/>
      <c r="CHB295"/>
      <c r="CHC295"/>
      <c r="CHD295"/>
      <c r="CHE295"/>
      <c r="CHF295"/>
      <c r="CHG295"/>
      <c r="CHH295"/>
      <c r="CHI295"/>
      <c r="CHJ295"/>
      <c r="CHK295"/>
      <c r="CHL295"/>
      <c r="CHM295"/>
      <c r="CHN295"/>
      <c r="CHO295"/>
      <c r="CHP295"/>
      <c r="CHQ295"/>
      <c r="CHR295"/>
      <c r="CHS295"/>
      <c r="CHT295"/>
      <c r="CHU295"/>
      <c r="CHV295"/>
      <c r="CHW295"/>
      <c r="CHX295"/>
      <c r="CHY295"/>
      <c r="CHZ295"/>
      <c r="CIA295"/>
      <c r="CIB295"/>
      <c r="CIC295"/>
      <c r="CID295"/>
      <c r="CIE295"/>
      <c r="CIF295"/>
      <c r="CIG295"/>
      <c r="CIH295"/>
      <c r="CII295"/>
      <c r="CIJ295"/>
      <c r="CIK295"/>
      <c r="CIL295"/>
      <c r="CIM295"/>
      <c r="CIN295"/>
      <c r="CIO295"/>
      <c r="CIP295"/>
      <c r="CIQ295"/>
      <c r="CIR295"/>
      <c r="CIS295"/>
      <c r="CIT295"/>
      <c r="CIU295"/>
      <c r="CIV295"/>
      <c r="CIW295"/>
      <c r="CIX295"/>
      <c r="CIY295"/>
      <c r="CIZ295"/>
      <c r="CJA295"/>
      <c r="CJB295"/>
      <c r="CJC295"/>
      <c r="CJD295"/>
      <c r="CJE295"/>
      <c r="CJF295"/>
      <c r="CJG295"/>
      <c r="CJH295"/>
      <c r="CJI295"/>
      <c r="CJJ295"/>
      <c r="CJK295"/>
      <c r="CJL295"/>
      <c r="CJM295"/>
      <c r="CJN295"/>
      <c r="CJO295"/>
      <c r="CJP295"/>
      <c r="CJQ295"/>
      <c r="CJR295"/>
      <c r="CJS295"/>
      <c r="CJT295"/>
      <c r="CJU295"/>
      <c r="CJV295"/>
      <c r="CJW295"/>
      <c r="CJX295"/>
      <c r="CJY295"/>
      <c r="CJZ295"/>
      <c r="CKA295"/>
      <c r="CKB295"/>
      <c r="CKC295"/>
      <c r="CKD295"/>
      <c r="CKE295"/>
      <c r="CKF295"/>
      <c r="CKG295"/>
      <c r="CKH295"/>
      <c r="CKI295"/>
      <c r="CKJ295"/>
      <c r="CKK295"/>
      <c r="CKL295"/>
      <c r="CKM295"/>
      <c r="CKN295"/>
      <c r="CKO295"/>
      <c r="CKP295"/>
      <c r="CKQ295"/>
      <c r="CKR295"/>
      <c r="CKS295"/>
      <c r="CKT295"/>
      <c r="CKU295"/>
      <c r="CKV295"/>
      <c r="CKW295"/>
      <c r="CKX295"/>
      <c r="CKY295"/>
      <c r="CKZ295"/>
      <c r="CLA295"/>
      <c r="CLB295"/>
      <c r="CLC295"/>
      <c r="CLD295"/>
      <c r="CLE295"/>
      <c r="CLF295"/>
      <c r="CLG295"/>
      <c r="CLH295"/>
      <c r="CLI295"/>
      <c r="CLJ295"/>
      <c r="CLK295"/>
      <c r="CLL295"/>
      <c r="CLM295"/>
      <c r="CLN295"/>
      <c r="CLO295"/>
      <c r="CLP295"/>
      <c r="CLQ295"/>
      <c r="CLR295"/>
      <c r="CLS295"/>
      <c r="CLT295"/>
      <c r="CLU295"/>
      <c r="CLV295"/>
      <c r="CLW295"/>
      <c r="CLX295"/>
      <c r="CLY295"/>
      <c r="CLZ295"/>
      <c r="CMA295"/>
      <c r="CMB295"/>
      <c r="CMC295"/>
      <c r="CMD295"/>
      <c r="CME295"/>
      <c r="CMF295"/>
      <c r="CMG295"/>
      <c r="CMH295"/>
      <c r="CMI295"/>
      <c r="CMJ295"/>
      <c r="CMK295"/>
      <c r="CML295"/>
      <c r="CMM295"/>
      <c r="CMN295"/>
      <c r="CMO295"/>
      <c r="CMP295"/>
      <c r="CMQ295"/>
      <c r="CMR295"/>
      <c r="CMS295"/>
      <c r="CMT295"/>
      <c r="CMU295"/>
      <c r="CMV295"/>
      <c r="CMW295"/>
      <c r="CMX295"/>
      <c r="CMY295"/>
      <c r="CMZ295"/>
      <c r="CNA295"/>
      <c r="CNB295"/>
      <c r="CNC295"/>
      <c r="CND295"/>
      <c r="CNE295"/>
      <c r="CNF295"/>
      <c r="CNG295"/>
      <c r="CNH295"/>
      <c r="CNI295"/>
      <c r="CNJ295"/>
      <c r="CNK295"/>
      <c r="CNL295"/>
      <c r="CNM295"/>
      <c r="CNN295"/>
      <c r="CNO295"/>
      <c r="CNP295"/>
      <c r="CNQ295"/>
      <c r="CNR295"/>
      <c r="CNS295"/>
      <c r="CNT295"/>
      <c r="CNU295"/>
      <c r="CNV295"/>
      <c r="CNW295"/>
      <c r="CNX295"/>
      <c r="CNY295"/>
      <c r="CNZ295"/>
      <c r="COA295"/>
      <c r="COB295"/>
      <c r="COC295"/>
      <c r="COD295"/>
      <c r="COE295"/>
      <c r="COF295"/>
      <c r="COG295"/>
      <c r="COH295"/>
      <c r="COI295"/>
      <c r="COJ295"/>
      <c r="COK295"/>
      <c r="COL295"/>
      <c r="COM295"/>
      <c r="CON295"/>
      <c r="COO295"/>
      <c r="COP295"/>
      <c r="COQ295"/>
      <c r="COR295"/>
      <c r="COS295"/>
      <c r="COT295"/>
      <c r="COU295"/>
      <c r="COV295"/>
      <c r="COW295"/>
      <c r="COX295"/>
      <c r="COY295"/>
      <c r="COZ295"/>
      <c r="CPA295"/>
      <c r="CPB295"/>
      <c r="CPC295"/>
      <c r="CPD295"/>
      <c r="CPE295"/>
      <c r="CPF295"/>
      <c r="CPG295"/>
      <c r="CPH295"/>
      <c r="CPI295"/>
      <c r="CPJ295"/>
      <c r="CPK295"/>
      <c r="CPL295"/>
      <c r="CPM295"/>
      <c r="CPN295"/>
      <c r="CPO295"/>
      <c r="CPP295"/>
      <c r="CPQ295"/>
      <c r="CPR295"/>
      <c r="CPS295"/>
      <c r="CPT295"/>
      <c r="CPU295"/>
      <c r="CPV295"/>
      <c r="CPW295"/>
      <c r="CPX295"/>
      <c r="CPY295"/>
      <c r="CPZ295"/>
      <c r="CQA295"/>
      <c r="CQB295"/>
      <c r="CQC295"/>
      <c r="CQD295"/>
      <c r="CQE295"/>
      <c r="CQF295"/>
      <c r="CQG295"/>
      <c r="CQH295"/>
      <c r="CQI295"/>
      <c r="CQJ295"/>
      <c r="CQK295"/>
      <c r="CQL295"/>
      <c r="CQM295"/>
      <c r="CQN295"/>
      <c r="CQO295"/>
      <c r="CQP295"/>
      <c r="CQQ295"/>
      <c r="CQR295"/>
      <c r="CQS295"/>
      <c r="CQT295"/>
      <c r="CQU295"/>
      <c r="CQV295"/>
      <c r="CQW295"/>
      <c r="CQX295"/>
      <c r="CQY295"/>
      <c r="CQZ295"/>
      <c r="CRA295"/>
      <c r="CRB295"/>
      <c r="CRC295"/>
      <c r="CRD295"/>
      <c r="CRE295"/>
      <c r="CRF295"/>
      <c r="CRG295"/>
      <c r="CRH295"/>
      <c r="CRI295"/>
      <c r="CRJ295"/>
      <c r="CRK295"/>
      <c r="CRL295"/>
      <c r="CRM295"/>
      <c r="CRN295"/>
      <c r="CRO295"/>
      <c r="CRP295"/>
      <c r="CRQ295"/>
      <c r="CRR295"/>
      <c r="CRS295"/>
      <c r="CRT295"/>
      <c r="CRU295"/>
      <c r="CRV295"/>
      <c r="CRW295"/>
      <c r="CRX295"/>
      <c r="CRY295"/>
      <c r="CRZ295"/>
      <c r="CSA295"/>
      <c r="CSB295"/>
      <c r="CSC295"/>
      <c r="CSD295"/>
      <c r="CSE295"/>
      <c r="CSF295"/>
      <c r="CSG295"/>
      <c r="CSH295"/>
      <c r="CSI295"/>
      <c r="CSJ295"/>
      <c r="CSK295"/>
      <c r="CSL295"/>
      <c r="CSM295"/>
      <c r="CSN295"/>
      <c r="CSO295"/>
      <c r="CSP295"/>
      <c r="CSQ295"/>
      <c r="CSR295"/>
      <c r="CSS295"/>
      <c r="CST295"/>
      <c r="CSU295"/>
      <c r="CSV295"/>
      <c r="CSW295"/>
      <c r="CSX295"/>
      <c r="CSY295"/>
      <c r="CSZ295"/>
      <c r="CTA295"/>
      <c r="CTB295"/>
      <c r="CTC295"/>
      <c r="CTD295"/>
      <c r="CTE295"/>
      <c r="CTF295"/>
      <c r="CTG295"/>
      <c r="CTH295"/>
      <c r="CTI295"/>
      <c r="CTJ295"/>
      <c r="CTK295"/>
      <c r="CTL295"/>
      <c r="CTM295"/>
      <c r="CTN295"/>
      <c r="CTO295"/>
      <c r="CTP295"/>
      <c r="CTQ295"/>
      <c r="CTR295"/>
      <c r="CTS295"/>
      <c r="CTT295"/>
      <c r="CTU295"/>
      <c r="CTV295"/>
      <c r="CTW295"/>
      <c r="CTX295"/>
      <c r="CTY295"/>
      <c r="CTZ295"/>
      <c r="CUA295"/>
      <c r="CUB295"/>
      <c r="CUC295"/>
      <c r="CUD295"/>
      <c r="CUE295"/>
      <c r="CUF295"/>
      <c r="CUG295"/>
      <c r="CUH295"/>
      <c r="CUI295"/>
      <c r="CUJ295"/>
      <c r="CUK295"/>
      <c r="CUL295"/>
      <c r="CUM295"/>
      <c r="CUN295"/>
      <c r="CUO295"/>
      <c r="CUP295"/>
      <c r="CUQ295"/>
      <c r="CUR295"/>
      <c r="CUS295"/>
      <c r="CUT295"/>
      <c r="CUU295"/>
      <c r="CUV295"/>
      <c r="CUW295"/>
      <c r="CUX295"/>
      <c r="CUY295"/>
      <c r="CUZ295"/>
      <c r="CVA295"/>
      <c r="CVB295"/>
      <c r="CVC295"/>
      <c r="CVD295"/>
      <c r="CVE295"/>
      <c r="CVF295"/>
      <c r="CVG295"/>
      <c r="CVH295"/>
      <c r="CVI295"/>
      <c r="CVJ295"/>
      <c r="CVK295"/>
      <c r="CVL295"/>
      <c r="CVM295"/>
      <c r="CVN295"/>
      <c r="CVO295"/>
      <c r="CVP295"/>
      <c r="CVQ295"/>
      <c r="CVR295"/>
      <c r="CVS295"/>
      <c r="CVT295"/>
      <c r="CVU295"/>
      <c r="CVV295"/>
      <c r="CVW295"/>
      <c r="CVX295"/>
      <c r="CVY295"/>
      <c r="CVZ295"/>
      <c r="CWA295"/>
      <c r="CWB295"/>
      <c r="CWC295"/>
      <c r="CWD295"/>
      <c r="CWE295"/>
      <c r="CWF295"/>
      <c r="CWG295"/>
      <c r="CWH295"/>
      <c r="CWI295"/>
      <c r="CWJ295"/>
      <c r="CWK295"/>
      <c r="CWL295"/>
      <c r="CWM295"/>
      <c r="CWN295"/>
      <c r="CWO295"/>
      <c r="CWP295"/>
      <c r="CWQ295"/>
      <c r="CWR295"/>
      <c r="CWS295"/>
      <c r="CWT295"/>
      <c r="CWU295"/>
      <c r="CWV295"/>
      <c r="CWW295"/>
      <c r="CWX295"/>
      <c r="CWY295"/>
      <c r="CWZ295"/>
      <c r="CXA295"/>
      <c r="CXB295"/>
      <c r="CXC295"/>
      <c r="CXD295"/>
      <c r="CXE295"/>
      <c r="CXF295"/>
      <c r="CXG295"/>
      <c r="CXH295"/>
      <c r="CXI295"/>
      <c r="CXJ295"/>
      <c r="CXK295"/>
      <c r="CXL295"/>
      <c r="CXM295"/>
      <c r="CXN295"/>
      <c r="CXO295"/>
      <c r="CXP295"/>
      <c r="CXQ295"/>
      <c r="CXR295"/>
      <c r="CXS295"/>
      <c r="CXT295"/>
      <c r="CXU295"/>
      <c r="CXV295"/>
      <c r="CXW295"/>
      <c r="CXX295"/>
      <c r="CXY295"/>
      <c r="CXZ295"/>
      <c r="CYA295"/>
      <c r="CYB295"/>
      <c r="CYC295"/>
      <c r="CYD295"/>
      <c r="CYE295"/>
      <c r="CYF295"/>
      <c r="CYG295"/>
      <c r="CYH295"/>
      <c r="CYI295"/>
      <c r="CYJ295"/>
      <c r="CYK295"/>
      <c r="CYL295"/>
      <c r="CYM295"/>
      <c r="CYN295"/>
      <c r="CYO295"/>
      <c r="CYP295"/>
      <c r="CYQ295"/>
      <c r="CYR295"/>
      <c r="CYS295"/>
      <c r="CYT295"/>
      <c r="CYU295"/>
      <c r="CYV295"/>
      <c r="CYW295"/>
      <c r="CYX295"/>
      <c r="CYY295"/>
      <c r="CYZ295"/>
      <c r="CZA295"/>
      <c r="CZB295"/>
      <c r="CZC295"/>
      <c r="CZD295"/>
      <c r="CZE295"/>
      <c r="CZF295"/>
      <c r="CZG295"/>
      <c r="CZH295"/>
      <c r="CZI295"/>
      <c r="CZJ295"/>
      <c r="CZK295"/>
      <c r="CZL295"/>
      <c r="CZM295"/>
      <c r="CZN295"/>
      <c r="CZO295"/>
      <c r="CZP295"/>
      <c r="CZQ295"/>
      <c r="CZR295"/>
      <c r="CZS295"/>
      <c r="CZT295"/>
      <c r="CZU295"/>
      <c r="CZV295"/>
      <c r="CZW295"/>
      <c r="CZX295"/>
      <c r="CZY295"/>
      <c r="CZZ295"/>
      <c r="DAA295"/>
      <c r="DAB295"/>
      <c r="DAC295"/>
      <c r="DAD295"/>
      <c r="DAE295"/>
      <c r="DAF295"/>
      <c r="DAG295"/>
      <c r="DAH295"/>
      <c r="DAI295"/>
      <c r="DAJ295"/>
      <c r="DAK295"/>
      <c r="DAL295"/>
      <c r="DAM295"/>
      <c r="DAN295"/>
      <c r="DAO295"/>
      <c r="DAP295"/>
      <c r="DAQ295"/>
      <c r="DAR295"/>
      <c r="DAS295"/>
      <c r="DAT295"/>
      <c r="DAU295"/>
      <c r="DAV295"/>
      <c r="DAW295"/>
      <c r="DAX295"/>
      <c r="DAY295"/>
      <c r="DAZ295"/>
      <c r="DBA295"/>
      <c r="DBB295"/>
      <c r="DBC295"/>
      <c r="DBD295"/>
      <c r="DBE295"/>
      <c r="DBF295"/>
      <c r="DBG295"/>
      <c r="DBH295"/>
      <c r="DBI295"/>
      <c r="DBJ295"/>
      <c r="DBK295"/>
      <c r="DBL295"/>
      <c r="DBM295"/>
      <c r="DBN295"/>
      <c r="DBO295"/>
      <c r="DBP295"/>
      <c r="DBQ295"/>
      <c r="DBR295"/>
      <c r="DBS295"/>
      <c r="DBT295"/>
      <c r="DBU295"/>
      <c r="DBV295"/>
      <c r="DBW295"/>
      <c r="DBX295"/>
      <c r="DBY295"/>
      <c r="DBZ295"/>
      <c r="DCA295"/>
      <c r="DCB295"/>
      <c r="DCC295"/>
      <c r="DCD295"/>
      <c r="DCE295"/>
      <c r="DCF295"/>
      <c r="DCG295"/>
      <c r="DCH295"/>
      <c r="DCI295"/>
      <c r="DCJ295"/>
      <c r="DCK295"/>
      <c r="DCL295"/>
      <c r="DCM295"/>
      <c r="DCN295"/>
      <c r="DCO295"/>
      <c r="DCP295"/>
      <c r="DCQ295"/>
      <c r="DCR295"/>
      <c r="DCS295"/>
      <c r="DCT295"/>
      <c r="DCU295"/>
      <c r="DCV295"/>
      <c r="DCW295"/>
      <c r="DCX295"/>
      <c r="DCY295"/>
      <c r="DCZ295"/>
      <c r="DDA295"/>
      <c r="DDB295"/>
      <c r="DDC295"/>
      <c r="DDD295"/>
      <c r="DDE295"/>
      <c r="DDF295"/>
      <c r="DDG295"/>
      <c r="DDH295"/>
      <c r="DDI295"/>
      <c r="DDJ295"/>
      <c r="DDK295"/>
      <c r="DDL295"/>
      <c r="DDM295"/>
      <c r="DDN295"/>
      <c r="DDO295"/>
      <c r="DDP295"/>
      <c r="DDQ295"/>
      <c r="DDR295"/>
      <c r="DDS295"/>
      <c r="DDT295"/>
      <c r="DDU295"/>
      <c r="DDV295"/>
      <c r="DDW295"/>
      <c r="DDX295"/>
      <c r="DDY295"/>
      <c r="DDZ295"/>
      <c r="DEA295"/>
      <c r="DEB295"/>
      <c r="DEC295"/>
      <c r="DED295"/>
      <c r="DEE295"/>
      <c r="DEF295"/>
      <c r="DEG295"/>
      <c r="DEH295"/>
      <c r="DEI295"/>
      <c r="DEJ295"/>
      <c r="DEK295"/>
      <c r="DEL295"/>
      <c r="DEM295"/>
      <c r="DEN295"/>
      <c r="DEO295"/>
      <c r="DEP295"/>
      <c r="DEQ295"/>
      <c r="DER295"/>
      <c r="DES295"/>
      <c r="DET295"/>
      <c r="DEU295"/>
      <c r="DEV295"/>
      <c r="DEW295"/>
      <c r="DEX295"/>
      <c r="DEY295"/>
      <c r="DEZ295"/>
      <c r="DFA295"/>
      <c r="DFB295"/>
      <c r="DFC295"/>
      <c r="DFD295"/>
      <c r="DFE295"/>
      <c r="DFF295"/>
      <c r="DFG295"/>
      <c r="DFH295"/>
      <c r="DFI295"/>
      <c r="DFJ295"/>
      <c r="DFK295"/>
      <c r="DFL295"/>
      <c r="DFM295"/>
      <c r="DFN295"/>
      <c r="DFO295"/>
      <c r="DFP295"/>
      <c r="DFQ295"/>
      <c r="DFR295"/>
      <c r="DFS295"/>
      <c r="DFT295"/>
      <c r="DFU295"/>
      <c r="DFV295"/>
      <c r="DFW295"/>
      <c r="DFX295"/>
      <c r="DFY295"/>
      <c r="DFZ295"/>
      <c r="DGA295"/>
      <c r="DGB295"/>
      <c r="DGC295"/>
      <c r="DGD295"/>
      <c r="DGE295"/>
      <c r="DGF295"/>
      <c r="DGG295"/>
      <c r="DGH295"/>
      <c r="DGI295"/>
      <c r="DGJ295"/>
      <c r="DGK295"/>
      <c r="DGL295"/>
      <c r="DGM295"/>
      <c r="DGN295"/>
      <c r="DGO295"/>
      <c r="DGP295"/>
      <c r="DGQ295"/>
      <c r="DGR295"/>
      <c r="DGS295"/>
      <c r="DGT295"/>
      <c r="DGU295"/>
      <c r="DGV295"/>
      <c r="DGW295"/>
      <c r="DGX295"/>
      <c r="DGY295"/>
      <c r="DGZ295"/>
      <c r="DHA295"/>
      <c r="DHB295"/>
      <c r="DHC295"/>
      <c r="DHD295"/>
      <c r="DHE295"/>
      <c r="DHF295"/>
      <c r="DHG295"/>
      <c r="DHH295"/>
      <c r="DHI295"/>
      <c r="DHJ295"/>
      <c r="DHK295"/>
      <c r="DHL295"/>
      <c r="DHM295"/>
      <c r="DHN295"/>
      <c r="DHO295"/>
      <c r="DHP295"/>
      <c r="DHQ295"/>
      <c r="DHR295"/>
      <c r="DHS295"/>
      <c r="DHT295"/>
      <c r="DHU295"/>
      <c r="DHV295"/>
      <c r="DHW295"/>
      <c r="DHX295"/>
      <c r="DHY295"/>
      <c r="DHZ295"/>
      <c r="DIA295"/>
      <c r="DIB295"/>
      <c r="DIC295"/>
      <c r="DID295"/>
      <c r="DIE295"/>
      <c r="DIF295"/>
      <c r="DIG295"/>
      <c r="DIH295"/>
      <c r="DII295"/>
      <c r="DIJ295"/>
      <c r="DIK295"/>
      <c r="DIL295"/>
      <c r="DIM295"/>
      <c r="DIN295"/>
      <c r="DIO295"/>
      <c r="DIP295"/>
      <c r="DIQ295"/>
      <c r="DIR295"/>
      <c r="DIS295"/>
      <c r="DIT295"/>
      <c r="DIU295"/>
      <c r="DIV295"/>
      <c r="DIW295"/>
      <c r="DIX295"/>
      <c r="DIY295"/>
      <c r="DIZ295"/>
      <c r="DJA295"/>
      <c r="DJB295"/>
      <c r="DJC295"/>
      <c r="DJD295"/>
      <c r="DJE295"/>
      <c r="DJF295"/>
      <c r="DJG295"/>
      <c r="DJH295"/>
      <c r="DJI295"/>
      <c r="DJJ295"/>
      <c r="DJK295"/>
      <c r="DJL295"/>
      <c r="DJM295"/>
      <c r="DJN295"/>
      <c r="DJO295"/>
      <c r="DJP295"/>
      <c r="DJQ295"/>
      <c r="DJR295"/>
      <c r="DJS295"/>
      <c r="DJT295"/>
      <c r="DJU295"/>
      <c r="DJV295"/>
      <c r="DJW295"/>
      <c r="DJX295"/>
      <c r="DJY295"/>
      <c r="DJZ295"/>
      <c r="DKA295"/>
      <c r="DKB295"/>
      <c r="DKC295"/>
      <c r="DKD295"/>
      <c r="DKE295"/>
      <c r="DKF295"/>
      <c r="DKG295"/>
      <c r="DKH295"/>
      <c r="DKI295"/>
      <c r="DKJ295"/>
      <c r="DKK295"/>
      <c r="DKL295"/>
      <c r="DKM295"/>
      <c r="DKN295"/>
      <c r="DKO295"/>
      <c r="DKP295"/>
      <c r="DKQ295"/>
      <c r="DKR295"/>
      <c r="DKS295"/>
      <c r="DKT295"/>
      <c r="DKU295"/>
      <c r="DKV295"/>
      <c r="DKW295"/>
      <c r="DKX295"/>
      <c r="DKY295"/>
      <c r="DKZ295"/>
      <c r="DLA295"/>
      <c r="DLB295"/>
      <c r="DLC295"/>
      <c r="DLD295"/>
      <c r="DLE295"/>
      <c r="DLF295"/>
      <c r="DLG295"/>
      <c r="DLH295"/>
      <c r="DLI295"/>
      <c r="DLJ295"/>
      <c r="DLK295"/>
      <c r="DLL295"/>
      <c r="DLM295"/>
      <c r="DLN295"/>
      <c r="DLO295"/>
      <c r="DLP295"/>
      <c r="DLQ295"/>
      <c r="DLR295"/>
      <c r="DLS295"/>
      <c r="DLT295"/>
      <c r="DLU295"/>
      <c r="DLV295"/>
      <c r="DLW295"/>
      <c r="DLX295"/>
      <c r="DLY295"/>
      <c r="DLZ295"/>
      <c r="DMA295"/>
      <c r="DMB295"/>
      <c r="DMC295"/>
      <c r="DMD295"/>
      <c r="DME295"/>
      <c r="DMF295"/>
      <c r="DMG295"/>
      <c r="DMH295"/>
      <c r="DMI295"/>
      <c r="DMJ295"/>
      <c r="DMK295"/>
      <c r="DML295"/>
      <c r="DMM295"/>
      <c r="DMN295"/>
      <c r="DMO295"/>
      <c r="DMP295"/>
      <c r="DMQ295"/>
      <c r="DMR295"/>
      <c r="DMS295"/>
      <c r="DMT295"/>
      <c r="DMU295"/>
      <c r="DMV295"/>
      <c r="DMW295"/>
      <c r="DMX295"/>
      <c r="DMY295"/>
      <c r="DMZ295"/>
      <c r="DNA295"/>
      <c r="DNB295"/>
      <c r="DNC295"/>
      <c r="DND295"/>
      <c r="DNE295"/>
      <c r="DNF295"/>
      <c r="DNG295"/>
      <c r="DNH295"/>
      <c r="DNI295"/>
      <c r="DNJ295"/>
      <c r="DNK295"/>
      <c r="DNL295"/>
      <c r="DNM295"/>
      <c r="DNN295"/>
      <c r="DNO295"/>
      <c r="DNP295"/>
      <c r="DNQ295"/>
      <c r="DNR295"/>
      <c r="DNS295"/>
      <c r="DNT295"/>
      <c r="DNU295"/>
      <c r="DNV295"/>
      <c r="DNW295"/>
      <c r="DNX295"/>
      <c r="DNY295"/>
      <c r="DNZ295"/>
      <c r="DOA295"/>
      <c r="DOB295"/>
      <c r="DOC295"/>
      <c r="DOD295"/>
      <c r="DOE295"/>
      <c r="DOF295"/>
      <c r="DOG295"/>
      <c r="DOH295"/>
      <c r="DOI295"/>
      <c r="DOJ295"/>
      <c r="DOK295"/>
      <c r="DOL295"/>
      <c r="DOM295"/>
      <c r="DON295"/>
      <c r="DOO295"/>
      <c r="DOP295"/>
      <c r="DOQ295"/>
      <c r="DOR295"/>
      <c r="DOS295"/>
      <c r="DOT295"/>
      <c r="DOU295"/>
      <c r="DOV295"/>
      <c r="DOW295"/>
      <c r="DOX295"/>
      <c r="DOY295"/>
      <c r="DOZ295"/>
      <c r="DPA295"/>
      <c r="DPB295"/>
      <c r="DPC295"/>
      <c r="DPD295"/>
      <c r="DPE295"/>
      <c r="DPF295"/>
      <c r="DPG295"/>
      <c r="DPH295"/>
      <c r="DPI295"/>
      <c r="DPJ295"/>
      <c r="DPK295"/>
      <c r="DPL295"/>
      <c r="DPM295"/>
      <c r="DPN295"/>
      <c r="DPO295"/>
      <c r="DPP295"/>
      <c r="DPQ295"/>
      <c r="DPR295"/>
      <c r="DPS295"/>
      <c r="DPT295"/>
      <c r="DPU295"/>
      <c r="DPV295"/>
      <c r="DPW295"/>
      <c r="DPX295"/>
      <c r="DPY295"/>
      <c r="DPZ295"/>
      <c r="DQA295"/>
      <c r="DQB295"/>
      <c r="DQC295"/>
      <c r="DQD295"/>
      <c r="DQE295"/>
      <c r="DQF295"/>
      <c r="DQG295"/>
      <c r="DQH295"/>
      <c r="DQI295"/>
      <c r="DQJ295"/>
      <c r="DQK295"/>
      <c r="DQL295"/>
      <c r="DQM295"/>
      <c r="DQN295"/>
      <c r="DQO295"/>
      <c r="DQP295"/>
      <c r="DQQ295"/>
      <c r="DQR295"/>
      <c r="DQS295"/>
      <c r="DQT295"/>
      <c r="DQU295"/>
      <c r="DQV295"/>
      <c r="DQW295"/>
      <c r="DQX295"/>
      <c r="DQY295"/>
      <c r="DQZ295"/>
      <c r="DRA295"/>
      <c r="DRB295"/>
      <c r="DRC295"/>
      <c r="DRD295"/>
      <c r="DRE295"/>
      <c r="DRF295"/>
      <c r="DRG295"/>
      <c r="DRH295"/>
      <c r="DRI295"/>
      <c r="DRJ295"/>
      <c r="DRK295"/>
      <c r="DRL295"/>
      <c r="DRM295"/>
      <c r="DRN295"/>
      <c r="DRO295"/>
      <c r="DRP295"/>
      <c r="DRQ295"/>
      <c r="DRR295"/>
      <c r="DRS295"/>
      <c r="DRT295"/>
      <c r="DRU295"/>
      <c r="DRV295"/>
      <c r="DRW295"/>
      <c r="DRX295"/>
      <c r="DRY295"/>
      <c r="DRZ295"/>
      <c r="DSA295"/>
      <c r="DSB295"/>
      <c r="DSC295"/>
      <c r="DSD295"/>
      <c r="DSE295"/>
      <c r="DSF295"/>
      <c r="DSG295"/>
      <c r="DSH295"/>
      <c r="DSI295"/>
      <c r="DSJ295"/>
      <c r="DSK295"/>
      <c r="DSL295"/>
      <c r="DSM295"/>
      <c r="DSN295"/>
      <c r="DSO295"/>
      <c r="DSP295"/>
      <c r="DSQ295"/>
      <c r="DSR295"/>
      <c r="DSS295"/>
      <c r="DST295"/>
      <c r="DSU295"/>
      <c r="DSV295"/>
      <c r="DSW295"/>
      <c r="DSX295"/>
      <c r="DSY295"/>
      <c r="DSZ295"/>
      <c r="DTA295"/>
      <c r="DTB295"/>
      <c r="DTC295"/>
      <c r="DTD295"/>
      <c r="DTE295"/>
      <c r="DTF295"/>
      <c r="DTG295"/>
      <c r="DTH295"/>
      <c r="DTI295"/>
      <c r="DTJ295"/>
      <c r="DTK295"/>
      <c r="DTL295"/>
      <c r="DTM295"/>
      <c r="DTN295"/>
      <c r="DTO295"/>
      <c r="DTP295"/>
      <c r="DTQ295"/>
      <c r="DTR295"/>
      <c r="DTS295"/>
      <c r="DTT295"/>
      <c r="DTU295"/>
      <c r="DTV295"/>
      <c r="DTW295"/>
      <c r="DTX295"/>
      <c r="DTY295"/>
      <c r="DTZ295"/>
      <c r="DUA295"/>
      <c r="DUB295"/>
      <c r="DUC295"/>
      <c r="DUD295"/>
      <c r="DUE295"/>
      <c r="DUF295"/>
      <c r="DUG295"/>
      <c r="DUH295"/>
      <c r="DUI295"/>
      <c r="DUJ295"/>
      <c r="DUK295"/>
      <c r="DUL295"/>
      <c r="DUM295"/>
      <c r="DUN295"/>
      <c r="DUO295"/>
      <c r="DUP295"/>
      <c r="DUQ295"/>
      <c r="DUR295"/>
      <c r="DUS295"/>
      <c r="DUT295"/>
      <c r="DUU295"/>
      <c r="DUV295"/>
      <c r="DUW295"/>
      <c r="DUX295"/>
      <c r="DUY295"/>
      <c r="DUZ295"/>
      <c r="DVA295"/>
      <c r="DVB295"/>
      <c r="DVC295"/>
      <c r="DVD295"/>
      <c r="DVE295"/>
      <c r="DVF295"/>
      <c r="DVG295"/>
      <c r="DVH295"/>
      <c r="DVI295"/>
      <c r="DVJ295"/>
      <c r="DVK295"/>
      <c r="DVL295"/>
      <c r="DVM295"/>
      <c r="DVN295"/>
      <c r="DVO295"/>
      <c r="DVP295"/>
      <c r="DVQ295"/>
      <c r="DVR295"/>
      <c r="DVS295"/>
      <c r="DVT295"/>
      <c r="DVU295"/>
      <c r="DVV295"/>
      <c r="DVW295"/>
      <c r="DVX295"/>
      <c r="DVY295"/>
      <c r="DVZ295"/>
      <c r="DWA295"/>
      <c r="DWB295"/>
      <c r="DWC295"/>
      <c r="DWD295"/>
      <c r="DWE295"/>
      <c r="DWF295"/>
      <c r="DWG295"/>
      <c r="DWH295"/>
      <c r="DWI295"/>
      <c r="DWJ295"/>
      <c r="DWK295"/>
      <c r="DWL295"/>
      <c r="DWM295"/>
      <c r="DWN295"/>
      <c r="DWO295"/>
      <c r="DWP295"/>
      <c r="DWQ295"/>
      <c r="DWR295"/>
      <c r="DWS295"/>
      <c r="DWT295"/>
      <c r="DWU295"/>
      <c r="DWV295"/>
      <c r="DWW295"/>
      <c r="DWX295"/>
      <c r="DWY295"/>
      <c r="DWZ295"/>
      <c r="DXA295"/>
      <c r="DXB295"/>
      <c r="DXC295"/>
      <c r="DXD295"/>
      <c r="DXE295"/>
      <c r="DXF295"/>
      <c r="DXG295"/>
      <c r="DXH295"/>
      <c r="DXI295"/>
      <c r="DXJ295"/>
      <c r="DXK295"/>
      <c r="DXL295"/>
      <c r="DXM295"/>
      <c r="DXN295"/>
      <c r="DXO295"/>
      <c r="DXP295"/>
      <c r="DXQ295"/>
      <c r="DXR295"/>
      <c r="DXS295"/>
      <c r="DXT295"/>
      <c r="DXU295"/>
      <c r="DXV295"/>
      <c r="DXW295"/>
      <c r="DXX295"/>
      <c r="DXY295"/>
      <c r="DXZ295"/>
      <c r="DYA295"/>
      <c r="DYB295"/>
      <c r="DYC295"/>
      <c r="DYD295"/>
      <c r="DYE295"/>
      <c r="DYF295"/>
      <c r="DYG295"/>
      <c r="DYH295"/>
      <c r="DYI295"/>
      <c r="DYJ295"/>
      <c r="DYK295"/>
      <c r="DYL295"/>
      <c r="DYM295"/>
      <c r="DYN295"/>
      <c r="DYO295"/>
      <c r="DYP295"/>
      <c r="DYQ295"/>
      <c r="DYR295"/>
      <c r="DYS295"/>
      <c r="DYT295"/>
      <c r="DYU295"/>
      <c r="DYV295"/>
      <c r="DYW295"/>
      <c r="DYX295"/>
      <c r="DYY295"/>
      <c r="DYZ295"/>
      <c r="DZA295"/>
      <c r="DZB295"/>
      <c r="DZC295"/>
      <c r="DZD295"/>
      <c r="DZE295"/>
      <c r="DZF295"/>
      <c r="DZG295"/>
      <c r="DZH295"/>
      <c r="DZI295"/>
      <c r="DZJ295"/>
      <c r="DZK295"/>
      <c r="DZL295"/>
      <c r="DZM295"/>
      <c r="DZN295"/>
      <c r="DZO295"/>
      <c r="DZP295"/>
      <c r="DZQ295"/>
      <c r="DZR295"/>
      <c r="DZS295"/>
      <c r="DZT295"/>
      <c r="DZU295"/>
      <c r="DZV295"/>
      <c r="DZW295"/>
      <c r="DZX295"/>
      <c r="DZY295"/>
      <c r="DZZ295"/>
      <c r="EAA295"/>
      <c r="EAB295"/>
      <c r="EAC295"/>
      <c r="EAD295"/>
      <c r="EAE295"/>
      <c r="EAF295"/>
      <c r="EAG295"/>
      <c r="EAH295"/>
      <c r="EAI295"/>
      <c r="EAJ295"/>
      <c r="EAK295"/>
      <c r="EAL295"/>
      <c r="EAM295"/>
      <c r="EAN295"/>
      <c r="EAO295"/>
      <c r="EAP295"/>
      <c r="EAQ295"/>
      <c r="EAR295"/>
      <c r="EAS295"/>
      <c r="EAT295"/>
      <c r="EAU295"/>
      <c r="EAV295"/>
      <c r="EAW295"/>
      <c r="EAX295"/>
      <c r="EAY295"/>
      <c r="EAZ295"/>
      <c r="EBA295"/>
      <c r="EBB295"/>
      <c r="EBC295"/>
      <c r="EBD295"/>
      <c r="EBE295"/>
      <c r="EBF295"/>
      <c r="EBG295"/>
      <c r="EBH295"/>
      <c r="EBI295"/>
      <c r="EBJ295"/>
      <c r="EBK295"/>
      <c r="EBL295"/>
      <c r="EBM295"/>
      <c r="EBN295"/>
      <c r="EBO295"/>
      <c r="EBP295"/>
      <c r="EBQ295"/>
      <c r="EBR295"/>
      <c r="EBS295"/>
      <c r="EBT295"/>
      <c r="EBU295"/>
      <c r="EBV295"/>
      <c r="EBW295"/>
      <c r="EBX295"/>
      <c r="EBY295"/>
      <c r="EBZ295"/>
      <c r="ECA295"/>
      <c r="ECB295"/>
      <c r="ECC295"/>
      <c r="ECD295"/>
      <c r="ECE295"/>
      <c r="ECF295"/>
      <c r="ECG295"/>
      <c r="ECH295"/>
      <c r="ECI295"/>
      <c r="ECJ295"/>
      <c r="ECK295"/>
      <c r="ECL295"/>
      <c r="ECM295"/>
      <c r="ECN295"/>
      <c r="ECO295"/>
      <c r="ECP295"/>
      <c r="ECQ295"/>
      <c r="ECR295"/>
      <c r="ECS295"/>
      <c r="ECT295"/>
      <c r="ECU295"/>
      <c r="ECV295"/>
      <c r="ECW295"/>
      <c r="ECX295"/>
      <c r="ECY295"/>
      <c r="ECZ295"/>
      <c r="EDA295"/>
      <c r="EDB295"/>
      <c r="EDC295"/>
      <c r="EDD295"/>
      <c r="EDE295"/>
      <c r="EDF295"/>
      <c r="EDG295"/>
      <c r="EDH295"/>
      <c r="EDI295"/>
      <c r="EDJ295"/>
      <c r="EDK295"/>
      <c r="EDL295"/>
      <c r="EDM295"/>
      <c r="EDN295"/>
      <c r="EDO295"/>
      <c r="EDP295"/>
      <c r="EDQ295"/>
      <c r="EDR295"/>
      <c r="EDS295"/>
      <c r="EDT295"/>
      <c r="EDU295"/>
      <c r="EDV295"/>
      <c r="EDW295"/>
      <c r="EDX295"/>
      <c r="EDY295"/>
      <c r="EDZ295"/>
      <c r="EEA295"/>
      <c r="EEB295"/>
      <c r="EEC295"/>
      <c r="EED295"/>
      <c r="EEE295"/>
      <c r="EEF295"/>
      <c r="EEG295"/>
      <c r="EEH295"/>
      <c r="EEI295"/>
      <c r="EEJ295"/>
      <c r="EEK295"/>
      <c r="EEL295"/>
      <c r="EEM295"/>
      <c r="EEN295"/>
      <c r="EEO295"/>
      <c r="EEP295"/>
      <c r="EEQ295"/>
      <c r="EER295"/>
      <c r="EES295"/>
      <c r="EET295"/>
      <c r="EEU295"/>
      <c r="EEV295"/>
      <c r="EEW295"/>
      <c r="EEX295"/>
      <c r="EEY295"/>
      <c r="EEZ295"/>
      <c r="EFA295"/>
      <c r="EFB295"/>
      <c r="EFC295"/>
      <c r="EFD295"/>
      <c r="EFE295"/>
      <c r="EFF295"/>
      <c r="EFG295"/>
      <c r="EFH295"/>
      <c r="EFI295"/>
      <c r="EFJ295"/>
      <c r="EFK295"/>
      <c r="EFL295"/>
      <c r="EFM295"/>
      <c r="EFN295"/>
      <c r="EFO295"/>
      <c r="EFP295"/>
      <c r="EFQ295"/>
      <c r="EFR295"/>
      <c r="EFS295"/>
      <c r="EFT295"/>
      <c r="EFU295"/>
      <c r="EFV295"/>
      <c r="EFW295"/>
      <c r="EFX295"/>
      <c r="EFY295"/>
      <c r="EFZ295"/>
      <c r="EGA295"/>
      <c r="EGB295"/>
      <c r="EGC295"/>
      <c r="EGD295"/>
      <c r="EGE295"/>
      <c r="EGF295"/>
      <c r="EGG295"/>
      <c r="EGH295"/>
      <c r="EGI295"/>
      <c r="EGJ295"/>
      <c r="EGK295"/>
      <c r="EGL295"/>
      <c r="EGM295"/>
      <c r="EGN295"/>
      <c r="EGO295"/>
      <c r="EGP295"/>
      <c r="EGQ295"/>
      <c r="EGR295"/>
      <c r="EGS295"/>
      <c r="EGT295"/>
      <c r="EGU295"/>
      <c r="EGV295"/>
      <c r="EGW295"/>
      <c r="EGX295"/>
      <c r="EGY295"/>
      <c r="EGZ295"/>
      <c r="EHA295"/>
      <c r="EHB295"/>
      <c r="EHC295"/>
      <c r="EHD295"/>
      <c r="EHE295"/>
      <c r="EHF295"/>
      <c r="EHG295"/>
      <c r="EHH295"/>
      <c r="EHI295"/>
      <c r="EHJ295"/>
      <c r="EHK295"/>
      <c r="EHL295"/>
      <c r="EHM295"/>
      <c r="EHN295"/>
      <c r="EHO295"/>
      <c r="EHP295"/>
      <c r="EHQ295"/>
      <c r="EHR295"/>
      <c r="EHS295"/>
      <c r="EHT295"/>
      <c r="EHU295"/>
      <c r="EHV295"/>
      <c r="EHW295"/>
      <c r="EHX295"/>
      <c r="EHY295"/>
      <c r="EHZ295"/>
      <c r="EIA295"/>
      <c r="EIB295"/>
      <c r="EIC295"/>
      <c r="EID295"/>
      <c r="EIE295"/>
      <c r="EIF295"/>
      <c r="EIG295"/>
      <c r="EIH295"/>
      <c r="EII295"/>
      <c r="EIJ295"/>
      <c r="EIK295"/>
      <c r="EIL295"/>
      <c r="EIM295"/>
      <c r="EIN295"/>
      <c r="EIO295"/>
      <c r="EIP295"/>
      <c r="EIQ295"/>
      <c r="EIR295"/>
      <c r="EIS295"/>
      <c r="EIT295"/>
      <c r="EIU295"/>
      <c r="EIV295"/>
      <c r="EIW295"/>
      <c r="EIX295"/>
      <c r="EIY295"/>
      <c r="EIZ295"/>
      <c r="EJA295"/>
      <c r="EJB295"/>
      <c r="EJC295"/>
      <c r="EJD295"/>
      <c r="EJE295"/>
      <c r="EJF295"/>
      <c r="EJG295"/>
      <c r="EJH295"/>
      <c r="EJI295"/>
      <c r="EJJ295"/>
      <c r="EJK295"/>
      <c r="EJL295"/>
      <c r="EJM295"/>
      <c r="EJN295"/>
      <c r="EJO295"/>
      <c r="EJP295"/>
      <c r="EJQ295"/>
      <c r="EJR295"/>
      <c r="EJS295"/>
      <c r="EJT295"/>
      <c r="EJU295"/>
      <c r="EJV295"/>
      <c r="EJW295"/>
      <c r="EJX295"/>
      <c r="EJY295"/>
      <c r="EJZ295"/>
      <c r="EKA295"/>
      <c r="EKB295"/>
      <c r="EKC295"/>
      <c r="EKD295"/>
      <c r="EKE295"/>
      <c r="EKF295"/>
      <c r="EKG295"/>
      <c r="EKH295"/>
      <c r="EKI295"/>
      <c r="EKJ295"/>
      <c r="EKK295"/>
      <c r="EKL295"/>
      <c r="EKM295"/>
      <c r="EKN295"/>
      <c r="EKO295"/>
      <c r="EKP295"/>
      <c r="EKQ295"/>
      <c r="EKR295"/>
      <c r="EKS295"/>
      <c r="EKT295"/>
      <c r="EKU295"/>
      <c r="EKV295"/>
      <c r="EKW295"/>
      <c r="EKX295"/>
      <c r="EKY295"/>
      <c r="EKZ295"/>
      <c r="ELA295"/>
      <c r="ELB295"/>
      <c r="ELC295"/>
      <c r="ELD295"/>
      <c r="ELE295"/>
      <c r="ELF295"/>
      <c r="ELG295"/>
      <c r="ELH295"/>
      <c r="ELI295"/>
      <c r="ELJ295"/>
      <c r="ELK295"/>
      <c r="ELL295"/>
      <c r="ELM295"/>
      <c r="ELN295"/>
      <c r="ELO295"/>
      <c r="ELP295"/>
      <c r="ELQ295"/>
      <c r="ELR295"/>
      <c r="ELS295"/>
      <c r="ELT295"/>
      <c r="ELU295"/>
      <c r="ELV295"/>
      <c r="ELW295"/>
      <c r="ELX295"/>
      <c r="ELY295"/>
      <c r="ELZ295"/>
      <c r="EMA295"/>
      <c r="EMB295"/>
      <c r="EMC295"/>
      <c r="EMD295"/>
      <c r="EME295"/>
      <c r="EMF295"/>
      <c r="EMG295"/>
      <c r="EMH295"/>
      <c r="EMI295"/>
      <c r="EMJ295"/>
      <c r="EMK295"/>
      <c r="EML295"/>
      <c r="EMM295"/>
      <c r="EMN295"/>
      <c r="EMO295"/>
      <c r="EMP295"/>
      <c r="EMQ295"/>
      <c r="EMR295"/>
      <c r="EMS295"/>
      <c r="EMT295"/>
      <c r="EMU295"/>
      <c r="EMV295"/>
      <c r="EMW295"/>
      <c r="EMX295"/>
      <c r="EMY295"/>
      <c r="EMZ295"/>
      <c r="ENA295"/>
      <c r="ENB295"/>
      <c r="ENC295"/>
      <c r="END295"/>
      <c r="ENE295"/>
      <c r="ENF295"/>
      <c r="ENG295"/>
      <c r="ENH295"/>
      <c r="ENI295"/>
      <c r="ENJ295"/>
      <c r="ENK295"/>
      <c r="ENL295"/>
      <c r="ENM295"/>
      <c r="ENN295"/>
      <c r="ENO295"/>
      <c r="ENP295"/>
      <c r="ENQ295"/>
      <c r="ENR295"/>
      <c r="ENS295"/>
      <c r="ENT295"/>
      <c r="ENU295"/>
      <c r="ENV295"/>
      <c r="ENW295"/>
      <c r="ENX295"/>
      <c r="ENY295"/>
      <c r="ENZ295"/>
      <c r="EOA295"/>
      <c r="EOB295"/>
      <c r="EOC295"/>
      <c r="EOD295"/>
      <c r="EOE295"/>
      <c r="EOF295"/>
      <c r="EOG295"/>
      <c r="EOH295"/>
      <c r="EOI295"/>
      <c r="EOJ295"/>
      <c r="EOK295"/>
      <c r="EOL295"/>
      <c r="EOM295"/>
      <c r="EON295"/>
      <c r="EOO295"/>
      <c r="EOP295"/>
      <c r="EOQ295"/>
      <c r="EOR295"/>
      <c r="EOS295"/>
      <c r="EOT295"/>
      <c r="EOU295"/>
      <c r="EOV295"/>
      <c r="EOW295"/>
      <c r="EOX295"/>
      <c r="EOY295"/>
      <c r="EOZ295"/>
      <c r="EPA295"/>
      <c r="EPB295"/>
      <c r="EPC295"/>
      <c r="EPD295"/>
      <c r="EPE295"/>
      <c r="EPF295"/>
      <c r="EPG295"/>
      <c r="EPH295"/>
      <c r="EPI295"/>
      <c r="EPJ295"/>
      <c r="EPK295"/>
      <c r="EPL295"/>
      <c r="EPM295"/>
      <c r="EPN295"/>
      <c r="EPO295"/>
      <c r="EPP295"/>
      <c r="EPQ295"/>
      <c r="EPR295"/>
      <c r="EPS295"/>
      <c r="EPT295"/>
      <c r="EPU295"/>
      <c r="EPV295"/>
      <c r="EPW295"/>
      <c r="EPX295"/>
      <c r="EPY295"/>
      <c r="EPZ295"/>
      <c r="EQA295"/>
      <c r="EQB295"/>
      <c r="EQC295"/>
      <c r="EQD295"/>
      <c r="EQE295"/>
      <c r="EQF295"/>
      <c r="EQG295"/>
      <c r="EQH295"/>
      <c r="EQI295"/>
      <c r="EQJ295"/>
      <c r="EQK295"/>
      <c r="EQL295"/>
      <c r="EQM295"/>
      <c r="EQN295"/>
      <c r="EQO295"/>
      <c r="EQP295"/>
      <c r="EQQ295"/>
      <c r="EQR295"/>
      <c r="EQS295"/>
      <c r="EQT295"/>
      <c r="EQU295"/>
      <c r="EQV295"/>
      <c r="EQW295"/>
      <c r="EQX295"/>
      <c r="EQY295"/>
      <c r="EQZ295"/>
      <c r="ERA295"/>
      <c r="ERB295"/>
      <c r="ERC295"/>
      <c r="ERD295"/>
      <c r="ERE295"/>
      <c r="ERF295"/>
      <c r="ERG295"/>
      <c r="ERH295"/>
      <c r="ERI295"/>
      <c r="ERJ295"/>
      <c r="ERK295"/>
      <c r="ERL295"/>
      <c r="ERM295"/>
      <c r="ERN295"/>
      <c r="ERO295"/>
      <c r="ERP295"/>
      <c r="ERQ295"/>
      <c r="ERR295"/>
      <c r="ERS295"/>
      <c r="ERT295"/>
      <c r="ERU295"/>
      <c r="ERV295"/>
      <c r="ERW295"/>
      <c r="ERX295"/>
      <c r="ERY295"/>
      <c r="ERZ295"/>
      <c r="ESA295"/>
      <c r="ESB295"/>
      <c r="ESC295"/>
      <c r="ESD295"/>
      <c r="ESE295"/>
      <c r="ESF295"/>
      <c r="ESG295"/>
      <c r="ESH295"/>
      <c r="ESI295"/>
      <c r="ESJ295"/>
      <c r="ESK295"/>
      <c r="ESL295"/>
      <c r="ESM295"/>
      <c r="ESN295"/>
      <c r="ESO295"/>
      <c r="ESP295"/>
      <c r="ESQ295"/>
      <c r="ESR295"/>
      <c r="ESS295"/>
      <c r="EST295"/>
      <c r="ESU295"/>
      <c r="ESV295"/>
      <c r="ESW295"/>
      <c r="ESX295"/>
      <c r="ESY295"/>
      <c r="ESZ295"/>
      <c r="ETA295"/>
      <c r="ETB295"/>
      <c r="ETC295"/>
      <c r="ETD295"/>
      <c r="ETE295"/>
      <c r="ETF295"/>
      <c r="ETG295"/>
      <c r="ETH295"/>
      <c r="ETI295"/>
      <c r="ETJ295"/>
      <c r="ETK295"/>
      <c r="ETL295"/>
      <c r="ETM295"/>
      <c r="ETN295"/>
      <c r="ETO295"/>
      <c r="ETP295"/>
      <c r="ETQ295"/>
      <c r="ETR295"/>
      <c r="ETS295"/>
      <c r="ETT295"/>
      <c r="ETU295"/>
      <c r="ETV295"/>
      <c r="ETW295"/>
      <c r="ETX295"/>
      <c r="ETY295"/>
      <c r="ETZ295"/>
      <c r="EUA295"/>
      <c r="EUB295"/>
      <c r="EUC295"/>
      <c r="EUD295"/>
      <c r="EUE295"/>
      <c r="EUF295"/>
      <c r="EUG295"/>
      <c r="EUH295"/>
      <c r="EUI295"/>
      <c r="EUJ295"/>
      <c r="EUK295"/>
      <c r="EUL295"/>
      <c r="EUM295"/>
      <c r="EUN295"/>
      <c r="EUO295"/>
      <c r="EUP295"/>
      <c r="EUQ295"/>
      <c r="EUR295"/>
      <c r="EUS295"/>
      <c r="EUT295"/>
      <c r="EUU295"/>
      <c r="EUV295"/>
      <c r="EUW295"/>
      <c r="EUX295"/>
      <c r="EUY295"/>
      <c r="EUZ295"/>
      <c r="EVA295"/>
      <c r="EVB295"/>
      <c r="EVC295"/>
      <c r="EVD295"/>
      <c r="EVE295"/>
      <c r="EVF295"/>
      <c r="EVG295"/>
      <c r="EVH295"/>
      <c r="EVI295"/>
      <c r="EVJ295"/>
      <c r="EVK295"/>
      <c r="EVL295"/>
      <c r="EVM295"/>
      <c r="EVN295"/>
      <c r="EVO295"/>
      <c r="EVP295"/>
      <c r="EVQ295"/>
      <c r="EVR295"/>
      <c r="EVS295"/>
      <c r="EVT295"/>
      <c r="EVU295"/>
      <c r="EVV295"/>
      <c r="EVW295"/>
      <c r="EVX295"/>
      <c r="EVY295"/>
      <c r="EVZ295"/>
      <c r="EWA295"/>
      <c r="EWB295"/>
      <c r="EWC295"/>
      <c r="EWD295"/>
      <c r="EWE295"/>
      <c r="EWF295"/>
      <c r="EWG295"/>
      <c r="EWH295"/>
      <c r="EWI295"/>
      <c r="EWJ295"/>
      <c r="EWK295"/>
      <c r="EWL295"/>
      <c r="EWM295"/>
      <c r="EWN295"/>
      <c r="EWO295"/>
      <c r="EWP295"/>
      <c r="EWQ295"/>
      <c r="EWR295"/>
      <c r="EWS295"/>
      <c r="EWT295"/>
      <c r="EWU295"/>
      <c r="EWV295"/>
      <c r="EWW295"/>
      <c r="EWX295"/>
      <c r="EWY295"/>
      <c r="EWZ295"/>
      <c r="EXA295"/>
      <c r="EXB295"/>
      <c r="EXC295"/>
      <c r="EXD295"/>
      <c r="EXE295"/>
      <c r="EXF295"/>
      <c r="EXG295"/>
      <c r="EXH295"/>
      <c r="EXI295"/>
      <c r="EXJ295"/>
      <c r="EXK295"/>
      <c r="EXL295"/>
      <c r="EXM295"/>
      <c r="EXN295"/>
      <c r="EXO295"/>
      <c r="EXP295"/>
      <c r="EXQ295"/>
      <c r="EXR295"/>
      <c r="EXS295"/>
      <c r="EXT295"/>
      <c r="EXU295"/>
      <c r="EXV295"/>
      <c r="EXW295"/>
      <c r="EXX295"/>
      <c r="EXY295"/>
      <c r="EXZ295"/>
      <c r="EYA295"/>
      <c r="EYB295"/>
      <c r="EYC295"/>
      <c r="EYD295"/>
      <c r="EYE295"/>
      <c r="EYF295"/>
      <c r="EYG295"/>
      <c r="EYH295"/>
      <c r="EYI295"/>
      <c r="EYJ295"/>
      <c r="EYK295"/>
      <c r="EYL295"/>
      <c r="EYM295"/>
      <c r="EYN295"/>
      <c r="EYO295"/>
      <c r="EYP295"/>
      <c r="EYQ295"/>
      <c r="EYR295"/>
      <c r="EYS295"/>
      <c r="EYT295"/>
      <c r="EYU295"/>
      <c r="EYV295"/>
      <c r="EYW295"/>
      <c r="EYX295"/>
      <c r="EYY295"/>
      <c r="EYZ295"/>
      <c r="EZA295"/>
      <c r="EZB295"/>
      <c r="EZC295"/>
      <c r="EZD295"/>
      <c r="EZE295"/>
      <c r="EZF295"/>
      <c r="EZG295"/>
      <c r="EZH295"/>
      <c r="EZI295"/>
      <c r="EZJ295"/>
      <c r="EZK295"/>
      <c r="EZL295"/>
      <c r="EZM295"/>
      <c r="EZN295"/>
      <c r="EZO295"/>
      <c r="EZP295"/>
      <c r="EZQ295"/>
      <c r="EZR295"/>
      <c r="EZS295"/>
      <c r="EZT295"/>
      <c r="EZU295"/>
      <c r="EZV295"/>
      <c r="EZW295"/>
      <c r="EZX295"/>
      <c r="EZY295"/>
      <c r="EZZ295"/>
      <c r="FAA295"/>
      <c r="FAB295"/>
      <c r="FAC295"/>
      <c r="FAD295"/>
      <c r="FAE295"/>
      <c r="FAF295"/>
      <c r="FAG295"/>
      <c r="FAH295"/>
      <c r="FAI295"/>
      <c r="FAJ295"/>
      <c r="FAK295"/>
      <c r="FAL295"/>
      <c r="FAM295"/>
      <c r="FAN295"/>
      <c r="FAO295"/>
      <c r="FAP295"/>
      <c r="FAQ295"/>
      <c r="FAR295"/>
      <c r="FAS295"/>
      <c r="FAT295"/>
      <c r="FAU295"/>
      <c r="FAV295"/>
      <c r="FAW295"/>
      <c r="FAX295"/>
      <c r="FAY295"/>
      <c r="FAZ295"/>
      <c r="FBA295"/>
      <c r="FBB295"/>
      <c r="FBC295"/>
      <c r="FBD295"/>
      <c r="FBE295"/>
      <c r="FBF295"/>
      <c r="FBG295"/>
      <c r="FBH295"/>
      <c r="FBI295"/>
      <c r="FBJ295"/>
      <c r="FBK295"/>
      <c r="FBL295"/>
      <c r="FBM295"/>
      <c r="FBN295"/>
      <c r="FBO295"/>
      <c r="FBP295"/>
      <c r="FBQ295"/>
      <c r="FBR295"/>
      <c r="FBS295"/>
      <c r="FBT295"/>
      <c r="FBU295"/>
      <c r="FBV295"/>
      <c r="FBW295"/>
      <c r="FBX295"/>
      <c r="FBY295"/>
      <c r="FBZ295"/>
      <c r="FCA295"/>
      <c r="FCB295"/>
      <c r="FCC295"/>
      <c r="FCD295"/>
      <c r="FCE295"/>
      <c r="FCF295"/>
      <c r="FCG295"/>
      <c r="FCH295"/>
      <c r="FCI295"/>
      <c r="FCJ295"/>
      <c r="FCK295"/>
      <c r="FCL295"/>
      <c r="FCM295"/>
      <c r="FCN295"/>
      <c r="FCO295"/>
      <c r="FCP295"/>
      <c r="FCQ295"/>
      <c r="FCR295"/>
      <c r="FCS295"/>
      <c r="FCT295"/>
      <c r="FCU295"/>
      <c r="FCV295"/>
      <c r="FCW295"/>
      <c r="FCX295"/>
      <c r="FCY295"/>
      <c r="FCZ295"/>
      <c r="FDA295"/>
      <c r="FDB295"/>
      <c r="FDC295"/>
      <c r="FDD295"/>
      <c r="FDE295"/>
      <c r="FDF295"/>
      <c r="FDG295"/>
      <c r="FDH295"/>
      <c r="FDI295"/>
      <c r="FDJ295"/>
      <c r="FDK295"/>
      <c r="FDL295"/>
      <c r="FDM295"/>
      <c r="FDN295"/>
      <c r="FDO295"/>
      <c r="FDP295"/>
      <c r="FDQ295"/>
      <c r="FDR295"/>
      <c r="FDS295"/>
      <c r="FDT295"/>
      <c r="FDU295"/>
      <c r="FDV295"/>
      <c r="FDW295"/>
      <c r="FDX295"/>
      <c r="FDY295"/>
      <c r="FDZ295"/>
      <c r="FEA295"/>
      <c r="FEB295"/>
      <c r="FEC295"/>
      <c r="FED295"/>
      <c r="FEE295"/>
      <c r="FEF295"/>
      <c r="FEG295"/>
      <c r="FEH295"/>
      <c r="FEI295"/>
      <c r="FEJ295"/>
      <c r="FEK295"/>
      <c r="FEL295"/>
      <c r="FEM295"/>
      <c r="FEN295"/>
      <c r="FEO295"/>
      <c r="FEP295"/>
      <c r="FEQ295"/>
      <c r="FER295"/>
      <c r="FES295"/>
      <c r="FET295"/>
      <c r="FEU295"/>
      <c r="FEV295"/>
      <c r="FEW295"/>
      <c r="FEX295"/>
      <c r="FEY295"/>
      <c r="FEZ295"/>
      <c r="FFA295"/>
      <c r="FFB295"/>
      <c r="FFC295"/>
      <c r="FFD295"/>
      <c r="FFE295"/>
      <c r="FFF295"/>
      <c r="FFG295"/>
      <c r="FFH295"/>
      <c r="FFI295"/>
      <c r="FFJ295"/>
      <c r="FFK295"/>
      <c r="FFL295"/>
      <c r="FFM295"/>
      <c r="FFN295"/>
      <c r="FFO295"/>
      <c r="FFP295"/>
      <c r="FFQ295"/>
      <c r="FFR295"/>
      <c r="FFS295"/>
      <c r="FFT295"/>
      <c r="FFU295"/>
      <c r="FFV295"/>
      <c r="FFW295"/>
      <c r="FFX295"/>
      <c r="FFY295"/>
      <c r="FFZ295"/>
      <c r="FGA295"/>
      <c r="FGB295"/>
      <c r="FGC295"/>
      <c r="FGD295"/>
      <c r="FGE295"/>
      <c r="FGF295"/>
      <c r="FGG295"/>
      <c r="FGH295"/>
      <c r="FGI295"/>
      <c r="FGJ295"/>
      <c r="FGK295"/>
      <c r="FGL295"/>
      <c r="FGM295"/>
      <c r="FGN295"/>
      <c r="FGO295"/>
      <c r="FGP295"/>
      <c r="FGQ295"/>
      <c r="FGR295"/>
      <c r="FGS295"/>
      <c r="FGT295"/>
      <c r="FGU295"/>
      <c r="FGV295"/>
      <c r="FGW295"/>
      <c r="FGX295"/>
      <c r="FGY295"/>
      <c r="FGZ295"/>
      <c r="FHA295"/>
      <c r="FHB295"/>
      <c r="FHC295"/>
      <c r="FHD295"/>
      <c r="FHE295"/>
      <c r="FHF295"/>
      <c r="FHG295"/>
      <c r="FHH295"/>
      <c r="FHI295"/>
      <c r="FHJ295"/>
      <c r="FHK295"/>
      <c r="FHL295"/>
      <c r="FHM295"/>
      <c r="FHN295"/>
      <c r="FHO295"/>
      <c r="FHP295"/>
      <c r="FHQ295"/>
      <c r="FHR295"/>
      <c r="FHS295"/>
      <c r="FHT295"/>
      <c r="FHU295"/>
      <c r="FHV295"/>
      <c r="FHW295"/>
      <c r="FHX295"/>
      <c r="FHY295"/>
      <c r="FHZ295"/>
      <c r="FIA295"/>
      <c r="FIB295"/>
      <c r="FIC295"/>
      <c r="FID295"/>
      <c r="FIE295"/>
      <c r="FIF295"/>
      <c r="FIG295"/>
      <c r="FIH295"/>
      <c r="FII295"/>
      <c r="FIJ295"/>
      <c r="FIK295"/>
      <c r="FIL295"/>
      <c r="FIM295"/>
      <c r="FIN295"/>
      <c r="FIO295"/>
      <c r="FIP295"/>
      <c r="FIQ295"/>
      <c r="FIR295"/>
      <c r="FIS295"/>
      <c r="FIT295"/>
      <c r="FIU295"/>
      <c r="FIV295"/>
      <c r="FIW295"/>
      <c r="FIX295"/>
      <c r="FIY295"/>
      <c r="FIZ295"/>
      <c r="FJA295"/>
      <c r="FJB295"/>
      <c r="FJC295"/>
      <c r="FJD295"/>
      <c r="FJE295"/>
      <c r="FJF295"/>
      <c r="FJG295"/>
      <c r="FJH295"/>
      <c r="FJI295"/>
      <c r="FJJ295"/>
      <c r="FJK295"/>
      <c r="FJL295"/>
      <c r="FJM295"/>
      <c r="FJN295"/>
      <c r="FJO295"/>
      <c r="FJP295"/>
      <c r="FJQ295"/>
      <c r="FJR295"/>
      <c r="FJS295"/>
      <c r="FJT295"/>
      <c r="FJU295"/>
      <c r="FJV295"/>
      <c r="FJW295"/>
      <c r="FJX295"/>
      <c r="FJY295"/>
      <c r="FJZ295"/>
      <c r="FKA295"/>
      <c r="FKB295"/>
      <c r="FKC295"/>
      <c r="FKD295"/>
      <c r="FKE295"/>
      <c r="FKF295"/>
      <c r="FKG295"/>
      <c r="FKH295"/>
      <c r="FKI295"/>
      <c r="FKJ295"/>
      <c r="FKK295"/>
      <c r="FKL295"/>
      <c r="FKM295"/>
      <c r="FKN295"/>
      <c r="FKO295"/>
      <c r="FKP295"/>
      <c r="FKQ295"/>
      <c r="FKR295"/>
      <c r="FKS295"/>
      <c r="FKT295"/>
      <c r="FKU295"/>
      <c r="FKV295"/>
      <c r="FKW295"/>
      <c r="FKX295"/>
      <c r="FKY295"/>
      <c r="FKZ295"/>
      <c r="FLA295"/>
      <c r="FLB295"/>
      <c r="FLC295"/>
      <c r="FLD295"/>
      <c r="FLE295"/>
      <c r="FLF295"/>
      <c r="FLG295"/>
      <c r="FLH295"/>
      <c r="FLI295"/>
      <c r="FLJ295"/>
      <c r="FLK295"/>
      <c r="FLL295"/>
      <c r="FLM295"/>
      <c r="FLN295"/>
      <c r="FLO295"/>
      <c r="FLP295"/>
      <c r="FLQ295"/>
      <c r="FLR295"/>
      <c r="FLS295"/>
      <c r="FLT295"/>
      <c r="FLU295"/>
      <c r="FLV295"/>
      <c r="FLW295"/>
      <c r="FLX295"/>
      <c r="FLY295"/>
      <c r="FLZ295"/>
      <c r="FMA295"/>
      <c r="FMB295"/>
      <c r="FMC295"/>
      <c r="FMD295"/>
      <c r="FME295"/>
      <c r="FMF295"/>
      <c r="FMG295"/>
      <c r="FMH295"/>
      <c r="FMI295"/>
      <c r="FMJ295"/>
      <c r="FMK295"/>
      <c r="FML295"/>
      <c r="FMM295"/>
      <c r="FMN295"/>
      <c r="FMO295"/>
      <c r="FMP295"/>
      <c r="FMQ295"/>
      <c r="FMR295"/>
      <c r="FMS295"/>
      <c r="FMT295"/>
      <c r="FMU295"/>
      <c r="FMV295"/>
      <c r="FMW295"/>
      <c r="FMX295"/>
      <c r="FMY295"/>
      <c r="FMZ295"/>
      <c r="FNA295"/>
      <c r="FNB295"/>
      <c r="FNC295"/>
      <c r="FND295"/>
      <c r="FNE295"/>
      <c r="FNF295"/>
      <c r="FNG295"/>
      <c r="FNH295"/>
      <c r="FNI295"/>
      <c r="FNJ295"/>
      <c r="FNK295"/>
      <c r="FNL295"/>
      <c r="FNM295"/>
      <c r="FNN295"/>
      <c r="FNO295"/>
      <c r="FNP295"/>
      <c r="FNQ295"/>
      <c r="FNR295"/>
      <c r="FNS295"/>
      <c r="FNT295"/>
      <c r="FNU295"/>
      <c r="FNV295"/>
      <c r="FNW295"/>
      <c r="FNX295"/>
      <c r="FNY295"/>
      <c r="FNZ295"/>
      <c r="FOA295"/>
      <c r="FOB295"/>
      <c r="FOC295"/>
      <c r="FOD295"/>
      <c r="FOE295"/>
      <c r="FOF295"/>
      <c r="FOG295"/>
      <c r="FOH295"/>
      <c r="FOI295"/>
      <c r="FOJ295"/>
      <c r="FOK295"/>
      <c r="FOL295"/>
      <c r="FOM295"/>
      <c r="FON295"/>
      <c r="FOO295"/>
      <c r="FOP295"/>
      <c r="FOQ295"/>
      <c r="FOR295"/>
      <c r="FOS295"/>
      <c r="FOT295"/>
      <c r="FOU295"/>
      <c r="FOV295"/>
      <c r="FOW295"/>
      <c r="FOX295"/>
      <c r="FOY295"/>
      <c r="FOZ295"/>
      <c r="FPA295"/>
      <c r="FPB295"/>
      <c r="FPC295"/>
      <c r="FPD295"/>
      <c r="FPE295"/>
      <c r="FPF295"/>
      <c r="FPG295"/>
      <c r="FPH295"/>
      <c r="FPI295"/>
      <c r="FPJ295"/>
      <c r="FPK295"/>
      <c r="FPL295"/>
      <c r="FPM295"/>
      <c r="FPN295"/>
      <c r="FPO295"/>
      <c r="FPP295"/>
      <c r="FPQ295"/>
      <c r="FPR295"/>
      <c r="FPS295"/>
      <c r="FPT295"/>
      <c r="FPU295"/>
      <c r="FPV295"/>
      <c r="FPW295"/>
      <c r="FPX295"/>
      <c r="FPY295"/>
      <c r="FPZ295"/>
      <c r="FQA295"/>
      <c r="FQB295"/>
      <c r="FQC295"/>
      <c r="FQD295"/>
      <c r="FQE295"/>
      <c r="FQF295"/>
      <c r="FQG295"/>
      <c r="FQH295"/>
      <c r="FQI295"/>
      <c r="FQJ295"/>
      <c r="FQK295"/>
      <c r="FQL295"/>
      <c r="FQM295"/>
      <c r="FQN295"/>
      <c r="FQO295"/>
      <c r="FQP295"/>
      <c r="FQQ295"/>
      <c r="FQR295"/>
      <c r="FQS295"/>
      <c r="FQT295"/>
      <c r="FQU295"/>
      <c r="FQV295"/>
      <c r="FQW295"/>
      <c r="FQX295"/>
      <c r="FQY295"/>
      <c r="FQZ295"/>
      <c r="FRA295"/>
      <c r="FRB295"/>
      <c r="FRC295"/>
      <c r="FRD295"/>
      <c r="FRE295"/>
      <c r="FRF295"/>
      <c r="FRG295"/>
      <c r="FRH295"/>
      <c r="FRI295"/>
      <c r="FRJ295"/>
      <c r="FRK295"/>
      <c r="FRL295"/>
      <c r="FRM295"/>
      <c r="FRN295"/>
      <c r="FRO295"/>
      <c r="FRP295"/>
      <c r="FRQ295"/>
      <c r="FRR295"/>
      <c r="FRS295"/>
      <c r="FRT295"/>
      <c r="FRU295"/>
      <c r="FRV295"/>
      <c r="FRW295"/>
      <c r="FRX295"/>
      <c r="FRY295"/>
      <c r="FRZ295"/>
      <c r="FSA295"/>
      <c r="FSB295"/>
      <c r="FSC295"/>
      <c r="FSD295"/>
      <c r="FSE295"/>
      <c r="FSF295"/>
      <c r="FSG295"/>
      <c r="FSH295"/>
      <c r="FSI295"/>
      <c r="FSJ295"/>
      <c r="FSK295"/>
      <c r="FSL295"/>
      <c r="FSM295"/>
      <c r="FSN295"/>
      <c r="FSO295"/>
      <c r="FSP295"/>
      <c r="FSQ295"/>
      <c r="FSR295"/>
      <c r="FSS295"/>
      <c r="FST295"/>
      <c r="FSU295"/>
      <c r="FSV295"/>
      <c r="FSW295"/>
      <c r="FSX295"/>
      <c r="FSY295"/>
      <c r="FSZ295"/>
      <c r="FTA295"/>
      <c r="FTB295"/>
      <c r="FTC295"/>
      <c r="FTD295"/>
      <c r="FTE295"/>
      <c r="FTF295"/>
      <c r="FTG295"/>
      <c r="FTH295"/>
      <c r="FTI295"/>
      <c r="FTJ295"/>
      <c r="FTK295"/>
      <c r="FTL295"/>
      <c r="FTM295"/>
      <c r="FTN295"/>
      <c r="FTO295"/>
      <c r="FTP295"/>
      <c r="FTQ295"/>
      <c r="FTR295"/>
      <c r="FTS295"/>
      <c r="FTT295"/>
      <c r="FTU295"/>
      <c r="FTV295"/>
      <c r="FTW295"/>
      <c r="FTX295"/>
      <c r="FTY295"/>
      <c r="FTZ295"/>
      <c r="FUA295"/>
      <c r="FUB295"/>
      <c r="FUC295"/>
      <c r="FUD295"/>
      <c r="FUE295"/>
      <c r="FUF295"/>
      <c r="FUG295"/>
      <c r="FUH295"/>
      <c r="FUI295"/>
      <c r="FUJ295"/>
      <c r="FUK295"/>
      <c r="FUL295"/>
      <c r="FUM295"/>
      <c r="FUN295"/>
      <c r="FUO295"/>
      <c r="FUP295"/>
      <c r="FUQ295"/>
      <c r="FUR295"/>
      <c r="FUS295"/>
      <c r="FUT295"/>
      <c r="FUU295"/>
      <c r="FUV295"/>
      <c r="FUW295"/>
      <c r="FUX295"/>
      <c r="FUY295"/>
      <c r="FUZ295"/>
      <c r="FVA295"/>
      <c r="FVB295"/>
      <c r="FVC295"/>
      <c r="FVD295"/>
      <c r="FVE295"/>
      <c r="FVF295"/>
      <c r="FVG295"/>
      <c r="FVH295"/>
      <c r="FVI295"/>
      <c r="FVJ295"/>
      <c r="FVK295"/>
      <c r="FVL295"/>
      <c r="FVM295"/>
      <c r="FVN295"/>
      <c r="FVO295"/>
      <c r="FVP295"/>
      <c r="FVQ295"/>
      <c r="FVR295"/>
      <c r="FVS295"/>
      <c r="FVT295"/>
      <c r="FVU295"/>
      <c r="FVV295"/>
      <c r="FVW295"/>
      <c r="FVX295"/>
      <c r="FVY295"/>
      <c r="FVZ295"/>
      <c r="FWA295"/>
      <c r="FWB295"/>
      <c r="FWC295"/>
      <c r="FWD295"/>
      <c r="FWE295"/>
      <c r="FWF295"/>
      <c r="FWG295"/>
      <c r="FWH295"/>
      <c r="FWI295"/>
      <c r="FWJ295"/>
      <c r="FWK295"/>
      <c r="FWL295"/>
      <c r="FWM295"/>
      <c r="FWN295"/>
      <c r="FWO295"/>
      <c r="FWP295"/>
      <c r="FWQ295"/>
      <c r="FWR295"/>
      <c r="FWS295"/>
      <c r="FWT295"/>
      <c r="FWU295"/>
      <c r="FWV295"/>
      <c r="FWW295"/>
      <c r="FWX295"/>
      <c r="FWY295"/>
      <c r="FWZ295"/>
      <c r="FXA295"/>
      <c r="FXB295"/>
      <c r="FXC295"/>
      <c r="FXD295"/>
      <c r="FXE295"/>
      <c r="FXF295"/>
      <c r="FXG295"/>
      <c r="FXH295"/>
      <c r="FXI295"/>
      <c r="FXJ295"/>
      <c r="FXK295"/>
      <c r="FXL295"/>
      <c r="FXM295"/>
      <c r="FXN295"/>
      <c r="FXO295"/>
      <c r="FXP295"/>
      <c r="FXQ295"/>
      <c r="FXR295"/>
      <c r="FXS295"/>
      <c r="FXT295"/>
      <c r="FXU295"/>
      <c r="FXV295"/>
      <c r="FXW295"/>
      <c r="FXX295"/>
      <c r="FXY295"/>
      <c r="FXZ295"/>
      <c r="FYA295"/>
      <c r="FYB295"/>
      <c r="FYC295"/>
      <c r="FYD295"/>
      <c r="FYE295"/>
      <c r="FYF295"/>
      <c r="FYG295"/>
      <c r="FYH295"/>
      <c r="FYI295"/>
      <c r="FYJ295"/>
      <c r="FYK295"/>
      <c r="FYL295"/>
      <c r="FYM295"/>
      <c r="FYN295"/>
      <c r="FYO295"/>
      <c r="FYP295"/>
      <c r="FYQ295"/>
      <c r="FYR295"/>
      <c r="FYS295"/>
      <c r="FYT295"/>
      <c r="FYU295"/>
      <c r="FYV295"/>
      <c r="FYW295"/>
      <c r="FYX295"/>
      <c r="FYY295"/>
      <c r="FYZ295"/>
      <c r="FZA295"/>
      <c r="FZB295"/>
      <c r="FZC295"/>
      <c r="FZD295"/>
      <c r="FZE295"/>
      <c r="FZF295"/>
      <c r="FZG295"/>
      <c r="FZH295"/>
      <c r="FZI295"/>
      <c r="FZJ295"/>
      <c r="FZK295"/>
      <c r="FZL295"/>
      <c r="FZM295"/>
      <c r="FZN295"/>
      <c r="FZO295"/>
      <c r="FZP295"/>
      <c r="FZQ295"/>
      <c r="FZR295"/>
      <c r="FZS295"/>
      <c r="FZT295"/>
      <c r="FZU295"/>
      <c r="FZV295"/>
      <c r="FZW295"/>
      <c r="FZX295"/>
      <c r="FZY295"/>
      <c r="FZZ295"/>
      <c r="GAA295"/>
      <c r="GAB295"/>
      <c r="GAC295"/>
      <c r="GAD295"/>
      <c r="GAE295"/>
      <c r="GAF295"/>
      <c r="GAG295"/>
      <c r="GAH295"/>
      <c r="GAI295"/>
      <c r="GAJ295"/>
      <c r="GAK295"/>
      <c r="GAL295"/>
      <c r="GAM295"/>
      <c r="GAN295"/>
      <c r="GAO295"/>
      <c r="GAP295"/>
      <c r="GAQ295"/>
      <c r="GAR295"/>
      <c r="GAS295"/>
      <c r="GAT295"/>
      <c r="GAU295"/>
      <c r="GAV295"/>
      <c r="GAW295"/>
      <c r="GAX295"/>
      <c r="GAY295"/>
      <c r="GAZ295"/>
      <c r="GBA295"/>
      <c r="GBB295"/>
      <c r="GBC295"/>
      <c r="GBD295"/>
      <c r="GBE295"/>
      <c r="GBF295"/>
      <c r="GBG295"/>
      <c r="GBH295"/>
      <c r="GBI295"/>
      <c r="GBJ295"/>
      <c r="GBK295"/>
      <c r="GBL295"/>
      <c r="GBM295"/>
      <c r="GBN295"/>
      <c r="GBO295"/>
      <c r="GBP295"/>
      <c r="GBQ295"/>
      <c r="GBR295"/>
      <c r="GBS295"/>
      <c r="GBT295"/>
      <c r="GBU295"/>
      <c r="GBV295"/>
      <c r="GBW295"/>
      <c r="GBX295"/>
      <c r="GBY295"/>
      <c r="GBZ295"/>
      <c r="GCA295"/>
      <c r="GCB295"/>
      <c r="GCC295"/>
      <c r="GCD295"/>
      <c r="GCE295"/>
      <c r="GCF295"/>
      <c r="GCG295"/>
      <c r="GCH295"/>
      <c r="GCI295"/>
      <c r="GCJ295"/>
      <c r="GCK295"/>
      <c r="GCL295"/>
      <c r="GCM295"/>
      <c r="GCN295"/>
      <c r="GCO295"/>
      <c r="GCP295"/>
      <c r="GCQ295"/>
      <c r="GCR295"/>
      <c r="GCS295"/>
      <c r="GCT295"/>
      <c r="GCU295"/>
      <c r="GCV295"/>
      <c r="GCW295"/>
      <c r="GCX295"/>
      <c r="GCY295"/>
      <c r="GCZ295"/>
      <c r="GDA295"/>
      <c r="GDB295"/>
      <c r="GDC295"/>
      <c r="GDD295"/>
      <c r="GDE295"/>
      <c r="GDF295"/>
      <c r="GDG295"/>
      <c r="GDH295"/>
      <c r="GDI295"/>
      <c r="GDJ295"/>
      <c r="GDK295"/>
      <c r="GDL295"/>
      <c r="GDM295"/>
      <c r="GDN295"/>
      <c r="GDO295"/>
      <c r="GDP295"/>
      <c r="GDQ295"/>
      <c r="GDR295"/>
      <c r="GDS295"/>
      <c r="GDT295"/>
      <c r="GDU295"/>
      <c r="GDV295"/>
      <c r="GDW295"/>
      <c r="GDX295"/>
      <c r="GDY295"/>
      <c r="GDZ295"/>
      <c r="GEA295"/>
      <c r="GEB295"/>
      <c r="GEC295"/>
      <c r="GED295"/>
      <c r="GEE295"/>
      <c r="GEF295"/>
      <c r="GEG295"/>
      <c r="GEH295"/>
      <c r="GEI295"/>
      <c r="GEJ295"/>
      <c r="GEK295"/>
      <c r="GEL295"/>
      <c r="GEM295"/>
      <c r="GEN295"/>
      <c r="GEO295"/>
      <c r="GEP295"/>
      <c r="GEQ295"/>
      <c r="GER295"/>
      <c r="GES295"/>
      <c r="GET295"/>
      <c r="GEU295"/>
      <c r="GEV295"/>
      <c r="GEW295"/>
      <c r="GEX295"/>
      <c r="GEY295"/>
      <c r="GEZ295"/>
      <c r="GFA295"/>
      <c r="GFB295"/>
      <c r="GFC295"/>
      <c r="GFD295"/>
      <c r="GFE295"/>
      <c r="GFF295"/>
      <c r="GFG295"/>
      <c r="GFH295"/>
      <c r="GFI295"/>
      <c r="GFJ295"/>
      <c r="GFK295"/>
      <c r="GFL295"/>
      <c r="GFM295"/>
      <c r="GFN295"/>
      <c r="GFO295"/>
      <c r="GFP295"/>
      <c r="GFQ295"/>
      <c r="GFR295"/>
      <c r="GFS295"/>
      <c r="GFT295"/>
      <c r="GFU295"/>
      <c r="GFV295"/>
      <c r="GFW295"/>
      <c r="GFX295"/>
      <c r="GFY295"/>
      <c r="GFZ295"/>
      <c r="GGA295"/>
      <c r="GGB295"/>
      <c r="GGC295"/>
      <c r="GGD295"/>
      <c r="GGE295"/>
      <c r="GGF295"/>
      <c r="GGG295"/>
      <c r="GGH295"/>
      <c r="GGI295"/>
      <c r="GGJ295"/>
      <c r="GGK295"/>
      <c r="GGL295"/>
      <c r="GGM295"/>
      <c r="GGN295"/>
      <c r="GGO295"/>
      <c r="GGP295"/>
      <c r="GGQ295"/>
      <c r="GGR295"/>
      <c r="GGS295"/>
      <c r="GGT295"/>
      <c r="GGU295"/>
      <c r="GGV295"/>
      <c r="GGW295"/>
      <c r="GGX295"/>
      <c r="GGY295"/>
      <c r="GGZ295"/>
      <c r="GHA295"/>
      <c r="GHB295"/>
      <c r="GHC295"/>
      <c r="GHD295"/>
      <c r="GHE295"/>
      <c r="GHF295"/>
      <c r="GHG295"/>
      <c r="GHH295"/>
      <c r="GHI295"/>
      <c r="GHJ295"/>
      <c r="GHK295"/>
      <c r="GHL295"/>
      <c r="GHM295"/>
      <c r="GHN295"/>
      <c r="GHO295"/>
      <c r="GHP295"/>
      <c r="GHQ295"/>
      <c r="GHR295"/>
      <c r="GHS295"/>
      <c r="GHT295"/>
      <c r="GHU295"/>
      <c r="GHV295"/>
      <c r="GHW295"/>
      <c r="GHX295"/>
      <c r="GHY295"/>
      <c r="GHZ295"/>
      <c r="GIA295"/>
      <c r="GIB295"/>
      <c r="GIC295"/>
      <c r="GID295"/>
      <c r="GIE295"/>
      <c r="GIF295"/>
      <c r="GIG295"/>
      <c r="GIH295"/>
      <c r="GII295"/>
      <c r="GIJ295"/>
      <c r="GIK295"/>
      <c r="GIL295"/>
      <c r="GIM295"/>
      <c r="GIN295"/>
      <c r="GIO295"/>
      <c r="GIP295"/>
      <c r="GIQ295"/>
      <c r="GIR295"/>
      <c r="GIS295"/>
      <c r="GIT295"/>
      <c r="GIU295"/>
      <c r="GIV295"/>
      <c r="GIW295"/>
      <c r="GIX295"/>
      <c r="GIY295"/>
      <c r="GIZ295"/>
      <c r="GJA295"/>
      <c r="GJB295"/>
      <c r="GJC295"/>
      <c r="GJD295"/>
      <c r="GJE295"/>
      <c r="GJF295"/>
      <c r="GJG295"/>
      <c r="GJH295"/>
      <c r="GJI295"/>
      <c r="GJJ295"/>
      <c r="GJK295"/>
      <c r="GJL295"/>
      <c r="GJM295"/>
      <c r="GJN295"/>
      <c r="GJO295"/>
      <c r="GJP295"/>
      <c r="GJQ295"/>
      <c r="GJR295"/>
      <c r="GJS295"/>
      <c r="GJT295"/>
      <c r="GJU295"/>
      <c r="GJV295"/>
      <c r="GJW295"/>
      <c r="GJX295"/>
      <c r="GJY295"/>
      <c r="GJZ295"/>
      <c r="GKA295"/>
      <c r="GKB295"/>
      <c r="GKC295"/>
      <c r="GKD295"/>
      <c r="GKE295"/>
      <c r="GKF295"/>
      <c r="GKG295"/>
      <c r="GKH295"/>
      <c r="GKI295"/>
      <c r="GKJ295"/>
      <c r="GKK295"/>
      <c r="GKL295"/>
      <c r="GKM295"/>
      <c r="GKN295"/>
      <c r="GKO295"/>
      <c r="GKP295"/>
      <c r="GKQ295"/>
      <c r="GKR295"/>
      <c r="GKS295"/>
      <c r="GKT295"/>
      <c r="GKU295"/>
      <c r="GKV295"/>
      <c r="GKW295"/>
      <c r="GKX295"/>
      <c r="GKY295"/>
      <c r="GKZ295"/>
      <c r="GLA295"/>
      <c r="GLB295"/>
      <c r="GLC295"/>
      <c r="GLD295"/>
      <c r="GLE295"/>
      <c r="GLF295"/>
      <c r="GLG295"/>
      <c r="GLH295"/>
      <c r="GLI295"/>
      <c r="GLJ295"/>
      <c r="GLK295"/>
      <c r="GLL295"/>
      <c r="GLM295"/>
      <c r="GLN295"/>
      <c r="GLO295"/>
      <c r="GLP295"/>
      <c r="GLQ295"/>
      <c r="GLR295"/>
      <c r="GLS295"/>
      <c r="GLT295"/>
      <c r="GLU295"/>
      <c r="GLV295"/>
      <c r="GLW295"/>
      <c r="GLX295"/>
      <c r="GLY295"/>
      <c r="GLZ295"/>
      <c r="GMA295"/>
      <c r="GMB295"/>
      <c r="GMC295"/>
      <c r="GMD295"/>
      <c r="GME295"/>
      <c r="GMF295"/>
      <c r="GMG295"/>
      <c r="GMH295"/>
      <c r="GMI295"/>
      <c r="GMJ295"/>
      <c r="GMK295"/>
      <c r="GML295"/>
      <c r="GMM295"/>
      <c r="GMN295"/>
      <c r="GMO295"/>
      <c r="GMP295"/>
      <c r="GMQ295"/>
      <c r="GMR295"/>
      <c r="GMS295"/>
      <c r="GMT295"/>
      <c r="GMU295"/>
      <c r="GMV295"/>
      <c r="GMW295"/>
      <c r="GMX295"/>
      <c r="GMY295"/>
      <c r="GMZ295"/>
      <c r="GNA295"/>
      <c r="GNB295"/>
      <c r="GNC295"/>
      <c r="GND295"/>
      <c r="GNE295"/>
      <c r="GNF295"/>
      <c r="GNG295"/>
      <c r="GNH295"/>
      <c r="GNI295"/>
      <c r="GNJ295"/>
      <c r="GNK295"/>
      <c r="GNL295"/>
      <c r="GNM295"/>
      <c r="GNN295"/>
      <c r="GNO295"/>
      <c r="GNP295"/>
      <c r="GNQ295"/>
      <c r="GNR295"/>
      <c r="GNS295"/>
      <c r="GNT295"/>
      <c r="GNU295"/>
      <c r="GNV295"/>
      <c r="GNW295"/>
      <c r="GNX295"/>
      <c r="GNY295"/>
      <c r="GNZ295"/>
      <c r="GOA295"/>
      <c r="GOB295"/>
      <c r="GOC295"/>
      <c r="GOD295"/>
      <c r="GOE295"/>
      <c r="GOF295"/>
      <c r="GOG295"/>
      <c r="GOH295"/>
      <c r="GOI295"/>
      <c r="GOJ295"/>
      <c r="GOK295"/>
      <c r="GOL295"/>
      <c r="GOM295"/>
      <c r="GON295"/>
      <c r="GOO295"/>
      <c r="GOP295"/>
      <c r="GOQ295"/>
      <c r="GOR295"/>
      <c r="GOS295"/>
      <c r="GOT295"/>
      <c r="GOU295"/>
      <c r="GOV295"/>
      <c r="GOW295"/>
      <c r="GOX295"/>
      <c r="GOY295"/>
      <c r="GOZ295"/>
      <c r="GPA295"/>
      <c r="GPB295"/>
      <c r="GPC295"/>
      <c r="GPD295"/>
      <c r="GPE295"/>
      <c r="GPF295"/>
      <c r="GPG295"/>
      <c r="GPH295"/>
      <c r="GPI295"/>
      <c r="GPJ295"/>
      <c r="GPK295"/>
      <c r="GPL295"/>
      <c r="GPM295"/>
      <c r="GPN295"/>
      <c r="GPO295"/>
      <c r="GPP295"/>
      <c r="GPQ295"/>
      <c r="GPR295"/>
      <c r="GPS295"/>
      <c r="GPT295"/>
      <c r="GPU295"/>
      <c r="GPV295"/>
      <c r="GPW295"/>
      <c r="GPX295"/>
      <c r="GPY295"/>
      <c r="GPZ295"/>
      <c r="GQA295"/>
      <c r="GQB295"/>
      <c r="GQC295"/>
      <c r="GQD295"/>
      <c r="GQE295"/>
      <c r="GQF295"/>
      <c r="GQG295"/>
      <c r="GQH295"/>
      <c r="GQI295"/>
      <c r="GQJ295"/>
      <c r="GQK295"/>
      <c r="GQL295"/>
      <c r="GQM295"/>
      <c r="GQN295"/>
      <c r="GQO295"/>
      <c r="GQP295"/>
      <c r="GQQ295"/>
      <c r="GQR295"/>
      <c r="GQS295"/>
      <c r="GQT295"/>
      <c r="GQU295"/>
      <c r="GQV295"/>
      <c r="GQW295"/>
      <c r="GQX295"/>
      <c r="GQY295"/>
      <c r="GQZ295"/>
      <c r="GRA295"/>
      <c r="GRB295"/>
      <c r="GRC295"/>
      <c r="GRD295"/>
      <c r="GRE295"/>
      <c r="GRF295"/>
      <c r="GRG295"/>
      <c r="GRH295"/>
      <c r="GRI295"/>
      <c r="GRJ295"/>
      <c r="GRK295"/>
      <c r="GRL295"/>
      <c r="GRM295"/>
      <c r="GRN295"/>
      <c r="GRO295"/>
      <c r="GRP295"/>
      <c r="GRQ295"/>
      <c r="GRR295"/>
      <c r="GRS295"/>
      <c r="GRT295"/>
      <c r="GRU295"/>
      <c r="GRV295"/>
      <c r="GRW295"/>
      <c r="GRX295"/>
      <c r="GRY295"/>
      <c r="GRZ295"/>
      <c r="GSA295"/>
      <c r="GSB295"/>
      <c r="GSC295"/>
      <c r="GSD295"/>
      <c r="GSE295"/>
      <c r="GSF295"/>
      <c r="GSG295"/>
      <c r="GSH295"/>
      <c r="GSI295"/>
      <c r="GSJ295"/>
      <c r="GSK295"/>
      <c r="GSL295"/>
      <c r="GSM295"/>
      <c r="GSN295"/>
      <c r="GSO295"/>
      <c r="GSP295"/>
      <c r="GSQ295"/>
      <c r="GSR295"/>
      <c r="GSS295"/>
      <c r="GST295"/>
      <c r="GSU295"/>
      <c r="GSV295"/>
      <c r="GSW295"/>
      <c r="GSX295"/>
      <c r="GSY295"/>
      <c r="GSZ295"/>
      <c r="GTA295"/>
      <c r="GTB295"/>
      <c r="GTC295"/>
      <c r="GTD295"/>
      <c r="GTE295"/>
      <c r="GTF295"/>
      <c r="GTG295"/>
      <c r="GTH295"/>
      <c r="GTI295"/>
      <c r="GTJ295"/>
      <c r="GTK295"/>
      <c r="GTL295"/>
      <c r="GTM295"/>
      <c r="GTN295"/>
      <c r="GTO295"/>
      <c r="GTP295"/>
      <c r="GTQ295"/>
      <c r="GTR295"/>
      <c r="GTS295"/>
      <c r="GTT295"/>
      <c r="GTU295"/>
      <c r="GTV295"/>
      <c r="GTW295"/>
      <c r="GTX295"/>
      <c r="GTY295"/>
      <c r="GTZ295"/>
      <c r="GUA295"/>
      <c r="GUB295"/>
      <c r="GUC295"/>
      <c r="GUD295"/>
      <c r="GUE295"/>
      <c r="GUF295"/>
      <c r="GUG295"/>
      <c r="GUH295"/>
      <c r="GUI295"/>
      <c r="GUJ295"/>
      <c r="GUK295"/>
      <c r="GUL295"/>
      <c r="GUM295"/>
      <c r="GUN295"/>
      <c r="GUO295"/>
      <c r="GUP295"/>
      <c r="GUQ295"/>
      <c r="GUR295"/>
      <c r="GUS295"/>
      <c r="GUT295"/>
      <c r="GUU295"/>
      <c r="GUV295"/>
      <c r="GUW295"/>
      <c r="GUX295"/>
      <c r="GUY295"/>
      <c r="GUZ295"/>
      <c r="GVA295"/>
      <c r="GVB295"/>
      <c r="GVC295"/>
      <c r="GVD295"/>
      <c r="GVE295"/>
      <c r="GVF295"/>
      <c r="GVG295"/>
      <c r="GVH295"/>
      <c r="GVI295"/>
      <c r="GVJ295"/>
      <c r="GVK295"/>
      <c r="GVL295"/>
      <c r="GVM295"/>
      <c r="GVN295"/>
      <c r="GVO295"/>
      <c r="GVP295"/>
      <c r="GVQ295"/>
      <c r="GVR295"/>
      <c r="GVS295"/>
      <c r="GVT295"/>
      <c r="GVU295"/>
      <c r="GVV295"/>
      <c r="GVW295"/>
      <c r="GVX295"/>
      <c r="GVY295"/>
      <c r="GVZ295"/>
      <c r="GWA295"/>
      <c r="GWB295"/>
      <c r="GWC295"/>
      <c r="GWD295"/>
      <c r="GWE295"/>
      <c r="GWF295"/>
      <c r="GWG295"/>
      <c r="GWH295"/>
      <c r="GWI295"/>
      <c r="GWJ295"/>
      <c r="GWK295"/>
      <c r="GWL295"/>
      <c r="GWM295"/>
      <c r="GWN295"/>
      <c r="GWO295"/>
      <c r="GWP295"/>
      <c r="GWQ295"/>
      <c r="GWR295"/>
      <c r="GWS295"/>
      <c r="GWT295"/>
      <c r="GWU295"/>
      <c r="GWV295"/>
      <c r="GWW295"/>
      <c r="GWX295"/>
      <c r="GWY295"/>
      <c r="GWZ295"/>
      <c r="GXA295"/>
      <c r="GXB295"/>
      <c r="GXC295"/>
      <c r="GXD295"/>
      <c r="GXE295"/>
      <c r="GXF295"/>
      <c r="GXG295"/>
      <c r="GXH295"/>
      <c r="GXI295"/>
      <c r="GXJ295"/>
      <c r="GXK295"/>
      <c r="GXL295"/>
      <c r="GXM295"/>
      <c r="GXN295"/>
      <c r="GXO295"/>
      <c r="GXP295"/>
      <c r="GXQ295"/>
      <c r="GXR295"/>
      <c r="GXS295"/>
      <c r="GXT295"/>
      <c r="GXU295"/>
      <c r="GXV295"/>
      <c r="GXW295"/>
      <c r="GXX295"/>
      <c r="GXY295"/>
      <c r="GXZ295"/>
      <c r="GYA295"/>
      <c r="GYB295"/>
      <c r="GYC295"/>
      <c r="GYD295"/>
      <c r="GYE295"/>
      <c r="GYF295"/>
      <c r="GYG295"/>
      <c r="GYH295"/>
      <c r="GYI295"/>
      <c r="GYJ295"/>
      <c r="GYK295"/>
      <c r="GYL295"/>
      <c r="GYM295"/>
      <c r="GYN295"/>
      <c r="GYO295"/>
      <c r="GYP295"/>
      <c r="GYQ295"/>
      <c r="GYR295"/>
      <c r="GYS295"/>
      <c r="GYT295"/>
      <c r="GYU295"/>
      <c r="GYV295"/>
      <c r="GYW295"/>
      <c r="GYX295"/>
      <c r="GYY295"/>
      <c r="GYZ295"/>
      <c r="GZA295"/>
      <c r="GZB295"/>
      <c r="GZC295"/>
      <c r="GZD295"/>
      <c r="GZE295"/>
      <c r="GZF295"/>
      <c r="GZG295"/>
      <c r="GZH295"/>
      <c r="GZI295"/>
      <c r="GZJ295"/>
      <c r="GZK295"/>
      <c r="GZL295"/>
      <c r="GZM295"/>
      <c r="GZN295"/>
      <c r="GZO295"/>
      <c r="GZP295"/>
      <c r="GZQ295"/>
      <c r="GZR295"/>
      <c r="GZS295"/>
      <c r="GZT295"/>
      <c r="GZU295"/>
      <c r="GZV295"/>
      <c r="GZW295"/>
      <c r="GZX295"/>
      <c r="GZY295"/>
      <c r="GZZ295"/>
      <c r="HAA295"/>
      <c r="HAB295"/>
      <c r="HAC295"/>
      <c r="HAD295"/>
      <c r="HAE295"/>
      <c r="HAF295"/>
      <c r="HAG295"/>
      <c r="HAH295"/>
      <c r="HAI295"/>
      <c r="HAJ295"/>
      <c r="HAK295"/>
      <c r="HAL295"/>
      <c r="HAM295"/>
      <c r="HAN295"/>
      <c r="HAO295"/>
      <c r="HAP295"/>
      <c r="HAQ295"/>
      <c r="HAR295"/>
      <c r="HAS295"/>
      <c r="HAT295"/>
      <c r="HAU295"/>
      <c r="HAV295"/>
      <c r="HAW295"/>
      <c r="HAX295"/>
      <c r="HAY295"/>
      <c r="HAZ295"/>
      <c r="HBA295"/>
      <c r="HBB295"/>
      <c r="HBC295"/>
      <c r="HBD295"/>
      <c r="HBE295"/>
      <c r="HBF295"/>
      <c r="HBG295"/>
      <c r="HBH295"/>
      <c r="HBI295"/>
      <c r="HBJ295"/>
      <c r="HBK295"/>
      <c r="HBL295"/>
      <c r="HBM295"/>
      <c r="HBN295"/>
      <c r="HBO295"/>
      <c r="HBP295"/>
      <c r="HBQ295"/>
      <c r="HBR295"/>
      <c r="HBS295"/>
      <c r="HBT295"/>
      <c r="HBU295"/>
      <c r="HBV295"/>
      <c r="HBW295"/>
      <c r="HBX295"/>
      <c r="HBY295"/>
      <c r="HBZ295"/>
      <c r="HCA295"/>
      <c r="HCB295"/>
      <c r="HCC295"/>
      <c r="HCD295"/>
      <c r="HCE295"/>
      <c r="HCF295"/>
      <c r="HCG295"/>
      <c r="HCH295"/>
      <c r="HCI295"/>
      <c r="HCJ295"/>
      <c r="HCK295"/>
      <c r="HCL295"/>
      <c r="HCM295"/>
      <c r="HCN295"/>
      <c r="HCO295"/>
      <c r="HCP295"/>
      <c r="HCQ295"/>
      <c r="HCR295"/>
      <c r="HCS295"/>
      <c r="HCT295"/>
      <c r="HCU295"/>
      <c r="HCV295"/>
      <c r="HCW295"/>
      <c r="HCX295"/>
      <c r="HCY295"/>
      <c r="HCZ295"/>
      <c r="HDA295"/>
      <c r="HDB295"/>
      <c r="HDC295"/>
      <c r="HDD295"/>
      <c r="HDE295"/>
      <c r="HDF295"/>
      <c r="HDG295"/>
      <c r="HDH295"/>
      <c r="HDI295"/>
      <c r="HDJ295"/>
      <c r="HDK295"/>
      <c r="HDL295"/>
      <c r="HDM295"/>
      <c r="HDN295"/>
      <c r="HDO295"/>
      <c r="HDP295"/>
      <c r="HDQ295"/>
      <c r="HDR295"/>
      <c r="HDS295"/>
      <c r="HDT295"/>
      <c r="HDU295"/>
      <c r="HDV295"/>
      <c r="HDW295"/>
      <c r="HDX295"/>
      <c r="HDY295"/>
      <c r="HDZ295"/>
      <c r="HEA295"/>
      <c r="HEB295"/>
      <c r="HEC295"/>
      <c r="HED295"/>
      <c r="HEE295"/>
      <c r="HEF295"/>
      <c r="HEG295"/>
      <c r="HEH295"/>
      <c r="HEI295"/>
      <c r="HEJ295"/>
      <c r="HEK295"/>
      <c r="HEL295"/>
      <c r="HEM295"/>
      <c r="HEN295"/>
      <c r="HEO295"/>
      <c r="HEP295"/>
      <c r="HEQ295"/>
      <c r="HER295"/>
      <c r="HES295"/>
      <c r="HET295"/>
      <c r="HEU295"/>
      <c r="HEV295"/>
      <c r="HEW295"/>
      <c r="HEX295"/>
      <c r="HEY295"/>
      <c r="HEZ295"/>
      <c r="HFA295"/>
      <c r="HFB295"/>
      <c r="HFC295"/>
      <c r="HFD295"/>
      <c r="HFE295"/>
      <c r="HFF295"/>
      <c r="HFG295"/>
      <c r="HFH295"/>
      <c r="HFI295"/>
      <c r="HFJ295"/>
      <c r="HFK295"/>
      <c r="HFL295"/>
      <c r="HFM295"/>
      <c r="HFN295"/>
      <c r="HFO295"/>
      <c r="HFP295"/>
      <c r="HFQ295"/>
      <c r="HFR295"/>
      <c r="HFS295"/>
      <c r="HFT295"/>
      <c r="HFU295"/>
      <c r="HFV295"/>
      <c r="HFW295"/>
      <c r="HFX295"/>
      <c r="HFY295"/>
      <c r="HFZ295"/>
      <c r="HGA295"/>
      <c r="HGB295"/>
      <c r="HGC295"/>
      <c r="HGD295"/>
      <c r="HGE295"/>
      <c r="HGF295"/>
      <c r="HGG295"/>
      <c r="HGH295"/>
      <c r="HGI295"/>
      <c r="HGJ295"/>
      <c r="HGK295"/>
      <c r="HGL295"/>
      <c r="HGM295"/>
      <c r="HGN295"/>
      <c r="HGO295"/>
      <c r="HGP295"/>
      <c r="HGQ295"/>
      <c r="HGR295"/>
      <c r="HGS295"/>
      <c r="HGT295"/>
      <c r="HGU295"/>
      <c r="HGV295"/>
      <c r="HGW295"/>
      <c r="HGX295"/>
      <c r="HGY295"/>
      <c r="HGZ295"/>
      <c r="HHA295"/>
      <c r="HHB295"/>
      <c r="HHC295"/>
      <c r="HHD295"/>
      <c r="HHE295"/>
      <c r="HHF295"/>
      <c r="HHG295"/>
      <c r="HHH295"/>
      <c r="HHI295"/>
      <c r="HHJ295"/>
      <c r="HHK295"/>
      <c r="HHL295"/>
      <c r="HHM295"/>
      <c r="HHN295"/>
      <c r="HHO295"/>
      <c r="HHP295"/>
      <c r="HHQ295"/>
      <c r="HHR295"/>
      <c r="HHS295"/>
      <c r="HHT295"/>
      <c r="HHU295"/>
      <c r="HHV295"/>
      <c r="HHW295"/>
      <c r="HHX295"/>
      <c r="HHY295"/>
      <c r="HHZ295"/>
      <c r="HIA295"/>
      <c r="HIB295"/>
      <c r="HIC295"/>
      <c r="HID295"/>
      <c r="HIE295"/>
      <c r="HIF295"/>
      <c r="HIG295"/>
      <c r="HIH295"/>
      <c r="HII295"/>
      <c r="HIJ295"/>
      <c r="HIK295"/>
      <c r="HIL295"/>
      <c r="HIM295"/>
      <c r="HIN295"/>
      <c r="HIO295"/>
      <c r="HIP295"/>
      <c r="HIQ295"/>
      <c r="HIR295"/>
      <c r="HIS295"/>
      <c r="HIT295"/>
      <c r="HIU295"/>
      <c r="HIV295"/>
      <c r="HIW295"/>
      <c r="HIX295"/>
      <c r="HIY295"/>
      <c r="HIZ295"/>
      <c r="HJA295"/>
      <c r="HJB295"/>
      <c r="HJC295"/>
      <c r="HJD295"/>
      <c r="HJE295"/>
      <c r="HJF295"/>
      <c r="HJG295"/>
      <c r="HJH295"/>
      <c r="HJI295"/>
      <c r="HJJ295"/>
      <c r="HJK295"/>
      <c r="HJL295"/>
      <c r="HJM295"/>
      <c r="HJN295"/>
      <c r="HJO295"/>
      <c r="HJP295"/>
      <c r="HJQ295"/>
      <c r="HJR295"/>
      <c r="HJS295"/>
      <c r="HJT295"/>
      <c r="HJU295"/>
      <c r="HJV295"/>
      <c r="HJW295"/>
      <c r="HJX295"/>
      <c r="HJY295"/>
      <c r="HJZ295"/>
      <c r="HKA295"/>
      <c r="HKB295"/>
      <c r="HKC295"/>
      <c r="HKD295"/>
      <c r="HKE295"/>
      <c r="HKF295"/>
      <c r="HKG295"/>
      <c r="HKH295"/>
      <c r="HKI295"/>
      <c r="HKJ295"/>
      <c r="HKK295"/>
      <c r="HKL295"/>
      <c r="HKM295"/>
      <c r="HKN295"/>
      <c r="HKO295"/>
      <c r="HKP295"/>
      <c r="HKQ295"/>
      <c r="HKR295"/>
      <c r="HKS295"/>
      <c r="HKT295"/>
      <c r="HKU295"/>
      <c r="HKV295"/>
      <c r="HKW295"/>
      <c r="HKX295"/>
      <c r="HKY295"/>
      <c r="HKZ295"/>
      <c r="HLA295"/>
      <c r="HLB295"/>
      <c r="HLC295"/>
      <c r="HLD295"/>
      <c r="HLE295"/>
      <c r="HLF295"/>
      <c r="HLG295"/>
      <c r="HLH295"/>
      <c r="HLI295"/>
      <c r="HLJ295"/>
      <c r="HLK295"/>
      <c r="HLL295"/>
      <c r="HLM295"/>
      <c r="HLN295"/>
      <c r="HLO295"/>
      <c r="HLP295"/>
      <c r="HLQ295"/>
      <c r="HLR295"/>
      <c r="HLS295"/>
      <c r="HLT295"/>
      <c r="HLU295"/>
      <c r="HLV295"/>
      <c r="HLW295"/>
      <c r="HLX295"/>
      <c r="HLY295"/>
      <c r="HLZ295"/>
      <c r="HMA295"/>
      <c r="HMB295"/>
      <c r="HMC295"/>
      <c r="HMD295"/>
      <c r="HME295"/>
      <c r="HMF295"/>
      <c r="HMG295"/>
      <c r="HMH295"/>
      <c r="HMI295"/>
      <c r="HMJ295"/>
      <c r="HMK295"/>
      <c r="HML295"/>
      <c r="HMM295"/>
      <c r="HMN295"/>
      <c r="HMO295"/>
      <c r="HMP295"/>
      <c r="HMQ295"/>
      <c r="HMR295"/>
      <c r="HMS295"/>
      <c r="HMT295"/>
      <c r="HMU295"/>
      <c r="HMV295"/>
      <c r="HMW295"/>
      <c r="HMX295"/>
      <c r="HMY295"/>
      <c r="HMZ295"/>
      <c r="HNA295"/>
      <c r="HNB295"/>
      <c r="HNC295"/>
      <c r="HND295"/>
      <c r="HNE295"/>
      <c r="HNF295"/>
      <c r="HNG295"/>
      <c r="HNH295"/>
      <c r="HNI295"/>
      <c r="HNJ295"/>
      <c r="HNK295"/>
      <c r="HNL295"/>
      <c r="HNM295"/>
      <c r="HNN295"/>
      <c r="HNO295"/>
      <c r="HNP295"/>
      <c r="HNQ295"/>
      <c r="HNR295"/>
      <c r="HNS295"/>
      <c r="HNT295"/>
      <c r="HNU295"/>
      <c r="HNV295"/>
      <c r="HNW295"/>
      <c r="HNX295"/>
      <c r="HNY295"/>
      <c r="HNZ295"/>
      <c r="HOA295"/>
      <c r="HOB295"/>
      <c r="HOC295"/>
      <c r="HOD295"/>
      <c r="HOE295"/>
      <c r="HOF295"/>
      <c r="HOG295"/>
      <c r="HOH295"/>
      <c r="HOI295"/>
      <c r="HOJ295"/>
      <c r="HOK295"/>
      <c r="HOL295"/>
      <c r="HOM295"/>
      <c r="HON295"/>
      <c r="HOO295"/>
      <c r="HOP295"/>
      <c r="HOQ295"/>
      <c r="HOR295"/>
      <c r="HOS295"/>
      <c r="HOT295"/>
      <c r="HOU295"/>
      <c r="HOV295"/>
      <c r="HOW295"/>
      <c r="HOX295"/>
      <c r="HOY295"/>
      <c r="HOZ295"/>
      <c r="HPA295"/>
      <c r="HPB295"/>
      <c r="HPC295"/>
      <c r="HPD295"/>
      <c r="HPE295"/>
      <c r="HPF295"/>
      <c r="HPG295"/>
      <c r="HPH295"/>
      <c r="HPI295"/>
      <c r="HPJ295"/>
      <c r="HPK295"/>
      <c r="HPL295"/>
      <c r="HPM295"/>
      <c r="HPN295"/>
      <c r="HPO295"/>
      <c r="HPP295"/>
      <c r="HPQ295"/>
      <c r="HPR295"/>
      <c r="HPS295"/>
      <c r="HPT295"/>
      <c r="HPU295"/>
      <c r="HPV295"/>
      <c r="HPW295"/>
      <c r="HPX295"/>
      <c r="HPY295"/>
      <c r="HPZ295"/>
      <c r="HQA295"/>
      <c r="HQB295"/>
      <c r="HQC295"/>
      <c r="HQD295"/>
      <c r="HQE295"/>
      <c r="HQF295"/>
      <c r="HQG295"/>
      <c r="HQH295"/>
      <c r="HQI295"/>
      <c r="HQJ295"/>
      <c r="HQK295"/>
      <c r="HQL295"/>
      <c r="HQM295"/>
      <c r="HQN295"/>
      <c r="HQO295"/>
      <c r="HQP295"/>
      <c r="HQQ295"/>
      <c r="HQR295"/>
      <c r="HQS295"/>
      <c r="HQT295"/>
      <c r="HQU295"/>
      <c r="HQV295"/>
      <c r="HQW295"/>
      <c r="HQX295"/>
      <c r="HQY295"/>
      <c r="HQZ295"/>
      <c r="HRA295"/>
      <c r="HRB295"/>
      <c r="HRC295"/>
      <c r="HRD295"/>
      <c r="HRE295"/>
      <c r="HRF295"/>
      <c r="HRG295"/>
      <c r="HRH295"/>
      <c r="HRI295"/>
      <c r="HRJ295"/>
      <c r="HRK295"/>
      <c r="HRL295"/>
      <c r="HRM295"/>
      <c r="HRN295"/>
      <c r="HRO295"/>
      <c r="HRP295"/>
      <c r="HRQ295"/>
      <c r="HRR295"/>
      <c r="HRS295"/>
      <c r="HRT295"/>
      <c r="HRU295"/>
      <c r="HRV295"/>
      <c r="HRW295"/>
      <c r="HRX295"/>
      <c r="HRY295"/>
      <c r="HRZ295"/>
      <c r="HSA295"/>
      <c r="HSB295"/>
      <c r="HSC295"/>
      <c r="HSD295"/>
      <c r="HSE295"/>
      <c r="HSF295"/>
      <c r="HSG295"/>
      <c r="HSH295"/>
      <c r="HSI295"/>
      <c r="HSJ295"/>
      <c r="HSK295"/>
      <c r="HSL295"/>
      <c r="HSM295"/>
      <c r="HSN295"/>
      <c r="HSO295"/>
      <c r="HSP295"/>
      <c r="HSQ295"/>
      <c r="HSR295"/>
      <c r="HSS295"/>
      <c r="HST295"/>
      <c r="HSU295"/>
      <c r="HSV295"/>
      <c r="HSW295"/>
      <c r="HSX295"/>
      <c r="HSY295"/>
      <c r="HSZ295"/>
      <c r="HTA295"/>
      <c r="HTB295"/>
      <c r="HTC295"/>
      <c r="HTD295"/>
      <c r="HTE295"/>
      <c r="HTF295"/>
      <c r="HTG295"/>
      <c r="HTH295"/>
      <c r="HTI295"/>
      <c r="HTJ295"/>
      <c r="HTK295"/>
      <c r="HTL295"/>
      <c r="HTM295"/>
      <c r="HTN295"/>
      <c r="HTO295"/>
      <c r="HTP295"/>
      <c r="HTQ295"/>
      <c r="HTR295"/>
      <c r="HTS295"/>
      <c r="HTT295"/>
      <c r="HTU295"/>
      <c r="HTV295"/>
      <c r="HTW295"/>
      <c r="HTX295"/>
      <c r="HTY295"/>
      <c r="HTZ295"/>
      <c r="HUA295"/>
      <c r="HUB295"/>
      <c r="HUC295"/>
      <c r="HUD295"/>
      <c r="HUE295"/>
      <c r="HUF295"/>
      <c r="HUG295"/>
      <c r="HUH295"/>
      <c r="HUI295"/>
      <c r="HUJ295"/>
      <c r="HUK295"/>
      <c r="HUL295"/>
      <c r="HUM295"/>
      <c r="HUN295"/>
      <c r="HUO295"/>
      <c r="HUP295"/>
      <c r="HUQ295"/>
      <c r="HUR295"/>
      <c r="HUS295"/>
      <c r="HUT295"/>
      <c r="HUU295"/>
      <c r="HUV295"/>
      <c r="HUW295"/>
      <c r="HUX295"/>
      <c r="HUY295"/>
      <c r="HUZ295"/>
      <c r="HVA295"/>
      <c r="HVB295"/>
      <c r="HVC295"/>
      <c r="HVD295"/>
      <c r="HVE295"/>
      <c r="HVF295"/>
      <c r="HVG295"/>
      <c r="HVH295"/>
      <c r="HVI295"/>
      <c r="HVJ295"/>
      <c r="HVK295"/>
      <c r="HVL295"/>
      <c r="HVM295"/>
      <c r="HVN295"/>
      <c r="HVO295"/>
      <c r="HVP295"/>
      <c r="HVQ295"/>
      <c r="HVR295"/>
      <c r="HVS295"/>
      <c r="HVT295"/>
      <c r="HVU295"/>
      <c r="HVV295"/>
      <c r="HVW295"/>
      <c r="HVX295"/>
      <c r="HVY295"/>
      <c r="HVZ295"/>
      <c r="HWA295"/>
      <c r="HWB295"/>
      <c r="HWC295"/>
      <c r="HWD295"/>
      <c r="HWE295"/>
      <c r="HWF295"/>
      <c r="HWG295"/>
      <c r="HWH295"/>
      <c r="HWI295"/>
      <c r="HWJ295"/>
      <c r="HWK295"/>
      <c r="HWL295"/>
      <c r="HWM295"/>
      <c r="HWN295"/>
      <c r="HWO295"/>
      <c r="HWP295"/>
      <c r="HWQ295"/>
      <c r="HWR295"/>
      <c r="HWS295"/>
      <c r="HWT295"/>
      <c r="HWU295"/>
      <c r="HWV295"/>
      <c r="HWW295"/>
      <c r="HWX295"/>
      <c r="HWY295"/>
      <c r="HWZ295"/>
      <c r="HXA295"/>
      <c r="HXB295"/>
      <c r="HXC295"/>
      <c r="HXD295"/>
      <c r="HXE295"/>
      <c r="HXF295"/>
      <c r="HXG295"/>
      <c r="HXH295"/>
      <c r="HXI295"/>
      <c r="HXJ295"/>
      <c r="HXK295"/>
      <c r="HXL295"/>
      <c r="HXM295"/>
      <c r="HXN295"/>
      <c r="HXO295"/>
      <c r="HXP295"/>
      <c r="HXQ295"/>
      <c r="HXR295"/>
      <c r="HXS295"/>
      <c r="HXT295"/>
      <c r="HXU295"/>
      <c r="HXV295"/>
      <c r="HXW295"/>
      <c r="HXX295"/>
      <c r="HXY295"/>
      <c r="HXZ295"/>
      <c r="HYA295"/>
      <c r="HYB295"/>
      <c r="HYC295"/>
      <c r="HYD295"/>
      <c r="HYE295"/>
      <c r="HYF295"/>
      <c r="HYG295"/>
      <c r="HYH295"/>
      <c r="HYI295"/>
      <c r="HYJ295"/>
      <c r="HYK295"/>
      <c r="HYL295"/>
      <c r="HYM295"/>
      <c r="HYN295"/>
      <c r="HYO295"/>
      <c r="HYP295"/>
      <c r="HYQ295"/>
      <c r="HYR295"/>
      <c r="HYS295"/>
      <c r="HYT295"/>
      <c r="HYU295"/>
      <c r="HYV295"/>
      <c r="HYW295"/>
      <c r="HYX295"/>
      <c r="HYY295"/>
      <c r="HYZ295"/>
      <c r="HZA295"/>
      <c r="HZB295"/>
      <c r="HZC295"/>
      <c r="HZD295"/>
      <c r="HZE295"/>
      <c r="HZF295"/>
      <c r="HZG295"/>
      <c r="HZH295"/>
      <c r="HZI295"/>
      <c r="HZJ295"/>
      <c r="HZK295"/>
      <c r="HZL295"/>
      <c r="HZM295"/>
      <c r="HZN295"/>
      <c r="HZO295"/>
      <c r="HZP295"/>
      <c r="HZQ295"/>
      <c r="HZR295"/>
      <c r="HZS295"/>
      <c r="HZT295"/>
      <c r="HZU295"/>
      <c r="HZV295"/>
      <c r="HZW295"/>
      <c r="HZX295"/>
      <c r="HZY295"/>
      <c r="HZZ295"/>
      <c r="IAA295"/>
      <c r="IAB295"/>
      <c r="IAC295"/>
      <c r="IAD295"/>
      <c r="IAE295"/>
      <c r="IAF295"/>
      <c r="IAG295"/>
      <c r="IAH295"/>
      <c r="IAI295"/>
      <c r="IAJ295"/>
      <c r="IAK295"/>
      <c r="IAL295"/>
      <c r="IAM295"/>
      <c r="IAN295"/>
      <c r="IAO295"/>
      <c r="IAP295"/>
      <c r="IAQ295"/>
      <c r="IAR295"/>
      <c r="IAS295"/>
      <c r="IAT295"/>
      <c r="IAU295"/>
      <c r="IAV295"/>
      <c r="IAW295"/>
      <c r="IAX295"/>
      <c r="IAY295"/>
      <c r="IAZ295"/>
      <c r="IBA295"/>
      <c r="IBB295"/>
      <c r="IBC295"/>
      <c r="IBD295"/>
      <c r="IBE295"/>
      <c r="IBF295"/>
      <c r="IBG295"/>
      <c r="IBH295"/>
      <c r="IBI295"/>
      <c r="IBJ295"/>
      <c r="IBK295"/>
      <c r="IBL295"/>
      <c r="IBM295"/>
      <c r="IBN295"/>
      <c r="IBO295"/>
      <c r="IBP295"/>
      <c r="IBQ295"/>
      <c r="IBR295"/>
      <c r="IBS295"/>
      <c r="IBT295"/>
      <c r="IBU295"/>
      <c r="IBV295"/>
      <c r="IBW295"/>
      <c r="IBX295"/>
      <c r="IBY295"/>
      <c r="IBZ295"/>
      <c r="ICA295"/>
      <c r="ICB295"/>
      <c r="ICC295"/>
      <c r="ICD295"/>
      <c r="ICE295"/>
      <c r="ICF295"/>
      <c r="ICG295"/>
      <c r="ICH295"/>
      <c r="ICI295"/>
      <c r="ICJ295"/>
      <c r="ICK295"/>
      <c r="ICL295"/>
      <c r="ICM295"/>
      <c r="ICN295"/>
      <c r="ICO295"/>
      <c r="ICP295"/>
      <c r="ICQ295"/>
      <c r="ICR295"/>
      <c r="ICS295"/>
      <c r="ICT295"/>
      <c r="ICU295"/>
      <c r="ICV295"/>
      <c r="ICW295"/>
      <c r="ICX295"/>
      <c r="ICY295"/>
      <c r="ICZ295"/>
      <c r="IDA295"/>
      <c r="IDB295"/>
      <c r="IDC295"/>
      <c r="IDD295"/>
      <c r="IDE295"/>
      <c r="IDF295"/>
      <c r="IDG295"/>
      <c r="IDH295"/>
      <c r="IDI295"/>
      <c r="IDJ295"/>
      <c r="IDK295"/>
      <c r="IDL295"/>
      <c r="IDM295"/>
      <c r="IDN295"/>
      <c r="IDO295"/>
      <c r="IDP295"/>
      <c r="IDQ295"/>
      <c r="IDR295"/>
      <c r="IDS295"/>
      <c r="IDT295"/>
      <c r="IDU295"/>
      <c r="IDV295"/>
      <c r="IDW295"/>
      <c r="IDX295"/>
      <c r="IDY295"/>
      <c r="IDZ295"/>
      <c r="IEA295"/>
      <c r="IEB295"/>
      <c r="IEC295"/>
      <c r="IED295"/>
      <c r="IEE295"/>
      <c r="IEF295"/>
      <c r="IEG295"/>
      <c r="IEH295"/>
      <c r="IEI295"/>
      <c r="IEJ295"/>
      <c r="IEK295"/>
      <c r="IEL295"/>
      <c r="IEM295"/>
      <c r="IEN295"/>
      <c r="IEO295"/>
      <c r="IEP295"/>
      <c r="IEQ295"/>
      <c r="IER295"/>
      <c r="IES295"/>
      <c r="IET295"/>
      <c r="IEU295"/>
      <c r="IEV295"/>
      <c r="IEW295"/>
      <c r="IEX295"/>
      <c r="IEY295"/>
      <c r="IEZ295"/>
      <c r="IFA295"/>
      <c r="IFB295"/>
      <c r="IFC295"/>
      <c r="IFD295"/>
      <c r="IFE295"/>
      <c r="IFF295"/>
      <c r="IFG295"/>
      <c r="IFH295"/>
      <c r="IFI295"/>
      <c r="IFJ295"/>
      <c r="IFK295"/>
      <c r="IFL295"/>
      <c r="IFM295"/>
      <c r="IFN295"/>
      <c r="IFO295"/>
      <c r="IFP295"/>
      <c r="IFQ295"/>
      <c r="IFR295"/>
      <c r="IFS295"/>
      <c r="IFT295"/>
      <c r="IFU295"/>
      <c r="IFV295"/>
      <c r="IFW295"/>
      <c r="IFX295"/>
      <c r="IFY295"/>
      <c r="IFZ295"/>
      <c r="IGA295"/>
      <c r="IGB295"/>
      <c r="IGC295"/>
      <c r="IGD295"/>
      <c r="IGE295"/>
      <c r="IGF295"/>
      <c r="IGG295"/>
      <c r="IGH295"/>
      <c r="IGI295"/>
      <c r="IGJ295"/>
      <c r="IGK295"/>
      <c r="IGL295"/>
      <c r="IGM295"/>
      <c r="IGN295"/>
      <c r="IGO295"/>
      <c r="IGP295"/>
      <c r="IGQ295"/>
      <c r="IGR295"/>
      <c r="IGS295"/>
      <c r="IGT295"/>
      <c r="IGU295"/>
      <c r="IGV295"/>
      <c r="IGW295"/>
      <c r="IGX295"/>
      <c r="IGY295"/>
      <c r="IGZ295"/>
      <c r="IHA295"/>
      <c r="IHB295"/>
      <c r="IHC295"/>
      <c r="IHD295"/>
      <c r="IHE295"/>
      <c r="IHF295"/>
      <c r="IHG295"/>
      <c r="IHH295"/>
      <c r="IHI295"/>
      <c r="IHJ295"/>
      <c r="IHK295"/>
      <c r="IHL295"/>
      <c r="IHM295"/>
      <c r="IHN295"/>
      <c r="IHO295"/>
      <c r="IHP295"/>
      <c r="IHQ295"/>
      <c r="IHR295"/>
      <c r="IHS295"/>
      <c r="IHT295"/>
      <c r="IHU295"/>
      <c r="IHV295"/>
      <c r="IHW295"/>
      <c r="IHX295"/>
      <c r="IHY295"/>
      <c r="IHZ295"/>
      <c r="IIA295"/>
      <c r="IIB295"/>
      <c r="IIC295"/>
      <c r="IID295"/>
      <c r="IIE295"/>
      <c r="IIF295"/>
      <c r="IIG295"/>
      <c r="IIH295"/>
      <c r="III295"/>
      <c r="IIJ295"/>
      <c r="IIK295"/>
      <c r="IIL295"/>
      <c r="IIM295"/>
      <c r="IIN295"/>
      <c r="IIO295"/>
      <c r="IIP295"/>
      <c r="IIQ295"/>
      <c r="IIR295"/>
      <c r="IIS295"/>
      <c r="IIT295"/>
      <c r="IIU295"/>
      <c r="IIV295"/>
      <c r="IIW295"/>
      <c r="IIX295"/>
      <c r="IIY295"/>
      <c r="IIZ295"/>
      <c r="IJA295"/>
      <c r="IJB295"/>
      <c r="IJC295"/>
      <c r="IJD295"/>
      <c r="IJE295"/>
      <c r="IJF295"/>
      <c r="IJG295"/>
      <c r="IJH295"/>
      <c r="IJI295"/>
      <c r="IJJ295"/>
      <c r="IJK295"/>
      <c r="IJL295"/>
      <c r="IJM295"/>
      <c r="IJN295"/>
      <c r="IJO295"/>
      <c r="IJP295"/>
      <c r="IJQ295"/>
      <c r="IJR295"/>
      <c r="IJS295"/>
      <c r="IJT295"/>
      <c r="IJU295"/>
      <c r="IJV295"/>
      <c r="IJW295"/>
      <c r="IJX295"/>
      <c r="IJY295"/>
      <c r="IJZ295"/>
      <c r="IKA295"/>
      <c r="IKB295"/>
      <c r="IKC295"/>
      <c r="IKD295"/>
      <c r="IKE295"/>
      <c r="IKF295"/>
      <c r="IKG295"/>
      <c r="IKH295"/>
      <c r="IKI295"/>
      <c r="IKJ295"/>
      <c r="IKK295"/>
      <c r="IKL295"/>
      <c r="IKM295"/>
      <c r="IKN295"/>
      <c r="IKO295"/>
      <c r="IKP295"/>
      <c r="IKQ295"/>
      <c r="IKR295"/>
      <c r="IKS295"/>
      <c r="IKT295"/>
      <c r="IKU295"/>
      <c r="IKV295"/>
      <c r="IKW295"/>
      <c r="IKX295"/>
      <c r="IKY295"/>
      <c r="IKZ295"/>
      <c r="ILA295"/>
      <c r="ILB295"/>
      <c r="ILC295"/>
      <c r="ILD295"/>
      <c r="ILE295"/>
      <c r="ILF295"/>
      <c r="ILG295"/>
      <c r="ILH295"/>
      <c r="ILI295"/>
      <c r="ILJ295"/>
      <c r="ILK295"/>
      <c r="ILL295"/>
      <c r="ILM295"/>
      <c r="ILN295"/>
      <c r="ILO295"/>
      <c r="ILP295"/>
      <c r="ILQ295"/>
      <c r="ILR295"/>
      <c r="ILS295"/>
      <c r="ILT295"/>
      <c r="ILU295"/>
      <c r="ILV295"/>
      <c r="ILW295"/>
      <c r="ILX295"/>
      <c r="ILY295"/>
      <c r="ILZ295"/>
      <c r="IMA295"/>
      <c r="IMB295"/>
      <c r="IMC295"/>
      <c r="IMD295"/>
      <c r="IME295"/>
      <c r="IMF295"/>
      <c r="IMG295"/>
      <c r="IMH295"/>
      <c r="IMI295"/>
      <c r="IMJ295"/>
      <c r="IMK295"/>
      <c r="IML295"/>
      <c r="IMM295"/>
      <c r="IMN295"/>
      <c r="IMO295"/>
      <c r="IMP295"/>
      <c r="IMQ295"/>
      <c r="IMR295"/>
      <c r="IMS295"/>
      <c r="IMT295"/>
      <c r="IMU295"/>
      <c r="IMV295"/>
      <c r="IMW295"/>
      <c r="IMX295"/>
      <c r="IMY295"/>
      <c r="IMZ295"/>
      <c r="INA295"/>
      <c r="INB295"/>
      <c r="INC295"/>
      <c r="IND295"/>
      <c r="INE295"/>
      <c r="INF295"/>
      <c r="ING295"/>
      <c r="INH295"/>
      <c r="INI295"/>
      <c r="INJ295"/>
      <c r="INK295"/>
      <c r="INL295"/>
      <c r="INM295"/>
      <c r="INN295"/>
      <c r="INO295"/>
      <c r="INP295"/>
      <c r="INQ295"/>
      <c r="INR295"/>
      <c r="INS295"/>
      <c r="INT295"/>
      <c r="INU295"/>
      <c r="INV295"/>
      <c r="INW295"/>
      <c r="INX295"/>
      <c r="INY295"/>
      <c r="INZ295"/>
      <c r="IOA295"/>
      <c r="IOB295"/>
      <c r="IOC295"/>
      <c r="IOD295"/>
      <c r="IOE295"/>
      <c r="IOF295"/>
      <c r="IOG295"/>
      <c r="IOH295"/>
      <c r="IOI295"/>
      <c r="IOJ295"/>
      <c r="IOK295"/>
      <c r="IOL295"/>
      <c r="IOM295"/>
      <c r="ION295"/>
      <c r="IOO295"/>
      <c r="IOP295"/>
      <c r="IOQ295"/>
      <c r="IOR295"/>
      <c r="IOS295"/>
      <c r="IOT295"/>
      <c r="IOU295"/>
      <c r="IOV295"/>
      <c r="IOW295"/>
      <c r="IOX295"/>
      <c r="IOY295"/>
      <c r="IOZ295"/>
      <c r="IPA295"/>
      <c r="IPB295"/>
      <c r="IPC295"/>
      <c r="IPD295"/>
      <c r="IPE295"/>
      <c r="IPF295"/>
      <c r="IPG295"/>
      <c r="IPH295"/>
      <c r="IPI295"/>
      <c r="IPJ295"/>
      <c r="IPK295"/>
      <c r="IPL295"/>
      <c r="IPM295"/>
      <c r="IPN295"/>
      <c r="IPO295"/>
      <c r="IPP295"/>
      <c r="IPQ295"/>
      <c r="IPR295"/>
      <c r="IPS295"/>
      <c r="IPT295"/>
      <c r="IPU295"/>
      <c r="IPV295"/>
      <c r="IPW295"/>
      <c r="IPX295"/>
      <c r="IPY295"/>
      <c r="IPZ295"/>
      <c r="IQA295"/>
      <c r="IQB295"/>
      <c r="IQC295"/>
      <c r="IQD295"/>
      <c r="IQE295"/>
      <c r="IQF295"/>
      <c r="IQG295"/>
      <c r="IQH295"/>
      <c r="IQI295"/>
      <c r="IQJ295"/>
      <c r="IQK295"/>
      <c r="IQL295"/>
      <c r="IQM295"/>
      <c r="IQN295"/>
      <c r="IQO295"/>
      <c r="IQP295"/>
      <c r="IQQ295"/>
      <c r="IQR295"/>
      <c r="IQS295"/>
      <c r="IQT295"/>
      <c r="IQU295"/>
      <c r="IQV295"/>
      <c r="IQW295"/>
      <c r="IQX295"/>
      <c r="IQY295"/>
      <c r="IQZ295"/>
      <c r="IRA295"/>
      <c r="IRB295"/>
      <c r="IRC295"/>
      <c r="IRD295"/>
      <c r="IRE295"/>
      <c r="IRF295"/>
      <c r="IRG295"/>
      <c r="IRH295"/>
      <c r="IRI295"/>
      <c r="IRJ295"/>
      <c r="IRK295"/>
      <c r="IRL295"/>
      <c r="IRM295"/>
      <c r="IRN295"/>
      <c r="IRO295"/>
      <c r="IRP295"/>
      <c r="IRQ295"/>
      <c r="IRR295"/>
      <c r="IRS295"/>
      <c r="IRT295"/>
      <c r="IRU295"/>
      <c r="IRV295"/>
      <c r="IRW295"/>
      <c r="IRX295"/>
      <c r="IRY295"/>
      <c r="IRZ295"/>
      <c r="ISA295"/>
      <c r="ISB295"/>
      <c r="ISC295"/>
      <c r="ISD295"/>
      <c r="ISE295"/>
      <c r="ISF295"/>
      <c r="ISG295"/>
      <c r="ISH295"/>
      <c r="ISI295"/>
      <c r="ISJ295"/>
      <c r="ISK295"/>
      <c r="ISL295"/>
      <c r="ISM295"/>
      <c r="ISN295"/>
      <c r="ISO295"/>
      <c r="ISP295"/>
      <c r="ISQ295"/>
      <c r="ISR295"/>
      <c r="ISS295"/>
      <c r="IST295"/>
      <c r="ISU295"/>
      <c r="ISV295"/>
      <c r="ISW295"/>
      <c r="ISX295"/>
      <c r="ISY295"/>
      <c r="ISZ295"/>
      <c r="ITA295"/>
      <c r="ITB295"/>
      <c r="ITC295"/>
      <c r="ITD295"/>
      <c r="ITE295"/>
      <c r="ITF295"/>
      <c r="ITG295"/>
      <c r="ITH295"/>
      <c r="ITI295"/>
      <c r="ITJ295"/>
      <c r="ITK295"/>
      <c r="ITL295"/>
      <c r="ITM295"/>
      <c r="ITN295"/>
      <c r="ITO295"/>
      <c r="ITP295"/>
      <c r="ITQ295"/>
      <c r="ITR295"/>
      <c r="ITS295"/>
      <c r="ITT295"/>
      <c r="ITU295"/>
      <c r="ITV295"/>
      <c r="ITW295"/>
      <c r="ITX295"/>
      <c r="ITY295"/>
      <c r="ITZ295"/>
      <c r="IUA295"/>
      <c r="IUB295"/>
      <c r="IUC295"/>
      <c r="IUD295"/>
      <c r="IUE295"/>
      <c r="IUF295"/>
      <c r="IUG295"/>
      <c r="IUH295"/>
      <c r="IUI295"/>
      <c r="IUJ295"/>
      <c r="IUK295"/>
      <c r="IUL295"/>
      <c r="IUM295"/>
      <c r="IUN295"/>
      <c r="IUO295"/>
      <c r="IUP295"/>
      <c r="IUQ295"/>
      <c r="IUR295"/>
      <c r="IUS295"/>
      <c r="IUT295"/>
      <c r="IUU295"/>
      <c r="IUV295"/>
      <c r="IUW295"/>
      <c r="IUX295"/>
      <c r="IUY295"/>
      <c r="IUZ295"/>
      <c r="IVA295"/>
      <c r="IVB295"/>
      <c r="IVC295"/>
      <c r="IVD295"/>
      <c r="IVE295"/>
      <c r="IVF295"/>
      <c r="IVG295"/>
      <c r="IVH295"/>
      <c r="IVI295"/>
      <c r="IVJ295"/>
      <c r="IVK295"/>
      <c r="IVL295"/>
      <c r="IVM295"/>
      <c r="IVN295"/>
      <c r="IVO295"/>
      <c r="IVP295"/>
      <c r="IVQ295"/>
      <c r="IVR295"/>
      <c r="IVS295"/>
      <c r="IVT295"/>
      <c r="IVU295"/>
      <c r="IVV295"/>
      <c r="IVW295"/>
      <c r="IVX295"/>
      <c r="IVY295"/>
      <c r="IVZ295"/>
      <c r="IWA295"/>
      <c r="IWB295"/>
      <c r="IWC295"/>
      <c r="IWD295"/>
      <c r="IWE295"/>
      <c r="IWF295"/>
      <c r="IWG295"/>
      <c r="IWH295"/>
      <c r="IWI295"/>
      <c r="IWJ295"/>
      <c r="IWK295"/>
      <c r="IWL295"/>
      <c r="IWM295"/>
      <c r="IWN295"/>
      <c r="IWO295"/>
      <c r="IWP295"/>
      <c r="IWQ295"/>
      <c r="IWR295"/>
      <c r="IWS295"/>
      <c r="IWT295"/>
      <c r="IWU295"/>
      <c r="IWV295"/>
      <c r="IWW295"/>
      <c r="IWX295"/>
      <c r="IWY295"/>
      <c r="IWZ295"/>
      <c r="IXA295"/>
      <c r="IXB295"/>
      <c r="IXC295"/>
      <c r="IXD295"/>
      <c r="IXE295"/>
      <c r="IXF295"/>
      <c r="IXG295"/>
      <c r="IXH295"/>
      <c r="IXI295"/>
      <c r="IXJ295"/>
      <c r="IXK295"/>
      <c r="IXL295"/>
      <c r="IXM295"/>
      <c r="IXN295"/>
      <c r="IXO295"/>
      <c r="IXP295"/>
      <c r="IXQ295"/>
      <c r="IXR295"/>
      <c r="IXS295"/>
      <c r="IXT295"/>
      <c r="IXU295"/>
      <c r="IXV295"/>
      <c r="IXW295"/>
      <c r="IXX295"/>
      <c r="IXY295"/>
      <c r="IXZ295"/>
      <c r="IYA295"/>
      <c r="IYB295"/>
      <c r="IYC295"/>
      <c r="IYD295"/>
      <c r="IYE295"/>
      <c r="IYF295"/>
      <c r="IYG295"/>
      <c r="IYH295"/>
      <c r="IYI295"/>
      <c r="IYJ295"/>
      <c r="IYK295"/>
      <c r="IYL295"/>
      <c r="IYM295"/>
      <c r="IYN295"/>
      <c r="IYO295"/>
      <c r="IYP295"/>
      <c r="IYQ295"/>
      <c r="IYR295"/>
      <c r="IYS295"/>
      <c r="IYT295"/>
      <c r="IYU295"/>
      <c r="IYV295"/>
      <c r="IYW295"/>
      <c r="IYX295"/>
      <c r="IYY295"/>
      <c r="IYZ295"/>
      <c r="IZA295"/>
      <c r="IZB295"/>
      <c r="IZC295"/>
      <c r="IZD295"/>
      <c r="IZE295"/>
      <c r="IZF295"/>
      <c r="IZG295"/>
      <c r="IZH295"/>
      <c r="IZI295"/>
      <c r="IZJ295"/>
      <c r="IZK295"/>
      <c r="IZL295"/>
      <c r="IZM295"/>
      <c r="IZN295"/>
      <c r="IZO295"/>
      <c r="IZP295"/>
      <c r="IZQ295"/>
      <c r="IZR295"/>
      <c r="IZS295"/>
      <c r="IZT295"/>
      <c r="IZU295"/>
      <c r="IZV295"/>
      <c r="IZW295"/>
      <c r="IZX295"/>
      <c r="IZY295"/>
      <c r="IZZ295"/>
      <c r="JAA295"/>
      <c r="JAB295"/>
      <c r="JAC295"/>
      <c r="JAD295"/>
      <c r="JAE295"/>
      <c r="JAF295"/>
      <c r="JAG295"/>
      <c r="JAH295"/>
      <c r="JAI295"/>
      <c r="JAJ295"/>
      <c r="JAK295"/>
      <c r="JAL295"/>
      <c r="JAM295"/>
      <c r="JAN295"/>
      <c r="JAO295"/>
      <c r="JAP295"/>
      <c r="JAQ295"/>
      <c r="JAR295"/>
      <c r="JAS295"/>
      <c r="JAT295"/>
      <c r="JAU295"/>
      <c r="JAV295"/>
      <c r="JAW295"/>
      <c r="JAX295"/>
      <c r="JAY295"/>
      <c r="JAZ295"/>
      <c r="JBA295"/>
      <c r="JBB295"/>
      <c r="JBC295"/>
      <c r="JBD295"/>
      <c r="JBE295"/>
      <c r="JBF295"/>
      <c r="JBG295"/>
      <c r="JBH295"/>
      <c r="JBI295"/>
      <c r="JBJ295"/>
      <c r="JBK295"/>
      <c r="JBL295"/>
      <c r="JBM295"/>
      <c r="JBN295"/>
      <c r="JBO295"/>
      <c r="JBP295"/>
      <c r="JBQ295"/>
      <c r="JBR295"/>
      <c r="JBS295"/>
      <c r="JBT295"/>
      <c r="JBU295"/>
      <c r="JBV295"/>
      <c r="JBW295"/>
      <c r="JBX295"/>
      <c r="JBY295"/>
      <c r="JBZ295"/>
      <c r="JCA295"/>
      <c r="JCB295"/>
      <c r="JCC295"/>
      <c r="JCD295"/>
      <c r="JCE295"/>
      <c r="JCF295"/>
      <c r="JCG295"/>
      <c r="JCH295"/>
      <c r="JCI295"/>
      <c r="JCJ295"/>
      <c r="JCK295"/>
      <c r="JCL295"/>
      <c r="JCM295"/>
      <c r="JCN295"/>
      <c r="JCO295"/>
      <c r="JCP295"/>
      <c r="JCQ295"/>
      <c r="JCR295"/>
      <c r="JCS295"/>
      <c r="JCT295"/>
      <c r="JCU295"/>
      <c r="JCV295"/>
      <c r="JCW295"/>
      <c r="JCX295"/>
      <c r="JCY295"/>
      <c r="JCZ295"/>
      <c r="JDA295"/>
      <c r="JDB295"/>
      <c r="JDC295"/>
      <c r="JDD295"/>
      <c r="JDE295"/>
      <c r="JDF295"/>
      <c r="JDG295"/>
      <c r="JDH295"/>
      <c r="JDI295"/>
      <c r="JDJ295"/>
      <c r="JDK295"/>
      <c r="JDL295"/>
      <c r="JDM295"/>
      <c r="JDN295"/>
      <c r="JDO295"/>
      <c r="JDP295"/>
      <c r="JDQ295"/>
      <c r="JDR295"/>
      <c r="JDS295"/>
      <c r="JDT295"/>
      <c r="JDU295"/>
      <c r="JDV295"/>
      <c r="JDW295"/>
      <c r="JDX295"/>
      <c r="JDY295"/>
      <c r="JDZ295"/>
      <c r="JEA295"/>
      <c r="JEB295"/>
      <c r="JEC295"/>
      <c r="JED295"/>
      <c r="JEE295"/>
      <c r="JEF295"/>
      <c r="JEG295"/>
      <c r="JEH295"/>
      <c r="JEI295"/>
      <c r="JEJ295"/>
      <c r="JEK295"/>
      <c r="JEL295"/>
      <c r="JEM295"/>
      <c r="JEN295"/>
      <c r="JEO295"/>
      <c r="JEP295"/>
      <c r="JEQ295"/>
      <c r="JER295"/>
      <c r="JES295"/>
      <c r="JET295"/>
      <c r="JEU295"/>
      <c r="JEV295"/>
      <c r="JEW295"/>
      <c r="JEX295"/>
      <c r="JEY295"/>
      <c r="JEZ295"/>
      <c r="JFA295"/>
      <c r="JFB295"/>
      <c r="JFC295"/>
      <c r="JFD295"/>
      <c r="JFE295"/>
      <c r="JFF295"/>
      <c r="JFG295"/>
      <c r="JFH295"/>
      <c r="JFI295"/>
      <c r="JFJ295"/>
      <c r="JFK295"/>
      <c r="JFL295"/>
      <c r="JFM295"/>
      <c r="JFN295"/>
      <c r="JFO295"/>
      <c r="JFP295"/>
      <c r="JFQ295"/>
      <c r="JFR295"/>
      <c r="JFS295"/>
      <c r="JFT295"/>
      <c r="JFU295"/>
      <c r="JFV295"/>
      <c r="JFW295"/>
      <c r="JFX295"/>
      <c r="JFY295"/>
      <c r="JFZ295"/>
      <c r="JGA295"/>
      <c r="JGB295"/>
      <c r="JGC295"/>
      <c r="JGD295"/>
      <c r="JGE295"/>
      <c r="JGF295"/>
      <c r="JGG295"/>
      <c r="JGH295"/>
      <c r="JGI295"/>
      <c r="JGJ295"/>
      <c r="JGK295"/>
      <c r="JGL295"/>
      <c r="JGM295"/>
      <c r="JGN295"/>
      <c r="JGO295"/>
      <c r="JGP295"/>
      <c r="JGQ295"/>
      <c r="JGR295"/>
      <c r="JGS295"/>
      <c r="JGT295"/>
      <c r="JGU295"/>
      <c r="JGV295"/>
      <c r="JGW295"/>
      <c r="JGX295"/>
      <c r="JGY295"/>
      <c r="JGZ295"/>
      <c r="JHA295"/>
      <c r="JHB295"/>
      <c r="JHC295"/>
      <c r="JHD295"/>
      <c r="JHE295"/>
      <c r="JHF295"/>
      <c r="JHG295"/>
      <c r="JHH295"/>
      <c r="JHI295"/>
      <c r="JHJ295"/>
      <c r="JHK295"/>
      <c r="JHL295"/>
      <c r="JHM295"/>
      <c r="JHN295"/>
      <c r="JHO295"/>
      <c r="JHP295"/>
      <c r="JHQ295"/>
      <c r="JHR295"/>
      <c r="JHS295"/>
      <c r="JHT295"/>
      <c r="JHU295"/>
      <c r="JHV295"/>
      <c r="JHW295"/>
      <c r="JHX295"/>
      <c r="JHY295"/>
      <c r="JHZ295"/>
      <c r="JIA295"/>
      <c r="JIB295"/>
      <c r="JIC295"/>
      <c r="JID295"/>
      <c r="JIE295"/>
      <c r="JIF295"/>
      <c r="JIG295"/>
      <c r="JIH295"/>
      <c r="JII295"/>
      <c r="JIJ295"/>
      <c r="JIK295"/>
      <c r="JIL295"/>
      <c r="JIM295"/>
      <c r="JIN295"/>
      <c r="JIO295"/>
      <c r="JIP295"/>
      <c r="JIQ295"/>
      <c r="JIR295"/>
      <c r="JIS295"/>
      <c r="JIT295"/>
      <c r="JIU295"/>
      <c r="JIV295"/>
      <c r="JIW295"/>
      <c r="JIX295"/>
      <c r="JIY295"/>
      <c r="JIZ295"/>
      <c r="JJA295"/>
      <c r="JJB295"/>
      <c r="JJC295"/>
      <c r="JJD295"/>
      <c r="JJE295"/>
      <c r="JJF295"/>
      <c r="JJG295"/>
      <c r="JJH295"/>
      <c r="JJI295"/>
      <c r="JJJ295"/>
      <c r="JJK295"/>
      <c r="JJL295"/>
      <c r="JJM295"/>
      <c r="JJN295"/>
      <c r="JJO295"/>
      <c r="JJP295"/>
      <c r="JJQ295"/>
      <c r="JJR295"/>
      <c r="JJS295"/>
      <c r="JJT295"/>
      <c r="JJU295"/>
      <c r="JJV295"/>
      <c r="JJW295"/>
      <c r="JJX295"/>
      <c r="JJY295"/>
      <c r="JJZ295"/>
      <c r="JKA295"/>
      <c r="JKB295"/>
      <c r="JKC295"/>
      <c r="JKD295"/>
      <c r="JKE295"/>
      <c r="JKF295"/>
      <c r="JKG295"/>
      <c r="JKH295"/>
      <c r="JKI295"/>
      <c r="JKJ295"/>
      <c r="JKK295"/>
      <c r="JKL295"/>
      <c r="JKM295"/>
      <c r="JKN295"/>
      <c r="JKO295"/>
      <c r="JKP295"/>
      <c r="JKQ295"/>
      <c r="JKR295"/>
      <c r="JKS295"/>
      <c r="JKT295"/>
      <c r="JKU295"/>
      <c r="JKV295"/>
      <c r="JKW295"/>
      <c r="JKX295"/>
      <c r="JKY295"/>
      <c r="JKZ295"/>
      <c r="JLA295"/>
      <c r="JLB295"/>
      <c r="JLC295"/>
      <c r="JLD295"/>
      <c r="JLE295"/>
      <c r="JLF295"/>
      <c r="JLG295"/>
      <c r="JLH295"/>
      <c r="JLI295"/>
      <c r="JLJ295"/>
      <c r="JLK295"/>
      <c r="JLL295"/>
      <c r="JLM295"/>
      <c r="JLN295"/>
      <c r="JLO295"/>
      <c r="JLP295"/>
      <c r="JLQ295"/>
      <c r="JLR295"/>
      <c r="JLS295"/>
      <c r="JLT295"/>
      <c r="JLU295"/>
      <c r="JLV295"/>
      <c r="JLW295"/>
      <c r="JLX295"/>
      <c r="JLY295"/>
      <c r="JLZ295"/>
      <c r="JMA295"/>
      <c r="JMB295"/>
      <c r="JMC295"/>
      <c r="JMD295"/>
      <c r="JME295"/>
      <c r="JMF295"/>
      <c r="JMG295"/>
      <c r="JMH295"/>
      <c r="JMI295"/>
      <c r="JMJ295"/>
      <c r="JMK295"/>
      <c r="JML295"/>
      <c r="JMM295"/>
      <c r="JMN295"/>
      <c r="JMO295"/>
      <c r="JMP295"/>
      <c r="JMQ295"/>
      <c r="JMR295"/>
      <c r="JMS295"/>
      <c r="JMT295"/>
      <c r="JMU295"/>
      <c r="JMV295"/>
      <c r="JMW295"/>
      <c r="JMX295"/>
      <c r="JMY295"/>
      <c r="JMZ295"/>
      <c r="JNA295"/>
      <c r="JNB295"/>
      <c r="JNC295"/>
      <c r="JND295"/>
      <c r="JNE295"/>
      <c r="JNF295"/>
      <c r="JNG295"/>
      <c r="JNH295"/>
      <c r="JNI295"/>
      <c r="JNJ295"/>
      <c r="JNK295"/>
      <c r="JNL295"/>
      <c r="JNM295"/>
      <c r="JNN295"/>
      <c r="JNO295"/>
      <c r="JNP295"/>
      <c r="JNQ295"/>
      <c r="JNR295"/>
      <c r="JNS295"/>
      <c r="JNT295"/>
      <c r="JNU295"/>
      <c r="JNV295"/>
      <c r="JNW295"/>
      <c r="JNX295"/>
      <c r="JNY295"/>
      <c r="JNZ295"/>
      <c r="JOA295"/>
      <c r="JOB295"/>
      <c r="JOC295"/>
      <c r="JOD295"/>
      <c r="JOE295"/>
      <c r="JOF295"/>
      <c r="JOG295"/>
      <c r="JOH295"/>
      <c r="JOI295"/>
      <c r="JOJ295"/>
      <c r="JOK295"/>
      <c r="JOL295"/>
      <c r="JOM295"/>
      <c r="JON295"/>
      <c r="JOO295"/>
      <c r="JOP295"/>
      <c r="JOQ295"/>
      <c r="JOR295"/>
      <c r="JOS295"/>
      <c r="JOT295"/>
      <c r="JOU295"/>
      <c r="JOV295"/>
      <c r="JOW295"/>
      <c r="JOX295"/>
      <c r="JOY295"/>
      <c r="JOZ295"/>
      <c r="JPA295"/>
      <c r="JPB295"/>
      <c r="JPC295"/>
      <c r="JPD295"/>
      <c r="JPE295"/>
      <c r="JPF295"/>
      <c r="JPG295"/>
      <c r="JPH295"/>
      <c r="JPI295"/>
      <c r="JPJ295"/>
      <c r="JPK295"/>
      <c r="JPL295"/>
      <c r="JPM295"/>
      <c r="JPN295"/>
      <c r="JPO295"/>
      <c r="JPP295"/>
      <c r="JPQ295"/>
      <c r="JPR295"/>
      <c r="JPS295"/>
      <c r="JPT295"/>
      <c r="JPU295"/>
      <c r="JPV295"/>
      <c r="JPW295"/>
      <c r="JPX295"/>
      <c r="JPY295"/>
      <c r="JPZ295"/>
      <c r="JQA295"/>
      <c r="JQB295"/>
      <c r="JQC295"/>
      <c r="JQD295"/>
      <c r="JQE295"/>
      <c r="JQF295"/>
      <c r="JQG295"/>
      <c r="JQH295"/>
      <c r="JQI295"/>
      <c r="JQJ295"/>
      <c r="JQK295"/>
      <c r="JQL295"/>
      <c r="JQM295"/>
      <c r="JQN295"/>
      <c r="JQO295"/>
      <c r="JQP295"/>
      <c r="JQQ295"/>
      <c r="JQR295"/>
      <c r="JQS295"/>
      <c r="JQT295"/>
      <c r="JQU295"/>
      <c r="JQV295"/>
      <c r="JQW295"/>
      <c r="JQX295"/>
      <c r="JQY295"/>
      <c r="JQZ295"/>
      <c r="JRA295"/>
      <c r="JRB295"/>
      <c r="JRC295"/>
      <c r="JRD295"/>
      <c r="JRE295"/>
      <c r="JRF295"/>
      <c r="JRG295"/>
      <c r="JRH295"/>
      <c r="JRI295"/>
      <c r="JRJ295"/>
      <c r="JRK295"/>
      <c r="JRL295"/>
      <c r="JRM295"/>
      <c r="JRN295"/>
      <c r="JRO295"/>
      <c r="JRP295"/>
      <c r="JRQ295"/>
      <c r="JRR295"/>
      <c r="JRS295"/>
      <c r="JRT295"/>
      <c r="JRU295"/>
      <c r="JRV295"/>
      <c r="JRW295"/>
      <c r="JRX295"/>
      <c r="JRY295"/>
      <c r="JRZ295"/>
      <c r="JSA295"/>
      <c r="JSB295"/>
      <c r="JSC295"/>
      <c r="JSD295"/>
      <c r="JSE295"/>
      <c r="JSF295"/>
      <c r="JSG295"/>
      <c r="JSH295"/>
      <c r="JSI295"/>
      <c r="JSJ295"/>
      <c r="JSK295"/>
      <c r="JSL295"/>
      <c r="JSM295"/>
      <c r="JSN295"/>
      <c r="JSO295"/>
      <c r="JSP295"/>
      <c r="JSQ295"/>
      <c r="JSR295"/>
      <c r="JSS295"/>
      <c r="JST295"/>
      <c r="JSU295"/>
      <c r="JSV295"/>
      <c r="JSW295"/>
      <c r="JSX295"/>
      <c r="JSY295"/>
      <c r="JSZ295"/>
      <c r="JTA295"/>
      <c r="JTB295"/>
      <c r="JTC295"/>
      <c r="JTD295"/>
      <c r="JTE295"/>
      <c r="JTF295"/>
      <c r="JTG295"/>
      <c r="JTH295"/>
      <c r="JTI295"/>
      <c r="JTJ295"/>
      <c r="JTK295"/>
      <c r="JTL295"/>
      <c r="JTM295"/>
      <c r="JTN295"/>
      <c r="JTO295"/>
      <c r="JTP295"/>
      <c r="JTQ295"/>
      <c r="JTR295"/>
      <c r="JTS295"/>
      <c r="JTT295"/>
      <c r="JTU295"/>
      <c r="JTV295"/>
      <c r="JTW295"/>
      <c r="JTX295"/>
      <c r="JTY295"/>
      <c r="JTZ295"/>
      <c r="JUA295"/>
      <c r="JUB295"/>
      <c r="JUC295"/>
      <c r="JUD295"/>
      <c r="JUE295"/>
      <c r="JUF295"/>
      <c r="JUG295"/>
      <c r="JUH295"/>
      <c r="JUI295"/>
      <c r="JUJ295"/>
      <c r="JUK295"/>
      <c r="JUL295"/>
      <c r="JUM295"/>
      <c r="JUN295"/>
      <c r="JUO295"/>
      <c r="JUP295"/>
      <c r="JUQ295"/>
      <c r="JUR295"/>
      <c r="JUS295"/>
      <c r="JUT295"/>
      <c r="JUU295"/>
      <c r="JUV295"/>
      <c r="JUW295"/>
      <c r="JUX295"/>
      <c r="JUY295"/>
      <c r="JUZ295"/>
      <c r="JVA295"/>
      <c r="JVB295"/>
      <c r="JVC295"/>
      <c r="JVD295"/>
      <c r="JVE295"/>
      <c r="JVF295"/>
      <c r="JVG295"/>
      <c r="JVH295"/>
      <c r="JVI295"/>
      <c r="JVJ295"/>
      <c r="JVK295"/>
      <c r="JVL295"/>
      <c r="JVM295"/>
      <c r="JVN295"/>
      <c r="JVO295"/>
      <c r="JVP295"/>
      <c r="JVQ295"/>
      <c r="JVR295"/>
      <c r="JVS295"/>
      <c r="JVT295"/>
      <c r="JVU295"/>
      <c r="JVV295"/>
      <c r="JVW295"/>
      <c r="JVX295"/>
      <c r="JVY295"/>
      <c r="JVZ295"/>
      <c r="JWA295"/>
      <c r="JWB295"/>
      <c r="JWC295"/>
      <c r="JWD295"/>
      <c r="JWE295"/>
      <c r="JWF295"/>
      <c r="JWG295"/>
      <c r="JWH295"/>
      <c r="JWI295"/>
      <c r="JWJ295"/>
      <c r="JWK295"/>
      <c r="JWL295"/>
      <c r="JWM295"/>
      <c r="JWN295"/>
      <c r="JWO295"/>
      <c r="JWP295"/>
      <c r="JWQ295"/>
      <c r="JWR295"/>
      <c r="JWS295"/>
      <c r="JWT295"/>
      <c r="JWU295"/>
      <c r="JWV295"/>
      <c r="JWW295"/>
      <c r="JWX295"/>
      <c r="JWY295"/>
      <c r="JWZ295"/>
      <c r="JXA295"/>
      <c r="JXB295"/>
      <c r="JXC295"/>
      <c r="JXD295"/>
      <c r="JXE295"/>
      <c r="JXF295"/>
      <c r="JXG295"/>
      <c r="JXH295"/>
      <c r="JXI295"/>
      <c r="JXJ295"/>
      <c r="JXK295"/>
      <c r="JXL295"/>
      <c r="JXM295"/>
      <c r="JXN295"/>
      <c r="JXO295"/>
      <c r="JXP295"/>
      <c r="JXQ295"/>
      <c r="JXR295"/>
      <c r="JXS295"/>
      <c r="JXT295"/>
      <c r="JXU295"/>
      <c r="JXV295"/>
      <c r="JXW295"/>
      <c r="JXX295"/>
      <c r="JXY295"/>
      <c r="JXZ295"/>
      <c r="JYA295"/>
      <c r="JYB295"/>
      <c r="JYC295"/>
      <c r="JYD295"/>
      <c r="JYE295"/>
      <c r="JYF295"/>
      <c r="JYG295"/>
      <c r="JYH295"/>
      <c r="JYI295"/>
      <c r="JYJ295"/>
      <c r="JYK295"/>
      <c r="JYL295"/>
      <c r="JYM295"/>
      <c r="JYN295"/>
      <c r="JYO295"/>
      <c r="JYP295"/>
      <c r="JYQ295"/>
      <c r="JYR295"/>
      <c r="JYS295"/>
      <c r="JYT295"/>
      <c r="JYU295"/>
      <c r="JYV295"/>
      <c r="JYW295"/>
      <c r="JYX295"/>
      <c r="JYY295"/>
      <c r="JYZ295"/>
      <c r="JZA295"/>
      <c r="JZB295"/>
      <c r="JZC295"/>
      <c r="JZD295"/>
      <c r="JZE295"/>
      <c r="JZF295"/>
      <c r="JZG295"/>
      <c r="JZH295"/>
      <c r="JZI295"/>
      <c r="JZJ295"/>
      <c r="JZK295"/>
      <c r="JZL295"/>
      <c r="JZM295"/>
      <c r="JZN295"/>
      <c r="JZO295"/>
      <c r="JZP295"/>
      <c r="JZQ295"/>
      <c r="JZR295"/>
      <c r="JZS295"/>
      <c r="JZT295"/>
      <c r="JZU295"/>
      <c r="JZV295"/>
      <c r="JZW295"/>
      <c r="JZX295"/>
      <c r="JZY295"/>
      <c r="JZZ295"/>
      <c r="KAA295"/>
      <c r="KAB295"/>
      <c r="KAC295"/>
      <c r="KAD295"/>
      <c r="KAE295"/>
      <c r="KAF295"/>
      <c r="KAG295"/>
      <c r="KAH295"/>
      <c r="KAI295"/>
      <c r="KAJ295"/>
      <c r="KAK295"/>
      <c r="KAL295"/>
      <c r="KAM295"/>
      <c r="KAN295"/>
      <c r="KAO295"/>
      <c r="KAP295"/>
      <c r="KAQ295"/>
      <c r="KAR295"/>
      <c r="KAS295"/>
      <c r="KAT295"/>
      <c r="KAU295"/>
      <c r="KAV295"/>
      <c r="KAW295"/>
      <c r="KAX295"/>
      <c r="KAY295"/>
      <c r="KAZ295"/>
      <c r="KBA295"/>
      <c r="KBB295"/>
      <c r="KBC295"/>
      <c r="KBD295"/>
      <c r="KBE295"/>
      <c r="KBF295"/>
      <c r="KBG295"/>
      <c r="KBH295"/>
      <c r="KBI295"/>
      <c r="KBJ295"/>
      <c r="KBK295"/>
      <c r="KBL295"/>
      <c r="KBM295"/>
      <c r="KBN295"/>
      <c r="KBO295"/>
      <c r="KBP295"/>
      <c r="KBQ295"/>
      <c r="KBR295"/>
      <c r="KBS295"/>
      <c r="KBT295"/>
      <c r="KBU295"/>
      <c r="KBV295"/>
      <c r="KBW295"/>
      <c r="KBX295"/>
      <c r="KBY295"/>
      <c r="KBZ295"/>
      <c r="KCA295"/>
      <c r="KCB295"/>
      <c r="KCC295"/>
      <c r="KCD295"/>
      <c r="KCE295"/>
      <c r="KCF295"/>
      <c r="KCG295"/>
      <c r="KCH295"/>
      <c r="KCI295"/>
      <c r="KCJ295"/>
      <c r="KCK295"/>
      <c r="KCL295"/>
      <c r="KCM295"/>
      <c r="KCN295"/>
      <c r="KCO295"/>
      <c r="KCP295"/>
      <c r="KCQ295"/>
      <c r="KCR295"/>
      <c r="KCS295"/>
      <c r="KCT295"/>
      <c r="KCU295"/>
      <c r="KCV295"/>
      <c r="KCW295"/>
      <c r="KCX295"/>
      <c r="KCY295"/>
      <c r="KCZ295"/>
      <c r="KDA295"/>
      <c r="KDB295"/>
      <c r="KDC295"/>
      <c r="KDD295"/>
      <c r="KDE295"/>
      <c r="KDF295"/>
      <c r="KDG295"/>
      <c r="KDH295"/>
      <c r="KDI295"/>
      <c r="KDJ295"/>
      <c r="KDK295"/>
      <c r="KDL295"/>
      <c r="KDM295"/>
      <c r="KDN295"/>
      <c r="KDO295"/>
      <c r="KDP295"/>
      <c r="KDQ295"/>
      <c r="KDR295"/>
      <c r="KDS295"/>
      <c r="KDT295"/>
      <c r="KDU295"/>
      <c r="KDV295"/>
      <c r="KDW295"/>
      <c r="KDX295"/>
      <c r="KDY295"/>
      <c r="KDZ295"/>
      <c r="KEA295"/>
      <c r="KEB295"/>
      <c r="KEC295"/>
      <c r="KED295"/>
      <c r="KEE295"/>
      <c r="KEF295"/>
      <c r="KEG295"/>
      <c r="KEH295"/>
      <c r="KEI295"/>
      <c r="KEJ295"/>
      <c r="KEK295"/>
      <c r="KEL295"/>
      <c r="KEM295"/>
      <c r="KEN295"/>
      <c r="KEO295"/>
      <c r="KEP295"/>
      <c r="KEQ295"/>
      <c r="KER295"/>
      <c r="KES295"/>
      <c r="KET295"/>
      <c r="KEU295"/>
      <c r="KEV295"/>
      <c r="KEW295"/>
      <c r="KEX295"/>
      <c r="KEY295"/>
      <c r="KEZ295"/>
      <c r="KFA295"/>
      <c r="KFB295"/>
      <c r="KFC295"/>
      <c r="KFD295"/>
      <c r="KFE295"/>
      <c r="KFF295"/>
      <c r="KFG295"/>
      <c r="KFH295"/>
      <c r="KFI295"/>
      <c r="KFJ295"/>
      <c r="KFK295"/>
      <c r="KFL295"/>
      <c r="KFM295"/>
      <c r="KFN295"/>
      <c r="KFO295"/>
      <c r="KFP295"/>
      <c r="KFQ295"/>
      <c r="KFR295"/>
      <c r="KFS295"/>
      <c r="KFT295"/>
      <c r="KFU295"/>
      <c r="KFV295"/>
      <c r="KFW295"/>
      <c r="KFX295"/>
      <c r="KFY295"/>
      <c r="KFZ295"/>
      <c r="KGA295"/>
      <c r="KGB295"/>
      <c r="KGC295"/>
      <c r="KGD295"/>
      <c r="KGE295"/>
      <c r="KGF295"/>
      <c r="KGG295"/>
      <c r="KGH295"/>
      <c r="KGI295"/>
      <c r="KGJ295"/>
      <c r="KGK295"/>
      <c r="KGL295"/>
      <c r="KGM295"/>
      <c r="KGN295"/>
      <c r="KGO295"/>
      <c r="KGP295"/>
      <c r="KGQ295"/>
      <c r="KGR295"/>
      <c r="KGS295"/>
      <c r="KGT295"/>
      <c r="KGU295"/>
      <c r="KGV295"/>
      <c r="KGW295"/>
      <c r="KGX295"/>
      <c r="KGY295"/>
      <c r="KGZ295"/>
      <c r="KHA295"/>
      <c r="KHB295"/>
      <c r="KHC295"/>
      <c r="KHD295"/>
      <c r="KHE295"/>
      <c r="KHF295"/>
      <c r="KHG295"/>
      <c r="KHH295"/>
      <c r="KHI295"/>
      <c r="KHJ295"/>
      <c r="KHK295"/>
      <c r="KHL295"/>
      <c r="KHM295"/>
      <c r="KHN295"/>
      <c r="KHO295"/>
      <c r="KHP295"/>
      <c r="KHQ295"/>
      <c r="KHR295"/>
      <c r="KHS295"/>
      <c r="KHT295"/>
      <c r="KHU295"/>
      <c r="KHV295"/>
      <c r="KHW295"/>
      <c r="KHX295"/>
      <c r="KHY295"/>
      <c r="KHZ295"/>
      <c r="KIA295"/>
      <c r="KIB295"/>
      <c r="KIC295"/>
      <c r="KID295"/>
      <c r="KIE295"/>
      <c r="KIF295"/>
      <c r="KIG295"/>
      <c r="KIH295"/>
      <c r="KII295"/>
      <c r="KIJ295"/>
      <c r="KIK295"/>
      <c r="KIL295"/>
      <c r="KIM295"/>
      <c r="KIN295"/>
      <c r="KIO295"/>
      <c r="KIP295"/>
      <c r="KIQ295"/>
      <c r="KIR295"/>
      <c r="KIS295"/>
      <c r="KIT295"/>
      <c r="KIU295"/>
      <c r="KIV295"/>
      <c r="KIW295"/>
      <c r="KIX295"/>
      <c r="KIY295"/>
      <c r="KIZ295"/>
      <c r="KJA295"/>
      <c r="KJB295"/>
      <c r="KJC295"/>
      <c r="KJD295"/>
      <c r="KJE295"/>
      <c r="KJF295"/>
      <c r="KJG295"/>
      <c r="KJH295"/>
      <c r="KJI295"/>
      <c r="KJJ295"/>
      <c r="KJK295"/>
      <c r="KJL295"/>
      <c r="KJM295"/>
      <c r="KJN295"/>
      <c r="KJO295"/>
      <c r="KJP295"/>
      <c r="KJQ295"/>
      <c r="KJR295"/>
      <c r="KJS295"/>
      <c r="KJT295"/>
      <c r="KJU295"/>
      <c r="KJV295"/>
      <c r="KJW295"/>
      <c r="KJX295"/>
      <c r="KJY295"/>
      <c r="KJZ295"/>
      <c r="KKA295"/>
      <c r="KKB295"/>
      <c r="KKC295"/>
      <c r="KKD295"/>
      <c r="KKE295"/>
      <c r="KKF295"/>
      <c r="KKG295"/>
      <c r="KKH295"/>
      <c r="KKI295"/>
      <c r="KKJ295"/>
      <c r="KKK295"/>
      <c r="KKL295"/>
      <c r="KKM295"/>
      <c r="KKN295"/>
      <c r="KKO295"/>
      <c r="KKP295"/>
      <c r="KKQ295"/>
      <c r="KKR295"/>
      <c r="KKS295"/>
      <c r="KKT295"/>
      <c r="KKU295"/>
      <c r="KKV295"/>
      <c r="KKW295"/>
      <c r="KKX295"/>
      <c r="KKY295"/>
      <c r="KKZ295"/>
      <c r="KLA295"/>
      <c r="KLB295"/>
      <c r="KLC295"/>
      <c r="KLD295"/>
      <c r="KLE295"/>
      <c r="KLF295"/>
      <c r="KLG295"/>
      <c r="KLH295"/>
      <c r="KLI295"/>
      <c r="KLJ295"/>
      <c r="KLK295"/>
      <c r="KLL295"/>
      <c r="KLM295"/>
      <c r="KLN295"/>
      <c r="KLO295"/>
      <c r="KLP295"/>
      <c r="KLQ295"/>
      <c r="KLR295"/>
      <c r="KLS295"/>
      <c r="KLT295"/>
      <c r="KLU295"/>
      <c r="KLV295"/>
      <c r="KLW295"/>
      <c r="KLX295"/>
      <c r="KLY295"/>
      <c r="KLZ295"/>
      <c r="KMA295"/>
      <c r="KMB295"/>
      <c r="KMC295"/>
      <c r="KMD295"/>
      <c r="KME295"/>
      <c r="KMF295"/>
      <c r="KMG295"/>
      <c r="KMH295"/>
      <c r="KMI295"/>
      <c r="KMJ295"/>
      <c r="KMK295"/>
      <c r="KML295"/>
      <c r="KMM295"/>
      <c r="KMN295"/>
      <c r="KMO295"/>
      <c r="KMP295"/>
      <c r="KMQ295"/>
      <c r="KMR295"/>
      <c r="KMS295"/>
      <c r="KMT295"/>
      <c r="KMU295"/>
      <c r="KMV295"/>
      <c r="KMW295"/>
      <c r="KMX295"/>
      <c r="KMY295"/>
      <c r="KMZ295"/>
      <c r="KNA295"/>
      <c r="KNB295"/>
      <c r="KNC295"/>
      <c r="KND295"/>
      <c r="KNE295"/>
      <c r="KNF295"/>
      <c r="KNG295"/>
      <c r="KNH295"/>
      <c r="KNI295"/>
      <c r="KNJ295"/>
      <c r="KNK295"/>
      <c r="KNL295"/>
      <c r="KNM295"/>
      <c r="KNN295"/>
      <c r="KNO295"/>
      <c r="KNP295"/>
      <c r="KNQ295"/>
      <c r="KNR295"/>
      <c r="KNS295"/>
      <c r="KNT295"/>
      <c r="KNU295"/>
      <c r="KNV295"/>
      <c r="KNW295"/>
      <c r="KNX295"/>
      <c r="KNY295"/>
      <c r="KNZ295"/>
      <c r="KOA295"/>
      <c r="KOB295"/>
      <c r="KOC295"/>
      <c r="KOD295"/>
      <c r="KOE295"/>
      <c r="KOF295"/>
      <c r="KOG295"/>
      <c r="KOH295"/>
      <c r="KOI295"/>
      <c r="KOJ295"/>
      <c r="KOK295"/>
      <c r="KOL295"/>
      <c r="KOM295"/>
      <c r="KON295"/>
      <c r="KOO295"/>
      <c r="KOP295"/>
      <c r="KOQ295"/>
      <c r="KOR295"/>
      <c r="KOS295"/>
      <c r="KOT295"/>
      <c r="KOU295"/>
      <c r="KOV295"/>
      <c r="KOW295"/>
      <c r="KOX295"/>
      <c r="KOY295"/>
      <c r="KOZ295"/>
      <c r="KPA295"/>
      <c r="KPB295"/>
      <c r="KPC295"/>
      <c r="KPD295"/>
      <c r="KPE295"/>
      <c r="KPF295"/>
      <c r="KPG295"/>
      <c r="KPH295"/>
      <c r="KPI295"/>
      <c r="KPJ295"/>
      <c r="KPK295"/>
      <c r="KPL295"/>
      <c r="KPM295"/>
      <c r="KPN295"/>
      <c r="KPO295"/>
      <c r="KPP295"/>
      <c r="KPQ295"/>
      <c r="KPR295"/>
      <c r="KPS295"/>
      <c r="KPT295"/>
      <c r="KPU295"/>
      <c r="KPV295"/>
      <c r="KPW295"/>
      <c r="KPX295"/>
      <c r="KPY295"/>
      <c r="KPZ295"/>
      <c r="KQA295"/>
      <c r="KQB295"/>
      <c r="KQC295"/>
      <c r="KQD295"/>
      <c r="KQE295"/>
      <c r="KQF295"/>
      <c r="KQG295"/>
      <c r="KQH295"/>
      <c r="KQI295"/>
      <c r="KQJ295"/>
      <c r="KQK295"/>
      <c r="KQL295"/>
      <c r="KQM295"/>
      <c r="KQN295"/>
      <c r="KQO295"/>
      <c r="KQP295"/>
      <c r="KQQ295"/>
      <c r="KQR295"/>
      <c r="KQS295"/>
      <c r="KQT295"/>
      <c r="KQU295"/>
      <c r="KQV295"/>
      <c r="KQW295"/>
      <c r="KQX295"/>
      <c r="KQY295"/>
      <c r="KQZ295"/>
      <c r="KRA295"/>
      <c r="KRB295"/>
      <c r="KRC295"/>
      <c r="KRD295"/>
      <c r="KRE295"/>
      <c r="KRF295"/>
      <c r="KRG295"/>
      <c r="KRH295"/>
      <c r="KRI295"/>
      <c r="KRJ295"/>
      <c r="KRK295"/>
      <c r="KRL295"/>
      <c r="KRM295"/>
      <c r="KRN295"/>
      <c r="KRO295"/>
      <c r="KRP295"/>
      <c r="KRQ295"/>
      <c r="KRR295"/>
      <c r="KRS295"/>
      <c r="KRT295"/>
      <c r="KRU295"/>
      <c r="KRV295"/>
      <c r="KRW295"/>
      <c r="KRX295"/>
      <c r="KRY295"/>
      <c r="KRZ295"/>
      <c r="KSA295"/>
      <c r="KSB295"/>
      <c r="KSC295"/>
      <c r="KSD295"/>
      <c r="KSE295"/>
      <c r="KSF295"/>
      <c r="KSG295"/>
      <c r="KSH295"/>
      <c r="KSI295"/>
      <c r="KSJ295"/>
      <c r="KSK295"/>
      <c r="KSL295"/>
      <c r="KSM295"/>
      <c r="KSN295"/>
      <c r="KSO295"/>
      <c r="KSP295"/>
      <c r="KSQ295"/>
      <c r="KSR295"/>
      <c r="KSS295"/>
      <c r="KST295"/>
      <c r="KSU295"/>
      <c r="KSV295"/>
      <c r="KSW295"/>
      <c r="KSX295"/>
      <c r="KSY295"/>
      <c r="KSZ295"/>
      <c r="KTA295"/>
      <c r="KTB295"/>
      <c r="KTC295"/>
      <c r="KTD295"/>
      <c r="KTE295"/>
      <c r="KTF295"/>
      <c r="KTG295"/>
      <c r="KTH295"/>
      <c r="KTI295"/>
      <c r="KTJ295"/>
      <c r="KTK295"/>
      <c r="KTL295"/>
      <c r="KTM295"/>
      <c r="KTN295"/>
      <c r="KTO295"/>
      <c r="KTP295"/>
      <c r="KTQ295"/>
      <c r="KTR295"/>
      <c r="KTS295"/>
      <c r="KTT295"/>
      <c r="KTU295"/>
      <c r="KTV295"/>
      <c r="KTW295"/>
      <c r="KTX295"/>
      <c r="KTY295"/>
      <c r="KTZ295"/>
      <c r="KUA295"/>
      <c r="KUB295"/>
      <c r="KUC295"/>
      <c r="KUD295"/>
      <c r="KUE295"/>
      <c r="KUF295"/>
      <c r="KUG295"/>
      <c r="KUH295"/>
      <c r="KUI295"/>
      <c r="KUJ295"/>
      <c r="KUK295"/>
      <c r="KUL295"/>
      <c r="KUM295"/>
      <c r="KUN295"/>
      <c r="KUO295"/>
      <c r="KUP295"/>
      <c r="KUQ295"/>
      <c r="KUR295"/>
      <c r="KUS295"/>
      <c r="KUT295"/>
      <c r="KUU295"/>
      <c r="KUV295"/>
      <c r="KUW295"/>
      <c r="KUX295"/>
      <c r="KUY295"/>
      <c r="KUZ295"/>
      <c r="KVA295"/>
      <c r="KVB295"/>
      <c r="KVC295"/>
      <c r="KVD295"/>
      <c r="KVE295"/>
      <c r="KVF295"/>
      <c r="KVG295"/>
      <c r="KVH295"/>
      <c r="KVI295"/>
      <c r="KVJ295"/>
      <c r="KVK295"/>
      <c r="KVL295"/>
      <c r="KVM295"/>
      <c r="KVN295"/>
      <c r="KVO295"/>
      <c r="KVP295"/>
      <c r="KVQ295"/>
      <c r="KVR295"/>
      <c r="KVS295"/>
      <c r="KVT295"/>
      <c r="KVU295"/>
      <c r="KVV295"/>
      <c r="KVW295"/>
      <c r="KVX295"/>
      <c r="KVY295"/>
      <c r="KVZ295"/>
      <c r="KWA295"/>
      <c r="KWB295"/>
      <c r="KWC295"/>
      <c r="KWD295"/>
      <c r="KWE295"/>
      <c r="KWF295"/>
      <c r="KWG295"/>
      <c r="KWH295"/>
      <c r="KWI295"/>
      <c r="KWJ295"/>
      <c r="KWK295"/>
      <c r="KWL295"/>
      <c r="KWM295"/>
      <c r="KWN295"/>
      <c r="KWO295"/>
      <c r="KWP295"/>
      <c r="KWQ295"/>
      <c r="KWR295"/>
      <c r="KWS295"/>
      <c r="KWT295"/>
      <c r="KWU295"/>
      <c r="KWV295"/>
      <c r="KWW295"/>
      <c r="KWX295"/>
      <c r="KWY295"/>
      <c r="KWZ295"/>
      <c r="KXA295"/>
      <c r="KXB295"/>
      <c r="KXC295"/>
      <c r="KXD295"/>
      <c r="KXE295"/>
      <c r="KXF295"/>
      <c r="KXG295"/>
      <c r="KXH295"/>
      <c r="KXI295"/>
      <c r="KXJ295"/>
      <c r="KXK295"/>
      <c r="KXL295"/>
      <c r="KXM295"/>
      <c r="KXN295"/>
      <c r="KXO295"/>
      <c r="KXP295"/>
      <c r="KXQ295"/>
      <c r="KXR295"/>
      <c r="KXS295"/>
      <c r="KXT295"/>
      <c r="KXU295"/>
      <c r="KXV295"/>
      <c r="KXW295"/>
      <c r="KXX295"/>
      <c r="KXY295"/>
      <c r="KXZ295"/>
      <c r="KYA295"/>
      <c r="KYB295"/>
      <c r="KYC295"/>
      <c r="KYD295"/>
      <c r="KYE295"/>
      <c r="KYF295"/>
      <c r="KYG295"/>
      <c r="KYH295"/>
      <c r="KYI295"/>
      <c r="KYJ295"/>
      <c r="KYK295"/>
      <c r="KYL295"/>
      <c r="KYM295"/>
      <c r="KYN295"/>
      <c r="KYO295"/>
      <c r="KYP295"/>
      <c r="KYQ295"/>
      <c r="KYR295"/>
      <c r="KYS295"/>
      <c r="KYT295"/>
      <c r="KYU295"/>
      <c r="KYV295"/>
      <c r="KYW295"/>
      <c r="KYX295"/>
      <c r="KYY295"/>
      <c r="KYZ295"/>
      <c r="KZA295"/>
      <c r="KZB295"/>
      <c r="KZC295"/>
      <c r="KZD295"/>
      <c r="KZE295"/>
      <c r="KZF295"/>
      <c r="KZG295"/>
      <c r="KZH295"/>
      <c r="KZI295"/>
      <c r="KZJ295"/>
      <c r="KZK295"/>
      <c r="KZL295"/>
      <c r="KZM295"/>
      <c r="KZN295"/>
      <c r="KZO295"/>
      <c r="KZP295"/>
      <c r="KZQ295"/>
      <c r="KZR295"/>
      <c r="KZS295"/>
      <c r="KZT295"/>
      <c r="KZU295"/>
      <c r="KZV295"/>
      <c r="KZW295"/>
      <c r="KZX295"/>
      <c r="KZY295"/>
      <c r="KZZ295"/>
      <c r="LAA295"/>
      <c r="LAB295"/>
      <c r="LAC295"/>
      <c r="LAD295"/>
      <c r="LAE295"/>
      <c r="LAF295"/>
      <c r="LAG295"/>
      <c r="LAH295"/>
      <c r="LAI295"/>
      <c r="LAJ295"/>
      <c r="LAK295"/>
      <c r="LAL295"/>
      <c r="LAM295"/>
      <c r="LAN295"/>
      <c r="LAO295"/>
      <c r="LAP295"/>
      <c r="LAQ295"/>
      <c r="LAR295"/>
      <c r="LAS295"/>
      <c r="LAT295"/>
      <c r="LAU295"/>
      <c r="LAV295"/>
      <c r="LAW295"/>
      <c r="LAX295"/>
      <c r="LAY295"/>
      <c r="LAZ295"/>
      <c r="LBA295"/>
      <c r="LBB295"/>
      <c r="LBC295"/>
      <c r="LBD295"/>
      <c r="LBE295"/>
      <c r="LBF295"/>
      <c r="LBG295"/>
      <c r="LBH295"/>
      <c r="LBI295"/>
      <c r="LBJ295"/>
      <c r="LBK295"/>
      <c r="LBL295"/>
      <c r="LBM295"/>
      <c r="LBN295"/>
      <c r="LBO295"/>
      <c r="LBP295"/>
      <c r="LBQ295"/>
      <c r="LBR295"/>
      <c r="LBS295"/>
      <c r="LBT295"/>
      <c r="LBU295"/>
      <c r="LBV295"/>
      <c r="LBW295"/>
      <c r="LBX295"/>
      <c r="LBY295"/>
      <c r="LBZ295"/>
      <c r="LCA295"/>
      <c r="LCB295"/>
      <c r="LCC295"/>
      <c r="LCD295"/>
      <c r="LCE295"/>
      <c r="LCF295"/>
      <c r="LCG295"/>
      <c r="LCH295"/>
      <c r="LCI295"/>
      <c r="LCJ295"/>
      <c r="LCK295"/>
      <c r="LCL295"/>
      <c r="LCM295"/>
      <c r="LCN295"/>
      <c r="LCO295"/>
      <c r="LCP295"/>
      <c r="LCQ295"/>
      <c r="LCR295"/>
      <c r="LCS295"/>
      <c r="LCT295"/>
      <c r="LCU295"/>
      <c r="LCV295"/>
      <c r="LCW295"/>
      <c r="LCX295"/>
      <c r="LCY295"/>
      <c r="LCZ295"/>
      <c r="LDA295"/>
      <c r="LDB295"/>
      <c r="LDC295"/>
      <c r="LDD295"/>
      <c r="LDE295"/>
      <c r="LDF295"/>
      <c r="LDG295"/>
      <c r="LDH295"/>
      <c r="LDI295"/>
      <c r="LDJ295"/>
      <c r="LDK295"/>
      <c r="LDL295"/>
      <c r="LDM295"/>
      <c r="LDN295"/>
      <c r="LDO295"/>
      <c r="LDP295"/>
      <c r="LDQ295"/>
      <c r="LDR295"/>
      <c r="LDS295"/>
      <c r="LDT295"/>
      <c r="LDU295"/>
      <c r="LDV295"/>
      <c r="LDW295"/>
      <c r="LDX295"/>
      <c r="LDY295"/>
      <c r="LDZ295"/>
      <c r="LEA295"/>
      <c r="LEB295"/>
      <c r="LEC295"/>
      <c r="LED295"/>
      <c r="LEE295"/>
      <c r="LEF295"/>
      <c r="LEG295"/>
      <c r="LEH295"/>
      <c r="LEI295"/>
      <c r="LEJ295"/>
      <c r="LEK295"/>
      <c r="LEL295"/>
      <c r="LEM295"/>
      <c r="LEN295"/>
      <c r="LEO295"/>
      <c r="LEP295"/>
      <c r="LEQ295"/>
      <c r="LER295"/>
      <c r="LES295"/>
      <c r="LET295"/>
      <c r="LEU295"/>
      <c r="LEV295"/>
      <c r="LEW295"/>
      <c r="LEX295"/>
      <c r="LEY295"/>
      <c r="LEZ295"/>
      <c r="LFA295"/>
      <c r="LFB295"/>
      <c r="LFC295"/>
      <c r="LFD295"/>
      <c r="LFE295"/>
      <c r="LFF295"/>
      <c r="LFG295"/>
      <c r="LFH295"/>
      <c r="LFI295"/>
      <c r="LFJ295"/>
      <c r="LFK295"/>
      <c r="LFL295"/>
      <c r="LFM295"/>
      <c r="LFN295"/>
      <c r="LFO295"/>
      <c r="LFP295"/>
      <c r="LFQ295"/>
      <c r="LFR295"/>
      <c r="LFS295"/>
      <c r="LFT295"/>
      <c r="LFU295"/>
      <c r="LFV295"/>
      <c r="LFW295"/>
      <c r="LFX295"/>
      <c r="LFY295"/>
      <c r="LFZ295"/>
      <c r="LGA295"/>
      <c r="LGB295"/>
      <c r="LGC295"/>
      <c r="LGD295"/>
      <c r="LGE295"/>
      <c r="LGF295"/>
      <c r="LGG295"/>
      <c r="LGH295"/>
      <c r="LGI295"/>
      <c r="LGJ295"/>
      <c r="LGK295"/>
      <c r="LGL295"/>
      <c r="LGM295"/>
      <c r="LGN295"/>
      <c r="LGO295"/>
      <c r="LGP295"/>
      <c r="LGQ295"/>
      <c r="LGR295"/>
      <c r="LGS295"/>
      <c r="LGT295"/>
      <c r="LGU295"/>
      <c r="LGV295"/>
      <c r="LGW295"/>
      <c r="LGX295"/>
      <c r="LGY295"/>
      <c r="LGZ295"/>
      <c r="LHA295"/>
      <c r="LHB295"/>
      <c r="LHC295"/>
      <c r="LHD295"/>
      <c r="LHE295"/>
      <c r="LHF295"/>
      <c r="LHG295"/>
      <c r="LHH295"/>
      <c r="LHI295"/>
      <c r="LHJ295"/>
      <c r="LHK295"/>
      <c r="LHL295"/>
      <c r="LHM295"/>
      <c r="LHN295"/>
      <c r="LHO295"/>
      <c r="LHP295"/>
      <c r="LHQ295"/>
      <c r="LHR295"/>
      <c r="LHS295"/>
      <c r="LHT295"/>
      <c r="LHU295"/>
      <c r="LHV295"/>
      <c r="LHW295"/>
      <c r="LHX295"/>
      <c r="LHY295"/>
      <c r="LHZ295"/>
      <c r="LIA295"/>
      <c r="LIB295"/>
      <c r="LIC295"/>
      <c r="LID295"/>
      <c r="LIE295"/>
      <c r="LIF295"/>
      <c r="LIG295"/>
      <c r="LIH295"/>
      <c r="LII295"/>
      <c r="LIJ295"/>
      <c r="LIK295"/>
      <c r="LIL295"/>
      <c r="LIM295"/>
      <c r="LIN295"/>
      <c r="LIO295"/>
      <c r="LIP295"/>
      <c r="LIQ295"/>
      <c r="LIR295"/>
      <c r="LIS295"/>
      <c r="LIT295"/>
      <c r="LIU295"/>
      <c r="LIV295"/>
      <c r="LIW295"/>
      <c r="LIX295"/>
      <c r="LIY295"/>
      <c r="LIZ295"/>
      <c r="LJA295"/>
      <c r="LJB295"/>
      <c r="LJC295"/>
      <c r="LJD295"/>
      <c r="LJE295"/>
      <c r="LJF295"/>
      <c r="LJG295"/>
      <c r="LJH295"/>
      <c r="LJI295"/>
      <c r="LJJ295"/>
      <c r="LJK295"/>
      <c r="LJL295"/>
      <c r="LJM295"/>
      <c r="LJN295"/>
      <c r="LJO295"/>
      <c r="LJP295"/>
      <c r="LJQ295"/>
      <c r="LJR295"/>
      <c r="LJS295"/>
      <c r="LJT295"/>
      <c r="LJU295"/>
      <c r="LJV295"/>
      <c r="LJW295"/>
      <c r="LJX295"/>
      <c r="LJY295"/>
      <c r="LJZ295"/>
      <c r="LKA295"/>
      <c r="LKB295"/>
      <c r="LKC295"/>
      <c r="LKD295"/>
      <c r="LKE295"/>
      <c r="LKF295"/>
      <c r="LKG295"/>
      <c r="LKH295"/>
      <c r="LKI295"/>
      <c r="LKJ295"/>
      <c r="LKK295"/>
      <c r="LKL295"/>
      <c r="LKM295"/>
      <c r="LKN295"/>
      <c r="LKO295"/>
      <c r="LKP295"/>
      <c r="LKQ295"/>
      <c r="LKR295"/>
      <c r="LKS295"/>
      <c r="LKT295"/>
      <c r="LKU295"/>
      <c r="LKV295"/>
      <c r="LKW295"/>
      <c r="LKX295"/>
      <c r="LKY295"/>
      <c r="LKZ295"/>
      <c r="LLA295"/>
      <c r="LLB295"/>
      <c r="LLC295"/>
      <c r="LLD295"/>
      <c r="LLE295"/>
      <c r="LLF295"/>
      <c r="LLG295"/>
      <c r="LLH295"/>
      <c r="LLI295"/>
      <c r="LLJ295"/>
      <c r="LLK295"/>
      <c r="LLL295"/>
      <c r="LLM295"/>
      <c r="LLN295"/>
      <c r="LLO295"/>
      <c r="LLP295"/>
      <c r="LLQ295"/>
      <c r="LLR295"/>
      <c r="LLS295"/>
      <c r="LLT295"/>
      <c r="LLU295"/>
      <c r="LLV295"/>
      <c r="LLW295"/>
      <c r="LLX295"/>
      <c r="LLY295"/>
      <c r="LLZ295"/>
      <c r="LMA295"/>
      <c r="LMB295"/>
      <c r="LMC295"/>
      <c r="LMD295"/>
      <c r="LME295"/>
      <c r="LMF295"/>
      <c r="LMG295"/>
      <c r="LMH295"/>
      <c r="LMI295"/>
      <c r="LMJ295"/>
      <c r="LMK295"/>
      <c r="LML295"/>
      <c r="LMM295"/>
      <c r="LMN295"/>
      <c r="LMO295"/>
      <c r="LMP295"/>
      <c r="LMQ295"/>
      <c r="LMR295"/>
      <c r="LMS295"/>
      <c r="LMT295"/>
      <c r="LMU295"/>
      <c r="LMV295"/>
      <c r="LMW295"/>
      <c r="LMX295"/>
      <c r="LMY295"/>
      <c r="LMZ295"/>
      <c r="LNA295"/>
      <c r="LNB295"/>
      <c r="LNC295"/>
      <c r="LND295"/>
      <c r="LNE295"/>
      <c r="LNF295"/>
      <c r="LNG295"/>
      <c r="LNH295"/>
      <c r="LNI295"/>
      <c r="LNJ295"/>
      <c r="LNK295"/>
      <c r="LNL295"/>
      <c r="LNM295"/>
      <c r="LNN295"/>
      <c r="LNO295"/>
      <c r="LNP295"/>
      <c r="LNQ295"/>
      <c r="LNR295"/>
      <c r="LNS295"/>
      <c r="LNT295"/>
      <c r="LNU295"/>
      <c r="LNV295"/>
      <c r="LNW295"/>
      <c r="LNX295"/>
      <c r="LNY295"/>
      <c r="LNZ295"/>
      <c r="LOA295"/>
      <c r="LOB295"/>
      <c r="LOC295"/>
      <c r="LOD295"/>
      <c r="LOE295"/>
      <c r="LOF295"/>
      <c r="LOG295"/>
      <c r="LOH295"/>
      <c r="LOI295"/>
      <c r="LOJ295"/>
      <c r="LOK295"/>
      <c r="LOL295"/>
      <c r="LOM295"/>
      <c r="LON295"/>
      <c r="LOO295"/>
      <c r="LOP295"/>
      <c r="LOQ295"/>
      <c r="LOR295"/>
      <c r="LOS295"/>
      <c r="LOT295"/>
      <c r="LOU295"/>
      <c r="LOV295"/>
      <c r="LOW295"/>
      <c r="LOX295"/>
      <c r="LOY295"/>
      <c r="LOZ295"/>
      <c r="LPA295"/>
      <c r="LPB295"/>
      <c r="LPC295"/>
      <c r="LPD295"/>
      <c r="LPE295"/>
      <c r="LPF295"/>
      <c r="LPG295"/>
      <c r="LPH295"/>
      <c r="LPI295"/>
      <c r="LPJ295"/>
      <c r="LPK295"/>
      <c r="LPL295"/>
      <c r="LPM295"/>
      <c r="LPN295"/>
      <c r="LPO295"/>
      <c r="LPP295"/>
      <c r="LPQ295"/>
      <c r="LPR295"/>
      <c r="LPS295"/>
      <c r="LPT295"/>
      <c r="LPU295"/>
      <c r="LPV295"/>
      <c r="LPW295"/>
      <c r="LPX295"/>
      <c r="LPY295"/>
      <c r="LPZ295"/>
      <c r="LQA295"/>
      <c r="LQB295"/>
      <c r="LQC295"/>
      <c r="LQD295"/>
      <c r="LQE295"/>
      <c r="LQF295"/>
      <c r="LQG295"/>
      <c r="LQH295"/>
      <c r="LQI295"/>
      <c r="LQJ295"/>
      <c r="LQK295"/>
      <c r="LQL295"/>
      <c r="LQM295"/>
      <c r="LQN295"/>
      <c r="LQO295"/>
      <c r="LQP295"/>
      <c r="LQQ295"/>
      <c r="LQR295"/>
      <c r="LQS295"/>
      <c r="LQT295"/>
      <c r="LQU295"/>
      <c r="LQV295"/>
      <c r="LQW295"/>
      <c r="LQX295"/>
      <c r="LQY295"/>
      <c r="LQZ295"/>
      <c r="LRA295"/>
      <c r="LRB295"/>
      <c r="LRC295"/>
      <c r="LRD295"/>
      <c r="LRE295"/>
      <c r="LRF295"/>
      <c r="LRG295"/>
      <c r="LRH295"/>
      <c r="LRI295"/>
      <c r="LRJ295"/>
      <c r="LRK295"/>
      <c r="LRL295"/>
      <c r="LRM295"/>
      <c r="LRN295"/>
      <c r="LRO295"/>
      <c r="LRP295"/>
      <c r="LRQ295"/>
      <c r="LRR295"/>
      <c r="LRS295"/>
      <c r="LRT295"/>
      <c r="LRU295"/>
      <c r="LRV295"/>
      <c r="LRW295"/>
      <c r="LRX295"/>
      <c r="LRY295"/>
      <c r="LRZ295"/>
      <c r="LSA295"/>
      <c r="LSB295"/>
      <c r="LSC295"/>
      <c r="LSD295"/>
      <c r="LSE295"/>
      <c r="LSF295"/>
      <c r="LSG295"/>
      <c r="LSH295"/>
      <c r="LSI295"/>
      <c r="LSJ295"/>
      <c r="LSK295"/>
      <c r="LSL295"/>
      <c r="LSM295"/>
      <c r="LSN295"/>
      <c r="LSO295"/>
      <c r="LSP295"/>
      <c r="LSQ295"/>
      <c r="LSR295"/>
      <c r="LSS295"/>
      <c r="LST295"/>
      <c r="LSU295"/>
      <c r="LSV295"/>
      <c r="LSW295"/>
      <c r="LSX295"/>
      <c r="LSY295"/>
      <c r="LSZ295"/>
      <c r="LTA295"/>
      <c r="LTB295"/>
      <c r="LTC295"/>
      <c r="LTD295"/>
      <c r="LTE295"/>
      <c r="LTF295"/>
      <c r="LTG295"/>
      <c r="LTH295"/>
      <c r="LTI295"/>
      <c r="LTJ295"/>
      <c r="LTK295"/>
      <c r="LTL295"/>
      <c r="LTM295"/>
      <c r="LTN295"/>
      <c r="LTO295"/>
      <c r="LTP295"/>
      <c r="LTQ295"/>
      <c r="LTR295"/>
      <c r="LTS295"/>
      <c r="LTT295"/>
      <c r="LTU295"/>
      <c r="LTV295"/>
      <c r="LTW295"/>
      <c r="LTX295"/>
      <c r="LTY295"/>
      <c r="LTZ295"/>
      <c r="LUA295"/>
      <c r="LUB295"/>
      <c r="LUC295"/>
      <c r="LUD295"/>
      <c r="LUE295"/>
      <c r="LUF295"/>
      <c r="LUG295"/>
      <c r="LUH295"/>
      <c r="LUI295"/>
      <c r="LUJ295"/>
      <c r="LUK295"/>
      <c r="LUL295"/>
      <c r="LUM295"/>
      <c r="LUN295"/>
      <c r="LUO295"/>
      <c r="LUP295"/>
      <c r="LUQ295"/>
      <c r="LUR295"/>
      <c r="LUS295"/>
      <c r="LUT295"/>
      <c r="LUU295"/>
      <c r="LUV295"/>
      <c r="LUW295"/>
      <c r="LUX295"/>
      <c r="LUY295"/>
      <c r="LUZ295"/>
      <c r="LVA295"/>
      <c r="LVB295"/>
      <c r="LVC295"/>
      <c r="LVD295"/>
      <c r="LVE295"/>
      <c r="LVF295"/>
      <c r="LVG295"/>
      <c r="LVH295"/>
      <c r="LVI295"/>
      <c r="LVJ295"/>
      <c r="LVK295"/>
      <c r="LVL295"/>
      <c r="LVM295"/>
      <c r="LVN295"/>
      <c r="LVO295"/>
      <c r="LVP295"/>
      <c r="LVQ295"/>
      <c r="LVR295"/>
      <c r="LVS295"/>
      <c r="LVT295"/>
      <c r="LVU295"/>
      <c r="LVV295"/>
      <c r="LVW295"/>
      <c r="LVX295"/>
      <c r="LVY295"/>
      <c r="LVZ295"/>
      <c r="LWA295"/>
      <c r="LWB295"/>
      <c r="LWC295"/>
      <c r="LWD295"/>
      <c r="LWE295"/>
      <c r="LWF295"/>
      <c r="LWG295"/>
      <c r="LWH295"/>
      <c r="LWI295"/>
      <c r="LWJ295"/>
      <c r="LWK295"/>
      <c r="LWL295"/>
      <c r="LWM295"/>
      <c r="LWN295"/>
      <c r="LWO295"/>
      <c r="LWP295"/>
      <c r="LWQ295"/>
      <c r="LWR295"/>
      <c r="LWS295"/>
      <c r="LWT295"/>
      <c r="LWU295"/>
      <c r="LWV295"/>
      <c r="LWW295"/>
      <c r="LWX295"/>
      <c r="LWY295"/>
      <c r="LWZ295"/>
      <c r="LXA295"/>
      <c r="LXB295"/>
      <c r="LXC295"/>
      <c r="LXD295"/>
      <c r="LXE295"/>
      <c r="LXF295"/>
      <c r="LXG295"/>
      <c r="LXH295"/>
      <c r="LXI295"/>
      <c r="LXJ295"/>
      <c r="LXK295"/>
      <c r="LXL295"/>
      <c r="LXM295"/>
      <c r="LXN295"/>
      <c r="LXO295"/>
      <c r="LXP295"/>
      <c r="LXQ295"/>
      <c r="LXR295"/>
      <c r="LXS295"/>
      <c r="LXT295"/>
      <c r="LXU295"/>
      <c r="LXV295"/>
      <c r="LXW295"/>
      <c r="LXX295"/>
      <c r="LXY295"/>
      <c r="LXZ295"/>
      <c r="LYA295"/>
      <c r="LYB295"/>
      <c r="LYC295"/>
      <c r="LYD295"/>
      <c r="LYE295"/>
      <c r="LYF295"/>
      <c r="LYG295"/>
      <c r="LYH295"/>
      <c r="LYI295"/>
      <c r="LYJ295"/>
      <c r="LYK295"/>
      <c r="LYL295"/>
      <c r="LYM295"/>
      <c r="LYN295"/>
      <c r="LYO295"/>
      <c r="LYP295"/>
      <c r="LYQ295"/>
      <c r="LYR295"/>
      <c r="LYS295"/>
      <c r="LYT295"/>
      <c r="LYU295"/>
      <c r="LYV295"/>
      <c r="LYW295"/>
      <c r="LYX295"/>
      <c r="LYY295"/>
      <c r="LYZ295"/>
      <c r="LZA295"/>
      <c r="LZB295"/>
      <c r="LZC295"/>
      <c r="LZD295"/>
      <c r="LZE295"/>
      <c r="LZF295"/>
      <c r="LZG295"/>
      <c r="LZH295"/>
      <c r="LZI295"/>
      <c r="LZJ295"/>
      <c r="LZK295"/>
      <c r="LZL295"/>
      <c r="LZM295"/>
      <c r="LZN295"/>
      <c r="LZO295"/>
      <c r="LZP295"/>
      <c r="LZQ295"/>
      <c r="LZR295"/>
      <c r="LZS295"/>
      <c r="LZT295"/>
      <c r="LZU295"/>
      <c r="LZV295"/>
      <c r="LZW295"/>
      <c r="LZX295"/>
      <c r="LZY295"/>
      <c r="LZZ295"/>
      <c r="MAA295"/>
      <c r="MAB295"/>
      <c r="MAC295"/>
      <c r="MAD295"/>
      <c r="MAE295"/>
      <c r="MAF295"/>
      <c r="MAG295"/>
      <c r="MAH295"/>
      <c r="MAI295"/>
      <c r="MAJ295"/>
      <c r="MAK295"/>
      <c r="MAL295"/>
      <c r="MAM295"/>
      <c r="MAN295"/>
      <c r="MAO295"/>
      <c r="MAP295"/>
      <c r="MAQ295"/>
      <c r="MAR295"/>
      <c r="MAS295"/>
      <c r="MAT295"/>
      <c r="MAU295"/>
      <c r="MAV295"/>
      <c r="MAW295"/>
      <c r="MAX295"/>
      <c r="MAY295"/>
      <c r="MAZ295"/>
      <c r="MBA295"/>
      <c r="MBB295"/>
      <c r="MBC295"/>
      <c r="MBD295"/>
      <c r="MBE295"/>
      <c r="MBF295"/>
      <c r="MBG295"/>
      <c r="MBH295"/>
      <c r="MBI295"/>
      <c r="MBJ295"/>
      <c r="MBK295"/>
      <c r="MBL295"/>
      <c r="MBM295"/>
      <c r="MBN295"/>
      <c r="MBO295"/>
      <c r="MBP295"/>
      <c r="MBQ295"/>
      <c r="MBR295"/>
      <c r="MBS295"/>
      <c r="MBT295"/>
      <c r="MBU295"/>
      <c r="MBV295"/>
      <c r="MBW295"/>
      <c r="MBX295"/>
      <c r="MBY295"/>
      <c r="MBZ295"/>
      <c r="MCA295"/>
      <c r="MCB295"/>
      <c r="MCC295"/>
      <c r="MCD295"/>
      <c r="MCE295"/>
      <c r="MCF295"/>
      <c r="MCG295"/>
      <c r="MCH295"/>
      <c r="MCI295"/>
      <c r="MCJ295"/>
      <c r="MCK295"/>
      <c r="MCL295"/>
      <c r="MCM295"/>
      <c r="MCN295"/>
      <c r="MCO295"/>
      <c r="MCP295"/>
      <c r="MCQ295"/>
      <c r="MCR295"/>
      <c r="MCS295"/>
      <c r="MCT295"/>
      <c r="MCU295"/>
      <c r="MCV295"/>
      <c r="MCW295"/>
      <c r="MCX295"/>
      <c r="MCY295"/>
      <c r="MCZ295"/>
      <c r="MDA295"/>
      <c r="MDB295"/>
      <c r="MDC295"/>
      <c r="MDD295"/>
      <c r="MDE295"/>
      <c r="MDF295"/>
      <c r="MDG295"/>
      <c r="MDH295"/>
      <c r="MDI295"/>
      <c r="MDJ295"/>
      <c r="MDK295"/>
      <c r="MDL295"/>
      <c r="MDM295"/>
      <c r="MDN295"/>
      <c r="MDO295"/>
      <c r="MDP295"/>
      <c r="MDQ295"/>
      <c r="MDR295"/>
      <c r="MDS295"/>
      <c r="MDT295"/>
      <c r="MDU295"/>
      <c r="MDV295"/>
      <c r="MDW295"/>
      <c r="MDX295"/>
      <c r="MDY295"/>
      <c r="MDZ295"/>
      <c r="MEA295"/>
      <c r="MEB295"/>
      <c r="MEC295"/>
      <c r="MED295"/>
      <c r="MEE295"/>
      <c r="MEF295"/>
      <c r="MEG295"/>
      <c r="MEH295"/>
      <c r="MEI295"/>
      <c r="MEJ295"/>
      <c r="MEK295"/>
      <c r="MEL295"/>
      <c r="MEM295"/>
      <c r="MEN295"/>
      <c r="MEO295"/>
      <c r="MEP295"/>
      <c r="MEQ295"/>
      <c r="MER295"/>
      <c r="MES295"/>
      <c r="MET295"/>
      <c r="MEU295"/>
      <c r="MEV295"/>
      <c r="MEW295"/>
      <c r="MEX295"/>
      <c r="MEY295"/>
      <c r="MEZ295"/>
      <c r="MFA295"/>
      <c r="MFB295"/>
      <c r="MFC295"/>
      <c r="MFD295"/>
      <c r="MFE295"/>
      <c r="MFF295"/>
      <c r="MFG295"/>
      <c r="MFH295"/>
      <c r="MFI295"/>
      <c r="MFJ295"/>
      <c r="MFK295"/>
      <c r="MFL295"/>
      <c r="MFM295"/>
      <c r="MFN295"/>
      <c r="MFO295"/>
      <c r="MFP295"/>
      <c r="MFQ295"/>
      <c r="MFR295"/>
      <c r="MFS295"/>
      <c r="MFT295"/>
      <c r="MFU295"/>
      <c r="MFV295"/>
      <c r="MFW295"/>
      <c r="MFX295"/>
      <c r="MFY295"/>
      <c r="MFZ295"/>
      <c r="MGA295"/>
      <c r="MGB295"/>
      <c r="MGC295"/>
      <c r="MGD295"/>
      <c r="MGE295"/>
      <c r="MGF295"/>
      <c r="MGG295"/>
      <c r="MGH295"/>
      <c r="MGI295"/>
      <c r="MGJ295"/>
      <c r="MGK295"/>
      <c r="MGL295"/>
      <c r="MGM295"/>
      <c r="MGN295"/>
      <c r="MGO295"/>
      <c r="MGP295"/>
      <c r="MGQ295"/>
      <c r="MGR295"/>
      <c r="MGS295"/>
      <c r="MGT295"/>
      <c r="MGU295"/>
      <c r="MGV295"/>
      <c r="MGW295"/>
      <c r="MGX295"/>
      <c r="MGY295"/>
      <c r="MGZ295"/>
      <c r="MHA295"/>
      <c r="MHB295"/>
      <c r="MHC295"/>
      <c r="MHD295"/>
      <c r="MHE295"/>
      <c r="MHF295"/>
      <c r="MHG295"/>
      <c r="MHH295"/>
      <c r="MHI295"/>
      <c r="MHJ295"/>
      <c r="MHK295"/>
      <c r="MHL295"/>
      <c r="MHM295"/>
      <c r="MHN295"/>
      <c r="MHO295"/>
      <c r="MHP295"/>
      <c r="MHQ295"/>
      <c r="MHR295"/>
      <c r="MHS295"/>
      <c r="MHT295"/>
      <c r="MHU295"/>
      <c r="MHV295"/>
      <c r="MHW295"/>
      <c r="MHX295"/>
      <c r="MHY295"/>
      <c r="MHZ295"/>
      <c r="MIA295"/>
      <c r="MIB295"/>
      <c r="MIC295"/>
      <c r="MID295"/>
      <c r="MIE295"/>
      <c r="MIF295"/>
      <c r="MIG295"/>
      <c r="MIH295"/>
      <c r="MII295"/>
      <c r="MIJ295"/>
      <c r="MIK295"/>
      <c r="MIL295"/>
      <c r="MIM295"/>
      <c r="MIN295"/>
      <c r="MIO295"/>
      <c r="MIP295"/>
      <c r="MIQ295"/>
      <c r="MIR295"/>
      <c r="MIS295"/>
      <c r="MIT295"/>
      <c r="MIU295"/>
      <c r="MIV295"/>
      <c r="MIW295"/>
      <c r="MIX295"/>
      <c r="MIY295"/>
      <c r="MIZ295"/>
      <c r="MJA295"/>
      <c r="MJB295"/>
      <c r="MJC295"/>
      <c r="MJD295"/>
      <c r="MJE295"/>
      <c r="MJF295"/>
      <c r="MJG295"/>
      <c r="MJH295"/>
      <c r="MJI295"/>
      <c r="MJJ295"/>
      <c r="MJK295"/>
      <c r="MJL295"/>
      <c r="MJM295"/>
      <c r="MJN295"/>
      <c r="MJO295"/>
      <c r="MJP295"/>
      <c r="MJQ295"/>
      <c r="MJR295"/>
      <c r="MJS295"/>
      <c r="MJT295"/>
      <c r="MJU295"/>
      <c r="MJV295"/>
      <c r="MJW295"/>
      <c r="MJX295"/>
      <c r="MJY295"/>
      <c r="MJZ295"/>
      <c r="MKA295"/>
      <c r="MKB295"/>
      <c r="MKC295"/>
      <c r="MKD295"/>
      <c r="MKE295"/>
      <c r="MKF295"/>
      <c r="MKG295"/>
      <c r="MKH295"/>
      <c r="MKI295"/>
      <c r="MKJ295"/>
      <c r="MKK295"/>
      <c r="MKL295"/>
      <c r="MKM295"/>
      <c r="MKN295"/>
      <c r="MKO295"/>
      <c r="MKP295"/>
      <c r="MKQ295"/>
      <c r="MKR295"/>
      <c r="MKS295"/>
      <c r="MKT295"/>
      <c r="MKU295"/>
      <c r="MKV295"/>
      <c r="MKW295"/>
      <c r="MKX295"/>
      <c r="MKY295"/>
      <c r="MKZ295"/>
      <c r="MLA295"/>
      <c r="MLB295"/>
      <c r="MLC295"/>
      <c r="MLD295"/>
      <c r="MLE295"/>
      <c r="MLF295"/>
      <c r="MLG295"/>
      <c r="MLH295"/>
      <c r="MLI295"/>
      <c r="MLJ295"/>
      <c r="MLK295"/>
      <c r="MLL295"/>
      <c r="MLM295"/>
      <c r="MLN295"/>
      <c r="MLO295"/>
      <c r="MLP295"/>
      <c r="MLQ295"/>
      <c r="MLR295"/>
      <c r="MLS295"/>
      <c r="MLT295"/>
      <c r="MLU295"/>
      <c r="MLV295"/>
      <c r="MLW295"/>
      <c r="MLX295"/>
      <c r="MLY295"/>
      <c r="MLZ295"/>
      <c r="MMA295"/>
      <c r="MMB295"/>
      <c r="MMC295"/>
      <c r="MMD295"/>
      <c r="MME295"/>
      <c r="MMF295"/>
      <c r="MMG295"/>
      <c r="MMH295"/>
      <c r="MMI295"/>
      <c r="MMJ295"/>
      <c r="MMK295"/>
      <c r="MML295"/>
      <c r="MMM295"/>
      <c r="MMN295"/>
      <c r="MMO295"/>
      <c r="MMP295"/>
      <c r="MMQ295"/>
      <c r="MMR295"/>
      <c r="MMS295"/>
      <c r="MMT295"/>
      <c r="MMU295"/>
      <c r="MMV295"/>
      <c r="MMW295"/>
      <c r="MMX295"/>
      <c r="MMY295"/>
      <c r="MMZ295"/>
      <c r="MNA295"/>
      <c r="MNB295"/>
      <c r="MNC295"/>
      <c r="MND295"/>
      <c r="MNE295"/>
      <c r="MNF295"/>
      <c r="MNG295"/>
      <c r="MNH295"/>
      <c r="MNI295"/>
      <c r="MNJ295"/>
      <c r="MNK295"/>
      <c r="MNL295"/>
      <c r="MNM295"/>
      <c r="MNN295"/>
      <c r="MNO295"/>
      <c r="MNP295"/>
      <c r="MNQ295"/>
      <c r="MNR295"/>
      <c r="MNS295"/>
      <c r="MNT295"/>
      <c r="MNU295"/>
      <c r="MNV295"/>
      <c r="MNW295"/>
      <c r="MNX295"/>
      <c r="MNY295"/>
      <c r="MNZ295"/>
      <c r="MOA295"/>
      <c r="MOB295"/>
      <c r="MOC295"/>
      <c r="MOD295"/>
      <c r="MOE295"/>
      <c r="MOF295"/>
      <c r="MOG295"/>
      <c r="MOH295"/>
      <c r="MOI295"/>
      <c r="MOJ295"/>
      <c r="MOK295"/>
      <c r="MOL295"/>
      <c r="MOM295"/>
      <c r="MON295"/>
      <c r="MOO295"/>
      <c r="MOP295"/>
      <c r="MOQ295"/>
      <c r="MOR295"/>
      <c r="MOS295"/>
      <c r="MOT295"/>
      <c r="MOU295"/>
      <c r="MOV295"/>
      <c r="MOW295"/>
      <c r="MOX295"/>
      <c r="MOY295"/>
      <c r="MOZ295"/>
      <c r="MPA295"/>
      <c r="MPB295"/>
      <c r="MPC295"/>
      <c r="MPD295"/>
      <c r="MPE295"/>
      <c r="MPF295"/>
      <c r="MPG295"/>
      <c r="MPH295"/>
      <c r="MPI295"/>
      <c r="MPJ295"/>
      <c r="MPK295"/>
      <c r="MPL295"/>
      <c r="MPM295"/>
      <c r="MPN295"/>
      <c r="MPO295"/>
      <c r="MPP295"/>
      <c r="MPQ295"/>
      <c r="MPR295"/>
      <c r="MPS295"/>
      <c r="MPT295"/>
      <c r="MPU295"/>
      <c r="MPV295"/>
      <c r="MPW295"/>
      <c r="MPX295"/>
      <c r="MPY295"/>
      <c r="MPZ295"/>
      <c r="MQA295"/>
      <c r="MQB295"/>
      <c r="MQC295"/>
      <c r="MQD295"/>
      <c r="MQE295"/>
      <c r="MQF295"/>
      <c r="MQG295"/>
      <c r="MQH295"/>
      <c r="MQI295"/>
      <c r="MQJ295"/>
      <c r="MQK295"/>
      <c r="MQL295"/>
      <c r="MQM295"/>
      <c r="MQN295"/>
      <c r="MQO295"/>
      <c r="MQP295"/>
      <c r="MQQ295"/>
      <c r="MQR295"/>
      <c r="MQS295"/>
      <c r="MQT295"/>
      <c r="MQU295"/>
      <c r="MQV295"/>
      <c r="MQW295"/>
      <c r="MQX295"/>
      <c r="MQY295"/>
      <c r="MQZ295"/>
      <c r="MRA295"/>
      <c r="MRB295"/>
      <c r="MRC295"/>
      <c r="MRD295"/>
      <c r="MRE295"/>
      <c r="MRF295"/>
      <c r="MRG295"/>
      <c r="MRH295"/>
      <c r="MRI295"/>
      <c r="MRJ295"/>
      <c r="MRK295"/>
      <c r="MRL295"/>
      <c r="MRM295"/>
      <c r="MRN295"/>
      <c r="MRO295"/>
      <c r="MRP295"/>
      <c r="MRQ295"/>
      <c r="MRR295"/>
      <c r="MRS295"/>
      <c r="MRT295"/>
      <c r="MRU295"/>
      <c r="MRV295"/>
      <c r="MRW295"/>
      <c r="MRX295"/>
      <c r="MRY295"/>
      <c r="MRZ295"/>
      <c r="MSA295"/>
      <c r="MSB295"/>
      <c r="MSC295"/>
      <c r="MSD295"/>
      <c r="MSE295"/>
      <c r="MSF295"/>
      <c r="MSG295"/>
      <c r="MSH295"/>
      <c r="MSI295"/>
      <c r="MSJ295"/>
      <c r="MSK295"/>
      <c r="MSL295"/>
      <c r="MSM295"/>
      <c r="MSN295"/>
      <c r="MSO295"/>
      <c r="MSP295"/>
      <c r="MSQ295"/>
      <c r="MSR295"/>
      <c r="MSS295"/>
      <c r="MST295"/>
      <c r="MSU295"/>
      <c r="MSV295"/>
      <c r="MSW295"/>
      <c r="MSX295"/>
      <c r="MSY295"/>
      <c r="MSZ295"/>
      <c r="MTA295"/>
      <c r="MTB295"/>
      <c r="MTC295"/>
      <c r="MTD295"/>
      <c r="MTE295"/>
      <c r="MTF295"/>
      <c r="MTG295"/>
      <c r="MTH295"/>
      <c r="MTI295"/>
      <c r="MTJ295"/>
      <c r="MTK295"/>
      <c r="MTL295"/>
      <c r="MTM295"/>
      <c r="MTN295"/>
      <c r="MTO295"/>
      <c r="MTP295"/>
      <c r="MTQ295"/>
      <c r="MTR295"/>
      <c r="MTS295"/>
      <c r="MTT295"/>
      <c r="MTU295"/>
      <c r="MTV295"/>
      <c r="MTW295"/>
      <c r="MTX295"/>
      <c r="MTY295"/>
      <c r="MTZ295"/>
      <c r="MUA295"/>
      <c r="MUB295"/>
      <c r="MUC295"/>
      <c r="MUD295"/>
      <c r="MUE295"/>
      <c r="MUF295"/>
      <c r="MUG295"/>
      <c r="MUH295"/>
      <c r="MUI295"/>
      <c r="MUJ295"/>
      <c r="MUK295"/>
      <c r="MUL295"/>
      <c r="MUM295"/>
      <c r="MUN295"/>
      <c r="MUO295"/>
      <c r="MUP295"/>
      <c r="MUQ295"/>
      <c r="MUR295"/>
      <c r="MUS295"/>
      <c r="MUT295"/>
      <c r="MUU295"/>
      <c r="MUV295"/>
      <c r="MUW295"/>
      <c r="MUX295"/>
      <c r="MUY295"/>
      <c r="MUZ295"/>
      <c r="MVA295"/>
      <c r="MVB295"/>
      <c r="MVC295"/>
      <c r="MVD295"/>
      <c r="MVE295"/>
      <c r="MVF295"/>
      <c r="MVG295"/>
      <c r="MVH295"/>
      <c r="MVI295"/>
      <c r="MVJ295"/>
      <c r="MVK295"/>
      <c r="MVL295"/>
      <c r="MVM295"/>
      <c r="MVN295"/>
      <c r="MVO295"/>
      <c r="MVP295"/>
      <c r="MVQ295"/>
      <c r="MVR295"/>
      <c r="MVS295"/>
      <c r="MVT295"/>
      <c r="MVU295"/>
      <c r="MVV295"/>
      <c r="MVW295"/>
      <c r="MVX295"/>
      <c r="MVY295"/>
      <c r="MVZ295"/>
      <c r="MWA295"/>
      <c r="MWB295"/>
      <c r="MWC295"/>
      <c r="MWD295"/>
      <c r="MWE295"/>
      <c r="MWF295"/>
      <c r="MWG295"/>
      <c r="MWH295"/>
      <c r="MWI295"/>
      <c r="MWJ295"/>
      <c r="MWK295"/>
      <c r="MWL295"/>
      <c r="MWM295"/>
      <c r="MWN295"/>
      <c r="MWO295"/>
      <c r="MWP295"/>
      <c r="MWQ295"/>
      <c r="MWR295"/>
      <c r="MWS295"/>
      <c r="MWT295"/>
      <c r="MWU295"/>
      <c r="MWV295"/>
      <c r="MWW295"/>
      <c r="MWX295"/>
      <c r="MWY295"/>
      <c r="MWZ295"/>
      <c r="MXA295"/>
      <c r="MXB295"/>
      <c r="MXC295"/>
      <c r="MXD295"/>
      <c r="MXE295"/>
      <c r="MXF295"/>
      <c r="MXG295"/>
      <c r="MXH295"/>
      <c r="MXI295"/>
      <c r="MXJ295"/>
      <c r="MXK295"/>
      <c r="MXL295"/>
      <c r="MXM295"/>
      <c r="MXN295"/>
      <c r="MXO295"/>
      <c r="MXP295"/>
      <c r="MXQ295"/>
      <c r="MXR295"/>
      <c r="MXS295"/>
      <c r="MXT295"/>
      <c r="MXU295"/>
      <c r="MXV295"/>
      <c r="MXW295"/>
      <c r="MXX295"/>
      <c r="MXY295"/>
      <c r="MXZ295"/>
      <c r="MYA295"/>
      <c r="MYB295"/>
      <c r="MYC295"/>
      <c r="MYD295"/>
      <c r="MYE295"/>
      <c r="MYF295"/>
      <c r="MYG295"/>
      <c r="MYH295"/>
      <c r="MYI295"/>
      <c r="MYJ295"/>
      <c r="MYK295"/>
      <c r="MYL295"/>
      <c r="MYM295"/>
      <c r="MYN295"/>
      <c r="MYO295"/>
      <c r="MYP295"/>
      <c r="MYQ295"/>
      <c r="MYR295"/>
      <c r="MYS295"/>
      <c r="MYT295"/>
      <c r="MYU295"/>
      <c r="MYV295"/>
      <c r="MYW295"/>
      <c r="MYX295"/>
      <c r="MYY295"/>
      <c r="MYZ295"/>
      <c r="MZA295"/>
      <c r="MZB295"/>
      <c r="MZC295"/>
      <c r="MZD295"/>
      <c r="MZE295"/>
      <c r="MZF295"/>
      <c r="MZG295"/>
      <c r="MZH295"/>
      <c r="MZI295"/>
      <c r="MZJ295"/>
      <c r="MZK295"/>
      <c r="MZL295"/>
      <c r="MZM295"/>
      <c r="MZN295"/>
      <c r="MZO295"/>
      <c r="MZP295"/>
      <c r="MZQ295"/>
      <c r="MZR295"/>
      <c r="MZS295"/>
      <c r="MZT295"/>
      <c r="MZU295"/>
      <c r="MZV295"/>
      <c r="MZW295"/>
      <c r="MZX295"/>
      <c r="MZY295"/>
      <c r="MZZ295"/>
      <c r="NAA295"/>
      <c r="NAB295"/>
      <c r="NAC295"/>
      <c r="NAD295"/>
      <c r="NAE295"/>
      <c r="NAF295"/>
      <c r="NAG295"/>
      <c r="NAH295"/>
      <c r="NAI295"/>
      <c r="NAJ295"/>
      <c r="NAK295"/>
      <c r="NAL295"/>
      <c r="NAM295"/>
      <c r="NAN295"/>
      <c r="NAO295"/>
      <c r="NAP295"/>
      <c r="NAQ295"/>
      <c r="NAR295"/>
      <c r="NAS295"/>
      <c r="NAT295"/>
      <c r="NAU295"/>
      <c r="NAV295"/>
      <c r="NAW295"/>
      <c r="NAX295"/>
      <c r="NAY295"/>
      <c r="NAZ295"/>
      <c r="NBA295"/>
      <c r="NBB295"/>
      <c r="NBC295"/>
      <c r="NBD295"/>
      <c r="NBE295"/>
      <c r="NBF295"/>
      <c r="NBG295"/>
      <c r="NBH295"/>
      <c r="NBI295"/>
      <c r="NBJ295"/>
      <c r="NBK295"/>
      <c r="NBL295"/>
      <c r="NBM295"/>
      <c r="NBN295"/>
      <c r="NBO295"/>
      <c r="NBP295"/>
      <c r="NBQ295"/>
      <c r="NBR295"/>
      <c r="NBS295"/>
      <c r="NBT295"/>
      <c r="NBU295"/>
      <c r="NBV295"/>
      <c r="NBW295"/>
      <c r="NBX295"/>
      <c r="NBY295"/>
      <c r="NBZ295"/>
      <c r="NCA295"/>
      <c r="NCB295"/>
      <c r="NCC295"/>
      <c r="NCD295"/>
      <c r="NCE295"/>
      <c r="NCF295"/>
      <c r="NCG295"/>
      <c r="NCH295"/>
      <c r="NCI295"/>
      <c r="NCJ295"/>
      <c r="NCK295"/>
      <c r="NCL295"/>
      <c r="NCM295"/>
      <c r="NCN295"/>
      <c r="NCO295"/>
      <c r="NCP295"/>
      <c r="NCQ295"/>
      <c r="NCR295"/>
      <c r="NCS295"/>
      <c r="NCT295"/>
      <c r="NCU295"/>
      <c r="NCV295"/>
      <c r="NCW295"/>
      <c r="NCX295"/>
      <c r="NCY295"/>
      <c r="NCZ295"/>
      <c r="NDA295"/>
      <c r="NDB295"/>
      <c r="NDC295"/>
      <c r="NDD295"/>
      <c r="NDE295"/>
      <c r="NDF295"/>
      <c r="NDG295"/>
      <c r="NDH295"/>
      <c r="NDI295"/>
      <c r="NDJ295"/>
      <c r="NDK295"/>
      <c r="NDL295"/>
      <c r="NDM295"/>
      <c r="NDN295"/>
      <c r="NDO295"/>
      <c r="NDP295"/>
      <c r="NDQ295"/>
      <c r="NDR295"/>
      <c r="NDS295"/>
      <c r="NDT295"/>
      <c r="NDU295"/>
      <c r="NDV295"/>
      <c r="NDW295"/>
      <c r="NDX295"/>
      <c r="NDY295"/>
      <c r="NDZ295"/>
      <c r="NEA295"/>
      <c r="NEB295"/>
      <c r="NEC295"/>
      <c r="NED295"/>
      <c r="NEE295"/>
      <c r="NEF295"/>
      <c r="NEG295"/>
      <c r="NEH295"/>
      <c r="NEI295"/>
      <c r="NEJ295"/>
      <c r="NEK295"/>
      <c r="NEL295"/>
      <c r="NEM295"/>
      <c r="NEN295"/>
      <c r="NEO295"/>
      <c r="NEP295"/>
      <c r="NEQ295"/>
      <c r="NER295"/>
      <c r="NES295"/>
      <c r="NET295"/>
      <c r="NEU295"/>
      <c r="NEV295"/>
      <c r="NEW295"/>
      <c r="NEX295"/>
      <c r="NEY295"/>
      <c r="NEZ295"/>
      <c r="NFA295"/>
      <c r="NFB295"/>
      <c r="NFC295"/>
      <c r="NFD295"/>
      <c r="NFE295"/>
      <c r="NFF295"/>
      <c r="NFG295"/>
      <c r="NFH295"/>
      <c r="NFI295"/>
      <c r="NFJ295"/>
      <c r="NFK295"/>
      <c r="NFL295"/>
      <c r="NFM295"/>
      <c r="NFN295"/>
      <c r="NFO295"/>
      <c r="NFP295"/>
      <c r="NFQ295"/>
      <c r="NFR295"/>
      <c r="NFS295"/>
      <c r="NFT295"/>
      <c r="NFU295"/>
      <c r="NFV295"/>
      <c r="NFW295"/>
      <c r="NFX295"/>
      <c r="NFY295"/>
      <c r="NFZ295"/>
      <c r="NGA295"/>
      <c r="NGB295"/>
      <c r="NGC295"/>
      <c r="NGD295"/>
      <c r="NGE295"/>
      <c r="NGF295"/>
      <c r="NGG295"/>
      <c r="NGH295"/>
      <c r="NGI295"/>
      <c r="NGJ295"/>
      <c r="NGK295"/>
      <c r="NGL295"/>
      <c r="NGM295"/>
      <c r="NGN295"/>
      <c r="NGO295"/>
      <c r="NGP295"/>
      <c r="NGQ295"/>
      <c r="NGR295"/>
      <c r="NGS295"/>
      <c r="NGT295"/>
      <c r="NGU295"/>
      <c r="NGV295"/>
      <c r="NGW295"/>
      <c r="NGX295"/>
      <c r="NGY295"/>
      <c r="NGZ295"/>
      <c r="NHA295"/>
      <c r="NHB295"/>
      <c r="NHC295"/>
      <c r="NHD295"/>
      <c r="NHE295"/>
      <c r="NHF295"/>
      <c r="NHG295"/>
      <c r="NHH295"/>
      <c r="NHI295"/>
      <c r="NHJ295"/>
      <c r="NHK295"/>
      <c r="NHL295"/>
      <c r="NHM295"/>
      <c r="NHN295"/>
      <c r="NHO295"/>
      <c r="NHP295"/>
      <c r="NHQ295"/>
      <c r="NHR295"/>
      <c r="NHS295"/>
      <c r="NHT295"/>
      <c r="NHU295"/>
      <c r="NHV295"/>
      <c r="NHW295"/>
      <c r="NHX295"/>
      <c r="NHY295"/>
      <c r="NHZ295"/>
      <c r="NIA295"/>
      <c r="NIB295"/>
      <c r="NIC295"/>
      <c r="NID295"/>
      <c r="NIE295"/>
      <c r="NIF295"/>
      <c r="NIG295"/>
      <c r="NIH295"/>
      <c r="NII295"/>
      <c r="NIJ295"/>
      <c r="NIK295"/>
      <c r="NIL295"/>
      <c r="NIM295"/>
      <c r="NIN295"/>
      <c r="NIO295"/>
      <c r="NIP295"/>
      <c r="NIQ295"/>
      <c r="NIR295"/>
      <c r="NIS295"/>
      <c r="NIT295"/>
      <c r="NIU295"/>
      <c r="NIV295"/>
      <c r="NIW295"/>
      <c r="NIX295"/>
      <c r="NIY295"/>
      <c r="NIZ295"/>
      <c r="NJA295"/>
      <c r="NJB295"/>
      <c r="NJC295"/>
      <c r="NJD295"/>
      <c r="NJE295"/>
      <c r="NJF295"/>
      <c r="NJG295"/>
      <c r="NJH295"/>
      <c r="NJI295"/>
      <c r="NJJ295"/>
      <c r="NJK295"/>
      <c r="NJL295"/>
      <c r="NJM295"/>
      <c r="NJN295"/>
      <c r="NJO295"/>
      <c r="NJP295"/>
      <c r="NJQ295"/>
      <c r="NJR295"/>
      <c r="NJS295"/>
      <c r="NJT295"/>
      <c r="NJU295"/>
      <c r="NJV295"/>
      <c r="NJW295"/>
      <c r="NJX295"/>
      <c r="NJY295"/>
      <c r="NJZ295"/>
      <c r="NKA295"/>
      <c r="NKB295"/>
      <c r="NKC295"/>
      <c r="NKD295"/>
      <c r="NKE295"/>
      <c r="NKF295"/>
      <c r="NKG295"/>
      <c r="NKH295"/>
      <c r="NKI295"/>
      <c r="NKJ295"/>
      <c r="NKK295"/>
      <c r="NKL295"/>
      <c r="NKM295"/>
      <c r="NKN295"/>
      <c r="NKO295"/>
      <c r="NKP295"/>
      <c r="NKQ295"/>
      <c r="NKR295"/>
      <c r="NKS295"/>
      <c r="NKT295"/>
      <c r="NKU295"/>
      <c r="NKV295"/>
      <c r="NKW295"/>
      <c r="NKX295"/>
      <c r="NKY295"/>
      <c r="NKZ295"/>
      <c r="NLA295"/>
      <c r="NLB295"/>
      <c r="NLC295"/>
      <c r="NLD295"/>
      <c r="NLE295"/>
      <c r="NLF295"/>
      <c r="NLG295"/>
      <c r="NLH295"/>
      <c r="NLI295"/>
      <c r="NLJ295"/>
      <c r="NLK295"/>
      <c r="NLL295"/>
      <c r="NLM295"/>
      <c r="NLN295"/>
      <c r="NLO295"/>
      <c r="NLP295"/>
      <c r="NLQ295"/>
      <c r="NLR295"/>
      <c r="NLS295"/>
      <c r="NLT295"/>
      <c r="NLU295"/>
      <c r="NLV295"/>
      <c r="NLW295"/>
      <c r="NLX295"/>
      <c r="NLY295"/>
      <c r="NLZ295"/>
      <c r="NMA295"/>
      <c r="NMB295"/>
      <c r="NMC295"/>
      <c r="NMD295"/>
      <c r="NME295"/>
      <c r="NMF295"/>
      <c r="NMG295"/>
      <c r="NMH295"/>
      <c r="NMI295"/>
      <c r="NMJ295"/>
      <c r="NMK295"/>
      <c r="NML295"/>
      <c r="NMM295"/>
      <c r="NMN295"/>
      <c r="NMO295"/>
      <c r="NMP295"/>
      <c r="NMQ295"/>
      <c r="NMR295"/>
      <c r="NMS295"/>
      <c r="NMT295"/>
      <c r="NMU295"/>
      <c r="NMV295"/>
      <c r="NMW295"/>
      <c r="NMX295"/>
      <c r="NMY295"/>
      <c r="NMZ295"/>
      <c r="NNA295"/>
      <c r="NNB295"/>
      <c r="NNC295"/>
      <c r="NND295"/>
      <c r="NNE295"/>
      <c r="NNF295"/>
      <c r="NNG295"/>
      <c r="NNH295"/>
      <c r="NNI295"/>
      <c r="NNJ295"/>
      <c r="NNK295"/>
      <c r="NNL295"/>
      <c r="NNM295"/>
      <c r="NNN295"/>
      <c r="NNO295"/>
      <c r="NNP295"/>
      <c r="NNQ295"/>
      <c r="NNR295"/>
      <c r="NNS295"/>
      <c r="NNT295"/>
      <c r="NNU295"/>
      <c r="NNV295"/>
      <c r="NNW295"/>
      <c r="NNX295"/>
      <c r="NNY295"/>
      <c r="NNZ295"/>
      <c r="NOA295"/>
      <c r="NOB295"/>
      <c r="NOC295"/>
      <c r="NOD295"/>
      <c r="NOE295"/>
      <c r="NOF295"/>
      <c r="NOG295"/>
      <c r="NOH295"/>
      <c r="NOI295"/>
      <c r="NOJ295"/>
      <c r="NOK295"/>
      <c r="NOL295"/>
      <c r="NOM295"/>
      <c r="NON295"/>
      <c r="NOO295"/>
      <c r="NOP295"/>
      <c r="NOQ295"/>
      <c r="NOR295"/>
      <c r="NOS295"/>
      <c r="NOT295"/>
      <c r="NOU295"/>
      <c r="NOV295"/>
      <c r="NOW295"/>
      <c r="NOX295"/>
      <c r="NOY295"/>
      <c r="NOZ295"/>
      <c r="NPA295"/>
      <c r="NPB295"/>
      <c r="NPC295"/>
      <c r="NPD295"/>
      <c r="NPE295"/>
      <c r="NPF295"/>
      <c r="NPG295"/>
      <c r="NPH295"/>
      <c r="NPI295"/>
      <c r="NPJ295"/>
      <c r="NPK295"/>
      <c r="NPL295"/>
      <c r="NPM295"/>
      <c r="NPN295"/>
      <c r="NPO295"/>
      <c r="NPP295"/>
      <c r="NPQ295"/>
      <c r="NPR295"/>
      <c r="NPS295"/>
      <c r="NPT295"/>
      <c r="NPU295"/>
      <c r="NPV295"/>
      <c r="NPW295"/>
      <c r="NPX295"/>
      <c r="NPY295"/>
      <c r="NPZ295"/>
      <c r="NQA295"/>
      <c r="NQB295"/>
      <c r="NQC295"/>
      <c r="NQD295"/>
      <c r="NQE295"/>
      <c r="NQF295"/>
      <c r="NQG295"/>
      <c r="NQH295"/>
      <c r="NQI295"/>
      <c r="NQJ295"/>
      <c r="NQK295"/>
      <c r="NQL295"/>
      <c r="NQM295"/>
      <c r="NQN295"/>
      <c r="NQO295"/>
      <c r="NQP295"/>
      <c r="NQQ295"/>
      <c r="NQR295"/>
      <c r="NQS295"/>
      <c r="NQT295"/>
      <c r="NQU295"/>
      <c r="NQV295"/>
      <c r="NQW295"/>
      <c r="NQX295"/>
      <c r="NQY295"/>
      <c r="NQZ295"/>
      <c r="NRA295"/>
      <c r="NRB295"/>
      <c r="NRC295"/>
      <c r="NRD295"/>
      <c r="NRE295"/>
      <c r="NRF295"/>
      <c r="NRG295"/>
      <c r="NRH295"/>
      <c r="NRI295"/>
      <c r="NRJ295"/>
      <c r="NRK295"/>
      <c r="NRL295"/>
      <c r="NRM295"/>
      <c r="NRN295"/>
      <c r="NRO295"/>
      <c r="NRP295"/>
      <c r="NRQ295"/>
      <c r="NRR295"/>
      <c r="NRS295"/>
      <c r="NRT295"/>
      <c r="NRU295"/>
      <c r="NRV295"/>
      <c r="NRW295"/>
      <c r="NRX295"/>
      <c r="NRY295"/>
      <c r="NRZ295"/>
      <c r="NSA295"/>
      <c r="NSB295"/>
      <c r="NSC295"/>
      <c r="NSD295"/>
      <c r="NSE295"/>
      <c r="NSF295"/>
      <c r="NSG295"/>
      <c r="NSH295"/>
      <c r="NSI295"/>
      <c r="NSJ295"/>
      <c r="NSK295"/>
      <c r="NSL295"/>
      <c r="NSM295"/>
      <c r="NSN295"/>
      <c r="NSO295"/>
      <c r="NSP295"/>
      <c r="NSQ295"/>
      <c r="NSR295"/>
      <c r="NSS295"/>
      <c r="NST295"/>
      <c r="NSU295"/>
      <c r="NSV295"/>
      <c r="NSW295"/>
      <c r="NSX295"/>
      <c r="NSY295"/>
      <c r="NSZ295"/>
      <c r="NTA295"/>
      <c r="NTB295"/>
      <c r="NTC295"/>
      <c r="NTD295"/>
      <c r="NTE295"/>
      <c r="NTF295"/>
      <c r="NTG295"/>
      <c r="NTH295"/>
      <c r="NTI295"/>
      <c r="NTJ295"/>
      <c r="NTK295"/>
      <c r="NTL295"/>
      <c r="NTM295"/>
      <c r="NTN295"/>
      <c r="NTO295"/>
      <c r="NTP295"/>
      <c r="NTQ295"/>
      <c r="NTR295"/>
      <c r="NTS295"/>
      <c r="NTT295"/>
      <c r="NTU295"/>
      <c r="NTV295"/>
      <c r="NTW295"/>
      <c r="NTX295"/>
      <c r="NTY295"/>
      <c r="NTZ295"/>
      <c r="NUA295"/>
      <c r="NUB295"/>
      <c r="NUC295"/>
      <c r="NUD295"/>
      <c r="NUE295"/>
      <c r="NUF295"/>
      <c r="NUG295"/>
      <c r="NUH295"/>
      <c r="NUI295"/>
      <c r="NUJ295"/>
      <c r="NUK295"/>
      <c r="NUL295"/>
      <c r="NUM295"/>
      <c r="NUN295"/>
      <c r="NUO295"/>
      <c r="NUP295"/>
      <c r="NUQ295"/>
      <c r="NUR295"/>
      <c r="NUS295"/>
      <c r="NUT295"/>
      <c r="NUU295"/>
      <c r="NUV295"/>
      <c r="NUW295"/>
      <c r="NUX295"/>
      <c r="NUY295"/>
      <c r="NUZ295"/>
      <c r="NVA295"/>
      <c r="NVB295"/>
      <c r="NVC295"/>
      <c r="NVD295"/>
      <c r="NVE295"/>
      <c r="NVF295"/>
      <c r="NVG295"/>
      <c r="NVH295"/>
      <c r="NVI295"/>
      <c r="NVJ295"/>
      <c r="NVK295"/>
      <c r="NVL295"/>
      <c r="NVM295"/>
      <c r="NVN295"/>
      <c r="NVO295"/>
      <c r="NVP295"/>
      <c r="NVQ295"/>
      <c r="NVR295"/>
      <c r="NVS295"/>
      <c r="NVT295"/>
      <c r="NVU295"/>
      <c r="NVV295"/>
      <c r="NVW295"/>
      <c r="NVX295"/>
      <c r="NVY295"/>
      <c r="NVZ295"/>
      <c r="NWA295"/>
      <c r="NWB295"/>
      <c r="NWC295"/>
      <c r="NWD295"/>
      <c r="NWE295"/>
      <c r="NWF295"/>
      <c r="NWG295"/>
      <c r="NWH295"/>
      <c r="NWI295"/>
      <c r="NWJ295"/>
      <c r="NWK295"/>
      <c r="NWL295"/>
      <c r="NWM295"/>
      <c r="NWN295"/>
      <c r="NWO295"/>
      <c r="NWP295"/>
      <c r="NWQ295"/>
      <c r="NWR295"/>
      <c r="NWS295"/>
      <c r="NWT295"/>
      <c r="NWU295"/>
      <c r="NWV295"/>
      <c r="NWW295"/>
      <c r="NWX295"/>
      <c r="NWY295"/>
      <c r="NWZ295"/>
      <c r="NXA295"/>
      <c r="NXB295"/>
      <c r="NXC295"/>
      <c r="NXD295"/>
      <c r="NXE295"/>
      <c r="NXF295"/>
      <c r="NXG295"/>
      <c r="NXH295"/>
      <c r="NXI295"/>
      <c r="NXJ295"/>
      <c r="NXK295"/>
      <c r="NXL295"/>
      <c r="NXM295"/>
      <c r="NXN295"/>
      <c r="NXO295"/>
      <c r="NXP295"/>
      <c r="NXQ295"/>
      <c r="NXR295"/>
      <c r="NXS295"/>
      <c r="NXT295"/>
      <c r="NXU295"/>
      <c r="NXV295"/>
      <c r="NXW295"/>
      <c r="NXX295"/>
      <c r="NXY295"/>
      <c r="NXZ295"/>
      <c r="NYA295"/>
      <c r="NYB295"/>
      <c r="NYC295"/>
      <c r="NYD295"/>
      <c r="NYE295"/>
      <c r="NYF295"/>
      <c r="NYG295"/>
      <c r="NYH295"/>
      <c r="NYI295"/>
      <c r="NYJ295"/>
      <c r="NYK295"/>
      <c r="NYL295"/>
      <c r="NYM295"/>
      <c r="NYN295"/>
      <c r="NYO295"/>
      <c r="NYP295"/>
      <c r="NYQ295"/>
      <c r="NYR295"/>
      <c r="NYS295"/>
      <c r="NYT295"/>
      <c r="NYU295"/>
      <c r="NYV295"/>
      <c r="NYW295"/>
      <c r="NYX295"/>
      <c r="NYY295"/>
      <c r="NYZ295"/>
      <c r="NZA295"/>
      <c r="NZB295"/>
      <c r="NZC295"/>
      <c r="NZD295"/>
      <c r="NZE295"/>
      <c r="NZF295"/>
      <c r="NZG295"/>
      <c r="NZH295"/>
      <c r="NZI295"/>
      <c r="NZJ295"/>
      <c r="NZK295"/>
      <c r="NZL295"/>
      <c r="NZM295"/>
      <c r="NZN295"/>
      <c r="NZO295"/>
      <c r="NZP295"/>
      <c r="NZQ295"/>
      <c r="NZR295"/>
      <c r="NZS295"/>
      <c r="NZT295"/>
      <c r="NZU295"/>
      <c r="NZV295"/>
      <c r="NZW295"/>
      <c r="NZX295"/>
      <c r="NZY295"/>
      <c r="NZZ295"/>
      <c r="OAA295"/>
      <c r="OAB295"/>
      <c r="OAC295"/>
      <c r="OAD295"/>
      <c r="OAE295"/>
      <c r="OAF295"/>
      <c r="OAG295"/>
      <c r="OAH295"/>
      <c r="OAI295"/>
      <c r="OAJ295"/>
      <c r="OAK295"/>
      <c r="OAL295"/>
      <c r="OAM295"/>
      <c r="OAN295"/>
      <c r="OAO295"/>
      <c r="OAP295"/>
      <c r="OAQ295"/>
      <c r="OAR295"/>
      <c r="OAS295"/>
      <c r="OAT295"/>
      <c r="OAU295"/>
      <c r="OAV295"/>
      <c r="OAW295"/>
      <c r="OAX295"/>
      <c r="OAY295"/>
      <c r="OAZ295"/>
      <c r="OBA295"/>
      <c r="OBB295"/>
      <c r="OBC295"/>
      <c r="OBD295"/>
      <c r="OBE295"/>
      <c r="OBF295"/>
      <c r="OBG295"/>
      <c r="OBH295"/>
      <c r="OBI295"/>
      <c r="OBJ295"/>
      <c r="OBK295"/>
      <c r="OBL295"/>
      <c r="OBM295"/>
      <c r="OBN295"/>
      <c r="OBO295"/>
      <c r="OBP295"/>
      <c r="OBQ295"/>
      <c r="OBR295"/>
      <c r="OBS295"/>
      <c r="OBT295"/>
      <c r="OBU295"/>
      <c r="OBV295"/>
      <c r="OBW295"/>
      <c r="OBX295"/>
      <c r="OBY295"/>
      <c r="OBZ295"/>
      <c r="OCA295"/>
      <c r="OCB295"/>
      <c r="OCC295"/>
      <c r="OCD295"/>
      <c r="OCE295"/>
      <c r="OCF295"/>
      <c r="OCG295"/>
      <c r="OCH295"/>
      <c r="OCI295"/>
      <c r="OCJ295"/>
      <c r="OCK295"/>
      <c r="OCL295"/>
      <c r="OCM295"/>
      <c r="OCN295"/>
      <c r="OCO295"/>
      <c r="OCP295"/>
      <c r="OCQ295"/>
      <c r="OCR295"/>
      <c r="OCS295"/>
      <c r="OCT295"/>
      <c r="OCU295"/>
      <c r="OCV295"/>
      <c r="OCW295"/>
      <c r="OCX295"/>
      <c r="OCY295"/>
      <c r="OCZ295"/>
      <c r="ODA295"/>
      <c r="ODB295"/>
      <c r="ODC295"/>
      <c r="ODD295"/>
      <c r="ODE295"/>
      <c r="ODF295"/>
      <c r="ODG295"/>
      <c r="ODH295"/>
      <c r="ODI295"/>
      <c r="ODJ295"/>
      <c r="ODK295"/>
      <c r="ODL295"/>
      <c r="ODM295"/>
      <c r="ODN295"/>
      <c r="ODO295"/>
      <c r="ODP295"/>
      <c r="ODQ295"/>
      <c r="ODR295"/>
      <c r="ODS295"/>
      <c r="ODT295"/>
      <c r="ODU295"/>
      <c r="ODV295"/>
      <c r="ODW295"/>
      <c r="ODX295"/>
      <c r="ODY295"/>
      <c r="ODZ295"/>
      <c r="OEA295"/>
      <c r="OEB295"/>
      <c r="OEC295"/>
      <c r="OED295"/>
      <c r="OEE295"/>
      <c r="OEF295"/>
      <c r="OEG295"/>
      <c r="OEH295"/>
      <c r="OEI295"/>
      <c r="OEJ295"/>
      <c r="OEK295"/>
      <c r="OEL295"/>
      <c r="OEM295"/>
      <c r="OEN295"/>
      <c r="OEO295"/>
      <c r="OEP295"/>
      <c r="OEQ295"/>
      <c r="OER295"/>
      <c r="OES295"/>
      <c r="OET295"/>
      <c r="OEU295"/>
      <c r="OEV295"/>
      <c r="OEW295"/>
      <c r="OEX295"/>
      <c r="OEY295"/>
      <c r="OEZ295"/>
      <c r="OFA295"/>
      <c r="OFB295"/>
      <c r="OFC295"/>
      <c r="OFD295"/>
      <c r="OFE295"/>
      <c r="OFF295"/>
      <c r="OFG295"/>
      <c r="OFH295"/>
      <c r="OFI295"/>
      <c r="OFJ295"/>
      <c r="OFK295"/>
      <c r="OFL295"/>
      <c r="OFM295"/>
      <c r="OFN295"/>
      <c r="OFO295"/>
      <c r="OFP295"/>
      <c r="OFQ295"/>
      <c r="OFR295"/>
      <c r="OFS295"/>
      <c r="OFT295"/>
      <c r="OFU295"/>
      <c r="OFV295"/>
      <c r="OFW295"/>
      <c r="OFX295"/>
      <c r="OFY295"/>
      <c r="OFZ295"/>
      <c r="OGA295"/>
      <c r="OGB295"/>
      <c r="OGC295"/>
      <c r="OGD295"/>
      <c r="OGE295"/>
      <c r="OGF295"/>
      <c r="OGG295"/>
      <c r="OGH295"/>
      <c r="OGI295"/>
      <c r="OGJ295"/>
      <c r="OGK295"/>
      <c r="OGL295"/>
      <c r="OGM295"/>
      <c r="OGN295"/>
      <c r="OGO295"/>
      <c r="OGP295"/>
      <c r="OGQ295"/>
      <c r="OGR295"/>
      <c r="OGS295"/>
      <c r="OGT295"/>
      <c r="OGU295"/>
      <c r="OGV295"/>
      <c r="OGW295"/>
      <c r="OGX295"/>
      <c r="OGY295"/>
      <c r="OGZ295"/>
      <c r="OHA295"/>
      <c r="OHB295"/>
      <c r="OHC295"/>
      <c r="OHD295"/>
      <c r="OHE295"/>
      <c r="OHF295"/>
      <c r="OHG295"/>
      <c r="OHH295"/>
      <c r="OHI295"/>
      <c r="OHJ295"/>
      <c r="OHK295"/>
      <c r="OHL295"/>
      <c r="OHM295"/>
      <c r="OHN295"/>
      <c r="OHO295"/>
      <c r="OHP295"/>
      <c r="OHQ295"/>
      <c r="OHR295"/>
      <c r="OHS295"/>
      <c r="OHT295"/>
      <c r="OHU295"/>
      <c r="OHV295"/>
      <c r="OHW295"/>
      <c r="OHX295"/>
      <c r="OHY295"/>
      <c r="OHZ295"/>
      <c r="OIA295"/>
      <c r="OIB295"/>
      <c r="OIC295"/>
      <c r="OID295"/>
      <c r="OIE295"/>
      <c r="OIF295"/>
      <c r="OIG295"/>
      <c r="OIH295"/>
      <c r="OII295"/>
      <c r="OIJ295"/>
      <c r="OIK295"/>
      <c r="OIL295"/>
      <c r="OIM295"/>
      <c r="OIN295"/>
      <c r="OIO295"/>
      <c r="OIP295"/>
      <c r="OIQ295"/>
      <c r="OIR295"/>
      <c r="OIS295"/>
      <c r="OIT295"/>
      <c r="OIU295"/>
      <c r="OIV295"/>
      <c r="OIW295"/>
      <c r="OIX295"/>
      <c r="OIY295"/>
      <c r="OIZ295"/>
      <c r="OJA295"/>
      <c r="OJB295"/>
      <c r="OJC295"/>
      <c r="OJD295"/>
      <c r="OJE295"/>
      <c r="OJF295"/>
      <c r="OJG295"/>
      <c r="OJH295"/>
      <c r="OJI295"/>
      <c r="OJJ295"/>
      <c r="OJK295"/>
      <c r="OJL295"/>
      <c r="OJM295"/>
      <c r="OJN295"/>
      <c r="OJO295"/>
      <c r="OJP295"/>
      <c r="OJQ295"/>
      <c r="OJR295"/>
      <c r="OJS295"/>
      <c r="OJT295"/>
      <c r="OJU295"/>
      <c r="OJV295"/>
      <c r="OJW295"/>
      <c r="OJX295"/>
      <c r="OJY295"/>
      <c r="OJZ295"/>
      <c r="OKA295"/>
      <c r="OKB295"/>
      <c r="OKC295"/>
      <c r="OKD295"/>
      <c r="OKE295"/>
      <c r="OKF295"/>
      <c r="OKG295"/>
      <c r="OKH295"/>
      <c r="OKI295"/>
      <c r="OKJ295"/>
      <c r="OKK295"/>
      <c r="OKL295"/>
      <c r="OKM295"/>
      <c r="OKN295"/>
      <c r="OKO295"/>
      <c r="OKP295"/>
      <c r="OKQ295"/>
      <c r="OKR295"/>
      <c r="OKS295"/>
      <c r="OKT295"/>
      <c r="OKU295"/>
      <c r="OKV295"/>
      <c r="OKW295"/>
      <c r="OKX295"/>
      <c r="OKY295"/>
      <c r="OKZ295"/>
      <c r="OLA295"/>
      <c r="OLB295"/>
      <c r="OLC295"/>
      <c r="OLD295"/>
      <c r="OLE295"/>
      <c r="OLF295"/>
      <c r="OLG295"/>
      <c r="OLH295"/>
      <c r="OLI295"/>
      <c r="OLJ295"/>
      <c r="OLK295"/>
      <c r="OLL295"/>
      <c r="OLM295"/>
      <c r="OLN295"/>
      <c r="OLO295"/>
      <c r="OLP295"/>
      <c r="OLQ295"/>
      <c r="OLR295"/>
      <c r="OLS295"/>
      <c r="OLT295"/>
      <c r="OLU295"/>
      <c r="OLV295"/>
      <c r="OLW295"/>
      <c r="OLX295"/>
      <c r="OLY295"/>
      <c r="OLZ295"/>
      <c r="OMA295"/>
      <c r="OMB295"/>
      <c r="OMC295"/>
      <c r="OMD295"/>
      <c r="OME295"/>
      <c r="OMF295"/>
      <c r="OMG295"/>
      <c r="OMH295"/>
      <c r="OMI295"/>
      <c r="OMJ295"/>
      <c r="OMK295"/>
      <c r="OML295"/>
      <c r="OMM295"/>
      <c r="OMN295"/>
      <c r="OMO295"/>
      <c r="OMP295"/>
      <c r="OMQ295"/>
      <c r="OMR295"/>
      <c r="OMS295"/>
      <c r="OMT295"/>
      <c r="OMU295"/>
      <c r="OMV295"/>
      <c r="OMW295"/>
      <c r="OMX295"/>
      <c r="OMY295"/>
      <c r="OMZ295"/>
      <c r="ONA295"/>
      <c r="ONB295"/>
      <c r="ONC295"/>
      <c r="OND295"/>
      <c r="ONE295"/>
      <c r="ONF295"/>
      <c r="ONG295"/>
      <c r="ONH295"/>
      <c r="ONI295"/>
      <c r="ONJ295"/>
      <c r="ONK295"/>
      <c r="ONL295"/>
      <c r="ONM295"/>
      <c r="ONN295"/>
      <c r="ONO295"/>
      <c r="ONP295"/>
      <c r="ONQ295"/>
      <c r="ONR295"/>
      <c r="ONS295"/>
      <c r="ONT295"/>
      <c r="ONU295"/>
      <c r="ONV295"/>
      <c r="ONW295"/>
      <c r="ONX295"/>
      <c r="ONY295"/>
      <c r="ONZ295"/>
      <c r="OOA295"/>
      <c r="OOB295"/>
      <c r="OOC295"/>
      <c r="OOD295"/>
      <c r="OOE295"/>
      <c r="OOF295"/>
      <c r="OOG295"/>
      <c r="OOH295"/>
      <c r="OOI295"/>
      <c r="OOJ295"/>
      <c r="OOK295"/>
      <c r="OOL295"/>
      <c r="OOM295"/>
      <c r="OON295"/>
      <c r="OOO295"/>
      <c r="OOP295"/>
      <c r="OOQ295"/>
      <c r="OOR295"/>
      <c r="OOS295"/>
      <c r="OOT295"/>
      <c r="OOU295"/>
      <c r="OOV295"/>
      <c r="OOW295"/>
      <c r="OOX295"/>
      <c r="OOY295"/>
      <c r="OOZ295"/>
      <c r="OPA295"/>
      <c r="OPB295"/>
      <c r="OPC295"/>
      <c r="OPD295"/>
      <c r="OPE295"/>
      <c r="OPF295"/>
      <c r="OPG295"/>
      <c r="OPH295"/>
      <c r="OPI295"/>
      <c r="OPJ295"/>
      <c r="OPK295"/>
      <c r="OPL295"/>
      <c r="OPM295"/>
      <c r="OPN295"/>
      <c r="OPO295"/>
      <c r="OPP295"/>
      <c r="OPQ295"/>
      <c r="OPR295"/>
      <c r="OPS295"/>
      <c r="OPT295"/>
      <c r="OPU295"/>
      <c r="OPV295"/>
      <c r="OPW295"/>
      <c r="OPX295"/>
      <c r="OPY295"/>
      <c r="OPZ295"/>
      <c r="OQA295"/>
      <c r="OQB295"/>
      <c r="OQC295"/>
      <c r="OQD295"/>
      <c r="OQE295"/>
      <c r="OQF295"/>
      <c r="OQG295"/>
      <c r="OQH295"/>
      <c r="OQI295"/>
      <c r="OQJ295"/>
      <c r="OQK295"/>
      <c r="OQL295"/>
      <c r="OQM295"/>
      <c r="OQN295"/>
      <c r="OQO295"/>
      <c r="OQP295"/>
      <c r="OQQ295"/>
      <c r="OQR295"/>
      <c r="OQS295"/>
      <c r="OQT295"/>
      <c r="OQU295"/>
      <c r="OQV295"/>
      <c r="OQW295"/>
      <c r="OQX295"/>
      <c r="OQY295"/>
      <c r="OQZ295"/>
      <c r="ORA295"/>
      <c r="ORB295"/>
      <c r="ORC295"/>
      <c r="ORD295"/>
      <c r="ORE295"/>
      <c r="ORF295"/>
      <c r="ORG295"/>
      <c r="ORH295"/>
      <c r="ORI295"/>
      <c r="ORJ295"/>
      <c r="ORK295"/>
      <c r="ORL295"/>
      <c r="ORM295"/>
      <c r="ORN295"/>
      <c r="ORO295"/>
      <c r="ORP295"/>
      <c r="ORQ295"/>
      <c r="ORR295"/>
      <c r="ORS295"/>
      <c r="ORT295"/>
      <c r="ORU295"/>
      <c r="ORV295"/>
      <c r="ORW295"/>
      <c r="ORX295"/>
      <c r="ORY295"/>
      <c r="ORZ295"/>
      <c r="OSA295"/>
      <c r="OSB295"/>
      <c r="OSC295"/>
      <c r="OSD295"/>
      <c r="OSE295"/>
      <c r="OSF295"/>
      <c r="OSG295"/>
      <c r="OSH295"/>
      <c r="OSI295"/>
      <c r="OSJ295"/>
      <c r="OSK295"/>
      <c r="OSL295"/>
      <c r="OSM295"/>
      <c r="OSN295"/>
      <c r="OSO295"/>
      <c r="OSP295"/>
      <c r="OSQ295"/>
      <c r="OSR295"/>
      <c r="OSS295"/>
      <c r="OST295"/>
      <c r="OSU295"/>
      <c r="OSV295"/>
      <c r="OSW295"/>
      <c r="OSX295"/>
      <c r="OSY295"/>
      <c r="OSZ295"/>
      <c r="OTA295"/>
      <c r="OTB295"/>
      <c r="OTC295"/>
      <c r="OTD295"/>
      <c r="OTE295"/>
      <c r="OTF295"/>
      <c r="OTG295"/>
      <c r="OTH295"/>
      <c r="OTI295"/>
      <c r="OTJ295"/>
      <c r="OTK295"/>
      <c r="OTL295"/>
      <c r="OTM295"/>
      <c r="OTN295"/>
      <c r="OTO295"/>
      <c r="OTP295"/>
      <c r="OTQ295"/>
      <c r="OTR295"/>
      <c r="OTS295"/>
      <c r="OTT295"/>
      <c r="OTU295"/>
      <c r="OTV295"/>
      <c r="OTW295"/>
      <c r="OTX295"/>
      <c r="OTY295"/>
      <c r="OTZ295"/>
      <c r="OUA295"/>
      <c r="OUB295"/>
      <c r="OUC295"/>
      <c r="OUD295"/>
      <c r="OUE295"/>
      <c r="OUF295"/>
      <c r="OUG295"/>
      <c r="OUH295"/>
      <c r="OUI295"/>
      <c r="OUJ295"/>
      <c r="OUK295"/>
      <c r="OUL295"/>
      <c r="OUM295"/>
      <c r="OUN295"/>
      <c r="OUO295"/>
      <c r="OUP295"/>
      <c r="OUQ295"/>
      <c r="OUR295"/>
      <c r="OUS295"/>
      <c r="OUT295"/>
      <c r="OUU295"/>
      <c r="OUV295"/>
      <c r="OUW295"/>
      <c r="OUX295"/>
      <c r="OUY295"/>
      <c r="OUZ295"/>
      <c r="OVA295"/>
      <c r="OVB295"/>
      <c r="OVC295"/>
      <c r="OVD295"/>
      <c r="OVE295"/>
      <c r="OVF295"/>
      <c r="OVG295"/>
      <c r="OVH295"/>
      <c r="OVI295"/>
      <c r="OVJ295"/>
      <c r="OVK295"/>
      <c r="OVL295"/>
      <c r="OVM295"/>
      <c r="OVN295"/>
      <c r="OVO295"/>
      <c r="OVP295"/>
      <c r="OVQ295"/>
      <c r="OVR295"/>
      <c r="OVS295"/>
      <c r="OVT295"/>
      <c r="OVU295"/>
      <c r="OVV295"/>
      <c r="OVW295"/>
      <c r="OVX295"/>
      <c r="OVY295"/>
      <c r="OVZ295"/>
      <c r="OWA295"/>
      <c r="OWB295"/>
      <c r="OWC295"/>
      <c r="OWD295"/>
      <c r="OWE295"/>
      <c r="OWF295"/>
      <c r="OWG295"/>
      <c r="OWH295"/>
      <c r="OWI295"/>
      <c r="OWJ295"/>
      <c r="OWK295"/>
      <c r="OWL295"/>
      <c r="OWM295"/>
      <c r="OWN295"/>
      <c r="OWO295"/>
      <c r="OWP295"/>
      <c r="OWQ295"/>
      <c r="OWR295"/>
      <c r="OWS295"/>
      <c r="OWT295"/>
      <c r="OWU295"/>
      <c r="OWV295"/>
      <c r="OWW295"/>
      <c r="OWX295"/>
      <c r="OWY295"/>
      <c r="OWZ295"/>
      <c r="OXA295"/>
      <c r="OXB295"/>
      <c r="OXC295"/>
      <c r="OXD295"/>
      <c r="OXE295"/>
      <c r="OXF295"/>
      <c r="OXG295"/>
      <c r="OXH295"/>
      <c r="OXI295"/>
      <c r="OXJ295"/>
      <c r="OXK295"/>
      <c r="OXL295"/>
      <c r="OXM295"/>
      <c r="OXN295"/>
      <c r="OXO295"/>
      <c r="OXP295"/>
      <c r="OXQ295"/>
      <c r="OXR295"/>
      <c r="OXS295"/>
      <c r="OXT295"/>
      <c r="OXU295"/>
      <c r="OXV295"/>
      <c r="OXW295"/>
      <c r="OXX295"/>
      <c r="OXY295"/>
      <c r="OXZ295"/>
      <c r="OYA295"/>
      <c r="OYB295"/>
      <c r="OYC295"/>
      <c r="OYD295"/>
      <c r="OYE295"/>
      <c r="OYF295"/>
      <c r="OYG295"/>
      <c r="OYH295"/>
      <c r="OYI295"/>
      <c r="OYJ295"/>
      <c r="OYK295"/>
      <c r="OYL295"/>
      <c r="OYM295"/>
      <c r="OYN295"/>
      <c r="OYO295"/>
      <c r="OYP295"/>
      <c r="OYQ295"/>
      <c r="OYR295"/>
      <c r="OYS295"/>
      <c r="OYT295"/>
      <c r="OYU295"/>
      <c r="OYV295"/>
      <c r="OYW295"/>
      <c r="OYX295"/>
      <c r="OYY295"/>
      <c r="OYZ295"/>
      <c r="OZA295"/>
      <c r="OZB295"/>
      <c r="OZC295"/>
      <c r="OZD295"/>
      <c r="OZE295"/>
      <c r="OZF295"/>
      <c r="OZG295"/>
      <c r="OZH295"/>
      <c r="OZI295"/>
      <c r="OZJ295"/>
      <c r="OZK295"/>
      <c r="OZL295"/>
      <c r="OZM295"/>
      <c r="OZN295"/>
      <c r="OZO295"/>
      <c r="OZP295"/>
      <c r="OZQ295"/>
      <c r="OZR295"/>
      <c r="OZS295"/>
      <c r="OZT295"/>
      <c r="OZU295"/>
      <c r="OZV295"/>
      <c r="OZW295"/>
      <c r="OZX295"/>
      <c r="OZY295"/>
      <c r="OZZ295"/>
      <c r="PAA295"/>
      <c r="PAB295"/>
      <c r="PAC295"/>
      <c r="PAD295"/>
      <c r="PAE295"/>
      <c r="PAF295"/>
      <c r="PAG295"/>
      <c r="PAH295"/>
      <c r="PAI295"/>
      <c r="PAJ295"/>
      <c r="PAK295"/>
      <c r="PAL295"/>
      <c r="PAM295"/>
      <c r="PAN295"/>
      <c r="PAO295"/>
      <c r="PAP295"/>
      <c r="PAQ295"/>
      <c r="PAR295"/>
      <c r="PAS295"/>
      <c r="PAT295"/>
      <c r="PAU295"/>
      <c r="PAV295"/>
      <c r="PAW295"/>
      <c r="PAX295"/>
      <c r="PAY295"/>
      <c r="PAZ295"/>
      <c r="PBA295"/>
      <c r="PBB295"/>
      <c r="PBC295"/>
      <c r="PBD295"/>
      <c r="PBE295"/>
      <c r="PBF295"/>
      <c r="PBG295"/>
      <c r="PBH295"/>
      <c r="PBI295"/>
      <c r="PBJ295"/>
      <c r="PBK295"/>
      <c r="PBL295"/>
      <c r="PBM295"/>
      <c r="PBN295"/>
      <c r="PBO295"/>
      <c r="PBP295"/>
      <c r="PBQ295"/>
      <c r="PBR295"/>
      <c r="PBS295"/>
      <c r="PBT295"/>
      <c r="PBU295"/>
      <c r="PBV295"/>
      <c r="PBW295"/>
      <c r="PBX295"/>
      <c r="PBY295"/>
      <c r="PBZ295"/>
      <c r="PCA295"/>
      <c r="PCB295"/>
      <c r="PCC295"/>
      <c r="PCD295"/>
      <c r="PCE295"/>
      <c r="PCF295"/>
      <c r="PCG295"/>
      <c r="PCH295"/>
      <c r="PCI295"/>
      <c r="PCJ295"/>
      <c r="PCK295"/>
      <c r="PCL295"/>
      <c r="PCM295"/>
      <c r="PCN295"/>
      <c r="PCO295"/>
      <c r="PCP295"/>
      <c r="PCQ295"/>
      <c r="PCR295"/>
      <c r="PCS295"/>
      <c r="PCT295"/>
      <c r="PCU295"/>
      <c r="PCV295"/>
      <c r="PCW295"/>
      <c r="PCX295"/>
      <c r="PCY295"/>
      <c r="PCZ295"/>
      <c r="PDA295"/>
      <c r="PDB295"/>
      <c r="PDC295"/>
      <c r="PDD295"/>
      <c r="PDE295"/>
      <c r="PDF295"/>
      <c r="PDG295"/>
      <c r="PDH295"/>
      <c r="PDI295"/>
      <c r="PDJ295"/>
      <c r="PDK295"/>
      <c r="PDL295"/>
      <c r="PDM295"/>
      <c r="PDN295"/>
      <c r="PDO295"/>
      <c r="PDP295"/>
      <c r="PDQ295"/>
      <c r="PDR295"/>
      <c r="PDS295"/>
      <c r="PDT295"/>
      <c r="PDU295"/>
      <c r="PDV295"/>
      <c r="PDW295"/>
      <c r="PDX295"/>
      <c r="PDY295"/>
      <c r="PDZ295"/>
      <c r="PEA295"/>
      <c r="PEB295"/>
      <c r="PEC295"/>
      <c r="PED295"/>
      <c r="PEE295"/>
      <c r="PEF295"/>
      <c r="PEG295"/>
      <c r="PEH295"/>
      <c r="PEI295"/>
      <c r="PEJ295"/>
      <c r="PEK295"/>
      <c r="PEL295"/>
      <c r="PEM295"/>
      <c r="PEN295"/>
      <c r="PEO295"/>
      <c r="PEP295"/>
      <c r="PEQ295"/>
      <c r="PER295"/>
      <c r="PES295"/>
      <c r="PET295"/>
      <c r="PEU295"/>
      <c r="PEV295"/>
      <c r="PEW295"/>
      <c r="PEX295"/>
      <c r="PEY295"/>
      <c r="PEZ295"/>
      <c r="PFA295"/>
      <c r="PFB295"/>
      <c r="PFC295"/>
      <c r="PFD295"/>
      <c r="PFE295"/>
      <c r="PFF295"/>
      <c r="PFG295"/>
      <c r="PFH295"/>
      <c r="PFI295"/>
      <c r="PFJ295"/>
      <c r="PFK295"/>
      <c r="PFL295"/>
      <c r="PFM295"/>
      <c r="PFN295"/>
      <c r="PFO295"/>
      <c r="PFP295"/>
      <c r="PFQ295"/>
      <c r="PFR295"/>
      <c r="PFS295"/>
      <c r="PFT295"/>
      <c r="PFU295"/>
      <c r="PFV295"/>
      <c r="PFW295"/>
      <c r="PFX295"/>
      <c r="PFY295"/>
      <c r="PFZ295"/>
      <c r="PGA295"/>
      <c r="PGB295"/>
      <c r="PGC295"/>
      <c r="PGD295"/>
      <c r="PGE295"/>
      <c r="PGF295"/>
      <c r="PGG295"/>
      <c r="PGH295"/>
      <c r="PGI295"/>
      <c r="PGJ295"/>
      <c r="PGK295"/>
      <c r="PGL295"/>
      <c r="PGM295"/>
      <c r="PGN295"/>
      <c r="PGO295"/>
      <c r="PGP295"/>
      <c r="PGQ295"/>
      <c r="PGR295"/>
      <c r="PGS295"/>
      <c r="PGT295"/>
      <c r="PGU295"/>
      <c r="PGV295"/>
      <c r="PGW295"/>
      <c r="PGX295"/>
      <c r="PGY295"/>
      <c r="PGZ295"/>
      <c r="PHA295"/>
      <c r="PHB295"/>
      <c r="PHC295"/>
      <c r="PHD295"/>
      <c r="PHE295"/>
      <c r="PHF295"/>
      <c r="PHG295"/>
      <c r="PHH295"/>
      <c r="PHI295"/>
      <c r="PHJ295"/>
      <c r="PHK295"/>
      <c r="PHL295"/>
      <c r="PHM295"/>
      <c r="PHN295"/>
      <c r="PHO295"/>
      <c r="PHP295"/>
      <c r="PHQ295"/>
      <c r="PHR295"/>
      <c r="PHS295"/>
      <c r="PHT295"/>
      <c r="PHU295"/>
      <c r="PHV295"/>
      <c r="PHW295"/>
      <c r="PHX295"/>
      <c r="PHY295"/>
      <c r="PHZ295"/>
      <c r="PIA295"/>
      <c r="PIB295"/>
      <c r="PIC295"/>
      <c r="PID295"/>
      <c r="PIE295"/>
      <c r="PIF295"/>
      <c r="PIG295"/>
      <c r="PIH295"/>
      <c r="PII295"/>
      <c r="PIJ295"/>
      <c r="PIK295"/>
      <c r="PIL295"/>
      <c r="PIM295"/>
      <c r="PIN295"/>
      <c r="PIO295"/>
      <c r="PIP295"/>
      <c r="PIQ295"/>
      <c r="PIR295"/>
      <c r="PIS295"/>
      <c r="PIT295"/>
      <c r="PIU295"/>
      <c r="PIV295"/>
      <c r="PIW295"/>
      <c r="PIX295"/>
      <c r="PIY295"/>
      <c r="PIZ295"/>
      <c r="PJA295"/>
      <c r="PJB295"/>
      <c r="PJC295"/>
      <c r="PJD295"/>
      <c r="PJE295"/>
      <c r="PJF295"/>
      <c r="PJG295"/>
      <c r="PJH295"/>
      <c r="PJI295"/>
      <c r="PJJ295"/>
      <c r="PJK295"/>
      <c r="PJL295"/>
      <c r="PJM295"/>
      <c r="PJN295"/>
      <c r="PJO295"/>
      <c r="PJP295"/>
      <c r="PJQ295"/>
      <c r="PJR295"/>
      <c r="PJS295"/>
      <c r="PJT295"/>
      <c r="PJU295"/>
      <c r="PJV295"/>
      <c r="PJW295"/>
      <c r="PJX295"/>
      <c r="PJY295"/>
      <c r="PJZ295"/>
      <c r="PKA295"/>
      <c r="PKB295"/>
      <c r="PKC295"/>
      <c r="PKD295"/>
      <c r="PKE295"/>
      <c r="PKF295"/>
      <c r="PKG295"/>
      <c r="PKH295"/>
      <c r="PKI295"/>
      <c r="PKJ295"/>
      <c r="PKK295"/>
      <c r="PKL295"/>
      <c r="PKM295"/>
      <c r="PKN295"/>
      <c r="PKO295"/>
      <c r="PKP295"/>
      <c r="PKQ295"/>
      <c r="PKR295"/>
      <c r="PKS295"/>
      <c r="PKT295"/>
      <c r="PKU295"/>
      <c r="PKV295"/>
      <c r="PKW295"/>
      <c r="PKX295"/>
      <c r="PKY295"/>
      <c r="PKZ295"/>
      <c r="PLA295"/>
      <c r="PLB295"/>
      <c r="PLC295"/>
      <c r="PLD295"/>
      <c r="PLE295"/>
      <c r="PLF295"/>
      <c r="PLG295"/>
      <c r="PLH295"/>
      <c r="PLI295"/>
      <c r="PLJ295"/>
      <c r="PLK295"/>
      <c r="PLL295"/>
      <c r="PLM295"/>
      <c r="PLN295"/>
      <c r="PLO295"/>
      <c r="PLP295"/>
      <c r="PLQ295"/>
      <c r="PLR295"/>
      <c r="PLS295"/>
      <c r="PLT295"/>
      <c r="PLU295"/>
      <c r="PLV295"/>
      <c r="PLW295"/>
      <c r="PLX295"/>
      <c r="PLY295"/>
      <c r="PLZ295"/>
      <c r="PMA295"/>
      <c r="PMB295"/>
      <c r="PMC295"/>
      <c r="PMD295"/>
      <c r="PME295"/>
      <c r="PMF295"/>
      <c r="PMG295"/>
      <c r="PMH295"/>
      <c r="PMI295"/>
      <c r="PMJ295"/>
      <c r="PMK295"/>
      <c r="PML295"/>
      <c r="PMM295"/>
      <c r="PMN295"/>
      <c r="PMO295"/>
      <c r="PMP295"/>
      <c r="PMQ295"/>
      <c r="PMR295"/>
      <c r="PMS295"/>
      <c r="PMT295"/>
      <c r="PMU295"/>
      <c r="PMV295"/>
      <c r="PMW295"/>
      <c r="PMX295"/>
      <c r="PMY295"/>
      <c r="PMZ295"/>
      <c r="PNA295"/>
      <c r="PNB295"/>
      <c r="PNC295"/>
      <c r="PND295"/>
      <c r="PNE295"/>
      <c r="PNF295"/>
      <c r="PNG295"/>
      <c r="PNH295"/>
      <c r="PNI295"/>
      <c r="PNJ295"/>
      <c r="PNK295"/>
      <c r="PNL295"/>
      <c r="PNM295"/>
      <c r="PNN295"/>
      <c r="PNO295"/>
      <c r="PNP295"/>
      <c r="PNQ295"/>
      <c r="PNR295"/>
      <c r="PNS295"/>
      <c r="PNT295"/>
      <c r="PNU295"/>
      <c r="PNV295"/>
      <c r="PNW295"/>
      <c r="PNX295"/>
      <c r="PNY295"/>
      <c r="PNZ295"/>
      <c r="POA295"/>
      <c r="POB295"/>
      <c r="POC295"/>
      <c r="POD295"/>
      <c r="POE295"/>
      <c r="POF295"/>
      <c r="POG295"/>
      <c r="POH295"/>
      <c r="POI295"/>
      <c r="POJ295"/>
      <c r="POK295"/>
      <c r="POL295"/>
      <c r="POM295"/>
      <c r="PON295"/>
      <c r="POO295"/>
      <c r="POP295"/>
      <c r="POQ295"/>
      <c r="POR295"/>
      <c r="POS295"/>
      <c r="POT295"/>
      <c r="POU295"/>
      <c r="POV295"/>
      <c r="POW295"/>
      <c r="POX295"/>
      <c r="POY295"/>
      <c r="POZ295"/>
      <c r="PPA295"/>
      <c r="PPB295"/>
      <c r="PPC295"/>
      <c r="PPD295"/>
      <c r="PPE295"/>
      <c r="PPF295"/>
      <c r="PPG295"/>
      <c r="PPH295"/>
      <c r="PPI295"/>
      <c r="PPJ295"/>
      <c r="PPK295"/>
      <c r="PPL295"/>
      <c r="PPM295"/>
      <c r="PPN295"/>
      <c r="PPO295"/>
      <c r="PPP295"/>
      <c r="PPQ295"/>
      <c r="PPR295"/>
      <c r="PPS295"/>
      <c r="PPT295"/>
      <c r="PPU295"/>
      <c r="PPV295"/>
      <c r="PPW295"/>
      <c r="PPX295"/>
      <c r="PPY295"/>
      <c r="PPZ295"/>
      <c r="PQA295"/>
      <c r="PQB295"/>
      <c r="PQC295"/>
      <c r="PQD295"/>
      <c r="PQE295"/>
      <c r="PQF295"/>
      <c r="PQG295"/>
      <c r="PQH295"/>
      <c r="PQI295"/>
      <c r="PQJ295"/>
      <c r="PQK295"/>
      <c r="PQL295"/>
      <c r="PQM295"/>
      <c r="PQN295"/>
      <c r="PQO295"/>
      <c r="PQP295"/>
      <c r="PQQ295"/>
      <c r="PQR295"/>
      <c r="PQS295"/>
      <c r="PQT295"/>
      <c r="PQU295"/>
      <c r="PQV295"/>
      <c r="PQW295"/>
      <c r="PQX295"/>
      <c r="PQY295"/>
      <c r="PQZ295"/>
      <c r="PRA295"/>
      <c r="PRB295"/>
      <c r="PRC295"/>
      <c r="PRD295"/>
      <c r="PRE295"/>
      <c r="PRF295"/>
      <c r="PRG295"/>
      <c r="PRH295"/>
      <c r="PRI295"/>
      <c r="PRJ295"/>
      <c r="PRK295"/>
      <c r="PRL295"/>
      <c r="PRM295"/>
      <c r="PRN295"/>
      <c r="PRO295"/>
      <c r="PRP295"/>
      <c r="PRQ295"/>
      <c r="PRR295"/>
      <c r="PRS295"/>
      <c r="PRT295"/>
      <c r="PRU295"/>
      <c r="PRV295"/>
      <c r="PRW295"/>
      <c r="PRX295"/>
      <c r="PRY295"/>
      <c r="PRZ295"/>
      <c r="PSA295"/>
      <c r="PSB295"/>
      <c r="PSC295"/>
      <c r="PSD295"/>
      <c r="PSE295"/>
      <c r="PSF295"/>
      <c r="PSG295"/>
      <c r="PSH295"/>
      <c r="PSI295"/>
      <c r="PSJ295"/>
      <c r="PSK295"/>
      <c r="PSL295"/>
      <c r="PSM295"/>
      <c r="PSN295"/>
      <c r="PSO295"/>
      <c r="PSP295"/>
      <c r="PSQ295"/>
      <c r="PSR295"/>
      <c r="PSS295"/>
      <c r="PST295"/>
      <c r="PSU295"/>
      <c r="PSV295"/>
      <c r="PSW295"/>
      <c r="PSX295"/>
      <c r="PSY295"/>
      <c r="PSZ295"/>
      <c r="PTA295"/>
      <c r="PTB295"/>
      <c r="PTC295"/>
      <c r="PTD295"/>
      <c r="PTE295"/>
      <c r="PTF295"/>
      <c r="PTG295"/>
      <c r="PTH295"/>
      <c r="PTI295"/>
      <c r="PTJ295"/>
      <c r="PTK295"/>
      <c r="PTL295"/>
      <c r="PTM295"/>
      <c r="PTN295"/>
      <c r="PTO295"/>
      <c r="PTP295"/>
      <c r="PTQ295"/>
      <c r="PTR295"/>
      <c r="PTS295"/>
      <c r="PTT295"/>
      <c r="PTU295"/>
      <c r="PTV295"/>
      <c r="PTW295"/>
      <c r="PTX295"/>
      <c r="PTY295"/>
      <c r="PTZ295"/>
      <c r="PUA295"/>
      <c r="PUB295"/>
      <c r="PUC295"/>
      <c r="PUD295"/>
      <c r="PUE295"/>
      <c r="PUF295"/>
      <c r="PUG295"/>
      <c r="PUH295"/>
      <c r="PUI295"/>
      <c r="PUJ295"/>
      <c r="PUK295"/>
      <c r="PUL295"/>
      <c r="PUM295"/>
      <c r="PUN295"/>
      <c r="PUO295"/>
      <c r="PUP295"/>
      <c r="PUQ295"/>
      <c r="PUR295"/>
      <c r="PUS295"/>
      <c r="PUT295"/>
      <c r="PUU295"/>
      <c r="PUV295"/>
      <c r="PUW295"/>
      <c r="PUX295"/>
      <c r="PUY295"/>
      <c r="PUZ295"/>
      <c r="PVA295"/>
      <c r="PVB295"/>
      <c r="PVC295"/>
      <c r="PVD295"/>
      <c r="PVE295"/>
      <c r="PVF295"/>
      <c r="PVG295"/>
      <c r="PVH295"/>
      <c r="PVI295"/>
      <c r="PVJ295"/>
      <c r="PVK295"/>
      <c r="PVL295"/>
      <c r="PVM295"/>
      <c r="PVN295"/>
      <c r="PVO295"/>
      <c r="PVP295"/>
      <c r="PVQ295"/>
      <c r="PVR295"/>
      <c r="PVS295"/>
      <c r="PVT295"/>
      <c r="PVU295"/>
      <c r="PVV295"/>
      <c r="PVW295"/>
      <c r="PVX295"/>
      <c r="PVY295"/>
      <c r="PVZ295"/>
      <c r="PWA295"/>
      <c r="PWB295"/>
      <c r="PWC295"/>
      <c r="PWD295"/>
      <c r="PWE295"/>
      <c r="PWF295"/>
      <c r="PWG295"/>
      <c r="PWH295"/>
      <c r="PWI295"/>
      <c r="PWJ295"/>
      <c r="PWK295"/>
      <c r="PWL295"/>
      <c r="PWM295"/>
      <c r="PWN295"/>
      <c r="PWO295"/>
      <c r="PWP295"/>
      <c r="PWQ295"/>
      <c r="PWR295"/>
      <c r="PWS295"/>
      <c r="PWT295"/>
      <c r="PWU295"/>
      <c r="PWV295"/>
      <c r="PWW295"/>
      <c r="PWX295"/>
      <c r="PWY295"/>
      <c r="PWZ295"/>
      <c r="PXA295"/>
      <c r="PXB295"/>
      <c r="PXC295"/>
      <c r="PXD295"/>
      <c r="PXE295"/>
      <c r="PXF295"/>
      <c r="PXG295"/>
      <c r="PXH295"/>
      <c r="PXI295"/>
      <c r="PXJ295"/>
      <c r="PXK295"/>
      <c r="PXL295"/>
      <c r="PXM295"/>
      <c r="PXN295"/>
      <c r="PXO295"/>
      <c r="PXP295"/>
      <c r="PXQ295"/>
      <c r="PXR295"/>
      <c r="PXS295"/>
      <c r="PXT295"/>
      <c r="PXU295"/>
      <c r="PXV295"/>
      <c r="PXW295"/>
      <c r="PXX295"/>
      <c r="PXY295"/>
      <c r="PXZ295"/>
      <c r="PYA295"/>
      <c r="PYB295"/>
      <c r="PYC295"/>
      <c r="PYD295"/>
      <c r="PYE295"/>
      <c r="PYF295"/>
      <c r="PYG295"/>
      <c r="PYH295"/>
      <c r="PYI295"/>
      <c r="PYJ295"/>
      <c r="PYK295"/>
      <c r="PYL295"/>
      <c r="PYM295"/>
      <c r="PYN295"/>
      <c r="PYO295"/>
      <c r="PYP295"/>
      <c r="PYQ295"/>
      <c r="PYR295"/>
      <c r="PYS295"/>
      <c r="PYT295"/>
      <c r="PYU295"/>
      <c r="PYV295"/>
      <c r="PYW295"/>
      <c r="PYX295"/>
      <c r="PYY295"/>
      <c r="PYZ295"/>
      <c r="PZA295"/>
      <c r="PZB295"/>
      <c r="PZC295"/>
      <c r="PZD295"/>
      <c r="PZE295"/>
      <c r="PZF295"/>
      <c r="PZG295"/>
      <c r="PZH295"/>
      <c r="PZI295"/>
      <c r="PZJ295"/>
      <c r="PZK295"/>
      <c r="PZL295"/>
      <c r="PZM295"/>
      <c r="PZN295"/>
      <c r="PZO295"/>
      <c r="PZP295"/>
      <c r="PZQ295"/>
      <c r="PZR295"/>
      <c r="PZS295"/>
      <c r="PZT295"/>
      <c r="PZU295"/>
      <c r="PZV295"/>
      <c r="PZW295"/>
      <c r="PZX295"/>
      <c r="PZY295"/>
      <c r="PZZ295"/>
      <c r="QAA295"/>
      <c r="QAB295"/>
      <c r="QAC295"/>
      <c r="QAD295"/>
      <c r="QAE295"/>
      <c r="QAF295"/>
      <c r="QAG295"/>
      <c r="QAH295"/>
      <c r="QAI295"/>
      <c r="QAJ295"/>
      <c r="QAK295"/>
      <c r="QAL295"/>
      <c r="QAM295"/>
      <c r="QAN295"/>
      <c r="QAO295"/>
      <c r="QAP295"/>
      <c r="QAQ295"/>
      <c r="QAR295"/>
      <c r="QAS295"/>
      <c r="QAT295"/>
      <c r="QAU295"/>
      <c r="QAV295"/>
      <c r="QAW295"/>
      <c r="QAX295"/>
      <c r="QAY295"/>
      <c r="QAZ295"/>
      <c r="QBA295"/>
      <c r="QBB295"/>
      <c r="QBC295"/>
      <c r="QBD295"/>
      <c r="QBE295"/>
      <c r="QBF295"/>
      <c r="QBG295"/>
      <c r="QBH295"/>
      <c r="QBI295"/>
      <c r="QBJ295"/>
      <c r="QBK295"/>
      <c r="QBL295"/>
      <c r="QBM295"/>
      <c r="QBN295"/>
      <c r="QBO295"/>
      <c r="QBP295"/>
      <c r="QBQ295"/>
      <c r="QBR295"/>
      <c r="QBS295"/>
      <c r="QBT295"/>
      <c r="QBU295"/>
      <c r="QBV295"/>
      <c r="QBW295"/>
      <c r="QBX295"/>
      <c r="QBY295"/>
      <c r="QBZ295"/>
      <c r="QCA295"/>
      <c r="QCB295"/>
      <c r="QCC295"/>
      <c r="QCD295"/>
      <c r="QCE295"/>
      <c r="QCF295"/>
      <c r="QCG295"/>
      <c r="QCH295"/>
      <c r="QCI295"/>
      <c r="QCJ295"/>
      <c r="QCK295"/>
      <c r="QCL295"/>
      <c r="QCM295"/>
      <c r="QCN295"/>
      <c r="QCO295"/>
      <c r="QCP295"/>
      <c r="QCQ295"/>
      <c r="QCR295"/>
      <c r="QCS295"/>
      <c r="QCT295"/>
      <c r="QCU295"/>
      <c r="QCV295"/>
      <c r="QCW295"/>
      <c r="QCX295"/>
      <c r="QCY295"/>
      <c r="QCZ295"/>
      <c r="QDA295"/>
      <c r="QDB295"/>
      <c r="QDC295"/>
      <c r="QDD295"/>
      <c r="QDE295"/>
      <c r="QDF295"/>
      <c r="QDG295"/>
      <c r="QDH295"/>
      <c r="QDI295"/>
      <c r="QDJ295"/>
      <c r="QDK295"/>
      <c r="QDL295"/>
      <c r="QDM295"/>
      <c r="QDN295"/>
      <c r="QDO295"/>
      <c r="QDP295"/>
      <c r="QDQ295"/>
      <c r="QDR295"/>
      <c r="QDS295"/>
      <c r="QDT295"/>
      <c r="QDU295"/>
      <c r="QDV295"/>
      <c r="QDW295"/>
      <c r="QDX295"/>
      <c r="QDY295"/>
      <c r="QDZ295"/>
      <c r="QEA295"/>
      <c r="QEB295"/>
      <c r="QEC295"/>
      <c r="QED295"/>
      <c r="QEE295"/>
      <c r="QEF295"/>
      <c r="QEG295"/>
      <c r="QEH295"/>
      <c r="QEI295"/>
      <c r="QEJ295"/>
      <c r="QEK295"/>
      <c r="QEL295"/>
      <c r="QEM295"/>
      <c r="QEN295"/>
      <c r="QEO295"/>
      <c r="QEP295"/>
      <c r="QEQ295"/>
      <c r="QER295"/>
      <c r="QES295"/>
      <c r="QET295"/>
      <c r="QEU295"/>
      <c r="QEV295"/>
      <c r="QEW295"/>
      <c r="QEX295"/>
      <c r="QEY295"/>
      <c r="QEZ295"/>
      <c r="QFA295"/>
      <c r="QFB295"/>
      <c r="QFC295"/>
      <c r="QFD295"/>
      <c r="QFE295"/>
      <c r="QFF295"/>
      <c r="QFG295"/>
      <c r="QFH295"/>
      <c r="QFI295"/>
      <c r="QFJ295"/>
      <c r="QFK295"/>
      <c r="QFL295"/>
      <c r="QFM295"/>
      <c r="QFN295"/>
      <c r="QFO295"/>
      <c r="QFP295"/>
      <c r="QFQ295"/>
      <c r="QFR295"/>
      <c r="QFS295"/>
      <c r="QFT295"/>
      <c r="QFU295"/>
      <c r="QFV295"/>
      <c r="QFW295"/>
      <c r="QFX295"/>
      <c r="QFY295"/>
      <c r="QFZ295"/>
      <c r="QGA295"/>
      <c r="QGB295"/>
      <c r="QGC295"/>
      <c r="QGD295"/>
      <c r="QGE295"/>
      <c r="QGF295"/>
      <c r="QGG295"/>
      <c r="QGH295"/>
      <c r="QGI295"/>
      <c r="QGJ295"/>
      <c r="QGK295"/>
      <c r="QGL295"/>
      <c r="QGM295"/>
      <c r="QGN295"/>
      <c r="QGO295"/>
      <c r="QGP295"/>
      <c r="QGQ295"/>
      <c r="QGR295"/>
      <c r="QGS295"/>
      <c r="QGT295"/>
      <c r="QGU295"/>
      <c r="QGV295"/>
      <c r="QGW295"/>
      <c r="QGX295"/>
      <c r="QGY295"/>
      <c r="QGZ295"/>
      <c r="QHA295"/>
      <c r="QHB295"/>
      <c r="QHC295"/>
      <c r="QHD295"/>
      <c r="QHE295"/>
      <c r="QHF295"/>
      <c r="QHG295"/>
      <c r="QHH295"/>
      <c r="QHI295"/>
      <c r="QHJ295"/>
      <c r="QHK295"/>
      <c r="QHL295"/>
      <c r="QHM295"/>
      <c r="QHN295"/>
      <c r="QHO295"/>
      <c r="QHP295"/>
      <c r="QHQ295"/>
      <c r="QHR295"/>
      <c r="QHS295"/>
      <c r="QHT295"/>
      <c r="QHU295"/>
      <c r="QHV295"/>
      <c r="QHW295"/>
      <c r="QHX295"/>
      <c r="QHY295"/>
      <c r="QHZ295"/>
      <c r="QIA295"/>
      <c r="QIB295"/>
      <c r="QIC295"/>
      <c r="QID295"/>
      <c r="QIE295"/>
      <c r="QIF295"/>
      <c r="QIG295"/>
      <c r="QIH295"/>
      <c r="QII295"/>
      <c r="QIJ295"/>
      <c r="QIK295"/>
      <c r="QIL295"/>
      <c r="QIM295"/>
      <c r="QIN295"/>
      <c r="QIO295"/>
      <c r="QIP295"/>
      <c r="QIQ295"/>
      <c r="QIR295"/>
      <c r="QIS295"/>
      <c r="QIT295"/>
      <c r="QIU295"/>
      <c r="QIV295"/>
      <c r="QIW295"/>
      <c r="QIX295"/>
      <c r="QIY295"/>
      <c r="QIZ295"/>
      <c r="QJA295"/>
      <c r="QJB295"/>
      <c r="QJC295"/>
      <c r="QJD295"/>
      <c r="QJE295"/>
      <c r="QJF295"/>
      <c r="QJG295"/>
      <c r="QJH295"/>
      <c r="QJI295"/>
      <c r="QJJ295"/>
      <c r="QJK295"/>
      <c r="QJL295"/>
      <c r="QJM295"/>
      <c r="QJN295"/>
      <c r="QJO295"/>
      <c r="QJP295"/>
      <c r="QJQ295"/>
      <c r="QJR295"/>
      <c r="QJS295"/>
      <c r="QJT295"/>
      <c r="QJU295"/>
      <c r="QJV295"/>
      <c r="QJW295"/>
      <c r="QJX295"/>
      <c r="QJY295"/>
      <c r="QJZ295"/>
      <c r="QKA295"/>
      <c r="QKB295"/>
      <c r="QKC295"/>
      <c r="QKD295"/>
      <c r="QKE295"/>
      <c r="QKF295"/>
      <c r="QKG295"/>
      <c r="QKH295"/>
      <c r="QKI295"/>
      <c r="QKJ295"/>
      <c r="QKK295"/>
      <c r="QKL295"/>
      <c r="QKM295"/>
      <c r="QKN295"/>
      <c r="QKO295"/>
      <c r="QKP295"/>
      <c r="QKQ295"/>
      <c r="QKR295"/>
      <c r="QKS295"/>
      <c r="QKT295"/>
      <c r="QKU295"/>
      <c r="QKV295"/>
      <c r="QKW295"/>
      <c r="QKX295"/>
      <c r="QKY295"/>
      <c r="QKZ295"/>
      <c r="QLA295"/>
      <c r="QLB295"/>
      <c r="QLC295"/>
      <c r="QLD295"/>
      <c r="QLE295"/>
      <c r="QLF295"/>
      <c r="QLG295"/>
      <c r="QLH295"/>
      <c r="QLI295"/>
      <c r="QLJ295"/>
      <c r="QLK295"/>
      <c r="QLL295"/>
      <c r="QLM295"/>
      <c r="QLN295"/>
      <c r="QLO295"/>
      <c r="QLP295"/>
      <c r="QLQ295"/>
      <c r="QLR295"/>
      <c r="QLS295"/>
      <c r="QLT295"/>
      <c r="QLU295"/>
      <c r="QLV295"/>
      <c r="QLW295"/>
      <c r="QLX295"/>
      <c r="QLY295"/>
      <c r="QLZ295"/>
      <c r="QMA295"/>
      <c r="QMB295"/>
      <c r="QMC295"/>
      <c r="QMD295"/>
      <c r="QME295"/>
      <c r="QMF295"/>
      <c r="QMG295"/>
      <c r="QMH295"/>
      <c r="QMI295"/>
      <c r="QMJ295"/>
      <c r="QMK295"/>
      <c r="QML295"/>
      <c r="QMM295"/>
      <c r="QMN295"/>
      <c r="QMO295"/>
      <c r="QMP295"/>
      <c r="QMQ295"/>
      <c r="QMR295"/>
      <c r="QMS295"/>
      <c r="QMT295"/>
      <c r="QMU295"/>
      <c r="QMV295"/>
      <c r="QMW295"/>
      <c r="QMX295"/>
      <c r="QMY295"/>
      <c r="QMZ295"/>
      <c r="QNA295"/>
      <c r="QNB295"/>
      <c r="QNC295"/>
      <c r="QND295"/>
      <c r="QNE295"/>
      <c r="QNF295"/>
      <c r="QNG295"/>
      <c r="QNH295"/>
      <c r="QNI295"/>
      <c r="QNJ295"/>
      <c r="QNK295"/>
      <c r="QNL295"/>
      <c r="QNM295"/>
      <c r="QNN295"/>
      <c r="QNO295"/>
      <c r="QNP295"/>
      <c r="QNQ295"/>
      <c r="QNR295"/>
      <c r="QNS295"/>
      <c r="QNT295"/>
      <c r="QNU295"/>
      <c r="QNV295"/>
      <c r="QNW295"/>
      <c r="QNX295"/>
      <c r="QNY295"/>
      <c r="QNZ295"/>
      <c r="QOA295"/>
      <c r="QOB295"/>
      <c r="QOC295"/>
      <c r="QOD295"/>
      <c r="QOE295"/>
      <c r="QOF295"/>
      <c r="QOG295"/>
      <c r="QOH295"/>
      <c r="QOI295"/>
      <c r="QOJ295"/>
      <c r="QOK295"/>
      <c r="QOL295"/>
      <c r="QOM295"/>
      <c r="QON295"/>
      <c r="QOO295"/>
      <c r="QOP295"/>
      <c r="QOQ295"/>
      <c r="QOR295"/>
      <c r="QOS295"/>
      <c r="QOT295"/>
      <c r="QOU295"/>
      <c r="QOV295"/>
      <c r="QOW295"/>
      <c r="QOX295"/>
      <c r="QOY295"/>
      <c r="QOZ295"/>
      <c r="QPA295"/>
      <c r="QPB295"/>
      <c r="QPC295"/>
      <c r="QPD295"/>
      <c r="QPE295"/>
      <c r="QPF295"/>
      <c r="QPG295"/>
      <c r="QPH295"/>
      <c r="QPI295"/>
      <c r="QPJ295"/>
      <c r="QPK295"/>
      <c r="QPL295"/>
      <c r="QPM295"/>
      <c r="QPN295"/>
      <c r="QPO295"/>
      <c r="QPP295"/>
      <c r="QPQ295"/>
      <c r="QPR295"/>
      <c r="QPS295"/>
      <c r="QPT295"/>
      <c r="QPU295"/>
      <c r="QPV295"/>
      <c r="QPW295"/>
      <c r="QPX295"/>
      <c r="QPY295"/>
      <c r="QPZ295"/>
      <c r="QQA295"/>
      <c r="QQB295"/>
      <c r="QQC295"/>
      <c r="QQD295"/>
      <c r="QQE295"/>
      <c r="QQF295"/>
      <c r="QQG295"/>
      <c r="QQH295"/>
      <c r="QQI295"/>
      <c r="QQJ295"/>
      <c r="QQK295"/>
      <c r="QQL295"/>
      <c r="QQM295"/>
      <c r="QQN295"/>
      <c r="QQO295"/>
      <c r="QQP295"/>
      <c r="QQQ295"/>
      <c r="QQR295"/>
      <c r="QQS295"/>
      <c r="QQT295"/>
      <c r="QQU295"/>
      <c r="QQV295"/>
      <c r="QQW295"/>
      <c r="QQX295"/>
      <c r="QQY295"/>
      <c r="QQZ295"/>
      <c r="QRA295"/>
      <c r="QRB295"/>
      <c r="QRC295"/>
      <c r="QRD295"/>
      <c r="QRE295"/>
      <c r="QRF295"/>
      <c r="QRG295"/>
      <c r="QRH295"/>
      <c r="QRI295"/>
      <c r="QRJ295"/>
      <c r="QRK295"/>
      <c r="QRL295"/>
      <c r="QRM295"/>
      <c r="QRN295"/>
      <c r="QRO295"/>
      <c r="QRP295"/>
      <c r="QRQ295"/>
      <c r="QRR295"/>
      <c r="QRS295"/>
      <c r="QRT295"/>
      <c r="QRU295"/>
      <c r="QRV295"/>
      <c r="QRW295"/>
      <c r="QRX295"/>
      <c r="QRY295"/>
      <c r="QRZ295"/>
      <c r="QSA295"/>
      <c r="QSB295"/>
      <c r="QSC295"/>
      <c r="QSD295"/>
      <c r="QSE295"/>
      <c r="QSF295"/>
      <c r="QSG295"/>
      <c r="QSH295"/>
      <c r="QSI295"/>
      <c r="QSJ295"/>
      <c r="QSK295"/>
      <c r="QSL295"/>
      <c r="QSM295"/>
      <c r="QSN295"/>
      <c r="QSO295"/>
      <c r="QSP295"/>
      <c r="QSQ295"/>
      <c r="QSR295"/>
      <c r="QSS295"/>
      <c r="QST295"/>
      <c r="QSU295"/>
      <c r="QSV295"/>
      <c r="QSW295"/>
      <c r="QSX295"/>
      <c r="QSY295"/>
      <c r="QSZ295"/>
      <c r="QTA295"/>
      <c r="QTB295"/>
      <c r="QTC295"/>
      <c r="QTD295"/>
      <c r="QTE295"/>
      <c r="QTF295"/>
      <c r="QTG295"/>
      <c r="QTH295"/>
      <c r="QTI295"/>
      <c r="QTJ295"/>
      <c r="QTK295"/>
      <c r="QTL295"/>
      <c r="QTM295"/>
      <c r="QTN295"/>
      <c r="QTO295"/>
      <c r="QTP295"/>
      <c r="QTQ295"/>
      <c r="QTR295"/>
      <c r="QTS295"/>
      <c r="QTT295"/>
      <c r="QTU295"/>
      <c r="QTV295"/>
      <c r="QTW295"/>
      <c r="QTX295"/>
      <c r="QTY295"/>
      <c r="QTZ295"/>
      <c r="QUA295"/>
      <c r="QUB295"/>
      <c r="QUC295"/>
      <c r="QUD295"/>
      <c r="QUE295"/>
      <c r="QUF295"/>
      <c r="QUG295"/>
      <c r="QUH295"/>
      <c r="QUI295"/>
      <c r="QUJ295"/>
      <c r="QUK295"/>
      <c r="QUL295"/>
      <c r="QUM295"/>
      <c r="QUN295"/>
      <c r="QUO295"/>
      <c r="QUP295"/>
      <c r="QUQ295"/>
      <c r="QUR295"/>
      <c r="QUS295"/>
      <c r="QUT295"/>
      <c r="QUU295"/>
      <c r="QUV295"/>
      <c r="QUW295"/>
      <c r="QUX295"/>
      <c r="QUY295"/>
      <c r="QUZ295"/>
      <c r="QVA295"/>
      <c r="QVB295"/>
      <c r="QVC295"/>
      <c r="QVD295"/>
      <c r="QVE295"/>
      <c r="QVF295"/>
      <c r="QVG295"/>
      <c r="QVH295"/>
      <c r="QVI295"/>
      <c r="QVJ295"/>
      <c r="QVK295"/>
      <c r="QVL295"/>
      <c r="QVM295"/>
      <c r="QVN295"/>
      <c r="QVO295"/>
      <c r="QVP295"/>
      <c r="QVQ295"/>
      <c r="QVR295"/>
      <c r="QVS295"/>
      <c r="QVT295"/>
      <c r="QVU295"/>
      <c r="QVV295"/>
      <c r="QVW295"/>
      <c r="QVX295"/>
      <c r="QVY295"/>
      <c r="QVZ295"/>
      <c r="QWA295"/>
      <c r="QWB295"/>
      <c r="QWC295"/>
      <c r="QWD295"/>
      <c r="QWE295"/>
      <c r="QWF295"/>
      <c r="QWG295"/>
      <c r="QWH295"/>
      <c r="QWI295"/>
      <c r="QWJ295"/>
      <c r="QWK295"/>
      <c r="QWL295"/>
      <c r="QWM295"/>
      <c r="QWN295"/>
      <c r="QWO295"/>
      <c r="QWP295"/>
      <c r="QWQ295"/>
      <c r="QWR295"/>
      <c r="QWS295"/>
      <c r="QWT295"/>
      <c r="QWU295"/>
      <c r="QWV295"/>
      <c r="QWW295"/>
      <c r="QWX295"/>
      <c r="QWY295"/>
      <c r="QWZ295"/>
      <c r="QXA295"/>
      <c r="QXB295"/>
      <c r="QXC295"/>
      <c r="QXD295"/>
      <c r="QXE295"/>
      <c r="QXF295"/>
      <c r="QXG295"/>
      <c r="QXH295"/>
      <c r="QXI295"/>
      <c r="QXJ295"/>
      <c r="QXK295"/>
      <c r="QXL295"/>
      <c r="QXM295"/>
      <c r="QXN295"/>
      <c r="QXO295"/>
      <c r="QXP295"/>
      <c r="QXQ295"/>
      <c r="QXR295"/>
      <c r="QXS295"/>
      <c r="QXT295"/>
      <c r="QXU295"/>
      <c r="QXV295"/>
      <c r="QXW295"/>
      <c r="QXX295"/>
      <c r="QXY295"/>
      <c r="QXZ295"/>
      <c r="QYA295"/>
      <c r="QYB295"/>
      <c r="QYC295"/>
      <c r="QYD295"/>
      <c r="QYE295"/>
      <c r="QYF295"/>
      <c r="QYG295"/>
      <c r="QYH295"/>
      <c r="QYI295"/>
      <c r="QYJ295"/>
      <c r="QYK295"/>
      <c r="QYL295"/>
      <c r="QYM295"/>
      <c r="QYN295"/>
      <c r="QYO295"/>
      <c r="QYP295"/>
      <c r="QYQ295"/>
      <c r="QYR295"/>
      <c r="QYS295"/>
      <c r="QYT295"/>
      <c r="QYU295"/>
      <c r="QYV295"/>
      <c r="QYW295"/>
      <c r="QYX295"/>
      <c r="QYY295"/>
      <c r="QYZ295"/>
      <c r="QZA295"/>
      <c r="QZB295"/>
      <c r="QZC295"/>
      <c r="QZD295"/>
      <c r="QZE295"/>
      <c r="QZF295"/>
      <c r="QZG295"/>
      <c r="QZH295"/>
      <c r="QZI295"/>
      <c r="QZJ295"/>
      <c r="QZK295"/>
      <c r="QZL295"/>
      <c r="QZM295"/>
      <c r="QZN295"/>
      <c r="QZO295"/>
      <c r="QZP295"/>
      <c r="QZQ295"/>
      <c r="QZR295"/>
      <c r="QZS295"/>
      <c r="QZT295"/>
      <c r="QZU295"/>
      <c r="QZV295"/>
      <c r="QZW295"/>
      <c r="QZX295"/>
      <c r="QZY295"/>
      <c r="QZZ295"/>
      <c r="RAA295"/>
      <c r="RAB295"/>
      <c r="RAC295"/>
      <c r="RAD295"/>
      <c r="RAE295"/>
      <c r="RAF295"/>
      <c r="RAG295"/>
      <c r="RAH295"/>
      <c r="RAI295"/>
      <c r="RAJ295"/>
      <c r="RAK295"/>
      <c r="RAL295"/>
      <c r="RAM295"/>
      <c r="RAN295"/>
      <c r="RAO295"/>
      <c r="RAP295"/>
      <c r="RAQ295"/>
      <c r="RAR295"/>
      <c r="RAS295"/>
      <c r="RAT295"/>
      <c r="RAU295"/>
      <c r="RAV295"/>
      <c r="RAW295"/>
      <c r="RAX295"/>
      <c r="RAY295"/>
      <c r="RAZ295"/>
      <c r="RBA295"/>
      <c r="RBB295"/>
      <c r="RBC295"/>
      <c r="RBD295"/>
      <c r="RBE295"/>
      <c r="RBF295"/>
      <c r="RBG295"/>
      <c r="RBH295"/>
      <c r="RBI295"/>
      <c r="RBJ295"/>
      <c r="RBK295"/>
      <c r="RBL295"/>
      <c r="RBM295"/>
      <c r="RBN295"/>
      <c r="RBO295"/>
      <c r="RBP295"/>
      <c r="RBQ295"/>
      <c r="RBR295"/>
      <c r="RBS295"/>
      <c r="RBT295"/>
      <c r="RBU295"/>
      <c r="RBV295"/>
      <c r="RBW295"/>
      <c r="RBX295"/>
      <c r="RBY295"/>
      <c r="RBZ295"/>
      <c r="RCA295"/>
      <c r="RCB295"/>
      <c r="RCC295"/>
      <c r="RCD295"/>
      <c r="RCE295"/>
      <c r="RCF295"/>
      <c r="RCG295"/>
      <c r="RCH295"/>
      <c r="RCI295"/>
      <c r="RCJ295"/>
      <c r="RCK295"/>
      <c r="RCL295"/>
      <c r="RCM295"/>
      <c r="RCN295"/>
      <c r="RCO295"/>
      <c r="RCP295"/>
      <c r="RCQ295"/>
      <c r="RCR295"/>
      <c r="RCS295"/>
      <c r="RCT295"/>
      <c r="RCU295"/>
      <c r="RCV295"/>
      <c r="RCW295"/>
      <c r="RCX295"/>
      <c r="RCY295"/>
      <c r="RCZ295"/>
      <c r="RDA295"/>
      <c r="RDB295"/>
      <c r="RDC295"/>
      <c r="RDD295"/>
      <c r="RDE295"/>
      <c r="RDF295"/>
      <c r="RDG295"/>
      <c r="RDH295"/>
      <c r="RDI295"/>
      <c r="RDJ295"/>
      <c r="RDK295"/>
      <c r="RDL295"/>
      <c r="RDM295"/>
      <c r="RDN295"/>
      <c r="RDO295"/>
      <c r="RDP295"/>
      <c r="RDQ295"/>
      <c r="RDR295"/>
      <c r="RDS295"/>
      <c r="RDT295"/>
      <c r="RDU295"/>
      <c r="RDV295"/>
      <c r="RDW295"/>
      <c r="RDX295"/>
      <c r="RDY295"/>
      <c r="RDZ295"/>
      <c r="REA295"/>
      <c r="REB295"/>
      <c r="REC295"/>
      <c r="RED295"/>
      <c r="REE295"/>
      <c r="REF295"/>
      <c r="REG295"/>
      <c r="REH295"/>
      <c r="REI295"/>
      <c r="REJ295"/>
      <c r="REK295"/>
      <c r="REL295"/>
      <c r="REM295"/>
      <c r="REN295"/>
      <c r="REO295"/>
      <c r="REP295"/>
      <c r="REQ295"/>
      <c r="RER295"/>
      <c r="RES295"/>
      <c r="RET295"/>
      <c r="REU295"/>
      <c r="REV295"/>
      <c r="REW295"/>
      <c r="REX295"/>
      <c r="REY295"/>
      <c r="REZ295"/>
      <c r="RFA295"/>
      <c r="RFB295"/>
      <c r="RFC295"/>
      <c r="RFD295"/>
      <c r="RFE295"/>
      <c r="RFF295"/>
      <c r="RFG295"/>
      <c r="RFH295"/>
      <c r="RFI295"/>
      <c r="RFJ295"/>
      <c r="RFK295"/>
      <c r="RFL295"/>
      <c r="RFM295"/>
      <c r="RFN295"/>
      <c r="RFO295"/>
      <c r="RFP295"/>
      <c r="RFQ295"/>
      <c r="RFR295"/>
      <c r="RFS295"/>
      <c r="RFT295"/>
      <c r="RFU295"/>
      <c r="RFV295"/>
      <c r="RFW295"/>
      <c r="RFX295"/>
      <c r="RFY295"/>
      <c r="RFZ295"/>
      <c r="RGA295"/>
      <c r="RGB295"/>
      <c r="RGC295"/>
      <c r="RGD295"/>
      <c r="RGE295"/>
      <c r="RGF295"/>
      <c r="RGG295"/>
      <c r="RGH295"/>
      <c r="RGI295"/>
      <c r="RGJ295"/>
      <c r="RGK295"/>
      <c r="RGL295"/>
      <c r="RGM295"/>
      <c r="RGN295"/>
      <c r="RGO295"/>
      <c r="RGP295"/>
      <c r="RGQ295"/>
      <c r="RGR295"/>
      <c r="RGS295"/>
      <c r="RGT295"/>
      <c r="RGU295"/>
      <c r="RGV295"/>
      <c r="RGW295"/>
      <c r="RGX295"/>
      <c r="RGY295"/>
      <c r="RGZ295"/>
      <c r="RHA295"/>
      <c r="RHB295"/>
      <c r="RHC295"/>
      <c r="RHD295"/>
      <c r="RHE295"/>
      <c r="RHF295"/>
      <c r="RHG295"/>
      <c r="RHH295"/>
      <c r="RHI295"/>
      <c r="RHJ295"/>
      <c r="RHK295"/>
      <c r="RHL295"/>
      <c r="RHM295"/>
      <c r="RHN295"/>
      <c r="RHO295"/>
      <c r="RHP295"/>
      <c r="RHQ295"/>
      <c r="RHR295"/>
      <c r="RHS295"/>
      <c r="RHT295"/>
      <c r="RHU295"/>
      <c r="RHV295"/>
      <c r="RHW295"/>
      <c r="RHX295"/>
      <c r="RHY295"/>
      <c r="RHZ295"/>
      <c r="RIA295"/>
      <c r="RIB295"/>
      <c r="RIC295"/>
      <c r="RID295"/>
      <c r="RIE295"/>
      <c r="RIF295"/>
      <c r="RIG295"/>
      <c r="RIH295"/>
      <c r="RII295"/>
      <c r="RIJ295"/>
      <c r="RIK295"/>
      <c r="RIL295"/>
      <c r="RIM295"/>
      <c r="RIN295"/>
      <c r="RIO295"/>
      <c r="RIP295"/>
      <c r="RIQ295"/>
      <c r="RIR295"/>
      <c r="RIS295"/>
      <c r="RIT295"/>
      <c r="RIU295"/>
      <c r="RIV295"/>
      <c r="RIW295"/>
      <c r="RIX295"/>
      <c r="RIY295"/>
      <c r="RIZ295"/>
      <c r="RJA295"/>
      <c r="RJB295"/>
      <c r="RJC295"/>
      <c r="RJD295"/>
      <c r="RJE295"/>
      <c r="RJF295"/>
      <c r="RJG295"/>
      <c r="RJH295"/>
      <c r="RJI295"/>
      <c r="RJJ295"/>
      <c r="RJK295"/>
      <c r="RJL295"/>
      <c r="RJM295"/>
      <c r="RJN295"/>
      <c r="RJO295"/>
      <c r="RJP295"/>
      <c r="RJQ295"/>
      <c r="RJR295"/>
      <c r="RJS295"/>
      <c r="RJT295"/>
      <c r="RJU295"/>
      <c r="RJV295"/>
      <c r="RJW295"/>
      <c r="RJX295"/>
      <c r="RJY295"/>
      <c r="RJZ295"/>
      <c r="RKA295"/>
      <c r="RKB295"/>
      <c r="RKC295"/>
      <c r="RKD295"/>
      <c r="RKE295"/>
      <c r="RKF295"/>
      <c r="RKG295"/>
      <c r="RKH295"/>
      <c r="RKI295"/>
      <c r="RKJ295"/>
      <c r="RKK295"/>
      <c r="RKL295"/>
      <c r="RKM295"/>
      <c r="RKN295"/>
      <c r="RKO295"/>
      <c r="RKP295"/>
      <c r="RKQ295"/>
      <c r="RKR295"/>
      <c r="RKS295"/>
      <c r="RKT295"/>
      <c r="RKU295"/>
      <c r="RKV295"/>
      <c r="RKW295"/>
      <c r="RKX295"/>
      <c r="RKY295"/>
      <c r="RKZ295"/>
      <c r="RLA295"/>
      <c r="RLB295"/>
      <c r="RLC295"/>
      <c r="RLD295"/>
      <c r="RLE295"/>
      <c r="RLF295"/>
      <c r="RLG295"/>
      <c r="RLH295"/>
      <c r="RLI295"/>
      <c r="RLJ295"/>
      <c r="RLK295"/>
      <c r="RLL295"/>
      <c r="RLM295"/>
      <c r="RLN295"/>
      <c r="RLO295"/>
      <c r="RLP295"/>
      <c r="RLQ295"/>
      <c r="RLR295"/>
      <c r="RLS295"/>
      <c r="RLT295"/>
      <c r="RLU295"/>
      <c r="RLV295"/>
      <c r="RLW295"/>
      <c r="RLX295"/>
      <c r="RLY295"/>
      <c r="RLZ295"/>
      <c r="RMA295"/>
      <c r="RMB295"/>
      <c r="RMC295"/>
      <c r="RMD295"/>
      <c r="RME295"/>
      <c r="RMF295"/>
      <c r="RMG295"/>
      <c r="RMH295"/>
      <c r="RMI295"/>
      <c r="RMJ295"/>
      <c r="RMK295"/>
      <c r="RML295"/>
      <c r="RMM295"/>
      <c r="RMN295"/>
      <c r="RMO295"/>
      <c r="RMP295"/>
      <c r="RMQ295"/>
      <c r="RMR295"/>
      <c r="RMS295"/>
      <c r="RMT295"/>
      <c r="RMU295"/>
      <c r="RMV295"/>
      <c r="RMW295"/>
      <c r="RMX295"/>
      <c r="RMY295"/>
      <c r="RMZ295"/>
      <c r="RNA295"/>
      <c r="RNB295"/>
      <c r="RNC295"/>
      <c r="RND295"/>
      <c r="RNE295"/>
      <c r="RNF295"/>
      <c r="RNG295"/>
      <c r="RNH295"/>
      <c r="RNI295"/>
      <c r="RNJ295"/>
      <c r="RNK295"/>
      <c r="RNL295"/>
      <c r="RNM295"/>
      <c r="RNN295"/>
      <c r="RNO295"/>
      <c r="RNP295"/>
      <c r="RNQ295"/>
      <c r="RNR295"/>
      <c r="RNS295"/>
      <c r="RNT295"/>
      <c r="RNU295"/>
      <c r="RNV295"/>
      <c r="RNW295"/>
      <c r="RNX295"/>
      <c r="RNY295"/>
      <c r="RNZ295"/>
      <c r="ROA295"/>
      <c r="ROB295"/>
      <c r="ROC295"/>
      <c r="ROD295"/>
      <c r="ROE295"/>
      <c r="ROF295"/>
      <c r="ROG295"/>
      <c r="ROH295"/>
      <c r="ROI295"/>
      <c r="ROJ295"/>
      <c r="ROK295"/>
      <c r="ROL295"/>
      <c r="ROM295"/>
      <c r="RON295"/>
      <c r="ROO295"/>
      <c r="ROP295"/>
      <c r="ROQ295"/>
      <c r="ROR295"/>
      <c r="ROS295"/>
      <c r="ROT295"/>
      <c r="ROU295"/>
      <c r="ROV295"/>
      <c r="ROW295"/>
      <c r="ROX295"/>
      <c r="ROY295"/>
      <c r="ROZ295"/>
      <c r="RPA295"/>
      <c r="RPB295"/>
      <c r="RPC295"/>
      <c r="RPD295"/>
      <c r="RPE295"/>
      <c r="RPF295"/>
      <c r="RPG295"/>
      <c r="RPH295"/>
      <c r="RPI295"/>
      <c r="RPJ295"/>
      <c r="RPK295"/>
      <c r="RPL295"/>
      <c r="RPM295"/>
      <c r="RPN295"/>
      <c r="RPO295"/>
      <c r="RPP295"/>
      <c r="RPQ295"/>
      <c r="RPR295"/>
      <c r="RPS295"/>
      <c r="RPT295"/>
      <c r="RPU295"/>
      <c r="RPV295"/>
      <c r="RPW295"/>
      <c r="RPX295"/>
      <c r="RPY295"/>
      <c r="RPZ295"/>
      <c r="RQA295"/>
      <c r="RQB295"/>
      <c r="RQC295"/>
      <c r="RQD295"/>
      <c r="RQE295"/>
      <c r="RQF295"/>
      <c r="RQG295"/>
      <c r="RQH295"/>
      <c r="RQI295"/>
      <c r="RQJ295"/>
      <c r="RQK295"/>
      <c r="RQL295"/>
      <c r="RQM295"/>
      <c r="RQN295"/>
      <c r="RQO295"/>
      <c r="RQP295"/>
      <c r="RQQ295"/>
      <c r="RQR295"/>
      <c r="RQS295"/>
      <c r="RQT295"/>
      <c r="RQU295"/>
      <c r="RQV295"/>
      <c r="RQW295"/>
      <c r="RQX295"/>
      <c r="RQY295"/>
      <c r="RQZ295"/>
      <c r="RRA295"/>
      <c r="RRB295"/>
      <c r="RRC295"/>
      <c r="RRD295"/>
      <c r="RRE295"/>
      <c r="RRF295"/>
      <c r="RRG295"/>
      <c r="RRH295"/>
      <c r="RRI295"/>
      <c r="RRJ295"/>
      <c r="RRK295"/>
      <c r="RRL295"/>
      <c r="RRM295"/>
      <c r="RRN295"/>
      <c r="RRO295"/>
      <c r="RRP295"/>
      <c r="RRQ295"/>
      <c r="RRR295"/>
      <c r="RRS295"/>
      <c r="RRT295"/>
      <c r="RRU295"/>
      <c r="RRV295"/>
      <c r="RRW295"/>
      <c r="RRX295"/>
      <c r="RRY295"/>
      <c r="RRZ295"/>
      <c r="RSA295"/>
      <c r="RSB295"/>
      <c r="RSC295"/>
      <c r="RSD295"/>
      <c r="RSE295"/>
      <c r="RSF295"/>
      <c r="RSG295"/>
      <c r="RSH295"/>
      <c r="RSI295"/>
      <c r="RSJ295"/>
      <c r="RSK295"/>
      <c r="RSL295"/>
      <c r="RSM295"/>
      <c r="RSN295"/>
      <c r="RSO295"/>
      <c r="RSP295"/>
      <c r="RSQ295"/>
      <c r="RSR295"/>
      <c r="RSS295"/>
      <c r="RST295"/>
      <c r="RSU295"/>
      <c r="RSV295"/>
      <c r="RSW295"/>
      <c r="RSX295"/>
      <c r="RSY295"/>
      <c r="RSZ295"/>
      <c r="RTA295"/>
      <c r="RTB295"/>
      <c r="RTC295"/>
      <c r="RTD295"/>
      <c r="RTE295"/>
      <c r="RTF295"/>
      <c r="RTG295"/>
      <c r="RTH295"/>
      <c r="RTI295"/>
      <c r="RTJ295"/>
      <c r="RTK295"/>
      <c r="RTL295"/>
      <c r="RTM295"/>
      <c r="RTN295"/>
      <c r="RTO295"/>
      <c r="RTP295"/>
      <c r="RTQ295"/>
      <c r="RTR295"/>
      <c r="RTS295"/>
      <c r="RTT295"/>
      <c r="RTU295"/>
      <c r="RTV295"/>
      <c r="RTW295"/>
      <c r="RTX295"/>
      <c r="RTY295"/>
      <c r="RTZ295"/>
      <c r="RUA295"/>
      <c r="RUB295"/>
      <c r="RUC295"/>
      <c r="RUD295"/>
      <c r="RUE295"/>
      <c r="RUF295"/>
      <c r="RUG295"/>
      <c r="RUH295"/>
      <c r="RUI295"/>
      <c r="RUJ295"/>
      <c r="RUK295"/>
      <c r="RUL295"/>
      <c r="RUM295"/>
      <c r="RUN295"/>
      <c r="RUO295"/>
      <c r="RUP295"/>
      <c r="RUQ295"/>
      <c r="RUR295"/>
      <c r="RUS295"/>
      <c r="RUT295"/>
      <c r="RUU295"/>
      <c r="RUV295"/>
      <c r="RUW295"/>
      <c r="RUX295"/>
      <c r="RUY295"/>
      <c r="RUZ295"/>
      <c r="RVA295"/>
      <c r="RVB295"/>
      <c r="RVC295"/>
      <c r="RVD295"/>
      <c r="RVE295"/>
      <c r="RVF295"/>
      <c r="RVG295"/>
      <c r="RVH295"/>
      <c r="RVI295"/>
      <c r="RVJ295"/>
      <c r="RVK295"/>
      <c r="RVL295"/>
      <c r="RVM295"/>
      <c r="RVN295"/>
      <c r="RVO295"/>
      <c r="RVP295"/>
      <c r="RVQ295"/>
      <c r="RVR295"/>
      <c r="RVS295"/>
      <c r="RVT295"/>
      <c r="RVU295"/>
      <c r="RVV295"/>
      <c r="RVW295"/>
      <c r="RVX295"/>
      <c r="RVY295"/>
      <c r="RVZ295"/>
      <c r="RWA295"/>
      <c r="RWB295"/>
      <c r="RWC295"/>
      <c r="RWD295"/>
      <c r="RWE295"/>
      <c r="RWF295"/>
      <c r="RWG295"/>
      <c r="RWH295"/>
      <c r="RWI295"/>
      <c r="RWJ295"/>
      <c r="RWK295"/>
      <c r="RWL295"/>
      <c r="RWM295"/>
      <c r="RWN295"/>
      <c r="RWO295"/>
      <c r="RWP295"/>
      <c r="RWQ295"/>
      <c r="RWR295"/>
      <c r="RWS295"/>
      <c r="RWT295"/>
      <c r="RWU295"/>
      <c r="RWV295"/>
      <c r="RWW295"/>
      <c r="RWX295"/>
      <c r="RWY295"/>
      <c r="RWZ295"/>
      <c r="RXA295"/>
      <c r="RXB295"/>
      <c r="RXC295"/>
      <c r="RXD295"/>
      <c r="RXE295"/>
      <c r="RXF295"/>
      <c r="RXG295"/>
      <c r="RXH295"/>
      <c r="RXI295"/>
      <c r="RXJ295"/>
      <c r="RXK295"/>
      <c r="RXL295"/>
      <c r="RXM295"/>
      <c r="RXN295"/>
      <c r="RXO295"/>
      <c r="RXP295"/>
      <c r="RXQ295"/>
      <c r="RXR295"/>
      <c r="RXS295"/>
      <c r="RXT295"/>
      <c r="RXU295"/>
      <c r="RXV295"/>
      <c r="RXW295"/>
      <c r="RXX295"/>
      <c r="RXY295"/>
      <c r="RXZ295"/>
      <c r="RYA295"/>
      <c r="RYB295"/>
      <c r="RYC295"/>
      <c r="RYD295"/>
      <c r="RYE295"/>
      <c r="RYF295"/>
      <c r="RYG295"/>
      <c r="RYH295"/>
      <c r="RYI295"/>
      <c r="RYJ295"/>
      <c r="RYK295"/>
      <c r="RYL295"/>
      <c r="RYM295"/>
      <c r="RYN295"/>
      <c r="RYO295"/>
      <c r="RYP295"/>
      <c r="RYQ295"/>
      <c r="RYR295"/>
      <c r="RYS295"/>
      <c r="RYT295"/>
      <c r="RYU295"/>
      <c r="RYV295"/>
      <c r="RYW295"/>
      <c r="RYX295"/>
      <c r="RYY295"/>
      <c r="RYZ295"/>
      <c r="RZA295"/>
      <c r="RZB295"/>
      <c r="RZC295"/>
      <c r="RZD295"/>
      <c r="RZE295"/>
      <c r="RZF295"/>
      <c r="RZG295"/>
      <c r="RZH295"/>
      <c r="RZI295"/>
      <c r="RZJ295"/>
      <c r="RZK295"/>
      <c r="RZL295"/>
      <c r="RZM295"/>
      <c r="RZN295"/>
      <c r="RZO295"/>
      <c r="RZP295"/>
      <c r="RZQ295"/>
      <c r="RZR295"/>
      <c r="RZS295"/>
      <c r="RZT295"/>
      <c r="RZU295"/>
      <c r="RZV295"/>
      <c r="RZW295"/>
      <c r="RZX295"/>
      <c r="RZY295"/>
      <c r="RZZ295"/>
      <c r="SAA295"/>
      <c r="SAB295"/>
      <c r="SAC295"/>
      <c r="SAD295"/>
      <c r="SAE295"/>
      <c r="SAF295"/>
      <c r="SAG295"/>
      <c r="SAH295"/>
      <c r="SAI295"/>
      <c r="SAJ295"/>
      <c r="SAK295"/>
      <c r="SAL295"/>
      <c r="SAM295"/>
      <c r="SAN295"/>
      <c r="SAO295"/>
      <c r="SAP295"/>
      <c r="SAQ295"/>
      <c r="SAR295"/>
      <c r="SAS295"/>
      <c r="SAT295"/>
      <c r="SAU295"/>
      <c r="SAV295"/>
      <c r="SAW295"/>
      <c r="SAX295"/>
      <c r="SAY295"/>
      <c r="SAZ295"/>
      <c r="SBA295"/>
      <c r="SBB295"/>
      <c r="SBC295"/>
      <c r="SBD295"/>
      <c r="SBE295"/>
      <c r="SBF295"/>
      <c r="SBG295"/>
      <c r="SBH295"/>
      <c r="SBI295"/>
      <c r="SBJ295"/>
      <c r="SBK295"/>
      <c r="SBL295"/>
      <c r="SBM295"/>
      <c r="SBN295"/>
      <c r="SBO295"/>
      <c r="SBP295"/>
      <c r="SBQ295"/>
      <c r="SBR295"/>
      <c r="SBS295"/>
      <c r="SBT295"/>
      <c r="SBU295"/>
      <c r="SBV295"/>
      <c r="SBW295"/>
      <c r="SBX295"/>
      <c r="SBY295"/>
      <c r="SBZ295"/>
      <c r="SCA295"/>
      <c r="SCB295"/>
      <c r="SCC295"/>
      <c r="SCD295"/>
      <c r="SCE295"/>
      <c r="SCF295"/>
      <c r="SCG295"/>
      <c r="SCH295"/>
      <c r="SCI295"/>
      <c r="SCJ295"/>
      <c r="SCK295"/>
      <c r="SCL295"/>
      <c r="SCM295"/>
      <c r="SCN295"/>
      <c r="SCO295"/>
      <c r="SCP295"/>
      <c r="SCQ295"/>
      <c r="SCR295"/>
      <c r="SCS295"/>
      <c r="SCT295"/>
      <c r="SCU295"/>
      <c r="SCV295"/>
      <c r="SCW295"/>
      <c r="SCX295"/>
      <c r="SCY295"/>
      <c r="SCZ295"/>
      <c r="SDA295"/>
      <c r="SDB295"/>
      <c r="SDC295"/>
      <c r="SDD295"/>
      <c r="SDE295"/>
      <c r="SDF295"/>
      <c r="SDG295"/>
      <c r="SDH295"/>
      <c r="SDI295"/>
      <c r="SDJ295"/>
      <c r="SDK295"/>
      <c r="SDL295"/>
      <c r="SDM295"/>
      <c r="SDN295"/>
      <c r="SDO295"/>
      <c r="SDP295"/>
      <c r="SDQ295"/>
      <c r="SDR295"/>
      <c r="SDS295"/>
      <c r="SDT295"/>
      <c r="SDU295"/>
      <c r="SDV295"/>
      <c r="SDW295"/>
      <c r="SDX295"/>
      <c r="SDY295"/>
      <c r="SDZ295"/>
      <c r="SEA295"/>
      <c r="SEB295"/>
      <c r="SEC295"/>
      <c r="SED295"/>
      <c r="SEE295"/>
      <c r="SEF295"/>
      <c r="SEG295"/>
      <c r="SEH295"/>
      <c r="SEI295"/>
      <c r="SEJ295"/>
      <c r="SEK295"/>
      <c r="SEL295"/>
      <c r="SEM295"/>
      <c r="SEN295"/>
      <c r="SEO295"/>
      <c r="SEP295"/>
      <c r="SEQ295"/>
      <c r="SER295"/>
      <c r="SES295"/>
      <c r="SET295"/>
      <c r="SEU295"/>
      <c r="SEV295"/>
      <c r="SEW295"/>
      <c r="SEX295"/>
      <c r="SEY295"/>
      <c r="SEZ295"/>
      <c r="SFA295"/>
      <c r="SFB295"/>
      <c r="SFC295"/>
      <c r="SFD295"/>
      <c r="SFE295"/>
      <c r="SFF295"/>
      <c r="SFG295"/>
      <c r="SFH295"/>
      <c r="SFI295"/>
      <c r="SFJ295"/>
      <c r="SFK295"/>
      <c r="SFL295"/>
      <c r="SFM295"/>
      <c r="SFN295"/>
      <c r="SFO295"/>
      <c r="SFP295"/>
      <c r="SFQ295"/>
      <c r="SFR295"/>
      <c r="SFS295"/>
      <c r="SFT295"/>
      <c r="SFU295"/>
      <c r="SFV295"/>
      <c r="SFW295"/>
      <c r="SFX295"/>
      <c r="SFY295"/>
      <c r="SFZ295"/>
      <c r="SGA295"/>
      <c r="SGB295"/>
      <c r="SGC295"/>
      <c r="SGD295"/>
      <c r="SGE295"/>
      <c r="SGF295"/>
      <c r="SGG295"/>
      <c r="SGH295"/>
      <c r="SGI295"/>
      <c r="SGJ295"/>
      <c r="SGK295"/>
      <c r="SGL295"/>
      <c r="SGM295"/>
      <c r="SGN295"/>
      <c r="SGO295"/>
      <c r="SGP295"/>
      <c r="SGQ295"/>
      <c r="SGR295"/>
      <c r="SGS295"/>
      <c r="SGT295"/>
      <c r="SGU295"/>
      <c r="SGV295"/>
      <c r="SGW295"/>
      <c r="SGX295"/>
      <c r="SGY295"/>
      <c r="SGZ295"/>
      <c r="SHA295"/>
      <c r="SHB295"/>
      <c r="SHC295"/>
      <c r="SHD295"/>
      <c r="SHE295"/>
      <c r="SHF295"/>
      <c r="SHG295"/>
      <c r="SHH295"/>
      <c r="SHI295"/>
      <c r="SHJ295"/>
      <c r="SHK295"/>
      <c r="SHL295"/>
      <c r="SHM295"/>
      <c r="SHN295"/>
      <c r="SHO295"/>
      <c r="SHP295"/>
      <c r="SHQ295"/>
      <c r="SHR295"/>
      <c r="SHS295"/>
      <c r="SHT295"/>
      <c r="SHU295"/>
      <c r="SHV295"/>
      <c r="SHW295"/>
      <c r="SHX295"/>
      <c r="SHY295"/>
      <c r="SHZ295"/>
      <c r="SIA295"/>
      <c r="SIB295"/>
      <c r="SIC295"/>
      <c r="SID295"/>
      <c r="SIE295"/>
      <c r="SIF295"/>
      <c r="SIG295"/>
      <c r="SIH295"/>
      <c r="SII295"/>
      <c r="SIJ295"/>
      <c r="SIK295"/>
      <c r="SIL295"/>
      <c r="SIM295"/>
      <c r="SIN295"/>
      <c r="SIO295"/>
      <c r="SIP295"/>
      <c r="SIQ295"/>
      <c r="SIR295"/>
      <c r="SIS295"/>
      <c r="SIT295"/>
      <c r="SIU295"/>
      <c r="SIV295"/>
      <c r="SIW295"/>
      <c r="SIX295"/>
      <c r="SIY295"/>
      <c r="SIZ295"/>
      <c r="SJA295"/>
      <c r="SJB295"/>
      <c r="SJC295"/>
      <c r="SJD295"/>
      <c r="SJE295"/>
      <c r="SJF295"/>
      <c r="SJG295"/>
      <c r="SJH295"/>
      <c r="SJI295"/>
      <c r="SJJ295"/>
      <c r="SJK295"/>
      <c r="SJL295"/>
      <c r="SJM295"/>
      <c r="SJN295"/>
      <c r="SJO295"/>
      <c r="SJP295"/>
      <c r="SJQ295"/>
      <c r="SJR295"/>
      <c r="SJS295"/>
      <c r="SJT295"/>
      <c r="SJU295"/>
      <c r="SJV295"/>
      <c r="SJW295"/>
      <c r="SJX295"/>
      <c r="SJY295"/>
      <c r="SJZ295"/>
      <c r="SKA295"/>
      <c r="SKB295"/>
      <c r="SKC295"/>
      <c r="SKD295"/>
      <c r="SKE295"/>
      <c r="SKF295"/>
      <c r="SKG295"/>
      <c r="SKH295"/>
      <c r="SKI295"/>
      <c r="SKJ295"/>
      <c r="SKK295"/>
      <c r="SKL295"/>
      <c r="SKM295"/>
      <c r="SKN295"/>
      <c r="SKO295"/>
      <c r="SKP295"/>
      <c r="SKQ295"/>
      <c r="SKR295"/>
      <c r="SKS295"/>
      <c r="SKT295"/>
      <c r="SKU295"/>
      <c r="SKV295"/>
      <c r="SKW295"/>
      <c r="SKX295"/>
      <c r="SKY295"/>
      <c r="SKZ295"/>
      <c r="SLA295"/>
      <c r="SLB295"/>
      <c r="SLC295"/>
      <c r="SLD295"/>
      <c r="SLE295"/>
      <c r="SLF295"/>
      <c r="SLG295"/>
      <c r="SLH295"/>
      <c r="SLI295"/>
      <c r="SLJ295"/>
      <c r="SLK295"/>
      <c r="SLL295"/>
      <c r="SLM295"/>
      <c r="SLN295"/>
      <c r="SLO295"/>
      <c r="SLP295"/>
      <c r="SLQ295"/>
      <c r="SLR295"/>
      <c r="SLS295"/>
      <c r="SLT295"/>
      <c r="SLU295"/>
      <c r="SLV295"/>
      <c r="SLW295"/>
      <c r="SLX295"/>
      <c r="SLY295"/>
      <c r="SLZ295"/>
      <c r="SMA295"/>
      <c r="SMB295"/>
      <c r="SMC295"/>
      <c r="SMD295"/>
      <c r="SME295"/>
      <c r="SMF295"/>
      <c r="SMG295"/>
      <c r="SMH295"/>
      <c r="SMI295"/>
      <c r="SMJ295"/>
      <c r="SMK295"/>
      <c r="SML295"/>
      <c r="SMM295"/>
      <c r="SMN295"/>
      <c r="SMO295"/>
      <c r="SMP295"/>
      <c r="SMQ295"/>
      <c r="SMR295"/>
      <c r="SMS295"/>
      <c r="SMT295"/>
      <c r="SMU295"/>
      <c r="SMV295"/>
      <c r="SMW295"/>
      <c r="SMX295"/>
      <c r="SMY295"/>
      <c r="SMZ295"/>
      <c r="SNA295"/>
      <c r="SNB295"/>
      <c r="SNC295"/>
      <c r="SND295"/>
      <c r="SNE295"/>
      <c r="SNF295"/>
      <c r="SNG295"/>
      <c r="SNH295"/>
      <c r="SNI295"/>
      <c r="SNJ295"/>
      <c r="SNK295"/>
      <c r="SNL295"/>
      <c r="SNM295"/>
      <c r="SNN295"/>
      <c r="SNO295"/>
      <c r="SNP295"/>
      <c r="SNQ295"/>
      <c r="SNR295"/>
      <c r="SNS295"/>
      <c r="SNT295"/>
      <c r="SNU295"/>
      <c r="SNV295"/>
      <c r="SNW295"/>
      <c r="SNX295"/>
      <c r="SNY295"/>
      <c r="SNZ295"/>
      <c r="SOA295"/>
      <c r="SOB295"/>
      <c r="SOC295"/>
      <c r="SOD295"/>
      <c r="SOE295"/>
      <c r="SOF295"/>
      <c r="SOG295"/>
      <c r="SOH295"/>
      <c r="SOI295"/>
      <c r="SOJ295"/>
      <c r="SOK295"/>
      <c r="SOL295"/>
      <c r="SOM295"/>
      <c r="SON295"/>
      <c r="SOO295"/>
      <c r="SOP295"/>
      <c r="SOQ295"/>
      <c r="SOR295"/>
      <c r="SOS295"/>
      <c r="SOT295"/>
      <c r="SOU295"/>
      <c r="SOV295"/>
      <c r="SOW295"/>
      <c r="SOX295"/>
      <c r="SOY295"/>
      <c r="SOZ295"/>
      <c r="SPA295"/>
      <c r="SPB295"/>
      <c r="SPC295"/>
      <c r="SPD295"/>
      <c r="SPE295"/>
      <c r="SPF295"/>
      <c r="SPG295"/>
      <c r="SPH295"/>
      <c r="SPI295"/>
      <c r="SPJ295"/>
      <c r="SPK295"/>
      <c r="SPL295"/>
      <c r="SPM295"/>
      <c r="SPN295"/>
      <c r="SPO295"/>
      <c r="SPP295"/>
      <c r="SPQ295"/>
      <c r="SPR295"/>
      <c r="SPS295"/>
      <c r="SPT295"/>
      <c r="SPU295"/>
      <c r="SPV295"/>
      <c r="SPW295"/>
      <c r="SPX295"/>
      <c r="SPY295"/>
      <c r="SPZ295"/>
      <c r="SQA295"/>
      <c r="SQB295"/>
      <c r="SQC295"/>
      <c r="SQD295"/>
      <c r="SQE295"/>
      <c r="SQF295"/>
      <c r="SQG295"/>
      <c r="SQH295"/>
      <c r="SQI295"/>
      <c r="SQJ295"/>
      <c r="SQK295"/>
      <c r="SQL295"/>
      <c r="SQM295"/>
      <c r="SQN295"/>
      <c r="SQO295"/>
      <c r="SQP295"/>
      <c r="SQQ295"/>
      <c r="SQR295"/>
      <c r="SQS295"/>
      <c r="SQT295"/>
      <c r="SQU295"/>
      <c r="SQV295"/>
      <c r="SQW295"/>
      <c r="SQX295"/>
      <c r="SQY295"/>
      <c r="SQZ295"/>
      <c r="SRA295"/>
      <c r="SRB295"/>
      <c r="SRC295"/>
      <c r="SRD295"/>
      <c r="SRE295"/>
      <c r="SRF295"/>
      <c r="SRG295"/>
      <c r="SRH295"/>
      <c r="SRI295"/>
      <c r="SRJ295"/>
      <c r="SRK295"/>
      <c r="SRL295"/>
      <c r="SRM295"/>
      <c r="SRN295"/>
      <c r="SRO295"/>
      <c r="SRP295"/>
      <c r="SRQ295"/>
      <c r="SRR295"/>
      <c r="SRS295"/>
      <c r="SRT295"/>
      <c r="SRU295"/>
      <c r="SRV295"/>
      <c r="SRW295"/>
      <c r="SRX295"/>
      <c r="SRY295"/>
      <c r="SRZ295"/>
      <c r="SSA295"/>
      <c r="SSB295"/>
      <c r="SSC295"/>
      <c r="SSD295"/>
      <c r="SSE295"/>
      <c r="SSF295"/>
      <c r="SSG295"/>
      <c r="SSH295"/>
      <c r="SSI295"/>
      <c r="SSJ295"/>
      <c r="SSK295"/>
      <c r="SSL295"/>
      <c r="SSM295"/>
      <c r="SSN295"/>
      <c r="SSO295"/>
      <c r="SSP295"/>
      <c r="SSQ295"/>
      <c r="SSR295"/>
      <c r="SSS295"/>
      <c r="SST295"/>
      <c r="SSU295"/>
      <c r="SSV295"/>
      <c r="SSW295"/>
      <c r="SSX295"/>
      <c r="SSY295"/>
      <c r="SSZ295"/>
      <c r="STA295"/>
      <c r="STB295"/>
      <c r="STC295"/>
      <c r="STD295"/>
      <c r="STE295"/>
      <c r="STF295"/>
      <c r="STG295"/>
      <c r="STH295"/>
      <c r="STI295"/>
      <c r="STJ295"/>
      <c r="STK295"/>
      <c r="STL295"/>
      <c r="STM295"/>
      <c r="STN295"/>
      <c r="STO295"/>
      <c r="STP295"/>
      <c r="STQ295"/>
      <c r="STR295"/>
      <c r="STS295"/>
      <c r="STT295"/>
      <c r="STU295"/>
      <c r="STV295"/>
      <c r="STW295"/>
      <c r="STX295"/>
      <c r="STY295"/>
      <c r="STZ295"/>
      <c r="SUA295"/>
      <c r="SUB295"/>
      <c r="SUC295"/>
      <c r="SUD295"/>
      <c r="SUE295"/>
      <c r="SUF295"/>
      <c r="SUG295"/>
      <c r="SUH295"/>
      <c r="SUI295"/>
      <c r="SUJ295"/>
      <c r="SUK295"/>
      <c r="SUL295"/>
      <c r="SUM295"/>
      <c r="SUN295"/>
      <c r="SUO295"/>
      <c r="SUP295"/>
      <c r="SUQ295"/>
      <c r="SUR295"/>
      <c r="SUS295"/>
      <c r="SUT295"/>
      <c r="SUU295"/>
      <c r="SUV295"/>
      <c r="SUW295"/>
      <c r="SUX295"/>
      <c r="SUY295"/>
      <c r="SUZ295"/>
      <c r="SVA295"/>
      <c r="SVB295"/>
      <c r="SVC295"/>
      <c r="SVD295"/>
      <c r="SVE295"/>
      <c r="SVF295"/>
      <c r="SVG295"/>
      <c r="SVH295"/>
      <c r="SVI295"/>
      <c r="SVJ295"/>
      <c r="SVK295"/>
      <c r="SVL295"/>
      <c r="SVM295"/>
      <c r="SVN295"/>
      <c r="SVO295"/>
      <c r="SVP295"/>
      <c r="SVQ295"/>
      <c r="SVR295"/>
      <c r="SVS295"/>
      <c r="SVT295"/>
      <c r="SVU295"/>
      <c r="SVV295"/>
      <c r="SVW295"/>
      <c r="SVX295"/>
      <c r="SVY295"/>
      <c r="SVZ295"/>
      <c r="SWA295"/>
      <c r="SWB295"/>
      <c r="SWC295"/>
      <c r="SWD295"/>
      <c r="SWE295"/>
      <c r="SWF295"/>
      <c r="SWG295"/>
      <c r="SWH295"/>
      <c r="SWI295"/>
      <c r="SWJ295"/>
      <c r="SWK295"/>
      <c r="SWL295"/>
      <c r="SWM295"/>
      <c r="SWN295"/>
      <c r="SWO295"/>
      <c r="SWP295"/>
      <c r="SWQ295"/>
      <c r="SWR295"/>
      <c r="SWS295"/>
      <c r="SWT295"/>
      <c r="SWU295"/>
      <c r="SWV295"/>
      <c r="SWW295"/>
      <c r="SWX295"/>
      <c r="SWY295"/>
      <c r="SWZ295"/>
      <c r="SXA295"/>
      <c r="SXB295"/>
      <c r="SXC295"/>
      <c r="SXD295"/>
      <c r="SXE295"/>
      <c r="SXF295"/>
      <c r="SXG295"/>
      <c r="SXH295"/>
      <c r="SXI295"/>
      <c r="SXJ295"/>
      <c r="SXK295"/>
      <c r="SXL295"/>
      <c r="SXM295"/>
      <c r="SXN295"/>
      <c r="SXO295"/>
      <c r="SXP295"/>
      <c r="SXQ295"/>
      <c r="SXR295"/>
      <c r="SXS295"/>
      <c r="SXT295"/>
      <c r="SXU295"/>
      <c r="SXV295"/>
      <c r="SXW295"/>
      <c r="SXX295"/>
      <c r="SXY295"/>
      <c r="SXZ295"/>
      <c r="SYA295"/>
      <c r="SYB295"/>
      <c r="SYC295"/>
      <c r="SYD295"/>
      <c r="SYE295"/>
      <c r="SYF295"/>
      <c r="SYG295"/>
      <c r="SYH295"/>
      <c r="SYI295"/>
      <c r="SYJ295"/>
      <c r="SYK295"/>
      <c r="SYL295"/>
      <c r="SYM295"/>
      <c r="SYN295"/>
      <c r="SYO295"/>
      <c r="SYP295"/>
      <c r="SYQ295"/>
      <c r="SYR295"/>
      <c r="SYS295"/>
      <c r="SYT295"/>
      <c r="SYU295"/>
      <c r="SYV295"/>
      <c r="SYW295"/>
      <c r="SYX295"/>
      <c r="SYY295"/>
      <c r="SYZ295"/>
      <c r="SZA295"/>
      <c r="SZB295"/>
      <c r="SZC295"/>
      <c r="SZD295"/>
      <c r="SZE295"/>
      <c r="SZF295"/>
      <c r="SZG295"/>
      <c r="SZH295"/>
      <c r="SZI295"/>
      <c r="SZJ295"/>
      <c r="SZK295"/>
      <c r="SZL295"/>
      <c r="SZM295"/>
      <c r="SZN295"/>
      <c r="SZO295"/>
      <c r="SZP295"/>
      <c r="SZQ295"/>
      <c r="SZR295"/>
      <c r="SZS295"/>
      <c r="SZT295"/>
      <c r="SZU295"/>
      <c r="SZV295"/>
      <c r="SZW295"/>
      <c r="SZX295"/>
      <c r="SZY295"/>
      <c r="SZZ295"/>
      <c r="TAA295"/>
      <c r="TAB295"/>
      <c r="TAC295"/>
      <c r="TAD295"/>
      <c r="TAE295"/>
      <c r="TAF295"/>
      <c r="TAG295"/>
      <c r="TAH295"/>
      <c r="TAI295"/>
      <c r="TAJ295"/>
      <c r="TAK295"/>
      <c r="TAL295"/>
      <c r="TAM295"/>
      <c r="TAN295"/>
      <c r="TAO295"/>
      <c r="TAP295"/>
      <c r="TAQ295"/>
      <c r="TAR295"/>
      <c r="TAS295"/>
      <c r="TAT295"/>
      <c r="TAU295"/>
      <c r="TAV295"/>
      <c r="TAW295"/>
      <c r="TAX295"/>
      <c r="TAY295"/>
      <c r="TAZ295"/>
      <c r="TBA295"/>
      <c r="TBB295"/>
      <c r="TBC295"/>
      <c r="TBD295"/>
      <c r="TBE295"/>
      <c r="TBF295"/>
      <c r="TBG295"/>
      <c r="TBH295"/>
      <c r="TBI295"/>
      <c r="TBJ295"/>
      <c r="TBK295"/>
      <c r="TBL295"/>
      <c r="TBM295"/>
      <c r="TBN295"/>
      <c r="TBO295"/>
      <c r="TBP295"/>
      <c r="TBQ295"/>
      <c r="TBR295"/>
      <c r="TBS295"/>
      <c r="TBT295"/>
      <c r="TBU295"/>
      <c r="TBV295"/>
      <c r="TBW295"/>
      <c r="TBX295"/>
      <c r="TBY295"/>
      <c r="TBZ295"/>
      <c r="TCA295"/>
      <c r="TCB295"/>
      <c r="TCC295"/>
      <c r="TCD295"/>
      <c r="TCE295"/>
      <c r="TCF295"/>
      <c r="TCG295"/>
      <c r="TCH295"/>
      <c r="TCI295"/>
      <c r="TCJ295"/>
      <c r="TCK295"/>
      <c r="TCL295"/>
      <c r="TCM295"/>
      <c r="TCN295"/>
      <c r="TCO295"/>
      <c r="TCP295"/>
      <c r="TCQ295"/>
      <c r="TCR295"/>
      <c r="TCS295"/>
      <c r="TCT295"/>
      <c r="TCU295"/>
      <c r="TCV295"/>
      <c r="TCW295"/>
      <c r="TCX295"/>
      <c r="TCY295"/>
      <c r="TCZ295"/>
      <c r="TDA295"/>
      <c r="TDB295"/>
      <c r="TDC295"/>
      <c r="TDD295"/>
      <c r="TDE295"/>
      <c r="TDF295"/>
      <c r="TDG295"/>
      <c r="TDH295"/>
      <c r="TDI295"/>
      <c r="TDJ295"/>
      <c r="TDK295"/>
      <c r="TDL295"/>
      <c r="TDM295"/>
      <c r="TDN295"/>
      <c r="TDO295"/>
      <c r="TDP295"/>
      <c r="TDQ295"/>
      <c r="TDR295"/>
      <c r="TDS295"/>
      <c r="TDT295"/>
      <c r="TDU295"/>
      <c r="TDV295"/>
      <c r="TDW295"/>
      <c r="TDX295"/>
      <c r="TDY295"/>
      <c r="TDZ295"/>
      <c r="TEA295"/>
      <c r="TEB295"/>
      <c r="TEC295"/>
      <c r="TED295"/>
      <c r="TEE295"/>
      <c r="TEF295"/>
      <c r="TEG295"/>
      <c r="TEH295"/>
      <c r="TEI295"/>
      <c r="TEJ295"/>
      <c r="TEK295"/>
      <c r="TEL295"/>
      <c r="TEM295"/>
      <c r="TEN295"/>
      <c r="TEO295"/>
      <c r="TEP295"/>
      <c r="TEQ295"/>
      <c r="TER295"/>
      <c r="TES295"/>
      <c r="TET295"/>
      <c r="TEU295"/>
      <c r="TEV295"/>
      <c r="TEW295"/>
      <c r="TEX295"/>
      <c r="TEY295"/>
      <c r="TEZ295"/>
      <c r="TFA295"/>
      <c r="TFB295"/>
      <c r="TFC295"/>
      <c r="TFD295"/>
      <c r="TFE295"/>
      <c r="TFF295"/>
      <c r="TFG295"/>
      <c r="TFH295"/>
      <c r="TFI295"/>
      <c r="TFJ295"/>
      <c r="TFK295"/>
      <c r="TFL295"/>
      <c r="TFM295"/>
      <c r="TFN295"/>
      <c r="TFO295"/>
      <c r="TFP295"/>
      <c r="TFQ295"/>
      <c r="TFR295"/>
      <c r="TFS295"/>
      <c r="TFT295"/>
      <c r="TFU295"/>
      <c r="TFV295"/>
      <c r="TFW295"/>
      <c r="TFX295"/>
      <c r="TFY295"/>
      <c r="TFZ295"/>
      <c r="TGA295"/>
      <c r="TGB295"/>
      <c r="TGC295"/>
      <c r="TGD295"/>
      <c r="TGE295"/>
      <c r="TGF295"/>
      <c r="TGG295"/>
      <c r="TGH295"/>
      <c r="TGI295"/>
      <c r="TGJ295"/>
      <c r="TGK295"/>
      <c r="TGL295"/>
      <c r="TGM295"/>
      <c r="TGN295"/>
      <c r="TGO295"/>
      <c r="TGP295"/>
      <c r="TGQ295"/>
      <c r="TGR295"/>
      <c r="TGS295"/>
      <c r="TGT295"/>
      <c r="TGU295"/>
      <c r="TGV295"/>
      <c r="TGW295"/>
      <c r="TGX295"/>
      <c r="TGY295"/>
      <c r="TGZ295"/>
      <c r="THA295"/>
      <c r="THB295"/>
      <c r="THC295"/>
      <c r="THD295"/>
      <c r="THE295"/>
      <c r="THF295"/>
      <c r="THG295"/>
      <c r="THH295"/>
      <c r="THI295"/>
      <c r="THJ295"/>
      <c r="THK295"/>
      <c r="THL295"/>
      <c r="THM295"/>
      <c r="THN295"/>
      <c r="THO295"/>
      <c r="THP295"/>
      <c r="THQ295"/>
      <c r="THR295"/>
      <c r="THS295"/>
      <c r="THT295"/>
      <c r="THU295"/>
      <c r="THV295"/>
      <c r="THW295"/>
      <c r="THX295"/>
      <c r="THY295"/>
      <c r="THZ295"/>
      <c r="TIA295"/>
      <c r="TIB295"/>
      <c r="TIC295"/>
      <c r="TID295"/>
      <c r="TIE295"/>
      <c r="TIF295"/>
      <c r="TIG295"/>
      <c r="TIH295"/>
      <c r="TII295"/>
      <c r="TIJ295"/>
      <c r="TIK295"/>
      <c r="TIL295"/>
      <c r="TIM295"/>
      <c r="TIN295"/>
      <c r="TIO295"/>
      <c r="TIP295"/>
      <c r="TIQ295"/>
      <c r="TIR295"/>
      <c r="TIS295"/>
      <c r="TIT295"/>
      <c r="TIU295"/>
      <c r="TIV295"/>
      <c r="TIW295"/>
      <c r="TIX295"/>
      <c r="TIY295"/>
      <c r="TIZ295"/>
      <c r="TJA295"/>
      <c r="TJB295"/>
      <c r="TJC295"/>
      <c r="TJD295"/>
      <c r="TJE295"/>
      <c r="TJF295"/>
      <c r="TJG295"/>
      <c r="TJH295"/>
      <c r="TJI295"/>
      <c r="TJJ295"/>
      <c r="TJK295"/>
      <c r="TJL295"/>
      <c r="TJM295"/>
      <c r="TJN295"/>
      <c r="TJO295"/>
      <c r="TJP295"/>
      <c r="TJQ295"/>
      <c r="TJR295"/>
      <c r="TJS295"/>
      <c r="TJT295"/>
      <c r="TJU295"/>
      <c r="TJV295"/>
      <c r="TJW295"/>
      <c r="TJX295"/>
      <c r="TJY295"/>
      <c r="TJZ295"/>
      <c r="TKA295"/>
      <c r="TKB295"/>
      <c r="TKC295"/>
      <c r="TKD295"/>
      <c r="TKE295"/>
      <c r="TKF295"/>
      <c r="TKG295"/>
      <c r="TKH295"/>
      <c r="TKI295"/>
      <c r="TKJ295"/>
      <c r="TKK295"/>
      <c r="TKL295"/>
      <c r="TKM295"/>
      <c r="TKN295"/>
      <c r="TKO295"/>
      <c r="TKP295"/>
      <c r="TKQ295"/>
      <c r="TKR295"/>
      <c r="TKS295"/>
      <c r="TKT295"/>
      <c r="TKU295"/>
      <c r="TKV295"/>
      <c r="TKW295"/>
      <c r="TKX295"/>
      <c r="TKY295"/>
      <c r="TKZ295"/>
      <c r="TLA295"/>
      <c r="TLB295"/>
      <c r="TLC295"/>
      <c r="TLD295"/>
      <c r="TLE295"/>
      <c r="TLF295"/>
      <c r="TLG295"/>
      <c r="TLH295"/>
      <c r="TLI295"/>
      <c r="TLJ295"/>
      <c r="TLK295"/>
      <c r="TLL295"/>
      <c r="TLM295"/>
      <c r="TLN295"/>
      <c r="TLO295"/>
      <c r="TLP295"/>
      <c r="TLQ295"/>
      <c r="TLR295"/>
      <c r="TLS295"/>
      <c r="TLT295"/>
      <c r="TLU295"/>
      <c r="TLV295"/>
      <c r="TLW295"/>
      <c r="TLX295"/>
      <c r="TLY295"/>
      <c r="TLZ295"/>
      <c r="TMA295"/>
      <c r="TMB295"/>
      <c r="TMC295"/>
      <c r="TMD295"/>
      <c r="TME295"/>
      <c r="TMF295"/>
      <c r="TMG295"/>
      <c r="TMH295"/>
      <c r="TMI295"/>
      <c r="TMJ295"/>
      <c r="TMK295"/>
      <c r="TML295"/>
      <c r="TMM295"/>
      <c r="TMN295"/>
      <c r="TMO295"/>
      <c r="TMP295"/>
      <c r="TMQ295"/>
      <c r="TMR295"/>
      <c r="TMS295"/>
      <c r="TMT295"/>
      <c r="TMU295"/>
      <c r="TMV295"/>
      <c r="TMW295"/>
      <c r="TMX295"/>
      <c r="TMY295"/>
      <c r="TMZ295"/>
      <c r="TNA295"/>
      <c r="TNB295"/>
      <c r="TNC295"/>
      <c r="TND295"/>
      <c r="TNE295"/>
      <c r="TNF295"/>
      <c r="TNG295"/>
      <c r="TNH295"/>
      <c r="TNI295"/>
      <c r="TNJ295"/>
      <c r="TNK295"/>
      <c r="TNL295"/>
      <c r="TNM295"/>
      <c r="TNN295"/>
      <c r="TNO295"/>
      <c r="TNP295"/>
      <c r="TNQ295"/>
      <c r="TNR295"/>
      <c r="TNS295"/>
      <c r="TNT295"/>
      <c r="TNU295"/>
      <c r="TNV295"/>
      <c r="TNW295"/>
      <c r="TNX295"/>
      <c r="TNY295"/>
      <c r="TNZ295"/>
      <c r="TOA295"/>
      <c r="TOB295"/>
      <c r="TOC295"/>
      <c r="TOD295"/>
      <c r="TOE295"/>
      <c r="TOF295"/>
      <c r="TOG295"/>
      <c r="TOH295"/>
      <c r="TOI295"/>
      <c r="TOJ295"/>
      <c r="TOK295"/>
      <c r="TOL295"/>
      <c r="TOM295"/>
      <c r="TON295"/>
      <c r="TOO295"/>
      <c r="TOP295"/>
      <c r="TOQ295"/>
      <c r="TOR295"/>
      <c r="TOS295"/>
      <c r="TOT295"/>
      <c r="TOU295"/>
      <c r="TOV295"/>
      <c r="TOW295"/>
      <c r="TOX295"/>
      <c r="TOY295"/>
      <c r="TOZ295"/>
      <c r="TPA295"/>
      <c r="TPB295"/>
      <c r="TPC295"/>
      <c r="TPD295"/>
      <c r="TPE295"/>
      <c r="TPF295"/>
      <c r="TPG295"/>
      <c r="TPH295"/>
      <c r="TPI295"/>
      <c r="TPJ295"/>
      <c r="TPK295"/>
      <c r="TPL295"/>
      <c r="TPM295"/>
      <c r="TPN295"/>
      <c r="TPO295"/>
      <c r="TPP295"/>
      <c r="TPQ295"/>
      <c r="TPR295"/>
      <c r="TPS295"/>
      <c r="TPT295"/>
      <c r="TPU295"/>
      <c r="TPV295"/>
      <c r="TPW295"/>
      <c r="TPX295"/>
      <c r="TPY295"/>
      <c r="TPZ295"/>
      <c r="TQA295"/>
      <c r="TQB295"/>
      <c r="TQC295"/>
      <c r="TQD295"/>
      <c r="TQE295"/>
      <c r="TQF295"/>
      <c r="TQG295"/>
      <c r="TQH295"/>
      <c r="TQI295"/>
      <c r="TQJ295"/>
      <c r="TQK295"/>
      <c r="TQL295"/>
      <c r="TQM295"/>
      <c r="TQN295"/>
      <c r="TQO295"/>
      <c r="TQP295"/>
      <c r="TQQ295"/>
      <c r="TQR295"/>
      <c r="TQS295"/>
      <c r="TQT295"/>
      <c r="TQU295"/>
      <c r="TQV295"/>
      <c r="TQW295"/>
      <c r="TQX295"/>
      <c r="TQY295"/>
      <c r="TQZ295"/>
      <c r="TRA295"/>
      <c r="TRB295"/>
      <c r="TRC295"/>
      <c r="TRD295"/>
      <c r="TRE295"/>
      <c r="TRF295"/>
      <c r="TRG295"/>
      <c r="TRH295"/>
      <c r="TRI295"/>
      <c r="TRJ295"/>
      <c r="TRK295"/>
      <c r="TRL295"/>
      <c r="TRM295"/>
      <c r="TRN295"/>
      <c r="TRO295"/>
      <c r="TRP295"/>
      <c r="TRQ295"/>
      <c r="TRR295"/>
      <c r="TRS295"/>
      <c r="TRT295"/>
      <c r="TRU295"/>
      <c r="TRV295"/>
      <c r="TRW295"/>
      <c r="TRX295"/>
      <c r="TRY295"/>
      <c r="TRZ295"/>
      <c r="TSA295"/>
      <c r="TSB295"/>
      <c r="TSC295"/>
      <c r="TSD295"/>
      <c r="TSE295"/>
      <c r="TSF295"/>
      <c r="TSG295"/>
      <c r="TSH295"/>
      <c r="TSI295"/>
      <c r="TSJ295"/>
      <c r="TSK295"/>
      <c r="TSL295"/>
      <c r="TSM295"/>
      <c r="TSN295"/>
      <c r="TSO295"/>
      <c r="TSP295"/>
      <c r="TSQ295"/>
      <c r="TSR295"/>
      <c r="TSS295"/>
      <c r="TST295"/>
      <c r="TSU295"/>
      <c r="TSV295"/>
      <c r="TSW295"/>
      <c r="TSX295"/>
      <c r="TSY295"/>
      <c r="TSZ295"/>
      <c r="TTA295"/>
      <c r="TTB295"/>
      <c r="TTC295"/>
      <c r="TTD295"/>
      <c r="TTE295"/>
      <c r="TTF295"/>
      <c r="TTG295"/>
      <c r="TTH295"/>
      <c r="TTI295"/>
      <c r="TTJ295"/>
      <c r="TTK295"/>
      <c r="TTL295"/>
      <c r="TTM295"/>
      <c r="TTN295"/>
      <c r="TTO295"/>
      <c r="TTP295"/>
      <c r="TTQ295"/>
      <c r="TTR295"/>
      <c r="TTS295"/>
      <c r="TTT295"/>
      <c r="TTU295"/>
      <c r="TTV295"/>
      <c r="TTW295"/>
      <c r="TTX295"/>
      <c r="TTY295"/>
      <c r="TTZ295"/>
      <c r="TUA295"/>
      <c r="TUB295"/>
      <c r="TUC295"/>
      <c r="TUD295"/>
      <c r="TUE295"/>
      <c r="TUF295"/>
      <c r="TUG295"/>
      <c r="TUH295"/>
      <c r="TUI295"/>
      <c r="TUJ295"/>
      <c r="TUK295"/>
      <c r="TUL295"/>
      <c r="TUM295"/>
      <c r="TUN295"/>
      <c r="TUO295"/>
      <c r="TUP295"/>
      <c r="TUQ295"/>
      <c r="TUR295"/>
      <c r="TUS295"/>
      <c r="TUT295"/>
      <c r="TUU295"/>
      <c r="TUV295"/>
      <c r="TUW295"/>
      <c r="TUX295"/>
      <c r="TUY295"/>
      <c r="TUZ295"/>
      <c r="TVA295"/>
      <c r="TVB295"/>
      <c r="TVC295"/>
      <c r="TVD295"/>
      <c r="TVE295"/>
      <c r="TVF295"/>
      <c r="TVG295"/>
      <c r="TVH295"/>
      <c r="TVI295"/>
      <c r="TVJ295"/>
      <c r="TVK295"/>
      <c r="TVL295"/>
      <c r="TVM295"/>
      <c r="TVN295"/>
      <c r="TVO295"/>
      <c r="TVP295"/>
      <c r="TVQ295"/>
      <c r="TVR295"/>
      <c r="TVS295"/>
      <c r="TVT295"/>
      <c r="TVU295"/>
      <c r="TVV295"/>
      <c r="TVW295"/>
      <c r="TVX295"/>
      <c r="TVY295"/>
      <c r="TVZ295"/>
      <c r="TWA295"/>
      <c r="TWB295"/>
      <c r="TWC295"/>
      <c r="TWD295"/>
      <c r="TWE295"/>
      <c r="TWF295"/>
      <c r="TWG295"/>
      <c r="TWH295"/>
      <c r="TWI295"/>
      <c r="TWJ295"/>
      <c r="TWK295"/>
      <c r="TWL295"/>
      <c r="TWM295"/>
      <c r="TWN295"/>
      <c r="TWO295"/>
      <c r="TWP295"/>
      <c r="TWQ295"/>
      <c r="TWR295"/>
      <c r="TWS295"/>
      <c r="TWT295"/>
      <c r="TWU295"/>
      <c r="TWV295"/>
      <c r="TWW295"/>
      <c r="TWX295"/>
      <c r="TWY295"/>
      <c r="TWZ295"/>
      <c r="TXA295"/>
      <c r="TXB295"/>
      <c r="TXC295"/>
      <c r="TXD295"/>
      <c r="TXE295"/>
      <c r="TXF295"/>
      <c r="TXG295"/>
      <c r="TXH295"/>
      <c r="TXI295"/>
      <c r="TXJ295"/>
      <c r="TXK295"/>
      <c r="TXL295"/>
      <c r="TXM295"/>
      <c r="TXN295"/>
      <c r="TXO295"/>
      <c r="TXP295"/>
      <c r="TXQ295"/>
      <c r="TXR295"/>
      <c r="TXS295"/>
      <c r="TXT295"/>
      <c r="TXU295"/>
      <c r="TXV295"/>
      <c r="TXW295"/>
      <c r="TXX295"/>
      <c r="TXY295"/>
      <c r="TXZ295"/>
      <c r="TYA295"/>
      <c r="TYB295"/>
      <c r="TYC295"/>
      <c r="TYD295"/>
      <c r="TYE295"/>
      <c r="TYF295"/>
      <c r="TYG295"/>
      <c r="TYH295"/>
      <c r="TYI295"/>
      <c r="TYJ295"/>
      <c r="TYK295"/>
      <c r="TYL295"/>
      <c r="TYM295"/>
      <c r="TYN295"/>
      <c r="TYO295"/>
      <c r="TYP295"/>
      <c r="TYQ295"/>
      <c r="TYR295"/>
      <c r="TYS295"/>
      <c r="TYT295"/>
      <c r="TYU295"/>
      <c r="TYV295"/>
      <c r="TYW295"/>
      <c r="TYX295"/>
      <c r="TYY295"/>
      <c r="TYZ295"/>
      <c r="TZA295"/>
      <c r="TZB295"/>
      <c r="TZC295"/>
      <c r="TZD295"/>
      <c r="TZE295"/>
      <c r="TZF295"/>
      <c r="TZG295"/>
      <c r="TZH295"/>
      <c r="TZI295"/>
      <c r="TZJ295"/>
      <c r="TZK295"/>
      <c r="TZL295"/>
      <c r="TZM295"/>
      <c r="TZN295"/>
      <c r="TZO295"/>
      <c r="TZP295"/>
      <c r="TZQ295"/>
      <c r="TZR295"/>
      <c r="TZS295"/>
      <c r="TZT295"/>
      <c r="TZU295"/>
      <c r="TZV295"/>
      <c r="TZW295"/>
      <c r="TZX295"/>
      <c r="TZY295"/>
      <c r="TZZ295"/>
      <c r="UAA295"/>
      <c r="UAB295"/>
      <c r="UAC295"/>
      <c r="UAD295"/>
      <c r="UAE295"/>
      <c r="UAF295"/>
      <c r="UAG295"/>
      <c r="UAH295"/>
      <c r="UAI295"/>
      <c r="UAJ295"/>
      <c r="UAK295"/>
      <c r="UAL295"/>
      <c r="UAM295"/>
      <c r="UAN295"/>
      <c r="UAO295"/>
      <c r="UAP295"/>
      <c r="UAQ295"/>
      <c r="UAR295"/>
      <c r="UAS295"/>
      <c r="UAT295"/>
      <c r="UAU295"/>
      <c r="UAV295"/>
      <c r="UAW295"/>
      <c r="UAX295"/>
      <c r="UAY295"/>
      <c r="UAZ295"/>
      <c r="UBA295"/>
      <c r="UBB295"/>
      <c r="UBC295"/>
      <c r="UBD295"/>
      <c r="UBE295"/>
      <c r="UBF295"/>
      <c r="UBG295"/>
      <c r="UBH295"/>
      <c r="UBI295"/>
      <c r="UBJ295"/>
      <c r="UBK295"/>
      <c r="UBL295"/>
      <c r="UBM295"/>
      <c r="UBN295"/>
      <c r="UBO295"/>
      <c r="UBP295"/>
      <c r="UBQ295"/>
      <c r="UBR295"/>
      <c r="UBS295"/>
      <c r="UBT295"/>
      <c r="UBU295"/>
      <c r="UBV295"/>
      <c r="UBW295"/>
      <c r="UBX295"/>
      <c r="UBY295"/>
      <c r="UBZ295"/>
      <c r="UCA295"/>
      <c r="UCB295"/>
      <c r="UCC295"/>
      <c r="UCD295"/>
      <c r="UCE295"/>
      <c r="UCF295"/>
      <c r="UCG295"/>
      <c r="UCH295"/>
      <c r="UCI295"/>
      <c r="UCJ295"/>
      <c r="UCK295"/>
      <c r="UCL295"/>
      <c r="UCM295"/>
      <c r="UCN295"/>
      <c r="UCO295"/>
      <c r="UCP295"/>
      <c r="UCQ295"/>
      <c r="UCR295"/>
      <c r="UCS295"/>
      <c r="UCT295"/>
      <c r="UCU295"/>
      <c r="UCV295"/>
      <c r="UCW295"/>
      <c r="UCX295"/>
      <c r="UCY295"/>
      <c r="UCZ295"/>
      <c r="UDA295"/>
      <c r="UDB295"/>
      <c r="UDC295"/>
      <c r="UDD295"/>
      <c r="UDE295"/>
      <c r="UDF295"/>
      <c r="UDG295"/>
      <c r="UDH295"/>
      <c r="UDI295"/>
      <c r="UDJ295"/>
      <c r="UDK295"/>
      <c r="UDL295"/>
      <c r="UDM295"/>
      <c r="UDN295"/>
      <c r="UDO295"/>
      <c r="UDP295"/>
      <c r="UDQ295"/>
      <c r="UDR295"/>
      <c r="UDS295"/>
      <c r="UDT295"/>
      <c r="UDU295"/>
      <c r="UDV295"/>
      <c r="UDW295"/>
      <c r="UDX295"/>
      <c r="UDY295"/>
      <c r="UDZ295"/>
      <c r="UEA295"/>
      <c r="UEB295"/>
      <c r="UEC295"/>
      <c r="UED295"/>
      <c r="UEE295"/>
      <c r="UEF295"/>
      <c r="UEG295"/>
      <c r="UEH295"/>
      <c r="UEI295"/>
      <c r="UEJ295"/>
      <c r="UEK295"/>
      <c r="UEL295"/>
      <c r="UEM295"/>
      <c r="UEN295"/>
      <c r="UEO295"/>
      <c r="UEP295"/>
      <c r="UEQ295"/>
      <c r="UER295"/>
      <c r="UES295"/>
      <c r="UET295"/>
      <c r="UEU295"/>
      <c r="UEV295"/>
      <c r="UEW295"/>
      <c r="UEX295"/>
      <c r="UEY295"/>
      <c r="UEZ295"/>
      <c r="UFA295"/>
      <c r="UFB295"/>
      <c r="UFC295"/>
      <c r="UFD295"/>
      <c r="UFE295"/>
      <c r="UFF295"/>
      <c r="UFG295"/>
      <c r="UFH295"/>
      <c r="UFI295"/>
      <c r="UFJ295"/>
      <c r="UFK295"/>
      <c r="UFL295"/>
      <c r="UFM295"/>
      <c r="UFN295"/>
      <c r="UFO295"/>
      <c r="UFP295"/>
      <c r="UFQ295"/>
      <c r="UFR295"/>
      <c r="UFS295"/>
      <c r="UFT295"/>
      <c r="UFU295"/>
      <c r="UFV295"/>
      <c r="UFW295"/>
      <c r="UFX295"/>
      <c r="UFY295"/>
      <c r="UFZ295"/>
      <c r="UGA295"/>
      <c r="UGB295"/>
      <c r="UGC295"/>
      <c r="UGD295"/>
      <c r="UGE295"/>
      <c r="UGF295"/>
      <c r="UGG295"/>
      <c r="UGH295"/>
      <c r="UGI295"/>
      <c r="UGJ295"/>
      <c r="UGK295"/>
      <c r="UGL295"/>
      <c r="UGM295"/>
      <c r="UGN295"/>
      <c r="UGO295"/>
      <c r="UGP295"/>
      <c r="UGQ295"/>
      <c r="UGR295"/>
      <c r="UGS295"/>
      <c r="UGT295"/>
      <c r="UGU295"/>
      <c r="UGV295"/>
      <c r="UGW295"/>
      <c r="UGX295"/>
      <c r="UGY295"/>
      <c r="UGZ295"/>
      <c r="UHA295"/>
      <c r="UHB295"/>
      <c r="UHC295"/>
      <c r="UHD295"/>
      <c r="UHE295"/>
      <c r="UHF295"/>
      <c r="UHG295"/>
      <c r="UHH295"/>
      <c r="UHI295"/>
      <c r="UHJ295"/>
      <c r="UHK295"/>
      <c r="UHL295"/>
      <c r="UHM295"/>
      <c r="UHN295"/>
      <c r="UHO295"/>
      <c r="UHP295"/>
      <c r="UHQ295"/>
      <c r="UHR295"/>
      <c r="UHS295"/>
      <c r="UHT295"/>
      <c r="UHU295"/>
      <c r="UHV295"/>
      <c r="UHW295"/>
      <c r="UHX295"/>
      <c r="UHY295"/>
      <c r="UHZ295"/>
      <c r="UIA295"/>
      <c r="UIB295"/>
      <c r="UIC295"/>
      <c r="UID295"/>
      <c r="UIE295"/>
      <c r="UIF295"/>
      <c r="UIG295"/>
      <c r="UIH295"/>
      <c r="UII295"/>
      <c r="UIJ295"/>
      <c r="UIK295"/>
      <c r="UIL295"/>
      <c r="UIM295"/>
      <c r="UIN295"/>
      <c r="UIO295"/>
      <c r="UIP295"/>
      <c r="UIQ295"/>
      <c r="UIR295"/>
      <c r="UIS295"/>
      <c r="UIT295"/>
      <c r="UIU295"/>
      <c r="UIV295"/>
      <c r="UIW295"/>
      <c r="UIX295"/>
      <c r="UIY295"/>
      <c r="UIZ295"/>
      <c r="UJA295"/>
      <c r="UJB295"/>
      <c r="UJC295"/>
      <c r="UJD295"/>
      <c r="UJE295"/>
      <c r="UJF295"/>
      <c r="UJG295"/>
      <c r="UJH295"/>
      <c r="UJI295"/>
      <c r="UJJ295"/>
      <c r="UJK295"/>
      <c r="UJL295"/>
      <c r="UJM295"/>
      <c r="UJN295"/>
      <c r="UJO295"/>
      <c r="UJP295"/>
      <c r="UJQ295"/>
      <c r="UJR295"/>
      <c r="UJS295"/>
      <c r="UJT295"/>
      <c r="UJU295"/>
      <c r="UJV295"/>
      <c r="UJW295"/>
      <c r="UJX295"/>
      <c r="UJY295"/>
      <c r="UJZ295"/>
      <c r="UKA295"/>
      <c r="UKB295"/>
      <c r="UKC295"/>
      <c r="UKD295"/>
      <c r="UKE295"/>
      <c r="UKF295"/>
      <c r="UKG295"/>
      <c r="UKH295"/>
      <c r="UKI295"/>
      <c r="UKJ295"/>
      <c r="UKK295"/>
      <c r="UKL295"/>
      <c r="UKM295"/>
      <c r="UKN295"/>
      <c r="UKO295"/>
      <c r="UKP295"/>
      <c r="UKQ295"/>
      <c r="UKR295"/>
      <c r="UKS295"/>
      <c r="UKT295"/>
      <c r="UKU295"/>
      <c r="UKV295"/>
      <c r="UKW295"/>
      <c r="UKX295"/>
      <c r="UKY295"/>
      <c r="UKZ295"/>
      <c r="ULA295"/>
      <c r="ULB295"/>
      <c r="ULC295"/>
      <c r="ULD295"/>
      <c r="ULE295"/>
      <c r="ULF295"/>
      <c r="ULG295"/>
      <c r="ULH295"/>
      <c r="ULI295"/>
      <c r="ULJ295"/>
      <c r="ULK295"/>
      <c r="ULL295"/>
      <c r="ULM295"/>
      <c r="ULN295"/>
      <c r="ULO295"/>
      <c r="ULP295"/>
      <c r="ULQ295"/>
      <c r="ULR295"/>
      <c r="ULS295"/>
      <c r="ULT295"/>
      <c r="ULU295"/>
      <c r="ULV295"/>
      <c r="ULW295"/>
      <c r="ULX295"/>
      <c r="ULY295"/>
      <c r="ULZ295"/>
      <c r="UMA295"/>
      <c r="UMB295"/>
      <c r="UMC295"/>
      <c r="UMD295"/>
      <c r="UME295"/>
      <c r="UMF295"/>
      <c r="UMG295"/>
      <c r="UMH295"/>
      <c r="UMI295"/>
      <c r="UMJ295"/>
      <c r="UMK295"/>
      <c r="UML295"/>
      <c r="UMM295"/>
      <c r="UMN295"/>
      <c r="UMO295"/>
      <c r="UMP295"/>
      <c r="UMQ295"/>
      <c r="UMR295"/>
      <c r="UMS295"/>
      <c r="UMT295"/>
      <c r="UMU295"/>
      <c r="UMV295"/>
      <c r="UMW295"/>
      <c r="UMX295"/>
      <c r="UMY295"/>
      <c r="UMZ295"/>
      <c r="UNA295"/>
      <c r="UNB295"/>
      <c r="UNC295"/>
      <c r="UND295"/>
      <c r="UNE295"/>
      <c r="UNF295"/>
      <c r="UNG295"/>
      <c r="UNH295"/>
      <c r="UNI295"/>
      <c r="UNJ295"/>
      <c r="UNK295"/>
      <c r="UNL295"/>
      <c r="UNM295"/>
      <c r="UNN295"/>
      <c r="UNO295"/>
      <c r="UNP295"/>
      <c r="UNQ295"/>
      <c r="UNR295"/>
      <c r="UNS295"/>
      <c r="UNT295"/>
      <c r="UNU295"/>
      <c r="UNV295"/>
      <c r="UNW295"/>
      <c r="UNX295"/>
      <c r="UNY295"/>
      <c r="UNZ295"/>
      <c r="UOA295"/>
      <c r="UOB295"/>
      <c r="UOC295"/>
      <c r="UOD295"/>
      <c r="UOE295"/>
      <c r="UOF295"/>
      <c r="UOG295"/>
      <c r="UOH295"/>
      <c r="UOI295"/>
      <c r="UOJ295"/>
      <c r="UOK295"/>
      <c r="UOL295"/>
      <c r="UOM295"/>
      <c r="UON295"/>
      <c r="UOO295"/>
      <c r="UOP295"/>
      <c r="UOQ295"/>
      <c r="UOR295"/>
      <c r="UOS295"/>
      <c r="UOT295"/>
      <c r="UOU295"/>
      <c r="UOV295"/>
      <c r="UOW295"/>
      <c r="UOX295"/>
      <c r="UOY295"/>
      <c r="UOZ295"/>
      <c r="UPA295"/>
      <c r="UPB295"/>
      <c r="UPC295"/>
      <c r="UPD295"/>
      <c r="UPE295"/>
      <c r="UPF295"/>
      <c r="UPG295"/>
      <c r="UPH295"/>
      <c r="UPI295"/>
      <c r="UPJ295"/>
      <c r="UPK295"/>
      <c r="UPL295"/>
      <c r="UPM295"/>
      <c r="UPN295"/>
      <c r="UPO295"/>
      <c r="UPP295"/>
      <c r="UPQ295"/>
      <c r="UPR295"/>
      <c r="UPS295"/>
      <c r="UPT295"/>
      <c r="UPU295"/>
      <c r="UPV295"/>
      <c r="UPW295"/>
      <c r="UPX295"/>
      <c r="UPY295"/>
      <c r="UPZ295"/>
      <c r="UQA295"/>
      <c r="UQB295"/>
      <c r="UQC295"/>
      <c r="UQD295"/>
      <c r="UQE295"/>
      <c r="UQF295"/>
      <c r="UQG295"/>
      <c r="UQH295"/>
      <c r="UQI295"/>
      <c r="UQJ295"/>
      <c r="UQK295"/>
      <c r="UQL295"/>
      <c r="UQM295"/>
      <c r="UQN295"/>
      <c r="UQO295"/>
      <c r="UQP295"/>
      <c r="UQQ295"/>
      <c r="UQR295"/>
      <c r="UQS295"/>
      <c r="UQT295"/>
      <c r="UQU295"/>
      <c r="UQV295"/>
      <c r="UQW295"/>
      <c r="UQX295"/>
      <c r="UQY295"/>
      <c r="UQZ295"/>
      <c r="URA295"/>
      <c r="URB295"/>
      <c r="URC295"/>
      <c r="URD295"/>
      <c r="URE295"/>
      <c r="URF295"/>
      <c r="URG295"/>
      <c r="URH295"/>
      <c r="URI295"/>
      <c r="URJ295"/>
      <c r="URK295"/>
      <c r="URL295"/>
      <c r="URM295"/>
      <c r="URN295"/>
      <c r="URO295"/>
      <c r="URP295"/>
      <c r="URQ295"/>
      <c r="URR295"/>
      <c r="URS295"/>
      <c r="URT295"/>
      <c r="URU295"/>
      <c r="URV295"/>
      <c r="URW295"/>
      <c r="URX295"/>
      <c r="URY295"/>
      <c r="URZ295"/>
      <c r="USA295"/>
      <c r="USB295"/>
      <c r="USC295"/>
      <c r="USD295"/>
      <c r="USE295"/>
      <c r="USF295"/>
      <c r="USG295"/>
      <c r="USH295"/>
      <c r="USI295"/>
      <c r="USJ295"/>
      <c r="USK295"/>
      <c r="USL295"/>
      <c r="USM295"/>
      <c r="USN295"/>
      <c r="USO295"/>
      <c r="USP295"/>
      <c r="USQ295"/>
      <c r="USR295"/>
      <c r="USS295"/>
      <c r="UST295"/>
      <c r="USU295"/>
      <c r="USV295"/>
      <c r="USW295"/>
      <c r="USX295"/>
      <c r="USY295"/>
      <c r="USZ295"/>
      <c r="UTA295"/>
      <c r="UTB295"/>
      <c r="UTC295"/>
      <c r="UTD295"/>
      <c r="UTE295"/>
      <c r="UTF295"/>
      <c r="UTG295"/>
      <c r="UTH295"/>
      <c r="UTI295"/>
      <c r="UTJ295"/>
      <c r="UTK295"/>
      <c r="UTL295"/>
      <c r="UTM295"/>
      <c r="UTN295"/>
      <c r="UTO295"/>
      <c r="UTP295"/>
      <c r="UTQ295"/>
      <c r="UTR295"/>
      <c r="UTS295"/>
      <c r="UTT295"/>
      <c r="UTU295"/>
      <c r="UTV295"/>
      <c r="UTW295"/>
      <c r="UTX295"/>
      <c r="UTY295"/>
      <c r="UTZ295"/>
      <c r="UUA295"/>
      <c r="UUB295"/>
      <c r="UUC295"/>
      <c r="UUD295"/>
      <c r="UUE295"/>
      <c r="UUF295"/>
      <c r="UUG295"/>
      <c r="UUH295"/>
      <c r="UUI295"/>
      <c r="UUJ295"/>
      <c r="UUK295"/>
      <c r="UUL295"/>
      <c r="UUM295"/>
      <c r="UUN295"/>
      <c r="UUO295"/>
      <c r="UUP295"/>
      <c r="UUQ295"/>
      <c r="UUR295"/>
      <c r="UUS295"/>
      <c r="UUT295"/>
      <c r="UUU295"/>
      <c r="UUV295"/>
      <c r="UUW295"/>
      <c r="UUX295"/>
      <c r="UUY295"/>
      <c r="UUZ295"/>
      <c r="UVA295"/>
      <c r="UVB295"/>
      <c r="UVC295"/>
      <c r="UVD295"/>
      <c r="UVE295"/>
      <c r="UVF295"/>
      <c r="UVG295"/>
      <c r="UVH295"/>
      <c r="UVI295"/>
      <c r="UVJ295"/>
      <c r="UVK295"/>
      <c r="UVL295"/>
      <c r="UVM295"/>
      <c r="UVN295"/>
      <c r="UVO295"/>
      <c r="UVP295"/>
      <c r="UVQ295"/>
      <c r="UVR295"/>
      <c r="UVS295"/>
      <c r="UVT295"/>
      <c r="UVU295"/>
      <c r="UVV295"/>
      <c r="UVW295"/>
      <c r="UVX295"/>
      <c r="UVY295"/>
      <c r="UVZ295"/>
      <c r="UWA295"/>
      <c r="UWB295"/>
      <c r="UWC295"/>
      <c r="UWD295"/>
      <c r="UWE295"/>
      <c r="UWF295"/>
      <c r="UWG295"/>
      <c r="UWH295"/>
      <c r="UWI295"/>
      <c r="UWJ295"/>
      <c r="UWK295"/>
      <c r="UWL295"/>
      <c r="UWM295"/>
      <c r="UWN295"/>
      <c r="UWO295"/>
      <c r="UWP295"/>
      <c r="UWQ295"/>
      <c r="UWR295"/>
      <c r="UWS295"/>
      <c r="UWT295"/>
      <c r="UWU295"/>
      <c r="UWV295"/>
      <c r="UWW295"/>
      <c r="UWX295"/>
      <c r="UWY295"/>
      <c r="UWZ295"/>
      <c r="UXA295"/>
      <c r="UXB295"/>
      <c r="UXC295"/>
      <c r="UXD295"/>
      <c r="UXE295"/>
      <c r="UXF295"/>
      <c r="UXG295"/>
      <c r="UXH295"/>
      <c r="UXI295"/>
      <c r="UXJ295"/>
      <c r="UXK295"/>
      <c r="UXL295"/>
      <c r="UXM295"/>
      <c r="UXN295"/>
      <c r="UXO295"/>
      <c r="UXP295"/>
      <c r="UXQ295"/>
      <c r="UXR295"/>
      <c r="UXS295"/>
      <c r="UXT295"/>
      <c r="UXU295"/>
      <c r="UXV295"/>
      <c r="UXW295"/>
      <c r="UXX295"/>
      <c r="UXY295"/>
      <c r="UXZ295"/>
      <c r="UYA295"/>
      <c r="UYB295"/>
      <c r="UYC295"/>
      <c r="UYD295"/>
      <c r="UYE295"/>
      <c r="UYF295"/>
      <c r="UYG295"/>
      <c r="UYH295"/>
      <c r="UYI295"/>
      <c r="UYJ295"/>
      <c r="UYK295"/>
      <c r="UYL295"/>
      <c r="UYM295"/>
      <c r="UYN295"/>
      <c r="UYO295"/>
      <c r="UYP295"/>
      <c r="UYQ295"/>
      <c r="UYR295"/>
      <c r="UYS295"/>
      <c r="UYT295"/>
      <c r="UYU295"/>
      <c r="UYV295"/>
      <c r="UYW295"/>
      <c r="UYX295"/>
      <c r="UYY295"/>
      <c r="UYZ295"/>
      <c r="UZA295"/>
      <c r="UZB295"/>
      <c r="UZC295"/>
      <c r="UZD295"/>
      <c r="UZE295"/>
      <c r="UZF295"/>
      <c r="UZG295"/>
      <c r="UZH295"/>
      <c r="UZI295"/>
      <c r="UZJ295"/>
      <c r="UZK295"/>
      <c r="UZL295"/>
      <c r="UZM295"/>
      <c r="UZN295"/>
      <c r="UZO295"/>
      <c r="UZP295"/>
      <c r="UZQ295"/>
      <c r="UZR295"/>
      <c r="UZS295"/>
      <c r="UZT295"/>
      <c r="UZU295"/>
      <c r="UZV295"/>
      <c r="UZW295"/>
      <c r="UZX295"/>
      <c r="UZY295"/>
      <c r="UZZ295"/>
      <c r="VAA295"/>
      <c r="VAB295"/>
      <c r="VAC295"/>
      <c r="VAD295"/>
      <c r="VAE295"/>
      <c r="VAF295"/>
      <c r="VAG295"/>
      <c r="VAH295"/>
      <c r="VAI295"/>
      <c r="VAJ295"/>
      <c r="VAK295"/>
      <c r="VAL295"/>
      <c r="VAM295"/>
      <c r="VAN295"/>
      <c r="VAO295"/>
      <c r="VAP295"/>
      <c r="VAQ295"/>
      <c r="VAR295"/>
      <c r="VAS295"/>
      <c r="VAT295"/>
      <c r="VAU295"/>
      <c r="VAV295"/>
      <c r="VAW295"/>
      <c r="VAX295"/>
      <c r="VAY295"/>
      <c r="VAZ295"/>
      <c r="VBA295"/>
      <c r="VBB295"/>
      <c r="VBC295"/>
      <c r="VBD295"/>
      <c r="VBE295"/>
      <c r="VBF295"/>
      <c r="VBG295"/>
      <c r="VBH295"/>
      <c r="VBI295"/>
      <c r="VBJ295"/>
      <c r="VBK295"/>
      <c r="VBL295"/>
      <c r="VBM295"/>
      <c r="VBN295"/>
      <c r="VBO295"/>
      <c r="VBP295"/>
      <c r="VBQ295"/>
      <c r="VBR295"/>
      <c r="VBS295"/>
      <c r="VBT295"/>
      <c r="VBU295"/>
      <c r="VBV295"/>
      <c r="VBW295"/>
      <c r="VBX295"/>
      <c r="VBY295"/>
      <c r="VBZ295"/>
      <c r="VCA295"/>
      <c r="VCB295"/>
      <c r="VCC295"/>
      <c r="VCD295"/>
      <c r="VCE295"/>
      <c r="VCF295"/>
      <c r="VCG295"/>
      <c r="VCH295"/>
      <c r="VCI295"/>
      <c r="VCJ295"/>
      <c r="VCK295"/>
      <c r="VCL295"/>
      <c r="VCM295"/>
      <c r="VCN295"/>
      <c r="VCO295"/>
      <c r="VCP295"/>
      <c r="VCQ295"/>
      <c r="VCR295"/>
      <c r="VCS295"/>
      <c r="VCT295"/>
      <c r="VCU295"/>
      <c r="VCV295"/>
      <c r="VCW295"/>
      <c r="VCX295"/>
      <c r="VCY295"/>
      <c r="VCZ295"/>
      <c r="VDA295"/>
      <c r="VDB295"/>
      <c r="VDC295"/>
      <c r="VDD295"/>
      <c r="VDE295"/>
      <c r="VDF295"/>
      <c r="VDG295"/>
      <c r="VDH295"/>
      <c r="VDI295"/>
      <c r="VDJ295"/>
      <c r="VDK295"/>
      <c r="VDL295"/>
      <c r="VDM295"/>
      <c r="VDN295"/>
      <c r="VDO295"/>
      <c r="VDP295"/>
      <c r="VDQ295"/>
      <c r="VDR295"/>
      <c r="VDS295"/>
      <c r="VDT295"/>
      <c r="VDU295"/>
      <c r="VDV295"/>
      <c r="VDW295"/>
      <c r="VDX295"/>
      <c r="VDY295"/>
      <c r="VDZ295"/>
      <c r="VEA295"/>
      <c r="VEB295"/>
      <c r="VEC295"/>
      <c r="VED295"/>
      <c r="VEE295"/>
      <c r="VEF295"/>
      <c r="VEG295"/>
      <c r="VEH295"/>
      <c r="VEI295"/>
      <c r="VEJ295"/>
      <c r="VEK295"/>
      <c r="VEL295"/>
      <c r="VEM295"/>
      <c r="VEN295"/>
      <c r="VEO295"/>
      <c r="VEP295"/>
      <c r="VEQ295"/>
      <c r="VER295"/>
      <c r="VES295"/>
      <c r="VET295"/>
      <c r="VEU295"/>
      <c r="VEV295"/>
      <c r="VEW295"/>
      <c r="VEX295"/>
      <c r="VEY295"/>
      <c r="VEZ295"/>
      <c r="VFA295"/>
      <c r="VFB295"/>
      <c r="VFC295"/>
      <c r="VFD295"/>
      <c r="VFE295"/>
      <c r="VFF295"/>
      <c r="VFG295"/>
      <c r="VFH295"/>
      <c r="VFI295"/>
      <c r="VFJ295"/>
      <c r="VFK295"/>
      <c r="VFL295"/>
      <c r="VFM295"/>
      <c r="VFN295"/>
      <c r="VFO295"/>
      <c r="VFP295"/>
      <c r="VFQ295"/>
      <c r="VFR295"/>
      <c r="VFS295"/>
      <c r="VFT295"/>
      <c r="VFU295"/>
      <c r="VFV295"/>
      <c r="VFW295"/>
      <c r="VFX295"/>
      <c r="VFY295"/>
      <c r="VFZ295"/>
      <c r="VGA295"/>
      <c r="VGB295"/>
      <c r="VGC295"/>
      <c r="VGD295"/>
      <c r="VGE295"/>
      <c r="VGF295"/>
      <c r="VGG295"/>
      <c r="VGH295"/>
      <c r="VGI295"/>
      <c r="VGJ295"/>
      <c r="VGK295"/>
      <c r="VGL295"/>
      <c r="VGM295"/>
      <c r="VGN295"/>
      <c r="VGO295"/>
      <c r="VGP295"/>
      <c r="VGQ295"/>
      <c r="VGR295"/>
      <c r="VGS295"/>
      <c r="VGT295"/>
      <c r="VGU295"/>
      <c r="VGV295"/>
      <c r="VGW295"/>
      <c r="VGX295"/>
      <c r="VGY295"/>
      <c r="VGZ295"/>
      <c r="VHA295"/>
      <c r="VHB295"/>
      <c r="VHC295"/>
      <c r="VHD295"/>
      <c r="VHE295"/>
      <c r="VHF295"/>
      <c r="VHG295"/>
      <c r="VHH295"/>
      <c r="VHI295"/>
      <c r="VHJ295"/>
      <c r="VHK295"/>
      <c r="VHL295"/>
      <c r="VHM295"/>
      <c r="VHN295"/>
      <c r="VHO295"/>
      <c r="VHP295"/>
      <c r="VHQ295"/>
      <c r="VHR295"/>
      <c r="VHS295"/>
      <c r="VHT295"/>
      <c r="VHU295"/>
      <c r="VHV295"/>
      <c r="VHW295"/>
      <c r="VHX295"/>
      <c r="VHY295"/>
      <c r="VHZ295"/>
      <c r="VIA295"/>
      <c r="VIB295"/>
      <c r="VIC295"/>
      <c r="VID295"/>
      <c r="VIE295"/>
      <c r="VIF295"/>
      <c r="VIG295"/>
      <c r="VIH295"/>
      <c r="VII295"/>
      <c r="VIJ295"/>
      <c r="VIK295"/>
      <c r="VIL295"/>
      <c r="VIM295"/>
      <c r="VIN295"/>
      <c r="VIO295"/>
      <c r="VIP295"/>
      <c r="VIQ295"/>
      <c r="VIR295"/>
      <c r="VIS295"/>
      <c r="VIT295"/>
      <c r="VIU295"/>
      <c r="VIV295"/>
      <c r="VIW295"/>
      <c r="VIX295"/>
      <c r="VIY295"/>
      <c r="VIZ295"/>
      <c r="VJA295"/>
      <c r="VJB295"/>
      <c r="VJC295"/>
      <c r="VJD295"/>
      <c r="VJE295"/>
      <c r="VJF295"/>
      <c r="VJG295"/>
      <c r="VJH295"/>
      <c r="VJI295"/>
      <c r="VJJ295"/>
      <c r="VJK295"/>
      <c r="VJL295"/>
      <c r="VJM295"/>
      <c r="VJN295"/>
      <c r="VJO295"/>
      <c r="VJP295"/>
      <c r="VJQ295"/>
      <c r="VJR295"/>
      <c r="VJS295"/>
      <c r="VJT295"/>
      <c r="VJU295"/>
      <c r="VJV295"/>
      <c r="VJW295"/>
      <c r="VJX295"/>
      <c r="VJY295"/>
      <c r="VJZ295"/>
      <c r="VKA295"/>
      <c r="VKB295"/>
      <c r="VKC295"/>
      <c r="VKD295"/>
      <c r="VKE295"/>
      <c r="VKF295"/>
      <c r="VKG295"/>
      <c r="VKH295"/>
      <c r="VKI295"/>
      <c r="VKJ295"/>
      <c r="VKK295"/>
      <c r="VKL295"/>
      <c r="VKM295"/>
      <c r="VKN295"/>
      <c r="VKO295"/>
      <c r="VKP295"/>
      <c r="VKQ295"/>
      <c r="VKR295"/>
      <c r="VKS295"/>
      <c r="VKT295"/>
      <c r="VKU295"/>
      <c r="VKV295"/>
      <c r="VKW295"/>
      <c r="VKX295"/>
      <c r="VKY295"/>
      <c r="VKZ295"/>
      <c r="VLA295"/>
      <c r="VLB295"/>
      <c r="VLC295"/>
      <c r="VLD295"/>
      <c r="VLE295"/>
      <c r="VLF295"/>
      <c r="VLG295"/>
      <c r="VLH295"/>
      <c r="VLI295"/>
      <c r="VLJ295"/>
      <c r="VLK295"/>
      <c r="VLL295"/>
      <c r="VLM295"/>
      <c r="VLN295"/>
      <c r="VLO295"/>
      <c r="VLP295"/>
      <c r="VLQ295"/>
      <c r="VLR295"/>
      <c r="VLS295"/>
      <c r="VLT295"/>
      <c r="VLU295"/>
      <c r="VLV295"/>
      <c r="VLW295"/>
      <c r="VLX295"/>
      <c r="VLY295"/>
      <c r="VLZ295"/>
      <c r="VMA295"/>
      <c r="VMB295"/>
      <c r="VMC295"/>
      <c r="VMD295"/>
      <c r="VME295"/>
      <c r="VMF295"/>
      <c r="VMG295"/>
      <c r="VMH295"/>
      <c r="VMI295"/>
      <c r="VMJ295"/>
      <c r="VMK295"/>
      <c r="VML295"/>
      <c r="VMM295"/>
      <c r="VMN295"/>
      <c r="VMO295"/>
      <c r="VMP295"/>
      <c r="VMQ295"/>
      <c r="VMR295"/>
      <c r="VMS295"/>
      <c r="VMT295"/>
      <c r="VMU295"/>
      <c r="VMV295"/>
      <c r="VMW295"/>
      <c r="VMX295"/>
      <c r="VMY295"/>
      <c r="VMZ295"/>
      <c r="VNA295"/>
      <c r="VNB295"/>
      <c r="VNC295"/>
      <c r="VND295"/>
      <c r="VNE295"/>
      <c r="VNF295"/>
      <c r="VNG295"/>
      <c r="VNH295"/>
      <c r="VNI295"/>
      <c r="VNJ295"/>
      <c r="VNK295"/>
      <c r="VNL295"/>
      <c r="VNM295"/>
      <c r="VNN295"/>
      <c r="VNO295"/>
      <c r="VNP295"/>
      <c r="VNQ295"/>
      <c r="VNR295"/>
      <c r="VNS295"/>
      <c r="VNT295"/>
      <c r="VNU295"/>
      <c r="VNV295"/>
      <c r="VNW295"/>
      <c r="VNX295"/>
      <c r="VNY295"/>
      <c r="VNZ295"/>
      <c r="VOA295"/>
      <c r="VOB295"/>
      <c r="VOC295"/>
      <c r="VOD295"/>
      <c r="VOE295"/>
      <c r="VOF295"/>
      <c r="VOG295"/>
      <c r="VOH295"/>
      <c r="VOI295"/>
      <c r="VOJ295"/>
      <c r="VOK295"/>
      <c r="VOL295"/>
      <c r="VOM295"/>
      <c r="VON295"/>
      <c r="VOO295"/>
      <c r="VOP295"/>
      <c r="VOQ295"/>
      <c r="VOR295"/>
      <c r="VOS295"/>
      <c r="VOT295"/>
      <c r="VOU295"/>
      <c r="VOV295"/>
      <c r="VOW295"/>
      <c r="VOX295"/>
      <c r="VOY295"/>
      <c r="VOZ295"/>
      <c r="VPA295"/>
      <c r="VPB295"/>
      <c r="VPC295"/>
      <c r="VPD295"/>
      <c r="VPE295"/>
      <c r="VPF295"/>
      <c r="VPG295"/>
      <c r="VPH295"/>
      <c r="VPI295"/>
      <c r="VPJ295"/>
      <c r="VPK295"/>
      <c r="VPL295"/>
      <c r="VPM295"/>
      <c r="VPN295"/>
      <c r="VPO295"/>
      <c r="VPP295"/>
      <c r="VPQ295"/>
      <c r="VPR295"/>
      <c r="VPS295"/>
      <c r="VPT295"/>
      <c r="VPU295"/>
      <c r="VPV295"/>
      <c r="VPW295"/>
      <c r="VPX295"/>
      <c r="VPY295"/>
      <c r="VPZ295"/>
      <c r="VQA295"/>
      <c r="VQB295"/>
      <c r="VQC295"/>
      <c r="VQD295"/>
      <c r="VQE295"/>
      <c r="VQF295"/>
      <c r="VQG295"/>
      <c r="VQH295"/>
      <c r="VQI295"/>
      <c r="VQJ295"/>
      <c r="VQK295"/>
      <c r="VQL295"/>
      <c r="VQM295"/>
      <c r="VQN295"/>
      <c r="VQO295"/>
      <c r="VQP295"/>
      <c r="VQQ295"/>
      <c r="VQR295"/>
      <c r="VQS295"/>
      <c r="VQT295"/>
      <c r="VQU295"/>
      <c r="VQV295"/>
      <c r="VQW295"/>
      <c r="VQX295"/>
      <c r="VQY295"/>
      <c r="VQZ295"/>
      <c r="VRA295"/>
      <c r="VRB295"/>
      <c r="VRC295"/>
      <c r="VRD295"/>
      <c r="VRE295"/>
      <c r="VRF295"/>
      <c r="VRG295"/>
      <c r="VRH295"/>
      <c r="VRI295"/>
      <c r="VRJ295"/>
      <c r="VRK295"/>
      <c r="VRL295"/>
      <c r="VRM295"/>
      <c r="VRN295"/>
      <c r="VRO295"/>
      <c r="VRP295"/>
      <c r="VRQ295"/>
      <c r="VRR295"/>
      <c r="VRS295"/>
      <c r="VRT295"/>
      <c r="VRU295"/>
      <c r="VRV295"/>
      <c r="VRW295"/>
      <c r="VRX295"/>
      <c r="VRY295"/>
      <c r="VRZ295"/>
      <c r="VSA295"/>
      <c r="VSB295"/>
      <c r="VSC295"/>
      <c r="VSD295"/>
      <c r="VSE295"/>
      <c r="VSF295"/>
      <c r="VSG295"/>
      <c r="VSH295"/>
      <c r="VSI295"/>
      <c r="VSJ295"/>
      <c r="VSK295"/>
      <c r="VSL295"/>
      <c r="VSM295"/>
      <c r="VSN295"/>
      <c r="VSO295"/>
      <c r="VSP295"/>
      <c r="VSQ295"/>
      <c r="VSR295"/>
      <c r="VSS295"/>
      <c r="VST295"/>
      <c r="VSU295"/>
      <c r="VSV295"/>
      <c r="VSW295"/>
      <c r="VSX295"/>
      <c r="VSY295"/>
      <c r="VSZ295"/>
      <c r="VTA295"/>
      <c r="VTB295"/>
      <c r="VTC295"/>
      <c r="VTD295"/>
      <c r="VTE295"/>
      <c r="VTF295"/>
      <c r="VTG295"/>
      <c r="VTH295"/>
      <c r="VTI295"/>
      <c r="VTJ295"/>
      <c r="VTK295"/>
      <c r="VTL295"/>
      <c r="VTM295"/>
      <c r="VTN295"/>
      <c r="VTO295"/>
      <c r="VTP295"/>
      <c r="VTQ295"/>
      <c r="VTR295"/>
      <c r="VTS295"/>
      <c r="VTT295"/>
      <c r="VTU295"/>
      <c r="VTV295"/>
      <c r="VTW295"/>
      <c r="VTX295"/>
      <c r="VTY295"/>
      <c r="VTZ295"/>
      <c r="VUA295"/>
      <c r="VUB295"/>
      <c r="VUC295"/>
      <c r="VUD295"/>
      <c r="VUE295"/>
      <c r="VUF295"/>
      <c r="VUG295"/>
      <c r="VUH295"/>
      <c r="VUI295"/>
      <c r="VUJ295"/>
      <c r="VUK295"/>
      <c r="VUL295"/>
      <c r="VUM295"/>
      <c r="VUN295"/>
      <c r="VUO295"/>
      <c r="VUP295"/>
      <c r="VUQ295"/>
      <c r="VUR295"/>
      <c r="VUS295"/>
      <c r="VUT295"/>
      <c r="VUU295"/>
      <c r="VUV295"/>
      <c r="VUW295"/>
      <c r="VUX295"/>
      <c r="VUY295"/>
      <c r="VUZ295"/>
      <c r="VVA295"/>
      <c r="VVB295"/>
      <c r="VVC295"/>
      <c r="VVD295"/>
      <c r="VVE295"/>
      <c r="VVF295"/>
      <c r="VVG295"/>
      <c r="VVH295"/>
      <c r="VVI295"/>
      <c r="VVJ295"/>
      <c r="VVK295"/>
      <c r="VVL295"/>
      <c r="VVM295"/>
      <c r="VVN295"/>
      <c r="VVO295"/>
      <c r="VVP295"/>
      <c r="VVQ295"/>
      <c r="VVR295"/>
      <c r="VVS295"/>
      <c r="VVT295"/>
      <c r="VVU295"/>
      <c r="VVV295"/>
      <c r="VVW295"/>
      <c r="VVX295"/>
      <c r="VVY295"/>
      <c r="VVZ295"/>
      <c r="VWA295"/>
      <c r="VWB295"/>
      <c r="VWC295"/>
      <c r="VWD295"/>
      <c r="VWE295"/>
      <c r="VWF295"/>
      <c r="VWG295"/>
      <c r="VWH295"/>
      <c r="VWI295"/>
      <c r="VWJ295"/>
      <c r="VWK295"/>
      <c r="VWL295"/>
      <c r="VWM295"/>
      <c r="VWN295"/>
      <c r="VWO295"/>
      <c r="VWP295"/>
      <c r="VWQ295"/>
      <c r="VWR295"/>
      <c r="VWS295"/>
      <c r="VWT295"/>
      <c r="VWU295"/>
      <c r="VWV295"/>
      <c r="VWW295"/>
      <c r="VWX295"/>
      <c r="VWY295"/>
      <c r="VWZ295"/>
      <c r="VXA295"/>
      <c r="VXB295"/>
      <c r="VXC295"/>
      <c r="VXD295"/>
      <c r="VXE295"/>
      <c r="VXF295"/>
      <c r="VXG295"/>
      <c r="VXH295"/>
      <c r="VXI295"/>
      <c r="VXJ295"/>
      <c r="VXK295"/>
      <c r="VXL295"/>
      <c r="VXM295"/>
      <c r="VXN295"/>
      <c r="VXO295"/>
      <c r="VXP295"/>
      <c r="VXQ295"/>
      <c r="VXR295"/>
      <c r="VXS295"/>
      <c r="VXT295"/>
      <c r="VXU295"/>
      <c r="VXV295"/>
      <c r="VXW295"/>
      <c r="VXX295"/>
      <c r="VXY295"/>
      <c r="VXZ295"/>
      <c r="VYA295"/>
      <c r="VYB295"/>
      <c r="VYC295"/>
      <c r="VYD295"/>
      <c r="VYE295"/>
      <c r="VYF295"/>
      <c r="VYG295"/>
      <c r="VYH295"/>
      <c r="VYI295"/>
      <c r="VYJ295"/>
      <c r="VYK295"/>
      <c r="VYL295"/>
      <c r="VYM295"/>
      <c r="VYN295"/>
      <c r="VYO295"/>
      <c r="VYP295"/>
      <c r="VYQ295"/>
      <c r="VYR295"/>
      <c r="VYS295"/>
      <c r="VYT295"/>
      <c r="VYU295"/>
      <c r="VYV295"/>
      <c r="VYW295"/>
      <c r="VYX295"/>
      <c r="VYY295"/>
      <c r="VYZ295"/>
      <c r="VZA295"/>
      <c r="VZB295"/>
      <c r="VZC295"/>
      <c r="VZD295"/>
      <c r="VZE295"/>
      <c r="VZF295"/>
      <c r="VZG295"/>
      <c r="VZH295"/>
      <c r="VZI295"/>
      <c r="VZJ295"/>
      <c r="VZK295"/>
      <c r="VZL295"/>
      <c r="VZM295"/>
      <c r="VZN295"/>
      <c r="VZO295"/>
      <c r="VZP295"/>
      <c r="VZQ295"/>
      <c r="VZR295"/>
      <c r="VZS295"/>
      <c r="VZT295"/>
      <c r="VZU295"/>
      <c r="VZV295"/>
      <c r="VZW295"/>
      <c r="VZX295"/>
      <c r="VZY295"/>
      <c r="VZZ295"/>
      <c r="WAA295"/>
      <c r="WAB295"/>
      <c r="WAC295"/>
      <c r="WAD295"/>
      <c r="WAE295"/>
      <c r="WAF295"/>
      <c r="WAG295"/>
      <c r="WAH295"/>
      <c r="WAI295"/>
      <c r="WAJ295"/>
      <c r="WAK295"/>
      <c r="WAL295"/>
      <c r="WAM295"/>
      <c r="WAN295"/>
      <c r="WAO295"/>
      <c r="WAP295"/>
      <c r="WAQ295"/>
      <c r="WAR295"/>
      <c r="WAS295"/>
      <c r="WAT295"/>
      <c r="WAU295"/>
      <c r="WAV295"/>
      <c r="WAW295"/>
      <c r="WAX295"/>
      <c r="WAY295"/>
      <c r="WAZ295"/>
      <c r="WBA295"/>
      <c r="WBB295"/>
      <c r="WBC295"/>
      <c r="WBD295"/>
      <c r="WBE295"/>
      <c r="WBF295"/>
      <c r="WBG295"/>
      <c r="WBH295"/>
      <c r="WBI295"/>
      <c r="WBJ295"/>
      <c r="WBK295"/>
      <c r="WBL295"/>
      <c r="WBM295"/>
      <c r="WBN295"/>
      <c r="WBO295"/>
      <c r="WBP295"/>
      <c r="WBQ295"/>
      <c r="WBR295"/>
      <c r="WBS295"/>
      <c r="WBT295"/>
      <c r="WBU295"/>
      <c r="WBV295"/>
      <c r="WBW295"/>
      <c r="WBX295"/>
      <c r="WBY295"/>
      <c r="WBZ295"/>
      <c r="WCA295"/>
      <c r="WCB295"/>
      <c r="WCC295"/>
      <c r="WCD295"/>
      <c r="WCE295"/>
      <c r="WCF295"/>
      <c r="WCG295"/>
      <c r="WCH295"/>
      <c r="WCI295"/>
      <c r="WCJ295"/>
      <c r="WCK295"/>
      <c r="WCL295"/>
      <c r="WCM295"/>
      <c r="WCN295"/>
      <c r="WCO295"/>
      <c r="WCP295"/>
      <c r="WCQ295"/>
      <c r="WCR295"/>
      <c r="WCS295"/>
      <c r="WCT295"/>
      <c r="WCU295"/>
      <c r="WCV295"/>
      <c r="WCW295"/>
      <c r="WCX295"/>
      <c r="WCY295"/>
      <c r="WCZ295"/>
      <c r="WDA295"/>
      <c r="WDB295"/>
      <c r="WDC295"/>
      <c r="WDD295"/>
      <c r="WDE295"/>
      <c r="WDF295"/>
      <c r="WDG295"/>
      <c r="WDH295"/>
      <c r="WDI295"/>
      <c r="WDJ295"/>
      <c r="WDK295"/>
      <c r="WDL295"/>
      <c r="WDM295"/>
      <c r="WDN295"/>
      <c r="WDO295"/>
      <c r="WDP295"/>
      <c r="WDQ295"/>
      <c r="WDR295"/>
      <c r="WDS295"/>
      <c r="WDT295"/>
      <c r="WDU295"/>
      <c r="WDV295"/>
      <c r="WDW295"/>
      <c r="WDX295"/>
      <c r="WDY295"/>
      <c r="WDZ295"/>
      <c r="WEA295"/>
      <c r="WEB295"/>
      <c r="WEC295"/>
      <c r="WED295"/>
      <c r="WEE295"/>
      <c r="WEF295"/>
      <c r="WEG295"/>
      <c r="WEH295"/>
      <c r="WEI295"/>
      <c r="WEJ295"/>
      <c r="WEK295"/>
      <c r="WEL295"/>
      <c r="WEM295"/>
      <c r="WEN295"/>
      <c r="WEO295"/>
      <c r="WEP295"/>
      <c r="WEQ295"/>
      <c r="WER295"/>
      <c r="WES295"/>
      <c r="WET295"/>
      <c r="WEU295"/>
      <c r="WEV295"/>
      <c r="WEW295"/>
      <c r="WEX295"/>
      <c r="WEY295"/>
      <c r="WEZ295"/>
      <c r="WFA295"/>
      <c r="WFB295"/>
      <c r="WFC295"/>
      <c r="WFD295"/>
      <c r="WFE295"/>
      <c r="WFF295"/>
      <c r="WFG295"/>
      <c r="WFH295"/>
      <c r="WFI295"/>
      <c r="WFJ295"/>
      <c r="WFK295"/>
      <c r="WFL295"/>
      <c r="WFM295"/>
      <c r="WFN295"/>
      <c r="WFO295"/>
      <c r="WFP295"/>
      <c r="WFQ295"/>
      <c r="WFR295"/>
      <c r="WFS295"/>
      <c r="WFT295"/>
      <c r="WFU295"/>
      <c r="WFV295"/>
      <c r="WFW295"/>
      <c r="WFX295"/>
      <c r="WFY295"/>
      <c r="WFZ295"/>
      <c r="WGA295"/>
      <c r="WGB295"/>
      <c r="WGC295"/>
      <c r="WGD295"/>
      <c r="WGE295"/>
      <c r="WGF295"/>
      <c r="WGG295"/>
      <c r="WGH295"/>
      <c r="WGI295"/>
      <c r="WGJ295"/>
      <c r="WGK295"/>
      <c r="WGL295"/>
      <c r="WGM295"/>
      <c r="WGN295"/>
      <c r="WGO295"/>
      <c r="WGP295"/>
      <c r="WGQ295"/>
      <c r="WGR295"/>
      <c r="WGS295"/>
      <c r="WGT295"/>
      <c r="WGU295"/>
      <c r="WGV295"/>
      <c r="WGW295"/>
      <c r="WGX295"/>
      <c r="WGY295"/>
      <c r="WGZ295"/>
      <c r="WHA295"/>
      <c r="WHB295"/>
      <c r="WHC295"/>
      <c r="WHD295"/>
      <c r="WHE295"/>
      <c r="WHF295"/>
      <c r="WHG295"/>
      <c r="WHH295"/>
      <c r="WHI295"/>
      <c r="WHJ295"/>
      <c r="WHK295"/>
      <c r="WHL295"/>
      <c r="WHM295"/>
      <c r="WHN295"/>
      <c r="WHO295"/>
      <c r="WHP295"/>
      <c r="WHQ295"/>
      <c r="WHR295"/>
      <c r="WHS295"/>
      <c r="WHT295"/>
      <c r="WHU295"/>
      <c r="WHV295"/>
      <c r="WHW295"/>
      <c r="WHX295"/>
      <c r="WHY295"/>
      <c r="WHZ295"/>
      <c r="WIA295"/>
      <c r="WIB295"/>
      <c r="WIC295"/>
      <c r="WID295"/>
      <c r="WIE295"/>
      <c r="WIF295"/>
      <c r="WIG295"/>
      <c r="WIH295"/>
      <c r="WII295"/>
      <c r="WIJ295"/>
      <c r="WIK295"/>
      <c r="WIL295"/>
      <c r="WIM295"/>
      <c r="WIN295"/>
      <c r="WIO295"/>
      <c r="WIP295"/>
      <c r="WIQ295"/>
      <c r="WIR295"/>
      <c r="WIS295"/>
      <c r="WIT295"/>
      <c r="WIU295"/>
      <c r="WIV295"/>
      <c r="WIW295"/>
      <c r="WIX295"/>
      <c r="WIY295"/>
      <c r="WIZ295"/>
      <c r="WJA295"/>
      <c r="WJB295"/>
      <c r="WJC295"/>
      <c r="WJD295"/>
      <c r="WJE295"/>
      <c r="WJF295"/>
      <c r="WJG295"/>
      <c r="WJH295"/>
      <c r="WJI295"/>
      <c r="WJJ295"/>
      <c r="WJK295"/>
      <c r="WJL295"/>
      <c r="WJM295"/>
      <c r="WJN295"/>
      <c r="WJO295"/>
      <c r="WJP295"/>
      <c r="WJQ295"/>
      <c r="WJR295"/>
      <c r="WJS295"/>
      <c r="WJT295"/>
      <c r="WJU295"/>
      <c r="WJV295"/>
      <c r="WJW295"/>
      <c r="WJX295"/>
      <c r="WJY295"/>
      <c r="WJZ295"/>
      <c r="WKA295"/>
      <c r="WKB295"/>
      <c r="WKC295"/>
      <c r="WKD295"/>
      <c r="WKE295"/>
      <c r="WKF295"/>
      <c r="WKG295"/>
      <c r="WKH295"/>
      <c r="WKI295"/>
      <c r="WKJ295"/>
      <c r="WKK295"/>
      <c r="WKL295"/>
      <c r="WKM295"/>
      <c r="WKN295"/>
      <c r="WKO295"/>
      <c r="WKP295"/>
      <c r="WKQ295"/>
      <c r="WKR295"/>
      <c r="WKS295"/>
      <c r="WKT295"/>
      <c r="WKU295"/>
      <c r="WKV295"/>
      <c r="WKW295"/>
      <c r="WKX295"/>
      <c r="WKY295"/>
      <c r="WKZ295"/>
      <c r="WLA295"/>
      <c r="WLB295"/>
      <c r="WLC295"/>
      <c r="WLD295"/>
      <c r="WLE295"/>
      <c r="WLF295"/>
      <c r="WLG295"/>
      <c r="WLH295"/>
      <c r="WLI295"/>
      <c r="WLJ295"/>
      <c r="WLK295"/>
      <c r="WLL295"/>
      <c r="WLM295"/>
      <c r="WLN295"/>
      <c r="WLO295"/>
      <c r="WLP295"/>
      <c r="WLQ295"/>
      <c r="WLR295"/>
      <c r="WLS295"/>
      <c r="WLT295"/>
      <c r="WLU295"/>
      <c r="WLV295"/>
      <c r="WLW295"/>
      <c r="WLX295"/>
      <c r="WLY295"/>
      <c r="WLZ295"/>
      <c r="WMA295"/>
      <c r="WMB295"/>
      <c r="WMC295"/>
      <c r="WMD295"/>
      <c r="WME295"/>
      <c r="WMF295"/>
      <c r="WMG295"/>
      <c r="WMH295"/>
      <c r="WMI295"/>
      <c r="WMJ295"/>
      <c r="WMK295"/>
      <c r="WML295"/>
      <c r="WMM295"/>
      <c r="WMN295"/>
      <c r="WMO295"/>
      <c r="WMP295"/>
      <c r="WMQ295"/>
      <c r="WMR295"/>
      <c r="WMS295"/>
      <c r="WMT295"/>
      <c r="WMU295"/>
      <c r="WMV295"/>
      <c r="WMW295"/>
      <c r="WMX295"/>
      <c r="WMY295"/>
      <c r="WMZ295"/>
      <c r="WNA295"/>
      <c r="WNB295"/>
      <c r="WNC295"/>
      <c r="WND295"/>
      <c r="WNE295"/>
      <c r="WNF295"/>
      <c r="WNG295"/>
      <c r="WNH295"/>
      <c r="WNI295"/>
      <c r="WNJ295"/>
      <c r="WNK295"/>
      <c r="WNL295"/>
      <c r="WNM295"/>
      <c r="WNN295"/>
      <c r="WNO295"/>
      <c r="WNP295"/>
      <c r="WNQ295"/>
      <c r="WNR295"/>
      <c r="WNS295"/>
      <c r="WNT295"/>
      <c r="WNU295"/>
      <c r="WNV295"/>
      <c r="WNW295"/>
      <c r="WNX295"/>
      <c r="WNY295"/>
      <c r="WNZ295"/>
      <c r="WOA295"/>
      <c r="WOB295"/>
      <c r="WOC295"/>
      <c r="WOD295"/>
      <c r="WOE295"/>
      <c r="WOF295"/>
      <c r="WOG295"/>
      <c r="WOH295"/>
      <c r="WOI295"/>
      <c r="WOJ295"/>
      <c r="WOK295"/>
      <c r="WOL295"/>
      <c r="WOM295"/>
      <c r="WON295"/>
      <c r="WOO295"/>
      <c r="WOP295"/>
      <c r="WOQ295"/>
      <c r="WOR295"/>
      <c r="WOS295"/>
      <c r="WOT295"/>
      <c r="WOU295"/>
      <c r="WOV295"/>
      <c r="WOW295"/>
      <c r="WOX295"/>
      <c r="WOY295"/>
      <c r="WOZ295"/>
      <c r="WPA295"/>
      <c r="WPB295"/>
      <c r="WPC295"/>
      <c r="WPD295"/>
      <c r="WPE295"/>
      <c r="WPF295"/>
      <c r="WPG295"/>
      <c r="WPH295"/>
      <c r="WPI295"/>
      <c r="WPJ295"/>
      <c r="WPK295"/>
      <c r="WPL295"/>
      <c r="WPM295"/>
      <c r="WPN295"/>
      <c r="WPO295"/>
      <c r="WPP295"/>
      <c r="WPQ295"/>
      <c r="WPR295"/>
      <c r="WPS295"/>
      <c r="WPT295"/>
      <c r="WPU295"/>
      <c r="WPV295"/>
      <c r="WPW295"/>
      <c r="WPX295"/>
      <c r="WPY295"/>
      <c r="WPZ295"/>
      <c r="WQA295"/>
      <c r="WQB295"/>
      <c r="WQC295"/>
      <c r="WQD295"/>
      <c r="WQE295"/>
      <c r="WQF295"/>
      <c r="WQG295"/>
      <c r="WQH295"/>
      <c r="WQI295"/>
      <c r="WQJ295"/>
      <c r="WQK295"/>
      <c r="WQL295"/>
      <c r="WQM295"/>
      <c r="WQN295"/>
      <c r="WQO295"/>
      <c r="WQP295"/>
      <c r="WQQ295"/>
      <c r="WQR295"/>
      <c r="WQS295"/>
      <c r="WQT295"/>
      <c r="WQU295"/>
      <c r="WQV295"/>
      <c r="WQW295"/>
      <c r="WQX295"/>
      <c r="WQY295"/>
      <c r="WQZ295"/>
      <c r="WRA295"/>
      <c r="WRB295"/>
      <c r="WRC295"/>
      <c r="WRD295"/>
      <c r="WRE295"/>
      <c r="WRF295"/>
      <c r="WRG295"/>
      <c r="WRH295"/>
      <c r="WRI295"/>
      <c r="WRJ295"/>
      <c r="WRK295"/>
      <c r="WRL295"/>
      <c r="WRM295"/>
      <c r="WRN295"/>
      <c r="WRO295"/>
      <c r="WRP295"/>
      <c r="WRQ295"/>
      <c r="WRR295"/>
      <c r="WRS295"/>
      <c r="WRT295"/>
      <c r="WRU295"/>
      <c r="WRV295"/>
      <c r="WRW295"/>
      <c r="WRX295"/>
      <c r="WRY295"/>
      <c r="WRZ295"/>
      <c r="WSA295"/>
      <c r="WSB295"/>
      <c r="WSC295"/>
      <c r="WSD295"/>
      <c r="WSE295"/>
      <c r="WSF295"/>
      <c r="WSG295"/>
      <c r="WSH295"/>
      <c r="WSI295"/>
      <c r="WSJ295"/>
      <c r="WSK295"/>
      <c r="WSL295"/>
      <c r="WSM295"/>
      <c r="WSN295"/>
      <c r="WSO295"/>
      <c r="WSP295"/>
      <c r="WSQ295"/>
      <c r="WSR295"/>
      <c r="WSS295"/>
      <c r="WST295"/>
      <c r="WSU295"/>
      <c r="WSV295"/>
      <c r="WSW295"/>
      <c r="WSX295"/>
      <c r="WSY295"/>
      <c r="WSZ295"/>
      <c r="WTA295"/>
      <c r="WTB295"/>
      <c r="WTC295"/>
      <c r="WTD295"/>
      <c r="WTE295"/>
      <c r="WTF295"/>
      <c r="WTG295"/>
      <c r="WTH295"/>
      <c r="WTI295"/>
      <c r="WTJ295"/>
      <c r="WTK295"/>
      <c r="WTL295"/>
      <c r="WTM295"/>
      <c r="WTN295"/>
      <c r="WTO295"/>
      <c r="WTP295"/>
      <c r="WTQ295"/>
      <c r="WTR295"/>
      <c r="WTS295"/>
      <c r="WTT295"/>
      <c r="WTU295"/>
      <c r="WTV295"/>
      <c r="WTW295"/>
      <c r="WTX295"/>
      <c r="WTY295"/>
      <c r="WTZ295"/>
      <c r="WUA295"/>
      <c r="WUB295"/>
      <c r="WUC295"/>
      <c r="WUD295"/>
      <c r="WUE295"/>
      <c r="WUF295"/>
      <c r="WUG295"/>
      <c r="WUH295"/>
      <c r="WUI295"/>
      <c r="WUJ295"/>
      <c r="WUK295"/>
      <c r="WUL295"/>
      <c r="WUM295"/>
      <c r="WUN295"/>
      <c r="WUO295"/>
      <c r="WUP295"/>
      <c r="WUQ295"/>
      <c r="WUR295"/>
      <c r="WUS295"/>
      <c r="WUT295"/>
      <c r="WUU295"/>
      <c r="WUV295"/>
      <c r="WUW295"/>
      <c r="WUX295"/>
      <c r="WUY295"/>
      <c r="WUZ295"/>
      <c r="WVA295"/>
      <c r="WVB295"/>
      <c r="WVC295"/>
      <c r="WVD295"/>
      <c r="WVE295"/>
      <c r="WVF295"/>
      <c r="WVG295"/>
      <c r="WVH295"/>
      <c r="WVI295"/>
      <c r="WVJ295"/>
      <c r="WVK295"/>
      <c r="WVL295"/>
      <c r="WVM295"/>
      <c r="WVN295"/>
      <c r="WVO295"/>
      <c r="WVP295"/>
      <c r="WVQ295"/>
      <c r="WVR295"/>
      <c r="WVS295"/>
      <c r="WVT295"/>
      <c r="WVU295"/>
      <c r="WVV295"/>
      <c r="WVW295"/>
      <c r="WVX295"/>
      <c r="WVY295"/>
      <c r="WVZ295"/>
      <c r="WWA295"/>
      <c r="WWB295"/>
      <c r="WWC295"/>
      <c r="WWD295"/>
      <c r="WWE295"/>
      <c r="WWF295"/>
      <c r="WWG295"/>
      <c r="WWH295"/>
      <c r="WWI295"/>
      <c r="WWJ295"/>
      <c r="WWK295"/>
      <c r="WWL295"/>
      <c r="WWM295"/>
      <c r="WWN295"/>
      <c r="WWO295"/>
      <c r="WWP295"/>
      <c r="WWQ295"/>
      <c r="WWR295"/>
      <c r="WWS295"/>
      <c r="WWT295"/>
      <c r="WWU295"/>
      <c r="WWV295"/>
      <c r="WWW295"/>
      <c r="WWX295"/>
      <c r="WWY295"/>
      <c r="WWZ295"/>
      <c r="WXA295"/>
      <c r="WXB295"/>
      <c r="WXC295"/>
      <c r="WXD295"/>
      <c r="WXE295"/>
      <c r="WXF295"/>
      <c r="WXG295"/>
      <c r="WXH295"/>
      <c r="WXI295"/>
      <c r="WXJ295"/>
      <c r="WXK295"/>
      <c r="WXL295"/>
      <c r="WXM295"/>
      <c r="WXN295"/>
      <c r="WXO295"/>
      <c r="WXP295"/>
      <c r="WXQ295"/>
      <c r="WXR295"/>
      <c r="WXS295"/>
      <c r="WXT295"/>
      <c r="WXU295"/>
      <c r="WXV295"/>
      <c r="WXW295"/>
      <c r="WXX295"/>
      <c r="WXY295"/>
      <c r="WXZ295"/>
      <c r="WYA295"/>
      <c r="WYB295"/>
      <c r="WYC295"/>
      <c r="WYD295"/>
      <c r="WYE295"/>
      <c r="WYF295"/>
      <c r="WYG295"/>
      <c r="WYH295"/>
      <c r="WYI295"/>
      <c r="WYJ295"/>
      <c r="WYK295"/>
      <c r="WYL295"/>
      <c r="WYM295"/>
      <c r="WYN295"/>
      <c r="WYO295"/>
      <c r="WYP295"/>
      <c r="WYQ295"/>
      <c r="WYR295"/>
      <c r="WYS295"/>
      <c r="WYT295"/>
      <c r="WYU295"/>
      <c r="WYV295"/>
      <c r="WYW295"/>
      <c r="WYX295"/>
      <c r="WYY295"/>
      <c r="WYZ295"/>
      <c r="WZA295"/>
      <c r="WZB295"/>
      <c r="WZC295"/>
      <c r="WZD295"/>
      <c r="WZE295"/>
      <c r="WZF295"/>
      <c r="WZG295"/>
      <c r="WZH295"/>
      <c r="WZI295"/>
      <c r="WZJ295"/>
      <c r="WZK295"/>
      <c r="WZL295"/>
      <c r="WZM295"/>
      <c r="WZN295"/>
      <c r="WZO295"/>
      <c r="WZP295"/>
      <c r="WZQ295"/>
      <c r="WZR295"/>
      <c r="WZS295"/>
      <c r="WZT295"/>
      <c r="WZU295"/>
      <c r="WZV295"/>
      <c r="WZW295"/>
      <c r="WZX295"/>
      <c r="WZY295"/>
      <c r="WZZ295"/>
      <c r="XAA295"/>
      <c r="XAB295"/>
      <c r="XAC295"/>
      <c r="XAD295"/>
      <c r="XAE295"/>
      <c r="XAF295"/>
      <c r="XAG295"/>
      <c r="XAH295"/>
      <c r="XAI295"/>
      <c r="XAJ295"/>
      <c r="XAK295"/>
      <c r="XAL295"/>
      <c r="XAM295"/>
      <c r="XAN295"/>
      <c r="XAO295"/>
      <c r="XAP295"/>
      <c r="XAQ295"/>
      <c r="XAR295"/>
      <c r="XAS295"/>
      <c r="XAT295"/>
      <c r="XAU295"/>
      <c r="XAV295"/>
      <c r="XAW295"/>
      <c r="XAX295"/>
      <c r="XAY295"/>
      <c r="XAZ295"/>
      <c r="XBA295"/>
      <c r="XBB295"/>
      <c r="XBC295"/>
      <c r="XBD295"/>
      <c r="XBE295"/>
      <c r="XBF295"/>
      <c r="XBG295"/>
      <c r="XBH295"/>
      <c r="XBI295"/>
      <c r="XBJ295"/>
      <c r="XBK295"/>
      <c r="XBL295"/>
      <c r="XBM295"/>
      <c r="XBN295"/>
      <c r="XBO295"/>
      <c r="XBP295"/>
      <c r="XBQ295"/>
      <c r="XBR295"/>
      <c r="XBS295"/>
      <c r="XBT295"/>
      <c r="XBU295"/>
      <c r="XBV295"/>
      <c r="XBW295"/>
      <c r="XBX295"/>
      <c r="XBY295"/>
      <c r="XBZ295"/>
      <c r="XCA295"/>
      <c r="XCB295"/>
      <c r="XCC295"/>
      <c r="XCD295"/>
      <c r="XCE295"/>
      <c r="XCF295"/>
      <c r="XCG295"/>
      <c r="XCH295"/>
      <c r="XCI295"/>
      <c r="XCJ295"/>
      <c r="XCK295"/>
      <c r="XCL295"/>
      <c r="XCM295"/>
      <c r="XCN295"/>
      <c r="XCO295"/>
      <c r="XCP295"/>
      <c r="XCQ295"/>
      <c r="XCR295"/>
      <c r="XCS295"/>
      <c r="XCT295"/>
      <c r="XCU295"/>
      <c r="XCV295"/>
      <c r="XCW295"/>
      <c r="XCX295"/>
      <c r="XCY295"/>
      <c r="XCZ295"/>
      <c r="XDA295"/>
      <c r="XDB295"/>
      <c r="XDC295"/>
      <c r="XDD295"/>
      <c r="XDE295"/>
      <c r="XDF295"/>
      <c r="XDG295"/>
      <c r="XDH295"/>
      <c r="XDI295"/>
      <c r="XDJ295"/>
      <c r="XDK295"/>
      <c r="XDL295"/>
      <c r="XDM295"/>
      <c r="XDN295"/>
      <c r="XDO295"/>
      <c r="XDP295"/>
      <c r="XDQ295"/>
      <c r="XDR295"/>
      <c r="XDS295"/>
      <c r="XDT295"/>
      <c r="XDU295"/>
      <c r="XDV295"/>
      <c r="XDW295"/>
      <c r="XDX295"/>
      <c r="XDY295"/>
      <c r="XDZ295"/>
      <c r="XEA295"/>
      <c r="XEB295"/>
      <c r="XEC295"/>
      <c r="XED295"/>
      <c r="XEE295"/>
      <c r="XEF295"/>
      <c r="XEG295"/>
      <c r="XEH295"/>
      <c r="XEI295"/>
      <c r="XEJ295"/>
      <c r="XEK295"/>
      <c r="XEL295"/>
      <c r="XEM295"/>
      <c r="XEN295"/>
      <c r="XEO295"/>
      <c r="XEP295"/>
      <c r="XEQ295"/>
      <c r="XER295"/>
      <c r="XES295"/>
      <c r="XET295"/>
      <c r="XEU295"/>
      <c r="XEV295"/>
      <c r="XEW295"/>
      <c r="XEX295"/>
      <c r="XEY295"/>
      <c r="XEZ295"/>
      <c r="XFA295"/>
      <c r="XFB295"/>
      <c r="XFC295"/>
      <c r="XFD295"/>
    </row>
    <row r="296" s="31" customFormat="1" spans="1:16384">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s="28"/>
      <c r="AN296" s="30"/>
      <c r="AO296" s="29"/>
      <c r="AP296"/>
      <c r="AQ296"/>
      <c r="AR296" s="33"/>
      <c r="AS296" s="28"/>
      <c r="AT296" s="28"/>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c r="AMK296"/>
      <c r="AML296"/>
      <c r="AMM296"/>
      <c r="AMN296"/>
      <c r="AMO296"/>
      <c r="AMP296"/>
      <c r="AMQ296"/>
      <c r="AMR296"/>
      <c r="AMS296"/>
      <c r="AMT296"/>
      <c r="AMU296"/>
      <c r="AMV296"/>
      <c r="AMW296"/>
      <c r="AMX296"/>
      <c r="AMY296"/>
      <c r="AMZ296"/>
      <c r="ANA296"/>
      <c r="ANB296"/>
      <c r="ANC296"/>
      <c r="AND296"/>
      <c r="ANE296"/>
      <c r="ANF296"/>
      <c r="ANG296"/>
      <c r="ANH296"/>
      <c r="ANI296"/>
      <c r="ANJ296"/>
      <c r="ANK296"/>
      <c r="ANL296"/>
      <c r="ANM296"/>
      <c r="ANN296"/>
      <c r="ANO296"/>
      <c r="ANP296"/>
      <c r="ANQ296"/>
      <c r="ANR296"/>
      <c r="ANS296"/>
      <c r="ANT296"/>
      <c r="ANU296"/>
      <c r="ANV296"/>
      <c r="ANW296"/>
      <c r="ANX296"/>
      <c r="ANY296"/>
      <c r="ANZ296"/>
      <c r="AOA296"/>
      <c r="AOB296"/>
      <c r="AOC296"/>
      <c r="AOD296"/>
      <c r="AOE296"/>
      <c r="AOF296"/>
      <c r="AOG296"/>
      <c r="AOH296"/>
      <c r="AOI296"/>
      <c r="AOJ296"/>
      <c r="AOK296"/>
      <c r="AOL296"/>
      <c r="AOM296"/>
      <c r="AON296"/>
      <c r="AOO296"/>
      <c r="AOP296"/>
      <c r="AOQ296"/>
      <c r="AOR296"/>
      <c r="AOS296"/>
      <c r="AOT296"/>
      <c r="AOU296"/>
      <c r="AOV296"/>
      <c r="AOW296"/>
      <c r="AOX296"/>
      <c r="AOY296"/>
      <c r="AOZ296"/>
      <c r="APA296"/>
      <c r="APB296"/>
      <c r="APC296"/>
      <c r="APD296"/>
      <c r="APE296"/>
      <c r="APF296"/>
      <c r="APG296"/>
      <c r="APH296"/>
      <c r="API296"/>
      <c r="APJ296"/>
      <c r="APK296"/>
      <c r="APL296"/>
      <c r="APM296"/>
      <c r="APN296"/>
      <c r="APO296"/>
      <c r="APP296"/>
      <c r="APQ296"/>
      <c r="APR296"/>
      <c r="APS296"/>
      <c r="APT296"/>
      <c r="APU296"/>
      <c r="APV296"/>
      <c r="APW296"/>
      <c r="APX296"/>
      <c r="APY296"/>
      <c r="APZ296"/>
      <c r="AQA296"/>
      <c r="AQB296"/>
      <c r="AQC296"/>
      <c r="AQD296"/>
      <c r="AQE296"/>
      <c r="AQF296"/>
      <c r="AQG296"/>
      <c r="AQH296"/>
      <c r="AQI296"/>
      <c r="AQJ296"/>
      <c r="AQK296"/>
      <c r="AQL296"/>
      <c r="AQM296"/>
      <c r="AQN296"/>
      <c r="AQO296"/>
      <c r="AQP296"/>
      <c r="AQQ296"/>
      <c r="AQR296"/>
      <c r="AQS296"/>
      <c r="AQT296"/>
      <c r="AQU296"/>
      <c r="AQV296"/>
      <c r="AQW296"/>
      <c r="AQX296"/>
      <c r="AQY296"/>
      <c r="AQZ296"/>
      <c r="ARA296"/>
      <c r="ARB296"/>
      <c r="ARC296"/>
      <c r="ARD296"/>
      <c r="ARE296"/>
      <c r="ARF296"/>
      <c r="ARG296"/>
      <c r="ARH296"/>
      <c r="ARI296"/>
      <c r="ARJ296"/>
      <c r="ARK296"/>
      <c r="ARL296"/>
      <c r="ARM296"/>
      <c r="ARN296"/>
      <c r="ARO296"/>
      <c r="ARP296"/>
      <c r="ARQ296"/>
      <c r="ARR296"/>
      <c r="ARS296"/>
      <c r="ART296"/>
      <c r="ARU296"/>
      <c r="ARV296"/>
      <c r="ARW296"/>
      <c r="ARX296"/>
      <c r="ARY296"/>
      <c r="ARZ296"/>
      <c r="ASA296"/>
      <c r="ASB296"/>
      <c r="ASC296"/>
      <c r="ASD296"/>
      <c r="ASE296"/>
      <c r="ASF296"/>
      <c r="ASG296"/>
      <c r="ASH296"/>
      <c r="ASI296"/>
      <c r="ASJ296"/>
      <c r="ASK296"/>
      <c r="ASL296"/>
      <c r="ASM296"/>
      <c r="ASN296"/>
      <c r="ASO296"/>
      <c r="ASP296"/>
      <c r="ASQ296"/>
      <c r="ASR296"/>
      <c r="ASS296"/>
      <c r="AST296"/>
      <c r="ASU296"/>
      <c r="ASV296"/>
      <c r="ASW296"/>
      <c r="ASX296"/>
      <c r="ASY296"/>
      <c r="ASZ296"/>
      <c r="ATA296"/>
      <c r="ATB296"/>
      <c r="ATC296"/>
      <c r="ATD296"/>
      <c r="ATE296"/>
      <c r="ATF296"/>
      <c r="ATG296"/>
      <c r="ATH296"/>
      <c r="ATI296"/>
      <c r="ATJ296"/>
      <c r="ATK296"/>
      <c r="ATL296"/>
      <c r="ATM296"/>
      <c r="ATN296"/>
      <c r="ATO296"/>
      <c r="ATP296"/>
      <c r="ATQ296"/>
      <c r="ATR296"/>
      <c r="ATS296"/>
      <c r="ATT296"/>
      <c r="ATU296"/>
      <c r="ATV296"/>
      <c r="ATW296"/>
      <c r="ATX296"/>
      <c r="ATY296"/>
      <c r="ATZ296"/>
      <c r="AUA296"/>
      <c r="AUB296"/>
      <c r="AUC296"/>
      <c r="AUD296"/>
      <c r="AUE296"/>
      <c r="AUF296"/>
      <c r="AUG296"/>
      <c r="AUH296"/>
      <c r="AUI296"/>
      <c r="AUJ296"/>
      <c r="AUK296"/>
      <c r="AUL296"/>
      <c r="AUM296"/>
      <c r="AUN296"/>
      <c r="AUO296"/>
      <c r="AUP296"/>
      <c r="AUQ296"/>
      <c r="AUR296"/>
      <c r="AUS296"/>
      <c r="AUT296"/>
      <c r="AUU296"/>
      <c r="AUV296"/>
      <c r="AUW296"/>
      <c r="AUX296"/>
      <c r="AUY296"/>
      <c r="AUZ296"/>
      <c r="AVA296"/>
      <c r="AVB296"/>
      <c r="AVC296"/>
      <c r="AVD296"/>
      <c r="AVE296"/>
      <c r="AVF296"/>
      <c r="AVG296"/>
      <c r="AVH296"/>
      <c r="AVI296"/>
      <c r="AVJ296"/>
      <c r="AVK296"/>
      <c r="AVL296"/>
      <c r="AVM296"/>
      <c r="AVN296"/>
      <c r="AVO296"/>
      <c r="AVP296"/>
      <c r="AVQ296"/>
      <c r="AVR296"/>
      <c r="AVS296"/>
      <c r="AVT296"/>
      <c r="AVU296"/>
      <c r="AVV296"/>
      <c r="AVW296"/>
      <c r="AVX296"/>
      <c r="AVY296"/>
      <c r="AVZ296"/>
      <c r="AWA296"/>
      <c r="AWB296"/>
      <c r="AWC296"/>
      <c r="AWD296"/>
      <c r="AWE296"/>
      <c r="AWF296"/>
      <c r="AWG296"/>
      <c r="AWH296"/>
      <c r="AWI296"/>
      <c r="AWJ296"/>
      <c r="AWK296"/>
      <c r="AWL296"/>
      <c r="AWM296"/>
      <c r="AWN296"/>
      <c r="AWO296"/>
      <c r="AWP296"/>
      <c r="AWQ296"/>
      <c r="AWR296"/>
      <c r="AWS296"/>
      <c r="AWT296"/>
      <c r="AWU296"/>
      <c r="AWV296"/>
      <c r="AWW296"/>
      <c r="AWX296"/>
      <c r="AWY296"/>
      <c r="AWZ296"/>
      <c r="AXA296"/>
      <c r="AXB296"/>
      <c r="AXC296"/>
      <c r="AXD296"/>
      <c r="AXE296"/>
      <c r="AXF296"/>
      <c r="AXG296"/>
      <c r="AXH296"/>
      <c r="AXI296"/>
      <c r="AXJ296"/>
      <c r="AXK296"/>
      <c r="AXL296"/>
      <c r="AXM296"/>
      <c r="AXN296"/>
      <c r="AXO296"/>
      <c r="AXP296"/>
      <c r="AXQ296"/>
      <c r="AXR296"/>
      <c r="AXS296"/>
      <c r="AXT296"/>
      <c r="AXU296"/>
      <c r="AXV296"/>
      <c r="AXW296"/>
      <c r="AXX296"/>
      <c r="AXY296"/>
      <c r="AXZ296"/>
      <c r="AYA296"/>
      <c r="AYB296"/>
      <c r="AYC296"/>
      <c r="AYD296"/>
      <c r="AYE296"/>
      <c r="AYF296"/>
      <c r="AYG296"/>
      <c r="AYH296"/>
      <c r="AYI296"/>
      <c r="AYJ296"/>
      <c r="AYK296"/>
      <c r="AYL296"/>
      <c r="AYM296"/>
      <c r="AYN296"/>
      <c r="AYO296"/>
      <c r="AYP296"/>
      <c r="AYQ296"/>
      <c r="AYR296"/>
      <c r="AYS296"/>
      <c r="AYT296"/>
      <c r="AYU296"/>
      <c r="AYV296"/>
      <c r="AYW296"/>
      <c r="AYX296"/>
      <c r="AYY296"/>
      <c r="AYZ296"/>
      <c r="AZA296"/>
      <c r="AZB296"/>
      <c r="AZC296"/>
      <c r="AZD296"/>
      <c r="AZE296"/>
      <c r="AZF296"/>
      <c r="AZG296"/>
      <c r="AZH296"/>
      <c r="AZI296"/>
      <c r="AZJ296"/>
      <c r="AZK296"/>
      <c r="AZL296"/>
      <c r="AZM296"/>
      <c r="AZN296"/>
      <c r="AZO296"/>
      <c r="AZP296"/>
      <c r="AZQ296"/>
      <c r="AZR296"/>
      <c r="AZS296"/>
      <c r="AZT296"/>
      <c r="AZU296"/>
      <c r="AZV296"/>
      <c r="AZW296"/>
      <c r="AZX296"/>
      <c r="AZY296"/>
      <c r="AZZ296"/>
      <c r="BAA296"/>
      <c r="BAB296"/>
      <c r="BAC296"/>
      <c r="BAD296"/>
      <c r="BAE296"/>
      <c r="BAF296"/>
      <c r="BAG296"/>
      <c r="BAH296"/>
      <c r="BAI296"/>
      <c r="BAJ296"/>
      <c r="BAK296"/>
      <c r="BAL296"/>
      <c r="BAM296"/>
      <c r="BAN296"/>
      <c r="BAO296"/>
      <c r="BAP296"/>
      <c r="BAQ296"/>
      <c r="BAR296"/>
      <c r="BAS296"/>
      <c r="BAT296"/>
      <c r="BAU296"/>
      <c r="BAV296"/>
      <c r="BAW296"/>
      <c r="BAX296"/>
      <c r="BAY296"/>
      <c r="BAZ296"/>
      <c r="BBA296"/>
      <c r="BBB296"/>
      <c r="BBC296"/>
      <c r="BBD296"/>
      <c r="BBE296"/>
      <c r="BBF296"/>
      <c r="BBG296"/>
      <c r="BBH296"/>
      <c r="BBI296"/>
      <c r="BBJ296"/>
      <c r="BBK296"/>
      <c r="BBL296"/>
      <c r="BBM296"/>
      <c r="BBN296"/>
      <c r="BBO296"/>
      <c r="BBP296"/>
      <c r="BBQ296"/>
      <c r="BBR296"/>
      <c r="BBS296"/>
      <c r="BBT296"/>
      <c r="BBU296"/>
      <c r="BBV296"/>
      <c r="BBW296"/>
      <c r="BBX296"/>
      <c r="BBY296"/>
      <c r="BBZ296"/>
      <c r="BCA296"/>
      <c r="BCB296"/>
      <c r="BCC296"/>
      <c r="BCD296"/>
      <c r="BCE296"/>
      <c r="BCF296"/>
      <c r="BCG296"/>
      <c r="BCH296"/>
      <c r="BCI296"/>
      <c r="BCJ296"/>
      <c r="BCK296"/>
      <c r="BCL296"/>
      <c r="BCM296"/>
      <c r="BCN296"/>
      <c r="BCO296"/>
      <c r="BCP296"/>
      <c r="BCQ296"/>
      <c r="BCR296"/>
      <c r="BCS296"/>
      <c r="BCT296"/>
      <c r="BCU296"/>
      <c r="BCV296"/>
      <c r="BCW296"/>
      <c r="BCX296"/>
      <c r="BCY296"/>
      <c r="BCZ296"/>
      <c r="BDA296"/>
      <c r="BDB296"/>
      <c r="BDC296"/>
      <c r="BDD296"/>
      <c r="BDE296"/>
      <c r="BDF296"/>
      <c r="BDG296"/>
      <c r="BDH296"/>
      <c r="BDI296"/>
      <c r="BDJ296"/>
      <c r="BDK296"/>
      <c r="BDL296"/>
      <c r="BDM296"/>
      <c r="BDN296"/>
      <c r="BDO296"/>
      <c r="BDP296"/>
      <c r="BDQ296"/>
      <c r="BDR296"/>
      <c r="BDS296"/>
      <c r="BDT296"/>
      <c r="BDU296"/>
      <c r="BDV296"/>
      <c r="BDW296"/>
      <c r="BDX296"/>
      <c r="BDY296"/>
      <c r="BDZ296"/>
      <c r="BEA296"/>
      <c r="BEB296"/>
      <c r="BEC296"/>
      <c r="BED296"/>
      <c r="BEE296"/>
      <c r="BEF296"/>
      <c r="BEG296"/>
      <c r="BEH296"/>
      <c r="BEI296"/>
      <c r="BEJ296"/>
      <c r="BEK296"/>
      <c r="BEL296"/>
      <c r="BEM296"/>
      <c r="BEN296"/>
      <c r="BEO296"/>
      <c r="BEP296"/>
      <c r="BEQ296"/>
      <c r="BER296"/>
      <c r="BES296"/>
      <c r="BET296"/>
      <c r="BEU296"/>
      <c r="BEV296"/>
      <c r="BEW296"/>
      <c r="BEX296"/>
      <c r="BEY296"/>
      <c r="BEZ296"/>
      <c r="BFA296"/>
      <c r="BFB296"/>
      <c r="BFC296"/>
      <c r="BFD296"/>
      <c r="BFE296"/>
      <c r="BFF296"/>
      <c r="BFG296"/>
      <c r="BFH296"/>
      <c r="BFI296"/>
      <c r="BFJ296"/>
      <c r="BFK296"/>
      <c r="BFL296"/>
      <c r="BFM296"/>
      <c r="BFN296"/>
      <c r="BFO296"/>
      <c r="BFP296"/>
      <c r="BFQ296"/>
      <c r="BFR296"/>
      <c r="BFS296"/>
      <c r="BFT296"/>
      <c r="BFU296"/>
      <c r="BFV296"/>
      <c r="BFW296"/>
      <c r="BFX296"/>
      <c r="BFY296"/>
      <c r="BFZ296"/>
      <c r="BGA296"/>
      <c r="BGB296"/>
      <c r="BGC296"/>
      <c r="BGD296"/>
      <c r="BGE296"/>
      <c r="BGF296"/>
      <c r="BGG296"/>
      <c r="BGH296"/>
      <c r="BGI296"/>
      <c r="BGJ296"/>
      <c r="BGK296"/>
      <c r="BGL296"/>
      <c r="BGM296"/>
      <c r="BGN296"/>
      <c r="BGO296"/>
      <c r="BGP296"/>
      <c r="BGQ296"/>
      <c r="BGR296"/>
      <c r="BGS296"/>
      <c r="BGT296"/>
      <c r="BGU296"/>
      <c r="BGV296"/>
      <c r="BGW296"/>
      <c r="BGX296"/>
      <c r="BGY296"/>
      <c r="BGZ296"/>
      <c r="BHA296"/>
      <c r="BHB296"/>
      <c r="BHC296"/>
      <c r="BHD296"/>
      <c r="BHE296"/>
      <c r="BHF296"/>
      <c r="BHG296"/>
      <c r="BHH296"/>
      <c r="BHI296"/>
      <c r="BHJ296"/>
      <c r="BHK296"/>
      <c r="BHL296"/>
      <c r="BHM296"/>
      <c r="BHN296"/>
      <c r="BHO296"/>
      <c r="BHP296"/>
      <c r="BHQ296"/>
      <c r="BHR296"/>
      <c r="BHS296"/>
      <c r="BHT296"/>
      <c r="BHU296"/>
      <c r="BHV296"/>
      <c r="BHW296"/>
      <c r="BHX296"/>
      <c r="BHY296"/>
      <c r="BHZ296"/>
      <c r="BIA296"/>
      <c r="BIB296"/>
      <c r="BIC296"/>
      <c r="BID296"/>
      <c r="BIE296"/>
      <c r="BIF296"/>
      <c r="BIG296"/>
      <c r="BIH296"/>
      <c r="BII296"/>
      <c r="BIJ296"/>
      <c r="BIK296"/>
      <c r="BIL296"/>
      <c r="BIM296"/>
      <c r="BIN296"/>
      <c r="BIO296"/>
      <c r="BIP296"/>
      <c r="BIQ296"/>
      <c r="BIR296"/>
      <c r="BIS296"/>
      <c r="BIT296"/>
      <c r="BIU296"/>
      <c r="BIV296"/>
      <c r="BIW296"/>
      <c r="BIX296"/>
      <c r="BIY296"/>
      <c r="BIZ296"/>
      <c r="BJA296"/>
      <c r="BJB296"/>
      <c r="BJC296"/>
      <c r="BJD296"/>
      <c r="BJE296"/>
      <c r="BJF296"/>
      <c r="BJG296"/>
      <c r="BJH296"/>
      <c r="BJI296"/>
      <c r="BJJ296"/>
      <c r="BJK296"/>
      <c r="BJL296"/>
      <c r="BJM296"/>
      <c r="BJN296"/>
      <c r="BJO296"/>
      <c r="BJP296"/>
      <c r="BJQ296"/>
      <c r="BJR296"/>
      <c r="BJS296"/>
      <c r="BJT296"/>
      <c r="BJU296"/>
      <c r="BJV296"/>
      <c r="BJW296"/>
      <c r="BJX296"/>
      <c r="BJY296"/>
      <c r="BJZ296"/>
      <c r="BKA296"/>
      <c r="BKB296"/>
      <c r="BKC296"/>
      <c r="BKD296"/>
      <c r="BKE296"/>
      <c r="BKF296"/>
      <c r="BKG296"/>
      <c r="BKH296"/>
      <c r="BKI296"/>
      <c r="BKJ296"/>
      <c r="BKK296"/>
      <c r="BKL296"/>
      <c r="BKM296"/>
      <c r="BKN296"/>
      <c r="BKO296"/>
      <c r="BKP296"/>
      <c r="BKQ296"/>
      <c r="BKR296"/>
      <c r="BKS296"/>
      <c r="BKT296"/>
      <c r="BKU296"/>
      <c r="BKV296"/>
      <c r="BKW296"/>
      <c r="BKX296"/>
      <c r="BKY296"/>
      <c r="BKZ296"/>
      <c r="BLA296"/>
      <c r="BLB296"/>
      <c r="BLC296"/>
      <c r="BLD296"/>
      <c r="BLE296"/>
      <c r="BLF296"/>
      <c r="BLG296"/>
      <c r="BLH296"/>
      <c r="BLI296"/>
      <c r="BLJ296"/>
      <c r="BLK296"/>
      <c r="BLL296"/>
      <c r="BLM296"/>
      <c r="BLN296"/>
      <c r="BLO296"/>
      <c r="BLP296"/>
      <c r="BLQ296"/>
      <c r="BLR296"/>
      <c r="BLS296"/>
      <c r="BLT296"/>
      <c r="BLU296"/>
      <c r="BLV296"/>
      <c r="BLW296"/>
      <c r="BLX296"/>
      <c r="BLY296"/>
      <c r="BLZ296"/>
      <c r="BMA296"/>
      <c r="BMB296"/>
      <c r="BMC296"/>
      <c r="BMD296"/>
      <c r="BME296"/>
      <c r="BMF296"/>
      <c r="BMG296"/>
      <c r="BMH296"/>
      <c r="BMI296"/>
      <c r="BMJ296"/>
      <c r="BMK296"/>
      <c r="BML296"/>
      <c r="BMM296"/>
      <c r="BMN296"/>
      <c r="BMO296"/>
      <c r="BMP296"/>
      <c r="BMQ296"/>
      <c r="BMR296"/>
      <c r="BMS296"/>
      <c r="BMT296"/>
      <c r="BMU296"/>
      <c r="BMV296"/>
      <c r="BMW296"/>
      <c r="BMX296"/>
      <c r="BMY296"/>
      <c r="BMZ296"/>
      <c r="BNA296"/>
      <c r="BNB296"/>
      <c r="BNC296"/>
      <c r="BND296"/>
      <c r="BNE296"/>
      <c r="BNF296"/>
      <c r="BNG296"/>
      <c r="BNH296"/>
      <c r="BNI296"/>
      <c r="BNJ296"/>
      <c r="BNK296"/>
      <c r="BNL296"/>
      <c r="BNM296"/>
      <c r="BNN296"/>
      <c r="BNO296"/>
      <c r="BNP296"/>
      <c r="BNQ296"/>
      <c r="BNR296"/>
      <c r="BNS296"/>
      <c r="BNT296"/>
      <c r="BNU296"/>
      <c r="BNV296"/>
      <c r="BNW296"/>
      <c r="BNX296"/>
      <c r="BNY296"/>
      <c r="BNZ296"/>
      <c r="BOA296"/>
      <c r="BOB296"/>
      <c r="BOC296"/>
      <c r="BOD296"/>
      <c r="BOE296"/>
      <c r="BOF296"/>
      <c r="BOG296"/>
      <c r="BOH296"/>
      <c r="BOI296"/>
      <c r="BOJ296"/>
      <c r="BOK296"/>
      <c r="BOL296"/>
      <c r="BOM296"/>
      <c r="BON296"/>
      <c r="BOO296"/>
      <c r="BOP296"/>
      <c r="BOQ296"/>
      <c r="BOR296"/>
      <c r="BOS296"/>
      <c r="BOT296"/>
      <c r="BOU296"/>
      <c r="BOV296"/>
      <c r="BOW296"/>
      <c r="BOX296"/>
      <c r="BOY296"/>
      <c r="BOZ296"/>
      <c r="BPA296"/>
      <c r="BPB296"/>
      <c r="BPC296"/>
      <c r="BPD296"/>
      <c r="BPE296"/>
      <c r="BPF296"/>
      <c r="BPG296"/>
      <c r="BPH296"/>
      <c r="BPI296"/>
      <c r="BPJ296"/>
      <c r="BPK296"/>
      <c r="BPL296"/>
      <c r="BPM296"/>
      <c r="BPN296"/>
      <c r="BPO296"/>
      <c r="BPP296"/>
      <c r="BPQ296"/>
      <c r="BPR296"/>
      <c r="BPS296"/>
      <c r="BPT296"/>
      <c r="BPU296"/>
      <c r="BPV296"/>
      <c r="BPW296"/>
      <c r="BPX296"/>
      <c r="BPY296"/>
      <c r="BPZ296"/>
      <c r="BQA296"/>
      <c r="BQB296"/>
      <c r="BQC296"/>
      <c r="BQD296"/>
      <c r="BQE296"/>
      <c r="BQF296"/>
      <c r="BQG296"/>
      <c r="BQH296"/>
      <c r="BQI296"/>
      <c r="BQJ296"/>
      <c r="BQK296"/>
      <c r="BQL296"/>
      <c r="BQM296"/>
      <c r="BQN296"/>
      <c r="BQO296"/>
      <c r="BQP296"/>
      <c r="BQQ296"/>
      <c r="BQR296"/>
      <c r="BQS296"/>
      <c r="BQT296"/>
      <c r="BQU296"/>
      <c r="BQV296"/>
      <c r="BQW296"/>
      <c r="BQX296"/>
      <c r="BQY296"/>
      <c r="BQZ296"/>
      <c r="BRA296"/>
      <c r="BRB296"/>
      <c r="BRC296"/>
      <c r="BRD296"/>
      <c r="BRE296"/>
      <c r="BRF296"/>
      <c r="BRG296"/>
      <c r="BRH296"/>
      <c r="BRI296"/>
      <c r="BRJ296"/>
      <c r="BRK296"/>
      <c r="BRL296"/>
      <c r="BRM296"/>
      <c r="BRN296"/>
      <c r="BRO296"/>
      <c r="BRP296"/>
      <c r="BRQ296"/>
      <c r="BRR296"/>
      <c r="BRS296"/>
      <c r="BRT296"/>
      <c r="BRU296"/>
      <c r="BRV296"/>
      <c r="BRW296"/>
      <c r="BRX296"/>
      <c r="BRY296"/>
      <c r="BRZ296"/>
      <c r="BSA296"/>
      <c r="BSB296"/>
      <c r="BSC296"/>
      <c r="BSD296"/>
      <c r="BSE296"/>
      <c r="BSF296"/>
      <c r="BSG296"/>
      <c r="BSH296"/>
      <c r="BSI296"/>
      <c r="BSJ296"/>
      <c r="BSK296"/>
      <c r="BSL296"/>
      <c r="BSM296"/>
      <c r="BSN296"/>
      <c r="BSO296"/>
      <c r="BSP296"/>
      <c r="BSQ296"/>
      <c r="BSR296"/>
      <c r="BSS296"/>
      <c r="BST296"/>
      <c r="BSU296"/>
      <c r="BSV296"/>
      <c r="BSW296"/>
      <c r="BSX296"/>
      <c r="BSY296"/>
      <c r="BSZ296"/>
      <c r="BTA296"/>
      <c r="BTB296"/>
      <c r="BTC296"/>
      <c r="BTD296"/>
      <c r="BTE296"/>
      <c r="BTF296"/>
      <c r="BTG296"/>
      <c r="BTH296"/>
      <c r="BTI296"/>
      <c r="BTJ296"/>
      <c r="BTK296"/>
      <c r="BTL296"/>
      <c r="BTM296"/>
      <c r="BTN296"/>
      <c r="BTO296"/>
      <c r="BTP296"/>
      <c r="BTQ296"/>
      <c r="BTR296"/>
      <c r="BTS296"/>
      <c r="BTT296"/>
      <c r="BTU296"/>
      <c r="BTV296"/>
      <c r="BTW296"/>
      <c r="BTX296"/>
      <c r="BTY296"/>
      <c r="BTZ296"/>
      <c r="BUA296"/>
      <c r="BUB296"/>
      <c r="BUC296"/>
      <c r="BUD296"/>
      <c r="BUE296"/>
      <c r="BUF296"/>
      <c r="BUG296"/>
      <c r="BUH296"/>
      <c r="BUI296"/>
      <c r="BUJ296"/>
      <c r="BUK296"/>
      <c r="BUL296"/>
      <c r="BUM296"/>
      <c r="BUN296"/>
      <c r="BUO296"/>
      <c r="BUP296"/>
      <c r="BUQ296"/>
      <c r="BUR296"/>
      <c r="BUS296"/>
      <c r="BUT296"/>
      <c r="BUU296"/>
      <c r="BUV296"/>
      <c r="BUW296"/>
      <c r="BUX296"/>
      <c r="BUY296"/>
      <c r="BUZ296"/>
      <c r="BVA296"/>
      <c r="BVB296"/>
      <c r="BVC296"/>
      <c r="BVD296"/>
      <c r="BVE296"/>
      <c r="BVF296"/>
      <c r="BVG296"/>
      <c r="BVH296"/>
      <c r="BVI296"/>
      <c r="BVJ296"/>
      <c r="BVK296"/>
      <c r="BVL296"/>
      <c r="BVM296"/>
      <c r="BVN296"/>
      <c r="BVO296"/>
      <c r="BVP296"/>
      <c r="BVQ296"/>
      <c r="BVR296"/>
      <c r="BVS296"/>
      <c r="BVT296"/>
      <c r="BVU296"/>
      <c r="BVV296"/>
      <c r="BVW296"/>
      <c r="BVX296"/>
      <c r="BVY296"/>
      <c r="BVZ296"/>
      <c r="BWA296"/>
      <c r="BWB296"/>
      <c r="BWC296"/>
      <c r="BWD296"/>
      <c r="BWE296"/>
      <c r="BWF296"/>
      <c r="BWG296"/>
      <c r="BWH296"/>
      <c r="BWI296"/>
      <c r="BWJ296"/>
      <c r="BWK296"/>
      <c r="BWL296"/>
      <c r="BWM296"/>
      <c r="BWN296"/>
      <c r="BWO296"/>
      <c r="BWP296"/>
      <c r="BWQ296"/>
      <c r="BWR296"/>
      <c r="BWS296"/>
      <c r="BWT296"/>
      <c r="BWU296"/>
      <c r="BWV296"/>
      <c r="BWW296"/>
      <c r="BWX296"/>
      <c r="BWY296"/>
      <c r="BWZ296"/>
      <c r="BXA296"/>
      <c r="BXB296"/>
      <c r="BXC296"/>
      <c r="BXD296"/>
      <c r="BXE296"/>
      <c r="BXF296"/>
      <c r="BXG296"/>
      <c r="BXH296"/>
      <c r="BXI296"/>
      <c r="BXJ296"/>
      <c r="BXK296"/>
      <c r="BXL296"/>
      <c r="BXM296"/>
      <c r="BXN296"/>
      <c r="BXO296"/>
      <c r="BXP296"/>
      <c r="BXQ296"/>
      <c r="BXR296"/>
      <c r="BXS296"/>
      <c r="BXT296"/>
      <c r="BXU296"/>
      <c r="BXV296"/>
      <c r="BXW296"/>
      <c r="BXX296"/>
      <c r="BXY296"/>
      <c r="BXZ296"/>
      <c r="BYA296"/>
      <c r="BYB296"/>
      <c r="BYC296"/>
      <c r="BYD296"/>
      <c r="BYE296"/>
      <c r="BYF296"/>
      <c r="BYG296"/>
      <c r="BYH296"/>
      <c r="BYI296"/>
      <c r="BYJ296"/>
      <c r="BYK296"/>
      <c r="BYL296"/>
      <c r="BYM296"/>
      <c r="BYN296"/>
      <c r="BYO296"/>
      <c r="BYP296"/>
      <c r="BYQ296"/>
      <c r="BYR296"/>
      <c r="BYS296"/>
      <c r="BYT296"/>
      <c r="BYU296"/>
      <c r="BYV296"/>
      <c r="BYW296"/>
      <c r="BYX296"/>
      <c r="BYY296"/>
      <c r="BYZ296"/>
      <c r="BZA296"/>
      <c r="BZB296"/>
      <c r="BZC296"/>
      <c r="BZD296"/>
      <c r="BZE296"/>
      <c r="BZF296"/>
      <c r="BZG296"/>
      <c r="BZH296"/>
      <c r="BZI296"/>
      <c r="BZJ296"/>
      <c r="BZK296"/>
      <c r="BZL296"/>
      <c r="BZM296"/>
      <c r="BZN296"/>
      <c r="BZO296"/>
      <c r="BZP296"/>
      <c r="BZQ296"/>
      <c r="BZR296"/>
      <c r="BZS296"/>
      <c r="BZT296"/>
      <c r="BZU296"/>
      <c r="BZV296"/>
      <c r="BZW296"/>
      <c r="BZX296"/>
      <c r="BZY296"/>
      <c r="BZZ296"/>
      <c r="CAA296"/>
      <c r="CAB296"/>
      <c r="CAC296"/>
      <c r="CAD296"/>
      <c r="CAE296"/>
      <c r="CAF296"/>
      <c r="CAG296"/>
      <c r="CAH296"/>
      <c r="CAI296"/>
      <c r="CAJ296"/>
      <c r="CAK296"/>
      <c r="CAL296"/>
      <c r="CAM296"/>
      <c r="CAN296"/>
      <c r="CAO296"/>
      <c r="CAP296"/>
      <c r="CAQ296"/>
      <c r="CAR296"/>
      <c r="CAS296"/>
      <c r="CAT296"/>
      <c r="CAU296"/>
      <c r="CAV296"/>
      <c r="CAW296"/>
      <c r="CAX296"/>
      <c r="CAY296"/>
      <c r="CAZ296"/>
      <c r="CBA296"/>
      <c r="CBB296"/>
      <c r="CBC296"/>
      <c r="CBD296"/>
      <c r="CBE296"/>
      <c r="CBF296"/>
      <c r="CBG296"/>
      <c r="CBH296"/>
      <c r="CBI296"/>
      <c r="CBJ296"/>
      <c r="CBK296"/>
      <c r="CBL296"/>
      <c r="CBM296"/>
      <c r="CBN296"/>
      <c r="CBO296"/>
      <c r="CBP296"/>
      <c r="CBQ296"/>
      <c r="CBR296"/>
      <c r="CBS296"/>
      <c r="CBT296"/>
      <c r="CBU296"/>
      <c r="CBV296"/>
      <c r="CBW296"/>
      <c r="CBX296"/>
      <c r="CBY296"/>
      <c r="CBZ296"/>
      <c r="CCA296"/>
      <c r="CCB296"/>
      <c r="CCC296"/>
      <c r="CCD296"/>
      <c r="CCE296"/>
      <c r="CCF296"/>
      <c r="CCG296"/>
      <c r="CCH296"/>
      <c r="CCI296"/>
      <c r="CCJ296"/>
      <c r="CCK296"/>
      <c r="CCL296"/>
      <c r="CCM296"/>
      <c r="CCN296"/>
      <c r="CCO296"/>
      <c r="CCP296"/>
      <c r="CCQ296"/>
      <c r="CCR296"/>
      <c r="CCS296"/>
      <c r="CCT296"/>
      <c r="CCU296"/>
      <c r="CCV296"/>
      <c r="CCW296"/>
      <c r="CCX296"/>
      <c r="CCY296"/>
      <c r="CCZ296"/>
      <c r="CDA296"/>
      <c r="CDB296"/>
      <c r="CDC296"/>
      <c r="CDD296"/>
      <c r="CDE296"/>
      <c r="CDF296"/>
      <c r="CDG296"/>
      <c r="CDH296"/>
      <c r="CDI296"/>
      <c r="CDJ296"/>
      <c r="CDK296"/>
      <c r="CDL296"/>
      <c r="CDM296"/>
      <c r="CDN296"/>
      <c r="CDO296"/>
      <c r="CDP296"/>
      <c r="CDQ296"/>
      <c r="CDR296"/>
      <c r="CDS296"/>
      <c r="CDT296"/>
      <c r="CDU296"/>
      <c r="CDV296"/>
      <c r="CDW296"/>
      <c r="CDX296"/>
      <c r="CDY296"/>
      <c r="CDZ296"/>
      <c r="CEA296"/>
      <c r="CEB296"/>
      <c r="CEC296"/>
      <c r="CED296"/>
      <c r="CEE296"/>
      <c r="CEF296"/>
      <c r="CEG296"/>
      <c r="CEH296"/>
      <c r="CEI296"/>
      <c r="CEJ296"/>
      <c r="CEK296"/>
      <c r="CEL296"/>
      <c r="CEM296"/>
      <c r="CEN296"/>
      <c r="CEO296"/>
      <c r="CEP296"/>
      <c r="CEQ296"/>
      <c r="CER296"/>
      <c r="CES296"/>
      <c r="CET296"/>
      <c r="CEU296"/>
      <c r="CEV296"/>
      <c r="CEW296"/>
      <c r="CEX296"/>
      <c r="CEY296"/>
      <c r="CEZ296"/>
      <c r="CFA296"/>
      <c r="CFB296"/>
      <c r="CFC296"/>
      <c r="CFD296"/>
      <c r="CFE296"/>
      <c r="CFF296"/>
      <c r="CFG296"/>
      <c r="CFH296"/>
      <c r="CFI296"/>
      <c r="CFJ296"/>
      <c r="CFK296"/>
      <c r="CFL296"/>
      <c r="CFM296"/>
      <c r="CFN296"/>
      <c r="CFO296"/>
      <c r="CFP296"/>
      <c r="CFQ296"/>
      <c r="CFR296"/>
      <c r="CFS296"/>
      <c r="CFT296"/>
      <c r="CFU296"/>
      <c r="CFV296"/>
      <c r="CFW296"/>
      <c r="CFX296"/>
      <c r="CFY296"/>
      <c r="CFZ296"/>
      <c r="CGA296"/>
      <c r="CGB296"/>
      <c r="CGC296"/>
      <c r="CGD296"/>
      <c r="CGE296"/>
      <c r="CGF296"/>
      <c r="CGG296"/>
      <c r="CGH296"/>
      <c r="CGI296"/>
      <c r="CGJ296"/>
      <c r="CGK296"/>
      <c r="CGL296"/>
      <c r="CGM296"/>
      <c r="CGN296"/>
      <c r="CGO296"/>
      <c r="CGP296"/>
      <c r="CGQ296"/>
      <c r="CGR296"/>
      <c r="CGS296"/>
      <c r="CGT296"/>
      <c r="CGU296"/>
      <c r="CGV296"/>
      <c r="CGW296"/>
      <c r="CGX296"/>
      <c r="CGY296"/>
      <c r="CGZ296"/>
      <c r="CHA296"/>
      <c r="CHB296"/>
      <c r="CHC296"/>
      <c r="CHD296"/>
      <c r="CHE296"/>
      <c r="CHF296"/>
      <c r="CHG296"/>
      <c r="CHH296"/>
      <c r="CHI296"/>
      <c r="CHJ296"/>
      <c r="CHK296"/>
      <c r="CHL296"/>
      <c r="CHM296"/>
      <c r="CHN296"/>
      <c r="CHO296"/>
      <c r="CHP296"/>
      <c r="CHQ296"/>
      <c r="CHR296"/>
      <c r="CHS296"/>
      <c r="CHT296"/>
      <c r="CHU296"/>
      <c r="CHV296"/>
      <c r="CHW296"/>
      <c r="CHX296"/>
      <c r="CHY296"/>
      <c r="CHZ296"/>
      <c r="CIA296"/>
      <c r="CIB296"/>
      <c r="CIC296"/>
      <c r="CID296"/>
      <c r="CIE296"/>
      <c r="CIF296"/>
      <c r="CIG296"/>
      <c r="CIH296"/>
      <c r="CII296"/>
      <c r="CIJ296"/>
      <c r="CIK296"/>
      <c r="CIL296"/>
      <c r="CIM296"/>
      <c r="CIN296"/>
      <c r="CIO296"/>
      <c r="CIP296"/>
      <c r="CIQ296"/>
      <c r="CIR296"/>
      <c r="CIS296"/>
      <c r="CIT296"/>
      <c r="CIU296"/>
      <c r="CIV296"/>
      <c r="CIW296"/>
      <c r="CIX296"/>
      <c r="CIY296"/>
      <c r="CIZ296"/>
      <c r="CJA296"/>
      <c r="CJB296"/>
      <c r="CJC296"/>
      <c r="CJD296"/>
      <c r="CJE296"/>
      <c r="CJF296"/>
      <c r="CJG296"/>
      <c r="CJH296"/>
      <c r="CJI296"/>
      <c r="CJJ296"/>
      <c r="CJK296"/>
      <c r="CJL296"/>
      <c r="CJM296"/>
      <c r="CJN296"/>
      <c r="CJO296"/>
      <c r="CJP296"/>
      <c r="CJQ296"/>
      <c r="CJR296"/>
      <c r="CJS296"/>
      <c r="CJT296"/>
      <c r="CJU296"/>
      <c r="CJV296"/>
      <c r="CJW296"/>
      <c r="CJX296"/>
      <c r="CJY296"/>
      <c r="CJZ296"/>
      <c r="CKA296"/>
      <c r="CKB296"/>
      <c r="CKC296"/>
      <c r="CKD296"/>
      <c r="CKE296"/>
      <c r="CKF296"/>
      <c r="CKG296"/>
      <c r="CKH296"/>
      <c r="CKI296"/>
      <c r="CKJ296"/>
      <c r="CKK296"/>
      <c r="CKL296"/>
      <c r="CKM296"/>
      <c r="CKN296"/>
      <c r="CKO296"/>
      <c r="CKP296"/>
      <c r="CKQ296"/>
      <c r="CKR296"/>
      <c r="CKS296"/>
      <c r="CKT296"/>
      <c r="CKU296"/>
      <c r="CKV296"/>
      <c r="CKW296"/>
      <c r="CKX296"/>
      <c r="CKY296"/>
      <c r="CKZ296"/>
      <c r="CLA296"/>
      <c r="CLB296"/>
      <c r="CLC296"/>
      <c r="CLD296"/>
      <c r="CLE296"/>
      <c r="CLF296"/>
      <c r="CLG296"/>
      <c r="CLH296"/>
      <c r="CLI296"/>
      <c r="CLJ296"/>
      <c r="CLK296"/>
      <c r="CLL296"/>
      <c r="CLM296"/>
      <c r="CLN296"/>
      <c r="CLO296"/>
      <c r="CLP296"/>
      <c r="CLQ296"/>
      <c r="CLR296"/>
      <c r="CLS296"/>
      <c r="CLT296"/>
      <c r="CLU296"/>
      <c r="CLV296"/>
      <c r="CLW296"/>
      <c r="CLX296"/>
      <c r="CLY296"/>
      <c r="CLZ296"/>
      <c r="CMA296"/>
      <c r="CMB296"/>
      <c r="CMC296"/>
      <c r="CMD296"/>
      <c r="CME296"/>
      <c r="CMF296"/>
      <c r="CMG296"/>
      <c r="CMH296"/>
      <c r="CMI296"/>
      <c r="CMJ296"/>
      <c r="CMK296"/>
      <c r="CML296"/>
      <c r="CMM296"/>
      <c r="CMN296"/>
      <c r="CMO296"/>
      <c r="CMP296"/>
      <c r="CMQ296"/>
      <c r="CMR296"/>
      <c r="CMS296"/>
      <c r="CMT296"/>
      <c r="CMU296"/>
      <c r="CMV296"/>
      <c r="CMW296"/>
      <c r="CMX296"/>
      <c r="CMY296"/>
      <c r="CMZ296"/>
      <c r="CNA296"/>
      <c r="CNB296"/>
      <c r="CNC296"/>
      <c r="CND296"/>
      <c r="CNE296"/>
      <c r="CNF296"/>
      <c r="CNG296"/>
      <c r="CNH296"/>
      <c r="CNI296"/>
      <c r="CNJ296"/>
      <c r="CNK296"/>
      <c r="CNL296"/>
      <c r="CNM296"/>
      <c r="CNN296"/>
      <c r="CNO296"/>
      <c r="CNP296"/>
      <c r="CNQ296"/>
      <c r="CNR296"/>
      <c r="CNS296"/>
      <c r="CNT296"/>
      <c r="CNU296"/>
      <c r="CNV296"/>
      <c r="CNW296"/>
      <c r="CNX296"/>
      <c r="CNY296"/>
      <c r="CNZ296"/>
      <c r="COA296"/>
      <c r="COB296"/>
      <c r="COC296"/>
      <c r="COD296"/>
      <c r="COE296"/>
      <c r="COF296"/>
      <c r="COG296"/>
      <c r="COH296"/>
      <c r="COI296"/>
      <c r="COJ296"/>
      <c r="COK296"/>
      <c r="COL296"/>
      <c r="COM296"/>
      <c r="CON296"/>
      <c r="COO296"/>
      <c r="COP296"/>
      <c r="COQ296"/>
      <c r="COR296"/>
      <c r="COS296"/>
      <c r="COT296"/>
      <c r="COU296"/>
      <c r="COV296"/>
      <c r="COW296"/>
      <c r="COX296"/>
      <c r="COY296"/>
      <c r="COZ296"/>
      <c r="CPA296"/>
      <c r="CPB296"/>
      <c r="CPC296"/>
      <c r="CPD296"/>
      <c r="CPE296"/>
      <c r="CPF296"/>
      <c r="CPG296"/>
      <c r="CPH296"/>
      <c r="CPI296"/>
      <c r="CPJ296"/>
      <c r="CPK296"/>
      <c r="CPL296"/>
      <c r="CPM296"/>
      <c r="CPN296"/>
      <c r="CPO296"/>
      <c r="CPP296"/>
      <c r="CPQ296"/>
      <c r="CPR296"/>
      <c r="CPS296"/>
      <c r="CPT296"/>
      <c r="CPU296"/>
      <c r="CPV296"/>
      <c r="CPW296"/>
      <c r="CPX296"/>
      <c r="CPY296"/>
      <c r="CPZ296"/>
      <c r="CQA296"/>
      <c r="CQB296"/>
      <c r="CQC296"/>
      <c r="CQD296"/>
      <c r="CQE296"/>
      <c r="CQF296"/>
      <c r="CQG296"/>
      <c r="CQH296"/>
      <c r="CQI296"/>
      <c r="CQJ296"/>
      <c r="CQK296"/>
      <c r="CQL296"/>
      <c r="CQM296"/>
      <c r="CQN296"/>
      <c r="CQO296"/>
      <c r="CQP296"/>
      <c r="CQQ296"/>
      <c r="CQR296"/>
      <c r="CQS296"/>
      <c r="CQT296"/>
      <c r="CQU296"/>
      <c r="CQV296"/>
      <c r="CQW296"/>
      <c r="CQX296"/>
      <c r="CQY296"/>
      <c r="CQZ296"/>
      <c r="CRA296"/>
      <c r="CRB296"/>
      <c r="CRC296"/>
      <c r="CRD296"/>
      <c r="CRE296"/>
      <c r="CRF296"/>
      <c r="CRG296"/>
      <c r="CRH296"/>
      <c r="CRI296"/>
      <c r="CRJ296"/>
      <c r="CRK296"/>
      <c r="CRL296"/>
      <c r="CRM296"/>
      <c r="CRN296"/>
      <c r="CRO296"/>
      <c r="CRP296"/>
      <c r="CRQ296"/>
      <c r="CRR296"/>
      <c r="CRS296"/>
      <c r="CRT296"/>
      <c r="CRU296"/>
      <c r="CRV296"/>
      <c r="CRW296"/>
      <c r="CRX296"/>
      <c r="CRY296"/>
      <c r="CRZ296"/>
      <c r="CSA296"/>
      <c r="CSB296"/>
      <c r="CSC296"/>
      <c r="CSD296"/>
      <c r="CSE296"/>
      <c r="CSF296"/>
      <c r="CSG296"/>
      <c r="CSH296"/>
      <c r="CSI296"/>
      <c r="CSJ296"/>
      <c r="CSK296"/>
      <c r="CSL296"/>
      <c r="CSM296"/>
      <c r="CSN296"/>
      <c r="CSO296"/>
      <c r="CSP296"/>
      <c r="CSQ296"/>
      <c r="CSR296"/>
      <c r="CSS296"/>
      <c r="CST296"/>
      <c r="CSU296"/>
      <c r="CSV296"/>
      <c r="CSW296"/>
      <c r="CSX296"/>
      <c r="CSY296"/>
      <c r="CSZ296"/>
      <c r="CTA296"/>
      <c r="CTB296"/>
      <c r="CTC296"/>
      <c r="CTD296"/>
      <c r="CTE296"/>
      <c r="CTF296"/>
      <c r="CTG296"/>
      <c r="CTH296"/>
      <c r="CTI296"/>
      <c r="CTJ296"/>
      <c r="CTK296"/>
      <c r="CTL296"/>
      <c r="CTM296"/>
      <c r="CTN296"/>
      <c r="CTO296"/>
      <c r="CTP296"/>
      <c r="CTQ296"/>
      <c r="CTR296"/>
      <c r="CTS296"/>
      <c r="CTT296"/>
      <c r="CTU296"/>
      <c r="CTV296"/>
      <c r="CTW296"/>
      <c r="CTX296"/>
      <c r="CTY296"/>
      <c r="CTZ296"/>
      <c r="CUA296"/>
      <c r="CUB296"/>
      <c r="CUC296"/>
      <c r="CUD296"/>
      <c r="CUE296"/>
      <c r="CUF296"/>
      <c r="CUG296"/>
      <c r="CUH296"/>
      <c r="CUI296"/>
      <c r="CUJ296"/>
      <c r="CUK296"/>
      <c r="CUL296"/>
      <c r="CUM296"/>
      <c r="CUN296"/>
      <c r="CUO296"/>
      <c r="CUP296"/>
      <c r="CUQ296"/>
      <c r="CUR296"/>
      <c r="CUS296"/>
      <c r="CUT296"/>
      <c r="CUU296"/>
      <c r="CUV296"/>
      <c r="CUW296"/>
      <c r="CUX296"/>
      <c r="CUY296"/>
      <c r="CUZ296"/>
      <c r="CVA296"/>
      <c r="CVB296"/>
      <c r="CVC296"/>
      <c r="CVD296"/>
      <c r="CVE296"/>
      <c r="CVF296"/>
      <c r="CVG296"/>
      <c r="CVH296"/>
      <c r="CVI296"/>
      <c r="CVJ296"/>
      <c r="CVK296"/>
      <c r="CVL296"/>
      <c r="CVM296"/>
      <c r="CVN296"/>
      <c r="CVO296"/>
      <c r="CVP296"/>
      <c r="CVQ296"/>
      <c r="CVR296"/>
      <c r="CVS296"/>
      <c r="CVT296"/>
      <c r="CVU296"/>
      <c r="CVV296"/>
      <c r="CVW296"/>
      <c r="CVX296"/>
      <c r="CVY296"/>
      <c r="CVZ296"/>
      <c r="CWA296"/>
      <c r="CWB296"/>
      <c r="CWC296"/>
      <c r="CWD296"/>
      <c r="CWE296"/>
      <c r="CWF296"/>
      <c r="CWG296"/>
      <c r="CWH296"/>
      <c r="CWI296"/>
      <c r="CWJ296"/>
      <c r="CWK296"/>
      <c r="CWL296"/>
      <c r="CWM296"/>
      <c r="CWN296"/>
      <c r="CWO296"/>
      <c r="CWP296"/>
      <c r="CWQ296"/>
      <c r="CWR296"/>
      <c r="CWS296"/>
      <c r="CWT296"/>
      <c r="CWU296"/>
      <c r="CWV296"/>
      <c r="CWW296"/>
      <c r="CWX296"/>
      <c r="CWY296"/>
      <c r="CWZ296"/>
      <c r="CXA296"/>
      <c r="CXB296"/>
      <c r="CXC296"/>
      <c r="CXD296"/>
      <c r="CXE296"/>
      <c r="CXF296"/>
      <c r="CXG296"/>
      <c r="CXH296"/>
      <c r="CXI296"/>
      <c r="CXJ296"/>
      <c r="CXK296"/>
      <c r="CXL296"/>
      <c r="CXM296"/>
      <c r="CXN296"/>
      <c r="CXO296"/>
      <c r="CXP296"/>
      <c r="CXQ296"/>
      <c r="CXR296"/>
      <c r="CXS296"/>
      <c r="CXT296"/>
      <c r="CXU296"/>
      <c r="CXV296"/>
      <c r="CXW296"/>
      <c r="CXX296"/>
      <c r="CXY296"/>
      <c r="CXZ296"/>
      <c r="CYA296"/>
      <c r="CYB296"/>
      <c r="CYC296"/>
      <c r="CYD296"/>
      <c r="CYE296"/>
      <c r="CYF296"/>
      <c r="CYG296"/>
      <c r="CYH296"/>
      <c r="CYI296"/>
      <c r="CYJ296"/>
      <c r="CYK296"/>
      <c r="CYL296"/>
      <c r="CYM296"/>
      <c r="CYN296"/>
      <c r="CYO296"/>
      <c r="CYP296"/>
      <c r="CYQ296"/>
      <c r="CYR296"/>
      <c r="CYS296"/>
      <c r="CYT296"/>
      <c r="CYU296"/>
      <c r="CYV296"/>
      <c r="CYW296"/>
      <c r="CYX296"/>
      <c r="CYY296"/>
      <c r="CYZ296"/>
      <c r="CZA296"/>
      <c r="CZB296"/>
      <c r="CZC296"/>
      <c r="CZD296"/>
      <c r="CZE296"/>
      <c r="CZF296"/>
      <c r="CZG296"/>
      <c r="CZH296"/>
      <c r="CZI296"/>
      <c r="CZJ296"/>
      <c r="CZK296"/>
      <c r="CZL296"/>
      <c r="CZM296"/>
      <c r="CZN296"/>
      <c r="CZO296"/>
      <c r="CZP296"/>
      <c r="CZQ296"/>
      <c r="CZR296"/>
      <c r="CZS296"/>
      <c r="CZT296"/>
      <c r="CZU296"/>
      <c r="CZV296"/>
      <c r="CZW296"/>
      <c r="CZX296"/>
      <c r="CZY296"/>
      <c r="CZZ296"/>
      <c r="DAA296"/>
      <c r="DAB296"/>
      <c r="DAC296"/>
      <c r="DAD296"/>
      <c r="DAE296"/>
      <c r="DAF296"/>
      <c r="DAG296"/>
      <c r="DAH296"/>
      <c r="DAI296"/>
      <c r="DAJ296"/>
      <c r="DAK296"/>
      <c r="DAL296"/>
      <c r="DAM296"/>
      <c r="DAN296"/>
      <c r="DAO296"/>
      <c r="DAP296"/>
      <c r="DAQ296"/>
      <c r="DAR296"/>
      <c r="DAS296"/>
      <c r="DAT296"/>
      <c r="DAU296"/>
      <c r="DAV296"/>
      <c r="DAW296"/>
      <c r="DAX296"/>
      <c r="DAY296"/>
      <c r="DAZ296"/>
      <c r="DBA296"/>
      <c r="DBB296"/>
      <c r="DBC296"/>
      <c r="DBD296"/>
      <c r="DBE296"/>
      <c r="DBF296"/>
      <c r="DBG296"/>
      <c r="DBH296"/>
      <c r="DBI296"/>
      <c r="DBJ296"/>
      <c r="DBK296"/>
      <c r="DBL296"/>
      <c r="DBM296"/>
      <c r="DBN296"/>
      <c r="DBO296"/>
      <c r="DBP296"/>
      <c r="DBQ296"/>
      <c r="DBR296"/>
      <c r="DBS296"/>
      <c r="DBT296"/>
      <c r="DBU296"/>
      <c r="DBV296"/>
      <c r="DBW296"/>
      <c r="DBX296"/>
      <c r="DBY296"/>
      <c r="DBZ296"/>
      <c r="DCA296"/>
      <c r="DCB296"/>
      <c r="DCC296"/>
      <c r="DCD296"/>
      <c r="DCE296"/>
      <c r="DCF296"/>
      <c r="DCG296"/>
      <c r="DCH296"/>
      <c r="DCI296"/>
      <c r="DCJ296"/>
      <c r="DCK296"/>
      <c r="DCL296"/>
      <c r="DCM296"/>
      <c r="DCN296"/>
      <c r="DCO296"/>
      <c r="DCP296"/>
      <c r="DCQ296"/>
      <c r="DCR296"/>
      <c r="DCS296"/>
      <c r="DCT296"/>
      <c r="DCU296"/>
      <c r="DCV296"/>
      <c r="DCW296"/>
      <c r="DCX296"/>
      <c r="DCY296"/>
      <c r="DCZ296"/>
      <c r="DDA296"/>
      <c r="DDB296"/>
      <c r="DDC296"/>
      <c r="DDD296"/>
      <c r="DDE296"/>
      <c r="DDF296"/>
      <c r="DDG296"/>
      <c r="DDH296"/>
      <c r="DDI296"/>
      <c r="DDJ296"/>
      <c r="DDK296"/>
      <c r="DDL296"/>
      <c r="DDM296"/>
      <c r="DDN296"/>
      <c r="DDO296"/>
      <c r="DDP296"/>
      <c r="DDQ296"/>
      <c r="DDR296"/>
      <c r="DDS296"/>
      <c r="DDT296"/>
      <c r="DDU296"/>
      <c r="DDV296"/>
      <c r="DDW296"/>
      <c r="DDX296"/>
      <c r="DDY296"/>
      <c r="DDZ296"/>
      <c r="DEA296"/>
      <c r="DEB296"/>
      <c r="DEC296"/>
      <c r="DED296"/>
      <c r="DEE296"/>
      <c r="DEF296"/>
      <c r="DEG296"/>
      <c r="DEH296"/>
      <c r="DEI296"/>
      <c r="DEJ296"/>
      <c r="DEK296"/>
      <c r="DEL296"/>
      <c r="DEM296"/>
      <c r="DEN296"/>
      <c r="DEO296"/>
      <c r="DEP296"/>
      <c r="DEQ296"/>
      <c r="DER296"/>
      <c r="DES296"/>
      <c r="DET296"/>
      <c r="DEU296"/>
      <c r="DEV296"/>
      <c r="DEW296"/>
      <c r="DEX296"/>
      <c r="DEY296"/>
      <c r="DEZ296"/>
      <c r="DFA296"/>
      <c r="DFB296"/>
      <c r="DFC296"/>
      <c r="DFD296"/>
      <c r="DFE296"/>
      <c r="DFF296"/>
      <c r="DFG296"/>
      <c r="DFH296"/>
      <c r="DFI296"/>
      <c r="DFJ296"/>
      <c r="DFK296"/>
      <c r="DFL296"/>
      <c r="DFM296"/>
      <c r="DFN296"/>
      <c r="DFO296"/>
      <c r="DFP296"/>
      <c r="DFQ296"/>
      <c r="DFR296"/>
      <c r="DFS296"/>
      <c r="DFT296"/>
      <c r="DFU296"/>
      <c r="DFV296"/>
      <c r="DFW296"/>
      <c r="DFX296"/>
      <c r="DFY296"/>
      <c r="DFZ296"/>
      <c r="DGA296"/>
      <c r="DGB296"/>
      <c r="DGC296"/>
      <c r="DGD296"/>
      <c r="DGE296"/>
      <c r="DGF296"/>
      <c r="DGG296"/>
      <c r="DGH296"/>
      <c r="DGI296"/>
      <c r="DGJ296"/>
      <c r="DGK296"/>
      <c r="DGL296"/>
      <c r="DGM296"/>
      <c r="DGN296"/>
      <c r="DGO296"/>
      <c r="DGP296"/>
      <c r="DGQ296"/>
      <c r="DGR296"/>
      <c r="DGS296"/>
      <c r="DGT296"/>
      <c r="DGU296"/>
      <c r="DGV296"/>
      <c r="DGW296"/>
      <c r="DGX296"/>
      <c r="DGY296"/>
      <c r="DGZ296"/>
      <c r="DHA296"/>
      <c r="DHB296"/>
      <c r="DHC296"/>
      <c r="DHD296"/>
      <c r="DHE296"/>
      <c r="DHF296"/>
      <c r="DHG296"/>
      <c r="DHH296"/>
      <c r="DHI296"/>
      <c r="DHJ296"/>
      <c r="DHK296"/>
      <c r="DHL296"/>
      <c r="DHM296"/>
      <c r="DHN296"/>
      <c r="DHO296"/>
      <c r="DHP296"/>
      <c r="DHQ296"/>
      <c r="DHR296"/>
      <c r="DHS296"/>
      <c r="DHT296"/>
      <c r="DHU296"/>
      <c r="DHV296"/>
      <c r="DHW296"/>
      <c r="DHX296"/>
      <c r="DHY296"/>
      <c r="DHZ296"/>
      <c r="DIA296"/>
      <c r="DIB296"/>
      <c r="DIC296"/>
      <c r="DID296"/>
      <c r="DIE296"/>
      <c r="DIF296"/>
      <c r="DIG296"/>
      <c r="DIH296"/>
      <c r="DII296"/>
      <c r="DIJ296"/>
      <c r="DIK296"/>
      <c r="DIL296"/>
      <c r="DIM296"/>
      <c r="DIN296"/>
      <c r="DIO296"/>
      <c r="DIP296"/>
      <c r="DIQ296"/>
      <c r="DIR296"/>
      <c r="DIS296"/>
      <c r="DIT296"/>
      <c r="DIU296"/>
      <c r="DIV296"/>
      <c r="DIW296"/>
      <c r="DIX296"/>
      <c r="DIY296"/>
      <c r="DIZ296"/>
      <c r="DJA296"/>
      <c r="DJB296"/>
      <c r="DJC296"/>
      <c r="DJD296"/>
      <c r="DJE296"/>
      <c r="DJF296"/>
      <c r="DJG296"/>
      <c r="DJH296"/>
      <c r="DJI296"/>
      <c r="DJJ296"/>
      <c r="DJK296"/>
      <c r="DJL296"/>
      <c r="DJM296"/>
      <c r="DJN296"/>
      <c r="DJO296"/>
      <c r="DJP296"/>
      <c r="DJQ296"/>
      <c r="DJR296"/>
      <c r="DJS296"/>
      <c r="DJT296"/>
      <c r="DJU296"/>
      <c r="DJV296"/>
      <c r="DJW296"/>
      <c r="DJX296"/>
      <c r="DJY296"/>
      <c r="DJZ296"/>
      <c r="DKA296"/>
      <c r="DKB296"/>
      <c r="DKC296"/>
      <c r="DKD296"/>
      <c r="DKE296"/>
      <c r="DKF296"/>
      <c r="DKG296"/>
      <c r="DKH296"/>
      <c r="DKI296"/>
      <c r="DKJ296"/>
      <c r="DKK296"/>
      <c r="DKL296"/>
      <c r="DKM296"/>
      <c r="DKN296"/>
      <c r="DKO296"/>
      <c r="DKP296"/>
      <c r="DKQ296"/>
      <c r="DKR296"/>
      <c r="DKS296"/>
      <c r="DKT296"/>
      <c r="DKU296"/>
      <c r="DKV296"/>
      <c r="DKW296"/>
      <c r="DKX296"/>
      <c r="DKY296"/>
      <c r="DKZ296"/>
      <c r="DLA296"/>
      <c r="DLB296"/>
      <c r="DLC296"/>
      <c r="DLD296"/>
      <c r="DLE296"/>
      <c r="DLF296"/>
      <c r="DLG296"/>
      <c r="DLH296"/>
      <c r="DLI296"/>
      <c r="DLJ296"/>
      <c r="DLK296"/>
      <c r="DLL296"/>
      <c r="DLM296"/>
      <c r="DLN296"/>
      <c r="DLO296"/>
      <c r="DLP296"/>
      <c r="DLQ296"/>
      <c r="DLR296"/>
      <c r="DLS296"/>
      <c r="DLT296"/>
      <c r="DLU296"/>
      <c r="DLV296"/>
      <c r="DLW296"/>
      <c r="DLX296"/>
      <c r="DLY296"/>
      <c r="DLZ296"/>
      <c r="DMA296"/>
      <c r="DMB296"/>
      <c r="DMC296"/>
      <c r="DMD296"/>
      <c r="DME296"/>
      <c r="DMF296"/>
      <c r="DMG296"/>
      <c r="DMH296"/>
      <c r="DMI296"/>
      <c r="DMJ296"/>
      <c r="DMK296"/>
      <c r="DML296"/>
      <c r="DMM296"/>
      <c r="DMN296"/>
      <c r="DMO296"/>
      <c r="DMP296"/>
      <c r="DMQ296"/>
      <c r="DMR296"/>
      <c r="DMS296"/>
      <c r="DMT296"/>
      <c r="DMU296"/>
      <c r="DMV296"/>
      <c r="DMW296"/>
      <c r="DMX296"/>
      <c r="DMY296"/>
      <c r="DMZ296"/>
      <c r="DNA296"/>
      <c r="DNB296"/>
      <c r="DNC296"/>
      <c r="DND296"/>
      <c r="DNE296"/>
      <c r="DNF296"/>
      <c r="DNG296"/>
      <c r="DNH296"/>
      <c r="DNI296"/>
      <c r="DNJ296"/>
      <c r="DNK296"/>
      <c r="DNL296"/>
      <c r="DNM296"/>
      <c r="DNN296"/>
      <c r="DNO296"/>
      <c r="DNP296"/>
      <c r="DNQ296"/>
      <c r="DNR296"/>
      <c r="DNS296"/>
      <c r="DNT296"/>
      <c r="DNU296"/>
      <c r="DNV296"/>
      <c r="DNW296"/>
      <c r="DNX296"/>
      <c r="DNY296"/>
      <c r="DNZ296"/>
      <c r="DOA296"/>
      <c r="DOB296"/>
      <c r="DOC296"/>
      <c r="DOD296"/>
      <c r="DOE296"/>
      <c r="DOF296"/>
      <c r="DOG296"/>
      <c r="DOH296"/>
      <c r="DOI296"/>
      <c r="DOJ296"/>
      <c r="DOK296"/>
      <c r="DOL296"/>
      <c r="DOM296"/>
      <c r="DON296"/>
      <c r="DOO296"/>
      <c r="DOP296"/>
      <c r="DOQ296"/>
      <c r="DOR296"/>
      <c r="DOS296"/>
      <c r="DOT296"/>
      <c r="DOU296"/>
      <c r="DOV296"/>
      <c r="DOW296"/>
      <c r="DOX296"/>
      <c r="DOY296"/>
      <c r="DOZ296"/>
      <c r="DPA296"/>
      <c r="DPB296"/>
      <c r="DPC296"/>
      <c r="DPD296"/>
      <c r="DPE296"/>
      <c r="DPF296"/>
      <c r="DPG296"/>
      <c r="DPH296"/>
      <c r="DPI296"/>
      <c r="DPJ296"/>
      <c r="DPK296"/>
      <c r="DPL296"/>
      <c r="DPM296"/>
      <c r="DPN296"/>
      <c r="DPO296"/>
      <c r="DPP296"/>
      <c r="DPQ296"/>
      <c r="DPR296"/>
      <c r="DPS296"/>
      <c r="DPT296"/>
      <c r="DPU296"/>
      <c r="DPV296"/>
      <c r="DPW296"/>
      <c r="DPX296"/>
      <c r="DPY296"/>
      <c r="DPZ296"/>
      <c r="DQA296"/>
      <c r="DQB296"/>
      <c r="DQC296"/>
      <c r="DQD296"/>
      <c r="DQE296"/>
      <c r="DQF296"/>
      <c r="DQG296"/>
      <c r="DQH296"/>
      <c r="DQI296"/>
      <c r="DQJ296"/>
      <c r="DQK296"/>
      <c r="DQL296"/>
      <c r="DQM296"/>
      <c r="DQN296"/>
      <c r="DQO296"/>
      <c r="DQP296"/>
      <c r="DQQ296"/>
      <c r="DQR296"/>
      <c r="DQS296"/>
      <c r="DQT296"/>
      <c r="DQU296"/>
      <c r="DQV296"/>
      <c r="DQW296"/>
      <c r="DQX296"/>
      <c r="DQY296"/>
      <c r="DQZ296"/>
      <c r="DRA296"/>
      <c r="DRB296"/>
      <c r="DRC296"/>
      <c r="DRD296"/>
      <c r="DRE296"/>
      <c r="DRF296"/>
      <c r="DRG296"/>
      <c r="DRH296"/>
      <c r="DRI296"/>
      <c r="DRJ296"/>
      <c r="DRK296"/>
      <c r="DRL296"/>
      <c r="DRM296"/>
      <c r="DRN296"/>
      <c r="DRO296"/>
      <c r="DRP296"/>
      <c r="DRQ296"/>
      <c r="DRR296"/>
      <c r="DRS296"/>
      <c r="DRT296"/>
      <c r="DRU296"/>
      <c r="DRV296"/>
      <c r="DRW296"/>
      <c r="DRX296"/>
      <c r="DRY296"/>
      <c r="DRZ296"/>
      <c r="DSA296"/>
      <c r="DSB296"/>
      <c r="DSC296"/>
      <c r="DSD296"/>
      <c r="DSE296"/>
      <c r="DSF296"/>
      <c r="DSG296"/>
      <c r="DSH296"/>
      <c r="DSI296"/>
      <c r="DSJ296"/>
      <c r="DSK296"/>
      <c r="DSL296"/>
      <c r="DSM296"/>
      <c r="DSN296"/>
      <c r="DSO296"/>
      <c r="DSP296"/>
      <c r="DSQ296"/>
      <c r="DSR296"/>
      <c r="DSS296"/>
      <c r="DST296"/>
      <c r="DSU296"/>
      <c r="DSV296"/>
      <c r="DSW296"/>
      <c r="DSX296"/>
      <c r="DSY296"/>
      <c r="DSZ296"/>
      <c r="DTA296"/>
      <c r="DTB296"/>
      <c r="DTC296"/>
      <c r="DTD296"/>
      <c r="DTE296"/>
      <c r="DTF296"/>
      <c r="DTG296"/>
      <c r="DTH296"/>
      <c r="DTI296"/>
      <c r="DTJ296"/>
      <c r="DTK296"/>
      <c r="DTL296"/>
      <c r="DTM296"/>
      <c r="DTN296"/>
      <c r="DTO296"/>
      <c r="DTP296"/>
      <c r="DTQ296"/>
      <c r="DTR296"/>
      <c r="DTS296"/>
      <c r="DTT296"/>
      <c r="DTU296"/>
      <c r="DTV296"/>
      <c r="DTW296"/>
      <c r="DTX296"/>
      <c r="DTY296"/>
      <c r="DTZ296"/>
      <c r="DUA296"/>
      <c r="DUB296"/>
      <c r="DUC296"/>
      <c r="DUD296"/>
      <c r="DUE296"/>
      <c r="DUF296"/>
      <c r="DUG296"/>
      <c r="DUH296"/>
      <c r="DUI296"/>
      <c r="DUJ296"/>
      <c r="DUK296"/>
      <c r="DUL296"/>
      <c r="DUM296"/>
      <c r="DUN296"/>
      <c r="DUO296"/>
      <c r="DUP296"/>
      <c r="DUQ296"/>
      <c r="DUR296"/>
      <c r="DUS296"/>
      <c r="DUT296"/>
      <c r="DUU296"/>
      <c r="DUV296"/>
      <c r="DUW296"/>
      <c r="DUX296"/>
      <c r="DUY296"/>
      <c r="DUZ296"/>
      <c r="DVA296"/>
      <c r="DVB296"/>
      <c r="DVC296"/>
      <c r="DVD296"/>
      <c r="DVE296"/>
      <c r="DVF296"/>
      <c r="DVG296"/>
      <c r="DVH296"/>
      <c r="DVI296"/>
      <c r="DVJ296"/>
      <c r="DVK296"/>
      <c r="DVL296"/>
      <c r="DVM296"/>
      <c r="DVN296"/>
      <c r="DVO296"/>
      <c r="DVP296"/>
      <c r="DVQ296"/>
      <c r="DVR296"/>
      <c r="DVS296"/>
      <c r="DVT296"/>
      <c r="DVU296"/>
      <c r="DVV296"/>
      <c r="DVW296"/>
      <c r="DVX296"/>
      <c r="DVY296"/>
      <c r="DVZ296"/>
      <c r="DWA296"/>
      <c r="DWB296"/>
      <c r="DWC296"/>
      <c r="DWD296"/>
      <c r="DWE296"/>
      <c r="DWF296"/>
      <c r="DWG296"/>
      <c r="DWH296"/>
      <c r="DWI296"/>
      <c r="DWJ296"/>
      <c r="DWK296"/>
      <c r="DWL296"/>
      <c r="DWM296"/>
      <c r="DWN296"/>
      <c r="DWO296"/>
      <c r="DWP296"/>
      <c r="DWQ296"/>
      <c r="DWR296"/>
      <c r="DWS296"/>
      <c r="DWT296"/>
      <c r="DWU296"/>
      <c r="DWV296"/>
      <c r="DWW296"/>
      <c r="DWX296"/>
      <c r="DWY296"/>
      <c r="DWZ296"/>
      <c r="DXA296"/>
      <c r="DXB296"/>
      <c r="DXC296"/>
      <c r="DXD296"/>
      <c r="DXE296"/>
      <c r="DXF296"/>
      <c r="DXG296"/>
      <c r="DXH296"/>
      <c r="DXI296"/>
      <c r="DXJ296"/>
      <c r="DXK296"/>
      <c r="DXL296"/>
      <c r="DXM296"/>
      <c r="DXN296"/>
      <c r="DXO296"/>
      <c r="DXP296"/>
      <c r="DXQ296"/>
      <c r="DXR296"/>
      <c r="DXS296"/>
      <c r="DXT296"/>
      <c r="DXU296"/>
      <c r="DXV296"/>
      <c r="DXW296"/>
      <c r="DXX296"/>
      <c r="DXY296"/>
      <c r="DXZ296"/>
      <c r="DYA296"/>
      <c r="DYB296"/>
      <c r="DYC296"/>
      <c r="DYD296"/>
      <c r="DYE296"/>
      <c r="DYF296"/>
      <c r="DYG296"/>
      <c r="DYH296"/>
      <c r="DYI296"/>
      <c r="DYJ296"/>
      <c r="DYK296"/>
      <c r="DYL296"/>
      <c r="DYM296"/>
      <c r="DYN296"/>
      <c r="DYO296"/>
      <c r="DYP296"/>
      <c r="DYQ296"/>
      <c r="DYR296"/>
      <c r="DYS296"/>
      <c r="DYT296"/>
      <c r="DYU296"/>
      <c r="DYV296"/>
      <c r="DYW296"/>
      <c r="DYX296"/>
      <c r="DYY296"/>
      <c r="DYZ296"/>
      <c r="DZA296"/>
      <c r="DZB296"/>
      <c r="DZC296"/>
      <c r="DZD296"/>
      <c r="DZE296"/>
      <c r="DZF296"/>
      <c r="DZG296"/>
      <c r="DZH296"/>
      <c r="DZI296"/>
      <c r="DZJ296"/>
      <c r="DZK296"/>
      <c r="DZL296"/>
      <c r="DZM296"/>
      <c r="DZN296"/>
      <c r="DZO296"/>
      <c r="DZP296"/>
      <c r="DZQ296"/>
      <c r="DZR296"/>
      <c r="DZS296"/>
      <c r="DZT296"/>
      <c r="DZU296"/>
      <c r="DZV296"/>
      <c r="DZW296"/>
      <c r="DZX296"/>
      <c r="DZY296"/>
      <c r="DZZ296"/>
      <c r="EAA296"/>
      <c r="EAB296"/>
      <c r="EAC296"/>
      <c r="EAD296"/>
      <c r="EAE296"/>
      <c r="EAF296"/>
      <c r="EAG296"/>
      <c r="EAH296"/>
      <c r="EAI296"/>
      <c r="EAJ296"/>
      <c r="EAK296"/>
      <c r="EAL296"/>
      <c r="EAM296"/>
      <c r="EAN296"/>
      <c r="EAO296"/>
      <c r="EAP296"/>
      <c r="EAQ296"/>
      <c r="EAR296"/>
      <c r="EAS296"/>
      <c r="EAT296"/>
      <c r="EAU296"/>
      <c r="EAV296"/>
      <c r="EAW296"/>
      <c r="EAX296"/>
      <c r="EAY296"/>
      <c r="EAZ296"/>
      <c r="EBA296"/>
      <c r="EBB296"/>
      <c r="EBC296"/>
      <c r="EBD296"/>
      <c r="EBE296"/>
      <c r="EBF296"/>
      <c r="EBG296"/>
      <c r="EBH296"/>
      <c r="EBI296"/>
      <c r="EBJ296"/>
      <c r="EBK296"/>
      <c r="EBL296"/>
      <c r="EBM296"/>
      <c r="EBN296"/>
      <c r="EBO296"/>
      <c r="EBP296"/>
      <c r="EBQ296"/>
      <c r="EBR296"/>
      <c r="EBS296"/>
      <c r="EBT296"/>
      <c r="EBU296"/>
      <c r="EBV296"/>
      <c r="EBW296"/>
      <c r="EBX296"/>
      <c r="EBY296"/>
      <c r="EBZ296"/>
      <c r="ECA296"/>
      <c r="ECB296"/>
      <c r="ECC296"/>
      <c r="ECD296"/>
      <c r="ECE296"/>
      <c r="ECF296"/>
      <c r="ECG296"/>
      <c r="ECH296"/>
      <c r="ECI296"/>
      <c r="ECJ296"/>
      <c r="ECK296"/>
      <c r="ECL296"/>
      <c r="ECM296"/>
      <c r="ECN296"/>
      <c r="ECO296"/>
      <c r="ECP296"/>
      <c r="ECQ296"/>
      <c r="ECR296"/>
      <c r="ECS296"/>
      <c r="ECT296"/>
      <c r="ECU296"/>
      <c r="ECV296"/>
      <c r="ECW296"/>
      <c r="ECX296"/>
      <c r="ECY296"/>
      <c r="ECZ296"/>
      <c r="EDA296"/>
      <c r="EDB296"/>
      <c r="EDC296"/>
      <c r="EDD296"/>
      <c r="EDE296"/>
      <c r="EDF296"/>
      <c r="EDG296"/>
      <c r="EDH296"/>
      <c r="EDI296"/>
      <c r="EDJ296"/>
      <c r="EDK296"/>
      <c r="EDL296"/>
      <c r="EDM296"/>
      <c r="EDN296"/>
      <c r="EDO296"/>
      <c r="EDP296"/>
      <c r="EDQ296"/>
      <c r="EDR296"/>
      <c r="EDS296"/>
      <c r="EDT296"/>
      <c r="EDU296"/>
      <c r="EDV296"/>
      <c r="EDW296"/>
      <c r="EDX296"/>
      <c r="EDY296"/>
      <c r="EDZ296"/>
      <c r="EEA296"/>
      <c r="EEB296"/>
      <c r="EEC296"/>
      <c r="EED296"/>
      <c r="EEE296"/>
      <c r="EEF296"/>
      <c r="EEG296"/>
      <c r="EEH296"/>
      <c r="EEI296"/>
      <c r="EEJ296"/>
      <c r="EEK296"/>
      <c r="EEL296"/>
      <c r="EEM296"/>
      <c r="EEN296"/>
      <c r="EEO296"/>
      <c r="EEP296"/>
      <c r="EEQ296"/>
      <c r="EER296"/>
      <c r="EES296"/>
      <c r="EET296"/>
      <c r="EEU296"/>
      <c r="EEV296"/>
      <c r="EEW296"/>
      <c r="EEX296"/>
      <c r="EEY296"/>
      <c r="EEZ296"/>
      <c r="EFA296"/>
      <c r="EFB296"/>
      <c r="EFC296"/>
      <c r="EFD296"/>
      <c r="EFE296"/>
      <c r="EFF296"/>
      <c r="EFG296"/>
      <c r="EFH296"/>
      <c r="EFI296"/>
      <c r="EFJ296"/>
      <c r="EFK296"/>
      <c r="EFL296"/>
      <c r="EFM296"/>
      <c r="EFN296"/>
      <c r="EFO296"/>
      <c r="EFP296"/>
      <c r="EFQ296"/>
      <c r="EFR296"/>
      <c r="EFS296"/>
      <c r="EFT296"/>
      <c r="EFU296"/>
      <c r="EFV296"/>
      <c r="EFW296"/>
      <c r="EFX296"/>
      <c r="EFY296"/>
      <c r="EFZ296"/>
      <c r="EGA296"/>
      <c r="EGB296"/>
      <c r="EGC296"/>
      <c r="EGD296"/>
      <c r="EGE296"/>
      <c r="EGF296"/>
      <c r="EGG296"/>
      <c r="EGH296"/>
      <c r="EGI296"/>
      <c r="EGJ296"/>
      <c r="EGK296"/>
      <c r="EGL296"/>
      <c r="EGM296"/>
      <c r="EGN296"/>
      <c r="EGO296"/>
      <c r="EGP296"/>
      <c r="EGQ296"/>
      <c r="EGR296"/>
      <c r="EGS296"/>
      <c r="EGT296"/>
      <c r="EGU296"/>
      <c r="EGV296"/>
      <c r="EGW296"/>
      <c r="EGX296"/>
      <c r="EGY296"/>
      <c r="EGZ296"/>
      <c r="EHA296"/>
      <c r="EHB296"/>
      <c r="EHC296"/>
      <c r="EHD296"/>
      <c r="EHE296"/>
      <c r="EHF296"/>
      <c r="EHG296"/>
      <c r="EHH296"/>
      <c r="EHI296"/>
      <c r="EHJ296"/>
      <c r="EHK296"/>
      <c r="EHL296"/>
      <c r="EHM296"/>
      <c r="EHN296"/>
      <c r="EHO296"/>
      <c r="EHP296"/>
      <c r="EHQ296"/>
      <c r="EHR296"/>
      <c r="EHS296"/>
      <c r="EHT296"/>
      <c r="EHU296"/>
      <c r="EHV296"/>
      <c r="EHW296"/>
      <c r="EHX296"/>
      <c r="EHY296"/>
      <c r="EHZ296"/>
      <c r="EIA296"/>
      <c r="EIB296"/>
      <c r="EIC296"/>
      <c r="EID296"/>
      <c r="EIE296"/>
      <c r="EIF296"/>
      <c r="EIG296"/>
      <c r="EIH296"/>
      <c r="EII296"/>
      <c r="EIJ296"/>
      <c r="EIK296"/>
      <c r="EIL296"/>
      <c r="EIM296"/>
      <c r="EIN296"/>
      <c r="EIO296"/>
      <c r="EIP296"/>
      <c r="EIQ296"/>
      <c r="EIR296"/>
      <c r="EIS296"/>
      <c r="EIT296"/>
      <c r="EIU296"/>
      <c r="EIV296"/>
      <c r="EIW296"/>
      <c r="EIX296"/>
      <c r="EIY296"/>
      <c r="EIZ296"/>
      <c r="EJA296"/>
      <c r="EJB296"/>
      <c r="EJC296"/>
      <c r="EJD296"/>
      <c r="EJE296"/>
      <c r="EJF296"/>
      <c r="EJG296"/>
      <c r="EJH296"/>
      <c r="EJI296"/>
      <c r="EJJ296"/>
      <c r="EJK296"/>
      <c r="EJL296"/>
      <c r="EJM296"/>
      <c r="EJN296"/>
      <c r="EJO296"/>
      <c r="EJP296"/>
      <c r="EJQ296"/>
      <c r="EJR296"/>
      <c r="EJS296"/>
      <c r="EJT296"/>
      <c r="EJU296"/>
      <c r="EJV296"/>
      <c r="EJW296"/>
      <c r="EJX296"/>
      <c r="EJY296"/>
      <c r="EJZ296"/>
      <c r="EKA296"/>
      <c r="EKB296"/>
      <c r="EKC296"/>
      <c r="EKD296"/>
      <c r="EKE296"/>
      <c r="EKF296"/>
      <c r="EKG296"/>
      <c r="EKH296"/>
      <c r="EKI296"/>
      <c r="EKJ296"/>
      <c r="EKK296"/>
      <c r="EKL296"/>
      <c r="EKM296"/>
      <c r="EKN296"/>
      <c r="EKO296"/>
      <c r="EKP296"/>
      <c r="EKQ296"/>
      <c r="EKR296"/>
      <c r="EKS296"/>
      <c r="EKT296"/>
      <c r="EKU296"/>
      <c r="EKV296"/>
      <c r="EKW296"/>
      <c r="EKX296"/>
      <c r="EKY296"/>
      <c r="EKZ296"/>
      <c r="ELA296"/>
      <c r="ELB296"/>
      <c r="ELC296"/>
      <c r="ELD296"/>
      <c r="ELE296"/>
      <c r="ELF296"/>
      <c r="ELG296"/>
      <c r="ELH296"/>
      <c r="ELI296"/>
      <c r="ELJ296"/>
      <c r="ELK296"/>
      <c r="ELL296"/>
      <c r="ELM296"/>
      <c r="ELN296"/>
      <c r="ELO296"/>
      <c r="ELP296"/>
      <c r="ELQ296"/>
      <c r="ELR296"/>
      <c r="ELS296"/>
      <c r="ELT296"/>
      <c r="ELU296"/>
      <c r="ELV296"/>
      <c r="ELW296"/>
      <c r="ELX296"/>
      <c r="ELY296"/>
      <c r="ELZ296"/>
      <c r="EMA296"/>
      <c r="EMB296"/>
      <c r="EMC296"/>
      <c r="EMD296"/>
      <c r="EME296"/>
      <c r="EMF296"/>
      <c r="EMG296"/>
      <c r="EMH296"/>
      <c r="EMI296"/>
      <c r="EMJ296"/>
      <c r="EMK296"/>
      <c r="EML296"/>
      <c r="EMM296"/>
      <c r="EMN296"/>
      <c r="EMO296"/>
      <c r="EMP296"/>
      <c r="EMQ296"/>
      <c r="EMR296"/>
      <c r="EMS296"/>
      <c r="EMT296"/>
      <c r="EMU296"/>
      <c r="EMV296"/>
      <c r="EMW296"/>
      <c r="EMX296"/>
      <c r="EMY296"/>
      <c r="EMZ296"/>
      <c r="ENA296"/>
      <c r="ENB296"/>
      <c r="ENC296"/>
      <c r="END296"/>
      <c r="ENE296"/>
      <c r="ENF296"/>
      <c r="ENG296"/>
      <c r="ENH296"/>
      <c r="ENI296"/>
      <c r="ENJ296"/>
      <c r="ENK296"/>
      <c r="ENL296"/>
      <c r="ENM296"/>
      <c r="ENN296"/>
      <c r="ENO296"/>
      <c r="ENP296"/>
      <c r="ENQ296"/>
      <c r="ENR296"/>
      <c r="ENS296"/>
      <c r="ENT296"/>
      <c r="ENU296"/>
      <c r="ENV296"/>
      <c r="ENW296"/>
      <c r="ENX296"/>
      <c r="ENY296"/>
      <c r="ENZ296"/>
      <c r="EOA296"/>
      <c r="EOB296"/>
      <c r="EOC296"/>
      <c r="EOD296"/>
      <c r="EOE296"/>
      <c r="EOF296"/>
      <c r="EOG296"/>
      <c r="EOH296"/>
      <c r="EOI296"/>
      <c r="EOJ296"/>
      <c r="EOK296"/>
      <c r="EOL296"/>
      <c r="EOM296"/>
      <c r="EON296"/>
      <c r="EOO296"/>
      <c r="EOP296"/>
      <c r="EOQ296"/>
      <c r="EOR296"/>
      <c r="EOS296"/>
      <c r="EOT296"/>
      <c r="EOU296"/>
      <c r="EOV296"/>
      <c r="EOW296"/>
      <c r="EOX296"/>
      <c r="EOY296"/>
      <c r="EOZ296"/>
      <c r="EPA296"/>
      <c r="EPB296"/>
      <c r="EPC296"/>
      <c r="EPD296"/>
      <c r="EPE296"/>
      <c r="EPF296"/>
      <c r="EPG296"/>
      <c r="EPH296"/>
      <c r="EPI296"/>
      <c r="EPJ296"/>
      <c r="EPK296"/>
      <c r="EPL296"/>
      <c r="EPM296"/>
      <c r="EPN296"/>
      <c r="EPO296"/>
      <c r="EPP296"/>
      <c r="EPQ296"/>
      <c r="EPR296"/>
      <c r="EPS296"/>
      <c r="EPT296"/>
      <c r="EPU296"/>
      <c r="EPV296"/>
      <c r="EPW296"/>
      <c r="EPX296"/>
      <c r="EPY296"/>
      <c r="EPZ296"/>
      <c r="EQA296"/>
      <c r="EQB296"/>
      <c r="EQC296"/>
      <c r="EQD296"/>
      <c r="EQE296"/>
      <c r="EQF296"/>
      <c r="EQG296"/>
      <c r="EQH296"/>
      <c r="EQI296"/>
      <c r="EQJ296"/>
      <c r="EQK296"/>
      <c r="EQL296"/>
      <c r="EQM296"/>
      <c r="EQN296"/>
      <c r="EQO296"/>
      <c r="EQP296"/>
      <c r="EQQ296"/>
      <c r="EQR296"/>
      <c r="EQS296"/>
      <c r="EQT296"/>
      <c r="EQU296"/>
      <c r="EQV296"/>
      <c r="EQW296"/>
      <c r="EQX296"/>
      <c r="EQY296"/>
      <c r="EQZ296"/>
      <c r="ERA296"/>
      <c r="ERB296"/>
      <c r="ERC296"/>
      <c r="ERD296"/>
      <c r="ERE296"/>
      <c r="ERF296"/>
      <c r="ERG296"/>
      <c r="ERH296"/>
      <c r="ERI296"/>
      <c r="ERJ296"/>
      <c r="ERK296"/>
      <c r="ERL296"/>
      <c r="ERM296"/>
      <c r="ERN296"/>
      <c r="ERO296"/>
      <c r="ERP296"/>
      <c r="ERQ296"/>
      <c r="ERR296"/>
      <c r="ERS296"/>
      <c r="ERT296"/>
      <c r="ERU296"/>
      <c r="ERV296"/>
      <c r="ERW296"/>
      <c r="ERX296"/>
      <c r="ERY296"/>
      <c r="ERZ296"/>
      <c r="ESA296"/>
      <c r="ESB296"/>
      <c r="ESC296"/>
      <c r="ESD296"/>
      <c r="ESE296"/>
      <c r="ESF296"/>
      <c r="ESG296"/>
      <c r="ESH296"/>
      <c r="ESI296"/>
      <c r="ESJ296"/>
      <c r="ESK296"/>
      <c r="ESL296"/>
      <c r="ESM296"/>
      <c r="ESN296"/>
      <c r="ESO296"/>
      <c r="ESP296"/>
      <c r="ESQ296"/>
      <c r="ESR296"/>
      <c r="ESS296"/>
      <c r="EST296"/>
      <c r="ESU296"/>
      <c r="ESV296"/>
      <c r="ESW296"/>
      <c r="ESX296"/>
      <c r="ESY296"/>
      <c r="ESZ296"/>
      <c r="ETA296"/>
      <c r="ETB296"/>
      <c r="ETC296"/>
      <c r="ETD296"/>
      <c r="ETE296"/>
      <c r="ETF296"/>
      <c r="ETG296"/>
      <c r="ETH296"/>
      <c r="ETI296"/>
      <c r="ETJ296"/>
      <c r="ETK296"/>
      <c r="ETL296"/>
      <c r="ETM296"/>
      <c r="ETN296"/>
      <c r="ETO296"/>
      <c r="ETP296"/>
      <c r="ETQ296"/>
      <c r="ETR296"/>
      <c r="ETS296"/>
      <c r="ETT296"/>
      <c r="ETU296"/>
      <c r="ETV296"/>
      <c r="ETW296"/>
      <c r="ETX296"/>
      <c r="ETY296"/>
      <c r="ETZ296"/>
      <c r="EUA296"/>
      <c r="EUB296"/>
      <c r="EUC296"/>
      <c r="EUD296"/>
      <c r="EUE296"/>
      <c r="EUF296"/>
      <c r="EUG296"/>
      <c r="EUH296"/>
      <c r="EUI296"/>
      <c r="EUJ296"/>
      <c r="EUK296"/>
      <c r="EUL296"/>
      <c r="EUM296"/>
      <c r="EUN296"/>
      <c r="EUO296"/>
      <c r="EUP296"/>
      <c r="EUQ296"/>
      <c r="EUR296"/>
      <c r="EUS296"/>
      <c r="EUT296"/>
      <c r="EUU296"/>
      <c r="EUV296"/>
      <c r="EUW296"/>
      <c r="EUX296"/>
      <c r="EUY296"/>
      <c r="EUZ296"/>
      <c r="EVA296"/>
      <c r="EVB296"/>
      <c r="EVC296"/>
      <c r="EVD296"/>
      <c r="EVE296"/>
      <c r="EVF296"/>
      <c r="EVG296"/>
      <c r="EVH296"/>
      <c r="EVI296"/>
      <c r="EVJ296"/>
      <c r="EVK296"/>
      <c r="EVL296"/>
      <c r="EVM296"/>
      <c r="EVN296"/>
      <c r="EVO296"/>
      <c r="EVP296"/>
      <c r="EVQ296"/>
      <c r="EVR296"/>
      <c r="EVS296"/>
      <c r="EVT296"/>
      <c r="EVU296"/>
      <c r="EVV296"/>
      <c r="EVW296"/>
      <c r="EVX296"/>
      <c r="EVY296"/>
      <c r="EVZ296"/>
      <c r="EWA296"/>
      <c r="EWB296"/>
      <c r="EWC296"/>
      <c r="EWD296"/>
      <c r="EWE296"/>
      <c r="EWF296"/>
      <c r="EWG296"/>
      <c r="EWH296"/>
      <c r="EWI296"/>
      <c r="EWJ296"/>
      <c r="EWK296"/>
      <c r="EWL296"/>
      <c r="EWM296"/>
      <c r="EWN296"/>
      <c r="EWO296"/>
      <c r="EWP296"/>
      <c r="EWQ296"/>
      <c r="EWR296"/>
      <c r="EWS296"/>
      <c r="EWT296"/>
      <c r="EWU296"/>
      <c r="EWV296"/>
      <c r="EWW296"/>
      <c r="EWX296"/>
      <c r="EWY296"/>
      <c r="EWZ296"/>
      <c r="EXA296"/>
      <c r="EXB296"/>
      <c r="EXC296"/>
      <c r="EXD296"/>
      <c r="EXE296"/>
      <c r="EXF296"/>
      <c r="EXG296"/>
      <c r="EXH296"/>
      <c r="EXI296"/>
      <c r="EXJ296"/>
      <c r="EXK296"/>
      <c r="EXL296"/>
      <c r="EXM296"/>
      <c r="EXN296"/>
      <c r="EXO296"/>
      <c r="EXP296"/>
      <c r="EXQ296"/>
      <c r="EXR296"/>
      <c r="EXS296"/>
      <c r="EXT296"/>
      <c r="EXU296"/>
      <c r="EXV296"/>
      <c r="EXW296"/>
      <c r="EXX296"/>
      <c r="EXY296"/>
      <c r="EXZ296"/>
      <c r="EYA296"/>
      <c r="EYB296"/>
      <c r="EYC296"/>
      <c r="EYD296"/>
      <c r="EYE296"/>
      <c r="EYF296"/>
      <c r="EYG296"/>
      <c r="EYH296"/>
      <c r="EYI296"/>
      <c r="EYJ296"/>
      <c r="EYK296"/>
      <c r="EYL296"/>
      <c r="EYM296"/>
      <c r="EYN296"/>
      <c r="EYO296"/>
      <c r="EYP296"/>
      <c r="EYQ296"/>
      <c r="EYR296"/>
      <c r="EYS296"/>
      <c r="EYT296"/>
      <c r="EYU296"/>
      <c r="EYV296"/>
      <c r="EYW296"/>
      <c r="EYX296"/>
      <c r="EYY296"/>
      <c r="EYZ296"/>
      <c r="EZA296"/>
      <c r="EZB296"/>
      <c r="EZC296"/>
      <c r="EZD296"/>
      <c r="EZE296"/>
      <c r="EZF296"/>
      <c r="EZG296"/>
      <c r="EZH296"/>
      <c r="EZI296"/>
      <c r="EZJ296"/>
      <c r="EZK296"/>
      <c r="EZL296"/>
      <c r="EZM296"/>
      <c r="EZN296"/>
      <c r="EZO296"/>
      <c r="EZP296"/>
      <c r="EZQ296"/>
      <c r="EZR296"/>
      <c r="EZS296"/>
      <c r="EZT296"/>
      <c r="EZU296"/>
      <c r="EZV296"/>
      <c r="EZW296"/>
      <c r="EZX296"/>
      <c r="EZY296"/>
      <c r="EZZ296"/>
      <c r="FAA296"/>
      <c r="FAB296"/>
      <c r="FAC296"/>
      <c r="FAD296"/>
      <c r="FAE296"/>
      <c r="FAF296"/>
      <c r="FAG296"/>
      <c r="FAH296"/>
      <c r="FAI296"/>
      <c r="FAJ296"/>
      <c r="FAK296"/>
      <c r="FAL296"/>
      <c r="FAM296"/>
      <c r="FAN296"/>
      <c r="FAO296"/>
      <c r="FAP296"/>
      <c r="FAQ296"/>
      <c r="FAR296"/>
      <c r="FAS296"/>
      <c r="FAT296"/>
      <c r="FAU296"/>
      <c r="FAV296"/>
      <c r="FAW296"/>
      <c r="FAX296"/>
      <c r="FAY296"/>
      <c r="FAZ296"/>
      <c r="FBA296"/>
      <c r="FBB296"/>
      <c r="FBC296"/>
      <c r="FBD296"/>
      <c r="FBE296"/>
      <c r="FBF296"/>
      <c r="FBG296"/>
      <c r="FBH296"/>
      <c r="FBI296"/>
      <c r="FBJ296"/>
      <c r="FBK296"/>
      <c r="FBL296"/>
      <c r="FBM296"/>
      <c r="FBN296"/>
      <c r="FBO296"/>
      <c r="FBP296"/>
      <c r="FBQ296"/>
      <c r="FBR296"/>
      <c r="FBS296"/>
      <c r="FBT296"/>
      <c r="FBU296"/>
      <c r="FBV296"/>
      <c r="FBW296"/>
      <c r="FBX296"/>
      <c r="FBY296"/>
      <c r="FBZ296"/>
      <c r="FCA296"/>
      <c r="FCB296"/>
      <c r="FCC296"/>
      <c r="FCD296"/>
      <c r="FCE296"/>
      <c r="FCF296"/>
      <c r="FCG296"/>
      <c r="FCH296"/>
      <c r="FCI296"/>
      <c r="FCJ296"/>
      <c r="FCK296"/>
      <c r="FCL296"/>
      <c r="FCM296"/>
      <c r="FCN296"/>
      <c r="FCO296"/>
      <c r="FCP296"/>
      <c r="FCQ296"/>
      <c r="FCR296"/>
      <c r="FCS296"/>
      <c r="FCT296"/>
      <c r="FCU296"/>
      <c r="FCV296"/>
      <c r="FCW296"/>
      <c r="FCX296"/>
      <c r="FCY296"/>
      <c r="FCZ296"/>
      <c r="FDA296"/>
      <c r="FDB296"/>
      <c r="FDC296"/>
      <c r="FDD296"/>
      <c r="FDE296"/>
      <c r="FDF296"/>
      <c r="FDG296"/>
      <c r="FDH296"/>
      <c r="FDI296"/>
      <c r="FDJ296"/>
      <c r="FDK296"/>
      <c r="FDL296"/>
      <c r="FDM296"/>
      <c r="FDN296"/>
      <c r="FDO296"/>
      <c r="FDP296"/>
      <c r="FDQ296"/>
      <c r="FDR296"/>
      <c r="FDS296"/>
      <c r="FDT296"/>
      <c r="FDU296"/>
      <c r="FDV296"/>
      <c r="FDW296"/>
      <c r="FDX296"/>
      <c r="FDY296"/>
      <c r="FDZ296"/>
      <c r="FEA296"/>
      <c r="FEB296"/>
      <c r="FEC296"/>
      <c r="FED296"/>
      <c r="FEE296"/>
      <c r="FEF296"/>
      <c r="FEG296"/>
      <c r="FEH296"/>
      <c r="FEI296"/>
      <c r="FEJ296"/>
      <c r="FEK296"/>
      <c r="FEL296"/>
      <c r="FEM296"/>
      <c r="FEN296"/>
      <c r="FEO296"/>
      <c r="FEP296"/>
      <c r="FEQ296"/>
      <c r="FER296"/>
      <c r="FES296"/>
      <c r="FET296"/>
      <c r="FEU296"/>
      <c r="FEV296"/>
      <c r="FEW296"/>
      <c r="FEX296"/>
      <c r="FEY296"/>
      <c r="FEZ296"/>
      <c r="FFA296"/>
      <c r="FFB296"/>
      <c r="FFC296"/>
      <c r="FFD296"/>
      <c r="FFE296"/>
      <c r="FFF296"/>
      <c r="FFG296"/>
      <c r="FFH296"/>
      <c r="FFI296"/>
      <c r="FFJ296"/>
      <c r="FFK296"/>
      <c r="FFL296"/>
      <c r="FFM296"/>
      <c r="FFN296"/>
      <c r="FFO296"/>
      <c r="FFP296"/>
      <c r="FFQ296"/>
      <c r="FFR296"/>
      <c r="FFS296"/>
      <c r="FFT296"/>
      <c r="FFU296"/>
      <c r="FFV296"/>
      <c r="FFW296"/>
      <c r="FFX296"/>
      <c r="FFY296"/>
      <c r="FFZ296"/>
      <c r="FGA296"/>
      <c r="FGB296"/>
      <c r="FGC296"/>
      <c r="FGD296"/>
      <c r="FGE296"/>
      <c r="FGF296"/>
      <c r="FGG296"/>
      <c r="FGH296"/>
      <c r="FGI296"/>
      <c r="FGJ296"/>
      <c r="FGK296"/>
      <c r="FGL296"/>
      <c r="FGM296"/>
      <c r="FGN296"/>
      <c r="FGO296"/>
      <c r="FGP296"/>
      <c r="FGQ296"/>
      <c r="FGR296"/>
      <c r="FGS296"/>
      <c r="FGT296"/>
      <c r="FGU296"/>
      <c r="FGV296"/>
      <c r="FGW296"/>
      <c r="FGX296"/>
      <c r="FGY296"/>
      <c r="FGZ296"/>
      <c r="FHA296"/>
      <c r="FHB296"/>
      <c r="FHC296"/>
      <c r="FHD296"/>
      <c r="FHE296"/>
      <c r="FHF296"/>
      <c r="FHG296"/>
      <c r="FHH296"/>
      <c r="FHI296"/>
      <c r="FHJ296"/>
      <c r="FHK296"/>
      <c r="FHL296"/>
      <c r="FHM296"/>
      <c r="FHN296"/>
      <c r="FHO296"/>
      <c r="FHP296"/>
      <c r="FHQ296"/>
      <c r="FHR296"/>
      <c r="FHS296"/>
      <c r="FHT296"/>
      <c r="FHU296"/>
      <c r="FHV296"/>
      <c r="FHW296"/>
      <c r="FHX296"/>
      <c r="FHY296"/>
      <c r="FHZ296"/>
      <c r="FIA296"/>
      <c r="FIB296"/>
      <c r="FIC296"/>
      <c r="FID296"/>
      <c r="FIE296"/>
      <c r="FIF296"/>
      <c r="FIG296"/>
      <c r="FIH296"/>
      <c r="FII296"/>
      <c r="FIJ296"/>
      <c r="FIK296"/>
      <c r="FIL296"/>
      <c r="FIM296"/>
      <c r="FIN296"/>
      <c r="FIO296"/>
      <c r="FIP296"/>
      <c r="FIQ296"/>
      <c r="FIR296"/>
      <c r="FIS296"/>
      <c r="FIT296"/>
      <c r="FIU296"/>
      <c r="FIV296"/>
      <c r="FIW296"/>
      <c r="FIX296"/>
      <c r="FIY296"/>
      <c r="FIZ296"/>
      <c r="FJA296"/>
      <c r="FJB296"/>
      <c r="FJC296"/>
      <c r="FJD296"/>
      <c r="FJE296"/>
      <c r="FJF296"/>
      <c r="FJG296"/>
      <c r="FJH296"/>
      <c r="FJI296"/>
      <c r="FJJ296"/>
      <c r="FJK296"/>
      <c r="FJL296"/>
      <c r="FJM296"/>
      <c r="FJN296"/>
      <c r="FJO296"/>
      <c r="FJP296"/>
      <c r="FJQ296"/>
      <c r="FJR296"/>
      <c r="FJS296"/>
      <c r="FJT296"/>
      <c r="FJU296"/>
      <c r="FJV296"/>
      <c r="FJW296"/>
      <c r="FJX296"/>
      <c r="FJY296"/>
      <c r="FJZ296"/>
      <c r="FKA296"/>
      <c r="FKB296"/>
      <c r="FKC296"/>
      <c r="FKD296"/>
      <c r="FKE296"/>
      <c r="FKF296"/>
      <c r="FKG296"/>
      <c r="FKH296"/>
      <c r="FKI296"/>
      <c r="FKJ296"/>
      <c r="FKK296"/>
      <c r="FKL296"/>
      <c r="FKM296"/>
      <c r="FKN296"/>
      <c r="FKO296"/>
      <c r="FKP296"/>
      <c r="FKQ296"/>
      <c r="FKR296"/>
      <c r="FKS296"/>
      <c r="FKT296"/>
      <c r="FKU296"/>
      <c r="FKV296"/>
      <c r="FKW296"/>
      <c r="FKX296"/>
      <c r="FKY296"/>
      <c r="FKZ296"/>
      <c r="FLA296"/>
      <c r="FLB296"/>
      <c r="FLC296"/>
      <c r="FLD296"/>
      <c r="FLE296"/>
      <c r="FLF296"/>
      <c r="FLG296"/>
      <c r="FLH296"/>
      <c r="FLI296"/>
      <c r="FLJ296"/>
      <c r="FLK296"/>
      <c r="FLL296"/>
      <c r="FLM296"/>
      <c r="FLN296"/>
      <c r="FLO296"/>
      <c r="FLP296"/>
      <c r="FLQ296"/>
      <c r="FLR296"/>
      <c r="FLS296"/>
      <c r="FLT296"/>
      <c r="FLU296"/>
      <c r="FLV296"/>
      <c r="FLW296"/>
      <c r="FLX296"/>
      <c r="FLY296"/>
      <c r="FLZ296"/>
      <c r="FMA296"/>
      <c r="FMB296"/>
      <c r="FMC296"/>
      <c r="FMD296"/>
      <c r="FME296"/>
      <c r="FMF296"/>
      <c r="FMG296"/>
      <c r="FMH296"/>
      <c r="FMI296"/>
      <c r="FMJ296"/>
      <c r="FMK296"/>
      <c r="FML296"/>
      <c r="FMM296"/>
      <c r="FMN296"/>
      <c r="FMO296"/>
      <c r="FMP296"/>
      <c r="FMQ296"/>
      <c r="FMR296"/>
      <c r="FMS296"/>
      <c r="FMT296"/>
      <c r="FMU296"/>
      <c r="FMV296"/>
      <c r="FMW296"/>
      <c r="FMX296"/>
      <c r="FMY296"/>
      <c r="FMZ296"/>
      <c r="FNA296"/>
      <c r="FNB296"/>
      <c r="FNC296"/>
      <c r="FND296"/>
      <c r="FNE296"/>
      <c r="FNF296"/>
      <c r="FNG296"/>
      <c r="FNH296"/>
      <c r="FNI296"/>
      <c r="FNJ296"/>
      <c r="FNK296"/>
      <c r="FNL296"/>
      <c r="FNM296"/>
      <c r="FNN296"/>
      <c r="FNO296"/>
      <c r="FNP296"/>
      <c r="FNQ296"/>
      <c r="FNR296"/>
      <c r="FNS296"/>
      <c r="FNT296"/>
      <c r="FNU296"/>
      <c r="FNV296"/>
      <c r="FNW296"/>
      <c r="FNX296"/>
      <c r="FNY296"/>
      <c r="FNZ296"/>
      <c r="FOA296"/>
      <c r="FOB296"/>
      <c r="FOC296"/>
      <c r="FOD296"/>
      <c r="FOE296"/>
      <c r="FOF296"/>
      <c r="FOG296"/>
      <c r="FOH296"/>
      <c r="FOI296"/>
      <c r="FOJ296"/>
      <c r="FOK296"/>
      <c r="FOL296"/>
      <c r="FOM296"/>
      <c r="FON296"/>
      <c r="FOO296"/>
      <c r="FOP296"/>
      <c r="FOQ296"/>
      <c r="FOR296"/>
      <c r="FOS296"/>
      <c r="FOT296"/>
      <c r="FOU296"/>
      <c r="FOV296"/>
      <c r="FOW296"/>
      <c r="FOX296"/>
      <c r="FOY296"/>
      <c r="FOZ296"/>
      <c r="FPA296"/>
      <c r="FPB296"/>
      <c r="FPC296"/>
      <c r="FPD296"/>
      <c r="FPE296"/>
      <c r="FPF296"/>
      <c r="FPG296"/>
      <c r="FPH296"/>
      <c r="FPI296"/>
      <c r="FPJ296"/>
      <c r="FPK296"/>
      <c r="FPL296"/>
      <c r="FPM296"/>
      <c r="FPN296"/>
      <c r="FPO296"/>
      <c r="FPP296"/>
      <c r="FPQ296"/>
      <c r="FPR296"/>
      <c r="FPS296"/>
      <c r="FPT296"/>
      <c r="FPU296"/>
      <c r="FPV296"/>
      <c r="FPW296"/>
      <c r="FPX296"/>
      <c r="FPY296"/>
      <c r="FPZ296"/>
      <c r="FQA296"/>
      <c r="FQB296"/>
      <c r="FQC296"/>
      <c r="FQD296"/>
      <c r="FQE296"/>
      <c r="FQF296"/>
      <c r="FQG296"/>
      <c r="FQH296"/>
      <c r="FQI296"/>
      <c r="FQJ296"/>
      <c r="FQK296"/>
      <c r="FQL296"/>
      <c r="FQM296"/>
      <c r="FQN296"/>
      <c r="FQO296"/>
      <c r="FQP296"/>
      <c r="FQQ296"/>
      <c r="FQR296"/>
      <c r="FQS296"/>
      <c r="FQT296"/>
      <c r="FQU296"/>
      <c r="FQV296"/>
      <c r="FQW296"/>
      <c r="FQX296"/>
      <c r="FQY296"/>
      <c r="FQZ296"/>
      <c r="FRA296"/>
      <c r="FRB296"/>
      <c r="FRC296"/>
      <c r="FRD296"/>
      <c r="FRE296"/>
      <c r="FRF296"/>
      <c r="FRG296"/>
      <c r="FRH296"/>
      <c r="FRI296"/>
      <c r="FRJ296"/>
      <c r="FRK296"/>
      <c r="FRL296"/>
      <c r="FRM296"/>
      <c r="FRN296"/>
      <c r="FRO296"/>
      <c r="FRP296"/>
      <c r="FRQ296"/>
      <c r="FRR296"/>
      <c r="FRS296"/>
      <c r="FRT296"/>
      <c r="FRU296"/>
      <c r="FRV296"/>
      <c r="FRW296"/>
      <c r="FRX296"/>
      <c r="FRY296"/>
      <c r="FRZ296"/>
      <c r="FSA296"/>
      <c r="FSB296"/>
      <c r="FSC296"/>
      <c r="FSD296"/>
      <c r="FSE296"/>
      <c r="FSF296"/>
      <c r="FSG296"/>
      <c r="FSH296"/>
      <c r="FSI296"/>
      <c r="FSJ296"/>
      <c r="FSK296"/>
      <c r="FSL296"/>
      <c r="FSM296"/>
      <c r="FSN296"/>
      <c r="FSO296"/>
      <c r="FSP296"/>
      <c r="FSQ296"/>
      <c r="FSR296"/>
      <c r="FSS296"/>
      <c r="FST296"/>
      <c r="FSU296"/>
      <c r="FSV296"/>
      <c r="FSW296"/>
      <c r="FSX296"/>
      <c r="FSY296"/>
      <c r="FSZ296"/>
      <c r="FTA296"/>
      <c r="FTB296"/>
      <c r="FTC296"/>
      <c r="FTD296"/>
      <c r="FTE296"/>
      <c r="FTF296"/>
      <c r="FTG296"/>
      <c r="FTH296"/>
      <c r="FTI296"/>
      <c r="FTJ296"/>
      <c r="FTK296"/>
      <c r="FTL296"/>
      <c r="FTM296"/>
      <c r="FTN296"/>
      <c r="FTO296"/>
      <c r="FTP296"/>
      <c r="FTQ296"/>
      <c r="FTR296"/>
      <c r="FTS296"/>
      <c r="FTT296"/>
      <c r="FTU296"/>
      <c r="FTV296"/>
      <c r="FTW296"/>
      <c r="FTX296"/>
      <c r="FTY296"/>
      <c r="FTZ296"/>
      <c r="FUA296"/>
      <c r="FUB296"/>
      <c r="FUC296"/>
      <c r="FUD296"/>
      <c r="FUE296"/>
      <c r="FUF296"/>
      <c r="FUG296"/>
      <c r="FUH296"/>
      <c r="FUI296"/>
      <c r="FUJ296"/>
      <c r="FUK296"/>
      <c r="FUL296"/>
      <c r="FUM296"/>
      <c r="FUN296"/>
      <c r="FUO296"/>
      <c r="FUP296"/>
      <c r="FUQ296"/>
      <c r="FUR296"/>
      <c r="FUS296"/>
      <c r="FUT296"/>
      <c r="FUU296"/>
      <c r="FUV296"/>
      <c r="FUW296"/>
      <c r="FUX296"/>
      <c r="FUY296"/>
      <c r="FUZ296"/>
      <c r="FVA296"/>
      <c r="FVB296"/>
      <c r="FVC296"/>
      <c r="FVD296"/>
      <c r="FVE296"/>
      <c r="FVF296"/>
      <c r="FVG296"/>
      <c r="FVH296"/>
      <c r="FVI296"/>
      <c r="FVJ296"/>
      <c r="FVK296"/>
      <c r="FVL296"/>
      <c r="FVM296"/>
      <c r="FVN296"/>
      <c r="FVO296"/>
      <c r="FVP296"/>
      <c r="FVQ296"/>
      <c r="FVR296"/>
      <c r="FVS296"/>
      <c r="FVT296"/>
      <c r="FVU296"/>
      <c r="FVV296"/>
      <c r="FVW296"/>
      <c r="FVX296"/>
      <c r="FVY296"/>
      <c r="FVZ296"/>
      <c r="FWA296"/>
      <c r="FWB296"/>
      <c r="FWC296"/>
      <c r="FWD296"/>
      <c r="FWE296"/>
      <c r="FWF296"/>
      <c r="FWG296"/>
      <c r="FWH296"/>
      <c r="FWI296"/>
      <c r="FWJ296"/>
      <c r="FWK296"/>
      <c r="FWL296"/>
      <c r="FWM296"/>
      <c r="FWN296"/>
      <c r="FWO296"/>
      <c r="FWP296"/>
      <c r="FWQ296"/>
      <c r="FWR296"/>
      <c r="FWS296"/>
      <c r="FWT296"/>
      <c r="FWU296"/>
      <c r="FWV296"/>
      <c r="FWW296"/>
      <c r="FWX296"/>
      <c r="FWY296"/>
      <c r="FWZ296"/>
      <c r="FXA296"/>
      <c r="FXB296"/>
      <c r="FXC296"/>
      <c r="FXD296"/>
      <c r="FXE296"/>
      <c r="FXF296"/>
      <c r="FXG296"/>
      <c r="FXH296"/>
      <c r="FXI296"/>
      <c r="FXJ296"/>
      <c r="FXK296"/>
      <c r="FXL296"/>
      <c r="FXM296"/>
      <c r="FXN296"/>
      <c r="FXO296"/>
      <c r="FXP296"/>
      <c r="FXQ296"/>
      <c r="FXR296"/>
      <c r="FXS296"/>
      <c r="FXT296"/>
      <c r="FXU296"/>
      <c r="FXV296"/>
      <c r="FXW296"/>
      <c r="FXX296"/>
      <c r="FXY296"/>
      <c r="FXZ296"/>
      <c r="FYA296"/>
      <c r="FYB296"/>
      <c r="FYC296"/>
      <c r="FYD296"/>
      <c r="FYE296"/>
      <c r="FYF296"/>
      <c r="FYG296"/>
      <c r="FYH296"/>
      <c r="FYI296"/>
      <c r="FYJ296"/>
      <c r="FYK296"/>
      <c r="FYL296"/>
      <c r="FYM296"/>
      <c r="FYN296"/>
      <c r="FYO296"/>
      <c r="FYP296"/>
      <c r="FYQ296"/>
      <c r="FYR296"/>
      <c r="FYS296"/>
      <c r="FYT296"/>
      <c r="FYU296"/>
      <c r="FYV296"/>
      <c r="FYW296"/>
      <c r="FYX296"/>
      <c r="FYY296"/>
      <c r="FYZ296"/>
      <c r="FZA296"/>
      <c r="FZB296"/>
      <c r="FZC296"/>
      <c r="FZD296"/>
      <c r="FZE296"/>
      <c r="FZF296"/>
      <c r="FZG296"/>
      <c r="FZH296"/>
      <c r="FZI296"/>
      <c r="FZJ296"/>
      <c r="FZK296"/>
      <c r="FZL296"/>
      <c r="FZM296"/>
      <c r="FZN296"/>
      <c r="FZO296"/>
      <c r="FZP296"/>
      <c r="FZQ296"/>
      <c r="FZR296"/>
      <c r="FZS296"/>
      <c r="FZT296"/>
      <c r="FZU296"/>
      <c r="FZV296"/>
      <c r="FZW296"/>
      <c r="FZX296"/>
      <c r="FZY296"/>
      <c r="FZZ296"/>
      <c r="GAA296"/>
      <c r="GAB296"/>
      <c r="GAC296"/>
      <c r="GAD296"/>
      <c r="GAE296"/>
      <c r="GAF296"/>
      <c r="GAG296"/>
      <c r="GAH296"/>
      <c r="GAI296"/>
      <c r="GAJ296"/>
      <c r="GAK296"/>
      <c r="GAL296"/>
      <c r="GAM296"/>
      <c r="GAN296"/>
      <c r="GAO296"/>
      <c r="GAP296"/>
      <c r="GAQ296"/>
      <c r="GAR296"/>
      <c r="GAS296"/>
      <c r="GAT296"/>
      <c r="GAU296"/>
      <c r="GAV296"/>
      <c r="GAW296"/>
      <c r="GAX296"/>
      <c r="GAY296"/>
      <c r="GAZ296"/>
      <c r="GBA296"/>
      <c r="GBB296"/>
      <c r="GBC296"/>
      <c r="GBD296"/>
      <c r="GBE296"/>
      <c r="GBF296"/>
      <c r="GBG296"/>
      <c r="GBH296"/>
      <c r="GBI296"/>
      <c r="GBJ296"/>
      <c r="GBK296"/>
      <c r="GBL296"/>
      <c r="GBM296"/>
      <c r="GBN296"/>
      <c r="GBO296"/>
      <c r="GBP296"/>
      <c r="GBQ296"/>
      <c r="GBR296"/>
      <c r="GBS296"/>
      <c r="GBT296"/>
      <c r="GBU296"/>
      <c r="GBV296"/>
      <c r="GBW296"/>
      <c r="GBX296"/>
      <c r="GBY296"/>
      <c r="GBZ296"/>
      <c r="GCA296"/>
      <c r="GCB296"/>
      <c r="GCC296"/>
      <c r="GCD296"/>
      <c r="GCE296"/>
      <c r="GCF296"/>
      <c r="GCG296"/>
      <c r="GCH296"/>
      <c r="GCI296"/>
      <c r="GCJ296"/>
      <c r="GCK296"/>
      <c r="GCL296"/>
      <c r="GCM296"/>
      <c r="GCN296"/>
      <c r="GCO296"/>
      <c r="GCP296"/>
      <c r="GCQ296"/>
      <c r="GCR296"/>
      <c r="GCS296"/>
      <c r="GCT296"/>
      <c r="GCU296"/>
      <c r="GCV296"/>
      <c r="GCW296"/>
      <c r="GCX296"/>
      <c r="GCY296"/>
      <c r="GCZ296"/>
      <c r="GDA296"/>
      <c r="GDB296"/>
      <c r="GDC296"/>
      <c r="GDD296"/>
      <c r="GDE296"/>
      <c r="GDF296"/>
      <c r="GDG296"/>
      <c r="GDH296"/>
      <c r="GDI296"/>
      <c r="GDJ296"/>
      <c r="GDK296"/>
      <c r="GDL296"/>
      <c r="GDM296"/>
      <c r="GDN296"/>
      <c r="GDO296"/>
      <c r="GDP296"/>
      <c r="GDQ296"/>
      <c r="GDR296"/>
      <c r="GDS296"/>
      <c r="GDT296"/>
      <c r="GDU296"/>
      <c r="GDV296"/>
      <c r="GDW296"/>
      <c r="GDX296"/>
      <c r="GDY296"/>
      <c r="GDZ296"/>
      <c r="GEA296"/>
      <c r="GEB296"/>
      <c r="GEC296"/>
      <c r="GED296"/>
      <c r="GEE296"/>
      <c r="GEF296"/>
      <c r="GEG296"/>
      <c r="GEH296"/>
      <c r="GEI296"/>
      <c r="GEJ296"/>
      <c r="GEK296"/>
      <c r="GEL296"/>
      <c r="GEM296"/>
      <c r="GEN296"/>
      <c r="GEO296"/>
      <c r="GEP296"/>
      <c r="GEQ296"/>
      <c r="GER296"/>
      <c r="GES296"/>
      <c r="GET296"/>
      <c r="GEU296"/>
      <c r="GEV296"/>
      <c r="GEW296"/>
      <c r="GEX296"/>
      <c r="GEY296"/>
      <c r="GEZ296"/>
      <c r="GFA296"/>
      <c r="GFB296"/>
      <c r="GFC296"/>
      <c r="GFD296"/>
      <c r="GFE296"/>
      <c r="GFF296"/>
      <c r="GFG296"/>
      <c r="GFH296"/>
      <c r="GFI296"/>
      <c r="GFJ296"/>
      <c r="GFK296"/>
      <c r="GFL296"/>
      <c r="GFM296"/>
      <c r="GFN296"/>
      <c r="GFO296"/>
      <c r="GFP296"/>
      <c r="GFQ296"/>
      <c r="GFR296"/>
      <c r="GFS296"/>
      <c r="GFT296"/>
      <c r="GFU296"/>
      <c r="GFV296"/>
      <c r="GFW296"/>
      <c r="GFX296"/>
      <c r="GFY296"/>
      <c r="GFZ296"/>
      <c r="GGA296"/>
      <c r="GGB296"/>
      <c r="GGC296"/>
      <c r="GGD296"/>
      <c r="GGE296"/>
      <c r="GGF296"/>
      <c r="GGG296"/>
      <c r="GGH296"/>
      <c r="GGI296"/>
      <c r="GGJ296"/>
      <c r="GGK296"/>
      <c r="GGL296"/>
      <c r="GGM296"/>
      <c r="GGN296"/>
      <c r="GGO296"/>
      <c r="GGP296"/>
      <c r="GGQ296"/>
      <c r="GGR296"/>
      <c r="GGS296"/>
      <c r="GGT296"/>
      <c r="GGU296"/>
      <c r="GGV296"/>
      <c r="GGW296"/>
      <c r="GGX296"/>
      <c r="GGY296"/>
      <c r="GGZ296"/>
      <c r="GHA296"/>
      <c r="GHB296"/>
      <c r="GHC296"/>
      <c r="GHD296"/>
      <c r="GHE296"/>
      <c r="GHF296"/>
      <c r="GHG296"/>
      <c r="GHH296"/>
      <c r="GHI296"/>
      <c r="GHJ296"/>
      <c r="GHK296"/>
      <c r="GHL296"/>
      <c r="GHM296"/>
      <c r="GHN296"/>
      <c r="GHO296"/>
      <c r="GHP296"/>
      <c r="GHQ296"/>
      <c r="GHR296"/>
      <c r="GHS296"/>
      <c r="GHT296"/>
      <c r="GHU296"/>
      <c r="GHV296"/>
      <c r="GHW296"/>
      <c r="GHX296"/>
      <c r="GHY296"/>
      <c r="GHZ296"/>
      <c r="GIA296"/>
      <c r="GIB296"/>
      <c r="GIC296"/>
      <c r="GID296"/>
      <c r="GIE296"/>
      <c r="GIF296"/>
      <c r="GIG296"/>
      <c r="GIH296"/>
      <c r="GII296"/>
      <c r="GIJ296"/>
      <c r="GIK296"/>
      <c r="GIL296"/>
      <c r="GIM296"/>
      <c r="GIN296"/>
      <c r="GIO296"/>
      <c r="GIP296"/>
      <c r="GIQ296"/>
      <c r="GIR296"/>
      <c r="GIS296"/>
      <c r="GIT296"/>
      <c r="GIU296"/>
      <c r="GIV296"/>
      <c r="GIW296"/>
      <c r="GIX296"/>
      <c r="GIY296"/>
      <c r="GIZ296"/>
      <c r="GJA296"/>
      <c r="GJB296"/>
      <c r="GJC296"/>
      <c r="GJD296"/>
      <c r="GJE296"/>
      <c r="GJF296"/>
      <c r="GJG296"/>
      <c r="GJH296"/>
      <c r="GJI296"/>
      <c r="GJJ296"/>
      <c r="GJK296"/>
      <c r="GJL296"/>
      <c r="GJM296"/>
      <c r="GJN296"/>
      <c r="GJO296"/>
      <c r="GJP296"/>
      <c r="GJQ296"/>
      <c r="GJR296"/>
      <c r="GJS296"/>
      <c r="GJT296"/>
      <c r="GJU296"/>
      <c r="GJV296"/>
      <c r="GJW296"/>
      <c r="GJX296"/>
      <c r="GJY296"/>
      <c r="GJZ296"/>
      <c r="GKA296"/>
      <c r="GKB296"/>
      <c r="GKC296"/>
      <c r="GKD296"/>
      <c r="GKE296"/>
      <c r="GKF296"/>
      <c r="GKG296"/>
      <c r="GKH296"/>
      <c r="GKI296"/>
      <c r="GKJ296"/>
      <c r="GKK296"/>
      <c r="GKL296"/>
      <c r="GKM296"/>
      <c r="GKN296"/>
      <c r="GKO296"/>
      <c r="GKP296"/>
      <c r="GKQ296"/>
      <c r="GKR296"/>
      <c r="GKS296"/>
      <c r="GKT296"/>
      <c r="GKU296"/>
      <c r="GKV296"/>
      <c r="GKW296"/>
      <c r="GKX296"/>
      <c r="GKY296"/>
      <c r="GKZ296"/>
      <c r="GLA296"/>
      <c r="GLB296"/>
      <c r="GLC296"/>
      <c r="GLD296"/>
      <c r="GLE296"/>
      <c r="GLF296"/>
      <c r="GLG296"/>
      <c r="GLH296"/>
      <c r="GLI296"/>
      <c r="GLJ296"/>
      <c r="GLK296"/>
      <c r="GLL296"/>
      <c r="GLM296"/>
      <c r="GLN296"/>
      <c r="GLO296"/>
      <c r="GLP296"/>
      <c r="GLQ296"/>
      <c r="GLR296"/>
      <c r="GLS296"/>
      <c r="GLT296"/>
      <c r="GLU296"/>
      <c r="GLV296"/>
      <c r="GLW296"/>
      <c r="GLX296"/>
      <c r="GLY296"/>
      <c r="GLZ296"/>
      <c r="GMA296"/>
      <c r="GMB296"/>
      <c r="GMC296"/>
      <c r="GMD296"/>
      <c r="GME296"/>
      <c r="GMF296"/>
      <c r="GMG296"/>
      <c r="GMH296"/>
      <c r="GMI296"/>
      <c r="GMJ296"/>
      <c r="GMK296"/>
      <c r="GML296"/>
      <c r="GMM296"/>
      <c r="GMN296"/>
      <c r="GMO296"/>
      <c r="GMP296"/>
      <c r="GMQ296"/>
      <c r="GMR296"/>
      <c r="GMS296"/>
      <c r="GMT296"/>
      <c r="GMU296"/>
      <c r="GMV296"/>
      <c r="GMW296"/>
      <c r="GMX296"/>
      <c r="GMY296"/>
      <c r="GMZ296"/>
      <c r="GNA296"/>
      <c r="GNB296"/>
      <c r="GNC296"/>
      <c r="GND296"/>
      <c r="GNE296"/>
      <c r="GNF296"/>
      <c r="GNG296"/>
      <c r="GNH296"/>
      <c r="GNI296"/>
      <c r="GNJ296"/>
      <c r="GNK296"/>
      <c r="GNL296"/>
      <c r="GNM296"/>
      <c r="GNN296"/>
      <c r="GNO296"/>
      <c r="GNP296"/>
      <c r="GNQ296"/>
      <c r="GNR296"/>
      <c r="GNS296"/>
      <c r="GNT296"/>
      <c r="GNU296"/>
      <c r="GNV296"/>
      <c r="GNW296"/>
      <c r="GNX296"/>
      <c r="GNY296"/>
      <c r="GNZ296"/>
      <c r="GOA296"/>
      <c r="GOB296"/>
      <c r="GOC296"/>
      <c r="GOD296"/>
      <c r="GOE296"/>
      <c r="GOF296"/>
      <c r="GOG296"/>
      <c r="GOH296"/>
      <c r="GOI296"/>
      <c r="GOJ296"/>
      <c r="GOK296"/>
      <c r="GOL296"/>
      <c r="GOM296"/>
      <c r="GON296"/>
      <c r="GOO296"/>
      <c r="GOP296"/>
      <c r="GOQ296"/>
      <c r="GOR296"/>
      <c r="GOS296"/>
      <c r="GOT296"/>
      <c r="GOU296"/>
      <c r="GOV296"/>
      <c r="GOW296"/>
      <c r="GOX296"/>
      <c r="GOY296"/>
      <c r="GOZ296"/>
      <c r="GPA296"/>
      <c r="GPB296"/>
      <c r="GPC296"/>
      <c r="GPD296"/>
      <c r="GPE296"/>
      <c r="GPF296"/>
      <c r="GPG296"/>
      <c r="GPH296"/>
      <c r="GPI296"/>
      <c r="GPJ296"/>
      <c r="GPK296"/>
      <c r="GPL296"/>
      <c r="GPM296"/>
      <c r="GPN296"/>
      <c r="GPO296"/>
      <c r="GPP296"/>
      <c r="GPQ296"/>
      <c r="GPR296"/>
      <c r="GPS296"/>
      <c r="GPT296"/>
      <c r="GPU296"/>
      <c r="GPV296"/>
      <c r="GPW296"/>
      <c r="GPX296"/>
      <c r="GPY296"/>
      <c r="GPZ296"/>
      <c r="GQA296"/>
      <c r="GQB296"/>
      <c r="GQC296"/>
      <c r="GQD296"/>
      <c r="GQE296"/>
      <c r="GQF296"/>
      <c r="GQG296"/>
      <c r="GQH296"/>
      <c r="GQI296"/>
      <c r="GQJ296"/>
      <c r="GQK296"/>
      <c r="GQL296"/>
      <c r="GQM296"/>
      <c r="GQN296"/>
      <c r="GQO296"/>
      <c r="GQP296"/>
      <c r="GQQ296"/>
      <c r="GQR296"/>
      <c r="GQS296"/>
      <c r="GQT296"/>
      <c r="GQU296"/>
      <c r="GQV296"/>
      <c r="GQW296"/>
      <c r="GQX296"/>
      <c r="GQY296"/>
      <c r="GQZ296"/>
      <c r="GRA296"/>
      <c r="GRB296"/>
      <c r="GRC296"/>
      <c r="GRD296"/>
      <c r="GRE296"/>
      <c r="GRF296"/>
      <c r="GRG296"/>
      <c r="GRH296"/>
      <c r="GRI296"/>
      <c r="GRJ296"/>
      <c r="GRK296"/>
      <c r="GRL296"/>
      <c r="GRM296"/>
      <c r="GRN296"/>
      <c r="GRO296"/>
      <c r="GRP296"/>
      <c r="GRQ296"/>
      <c r="GRR296"/>
      <c r="GRS296"/>
      <c r="GRT296"/>
      <c r="GRU296"/>
      <c r="GRV296"/>
      <c r="GRW296"/>
      <c r="GRX296"/>
      <c r="GRY296"/>
      <c r="GRZ296"/>
      <c r="GSA296"/>
      <c r="GSB296"/>
      <c r="GSC296"/>
      <c r="GSD296"/>
      <c r="GSE296"/>
      <c r="GSF296"/>
      <c r="GSG296"/>
      <c r="GSH296"/>
      <c r="GSI296"/>
      <c r="GSJ296"/>
      <c r="GSK296"/>
      <c r="GSL296"/>
      <c r="GSM296"/>
      <c r="GSN296"/>
      <c r="GSO296"/>
      <c r="GSP296"/>
      <c r="GSQ296"/>
      <c r="GSR296"/>
      <c r="GSS296"/>
      <c r="GST296"/>
      <c r="GSU296"/>
      <c r="GSV296"/>
      <c r="GSW296"/>
      <c r="GSX296"/>
      <c r="GSY296"/>
      <c r="GSZ296"/>
      <c r="GTA296"/>
      <c r="GTB296"/>
      <c r="GTC296"/>
      <c r="GTD296"/>
      <c r="GTE296"/>
      <c r="GTF296"/>
      <c r="GTG296"/>
      <c r="GTH296"/>
      <c r="GTI296"/>
      <c r="GTJ296"/>
      <c r="GTK296"/>
      <c r="GTL296"/>
      <c r="GTM296"/>
      <c r="GTN296"/>
      <c r="GTO296"/>
      <c r="GTP296"/>
      <c r="GTQ296"/>
      <c r="GTR296"/>
      <c r="GTS296"/>
      <c r="GTT296"/>
      <c r="GTU296"/>
      <c r="GTV296"/>
      <c r="GTW296"/>
      <c r="GTX296"/>
      <c r="GTY296"/>
      <c r="GTZ296"/>
      <c r="GUA296"/>
      <c r="GUB296"/>
      <c r="GUC296"/>
      <c r="GUD296"/>
      <c r="GUE296"/>
      <c r="GUF296"/>
      <c r="GUG296"/>
      <c r="GUH296"/>
      <c r="GUI296"/>
      <c r="GUJ296"/>
      <c r="GUK296"/>
      <c r="GUL296"/>
      <c r="GUM296"/>
      <c r="GUN296"/>
      <c r="GUO296"/>
      <c r="GUP296"/>
      <c r="GUQ296"/>
      <c r="GUR296"/>
      <c r="GUS296"/>
      <c r="GUT296"/>
      <c r="GUU296"/>
      <c r="GUV296"/>
      <c r="GUW296"/>
      <c r="GUX296"/>
      <c r="GUY296"/>
      <c r="GUZ296"/>
      <c r="GVA296"/>
      <c r="GVB296"/>
      <c r="GVC296"/>
      <c r="GVD296"/>
      <c r="GVE296"/>
      <c r="GVF296"/>
      <c r="GVG296"/>
      <c r="GVH296"/>
      <c r="GVI296"/>
      <c r="GVJ296"/>
      <c r="GVK296"/>
      <c r="GVL296"/>
      <c r="GVM296"/>
      <c r="GVN296"/>
      <c r="GVO296"/>
      <c r="GVP296"/>
      <c r="GVQ296"/>
      <c r="GVR296"/>
      <c r="GVS296"/>
      <c r="GVT296"/>
      <c r="GVU296"/>
      <c r="GVV296"/>
      <c r="GVW296"/>
      <c r="GVX296"/>
      <c r="GVY296"/>
      <c r="GVZ296"/>
      <c r="GWA296"/>
      <c r="GWB296"/>
      <c r="GWC296"/>
      <c r="GWD296"/>
      <c r="GWE296"/>
      <c r="GWF296"/>
      <c r="GWG296"/>
      <c r="GWH296"/>
      <c r="GWI296"/>
      <c r="GWJ296"/>
      <c r="GWK296"/>
      <c r="GWL296"/>
      <c r="GWM296"/>
      <c r="GWN296"/>
      <c r="GWO296"/>
      <c r="GWP296"/>
      <c r="GWQ296"/>
      <c r="GWR296"/>
      <c r="GWS296"/>
      <c r="GWT296"/>
      <c r="GWU296"/>
      <c r="GWV296"/>
      <c r="GWW296"/>
      <c r="GWX296"/>
      <c r="GWY296"/>
      <c r="GWZ296"/>
      <c r="GXA296"/>
      <c r="GXB296"/>
      <c r="GXC296"/>
      <c r="GXD296"/>
      <c r="GXE296"/>
      <c r="GXF296"/>
      <c r="GXG296"/>
      <c r="GXH296"/>
      <c r="GXI296"/>
      <c r="GXJ296"/>
      <c r="GXK296"/>
      <c r="GXL296"/>
      <c r="GXM296"/>
      <c r="GXN296"/>
      <c r="GXO296"/>
      <c r="GXP296"/>
      <c r="GXQ296"/>
      <c r="GXR296"/>
      <c r="GXS296"/>
      <c r="GXT296"/>
      <c r="GXU296"/>
      <c r="GXV296"/>
      <c r="GXW296"/>
      <c r="GXX296"/>
      <c r="GXY296"/>
      <c r="GXZ296"/>
      <c r="GYA296"/>
      <c r="GYB296"/>
      <c r="GYC296"/>
      <c r="GYD296"/>
      <c r="GYE296"/>
      <c r="GYF296"/>
      <c r="GYG296"/>
      <c r="GYH296"/>
      <c r="GYI296"/>
      <c r="GYJ296"/>
      <c r="GYK296"/>
      <c r="GYL296"/>
      <c r="GYM296"/>
      <c r="GYN296"/>
      <c r="GYO296"/>
      <c r="GYP296"/>
      <c r="GYQ296"/>
      <c r="GYR296"/>
      <c r="GYS296"/>
      <c r="GYT296"/>
      <c r="GYU296"/>
      <c r="GYV296"/>
      <c r="GYW296"/>
      <c r="GYX296"/>
      <c r="GYY296"/>
      <c r="GYZ296"/>
      <c r="GZA296"/>
      <c r="GZB296"/>
      <c r="GZC296"/>
      <c r="GZD296"/>
      <c r="GZE296"/>
      <c r="GZF296"/>
      <c r="GZG296"/>
      <c r="GZH296"/>
      <c r="GZI296"/>
      <c r="GZJ296"/>
      <c r="GZK296"/>
      <c r="GZL296"/>
      <c r="GZM296"/>
      <c r="GZN296"/>
      <c r="GZO296"/>
      <c r="GZP296"/>
      <c r="GZQ296"/>
      <c r="GZR296"/>
      <c r="GZS296"/>
      <c r="GZT296"/>
      <c r="GZU296"/>
      <c r="GZV296"/>
      <c r="GZW296"/>
      <c r="GZX296"/>
      <c r="GZY296"/>
      <c r="GZZ296"/>
      <c r="HAA296"/>
      <c r="HAB296"/>
      <c r="HAC296"/>
      <c r="HAD296"/>
      <c r="HAE296"/>
      <c r="HAF296"/>
      <c r="HAG296"/>
      <c r="HAH296"/>
      <c r="HAI296"/>
      <c r="HAJ296"/>
      <c r="HAK296"/>
      <c r="HAL296"/>
      <c r="HAM296"/>
      <c r="HAN296"/>
      <c r="HAO296"/>
      <c r="HAP296"/>
      <c r="HAQ296"/>
      <c r="HAR296"/>
      <c r="HAS296"/>
      <c r="HAT296"/>
      <c r="HAU296"/>
      <c r="HAV296"/>
      <c r="HAW296"/>
      <c r="HAX296"/>
      <c r="HAY296"/>
      <c r="HAZ296"/>
      <c r="HBA296"/>
      <c r="HBB296"/>
      <c r="HBC296"/>
      <c r="HBD296"/>
      <c r="HBE296"/>
      <c r="HBF296"/>
      <c r="HBG296"/>
      <c r="HBH296"/>
      <c r="HBI296"/>
      <c r="HBJ296"/>
      <c r="HBK296"/>
      <c r="HBL296"/>
      <c r="HBM296"/>
      <c r="HBN296"/>
      <c r="HBO296"/>
      <c r="HBP296"/>
      <c r="HBQ296"/>
      <c r="HBR296"/>
      <c r="HBS296"/>
      <c r="HBT296"/>
      <c r="HBU296"/>
      <c r="HBV296"/>
      <c r="HBW296"/>
      <c r="HBX296"/>
      <c r="HBY296"/>
      <c r="HBZ296"/>
      <c r="HCA296"/>
      <c r="HCB296"/>
      <c r="HCC296"/>
      <c r="HCD296"/>
      <c r="HCE296"/>
      <c r="HCF296"/>
      <c r="HCG296"/>
      <c r="HCH296"/>
      <c r="HCI296"/>
      <c r="HCJ296"/>
      <c r="HCK296"/>
      <c r="HCL296"/>
      <c r="HCM296"/>
      <c r="HCN296"/>
      <c r="HCO296"/>
      <c r="HCP296"/>
      <c r="HCQ296"/>
      <c r="HCR296"/>
      <c r="HCS296"/>
      <c r="HCT296"/>
      <c r="HCU296"/>
      <c r="HCV296"/>
      <c r="HCW296"/>
      <c r="HCX296"/>
      <c r="HCY296"/>
      <c r="HCZ296"/>
      <c r="HDA296"/>
      <c r="HDB296"/>
      <c r="HDC296"/>
      <c r="HDD296"/>
      <c r="HDE296"/>
      <c r="HDF296"/>
      <c r="HDG296"/>
      <c r="HDH296"/>
      <c r="HDI296"/>
      <c r="HDJ296"/>
      <c r="HDK296"/>
      <c r="HDL296"/>
      <c r="HDM296"/>
      <c r="HDN296"/>
      <c r="HDO296"/>
      <c r="HDP296"/>
      <c r="HDQ296"/>
      <c r="HDR296"/>
      <c r="HDS296"/>
      <c r="HDT296"/>
      <c r="HDU296"/>
      <c r="HDV296"/>
      <c r="HDW296"/>
      <c r="HDX296"/>
      <c r="HDY296"/>
      <c r="HDZ296"/>
      <c r="HEA296"/>
      <c r="HEB296"/>
      <c r="HEC296"/>
      <c r="HED296"/>
      <c r="HEE296"/>
      <c r="HEF296"/>
      <c r="HEG296"/>
      <c r="HEH296"/>
      <c r="HEI296"/>
      <c r="HEJ296"/>
      <c r="HEK296"/>
      <c r="HEL296"/>
      <c r="HEM296"/>
      <c r="HEN296"/>
      <c r="HEO296"/>
      <c r="HEP296"/>
      <c r="HEQ296"/>
      <c r="HER296"/>
      <c r="HES296"/>
      <c r="HET296"/>
      <c r="HEU296"/>
      <c r="HEV296"/>
      <c r="HEW296"/>
      <c r="HEX296"/>
      <c r="HEY296"/>
      <c r="HEZ296"/>
      <c r="HFA296"/>
      <c r="HFB296"/>
      <c r="HFC296"/>
      <c r="HFD296"/>
      <c r="HFE296"/>
      <c r="HFF296"/>
      <c r="HFG296"/>
      <c r="HFH296"/>
      <c r="HFI296"/>
      <c r="HFJ296"/>
      <c r="HFK296"/>
      <c r="HFL296"/>
      <c r="HFM296"/>
      <c r="HFN296"/>
      <c r="HFO296"/>
      <c r="HFP296"/>
      <c r="HFQ296"/>
      <c r="HFR296"/>
      <c r="HFS296"/>
      <c r="HFT296"/>
      <c r="HFU296"/>
      <c r="HFV296"/>
      <c r="HFW296"/>
      <c r="HFX296"/>
      <c r="HFY296"/>
      <c r="HFZ296"/>
      <c r="HGA296"/>
      <c r="HGB296"/>
      <c r="HGC296"/>
      <c r="HGD296"/>
      <c r="HGE296"/>
      <c r="HGF296"/>
      <c r="HGG296"/>
      <c r="HGH296"/>
      <c r="HGI296"/>
      <c r="HGJ296"/>
      <c r="HGK296"/>
      <c r="HGL296"/>
      <c r="HGM296"/>
      <c r="HGN296"/>
      <c r="HGO296"/>
      <c r="HGP296"/>
      <c r="HGQ296"/>
      <c r="HGR296"/>
      <c r="HGS296"/>
      <c r="HGT296"/>
      <c r="HGU296"/>
      <c r="HGV296"/>
      <c r="HGW296"/>
      <c r="HGX296"/>
      <c r="HGY296"/>
      <c r="HGZ296"/>
      <c r="HHA296"/>
      <c r="HHB296"/>
      <c r="HHC296"/>
      <c r="HHD296"/>
      <c r="HHE296"/>
      <c r="HHF296"/>
      <c r="HHG296"/>
      <c r="HHH296"/>
      <c r="HHI296"/>
      <c r="HHJ296"/>
      <c r="HHK296"/>
      <c r="HHL296"/>
      <c r="HHM296"/>
      <c r="HHN296"/>
      <c r="HHO296"/>
      <c r="HHP296"/>
      <c r="HHQ296"/>
      <c r="HHR296"/>
      <c r="HHS296"/>
      <c r="HHT296"/>
      <c r="HHU296"/>
      <c r="HHV296"/>
      <c r="HHW296"/>
      <c r="HHX296"/>
      <c r="HHY296"/>
      <c r="HHZ296"/>
      <c r="HIA296"/>
      <c r="HIB296"/>
      <c r="HIC296"/>
      <c r="HID296"/>
      <c r="HIE296"/>
      <c r="HIF296"/>
      <c r="HIG296"/>
      <c r="HIH296"/>
      <c r="HII296"/>
      <c r="HIJ296"/>
      <c r="HIK296"/>
      <c r="HIL296"/>
      <c r="HIM296"/>
      <c r="HIN296"/>
      <c r="HIO296"/>
      <c r="HIP296"/>
      <c r="HIQ296"/>
      <c r="HIR296"/>
      <c r="HIS296"/>
      <c r="HIT296"/>
      <c r="HIU296"/>
      <c r="HIV296"/>
      <c r="HIW296"/>
      <c r="HIX296"/>
      <c r="HIY296"/>
      <c r="HIZ296"/>
      <c r="HJA296"/>
      <c r="HJB296"/>
      <c r="HJC296"/>
      <c r="HJD296"/>
      <c r="HJE296"/>
      <c r="HJF296"/>
      <c r="HJG296"/>
      <c r="HJH296"/>
      <c r="HJI296"/>
      <c r="HJJ296"/>
      <c r="HJK296"/>
      <c r="HJL296"/>
      <c r="HJM296"/>
      <c r="HJN296"/>
      <c r="HJO296"/>
      <c r="HJP296"/>
      <c r="HJQ296"/>
      <c r="HJR296"/>
      <c r="HJS296"/>
      <c r="HJT296"/>
      <c r="HJU296"/>
      <c r="HJV296"/>
      <c r="HJW296"/>
      <c r="HJX296"/>
      <c r="HJY296"/>
      <c r="HJZ296"/>
      <c r="HKA296"/>
      <c r="HKB296"/>
      <c r="HKC296"/>
      <c r="HKD296"/>
      <c r="HKE296"/>
      <c r="HKF296"/>
      <c r="HKG296"/>
      <c r="HKH296"/>
      <c r="HKI296"/>
      <c r="HKJ296"/>
      <c r="HKK296"/>
      <c r="HKL296"/>
      <c r="HKM296"/>
      <c r="HKN296"/>
      <c r="HKO296"/>
      <c r="HKP296"/>
      <c r="HKQ296"/>
      <c r="HKR296"/>
      <c r="HKS296"/>
      <c r="HKT296"/>
      <c r="HKU296"/>
      <c r="HKV296"/>
      <c r="HKW296"/>
      <c r="HKX296"/>
      <c r="HKY296"/>
      <c r="HKZ296"/>
      <c r="HLA296"/>
      <c r="HLB296"/>
      <c r="HLC296"/>
      <c r="HLD296"/>
      <c r="HLE296"/>
      <c r="HLF296"/>
      <c r="HLG296"/>
      <c r="HLH296"/>
      <c r="HLI296"/>
      <c r="HLJ296"/>
      <c r="HLK296"/>
      <c r="HLL296"/>
      <c r="HLM296"/>
      <c r="HLN296"/>
      <c r="HLO296"/>
      <c r="HLP296"/>
      <c r="HLQ296"/>
      <c r="HLR296"/>
      <c r="HLS296"/>
      <c r="HLT296"/>
      <c r="HLU296"/>
      <c r="HLV296"/>
      <c r="HLW296"/>
      <c r="HLX296"/>
      <c r="HLY296"/>
      <c r="HLZ296"/>
      <c r="HMA296"/>
      <c r="HMB296"/>
      <c r="HMC296"/>
      <c r="HMD296"/>
      <c r="HME296"/>
      <c r="HMF296"/>
      <c r="HMG296"/>
      <c r="HMH296"/>
      <c r="HMI296"/>
      <c r="HMJ296"/>
      <c r="HMK296"/>
      <c r="HML296"/>
      <c r="HMM296"/>
      <c r="HMN296"/>
      <c r="HMO296"/>
      <c r="HMP296"/>
      <c r="HMQ296"/>
      <c r="HMR296"/>
      <c r="HMS296"/>
      <c r="HMT296"/>
      <c r="HMU296"/>
      <c r="HMV296"/>
      <c r="HMW296"/>
      <c r="HMX296"/>
      <c r="HMY296"/>
      <c r="HMZ296"/>
      <c r="HNA296"/>
      <c r="HNB296"/>
      <c r="HNC296"/>
      <c r="HND296"/>
      <c r="HNE296"/>
      <c r="HNF296"/>
      <c r="HNG296"/>
      <c r="HNH296"/>
      <c r="HNI296"/>
      <c r="HNJ296"/>
      <c r="HNK296"/>
      <c r="HNL296"/>
      <c r="HNM296"/>
      <c r="HNN296"/>
      <c r="HNO296"/>
      <c r="HNP296"/>
      <c r="HNQ296"/>
      <c r="HNR296"/>
      <c r="HNS296"/>
      <c r="HNT296"/>
      <c r="HNU296"/>
      <c r="HNV296"/>
      <c r="HNW296"/>
      <c r="HNX296"/>
      <c r="HNY296"/>
      <c r="HNZ296"/>
      <c r="HOA296"/>
      <c r="HOB296"/>
      <c r="HOC296"/>
      <c r="HOD296"/>
      <c r="HOE296"/>
      <c r="HOF296"/>
      <c r="HOG296"/>
      <c r="HOH296"/>
      <c r="HOI296"/>
      <c r="HOJ296"/>
      <c r="HOK296"/>
      <c r="HOL296"/>
      <c r="HOM296"/>
      <c r="HON296"/>
      <c r="HOO296"/>
      <c r="HOP296"/>
      <c r="HOQ296"/>
      <c r="HOR296"/>
      <c r="HOS296"/>
      <c r="HOT296"/>
      <c r="HOU296"/>
      <c r="HOV296"/>
      <c r="HOW296"/>
      <c r="HOX296"/>
      <c r="HOY296"/>
      <c r="HOZ296"/>
      <c r="HPA296"/>
      <c r="HPB296"/>
      <c r="HPC296"/>
      <c r="HPD296"/>
      <c r="HPE296"/>
      <c r="HPF296"/>
      <c r="HPG296"/>
      <c r="HPH296"/>
      <c r="HPI296"/>
      <c r="HPJ296"/>
      <c r="HPK296"/>
      <c r="HPL296"/>
      <c r="HPM296"/>
      <c r="HPN296"/>
      <c r="HPO296"/>
      <c r="HPP296"/>
      <c r="HPQ296"/>
      <c r="HPR296"/>
      <c r="HPS296"/>
      <c r="HPT296"/>
      <c r="HPU296"/>
      <c r="HPV296"/>
      <c r="HPW296"/>
      <c r="HPX296"/>
      <c r="HPY296"/>
      <c r="HPZ296"/>
      <c r="HQA296"/>
      <c r="HQB296"/>
      <c r="HQC296"/>
      <c r="HQD296"/>
      <c r="HQE296"/>
      <c r="HQF296"/>
      <c r="HQG296"/>
      <c r="HQH296"/>
      <c r="HQI296"/>
      <c r="HQJ296"/>
      <c r="HQK296"/>
      <c r="HQL296"/>
      <c r="HQM296"/>
      <c r="HQN296"/>
      <c r="HQO296"/>
      <c r="HQP296"/>
      <c r="HQQ296"/>
      <c r="HQR296"/>
      <c r="HQS296"/>
      <c r="HQT296"/>
      <c r="HQU296"/>
      <c r="HQV296"/>
      <c r="HQW296"/>
      <c r="HQX296"/>
      <c r="HQY296"/>
      <c r="HQZ296"/>
      <c r="HRA296"/>
      <c r="HRB296"/>
      <c r="HRC296"/>
      <c r="HRD296"/>
      <c r="HRE296"/>
      <c r="HRF296"/>
      <c r="HRG296"/>
      <c r="HRH296"/>
      <c r="HRI296"/>
      <c r="HRJ296"/>
      <c r="HRK296"/>
      <c r="HRL296"/>
      <c r="HRM296"/>
      <c r="HRN296"/>
      <c r="HRO296"/>
      <c r="HRP296"/>
      <c r="HRQ296"/>
      <c r="HRR296"/>
      <c r="HRS296"/>
      <c r="HRT296"/>
      <c r="HRU296"/>
      <c r="HRV296"/>
      <c r="HRW296"/>
      <c r="HRX296"/>
      <c r="HRY296"/>
      <c r="HRZ296"/>
      <c r="HSA296"/>
      <c r="HSB296"/>
      <c r="HSC296"/>
      <c r="HSD296"/>
      <c r="HSE296"/>
      <c r="HSF296"/>
      <c r="HSG296"/>
      <c r="HSH296"/>
      <c r="HSI296"/>
      <c r="HSJ296"/>
      <c r="HSK296"/>
      <c r="HSL296"/>
      <c r="HSM296"/>
      <c r="HSN296"/>
      <c r="HSO296"/>
      <c r="HSP296"/>
      <c r="HSQ296"/>
      <c r="HSR296"/>
      <c r="HSS296"/>
      <c r="HST296"/>
      <c r="HSU296"/>
      <c r="HSV296"/>
      <c r="HSW296"/>
      <c r="HSX296"/>
      <c r="HSY296"/>
      <c r="HSZ296"/>
      <c r="HTA296"/>
      <c r="HTB296"/>
      <c r="HTC296"/>
      <c r="HTD296"/>
      <c r="HTE296"/>
      <c r="HTF296"/>
      <c r="HTG296"/>
      <c r="HTH296"/>
      <c r="HTI296"/>
      <c r="HTJ296"/>
      <c r="HTK296"/>
      <c r="HTL296"/>
      <c r="HTM296"/>
      <c r="HTN296"/>
      <c r="HTO296"/>
      <c r="HTP296"/>
      <c r="HTQ296"/>
      <c r="HTR296"/>
      <c r="HTS296"/>
      <c r="HTT296"/>
      <c r="HTU296"/>
      <c r="HTV296"/>
      <c r="HTW296"/>
      <c r="HTX296"/>
      <c r="HTY296"/>
      <c r="HTZ296"/>
      <c r="HUA296"/>
      <c r="HUB296"/>
      <c r="HUC296"/>
      <c r="HUD296"/>
      <c r="HUE296"/>
      <c r="HUF296"/>
      <c r="HUG296"/>
      <c r="HUH296"/>
      <c r="HUI296"/>
      <c r="HUJ296"/>
      <c r="HUK296"/>
      <c r="HUL296"/>
      <c r="HUM296"/>
      <c r="HUN296"/>
      <c r="HUO296"/>
      <c r="HUP296"/>
      <c r="HUQ296"/>
      <c r="HUR296"/>
      <c r="HUS296"/>
      <c r="HUT296"/>
      <c r="HUU296"/>
      <c r="HUV296"/>
      <c r="HUW296"/>
      <c r="HUX296"/>
      <c r="HUY296"/>
      <c r="HUZ296"/>
      <c r="HVA296"/>
      <c r="HVB296"/>
      <c r="HVC296"/>
      <c r="HVD296"/>
      <c r="HVE296"/>
      <c r="HVF296"/>
      <c r="HVG296"/>
      <c r="HVH296"/>
      <c r="HVI296"/>
      <c r="HVJ296"/>
      <c r="HVK296"/>
      <c r="HVL296"/>
      <c r="HVM296"/>
      <c r="HVN296"/>
      <c r="HVO296"/>
      <c r="HVP296"/>
      <c r="HVQ296"/>
      <c r="HVR296"/>
      <c r="HVS296"/>
      <c r="HVT296"/>
      <c r="HVU296"/>
      <c r="HVV296"/>
      <c r="HVW296"/>
      <c r="HVX296"/>
      <c r="HVY296"/>
      <c r="HVZ296"/>
      <c r="HWA296"/>
      <c r="HWB296"/>
      <c r="HWC296"/>
      <c r="HWD296"/>
      <c r="HWE296"/>
      <c r="HWF296"/>
      <c r="HWG296"/>
      <c r="HWH296"/>
      <c r="HWI296"/>
      <c r="HWJ296"/>
      <c r="HWK296"/>
      <c r="HWL296"/>
      <c r="HWM296"/>
      <c r="HWN296"/>
      <c r="HWO296"/>
      <c r="HWP296"/>
      <c r="HWQ296"/>
      <c r="HWR296"/>
      <c r="HWS296"/>
      <c r="HWT296"/>
      <c r="HWU296"/>
      <c r="HWV296"/>
      <c r="HWW296"/>
      <c r="HWX296"/>
      <c r="HWY296"/>
      <c r="HWZ296"/>
      <c r="HXA296"/>
      <c r="HXB296"/>
      <c r="HXC296"/>
      <c r="HXD296"/>
      <c r="HXE296"/>
      <c r="HXF296"/>
      <c r="HXG296"/>
      <c r="HXH296"/>
      <c r="HXI296"/>
      <c r="HXJ296"/>
      <c r="HXK296"/>
      <c r="HXL296"/>
      <c r="HXM296"/>
      <c r="HXN296"/>
      <c r="HXO296"/>
      <c r="HXP296"/>
      <c r="HXQ296"/>
      <c r="HXR296"/>
      <c r="HXS296"/>
      <c r="HXT296"/>
      <c r="HXU296"/>
      <c r="HXV296"/>
      <c r="HXW296"/>
      <c r="HXX296"/>
      <c r="HXY296"/>
      <c r="HXZ296"/>
      <c r="HYA296"/>
      <c r="HYB296"/>
      <c r="HYC296"/>
      <c r="HYD296"/>
      <c r="HYE296"/>
      <c r="HYF296"/>
      <c r="HYG296"/>
      <c r="HYH296"/>
      <c r="HYI296"/>
      <c r="HYJ296"/>
      <c r="HYK296"/>
      <c r="HYL296"/>
      <c r="HYM296"/>
      <c r="HYN296"/>
      <c r="HYO296"/>
      <c r="HYP296"/>
      <c r="HYQ296"/>
      <c r="HYR296"/>
      <c r="HYS296"/>
      <c r="HYT296"/>
      <c r="HYU296"/>
      <c r="HYV296"/>
      <c r="HYW296"/>
      <c r="HYX296"/>
      <c r="HYY296"/>
      <c r="HYZ296"/>
      <c r="HZA296"/>
      <c r="HZB296"/>
      <c r="HZC296"/>
      <c r="HZD296"/>
      <c r="HZE296"/>
      <c r="HZF296"/>
      <c r="HZG296"/>
      <c r="HZH296"/>
      <c r="HZI296"/>
      <c r="HZJ296"/>
      <c r="HZK296"/>
      <c r="HZL296"/>
      <c r="HZM296"/>
      <c r="HZN296"/>
      <c r="HZO296"/>
      <c r="HZP296"/>
      <c r="HZQ296"/>
      <c r="HZR296"/>
      <c r="HZS296"/>
      <c r="HZT296"/>
      <c r="HZU296"/>
      <c r="HZV296"/>
      <c r="HZW296"/>
      <c r="HZX296"/>
      <c r="HZY296"/>
      <c r="HZZ296"/>
      <c r="IAA296"/>
      <c r="IAB296"/>
      <c r="IAC296"/>
      <c r="IAD296"/>
      <c r="IAE296"/>
      <c r="IAF296"/>
      <c r="IAG296"/>
      <c r="IAH296"/>
      <c r="IAI296"/>
      <c r="IAJ296"/>
      <c r="IAK296"/>
      <c r="IAL296"/>
      <c r="IAM296"/>
      <c r="IAN296"/>
      <c r="IAO296"/>
      <c r="IAP296"/>
      <c r="IAQ296"/>
      <c r="IAR296"/>
      <c r="IAS296"/>
      <c r="IAT296"/>
      <c r="IAU296"/>
      <c r="IAV296"/>
      <c r="IAW296"/>
      <c r="IAX296"/>
      <c r="IAY296"/>
      <c r="IAZ296"/>
      <c r="IBA296"/>
      <c r="IBB296"/>
      <c r="IBC296"/>
      <c r="IBD296"/>
      <c r="IBE296"/>
      <c r="IBF296"/>
      <c r="IBG296"/>
      <c r="IBH296"/>
      <c r="IBI296"/>
      <c r="IBJ296"/>
      <c r="IBK296"/>
      <c r="IBL296"/>
      <c r="IBM296"/>
      <c r="IBN296"/>
      <c r="IBO296"/>
      <c r="IBP296"/>
      <c r="IBQ296"/>
      <c r="IBR296"/>
      <c r="IBS296"/>
      <c r="IBT296"/>
      <c r="IBU296"/>
      <c r="IBV296"/>
      <c r="IBW296"/>
      <c r="IBX296"/>
      <c r="IBY296"/>
      <c r="IBZ296"/>
      <c r="ICA296"/>
      <c r="ICB296"/>
      <c r="ICC296"/>
      <c r="ICD296"/>
      <c r="ICE296"/>
      <c r="ICF296"/>
      <c r="ICG296"/>
      <c r="ICH296"/>
      <c r="ICI296"/>
      <c r="ICJ296"/>
      <c r="ICK296"/>
      <c r="ICL296"/>
      <c r="ICM296"/>
      <c r="ICN296"/>
      <c r="ICO296"/>
      <c r="ICP296"/>
      <c r="ICQ296"/>
      <c r="ICR296"/>
      <c r="ICS296"/>
      <c r="ICT296"/>
      <c r="ICU296"/>
      <c r="ICV296"/>
      <c r="ICW296"/>
      <c r="ICX296"/>
      <c r="ICY296"/>
      <c r="ICZ296"/>
      <c r="IDA296"/>
      <c r="IDB296"/>
      <c r="IDC296"/>
      <c r="IDD296"/>
      <c r="IDE296"/>
      <c r="IDF296"/>
      <c r="IDG296"/>
      <c r="IDH296"/>
      <c r="IDI296"/>
      <c r="IDJ296"/>
      <c r="IDK296"/>
      <c r="IDL296"/>
      <c r="IDM296"/>
      <c r="IDN296"/>
      <c r="IDO296"/>
      <c r="IDP296"/>
      <c r="IDQ296"/>
      <c r="IDR296"/>
      <c r="IDS296"/>
      <c r="IDT296"/>
      <c r="IDU296"/>
      <c r="IDV296"/>
      <c r="IDW296"/>
      <c r="IDX296"/>
      <c r="IDY296"/>
      <c r="IDZ296"/>
      <c r="IEA296"/>
      <c r="IEB296"/>
      <c r="IEC296"/>
      <c r="IED296"/>
      <c r="IEE296"/>
      <c r="IEF296"/>
      <c r="IEG296"/>
      <c r="IEH296"/>
      <c r="IEI296"/>
      <c r="IEJ296"/>
      <c r="IEK296"/>
      <c r="IEL296"/>
      <c r="IEM296"/>
      <c r="IEN296"/>
      <c r="IEO296"/>
      <c r="IEP296"/>
      <c r="IEQ296"/>
      <c r="IER296"/>
      <c r="IES296"/>
      <c r="IET296"/>
      <c r="IEU296"/>
      <c r="IEV296"/>
      <c r="IEW296"/>
      <c r="IEX296"/>
      <c r="IEY296"/>
      <c r="IEZ296"/>
      <c r="IFA296"/>
      <c r="IFB296"/>
      <c r="IFC296"/>
      <c r="IFD296"/>
      <c r="IFE296"/>
      <c r="IFF296"/>
      <c r="IFG296"/>
      <c r="IFH296"/>
      <c r="IFI296"/>
      <c r="IFJ296"/>
      <c r="IFK296"/>
      <c r="IFL296"/>
      <c r="IFM296"/>
      <c r="IFN296"/>
      <c r="IFO296"/>
      <c r="IFP296"/>
      <c r="IFQ296"/>
      <c r="IFR296"/>
      <c r="IFS296"/>
      <c r="IFT296"/>
      <c r="IFU296"/>
      <c r="IFV296"/>
      <c r="IFW296"/>
      <c r="IFX296"/>
      <c r="IFY296"/>
      <c r="IFZ296"/>
      <c r="IGA296"/>
      <c r="IGB296"/>
      <c r="IGC296"/>
      <c r="IGD296"/>
      <c r="IGE296"/>
      <c r="IGF296"/>
      <c r="IGG296"/>
      <c r="IGH296"/>
      <c r="IGI296"/>
      <c r="IGJ296"/>
      <c r="IGK296"/>
      <c r="IGL296"/>
      <c r="IGM296"/>
      <c r="IGN296"/>
      <c r="IGO296"/>
      <c r="IGP296"/>
      <c r="IGQ296"/>
      <c r="IGR296"/>
      <c r="IGS296"/>
      <c r="IGT296"/>
      <c r="IGU296"/>
      <c r="IGV296"/>
      <c r="IGW296"/>
      <c r="IGX296"/>
      <c r="IGY296"/>
      <c r="IGZ296"/>
      <c r="IHA296"/>
      <c r="IHB296"/>
      <c r="IHC296"/>
      <c r="IHD296"/>
      <c r="IHE296"/>
      <c r="IHF296"/>
      <c r="IHG296"/>
      <c r="IHH296"/>
      <c r="IHI296"/>
      <c r="IHJ296"/>
      <c r="IHK296"/>
      <c r="IHL296"/>
      <c r="IHM296"/>
      <c r="IHN296"/>
      <c r="IHO296"/>
      <c r="IHP296"/>
      <c r="IHQ296"/>
      <c r="IHR296"/>
      <c r="IHS296"/>
      <c r="IHT296"/>
      <c r="IHU296"/>
      <c r="IHV296"/>
      <c r="IHW296"/>
      <c r="IHX296"/>
      <c r="IHY296"/>
      <c r="IHZ296"/>
      <c r="IIA296"/>
      <c r="IIB296"/>
      <c r="IIC296"/>
      <c r="IID296"/>
      <c r="IIE296"/>
      <c r="IIF296"/>
      <c r="IIG296"/>
      <c r="IIH296"/>
      <c r="III296"/>
      <c r="IIJ296"/>
      <c r="IIK296"/>
      <c r="IIL296"/>
      <c r="IIM296"/>
      <c r="IIN296"/>
      <c r="IIO296"/>
      <c r="IIP296"/>
      <c r="IIQ296"/>
      <c r="IIR296"/>
      <c r="IIS296"/>
      <c r="IIT296"/>
      <c r="IIU296"/>
      <c r="IIV296"/>
      <c r="IIW296"/>
      <c r="IIX296"/>
      <c r="IIY296"/>
      <c r="IIZ296"/>
      <c r="IJA296"/>
      <c r="IJB296"/>
      <c r="IJC296"/>
      <c r="IJD296"/>
      <c r="IJE296"/>
      <c r="IJF296"/>
      <c r="IJG296"/>
      <c r="IJH296"/>
      <c r="IJI296"/>
      <c r="IJJ296"/>
      <c r="IJK296"/>
      <c r="IJL296"/>
      <c r="IJM296"/>
      <c r="IJN296"/>
      <c r="IJO296"/>
      <c r="IJP296"/>
      <c r="IJQ296"/>
      <c r="IJR296"/>
      <c r="IJS296"/>
      <c r="IJT296"/>
      <c r="IJU296"/>
      <c r="IJV296"/>
      <c r="IJW296"/>
      <c r="IJX296"/>
      <c r="IJY296"/>
      <c r="IJZ296"/>
      <c r="IKA296"/>
      <c r="IKB296"/>
      <c r="IKC296"/>
      <c r="IKD296"/>
      <c r="IKE296"/>
      <c r="IKF296"/>
      <c r="IKG296"/>
      <c r="IKH296"/>
      <c r="IKI296"/>
      <c r="IKJ296"/>
      <c r="IKK296"/>
      <c r="IKL296"/>
      <c r="IKM296"/>
      <c r="IKN296"/>
      <c r="IKO296"/>
      <c r="IKP296"/>
      <c r="IKQ296"/>
      <c r="IKR296"/>
      <c r="IKS296"/>
      <c r="IKT296"/>
      <c r="IKU296"/>
      <c r="IKV296"/>
      <c r="IKW296"/>
      <c r="IKX296"/>
      <c r="IKY296"/>
      <c r="IKZ296"/>
      <c r="ILA296"/>
      <c r="ILB296"/>
      <c r="ILC296"/>
      <c r="ILD296"/>
      <c r="ILE296"/>
      <c r="ILF296"/>
      <c r="ILG296"/>
      <c r="ILH296"/>
      <c r="ILI296"/>
      <c r="ILJ296"/>
      <c r="ILK296"/>
      <c r="ILL296"/>
      <c r="ILM296"/>
      <c r="ILN296"/>
      <c r="ILO296"/>
      <c r="ILP296"/>
      <c r="ILQ296"/>
      <c r="ILR296"/>
      <c r="ILS296"/>
      <c r="ILT296"/>
      <c r="ILU296"/>
      <c r="ILV296"/>
      <c r="ILW296"/>
      <c r="ILX296"/>
      <c r="ILY296"/>
      <c r="ILZ296"/>
      <c r="IMA296"/>
      <c r="IMB296"/>
      <c r="IMC296"/>
      <c r="IMD296"/>
      <c r="IME296"/>
      <c r="IMF296"/>
      <c r="IMG296"/>
      <c r="IMH296"/>
      <c r="IMI296"/>
      <c r="IMJ296"/>
      <c r="IMK296"/>
      <c r="IML296"/>
      <c r="IMM296"/>
      <c r="IMN296"/>
      <c r="IMO296"/>
      <c r="IMP296"/>
      <c r="IMQ296"/>
      <c r="IMR296"/>
      <c r="IMS296"/>
      <c r="IMT296"/>
      <c r="IMU296"/>
      <c r="IMV296"/>
      <c r="IMW296"/>
      <c r="IMX296"/>
      <c r="IMY296"/>
      <c r="IMZ296"/>
      <c r="INA296"/>
      <c r="INB296"/>
      <c r="INC296"/>
      <c r="IND296"/>
      <c r="INE296"/>
      <c r="INF296"/>
      <c r="ING296"/>
      <c r="INH296"/>
      <c r="INI296"/>
      <c r="INJ296"/>
      <c r="INK296"/>
      <c r="INL296"/>
      <c r="INM296"/>
      <c r="INN296"/>
      <c r="INO296"/>
      <c r="INP296"/>
      <c r="INQ296"/>
      <c r="INR296"/>
      <c r="INS296"/>
      <c r="INT296"/>
      <c r="INU296"/>
      <c r="INV296"/>
      <c r="INW296"/>
      <c r="INX296"/>
      <c r="INY296"/>
      <c r="INZ296"/>
      <c r="IOA296"/>
      <c r="IOB296"/>
      <c r="IOC296"/>
      <c r="IOD296"/>
      <c r="IOE296"/>
      <c r="IOF296"/>
      <c r="IOG296"/>
      <c r="IOH296"/>
      <c r="IOI296"/>
      <c r="IOJ296"/>
      <c r="IOK296"/>
      <c r="IOL296"/>
      <c r="IOM296"/>
      <c r="ION296"/>
      <c r="IOO296"/>
      <c r="IOP296"/>
      <c r="IOQ296"/>
      <c r="IOR296"/>
      <c r="IOS296"/>
      <c r="IOT296"/>
      <c r="IOU296"/>
      <c r="IOV296"/>
      <c r="IOW296"/>
      <c r="IOX296"/>
      <c r="IOY296"/>
      <c r="IOZ296"/>
      <c r="IPA296"/>
      <c r="IPB296"/>
      <c r="IPC296"/>
      <c r="IPD296"/>
      <c r="IPE296"/>
      <c r="IPF296"/>
      <c r="IPG296"/>
      <c r="IPH296"/>
      <c r="IPI296"/>
      <c r="IPJ296"/>
      <c r="IPK296"/>
      <c r="IPL296"/>
      <c r="IPM296"/>
      <c r="IPN296"/>
      <c r="IPO296"/>
      <c r="IPP296"/>
      <c r="IPQ296"/>
      <c r="IPR296"/>
      <c r="IPS296"/>
      <c r="IPT296"/>
      <c r="IPU296"/>
      <c r="IPV296"/>
      <c r="IPW296"/>
      <c r="IPX296"/>
      <c r="IPY296"/>
      <c r="IPZ296"/>
      <c r="IQA296"/>
      <c r="IQB296"/>
      <c r="IQC296"/>
      <c r="IQD296"/>
      <c r="IQE296"/>
      <c r="IQF296"/>
      <c r="IQG296"/>
      <c r="IQH296"/>
      <c r="IQI296"/>
      <c r="IQJ296"/>
      <c r="IQK296"/>
      <c r="IQL296"/>
      <c r="IQM296"/>
      <c r="IQN296"/>
      <c r="IQO296"/>
      <c r="IQP296"/>
      <c r="IQQ296"/>
      <c r="IQR296"/>
      <c r="IQS296"/>
      <c r="IQT296"/>
      <c r="IQU296"/>
      <c r="IQV296"/>
      <c r="IQW296"/>
      <c r="IQX296"/>
      <c r="IQY296"/>
      <c r="IQZ296"/>
      <c r="IRA296"/>
      <c r="IRB296"/>
      <c r="IRC296"/>
      <c r="IRD296"/>
      <c r="IRE296"/>
      <c r="IRF296"/>
      <c r="IRG296"/>
      <c r="IRH296"/>
      <c r="IRI296"/>
      <c r="IRJ296"/>
      <c r="IRK296"/>
      <c r="IRL296"/>
      <c r="IRM296"/>
      <c r="IRN296"/>
      <c r="IRO296"/>
      <c r="IRP296"/>
      <c r="IRQ296"/>
      <c r="IRR296"/>
      <c r="IRS296"/>
      <c r="IRT296"/>
      <c r="IRU296"/>
      <c r="IRV296"/>
      <c r="IRW296"/>
      <c r="IRX296"/>
      <c r="IRY296"/>
      <c r="IRZ296"/>
      <c r="ISA296"/>
      <c r="ISB296"/>
      <c r="ISC296"/>
      <c r="ISD296"/>
      <c r="ISE296"/>
      <c r="ISF296"/>
      <c r="ISG296"/>
      <c r="ISH296"/>
      <c r="ISI296"/>
      <c r="ISJ296"/>
      <c r="ISK296"/>
      <c r="ISL296"/>
      <c r="ISM296"/>
      <c r="ISN296"/>
      <c r="ISO296"/>
      <c r="ISP296"/>
      <c r="ISQ296"/>
      <c r="ISR296"/>
      <c r="ISS296"/>
      <c r="IST296"/>
      <c r="ISU296"/>
      <c r="ISV296"/>
      <c r="ISW296"/>
      <c r="ISX296"/>
      <c r="ISY296"/>
      <c r="ISZ296"/>
      <c r="ITA296"/>
      <c r="ITB296"/>
      <c r="ITC296"/>
      <c r="ITD296"/>
      <c r="ITE296"/>
      <c r="ITF296"/>
      <c r="ITG296"/>
      <c r="ITH296"/>
      <c r="ITI296"/>
      <c r="ITJ296"/>
      <c r="ITK296"/>
      <c r="ITL296"/>
      <c r="ITM296"/>
      <c r="ITN296"/>
      <c r="ITO296"/>
      <c r="ITP296"/>
      <c r="ITQ296"/>
      <c r="ITR296"/>
      <c r="ITS296"/>
      <c r="ITT296"/>
      <c r="ITU296"/>
      <c r="ITV296"/>
      <c r="ITW296"/>
      <c r="ITX296"/>
      <c r="ITY296"/>
      <c r="ITZ296"/>
      <c r="IUA296"/>
      <c r="IUB296"/>
      <c r="IUC296"/>
      <c r="IUD296"/>
      <c r="IUE296"/>
      <c r="IUF296"/>
      <c r="IUG296"/>
      <c r="IUH296"/>
      <c r="IUI296"/>
      <c r="IUJ296"/>
      <c r="IUK296"/>
      <c r="IUL296"/>
      <c r="IUM296"/>
      <c r="IUN296"/>
      <c r="IUO296"/>
      <c r="IUP296"/>
      <c r="IUQ296"/>
      <c r="IUR296"/>
      <c r="IUS296"/>
      <c r="IUT296"/>
      <c r="IUU296"/>
      <c r="IUV296"/>
      <c r="IUW296"/>
      <c r="IUX296"/>
      <c r="IUY296"/>
      <c r="IUZ296"/>
      <c r="IVA296"/>
      <c r="IVB296"/>
      <c r="IVC296"/>
      <c r="IVD296"/>
      <c r="IVE296"/>
      <c r="IVF296"/>
      <c r="IVG296"/>
      <c r="IVH296"/>
      <c r="IVI296"/>
      <c r="IVJ296"/>
      <c r="IVK296"/>
      <c r="IVL296"/>
      <c r="IVM296"/>
      <c r="IVN296"/>
      <c r="IVO296"/>
      <c r="IVP296"/>
      <c r="IVQ296"/>
      <c r="IVR296"/>
      <c r="IVS296"/>
      <c r="IVT296"/>
      <c r="IVU296"/>
      <c r="IVV296"/>
      <c r="IVW296"/>
      <c r="IVX296"/>
      <c r="IVY296"/>
      <c r="IVZ296"/>
      <c r="IWA296"/>
      <c r="IWB296"/>
      <c r="IWC296"/>
      <c r="IWD296"/>
      <c r="IWE296"/>
      <c r="IWF296"/>
      <c r="IWG296"/>
      <c r="IWH296"/>
      <c r="IWI296"/>
      <c r="IWJ296"/>
      <c r="IWK296"/>
      <c r="IWL296"/>
      <c r="IWM296"/>
      <c r="IWN296"/>
      <c r="IWO296"/>
      <c r="IWP296"/>
      <c r="IWQ296"/>
      <c r="IWR296"/>
      <c r="IWS296"/>
      <c r="IWT296"/>
      <c r="IWU296"/>
      <c r="IWV296"/>
      <c r="IWW296"/>
      <c r="IWX296"/>
      <c r="IWY296"/>
      <c r="IWZ296"/>
      <c r="IXA296"/>
      <c r="IXB296"/>
      <c r="IXC296"/>
      <c r="IXD296"/>
      <c r="IXE296"/>
      <c r="IXF296"/>
      <c r="IXG296"/>
      <c r="IXH296"/>
      <c r="IXI296"/>
      <c r="IXJ296"/>
      <c r="IXK296"/>
      <c r="IXL296"/>
      <c r="IXM296"/>
      <c r="IXN296"/>
      <c r="IXO296"/>
      <c r="IXP296"/>
      <c r="IXQ296"/>
      <c r="IXR296"/>
      <c r="IXS296"/>
      <c r="IXT296"/>
      <c r="IXU296"/>
      <c r="IXV296"/>
      <c r="IXW296"/>
      <c r="IXX296"/>
      <c r="IXY296"/>
      <c r="IXZ296"/>
      <c r="IYA296"/>
      <c r="IYB296"/>
      <c r="IYC296"/>
      <c r="IYD296"/>
      <c r="IYE296"/>
      <c r="IYF296"/>
      <c r="IYG296"/>
      <c r="IYH296"/>
      <c r="IYI296"/>
      <c r="IYJ296"/>
      <c r="IYK296"/>
      <c r="IYL296"/>
      <c r="IYM296"/>
      <c r="IYN296"/>
      <c r="IYO296"/>
      <c r="IYP296"/>
      <c r="IYQ296"/>
      <c r="IYR296"/>
      <c r="IYS296"/>
      <c r="IYT296"/>
      <c r="IYU296"/>
      <c r="IYV296"/>
      <c r="IYW296"/>
      <c r="IYX296"/>
      <c r="IYY296"/>
      <c r="IYZ296"/>
      <c r="IZA296"/>
      <c r="IZB296"/>
      <c r="IZC296"/>
      <c r="IZD296"/>
      <c r="IZE296"/>
      <c r="IZF296"/>
      <c r="IZG296"/>
      <c r="IZH296"/>
      <c r="IZI296"/>
      <c r="IZJ296"/>
      <c r="IZK296"/>
      <c r="IZL296"/>
      <c r="IZM296"/>
      <c r="IZN296"/>
      <c r="IZO296"/>
      <c r="IZP296"/>
      <c r="IZQ296"/>
      <c r="IZR296"/>
      <c r="IZS296"/>
      <c r="IZT296"/>
      <c r="IZU296"/>
      <c r="IZV296"/>
      <c r="IZW296"/>
      <c r="IZX296"/>
      <c r="IZY296"/>
      <c r="IZZ296"/>
      <c r="JAA296"/>
      <c r="JAB296"/>
      <c r="JAC296"/>
      <c r="JAD296"/>
      <c r="JAE296"/>
      <c r="JAF296"/>
      <c r="JAG296"/>
      <c r="JAH296"/>
      <c r="JAI296"/>
      <c r="JAJ296"/>
      <c r="JAK296"/>
      <c r="JAL296"/>
      <c r="JAM296"/>
      <c r="JAN296"/>
      <c r="JAO296"/>
      <c r="JAP296"/>
      <c r="JAQ296"/>
      <c r="JAR296"/>
      <c r="JAS296"/>
      <c r="JAT296"/>
      <c r="JAU296"/>
      <c r="JAV296"/>
      <c r="JAW296"/>
      <c r="JAX296"/>
      <c r="JAY296"/>
      <c r="JAZ296"/>
      <c r="JBA296"/>
      <c r="JBB296"/>
      <c r="JBC296"/>
      <c r="JBD296"/>
      <c r="JBE296"/>
      <c r="JBF296"/>
      <c r="JBG296"/>
      <c r="JBH296"/>
      <c r="JBI296"/>
      <c r="JBJ296"/>
      <c r="JBK296"/>
      <c r="JBL296"/>
      <c r="JBM296"/>
      <c r="JBN296"/>
      <c r="JBO296"/>
      <c r="JBP296"/>
      <c r="JBQ296"/>
      <c r="JBR296"/>
      <c r="JBS296"/>
      <c r="JBT296"/>
      <c r="JBU296"/>
      <c r="JBV296"/>
      <c r="JBW296"/>
      <c r="JBX296"/>
      <c r="JBY296"/>
      <c r="JBZ296"/>
      <c r="JCA296"/>
      <c r="JCB296"/>
      <c r="JCC296"/>
      <c r="JCD296"/>
      <c r="JCE296"/>
      <c r="JCF296"/>
      <c r="JCG296"/>
      <c r="JCH296"/>
      <c r="JCI296"/>
      <c r="JCJ296"/>
      <c r="JCK296"/>
      <c r="JCL296"/>
      <c r="JCM296"/>
      <c r="JCN296"/>
      <c r="JCO296"/>
      <c r="JCP296"/>
      <c r="JCQ296"/>
      <c r="JCR296"/>
      <c r="JCS296"/>
      <c r="JCT296"/>
      <c r="JCU296"/>
      <c r="JCV296"/>
      <c r="JCW296"/>
      <c r="JCX296"/>
      <c r="JCY296"/>
      <c r="JCZ296"/>
      <c r="JDA296"/>
      <c r="JDB296"/>
      <c r="JDC296"/>
      <c r="JDD296"/>
      <c r="JDE296"/>
      <c r="JDF296"/>
      <c r="JDG296"/>
      <c r="JDH296"/>
      <c r="JDI296"/>
      <c r="JDJ296"/>
      <c r="JDK296"/>
      <c r="JDL296"/>
      <c r="JDM296"/>
      <c r="JDN296"/>
      <c r="JDO296"/>
      <c r="JDP296"/>
      <c r="JDQ296"/>
      <c r="JDR296"/>
      <c r="JDS296"/>
      <c r="JDT296"/>
      <c r="JDU296"/>
      <c r="JDV296"/>
      <c r="JDW296"/>
      <c r="JDX296"/>
      <c r="JDY296"/>
      <c r="JDZ296"/>
      <c r="JEA296"/>
      <c r="JEB296"/>
      <c r="JEC296"/>
      <c r="JED296"/>
      <c r="JEE296"/>
      <c r="JEF296"/>
      <c r="JEG296"/>
      <c r="JEH296"/>
      <c r="JEI296"/>
      <c r="JEJ296"/>
      <c r="JEK296"/>
      <c r="JEL296"/>
      <c r="JEM296"/>
      <c r="JEN296"/>
      <c r="JEO296"/>
      <c r="JEP296"/>
      <c r="JEQ296"/>
      <c r="JER296"/>
      <c r="JES296"/>
      <c r="JET296"/>
      <c r="JEU296"/>
      <c r="JEV296"/>
      <c r="JEW296"/>
      <c r="JEX296"/>
      <c r="JEY296"/>
      <c r="JEZ296"/>
      <c r="JFA296"/>
      <c r="JFB296"/>
      <c r="JFC296"/>
      <c r="JFD296"/>
      <c r="JFE296"/>
      <c r="JFF296"/>
      <c r="JFG296"/>
      <c r="JFH296"/>
      <c r="JFI296"/>
      <c r="JFJ296"/>
      <c r="JFK296"/>
      <c r="JFL296"/>
      <c r="JFM296"/>
      <c r="JFN296"/>
      <c r="JFO296"/>
      <c r="JFP296"/>
      <c r="JFQ296"/>
      <c r="JFR296"/>
      <c r="JFS296"/>
      <c r="JFT296"/>
      <c r="JFU296"/>
      <c r="JFV296"/>
      <c r="JFW296"/>
      <c r="JFX296"/>
      <c r="JFY296"/>
      <c r="JFZ296"/>
      <c r="JGA296"/>
      <c r="JGB296"/>
      <c r="JGC296"/>
      <c r="JGD296"/>
      <c r="JGE296"/>
      <c r="JGF296"/>
      <c r="JGG296"/>
      <c r="JGH296"/>
      <c r="JGI296"/>
      <c r="JGJ296"/>
      <c r="JGK296"/>
      <c r="JGL296"/>
      <c r="JGM296"/>
      <c r="JGN296"/>
      <c r="JGO296"/>
      <c r="JGP296"/>
      <c r="JGQ296"/>
      <c r="JGR296"/>
      <c r="JGS296"/>
      <c r="JGT296"/>
      <c r="JGU296"/>
      <c r="JGV296"/>
      <c r="JGW296"/>
      <c r="JGX296"/>
      <c r="JGY296"/>
      <c r="JGZ296"/>
      <c r="JHA296"/>
      <c r="JHB296"/>
      <c r="JHC296"/>
      <c r="JHD296"/>
      <c r="JHE296"/>
      <c r="JHF296"/>
      <c r="JHG296"/>
      <c r="JHH296"/>
      <c r="JHI296"/>
      <c r="JHJ296"/>
      <c r="JHK296"/>
      <c r="JHL296"/>
      <c r="JHM296"/>
      <c r="JHN296"/>
      <c r="JHO296"/>
      <c r="JHP296"/>
      <c r="JHQ296"/>
      <c r="JHR296"/>
      <c r="JHS296"/>
      <c r="JHT296"/>
      <c r="JHU296"/>
      <c r="JHV296"/>
      <c r="JHW296"/>
      <c r="JHX296"/>
      <c r="JHY296"/>
      <c r="JHZ296"/>
      <c r="JIA296"/>
      <c r="JIB296"/>
      <c r="JIC296"/>
      <c r="JID296"/>
      <c r="JIE296"/>
      <c r="JIF296"/>
      <c r="JIG296"/>
      <c r="JIH296"/>
      <c r="JII296"/>
      <c r="JIJ296"/>
      <c r="JIK296"/>
      <c r="JIL296"/>
      <c r="JIM296"/>
      <c r="JIN296"/>
      <c r="JIO296"/>
      <c r="JIP296"/>
      <c r="JIQ296"/>
      <c r="JIR296"/>
      <c r="JIS296"/>
      <c r="JIT296"/>
      <c r="JIU296"/>
      <c r="JIV296"/>
      <c r="JIW296"/>
      <c r="JIX296"/>
      <c r="JIY296"/>
      <c r="JIZ296"/>
      <c r="JJA296"/>
      <c r="JJB296"/>
      <c r="JJC296"/>
      <c r="JJD296"/>
      <c r="JJE296"/>
      <c r="JJF296"/>
      <c r="JJG296"/>
      <c r="JJH296"/>
      <c r="JJI296"/>
      <c r="JJJ296"/>
      <c r="JJK296"/>
      <c r="JJL296"/>
      <c r="JJM296"/>
      <c r="JJN296"/>
      <c r="JJO296"/>
      <c r="JJP296"/>
      <c r="JJQ296"/>
      <c r="JJR296"/>
      <c r="JJS296"/>
      <c r="JJT296"/>
      <c r="JJU296"/>
      <c r="JJV296"/>
      <c r="JJW296"/>
      <c r="JJX296"/>
      <c r="JJY296"/>
      <c r="JJZ296"/>
      <c r="JKA296"/>
      <c r="JKB296"/>
      <c r="JKC296"/>
      <c r="JKD296"/>
      <c r="JKE296"/>
      <c r="JKF296"/>
      <c r="JKG296"/>
      <c r="JKH296"/>
      <c r="JKI296"/>
      <c r="JKJ296"/>
      <c r="JKK296"/>
      <c r="JKL296"/>
      <c r="JKM296"/>
      <c r="JKN296"/>
      <c r="JKO296"/>
      <c r="JKP296"/>
      <c r="JKQ296"/>
      <c r="JKR296"/>
      <c r="JKS296"/>
      <c r="JKT296"/>
      <c r="JKU296"/>
      <c r="JKV296"/>
      <c r="JKW296"/>
      <c r="JKX296"/>
      <c r="JKY296"/>
      <c r="JKZ296"/>
      <c r="JLA296"/>
      <c r="JLB296"/>
      <c r="JLC296"/>
      <c r="JLD296"/>
      <c r="JLE296"/>
      <c r="JLF296"/>
      <c r="JLG296"/>
      <c r="JLH296"/>
      <c r="JLI296"/>
      <c r="JLJ296"/>
      <c r="JLK296"/>
      <c r="JLL296"/>
      <c r="JLM296"/>
      <c r="JLN296"/>
      <c r="JLO296"/>
      <c r="JLP296"/>
      <c r="JLQ296"/>
      <c r="JLR296"/>
      <c r="JLS296"/>
      <c r="JLT296"/>
      <c r="JLU296"/>
      <c r="JLV296"/>
      <c r="JLW296"/>
      <c r="JLX296"/>
      <c r="JLY296"/>
      <c r="JLZ296"/>
      <c r="JMA296"/>
      <c r="JMB296"/>
      <c r="JMC296"/>
      <c r="JMD296"/>
      <c r="JME296"/>
      <c r="JMF296"/>
      <c r="JMG296"/>
      <c r="JMH296"/>
      <c r="JMI296"/>
      <c r="JMJ296"/>
      <c r="JMK296"/>
      <c r="JML296"/>
      <c r="JMM296"/>
      <c r="JMN296"/>
      <c r="JMO296"/>
      <c r="JMP296"/>
      <c r="JMQ296"/>
      <c r="JMR296"/>
      <c r="JMS296"/>
      <c r="JMT296"/>
      <c r="JMU296"/>
      <c r="JMV296"/>
      <c r="JMW296"/>
      <c r="JMX296"/>
      <c r="JMY296"/>
      <c r="JMZ296"/>
      <c r="JNA296"/>
      <c r="JNB296"/>
      <c r="JNC296"/>
      <c r="JND296"/>
      <c r="JNE296"/>
      <c r="JNF296"/>
      <c r="JNG296"/>
      <c r="JNH296"/>
      <c r="JNI296"/>
      <c r="JNJ296"/>
      <c r="JNK296"/>
      <c r="JNL296"/>
      <c r="JNM296"/>
      <c r="JNN296"/>
      <c r="JNO296"/>
      <c r="JNP296"/>
      <c r="JNQ296"/>
      <c r="JNR296"/>
      <c r="JNS296"/>
      <c r="JNT296"/>
      <c r="JNU296"/>
      <c r="JNV296"/>
      <c r="JNW296"/>
      <c r="JNX296"/>
      <c r="JNY296"/>
      <c r="JNZ296"/>
      <c r="JOA296"/>
      <c r="JOB296"/>
      <c r="JOC296"/>
      <c r="JOD296"/>
      <c r="JOE296"/>
      <c r="JOF296"/>
      <c r="JOG296"/>
      <c r="JOH296"/>
      <c r="JOI296"/>
      <c r="JOJ296"/>
      <c r="JOK296"/>
      <c r="JOL296"/>
      <c r="JOM296"/>
      <c r="JON296"/>
      <c r="JOO296"/>
      <c r="JOP296"/>
      <c r="JOQ296"/>
      <c r="JOR296"/>
      <c r="JOS296"/>
      <c r="JOT296"/>
      <c r="JOU296"/>
      <c r="JOV296"/>
      <c r="JOW296"/>
      <c r="JOX296"/>
      <c r="JOY296"/>
      <c r="JOZ296"/>
      <c r="JPA296"/>
      <c r="JPB296"/>
      <c r="JPC296"/>
      <c r="JPD296"/>
      <c r="JPE296"/>
      <c r="JPF296"/>
      <c r="JPG296"/>
      <c r="JPH296"/>
      <c r="JPI296"/>
      <c r="JPJ296"/>
      <c r="JPK296"/>
      <c r="JPL296"/>
      <c r="JPM296"/>
      <c r="JPN296"/>
      <c r="JPO296"/>
      <c r="JPP296"/>
      <c r="JPQ296"/>
      <c r="JPR296"/>
      <c r="JPS296"/>
      <c r="JPT296"/>
      <c r="JPU296"/>
      <c r="JPV296"/>
      <c r="JPW296"/>
      <c r="JPX296"/>
      <c r="JPY296"/>
      <c r="JPZ296"/>
      <c r="JQA296"/>
      <c r="JQB296"/>
      <c r="JQC296"/>
      <c r="JQD296"/>
      <c r="JQE296"/>
      <c r="JQF296"/>
      <c r="JQG296"/>
      <c r="JQH296"/>
      <c r="JQI296"/>
      <c r="JQJ296"/>
      <c r="JQK296"/>
      <c r="JQL296"/>
      <c r="JQM296"/>
      <c r="JQN296"/>
      <c r="JQO296"/>
      <c r="JQP296"/>
      <c r="JQQ296"/>
      <c r="JQR296"/>
      <c r="JQS296"/>
      <c r="JQT296"/>
      <c r="JQU296"/>
      <c r="JQV296"/>
      <c r="JQW296"/>
      <c r="JQX296"/>
      <c r="JQY296"/>
      <c r="JQZ296"/>
      <c r="JRA296"/>
      <c r="JRB296"/>
      <c r="JRC296"/>
      <c r="JRD296"/>
      <c r="JRE296"/>
      <c r="JRF296"/>
      <c r="JRG296"/>
      <c r="JRH296"/>
      <c r="JRI296"/>
      <c r="JRJ296"/>
      <c r="JRK296"/>
      <c r="JRL296"/>
      <c r="JRM296"/>
      <c r="JRN296"/>
      <c r="JRO296"/>
      <c r="JRP296"/>
      <c r="JRQ296"/>
      <c r="JRR296"/>
      <c r="JRS296"/>
      <c r="JRT296"/>
      <c r="JRU296"/>
      <c r="JRV296"/>
      <c r="JRW296"/>
      <c r="JRX296"/>
      <c r="JRY296"/>
      <c r="JRZ296"/>
      <c r="JSA296"/>
      <c r="JSB296"/>
      <c r="JSC296"/>
      <c r="JSD296"/>
      <c r="JSE296"/>
      <c r="JSF296"/>
      <c r="JSG296"/>
      <c r="JSH296"/>
      <c r="JSI296"/>
      <c r="JSJ296"/>
      <c r="JSK296"/>
      <c r="JSL296"/>
      <c r="JSM296"/>
      <c r="JSN296"/>
      <c r="JSO296"/>
      <c r="JSP296"/>
      <c r="JSQ296"/>
      <c r="JSR296"/>
      <c r="JSS296"/>
      <c r="JST296"/>
      <c r="JSU296"/>
      <c r="JSV296"/>
      <c r="JSW296"/>
      <c r="JSX296"/>
      <c r="JSY296"/>
      <c r="JSZ296"/>
      <c r="JTA296"/>
      <c r="JTB296"/>
      <c r="JTC296"/>
      <c r="JTD296"/>
      <c r="JTE296"/>
      <c r="JTF296"/>
      <c r="JTG296"/>
      <c r="JTH296"/>
      <c r="JTI296"/>
      <c r="JTJ296"/>
      <c r="JTK296"/>
      <c r="JTL296"/>
      <c r="JTM296"/>
      <c r="JTN296"/>
      <c r="JTO296"/>
      <c r="JTP296"/>
      <c r="JTQ296"/>
      <c r="JTR296"/>
      <c r="JTS296"/>
      <c r="JTT296"/>
      <c r="JTU296"/>
      <c r="JTV296"/>
      <c r="JTW296"/>
      <c r="JTX296"/>
      <c r="JTY296"/>
      <c r="JTZ296"/>
      <c r="JUA296"/>
      <c r="JUB296"/>
      <c r="JUC296"/>
      <c r="JUD296"/>
      <c r="JUE296"/>
      <c r="JUF296"/>
      <c r="JUG296"/>
      <c r="JUH296"/>
      <c r="JUI296"/>
      <c r="JUJ296"/>
      <c r="JUK296"/>
      <c r="JUL296"/>
      <c r="JUM296"/>
      <c r="JUN296"/>
      <c r="JUO296"/>
      <c r="JUP296"/>
      <c r="JUQ296"/>
      <c r="JUR296"/>
      <c r="JUS296"/>
      <c r="JUT296"/>
      <c r="JUU296"/>
      <c r="JUV296"/>
      <c r="JUW296"/>
      <c r="JUX296"/>
      <c r="JUY296"/>
      <c r="JUZ296"/>
      <c r="JVA296"/>
      <c r="JVB296"/>
      <c r="JVC296"/>
      <c r="JVD296"/>
      <c r="JVE296"/>
      <c r="JVF296"/>
      <c r="JVG296"/>
      <c r="JVH296"/>
      <c r="JVI296"/>
      <c r="JVJ296"/>
      <c r="JVK296"/>
      <c r="JVL296"/>
      <c r="JVM296"/>
      <c r="JVN296"/>
      <c r="JVO296"/>
      <c r="JVP296"/>
      <c r="JVQ296"/>
      <c r="JVR296"/>
      <c r="JVS296"/>
      <c r="JVT296"/>
      <c r="JVU296"/>
      <c r="JVV296"/>
      <c r="JVW296"/>
      <c r="JVX296"/>
      <c r="JVY296"/>
      <c r="JVZ296"/>
      <c r="JWA296"/>
      <c r="JWB296"/>
      <c r="JWC296"/>
      <c r="JWD296"/>
      <c r="JWE296"/>
      <c r="JWF296"/>
      <c r="JWG296"/>
      <c r="JWH296"/>
      <c r="JWI296"/>
      <c r="JWJ296"/>
      <c r="JWK296"/>
      <c r="JWL296"/>
      <c r="JWM296"/>
      <c r="JWN296"/>
      <c r="JWO296"/>
      <c r="JWP296"/>
      <c r="JWQ296"/>
      <c r="JWR296"/>
      <c r="JWS296"/>
      <c r="JWT296"/>
      <c r="JWU296"/>
      <c r="JWV296"/>
      <c r="JWW296"/>
      <c r="JWX296"/>
      <c r="JWY296"/>
      <c r="JWZ296"/>
      <c r="JXA296"/>
      <c r="JXB296"/>
      <c r="JXC296"/>
      <c r="JXD296"/>
      <c r="JXE296"/>
      <c r="JXF296"/>
      <c r="JXG296"/>
      <c r="JXH296"/>
      <c r="JXI296"/>
      <c r="JXJ296"/>
      <c r="JXK296"/>
      <c r="JXL296"/>
      <c r="JXM296"/>
      <c r="JXN296"/>
      <c r="JXO296"/>
      <c r="JXP296"/>
      <c r="JXQ296"/>
      <c r="JXR296"/>
      <c r="JXS296"/>
      <c r="JXT296"/>
      <c r="JXU296"/>
      <c r="JXV296"/>
      <c r="JXW296"/>
      <c r="JXX296"/>
      <c r="JXY296"/>
      <c r="JXZ296"/>
      <c r="JYA296"/>
      <c r="JYB296"/>
      <c r="JYC296"/>
      <c r="JYD296"/>
      <c r="JYE296"/>
      <c r="JYF296"/>
      <c r="JYG296"/>
      <c r="JYH296"/>
      <c r="JYI296"/>
      <c r="JYJ296"/>
      <c r="JYK296"/>
      <c r="JYL296"/>
      <c r="JYM296"/>
      <c r="JYN296"/>
      <c r="JYO296"/>
      <c r="JYP296"/>
      <c r="JYQ296"/>
      <c r="JYR296"/>
      <c r="JYS296"/>
      <c r="JYT296"/>
      <c r="JYU296"/>
      <c r="JYV296"/>
      <c r="JYW296"/>
      <c r="JYX296"/>
      <c r="JYY296"/>
      <c r="JYZ296"/>
      <c r="JZA296"/>
      <c r="JZB296"/>
      <c r="JZC296"/>
      <c r="JZD296"/>
      <c r="JZE296"/>
      <c r="JZF296"/>
      <c r="JZG296"/>
      <c r="JZH296"/>
      <c r="JZI296"/>
      <c r="JZJ296"/>
      <c r="JZK296"/>
      <c r="JZL296"/>
      <c r="JZM296"/>
      <c r="JZN296"/>
      <c r="JZO296"/>
      <c r="JZP296"/>
      <c r="JZQ296"/>
      <c r="JZR296"/>
      <c r="JZS296"/>
      <c r="JZT296"/>
      <c r="JZU296"/>
      <c r="JZV296"/>
      <c r="JZW296"/>
      <c r="JZX296"/>
      <c r="JZY296"/>
      <c r="JZZ296"/>
      <c r="KAA296"/>
      <c r="KAB296"/>
      <c r="KAC296"/>
      <c r="KAD296"/>
      <c r="KAE296"/>
      <c r="KAF296"/>
      <c r="KAG296"/>
      <c r="KAH296"/>
      <c r="KAI296"/>
      <c r="KAJ296"/>
      <c r="KAK296"/>
      <c r="KAL296"/>
      <c r="KAM296"/>
      <c r="KAN296"/>
      <c r="KAO296"/>
      <c r="KAP296"/>
      <c r="KAQ296"/>
      <c r="KAR296"/>
      <c r="KAS296"/>
      <c r="KAT296"/>
      <c r="KAU296"/>
      <c r="KAV296"/>
      <c r="KAW296"/>
      <c r="KAX296"/>
      <c r="KAY296"/>
      <c r="KAZ296"/>
      <c r="KBA296"/>
      <c r="KBB296"/>
      <c r="KBC296"/>
      <c r="KBD296"/>
      <c r="KBE296"/>
      <c r="KBF296"/>
      <c r="KBG296"/>
      <c r="KBH296"/>
      <c r="KBI296"/>
      <c r="KBJ296"/>
      <c r="KBK296"/>
      <c r="KBL296"/>
      <c r="KBM296"/>
      <c r="KBN296"/>
      <c r="KBO296"/>
      <c r="KBP296"/>
      <c r="KBQ296"/>
      <c r="KBR296"/>
      <c r="KBS296"/>
      <c r="KBT296"/>
      <c r="KBU296"/>
      <c r="KBV296"/>
      <c r="KBW296"/>
      <c r="KBX296"/>
      <c r="KBY296"/>
      <c r="KBZ296"/>
      <c r="KCA296"/>
      <c r="KCB296"/>
      <c r="KCC296"/>
      <c r="KCD296"/>
      <c r="KCE296"/>
      <c r="KCF296"/>
      <c r="KCG296"/>
      <c r="KCH296"/>
      <c r="KCI296"/>
      <c r="KCJ296"/>
      <c r="KCK296"/>
      <c r="KCL296"/>
      <c r="KCM296"/>
      <c r="KCN296"/>
      <c r="KCO296"/>
      <c r="KCP296"/>
      <c r="KCQ296"/>
      <c r="KCR296"/>
      <c r="KCS296"/>
      <c r="KCT296"/>
      <c r="KCU296"/>
      <c r="KCV296"/>
      <c r="KCW296"/>
      <c r="KCX296"/>
      <c r="KCY296"/>
      <c r="KCZ296"/>
      <c r="KDA296"/>
      <c r="KDB296"/>
      <c r="KDC296"/>
      <c r="KDD296"/>
      <c r="KDE296"/>
      <c r="KDF296"/>
      <c r="KDG296"/>
      <c r="KDH296"/>
      <c r="KDI296"/>
      <c r="KDJ296"/>
      <c r="KDK296"/>
      <c r="KDL296"/>
      <c r="KDM296"/>
      <c r="KDN296"/>
      <c r="KDO296"/>
      <c r="KDP296"/>
      <c r="KDQ296"/>
      <c r="KDR296"/>
      <c r="KDS296"/>
      <c r="KDT296"/>
      <c r="KDU296"/>
      <c r="KDV296"/>
      <c r="KDW296"/>
      <c r="KDX296"/>
      <c r="KDY296"/>
      <c r="KDZ296"/>
      <c r="KEA296"/>
      <c r="KEB296"/>
      <c r="KEC296"/>
      <c r="KED296"/>
      <c r="KEE296"/>
      <c r="KEF296"/>
      <c r="KEG296"/>
      <c r="KEH296"/>
      <c r="KEI296"/>
      <c r="KEJ296"/>
      <c r="KEK296"/>
      <c r="KEL296"/>
      <c r="KEM296"/>
      <c r="KEN296"/>
      <c r="KEO296"/>
      <c r="KEP296"/>
      <c r="KEQ296"/>
      <c r="KER296"/>
      <c r="KES296"/>
      <c r="KET296"/>
      <c r="KEU296"/>
      <c r="KEV296"/>
      <c r="KEW296"/>
      <c r="KEX296"/>
      <c r="KEY296"/>
      <c r="KEZ296"/>
      <c r="KFA296"/>
      <c r="KFB296"/>
      <c r="KFC296"/>
      <c r="KFD296"/>
      <c r="KFE296"/>
      <c r="KFF296"/>
      <c r="KFG296"/>
      <c r="KFH296"/>
      <c r="KFI296"/>
      <c r="KFJ296"/>
      <c r="KFK296"/>
      <c r="KFL296"/>
      <c r="KFM296"/>
      <c r="KFN296"/>
      <c r="KFO296"/>
      <c r="KFP296"/>
      <c r="KFQ296"/>
      <c r="KFR296"/>
      <c r="KFS296"/>
      <c r="KFT296"/>
      <c r="KFU296"/>
      <c r="KFV296"/>
      <c r="KFW296"/>
      <c r="KFX296"/>
      <c r="KFY296"/>
      <c r="KFZ296"/>
      <c r="KGA296"/>
      <c r="KGB296"/>
      <c r="KGC296"/>
      <c r="KGD296"/>
      <c r="KGE296"/>
      <c r="KGF296"/>
      <c r="KGG296"/>
      <c r="KGH296"/>
      <c r="KGI296"/>
      <c r="KGJ296"/>
      <c r="KGK296"/>
      <c r="KGL296"/>
      <c r="KGM296"/>
      <c r="KGN296"/>
      <c r="KGO296"/>
      <c r="KGP296"/>
      <c r="KGQ296"/>
      <c r="KGR296"/>
      <c r="KGS296"/>
      <c r="KGT296"/>
      <c r="KGU296"/>
      <c r="KGV296"/>
      <c r="KGW296"/>
      <c r="KGX296"/>
      <c r="KGY296"/>
      <c r="KGZ296"/>
      <c r="KHA296"/>
      <c r="KHB296"/>
      <c r="KHC296"/>
      <c r="KHD296"/>
      <c r="KHE296"/>
      <c r="KHF296"/>
      <c r="KHG296"/>
      <c r="KHH296"/>
      <c r="KHI296"/>
      <c r="KHJ296"/>
      <c r="KHK296"/>
      <c r="KHL296"/>
      <c r="KHM296"/>
      <c r="KHN296"/>
      <c r="KHO296"/>
      <c r="KHP296"/>
      <c r="KHQ296"/>
      <c r="KHR296"/>
      <c r="KHS296"/>
      <c r="KHT296"/>
      <c r="KHU296"/>
      <c r="KHV296"/>
      <c r="KHW296"/>
      <c r="KHX296"/>
      <c r="KHY296"/>
      <c r="KHZ296"/>
      <c r="KIA296"/>
      <c r="KIB296"/>
      <c r="KIC296"/>
      <c r="KID296"/>
      <c r="KIE296"/>
      <c r="KIF296"/>
      <c r="KIG296"/>
      <c r="KIH296"/>
      <c r="KII296"/>
      <c r="KIJ296"/>
      <c r="KIK296"/>
      <c r="KIL296"/>
      <c r="KIM296"/>
      <c r="KIN296"/>
      <c r="KIO296"/>
      <c r="KIP296"/>
      <c r="KIQ296"/>
      <c r="KIR296"/>
      <c r="KIS296"/>
      <c r="KIT296"/>
      <c r="KIU296"/>
      <c r="KIV296"/>
      <c r="KIW296"/>
      <c r="KIX296"/>
      <c r="KIY296"/>
      <c r="KIZ296"/>
      <c r="KJA296"/>
      <c r="KJB296"/>
      <c r="KJC296"/>
      <c r="KJD296"/>
      <c r="KJE296"/>
      <c r="KJF296"/>
      <c r="KJG296"/>
      <c r="KJH296"/>
      <c r="KJI296"/>
      <c r="KJJ296"/>
      <c r="KJK296"/>
      <c r="KJL296"/>
      <c r="KJM296"/>
      <c r="KJN296"/>
      <c r="KJO296"/>
      <c r="KJP296"/>
      <c r="KJQ296"/>
      <c r="KJR296"/>
      <c r="KJS296"/>
      <c r="KJT296"/>
      <c r="KJU296"/>
      <c r="KJV296"/>
      <c r="KJW296"/>
      <c r="KJX296"/>
      <c r="KJY296"/>
      <c r="KJZ296"/>
      <c r="KKA296"/>
      <c r="KKB296"/>
      <c r="KKC296"/>
      <c r="KKD296"/>
      <c r="KKE296"/>
      <c r="KKF296"/>
      <c r="KKG296"/>
      <c r="KKH296"/>
      <c r="KKI296"/>
      <c r="KKJ296"/>
      <c r="KKK296"/>
      <c r="KKL296"/>
      <c r="KKM296"/>
      <c r="KKN296"/>
      <c r="KKO296"/>
      <c r="KKP296"/>
      <c r="KKQ296"/>
      <c r="KKR296"/>
      <c r="KKS296"/>
      <c r="KKT296"/>
      <c r="KKU296"/>
      <c r="KKV296"/>
      <c r="KKW296"/>
      <c r="KKX296"/>
      <c r="KKY296"/>
      <c r="KKZ296"/>
      <c r="KLA296"/>
      <c r="KLB296"/>
      <c r="KLC296"/>
      <c r="KLD296"/>
      <c r="KLE296"/>
      <c r="KLF296"/>
      <c r="KLG296"/>
      <c r="KLH296"/>
      <c r="KLI296"/>
      <c r="KLJ296"/>
      <c r="KLK296"/>
      <c r="KLL296"/>
      <c r="KLM296"/>
      <c r="KLN296"/>
      <c r="KLO296"/>
      <c r="KLP296"/>
      <c r="KLQ296"/>
      <c r="KLR296"/>
      <c r="KLS296"/>
      <c r="KLT296"/>
      <c r="KLU296"/>
      <c r="KLV296"/>
      <c r="KLW296"/>
      <c r="KLX296"/>
      <c r="KLY296"/>
      <c r="KLZ296"/>
      <c r="KMA296"/>
      <c r="KMB296"/>
      <c r="KMC296"/>
      <c r="KMD296"/>
      <c r="KME296"/>
      <c r="KMF296"/>
      <c r="KMG296"/>
      <c r="KMH296"/>
      <c r="KMI296"/>
      <c r="KMJ296"/>
      <c r="KMK296"/>
      <c r="KML296"/>
      <c r="KMM296"/>
      <c r="KMN296"/>
      <c r="KMO296"/>
      <c r="KMP296"/>
      <c r="KMQ296"/>
      <c r="KMR296"/>
      <c r="KMS296"/>
      <c r="KMT296"/>
      <c r="KMU296"/>
      <c r="KMV296"/>
      <c r="KMW296"/>
      <c r="KMX296"/>
      <c r="KMY296"/>
      <c r="KMZ296"/>
      <c r="KNA296"/>
      <c r="KNB296"/>
      <c r="KNC296"/>
      <c r="KND296"/>
      <c r="KNE296"/>
      <c r="KNF296"/>
      <c r="KNG296"/>
      <c r="KNH296"/>
      <c r="KNI296"/>
      <c r="KNJ296"/>
      <c r="KNK296"/>
      <c r="KNL296"/>
      <c r="KNM296"/>
      <c r="KNN296"/>
      <c r="KNO296"/>
      <c r="KNP296"/>
      <c r="KNQ296"/>
      <c r="KNR296"/>
      <c r="KNS296"/>
      <c r="KNT296"/>
      <c r="KNU296"/>
      <c r="KNV296"/>
      <c r="KNW296"/>
      <c r="KNX296"/>
      <c r="KNY296"/>
      <c r="KNZ296"/>
      <c r="KOA296"/>
      <c r="KOB296"/>
      <c r="KOC296"/>
      <c r="KOD296"/>
      <c r="KOE296"/>
      <c r="KOF296"/>
      <c r="KOG296"/>
      <c r="KOH296"/>
      <c r="KOI296"/>
      <c r="KOJ296"/>
      <c r="KOK296"/>
      <c r="KOL296"/>
      <c r="KOM296"/>
      <c r="KON296"/>
      <c r="KOO296"/>
      <c r="KOP296"/>
      <c r="KOQ296"/>
      <c r="KOR296"/>
      <c r="KOS296"/>
      <c r="KOT296"/>
      <c r="KOU296"/>
      <c r="KOV296"/>
      <c r="KOW296"/>
      <c r="KOX296"/>
      <c r="KOY296"/>
      <c r="KOZ296"/>
      <c r="KPA296"/>
      <c r="KPB296"/>
      <c r="KPC296"/>
      <c r="KPD296"/>
      <c r="KPE296"/>
      <c r="KPF296"/>
      <c r="KPG296"/>
      <c r="KPH296"/>
      <c r="KPI296"/>
      <c r="KPJ296"/>
      <c r="KPK296"/>
      <c r="KPL296"/>
      <c r="KPM296"/>
      <c r="KPN296"/>
      <c r="KPO296"/>
      <c r="KPP296"/>
      <c r="KPQ296"/>
      <c r="KPR296"/>
      <c r="KPS296"/>
      <c r="KPT296"/>
      <c r="KPU296"/>
      <c r="KPV296"/>
      <c r="KPW296"/>
      <c r="KPX296"/>
      <c r="KPY296"/>
      <c r="KPZ296"/>
      <c r="KQA296"/>
      <c r="KQB296"/>
      <c r="KQC296"/>
      <c r="KQD296"/>
      <c r="KQE296"/>
      <c r="KQF296"/>
      <c r="KQG296"/>
      <c r="KQH296"/>
      <c r="KQI296"/>
      <c r="KQJ296"/>
      <c r="KQK296"/>
      <c r="KQL296"/>
      <c r="KQM296"/>
      <c r="KQN296"/>
      <c r="KQO296"/>
      <c r="KQP296"/>
      <c r="KQQ296"/>
      <c r="KQR296"/>
      <c r="KQS296"/>
      <c r="KQT296"/>
      <c r="KQU296"/>
      <c r="KQV296"/>
      <c r="KQW296"/>
      <c r="KQX296"/>
      <c r="KQY296"/>
      <c r="KQZ296"/>
      <c r="KRA296"/>
      <c r="KRB296"/>
      <c r="KRC296"/>
      <c r="KRD296"/>
      <c r="KRE296"/>
      <c r="KRF296"/>
      <c r="KRG296"/>
      <c r="KRH296"/>
      <c r="KRI296"/>
      <c r="KRJ296"/>
      <c r="KRK296"/>
      <c r="KRL296"/>
      <c r="KRM296"/>
      <c r="KRN296"/>
      <c r="KRO296"/>
      <c r="KRP296"/>
      <c r="KRQ296"/>
      <c r="KRR296"/>
      <c r="KRS296"/>
      <c r="KRT296"/>
      <c r="KRU296"/>
      <c r="KRV296"/>
      <c r="KRW296"/>
      <c r="KRX296"/>
      <c r="KRY296"/>
      <c r="KRZ296"/>
      <c r="KSA296"/>
      <c r="KSB296"/>
      <c r="KSC296"/>
      <c r="KSD296"/>
      <c r="KSE296"/>
      <c r="KSF296"/>
      <c r="KSG296"/>
      <c r="KSH296"/>
      <c r="KSI296"/>
      <c r="KSJ296"/>
      <c r="KSK296"/>
      <c r="KSL296"/>
      <c r="KSM296"/>
      <c r="KSN296"/>
      <c r="KSO296"/>
      <c r="KSP296"/>
      <c r="KSQ296"/>
      <c r="KSR296"/>
      <c r="KSS296"/>
      <c r="KST296"/>
      <c r="KSU296"/>
      <c r="KSV296"/>
      <c r="KSW296"/>
      <c r="KSX296"/>
      <c r="KSY296"/>
      <c r="KSZ296"/>
      <c r="KTA296"/>
      <c r="KTB296"/>
      <c r="KTC296"/>
      <c r="KTD296"/>
      <c r="KTE296"/>
      <c r="KTF296"/>
      <c r="KTG296"/>
      <c r="KTH296"/>
      <c r="KTI296"/>
      <c r="KTJ296"/>
      <c r="KTK296"/>
      <c r="KTL296"/>
      <c r="KTM296"/>
      <c r="KTN296"/>
      <c r="KTO296"/>
      <c r="KTP296"/>
      <c r="KTQ296"/>
      <c r="KTR296"/>
      <c r="KTS296"/>
      <c r="KTT296"/>
      <c r="KTU296"/>
      <c r="KTV296"/>
      <c r="KTW296"/>
      <c r="KTX296"/>
      <c r="KTY296"/>
      <c r="KTZ296"/>
      <c r="KUA296"/>
      <c r="KUB296"/>
      <c r="KUC296"/>
      <c r="KUD296"/>
      <c r="KUE296"/>
      <c r="KUF296"/>
      <c r="KUG296"/>
      <c r="KUH296"/>
      <c r="KUI296"/>
      <c r="KUJ296"/>
      <c r="KUK296"/>
      <c r="KUL296"/>
      <c r="KUM296"/>
      <c r="KUN296"/>
      <c r="KUO296"/>
      <c r="KUP296"/>
      <c r="KUQ296"/>
      <c r="KUR296"/>
      <c r="KUS296"/>
      <c r="KUT296"/>
      <c r="KUU296"/>
      <c r="KUV296"/>
      <c r="KUW296"/>
      <c r="KUX296"/>
      <c r="KUY296"/>
      <c r="KUZ296"/>
      <c r="KVA296"/>
      <c r="KVB296"/>
      <c r="KVC296"/>
      <c r="KVD296"/>
      <c r="KVE296"/>
      <c r="KVF296"/>
      <c r="KVG296"/>
      <c r="KVH296"/>
      <c r="KVI296"/>
      <c r="KVJ296"/>
      <c r="KVK296"/>
      <c r="KVL296"/>
      <c r="KVM296"/>
      <c r="KVN296"/>
      <c r="KVO296"/>
      <c r="KVP296"/>
      <c r="KVQ296"/>
      <c r="KVR296"/>
      <c r="KVS296"/>
      <c r="KVT296"/>
      <c r="KVU296"/>
      <c r="KVV296"/>
      <c r="KVW296"/>
      <c r="KVX296"/>
      <c r="KVY296"/>
      <c r="KVZ296"/>
      <c r="KWA296"/>
      <c r="KWB296"/>
      <c r="KWC296"/>
      <c r="KWD296"/>
      <c r="KWE296"/>
      <c r="KWF296"/>
      <c r="KWG296"/>
      <c r="KWH296"/>
      <c r="KWI296"/>
      <c r="KWJ296"/>
      <c r="KWK296"/>
      <c r="KWL296"/>
      <c r="KWM296"/>
      <c r="KWN296"/>
      <c r="KWO296"/>
      <c r="KWP296"/>
      <c r="KWQ296"/>
      <c r="KWR296"/>
      <c r="KWS296"/>
      <c r="KWT296"/>
      <c r="KWU296"/>
      <c r="KWV296"/>
      <c r="KWW296"/>
      <c r="KWX296"/>
      <c r="KWY296"/>
      <c r="KWZ296"/>
      <c r="KXA296"/>
      <c r="KXB296"/>
      <c r="KXC296"/>
      <c r="KXD296"/>
      <c r="KXE296"/>
      <c r="KXF296"/>
      <c r="KXG296"/>
      <c r="KXH296"/>
      <c r="KXI296"/>
      <c r="KXJ296"/>
      <c r="KXK296"/>
      <c r="KXL296"/>
      <c r="KXM296"/>
      <c r="KXN296"/>
      <c r="KXO296"/>
      <c r="KXP296"/>
      <c r="KXQ296"/>
      <c r="KXR296"/>
      <c r="KXS296"/>
      <c r="KXT296"/>
      <c r="KXU296"/>
      <c r="KXV296"/>
      <c r="KXW296"/>
      <c r="KXX296"/>
      <c r="KXY296"/>
      <c r="KXZ296"/>
      <c r="KYA296"/>
      <c r="KYB296"/>
      <c r="KYC296"/>
      <c r="KYD296"/>
      <c r="KYE296"/>
      <c r="KYF296"/>
      <c r="KYG296"/>
      <c r="KYH296"/>
      <c r="KYI296"/>
      <c r="KYJ296"/>
      <c r="KYK296"/>
      <c r="KYL296"/>
      <c r="KYM296"/>
      <c r="KYN296"/>
      <c r="KYO296"/>
      <c r="KYP296"/>
      <c r="KYQ296"/>
      <c r="KYR296"/>
      <c r="KYS296"/>
      <c r="KYT296"/>
      <c r="KYU296"/>
      <c r="KYV296"/>
      <c r="KYW296"/>
      <c r="KYX296"/>
      <c r="KYY296"/>
      <c r="KYZ296"/>
      <c r="KZA296"/>
      <c r="KZB296"/>
      <c r="KZC296"/>
      <c r="KZD296"/>
      <c r="KZE296"/>
      <c r="KZF296"/>
      <c r="KZG296"/>
      <c r="KZH296"/>
      <c r="KZI296"/>
      <c r="KZJ296"/>
      <c r="KZK296"/>
      <c r="KZL296"/>
      <c r="KZM296"/>
      <c r="KZN296"/>
      <c r="KZO296"/>
      <c r="KZP296"/>
      <c r="KZQ296"/>
      <c r="KZR296"/>
      <c r="KZS296"/>
      <c r="KZT296"/>
      <c r="KZU296"/>
      <c r="KZV296"/>
      <c r="KZW296"/>
      <c r="KZX296"/>
      <c r="KZY296"/>
      <c r="KZZ296"/>
      <c r="LAA296"/>
      <c r="LAB296"/>
      <c r="LAC296"/>
      <c r="LAD296"/>
      <c r="LAE296"/>
      <c r="LAF296"/>
      <c r="LAG296"/>
      <c r="LAH296"/>
      <c r="LAI296"/>
      <c r="LAJ296"/>
      <c r="LAK296"/>
      <c r="LAL296"/>
      <c r="LAM296"/>
      <c r="LAN296"/>
      <c r="LAO296"/>
      <c r="LAP296"/>
      <c r="LAQ296"/>
      <c r="LAR296"/>
      <c r="LAS296"/>
      <c r="LAT296"/>
      <c r="LAU296"/>
      <c r="LAV296"/>
      <c r="LAW296"/>
      <c r="LAX296"/>
      <c r="LAY296"/>
      <c r="LAZ296"/>
      <c r="LBA296"/>
      <c r="LBB296"/>
      <c r="LBC296"/>
      <c r="LBD296"/>
      <c r="LBE296"/>
      <c r="LBF296"/>
      <c r="LBG296"/>
      <c r="LBH296"/>
      <c r="LBI296"/>
      <c r="LBJ296"/>
      <c r="LBK296"/>
      <c r="LBL296"/>
      <c r="LBM296"/>
      <c r="LBN296"/>
      <c r="LBO296"/>
      <c r="LBP296"/>
      <c r="LBQ296"/>
      <c r="LBR296"/>
      <c r="LBS296"/>
      <c r="LBT296"/>
      <c r="LBU296"/>
      <c r="LBV296"/>
      <c r="LBW296"/>
      <c r="LBX296"/>
      <c r="LBY296"/>
      <c r="LBZ296"/>
      <c r="LCA296"/>
      <c r="LCB296"/>
      <c r="LCC296"/>
      <c r="LCD296"/>
      <c r="LCE296"/>
      <c r="LCF296"/>
      <c r="LCG296"/>
      <c r="LCH296"/>
      <c r="LCI296"/>
      <c r="LCJ296"/>
      <c r="LCK296"/>
      <c r="LCL296"/>
      <c r="LCM296"/>
      <c r="LCN296"/>
      <c r="LCO296"/>
      <c r="LCP296"/>
      <c r="LCQ296"/>
      <c r="LCR296"/>
      <c r="LCS296"/>
      <c r="LCT296"/>
      <c r="LCU296"/>
      <c r="LCV296"/>
      <c r="LCW296"/>
      <c r="LCX296"/>
      <c r="LCY296"/>
      <c r="LCZ296"/>
      <c r="LDA296"/>
      <c r="LDB296"/>
      <c r="LDC296"/>
      <c r="LDD296"/>
      <c r="LDE296"/>
      <c r="LDF296"/>
      <c r="LDG296"/>
      <c r="LDH296"/>
      <c r="LDI296"/>
      <c r="LDJ296"/>
      <c r="LDK296"/>
      <c r="LDL296"/>
      <c r="LDM296"/>
      <c r="LDN296"/>
      <c r="LDO296"/>
      <c r="LDP296"/>
      <c r="LDQ296"/>
      <c r="LDR296"/>
      <c r="LDS296"/>
      <c r="LDT296"/>
      <c r="LDU296"/>
      <c r="LDV296"/>
      <c r="LDW296"/>
      <c r="LDX296"/>
      <c r="LDY296"/>
      <c r="LDZ296"/>
      <c r="LEA296"/>
      <c r="LEB296"/>
      <c r="LEC296"/>
      <c r="LED296"/>
      <c r="LEE296"/>
      <c r="LEF296"/>
      <c r="LEG296"/>
      <c r="LEH296"/>
      <c r="LEI296"/>
      <c r="LEJ296"/>
      <c r="LEK296"/>
      <c r="LEL296"/>
      <c r="LEM296"/>
      <c r="LEN296"/>
      <c r="LEO296"/>
      <c r="LEP296"/>
      <c r="LEQ296"/>
      <c r="LER296"/>
      <c r="LES296"/>
      <c r="LET296"/>
      <c r="LEU296"/>
      <c r="LEV296"/>
      <c r="LEW296"/>
      <c r="LEX296"/>
      <c r="LEY296"/>
      <c r="LEZ296"/>
      <c r="LFA296"/>
      <c r="LFB296"/>
      <c r="LFC296"/>
      <c r="LFD296"/>
      <c r="LFE296"/>
      <c r="LFF296"/>
      <c r="LFG296"/>
      <c r="LFH296"/>
      <c r="LFI296"/>
      <c r="LFJ296"/>
      <c r="LFK296"/>
      <c r="LFL296"/>
      <c r="LFM296"/>
      <c r="LFN296"/>
      <c r="LFO296"/>
      <c r="LFP296"/>
      <c r="LFQ296"/>
      <c r="LFR296"/>
      <c r="LFS296"/>
      <c r="LFT296"/>
      <c r="LFU296"/>
      <c r="LFV296"/>
      <c r="LFW296"/>
      <c r="LFX296"/>
      <c r="LFY296"/>
      <c r="LFZ296"/>
      <c r="LGA296"/>
      <c r="LGB296"/>
      <c r="LGC296"/>
      <c r="LGD296"/>
      <c r="LGE296"/>
      <c r="LGF296"/>
      <c r="LGG296"/>
      <c r="LGH296"/>
      <c r="LGI296"/>
      <c r="LGJ296"/>
      <c r="LGK296"/>
      <c r="LGL296"/>
      <c r="LGM296"/>
      <c r="LGN296"/>
      <c r="LGO296"/>
      <c r="LGP296"/>
      <c r="LGQ296"/>
      <c r="LGR296"/>
      <c r="LGS296"/>
      <c r="LGT296"/>
      <c r="LGU296"/>
      <c r="LGV296"/>
      <c r="LGW296"/>
      <c r="LGX296"/>
      <c r="LGY296"/>
      <c r="LGZ296"/>
      <c r="LHA296"/>
      <c r="LHB296"/>
      <c r="LHC296"/>
      <c r="LHD296"/>
      <c r="LHE296"/>
      <c r="LHF296"/>
      <c r="LHG296"/>
      <c r="LHH296"/>
      <c r="LHI296"/>
      <c r="LHJ296"/>
      <c r="LHK296"/>
      <c r="LHL296"/>
      <c r="LHM296"/>
      <c r="LHN296"/>
      <c r="LHO296"/>
      <c r="LHP296"/>
      <c r="LHQ296"/>
      <c r="LHR296"/>
      <c r="LHS296"/>
      <c r="LHT296"/>
      <c r="LHU296"/>
      <c r="LHV296"/>
      <c r="LHW296"/>
      <c r="LHX296"/>
      <c r="LHY296"/>
      <c r="LHZ296"/>
      <c r="LIA296"/>
      <c r="LIB296"/>
      <c r="LIC296"/>
      <c r="LID296"/>
      <c r="LIE296"/>
      <c r="LIF296"/>
      <c r="LIG296"/>
      <c r="LIH296"/>
      <c r="LII296"/>
      <c r="LIJ296"/>
      <c r="LIK296"/>
      <c r="LIL296"/>
      <c r="LIM296"/>
      <c r="LIN296"/>
      <c r="LIO296"/>
      <c r="LIP296"/>
      <c r="LIQ296"/>
      <c r="LIR296"/>
      <c r="LIS296"/>
      <c r="LIT296"/>
      <c r="LIU296"/>
      <c r="LIV296"/>
      <c r="LIW296"/>
      <c r="LIX296"/>
      <c r="LIY296"/>
      <c r="LIZ296"/>
      <c r="LJA296"/>
      <c r="LJB296"/>
      <c r="LJC296"/>
      <c r="LJD296"/>
      <c r="LJE296"/>
      <c r="LJF296"/>
      <c r="LJG296"/>
      <c r="LJH296"/>
      <c r="LJI296"/>
      <c r="LJJ296"/>
      <c r="LJK296"/>
      <c r="LJL296"/>
      <c r="LJM296"/>
      <c r="LJN296"/>
      <c r="LJO296"/>
      <c r="LJP296"/>
      <c r="LJQ296"/>
      <c r="LJR296"/>
      <c r="LJS296"/>
      <c r="LJT296"/>
      <c r="LJU296"/>
      <c r="LJV296"/>
      <c r="LJW296"/>
      <c r="LJX296"/>
      <c r="LJY296"/>
      <c r="LJZ296"/>
      <c r="LKA296"/>
      <c r="LKB296"/>
      <c r="LKC296"/>
      <c r="LKD296"/>
      <c r="LKE296"/>
      <c r="LKF296"/>
      <c r="LKG296"/>
      <c r="LKH296"/>
      <c r="LKI296"/>
      <c r="LKJ296"/>
      <c r="LKK296"/>
      <c r="LKL296"/>
      <c r="LKM296"/>
      <c r="LKN296"/>
      <c r="LKO296"/>
      <c r="LKP296"/>
      <c r="LKQ296"/>
      <c r="LKR296"/>
      <c r="LKS296"/>
      <c r="LKT296"/>
      <c r="LKU296"/>
      <c r="LKV296"/>
      <c r="LKW296"/>
      <c r="LKX296"/>
      <c r="LKY296"/>
      <c r="LKZ296"/>
      <c r="LLA296"/>
      <c r="LLB296"/>
      <c r="LLC296"/>
      <c r="LLD296"/>
      <c r="LLE296"/>
      <c r="LLF296"/>
      <c r="LLG296"/>
      <c r="LLH296"/>
      <c r="LLI296"/>
      <c r="LLJ296"/>
      <c r="LLK296"/>
      <c r="LLL296"/>
      <c r="LLM296"/>
      <c r="LLN296"/>
      <c r="LLO296"/>
      <c r="LLP296"/>
      <c r="LLQ296"/>
      <c r="LLR296"/>
      <c r="LLS296"/>
      <c r="LLT296"/>
      <c r="LLU296"/>
      <c r="LLV296"/>
      <c r="LLW296"/>
      <c r="LLX296"/>
      <c r="LLY296"/>
      <c r="LLZ296"/>
      <c r="LMA296"/>
      <c r="LMB296"/>
      <c r="LMC296"/>
      <c r="LMD296"/>
      <c r="LME296"/>
      <c r="LMF296"/>
      <c r="LMG296"/>
      <c r="LMH296"/>
      <c r="LMI296"/>
      <c r="LMJ296"/>
      <c r="LMK296"/>
      <c r="LML296"/>
      <c r="LMM296"/>
      <c r="LMN296"/>
      <c r="LMO296"/>
      <c r="LMP296"/>
      <c r="LMQ296"/>
      <c r="LMR296"/>
      <c r="LMS296"/>
      <c r="LMT296"/>
      <c r="LMU296"/>
      <c r="LMV296"/>
      <c r="LMW296"/>
      <c r="LMX296"/>
      <c r="LMY296"/>
      <c r="LMZ296"/>
      <c r="LNA296"/>
      <c r="LNB296"/>
      <c r="LNC296"/>
      <c r="LND296"/>
      <c r="LNE296"/>
      <c r="LNF296"/>
      <c r="LNG296"/>
      <c r="LNH296"/>
      <c r="LNI296"/>
      <c r="LNJ296"/>
      <c r="LNK296"/>
      <c r="LNL296"/>
      <c r="LNM296"/>
      <c r="LNN296"/>
      <c r="LNO296"/>
      <c r="LNP296"/>
      <c r="LNQ296"/>
      <c r="LNR296"/>
      <c r="LNS296"/>
      <c r="LNT296"/>
      <c r="LNU296"/>
      <c r="LNV296"/>
      <c r="LNW296"/>
      <c r="LNX296"/>
      <c r="LNY296"/>
      <c r="LNZ296"/>
      <c r="LOA296"/>
      <c r="LOB296"/>
      <c r="LOC296"/>
      <c r="LOD296"/>
      <c r="LOE296"/>
      <c r="LOF296"/>
      <c r="LOG296"/>
      <c r="LOH296"/>
      <c r="LOI296"/>
      <c r="LOJ296"/>
      <c r="LOK296"/>
      <c r="LOL296"/>
      <c r="LOM296"/>
      <c r="LON296"/>
      <c r="LOO296"/>
      <c r="LOP296"/>
      <c r="LOQ296"/>
      <c r="LOR296"/>
      <c r="LOS296"/>
      <c r="LOT296"/>
      <c r="LOU296"/>
      <c r="LOV296"/>
      <c r="LOW296"/>
      <c r="LOX296"/>
      <c r="LOY296"/>
      <c r="LOZ296"/>
      <c r="LPA296"/>
      <c r="LPB296"/>
      <c r="LPC296"/>
      <c r="LPD296"/>
      <c r="LPE296"/>
      <c r="LPF296"/>
      <c r="LPG296"/>
      <c r="LPH296"/>
      <c r="LPI296"/>
      <c r="LPJ296"/>
      <c r="LPK296"/>
      <c r="LPL296"/>
      <c r="LPM296"/>
      <c r="LPN296"/>
      <c r="LPO296"/>
      <c r="LPP296"/>
      <c r="LPQ296"/>
      <c r="LPR296"/>
      <c r="LPS296"/>
      <c r="LPT296"/>
      <c r="LPU296"/>
      <c r="LPV296"/>
      <c r="LPW296"/>
      <c r="LPX296"/>
      <c r="LPY296"/>
      <c r="LPZ296"/>
      <c r="LQA296"/>
      <c r="LQB296"/>
      <c r="LQC296"/>
      <c r="LQD296"/>
      <c r="LQE296"/>
      <c r="LQF296"/>
      <c r="LQG296"/>
      <c r="LQH296"/>
      <c r="LQI296"/>
      <c r="LQJ296"/>
      <c r="LQK296"/>
      <c r="LQL296"/>
      <c r="LQM296"/>
      <c r="LQN296"/>
      <c r="LQO296"/>
      <c r="LQP296"/>
      <c r="LQQ296"/>
      <c r="LQR296"/>
      <c r="LQS296"/>
      <c r="LQT296"/>
      <c r="LQU296"/>
      <c r="LQV296"/>
      <c r="LQW296"/>
      <c r="LQX296"/>
      <c r="LQY296"/>
      <c r="LQZ296"/>
      <c r="LRA296"/>
      <c r="LRB296"/>
      <c r="LRC296"/>
      <c r="LRD296"/>
      <c r="LRE296"/>
      <c r="LRF296"/>
      <c r="LRG296"/>
      <c r="LRH296"/>
      <c r="LRI296"/>
      <c r="LRJ296"/>
      <c r="LRK296"/>
      <c r="LRL296"/>
      <c r="LRM296"/>
      <c r="LRN296"/>
      <c r="LRO296"/>
      <c r="LRP296"/>
      <c r="LRQ296"/>
      <c r="LRR296"/>
      <c r="LRS296"/>
      <c r="LRT296"/>
      <c r="LRU296"/>
      <c r="LRV296"/>
      <c r="LRW296"/>
      <c r="LRX296"/>
      <c r="LRY296"/>
      <c r="LRZ296"/>
      <c r="LSA296"/>
      <c r="LSB296"/>
      <c r="LSC296"/>
      <c r="LSD296"/>
      <c r="LSE296"/>
      <c r="LSF296"/>
      <c r="LSG296"/>
      <c r="LSH296"/>
      <c r="LSI296"/>
      <c r="LSJ296"/>
      <c r="LSK296"/>
      <c r="LSL296"/>
      <c r="LSM296"/>
      <c r="LSN296"/>
      <c r="LSO296"/>
      <c r="LSP296"/>
      <c r="LSQ296"/>
      <c r="LSR296"/>
      <c r="LSS296"/>
      <c r="LST296"/>
      <c r="LSU296"/>
      <c r="LSV296"/>
      <c r="LSW296"/>
      <c r="LSX296"/>
      <c r="LSY296"/>
      <c r="LSZ296"/>
      <c r="LTA296"/>
      <c r="LTB296"/>
      <c r="LTC296"/>
      <c r="LTD296"/>
      <c r="LTE296"/>
      <c r="LTF296"/>
      <c r="LTG296"/>
      <c r="LTH296"/>
      <c r="LTI296"/>
      <c r="LTJ296"/>
      <c r="LTK296"/>
      <c r="LTL296"/>
      <c r="LTM296"/>
      <c r="LTN296"/>
      <c r="LTO296"/>
      <c r="LTP296"/>
      <c r="LTQ296"/>
      <c r="LTR296"/>
      <c r="LTS296"/>
      <c r="LTT296"/>
      <c r="LTU296"/>
      <c r="LTV296"/>
      <c r="LTW296"/>
      <c r="LTX296"/>
      <c r="LTY296"/>
      <c r="LTZ296"/>
      <c r="LUA296"/>
      <c r="LUB296"/>
      <c r="LUC296"/>
      <c r="LUD296"/>
      <c r="LUE296"/>
      <c r="LUF296"/>
      <c r="LUG296"/>
      <c r="LUH296"/>
      <c r="LUI296"/>
      <c r="LUJ296"/>
      <c r="LUK296"/>
      <c r="LUL296"/>
      <c r="LUM296"/>
      <c r="LUN296"/>
      <c r="LUO296"/>
      <c r="LUP296"/>
      <c r="LUQ296"/>
      <c r="LUR296"/>
      <c r="LUS296"/>
      <c r="LUT296"/>
      <c r="LUU296"/>
      <c r="LUV296"/>
      <c r="LUW296"/>
      <c r="LUX296"/>
      <c r="LUY296"/>
      <c r="LUZ296"/>
      <c r="LVA296"/>
      <c r="LVB296"/>
      <c r="LVC296"/>
      <c r="LVD296"/>
      <c r="LVE296"/>
      <c r="LVF296"/>
      <c r="LVG296"/>
      <c r="LVH296"/>
      <c r="LVI296"/>
      <c r="LVJ296"/>
      <c r="LVK296"/>
      <c r="LVL296"/>
      <c r="LVM296"/>
      <c r="LVN296"/>
      <c r="LVO296"/>
      <c r="LVP296"/>
      <c r="LVQ296"/>
      <c r="LVR296"/>
      <c r="LVS296"/>
      <c r="LVT296"/>
      <c r="LVU296"/>
      <c r="LVV296"/>
      <c r="LVW296"/>
      <c r="LVX296"/>
      <c r="LVY296"/>
      <c r="LVZ296"/>
      <c r="LWA296"/>
      <c r="LWB296"/>
      <c r="LWC296"/>
      <c r="LWD296"/>
      <c r="LWE296"/>
      <c r="LWF296"/>
      <c r="LWG296"/>
      <c r="LWH296"/>
      <c r="LWI296"/>
      <c r="LWJ296"/>
      <c r="LWK296"/>
      <c r="LWL296"/>
      <c r="LWM296"/>
      <c r="LWN296"/>
      <c r="LWO296"/>
      <c r="LWP296"/>
      <c r="LWQ296"/>
      <c r="LWR296"/>
      <c r="LWS296"/>
      <c r="LWT296"/>
      <c r="LWU296"/>
      <c r="LWV296"/>
      <c r="LWW296"/>
      <c r="LWX296"/>
      <c r="LWY296"/>
      <c r="LWZ296"/>
      <c r="LXA296"/>
      <c r="LXB296"/>
      <c r="LXC296"/>
      <c r="LXD296"/>
      <c r="LXE296"/>
      <c r="LXF296"/>
      <c r="LXG296"/>
      <c r="LXH296"/>
      <c r="LXI296"/>
      <c r="LXJ296"/>
      <c r="LXK296"/>
      <c r="LXL296"/>
      <c r="LXM296"/>
      <c r="LXN296"/>
      <c r="LXO296"/>
      <c r="LXP296"/>
      <c r="LXQ296"/>
      <c r="LXR296"/>
      <c r="LXS296"/>
      <c r="LXT296"/>
      <c r="LXU296"/>
      <c r="LXV296"/>
      <c r="LXW296"/>
      <c r="LXX296"/>
      <c r="LXY296"/>
      <c r="LXZ296"/>
      <c r="LYA296"/>
      <c r="LYB296"/>
      <c r="LYC296"/>
      <c r="LYD296"/>
      <c r="LYE296"/>
      <c r="LYF296"/>
      <c r="LYG296"/>
      <c r="LYH296"/>
      <c r="LYI296"/>
      <c r="LYJ296"/>
      <c r="LYK296"/>
      <c r="LYL296"/>
      <c r="LYM296"/>
      <c r="LYN296"/>
      <c r="LYO296"/>
      <c r="LYP296"/>
      <c r="LYQ296"/>
      <c r="LYR296"/>
      <c r="LYS296"/>
      <c r="LYT296"/>
      <c r="LYU296"/>
      <c r="LYV296"/>
      <c r="LYW296"/>
      <c r="LYX296"/>
      <c r="LYY296"/>
      <c r="LYZ296"/>
      <c r="LZA296"/>
      <c r="LZB296"/>
      <c r="LZC296"/>
      <c r="LZD296"/>
      <c r="LZE296"/>
      <c r="LZF296"/>
      <c r="LZG296"/>
      <c r="LZH296"/>
      <c r="LZI296"/>
      <c r="LZJ296"/>
      <c r="LZK296"/>
      <c r="LZL296"/>
      <c r="LZM296"/>
      <c r="LZN296"/>
      <c r="LZO296"/>
      <c r="LZP296"/>
      <c r="LZQ296"/>
      <c r="LZR296"/>
      <c r="LZS296"/>
      <c r="LZT296"/>
      <c r="LZU296"/>
      <c r="LZV296"/>
      <c r="LZW296"/>
      <c r="LZX296"/>
      <c r="LZY296"/>
      <c r="LZZ296"/>
      <c r="MAA296"/>
      <c r="MAB296"/>
      <c r="MAC296"/>
      <c r="MAD296"/>
      <c r="MAE296"/>
      <c r="MAF296"/>
      <c r="MAG296"/>
      <c r="MAH296"/>
      <c r="MAI296"/>
      <c r="MAJ296"/>
      <c r="MAK296"/>
      <c r="MAL296"/>
      <c r="MAM296"/>
      <c r="MAN296"/>
      <c r="MAO296"/>
      <c r="MAP296"/>
      <c r="MAQ296"/>
      <c r="MAR296"/>
      <c r="MAS296"/>
      <c r="MAT296"/>
      <c r="MAU296"/>
      <c r="MAV296"/>
      <c r="MAW296"/>
      <c r="MAX296"/>
      <c r="MAY296"/>
      <c r="MAZ296"/>
      <c r="MBA296"/>
      <c r="MBB296"/>
      <c r="MBC296"/>
      <c r="MBD296"/>
      <c r="MBE296"/>
      <c r="MBF296"/>
      <c r="MBG296"/>
      <c r="MBH296"/>
      <c r="MBI296"/>
      <c r="MBJ296"/>
      <c r="MBK296"/>
      <c r="MBL296"/>
      <c r="MBM296"/>
      <c r="MBN296"/>
      <c r="MBO296"/>
      <c r="MBP296"/>
      <c r="MBQ296"/>
      <c r="MBR296"/>
      <c r="MBS296"/>
      <c r="MBT296"/>
      <c r="MBU296"/>
      <c r="MBV296"/>
      <c r="MBW296"/>
      <c r="MBX296"/>
      <c r="MBY296"/>
      <c r="MBZ296"/>
      <c r="MCA296"/>
      <c r="MCB296"/>
      <c r="MCC296"/>
      <c r="MCD296"/>
      <c r="MCE296"/>
      <c r="MCF296"/>
      <c r="MCG296"/>
      <c r="MCH296"/>
      <c r="MCI296"/>
      <c r="MCJ296"/>
      <c r="MCK296"/>
      <c r="MCL296"/>
      <c r="MCM296"/>
      <c r="MCN296"/>
      <c r="MCO296"/>
      <c r="MCP296"/>
      <c r="MCQ296"/>
      <c r="MCR296"/>
      <c r="MCS296"/>
      <c r="MCT296"/>
      <c r="MCU296"/>
      <c r="MCV296"/>
      <c r="MCW296"/>
      <c r="MCX296"/>
      <c r="MCY296"/>
      <c r="MCZ296"/>
      <c r="MDA296"/>
      <c r="MDB296"/>
      <c r="MDC296"/>
      <c r="MDD296"/>
      <c r="MDE296"/>
      <c r="MDF296"/>
      <c r="MDG296"/>
      <c r="MDH296"/>
      <c r="MDI296"/>
      <c r="MDJ296"/>
      <c r="MDK296"/>
      <c r="MDL296"/>
      <c r="MDM296"/>
      <c r="MDN296"/>
      <c r="MDO296"/>
      <c r="MDP296"/>
      <c r="MDQ296"/>
      <c r="MDR296"/>
      <c r="MDS296"/>
      <c r="MDT296"/>
      <c r="MDU296"/>
      <c r="MDV296"/>
      <c r="MDW296"/>
      <c r="MDX296"/>
      <c r="MDY296"/>
      <c r="MDZ296"/>
      <c r="MEA296"/>
      <c r="MEB296"/>
      <c r="MEC296"/>
      <c r="MED296"/>
      <c r="MEE296"/>
      <c r="MEF296"/>
      <c r="MEG296"/>
      <c r="MEH296"/>
      <c r="MEI296"/>
      <c r="MEJ296"/>
      <c r="MEK296"/>
      <c r="MEL296"/>
      <c r="MEM296"/>
      <c r="MEN296"/>
      <c r="MEO296"/>
      <c r="MEP296"/>
      <c r="MEQ296"/>
      <c r="MER296"/>
      <c r="MES296"/>
      <c r="MET296"/>
      <c r="MEU296"/>
      <c r="MEV296"/>
      <c r="MEW296"/>
      <c r="MEX296"/>
      <c r="MEY296"/>
      <c r="MEZ296"/>
      <c r="MFA296"/>
      <c r="MFB296"/>
      <c r="MFC296"/>
      <c r="MFD296"/>
      <c r="MFE296"/>
      <c r="MFF296"/>
      <c r="MFG296"/>
      <c r="MFH296"/>
      <c r="MFI296"/>
      <c r="MFJ296"/>
      <c r="MFK296"/>
      <c r="MFL296"/>
      <c r="MFM296"/>
      <c r="MFN296"/>
      <c r="MFO296"/>
      <c r="MFP296"/>
      <c r="MFQ296"/>
      <c r="MFR296"/>
      <c r="MFS296"/>
      <c r="MFT296"/>
      <c r="MFU296"/>
      <c r="MFV296"/>
      <c r="MFW296"/>
      <c r="MFX296"/>
      <c r="MFY296"/>
      <c r="MFZ296"/>
      <c r="MGA296"/>
      <c r="MGB296"/>
      <c r="MGC296"/>
      <c r="MGD296"/>
      <c r="MGE296"/>
      <c r="MGF296"/>
      <c r="MGG296"/>
      <c r="MGH296"/>
      <c r="MGI296"/>
      <c r="MGJ296"/>
      <c r="MGK296"/>
      <c r="MGL296"/>
      <c r="MGM296"/>
      <c r="MGN296"/>
      <c r="MGO296"/>
      <c r="MGP296"/>
      <c r="MGQ296"/>
      <c r="MGR296"/>
      <c r="MGS296"/>
      <c r="MGT296"/>
      <c r="MGU296"/>
      <c r="MGV296"/>
      <c r="MGW296"/>
      <c r="MGX296"/>
      <c r="MGY296"/>
      <c r="MGZ296"/>
      <c r="MHA296"/>
      <c r="MHB296"/>
      <c r="MHC296"/>
      <c r="MHD296"/>
      <c r="MHE296"/>
      <c r="MHF296"/>
      <c r="MHG296"/>
      <c r="MHH296"/>
      <c r="MHI296"/>
      <c r="MHJ296"/>
      <c r="MHK296"/>
      <c r="MHL296"/>
      <c r="MHM296"/>
      <c r="MHN296"/>
      <c r="MHO296"/>
      <c r="MHP296"/>
      <c r="MHQ296"/>
      <c r="MHR296"/>
      <c r="MHS296"/>
      <c r="MHT296"/>
      <c r="MHU296"/>
      <c r="MHV296"/>
      <c r="MHW296"/>
      <c r="MHX296"/>
      <c r="MHY296"/>
      <c r="MHZ296"/>
      <c r="MIA296"/>
      <c r="MIB296"/>
      <c r="MIC296"/>
      <c r="MID296"/>
      <c r="MIE296"/>
      <c r="MIF296"/>
      <c r="MIG296"/>
      <c r="MIH296"/>
      <c r="MII296"/>
      <c r="MIJ296"/>
      <c r="MIK296"/>
      <c r="MIL296"/>
      <c r="MIM296"/>
      <c r="MIN296"/>
      <c r="MIO296"/>
      <c r="MIP296"/>
      <c r="MIQ296"/>
      <c r="MIR296"/>
      <c r="MIS296"/>
      <c r="MIT296"/>
      <c r="MIU296"/>
      <c r="MIV296"/>
      <c r="MIW296"/>
      <c r="MIX296"/>
      <c r="MIY296"/>
      <c r="MIZ296"/>
      <c r="MJA296"/>
      <c r="MJB296"/>
      <c r="MJC296"/>
      <c r="MJD296"/>
      <c r="MJE296"/>
      <c r="MJF296"/>
      <c r="MJG296"/>
      <c r="MJH296"/>
      <c r="MJI296"/>
      <c r="MJJ296"/>
      <c r="MJK296"/>
      <c r="MJL296"/>
      <c r="MJM296"/>
      <c r="MJN296"/>
      <c r="MJO296"/>
      <c r="MJP296"/>
      <c r="MJQ296"/>
      <c r="MJR296"/>
      <c r="MJS296"/>
      <c r="MJT296"/>
      <c r="MJU296"/>
      <c r="MJV296"/>
      <c r="MJW296"/>
      <c r="MJX296"/>
      <c r="MJY296"/>
      <c r="MJZ296"/>
      <c r="MKA296"/>
      <c r="MKB296"/>
      <c r="MKC296"/>
      <c r="MKD296"/>
      <c r="MKE296"/>
      <c r="MKF296"/>
      <c r="MKG296"/>
      <c r="MKH296"/>
      <c r="MKI296"/>
      <c r="MKJ296"/>
      <c r="MKK296"/>
      <c r="MKL296"/>
      <c r="MKM296"/>
      <c r="MKN296"/>
      <c r="MKO296"/>
      <c r="MKP296"/>
      <c r="MKQ296"/>
      <c r="MKR296"/>
      <c r="MKS296"/>
      <c r="MKT296"/>
      <c r="MKU296"/>
      <c r="MKV296"/>
      <c r="MKW296"/>
      <c r="MKX296"/>
      <c r="MKY296"/>
      <c r="MKZ296"/>
      <c r="MLA296"/>
      <c r="MLB296"/>
      <c r="MLC296"/>
      <c r="MLD296"/>
      <c r="MLE296"/>
      <c r="MLF296"/>
      <c r="MLG296"/>
      <c r="MLH296"/>
      <c r="MLI296"/>
      <c r="MLJ296"/>
      <c r="MLK296"/>
      <c r="MLL296"/>
      <c r="MLM296"/>
      <c r="MLN296"/>
      <c r="MLO296"/>
      <c r="MLP296"/>
      <c r="MLQ296"/>
      <c r="MLR296"/>
      <c r="MLS296"/>
      <c r="MLT296"/>
      <c r="MLU296"/>
      <c r="MLV296"/>
      <c r="MLW296"/>
      <c r="MLX296"/>
      <c r="MLY296"/>
      <c r="MLZ296"/>
      <c r="MMA296"/>
      <c r="MMB296"/>
      <c r="MMC296"/>
      <c r="MMD296"/>
      <c r="MME296"/>
      <c r="MMF296"/>
      <c r="MMG296"/>
      <c r="MMH296"/>
      <c r="MMI296"/>
      <c r="MMJ296"/>
      <c r="MMK296"/>
      <c r="MML296"/>
      <c r="MMM296"/>
      <c r="MMN296"/>
      <c r="MMO296"/>
      <c r="MMP296"/>
      <c r="MMQ296"/>
      <c r="MMR296"/>
      <c r="MMS296"/>
      <c r="MMT296"/>
      <c r="MMU296"/>
      <c r="MMV296"/>
      <c r="MMW296"/>
      <c r="MMX296"/>
      <c r="MMY296"/>
      <c r="MMZ296"/>
      <c r="MNA296"/>
      <c r="MNB296"/>
      <c r="MNC296"/>
      <c r="MND296"/>
      <c r="MNE296"/>
      <c r="MNF296"/>
      <c r="MNG296"/>
      <c r="MNH296"/>
      <c r="MNI296"/>
      <c r="MNJ296"/>
      <c r="MNK296"/>
      <c r="MNL296"/>
      <c r="MNM296"/>
      <c r="MNN296"/>
      <c r="MNO296"/>
      <c r="MNP296"/>
      <c r="MNQ296"/>
      <c r="MNR296"/>
      <c r="MNS296"/>
      <c r="MNT296"/>
      <c r="MNU296"/>
      <c r="MNV296"/>
      <c r="MNW296"/>
      <c r="MNX296"/>
      <c r="MNY296"/>
      <c r="MNZ296"/>
      <c r="MOA296"/>
      <c r="MOB296"/>
      <c r="MOC296"/>
      <c r="MOD296"/>
      <c r="MOE296"/>
      <c r="MOF296"/>
      <c r="MOG296"/>
      <c r="MOH296"/>
      <c r="MOI296"/>
      <c r="MOJ296"/>
      <c r="MOK296"/>
      <c r="MOL296"/>
      <c r="MOM296"/>
      <c r="MON296"/>
      <c r="MOO296"/>
      <c r="MOP296"/>
      <c r="MOQ296"/>
      <c r="MOR296"/>
      <c r="MOS296"/>
      <c r="MOT296"/>
      <c r="MOU296"/>
      <c r="MOV296"/>
      <c r="MOW296"/>
      <c r="MOX296"/>
      <c r="MOY296"/>
      <c r="MOZ296"/>
      <c r="MPA296"/>
      <c r="MPB296"/>
      <c r="MPC296"/>
      <c r="MPD296"/>
      <c r="MPE296"/>
      <c r="MPF296"/>
      <c r="MPG296"/>
      <c r="MPH296"/>
      <c r="MPI296"/>
      <c r="MPJ296"/>
      <c r="MPK296"/>
      <c r="MPL296"/>
      <c r="MPM296"/>
      <c r="MPN296"/>
      <c r="MPO296"/>
      <c r="MPP296"/>
      <c r="MPQ296"/>
      <c r="MPR296"/>
      <c r="MPS296"/>
      <c r="MPT296"/>
      <c r="MPU296"/>
      <c r="MPV296"/>
      <c r="MPW296"/>
      <c r="MPX296"/>
      <c r="MPY296"/>
      <c r="MPZ296"/>
      <c r="MQA296"/>
      <c r="MQB296"/>
      <c r="MQC296"/>
      <c r="MQD296"/>
      <c r="MQE296"/>
      <c r="MQF296"/>
      <c r="MQG296"/>
      <c r="MQH296"/>
      <c r="MQI296"/>
      <c r="MQJ296"/>
      <c r="MQK296"/>
      <c r="MQL296"/>
      <c r="MQM296"/>
      <c r="MQN296"/>
      <c r="MQO296"/>
      <c r="MQP296"/>
      <c r="MQQ296"/>
      <c r="MQR296"/>
      <c r="MQS296"/>
      <c r="MQT296"/>
      <c r="MQU296"/>
      <c r="MQV296"/>
      <c r="MQW296"/>
      <c r="MQX296"/>
      <c r="MQY296"/>
      <c r="MQZ296"/>
      <c r="MRA296"/>
      <c r="MRB296"/>
      <c r="MRC296"/>
      <c r="MRD296"/>
      <c r="MRE296"/>
      <c r="MRF296"/>
      <c r="MRG296"/>
      <c r="MRH296"/>
      <c r="MRI296"/>
      <c r="MRJ296"/>
      <c r="MRK296"/>
      <c r="MRL296"/>
      <c r="MRM296"/>
      <c r="MRN296"/>
      <c r="MRO296"/>
      <c r="MRP296"/>
      <c r="MRQ296"/>
      <c r="MRR296"/>
      <c r="MRS296"/>
      <c r="MRT296"/>
      <c r="MRU296"/>
      <c r="MRV296"/>
      <c r="MRW296"/>
      <c r="MRX296"/>
      <c r="MRY296"/>
      <c r="MRZ296"/>
      <c r="MSA296"/>
      <c r="MSB296"/>
      <c r="MSC296"/>
      <c r="MSD296"/>
      <c r="MSE296"/>
      <c r="MSF296"/>
      <c r="MSG296"/>
      <c r="MSH296"/>
      <c r="MSI296"/>
      <c r="MSJ296"/>
      <c r="MSK296"/>
      <c r="MSL296"/>
      <c r="MSM296"/>
      <c r="MSN296"/>
      <c r="MSO296"/>
      <c r="MSP296"/>
      <c r="MSQ296"/>
      <c r="MSR296"/>
      <c r="MSS296"/>
      <c r="MST296"/>
      <c r="MSU296"/>
      <c r="MSV296"/>
      <c r="MSW296"/>
      <c r="MSX296"/>
      <c r="MSY296"/>
      <c r="MSZ296"/>
      <c r="MTA296"/>
      <c r="MTB296"/>
      <c r="MTC296"/>
      <c r="MTD296"/>
      <c r="MTE296"/>
      <c r="MTF296"/>
      <c r="MTG296"/>
      <c r="MTH296"/>
      <c r="MTI296"/>
      <c r="MTJ296"/>
      <c r="MTK296"/>
      <c r="MTL296"/>
      <c r="MTM296"/>
      <c r="MTN296"/>
      <c r="MTO296"/>
      <c r="MTP296"/>
      <c r="MTQ296"/>
      <c r="MTR296"/>
      <c r="MTS296"/>
      <c r="MTT296"/>
      <c r="MTU296"/>
      <c r="MTV296"/>
      <c r="MTW296"/>
      <c r="MTX296"/>
      <c r="MTY296"/>
      <c r="MTZ296"/>
      <c r="MUA296"/>
      <c r="MUB296"/>
      <c r="MUC296"/>
      <c r="MUD296"/>
      <c r="MUE296"/>
      <c r="MUF296"/>
      <c r="MUG296"/>
      <c r="MUH296"/>
      <c r="MUI296"/>
      <c r="MUJ296"/>
      <c r="MUK296"/>
      <c r="MUL296"/>
      <c r="MUM296"/>
      <c r="MUN296"/>
      <c r="MUO296"/>
      <c r="MUP296"/>
      <c r="MUQ296"/>
      <c r="MUR296"/>
      <c r="MUS296"/>
      <c r="MUT296"/>
      <c r="MUU296"/>
      <c r="MUV296"/>
      <c r="MUW296"/>
      <c r="MUX296"/>
      <c r="MUY296"/>
      <c r="MUZ296"/>
      <c r="MVA296"/>
      <c r="MVB296"/>
      <c r="MVC296"/>
      <c r="MVD296"/>
      <c r="MVE296"/>
      <c r="MVF296"/>
      <c r="MVG296"/>
      <c r="MVH296"/>
      <c r="MVI296"/>
      <c r="MVJ296"/>
      <c r="MVK296"/>
      <c r="MVL296"/>
      <c r="MVM296"/>
      <c r="MVN296"/>
      <c r="MVO296"/>
      <c r="MVP296"/>
      <c r="MVQ296"/>
      <c r="MVR296"/>
      <c r="MVS296"/>
      <c r="MVT296"/>
      <c r="MVU296"/>
      <c r="MVV296"/>
      <c r="MVW296"/>
      <c r="MVX296"/>
      <c r="MVY296"/>
      <c r="MVZ296"/>
      <c r="MWA296"/>
      <c r="MWB296"/>
      <c r="MWC296"/>
      <c r="MWD296"/>
      <c r="MWE296"/>
      <c r="MWF296"/>
      <c r="MWG296"/>
      <c r="MWH296"/>
      <c r="MWI296"/>
      <c r="MWJ296"/>
      <c r="MWK296"/>
      <c r="MWL296"/>
      <c r="MWM296"/>
      <c r="MWN296"/>
      <c r="MWO296"/>
      <c r="MWP296"/>
      <c r="MWQ296"/>
      <c r="MWR296"/>
      <c r="MWS296"/>
      <c r="MWT296"/>
      <c r="MWU296"/>
      <c r="MWV296"/>
      <c r="MWW296"/>
      <c r="MWX296"/>
      <c r="MWY296"/>
      <c r="MWZ296"/>
      <c r="MXA296"/>
      <c r="MXB296"/>
      <c r="MXC296"/>
      <c r="MXD296"/>
      <c r="MXE296"/>
      <c r="MXF296"/>
      <c r="MXG296"/>
      <c r="MXH296"/>
      <c r="MXI296"/>
      <c r="MXJ296"/>
      <c r="MXK296"/>
      <c r="MXL296"/>
      <c r="MXM296"/>
      <c r="MXN296"/>
      <c r="MXO296"/>
      <c r="MXP296"/>
      <c r="MXQ296"/>
      <c r="MXR296"/>
      <c r="MXS296"/>
      <c r="MXT296"/>
      <c r="MXU296"/>
      <c r="MXV296"/>
      <c r="MXW296"/>
      <c r="MXX296"/>
      <c r="MXY296"/>
      <c r="MXZ296"/>
      <c r="MYA296"/>
      <c r="MYB296"/>
      <c r="MYC296"/>
      <c r="MYD296"/>
      <c r="MYE296"/>
      <c r="MYF296"/>
      <c r="MYG296"/>
      <c r="MYH296"/>
      <c r="MYI296"/>
      <c r="MYJ296"/>
      <c r="MYK296"/>
      <c r="MYL296"/>
      <c r="MYM296"/>
      <c r="MYN296"/>
      <c r="MYO296"/>
      <c r="MYP296"/>
      <c r="MYQ296"/>
      <c r="MYR296"/>
      <c r="MYS296"/>
      <c r="MYT296"/>
      <c r="MYU296"/>
      <c r="MYV296"/>
      <c r="MYW296"/>
      <c r="MYX296"/>
      <c r="MYY296"/>
      <c r="MYZ296"/>
      <c r="MZA296"/>
      <c r="MZB296"/>
      <c r="MZC296"/>
      <c r="MZD296"/>
      <c r="MZE296"/>
      <c r="MZF296"/>
      <c r="MZG296"/>
      <c r="MZH296"/>
      <c r="MZI296"/>
      <c r="MZJ296"/>
      <c r="MZK296"/>
      <c r="MZL296"/>
      <c r="MZM296"/>
      <c r="MZN296"/>
      <c r="MZO296"/>
      <c r="MZP296"/>
      <c r="MZQ296"/>
      <c r="MZR296"/>
      <c r="MZS296"/>
      <c r="MZT296"/>
      <c r="MZU296"/>
      <c r="MZV296"/>
      <c r="MZW296"/>
      <c r="MZX296"/>
      <c r="MZY296"/>
      <c r="MZZ296"/>
      <c r="NAA296"/>
      <c r="NAB296"/>
      <c r="NAC296"/>
      <c r="NAD296"/>
      <c r="NAE296"/>
      <c r="NAF296"/>
      <c r="NAG296"/>
      <c r="NAH296"/>
      <c r="NAI296"/>
      <c r="NAJ296"/>
      <c r="NAK296"/>
      <c r="NAL296"/>
      <c r="NAM296"/>
      <c r="NAN296"/>
      <c r="NAO296"/>
      <c r="NAP296"/>
      <c r="NAQ296"/>
      <c r="NAR296"/>
      <c r="NAS296"/>
      <c r="NAT296"/>
      <c r="NAU296"/>
      <c r="NAV296"/>
      <c r="NAW296"/>
      <c r="NAX296"/>
      <c r="NAY296"/>
      <c r="NAZ296"/>
      <c r="NBA296"/>
      <c r="NBB296"/>
      <c r="NBC296"/>
      <c r="NBD296"/>
      <c r="NBE296"/>
      <c r="NBF296"/>
      <c r="NBG296"/>
      <c r="NBH296"/>
      <c r="NBI296"/>
      <c r="NBJ296"/>
      <c r="NBK296"/>
      <c r="NBL296"/>
      <c r="NBM296"/>
      <c r="NBN296"/>
      <c r="NBO296"/>
      <c r="NBP296"/>
      <c r="NBQ296"/>
      <c r="NBR296"/>
      <c r="NBS296"/>
      <c r="NBT296"/>
      <c r="NBU296"/>
      <c r="NBV296"/>
      <c r="NBW296"/>
      <c r="NBX296"/>
      <c r="NBY296"/>
      <c r="NBZ296"/>
      <c r="NCA296"/>
      <c r="NCB296"/>
      <c r="NCC296"/>
      <c r="NCD296"/>
      <c r="NCE296"/>
      <c r="NCF296"/>
      <c r="NCG296"/>
      <c r="NCH296"/>
      <c r="NCI296"/>
      <c r="NCJ296"/>
      <c r="NCK296"/>
      <c r="NCL296"/>
      <c r="NCM296"/>
      <c r="NCN296"/>
      <c r="NCO296"/>
      <c r="NCP296"/>
      <c r="NCQ296"/>
      <c r="NCR296"/>
      <c r="NCS296"/>
      <c r="NCT296"/>
      <c r="NCU296"/>
      <c r="NCV296"/>
      <c r="NCW296"/>
      <c r="NCX296"/>
      <c r="NCY296"/>
      <c r="NCZ296"/>
      <c r="NDA296"/>
      <c r="NDB296"/>
      <c r="NDC296"/>
      <c r="NDD296"/>
      <c r="NDE296"/>
      <c r="NDF296"/>
      <c r="NDG296"/>
      <c r="NDH296"/>
      <c r="NDI296"/>
      <c r="NDJ296"/>
      <c r="NDK296"/>
      <c r="NDL296"/>
      <c r="NDM296"/>
      <c r="NDN296"/>
      <c r="NDO296"/>
      <c r="NDP296"/>
      <c r="NDQ296"/>
      <c r="NDR296"/>
      <c r="NDS296"/>
      <c r="NDT296"/>
      <c r="NDU296"/>
      <c r="NDV296"/>
      <c r="NDW296"/>
      <c r="NDX296"/>
      <c r="NDY296"/>
      <c r="NDZ296"/>
      <c r="NEA296"/>
      <c r="NEB296"/>
      <c r="NEC296"/>
      <c r="NED296"/>
      <c r="NEE296"/>
      <c r="NEF296"/>
      <c r="NEG296"/>
      <c r="NEH296"/>
      <c r="NEI296"/>
      <c r="NEJ296"/>
      <c r="NEK296"/>
      <c r="NEL296"/>
      <c r="NEM296"/>
      <c r="NEN296"/>
      <c r="NEO296"/>
      <c r="NEP296"/>
      <c r="NEQ296"/>
      <c r="NER296"/>
      <c r="NES296"/>
      <c r="NET296"/>
      <c r="NEU296"/>
      <c r="NEV296"/>
      <c r="NEW296"/>
      <c r="NEX296"/>
      <c r="NEY296"/>
      <c r="NEZ296"/>
      <c r="NFA296"/>
      <c r="NFB296"/>
      <c r="NFC296"/>
      <c r="NFD296"/>
      <c r="NFE296"/>
      <c r="NFF296"/>
      <c r="NFG296"/>
      <c r="NFH296"/>
      <c r="NFI296"/>
      <c r="NFJ296"/>
      <c r="NFK296"/>
      <c r="NFL296"/>
      <c r="NFM296"/>
      <c r="NFN296"/>
      <c r="NFO296"/>
      <c r="NFP296"/>
      <c r="NFQ296"/>
      <c r="NFR296"/>
      <c r="NFS296"/>
      <c r="NFT296"/>
      <c r="NFU296"/>
      <c r="NFV296"/>
      <c r="NFW296"/>
      <c r="NFX296"/>
      <c r="NFY296"/>
      <c r="NFZ296"/>
      <c r="NGA296"/>
      <c r="NGB296"/>
      <c r="NGC296"/>
      <c r="NGD296"/>
      <c r="NGE296"/>
      <c r="NGF296"/>
      <c r="NGG296"/>
      <c r="NGH296"/>
      <c r="NGI296"/>
      <c r="NGJ296"/>
      <c r="NGK296"/>
      <c r="NGL296"/>
      <c r="NGM296"/>
      <c r="NGN296"/>
      <c r="NGO296"/>
      <c r="NGP296"/>
      <c r="NGQ296"/>
      <c r="NGR296"/>
      <c r="NGS296"/>
      <c r="NGT296"/>
      <c r="NGU296"/>
      <c r="NGV296"/>
      <c r="NGW296"/>
      <c r="NGX296"/>
      <c r="NGY296"/>
      <c r="NGZ296"/>
      <c r="NHA296"/>
      <c r="NHB296"/>
      <c r="NHC296"/>
      <c r="NHD296"/>
      <c r="NHE296"/>
      <c r="NHF296"/>
      <c r="NHG296"/>
      <c r="NHH296"/>
      <c r="NHI296"/>
      <c r="NHJ296"/>
      <c r="NHK296"/>
      <c r="NHL296"/>
      <c r="NHM296"/>
      <c r="NHN296"/>
      <c r="NHO296"/>
      <c r="NHP296"/>
      <c r="NHQ296"/>
      <c r="NHR296"/>
      <c r="NHS296"/>
      <c r="NHT296"/>
      <c r="NHU296"/>
      <c r="NHV296"/>
      <c r="NHW296"/>
      <c r="NHX296"/>
      <c r="NHY296"/>
      <c r="NHZ296"/>
      <c r="NIA296"/>
      <c r="NIB296"/>
      <c r="NIC296"/>
      <c r="NID296"/>
      <c r="NIE296"/>
      <c r="NIF296"/>
      <c r="NIG296"/>
      <c r="NIH296"/>
      <c r="NII296"/>
      <c r="NIJ296"/>
      <c r="NIK296"/>
      <c r="NIL296"/>
      <c r="NIM296"/>
      <c r="NIN296"/>
      <c r="NIO296"/>
      <c r="NIP296"/>
      <c r="NIQ296"/>
      <c r="NIR296"/>
      <c r="NIS296"/>
      <c r="NIT296"/>
      <c r="NIU296"/>
      <c r="NIV296"/>
      <c r="NIW296"/>
      <c r="NIX296"/>
      <c r="NIY296"/>
      <c r="NIZ296"/>
      <c r="NJA296"/>
      <c r="NJB296"/>
      <c r="NJC296"/>
      <c r="NJD296"/>
      <c r="NJE296"/>
      <c r="NJF296"/>
      <c r="NJG296"/>
      <c r="NJH296"/>
      <c r="NJI296"/>
      <c r="NJJ296"/>
      <c r="NJK296"/>
      <c r="NJL296"/>
      <c r="NJM296"/>
      <c r="NJN296"/>
      <c r="NJO296"/>
      <c r="NJP296"/>
      <c r="NJQ296"/>
      <c r="NJR296"/>
      <c r="NJS296"/>
      <c r="NJT296"/>
      <c r="NJU296"/>
      <c r="NJV296"/>
      <c r="NJW296"/>
      <c r="NJX296"/>
      <c r="NJY296"/>
      <c r="NJZ296"/>
      <c r="NKA296"/>
      <c r="NKB296"/>
      <c r="NKC296"/>
      <c r="NKD296"/>
      <c r="NKE296"/>
      <c r="NKF296"/>
      <c r="NKG296"/>
      <c r="NKH296"/>
      <c r="NKI296"/>
      <c r="NKJ296"/>
      <c r="NKK296"/>
      <c r="NKL296"/>
      <c r="NKM296"/>
      <c r="NKN296"/>
      <c r="NKO296"/>
      <c r="NKP296"/>
      <c r="NKQ296"/>
      <c r="NKR296"/>
      <c r="NKS296"/>
      <c r="NKT296"/>
      <c r="NKU296"/>
      <c r="NKV296"/>
      <c r="NKW296"/>
      <c r="NKX296"/>
      <c r="NKY296"/>
      <c r="NKZ296"/>
      <c r="NLA296"/>
      <c r="NLB296"/>
      <c r="NLC296"/>
      <c r="NLD296"/>
      <c r="NLE296"/>
      <c r="NLF296"/>
      <c r="NLG296"/>
      <c r="NLH296"/>
      <c r="NLI296"/>
      <c r="NLJ296"/>
      <c r="NLK296"/>
      <c r="NLL296"/>
      <c r="NLM296"/>
      <c r="NLN296"/>
      <c r="NLO296"/>
      <c r="NLP296"/>
      <c r="NLQ296"/>
      <c r="NLR296"/>
      <c r="NLS296"/>
      <c r="NLT296"/>
      <c r="NLU296"/>
      <c r="NLV296"/>
      <c r="NLW296"/>
      <c r="NLX296"/>
      <c r="NLY296"/>
      <c r="NLZ296"/>
      <c r="NMA296"/>
      <c r="NMB296"/>
      <c r="NMC296"/>
      <c r="NMD296"/>
      <c r="NME296"/>
      <c r="NMF296"/>
      <c r="NMG296"/>
      <c r="NMH296"/>
      <c r="NMI296"/>
      <c r="NMJ296"/>
      <c r="NMK296"/>
      <c r="NML296"/>
      <c r="NMM296"/>
      <c r="NMN296"/>
      <c r="NMO296"/>
      <c r="NMP296"/>
      <c r="NMQ296"/>
      <c r="NMR296"/>
      <c r="NMS296"/>
      <c r="NMT296"/>
      <c r="NMU296"/>
      <c r="NMV296"/>
      <c r="NMW296"/>
      <c r="NMX296"/>
      <c r="NMY296"/>
      <c r="NMZ296"/>
      <c r="NNA296"/>
      <c r="NNB296"/>
      <c r="NNC296"/>
      <c r="NND296"/>
      <c r="NNE296"/>
      <c r="NNF296"/>
      <c r="NNG296"/>
      <c r="NNH296"/>
      <c r="NNI296"/>
      <c r="NNJ296"/>
      <c r="NNK296"/>
      <c r="NNL296"/>
      <c r="NNM296"/>
      <c r="NNN296"/>
      <c r="NNO296"/>
      <c r="NNP296"/>
      <c r="NNQ296"/>
      <c r="NNR296"/>
      <c r="NNS296"/>
      <c r="NNT296"/>
      <c r="NNU296"/>
      <c r="NNV296"/>
      <c r="NNW296"/>
      <c r="NNX296"/>
      <c r="NNY296"/>
      <c r="NNZ296"/>
      <c r="NOA296"/>
      <c r="NOB296"/>
      <c r="NOC296"/>
      <c r="NOD296"/>
      <c r="NOE296"/>
      <c r="NOF296"/>
      <c r="NOG296"/>
      <c r="NOH296"/>
      <c r="NOI296"/>
      <c r="NOJ296"/>
      <c r="NOK296"/>
      <c r="NOL296"/>
      <c r="NOM296"/>
      <c r="NON296"/>
      <c r="NOO296"/>
      <c r="NOP296"/>
      <c r="NOQ296"/>
      <c r="NOR296"/>
      <c r="NOS296"/>
      <c r="NOT296"/>
      <c r="NOU296"/>
      <c r="NOV296"/>
      <c r="NOW296"/>
      <c r="NOX296"/>
      <c r="NOY296"/>
      <c r="NOZ296"/>
      <c r="NPA296"/>
      <c r="NPB296"/>
      <c r="NPC296"/>
      <c r="NPD296"/>
      <c r="NPE296"/>
      <c r="NPF296"/>
      <c r="NPG296"/>
      <c r="NPH296"/>
      <c r="NPI296"/>
      <c r="NPJ296"/>
      <c r="NPK296"/>
      <c r="NPL296"/>
      <c r="NPM296"/>
      <c r="NPN296"/>
      <c r="NPO296"/>
      <c r="NPP296"/>
      <c r="NPQ296"/>
      <c r="NPR296"/>
      <c r="NPS296"/>
      <c r="NPT296"/>
      <c r="NPU296"/>
      <c r="NPV296"/>
      <c r="NPW296"/>
      <c r="NPX296"/>
      <c r="NPY296"/>
      <c r="NPZ296"/>
      <c r="NQA296"/>
      <c r="NQB296"/>
      <c r="NQC296"/>
      <c r="NQD296"/>
      <c r="NQE296"/>
      <c r="NQF296"/>
      <c r="NQG296"/>
      <c r="NQH296"/>
      <c r="NQI296"/>
      <c r="NQJ296"/>
      <c r="NQK296"/>
      <c r="NQL296"/>
      <c r="NQM296"/>
      <c r="NQN296"/>
      <c r="NQO296"/>
      <c r="NQP296"/>
      <c r="NQQ296"/>
      <c r="NQR296"/>
      <c r="NQS296"/>
      <c r="NQT296"/>
      <c r="NQU296"/>
      <c r="NQV296"/>
      <c r="NQW296"/>
      <c r="NQX296"/>
      <c r="NQY296"/>
      <c r="NQZ296"/>
      <c r="NRA296"/>
      <c r="NRB296"/>
      <c r="NRC296"/>
      <c r="NRD296"/>
      <c r="NRE296"/>
      <c r="NRF296"/>
      <c r="NRG296"/>
      <c r="NRH296"/>
      <c r="NRI296"/>
      <c r="NRJ296"/>
      <c r="NRK296"/>
      <c r="NRL296"/>
      <c r="NRM296"/>
      <c r="NRN296"/>
      <c r="NRO296"/>
      <c r="NRP296"/>
      <c r="NRQ296"/>
      <c r="NRR296"/>
      <c r="NRS296"/>
      <c r="NRT296"/>
      <c r="NRU296"/>
      <c r="NRV296"/>
      <c r="NRW296"/>
      <c r="NRX296"/>
      <c r="NRY296"/>
      <c r="NRZ296"/>
      <c r="NSA296"/>
      <c r="NSB296"/>
      <c r="NSC296"/>
      <c r="NSD296"/>
      <c r="NSE296"/>
      <c r="NSF296"/>
      <c r="NSG296"/>
      <c r="NSH296"/>
      <c r="NSI296"/>
      <c r="NSJ296"/>
      <c r="NSK296"/>
      <c r="NSL296"/>
      <c r="NSM296"/>
      <c r="NSN296"/>
      <c r="NSO296"/>
      <c r="NSP296"/>
      <c r="NSQ296"/>
      <c r="NSR296"/>
      <c r="NSS296"/>
      <c r="NST296"/>
      <c r="NSU296"/>
      <c r="NSV296"/>
      <c r="NSW296"/>
      <c r="NSX296"/>
      <c r="NSY296"/>
      <c r="NSZ296"/>
      <c r="NTA296"/>
      <c r="NTB296"/>
      <c r="NTC296"/>
      <c r="NTD296"/>
      <c r="NTE296"/>
      <c r="NTF296"/>
      <c r="NTG296"/>
      <c r="NTH296"/>
      <c r="NTI296"/>
      <c r="NTJ296"/>
      <c r="NTK296"/>
      <c r="NTL296"/>
      <c r="NTM296"/>
      <c r="NTN296"/>
      <c r="NTO296"/>
      <c r="NTP296"/>
      <c r="NTQ296"/>
      <c r="NTR296"/>
      <c r="NTS296"/>
      <c r="NTT296"/>
      <c r="NTU296"/>
      <c r="NTV296"/>
      <c r="NTW296"/>
      <c r="NTX296"/>
      <c r="NTY296"/>
      <c r="NTZ296"/>
      <c r="NUA296"/>
      <c r="NUB296"/>
      <c r="NUC296"/>
      <c r="NUD296"/>
      <c r="NUE296"/>
      <c r="NUF296"/>
      <c r="NUG296"/>
      <c r="NUH296"/>
      <c r="NUI296"/>
      <c r="NUJ296"/>
      <c r="NUK296"/>
      <c r="NUL296"/>
      <c r="NUM296"/>
      <c r="NUN296"/>
      <c r="NUO296"/>
      <c r="NUP296"/>
      <c r="NUQ296"/>
      <c r="NUR296"/>
      <c r="NUS296"/>
      <c r="NUT296"/>
      <c r="NUU296"/>
      <c r="NUV296"/>
      <c r="NUW296"/>
      <c r="NUX296"/>
      <c r="NUY296"/>
      <c r="NUZ296"/>
      <c r="NVA296"/>
      <c r="NVB296"/>
      <c r="NVC296"/>
      <c r="NVD296"/>
      <c r="NVE296"/>
      <c r="NVF296"/>
      <c r="NVG296"/>
      <c r="NVH296"/>
      <c r="NVI296"/>
      <c r="NVJ296"/>
      <c r="NVK296"/>
      <c r="NVL296"/>
      <c r="NVM296"/>
      <c r="NVN296"/>
      <c r="NVO296"/>
      <c r="NVP296"/>
      <c r="NVQ296"/>
      <c r="NVR296"/>
      <c r="NVS296"/>
      <c r="NVT296"/>
      <c r="NVU296"/>
      <c r="NVV296"/>
      <c r="NVW296"/>
      <c r="NVX296"/>
      <c r="NVY296"/>
      <c r="NVZ296"/>
      <c r="NWA296"/>
      <c r="NWB296"/>
      <c r="NWC296"/>
      <c r="NWD296"/>
      <c r="NWE296"/>
      <c r="NWF296"/>
      <c r="NWG296"/>
      <c r="NWH296"/>
      <c r="NWI296"/>
      <c r="NWJ296"/>
      <c r="NWK296"/>
      <c r="NWL296"/>
      <c r="NWM296"/>
      <c r="NWN296"/>
      <c r="NWO296"/>
      <c r="NWP296"/>
      <c r="NWQ296"/>
      <c r="NWR296"/>
      <c r="NWS296"/>
      <c r="NWT296"/>
      <c r="NWU296"/>
      <c r="NWV296"/>
      <c r="NWW296"/>
      <c r="NWX296"/>
      <c r="NWY296"/>
      <c r="NWZ296"/>
      <c r="NXA296"/>
      <c r="NXB296"/>
      <c r="NXC296"/>
      <c r="NXD296"/>
      <c r="NXE296"/>
      <c r="NXF296"/>
      <c r="NXG296"/>
      <c r="NXH296"/>
      <c r="NXI296"/>
      <c r="NXJ296"/>
      <c r="NXK296"/>
      <c r="NXL296"/>
      <c r="NXM296"/>
      <c r="NXN296"/>
      <c r="NXO296"/>
      <c r="NXP296"/>
      <c r="NXQ296"/>
      <c r="NXR296"/>
      <c r="NXS296"/>
      <c r="NXT296"/>
      <c r="NXU296"/>
      <c r="NXV296"/>
      <c r="NXW296"/>
      <c r="NXX296"/>
      <c r="NXY296"/>
      <c r="NXZ296"/>
      <c r="NYA296"/>
      <c r="NYB296"/>
      <c r="NYC296"/>
      <c r="NYD296"/>
      <c r="NYE296"/>
      <c r="NYF296"/>
      <c r="NYG296"/>
      <c r="NYH296"/>
      <c r="NYI296"/>
      <c r="NYJ296"/>
      <c r="NYK296"/>
      <c r="NYL296"/>
      <c r="NYM296"/>
      <c r="NYN296"/>
      <c r="NYO296"/>
      <c r="NYP296"/>
      <c r="NYQ296"/>
      <c r="NYR296"/>
      <c r="NYS296"/>
      <c r="NYT296"/>
      <c r="NYU296"/>
      <c r="NYV296"/>
      <c r="NYW296"/>
      <c r="NYX296"/>
      <c r="NYY296"/>
      <c r="NYZ296"/>
      <c r="NZA296"/>
      <c r="NZB296"/>
      <c r="NZC296"/>
      <c r="NZD296"/>
      <c r="NZE296"/>
      <c r="NZF296"/>
      <c r="NZG296"/>
      <c r="NZH296"/>
      <c r="NZI296"/>
      <c r="NZJ296"/>
      <c r="NZK296"/>
      <c r="NZL296"/>
      <c r="NZM296"/>
      <c r="NZN296"/>
      <c r="NZO296"/>
      <c r="NZP296"/>
      <c r="NZQ296"/>
      <c r="NZR296"/>
      <c r="NZS296"/>
      <c r="NZT296"/>
      <c r="NZU296"/>
      <c r="NZV296"/>
      <c r="NZW296"/>
      <c r="NZX296"/>
      <c r="NZY296"/>
      <c r="NZZ296"/>
      <c r="OAA296"/>
      <c r="OAB296"/>
      <c r="OAC296"/>
      <c r="OAD296"/>
      <c r="OAE296"/>
      <c r="OAF296"/>
      <c r="OAG296"/>
      <c r="OAH296"/>
      <c r="OAI296"/>
      <c r="OAJ296"/>
      <c r="OAK296"/>
      <c r="OAL296"/>
      <c r="OAM296"/>
      <c r="OAN296"/>
      <c r="OAO296"/>
      <c r="OAP296"/>
      <c r="OAQ296"/>
      <c r="OAR296"/>
      <c r="OAS296"/>
      <c r="OAT296"/>
      <c r="OAU296"/>
      <c r="OAV296"/>
      <c r="OAW296"/>
      <c r="OAX296"/>
      <c r="OAY296"/>
      <c r="OAZ296"/>
      <c r="OBA296"/>
      <c r="OBB296"/>
      <c r="OBC296"/>
      <c r="OBD296"/>
      <c r="OBE296"/>
      <c r="OBF296"/>
      <c r="OBG296"/>
      <c r="OBH296"/>
      <c r="OBI296"/>
      <c r="OBJ296"/>
      <c r="OBK296"/>
      <c r="OBL296"/>
      <c r="OBM296"/>
      <c r="OBN296"/>
      <c r="OBO296"/>
      <c r="OBP296"/>
      <c r="OBQ296"/>
      <c r="OBR296"/>
      <c r="OBS296"/>
      <c r="OBT296"/>
      <c r="OBU296"/>
      <c r="OBV296"/>
      <c r="OBW296"/>
      <c r="OBX296"/>
      <c r="OBY296"/>
      <c r="OBZ296"/>
      <c r="OCA296"/>
      <c r="OCB296"/>
      <c r="OCC296"/>
      <c r="OCD296"/>
      <c r="OCE296"/>
      <c r="OCF296"/>
      <c r="OCG296"/>
      <c r="OCH296"/>
      <c r="OCI296"/>
      <c r="OCJ296"/>
      <c r="OCK296"/>
      <c r="OCL296"/>
      <c r="OCM296"/>
      <c r="OCN296"/>
      <c r="OCO296"/>
      <c r="OCP296"/>
      <c r="OCQ296"/>
      <c r="OCR296"/>
      <c r="OCS296"/>
      <c r="OCT296"/>
      <c r="OCU296"/>
      <c r="OCV296"/>
      <c r="OCW296"/>
      <c r="OCX296"/>
      <c r="OCY296"/>
      <c r="OCZ296"/>
      <c r="ODA296"/>
      <c r="ODB296"/>
      <c r="ODC296"/>
      <c r="ODD296"/>
      <c r="ODE296"/>
      <c r="ODF296"/>
      <c r="ODG296"/>
      <c r="ODH296"/>
      <c r="ODI296"/>
      <c r="ODJ296"/>
      <c r="ODK296"/>
      <c r="ODL296"/>
      <c r="ODM296"/>
      <c r="ODN296"/>
      <c r="ODO296"/>
      <c r="ODP296"/>
      <c r="ODQ296"/>
      <c r="ODR296"/>
      <c r="ODS296"/>
      <c r="ODT296"/>
      <c r="ODU296"/>
      <c r="ODV296"/>
      <c r="ODW296"/>
      <c r="ODX296"/>
      <c r="ODY296"/>
      <c r="ODZ296"/>
      <c r="OEA296"/>
      <c r="OEB296"/>
      <c r="OEC296"/>
      <c r="OED296"/>
      <c r="OEE296"/>
      <c r="OEF296"/>
      <c r="OEG296"/>
      <c r="OEH296"/>
      <c r="OEI296"/>
      <c r="OEJ296"/>
      <c r="OEK296"/>
      <c r="OEL296"/>
      <c r="OEM296"/>
      <c r="OEN296"/>
      <c r="OEO296"/>
      <c r="OEP296"/>
      <c r="OEQ296"/>
      <c r="OER296"/>
      <c r="OES296"/>
      <c r="OET296"/>
      <c r="OEU296"/>
      <c r="OEV296"/>
      <c r="OEW296"/>
      <c r="OEX296"/>
      <c r="OEY296"/>
      <c r="OEZ296"/>
      <c r="OFA296"/>
      <c r="OFB296"/>
      <c r="OFC296"/>
      <c r="OFD296"/>
      <c r="OFE296"/>
      <c r="OFF296"/>
      <c r="OFG296"/>
      <c r="OFH296"/>
      <c r="OFI296"/>
      <c r="OFJ296"/>
      <c r="OFK296"/>
      <c r="OFL296"/>
      <c r="OFM296"/>
      <c r="OFN296"/>
      <c r="OFO296"/>
      <c r="OFP296"/>
      <c r="OFQ296"/>
      <c r="OFR296"/>
      <c r="OFS296"/>
      <c r="OFT296"/>
      <c r="OFU296"/>
      <c r="OFV296"/>
      <c r="OFW296"/>
      <c r="OFX296"/>
      <c r="OFY296"/>
      <c r="OFZ296"/>
      <c r="OGA296"/>
      <c r="OGB296"/>
      <c r="OGC296"/>
      <c r="OGD296"/>
      <c r="OGE296"/>
      <c r="OGF296"/>
      <c r="OGG296"/>
      <c r="OGH296"/>
      <c r="OGI296"/>
      <c r="OGJ296"/>
      <c r="OGK296"/>
      <c r="OGL296"/>
      <c r="OGM296"/>
      <c r="OGN296"/>
      <c r="OGO296"/>
      <c r="OGP296"/>
      <c r="OGQ296"/>
      <c r="OGR296"/>
      <c r="OGS296"/>
      <c r="OGT296"/>
      <c r="OGU296"/>
      <c r="OGV296"/>
      <c r="OGW296"/>
      <c r="OGX296"/>
      <c r="OGY296"/>
      <c r="OGZ296"/>
      <c r="OHA296"/>
      <c r="OHB296"/>
      <c r="OHC296"/>
      <c r="OHD296"/>
      <c r="OHE296"/>
      <c r="OHF296"/>
      <c r="OHG296"/>
      <c r="OHH296"/>
      <c r="OHI296"/>
      <c r="OHJ296"/>
      <c r="OHK296"/>
      <c r="OHL296"/>
      <c r="OHM296"/>
      <c r="OHN296"/>
      <c r="OHO296"/>
      <c r="OHP296"/>
      <c r="OHQ296"/>
      <c r="OHR296"/>
      <c r="OHS296"/>
      <c r="OHT296"/>
      <c r="OHU296"/>
      <c r="OHV296"/>
      <c r="OHW296"/>
      <c r="OHX296"/>
      <c r="OHY296"/>
      <c r="OHZ296"/>
      <c r="OIA296"/>
      <c r="OIB296"/>
      <c r="OIC296"/>
      <c r="OID296"/>
      <c r="OIE296"/>
      <c r="OIF296"/>
      <c r="OIG296"/>
      <c r="OIH296"/>
      <c r="OII296"/>
      <c r="OIJ296"/>
      <c r="OIK296"/>
      <c r="OIL296"/>
      <c r="OIM296"/>
      <c r="OIN296"/>
      <c r="OIO296"/>
      <c r="OIP296"/>
      <c r="OIQ296"/>
      <c r="OIR296"/>
      <c r="OIS296"/>
      <c r="OIT296"/>
      <c r="OIU296"/>
      <c r="OIV296"/>
      <c r="OIW296"/>
      <c r="OIX296"/>
      <c r="OIY296"/>
      <c r="OIZ296"/>
      <c r="OJA296"/>
      <c r="OJB296"/>
      <c r="OJC296"/>
      <c r="OJD296"/>
      <c r="OJE296"/>
      <c r="OJF296"/>
      <c r="OJG296"/>
      <c r="OJH296"/>
      <c r="OJI296"/>
      <c r="OJJ296"/>
      <c r="OJK296"/>
      <c r="OJL296"/>
      <c r="OJM296"/>
      <c r="OJN296"/>
      <c r="OJO296"/>
      <c r="OJP296"/>
      <c r="OJQ296"/>
      <c r="OJR296"/>
      <c r="OJS296"/>
      <c r="OJT296"/>
      <c r="OJU296"/>
      <c r="OJV296"/>
      <c r="OJW296"/>
      <c r="OJX296"/>
      <c r="OJY296"/>
      <c r="OJZ296"/>
      <c r="OKA296"/>
      <c r="OKB296"/>
      <c r="OKC296"/>
      <c r="OKD296"/>
      <c r="OKE296"/>
      <c r="OKF296"/>
      <c r="OKG296"/>
      <c r="OKH296"/>
      <c r="OKI296"/>
      <c r="OKJ296"/>
      <c r="OKK296"/>
      <c r="OKL296"/>
      <c r="OKM296"/>
      <c r="OKN296"/>
      <c r="OKO296"/>
      <c r="OKP296"/>
      <c r="OKQ296"/>
      <c r="OKR296"/>
      <c r="OKS296"/>
      <c r="OKT296"/>
      <c r="OKU296"/>
      <c r="OKV296"/>
      <c r="OKW296"/>
      <c r="OKX296"/>
      <c r="OKY296"/>
      <c r="OKZ296"/>
      <c r="OLA296"/>
      <c r="OLB296"/>
      <c r="OLC296"/>
      <c r="OLD296"/>
      <c r="OLE296"/>
      <c r="OLF296"/>
      <c r="OLG296"/>
      <c r="OLH296"/>
      <c r="OLI296"/>
      <c r="OLJ296"/>
      <c r="OLK296"/>
      <c r="OLL296"/>
      <c r="OLM296"/>
      <c r="OLN296"/>
      <c r="OLO296"/>
      <c r="OLP296"/>
      <c r="OLQ296"/>
      <c r="OLR296"/>
      <c r="OLS296"/>
      <c r="OLT296"/>
      <c r="OLU296"/>
      <c r="OLV296"/>
      <c r="OLW296"/>
      <c r="OLX296"/>
      <c r="OLY296"/>
      <c r="OLZ296"/>
      <c r="OMA296"/>
      <c r="OMB296"/>
      <c r="OMC296"/>
      <c r="OMD296"/>
      <c r="OME296"/>
      <c r="OMF296"/>
      <c r="OMG296"/>
      <c r="OMH296"/>
      <c r="OMI296"/>
      <c r="OMJ296"/>
      <c r="OMK296"/>
      <c r="OML296"/>
      <c r="OMM296"/>
      <c r="OMN296"/>
      <c r="OMO296"/>
      <c r="OMP296"/>
      <c r="OMQ296"/>
      <c r="OMR296"/>
      <c r="OMS296"/>
      <c r="OMT296"/>
      <c r="OMU296"/>
      <c r="OMV296"/>
      <c r="OMW296"/>
      <c r="OMX296"/>
      <c r="OMY296"/>
      <c r="OMZ296"/>
      <c r="ONA296"/>
      <c r="ONB296"/>
      <c r="ONC296"/>
      <c r="OND296"/>
      <c r="ONE296"/>
      <c r="ONF296"/>
      <c r="ONG296"/>
      <c r="ONH296"/>
      <c r="ONI296"/>
      <c r="ONJ296"/>
      <c r="ONK296"/>
      <c r="ONL296"/>
      <c r="ONM296"/>
      <c r="ONN296"/>
      <c r="ONO296"/>
      <c r="ONP296"/>
      <c r="ONQ296"/>
      <c r="ONR296"/>
      <c r="ONS296"/>
      <c r="ONT296"/>
      <c r="ONU296"/>
      <c r="ONV296"/>
      <c r="ONW296"/>
      <c r="ONX296"/>
      <c r="ONY296"/>
      <c r="ONZ296"/>
      <c r="OOA296"/>
      <c r="OOB296"/>
      <c r="OOC296"/>
      <c r="OOD296"/>
      <c r="OOE296"/>
      <c r="OOF296"/>
      <c r="OOG296"/>
      <c r="OOH296"/>
      <c r="OOI296"/>
      <c r="OOJ296"/>
      <c r="OOK296"/>
      <c r="OOL296"/>
      <c r="OOM296"/>
      <c r="OON296"/>
      <c r="OOO296"/>
      <c r="OOP296"/>
      <c r="OOQ296"/>
      <c r="OOR296"/>
      <c r="OOS296"/>
      <c r="OOT296"/>
      <c r="OOU296"/>
      <c r="OOV296"/>
      <c r="OOW296"/>
      <c r="OOX296"/>
      <c r="OOY296"/>
      <c r="OOZ296"/>
      <c r="OPA296"/>
      <c r="OPB296"/>
      <c r="OPC296"/>
      <c r="OPD296"/>
      <c r="OPE296"/>
      <c r="OPF296"/>
      <c r="OPG296"/>
      <c r="OPH296"/>
      <c r="OPI296"/>
      <c r="OPJ296"/>
      <c r="OPK296"/>
      <c r="OPL296"/>
      <c r="OPM296"/>
      <c r="OPN296"/>
      <c r="OPO296"/>
      <c r="OPP296"/>
      <c r="OPQ296"/>
      <c r="OPR296"/>
      <c r="OPS296"/>
      <c r="OPT296"/>
      <c r="OPU296"/>
      <c r="OPV296"/>
      <c r="OPW296"/>
      <c r="OPX296"/>
      <c r="OPY296"/>
      <c r="OPZ296"/>
      <c r="OQA296"/>
      <c r="OQB296"/>
      <c r="OQC296"/>
      <c r="OQD296"/>
      <c r="OQE296"/>
      <c r="OQF296"/>
      <c r="OQG296"/>
      <c r="OQH296"/>
      <c r="OQI296"/>
      <c r="OQJ296"/>
      <c r="OQK296"/>
      <c r="OQL296"/>
      <c r="OQM296"/>
      <c r="OQN296"/>
      <c r="OQO296"/>
      <c r="OQP296"/>
      <c r="OQQ296"/>
      <c r="OQR296"/>
      <c r="OQS296"/>
      <c r="OQT296"/>
      <c r="OQU296"/>
      <c r="OQV296"/>
      <c r="OQW296"/>
      <c r="OQX296"/>
      <c r="OQY296"/>
      <c r="OQZ296"/>
      <c r="ORA296"/>
      <c r="ORB296"/>
      <c r="ORC296"/>
      <c r="ORD296"/>
      <c r="ORE296"/>
      <c r="ORF296"/>
      <c r="ORG296"/>
      <c r="ORH296"/>
      <c r="ORI296"/>
      <c r="ORJ296"/>
      <c r="ORK296"/>
      <c r="ORL296"/>
      <c r="ORM296"/>
      <c r="ORN296"/>
      <c r="ORO296"/>
      <c r="ORP296"/>
      <c r="ORQ296"/>
      <c r="ORR296"/>
      <c r="ORS296"/>
      <c r="ORT296"/>
      <c r="ORU296"/>
      <c r="ORV296"/>
      <c r="ORW296"/>
      <c r="ORX296"/>
      <c r="ORY296"/>
      <c r="ORZ296"/>
      <c r="OSA296"/>
      <c r="OSB296"/>
      <c r="OSC296"/>
      <c r="OSD296"/>
      <c r="OSE296"/>
      <c r="OSF296"/>
      <c r="OSG296"/>
      <c r="OSH296"/>
      <c r="OSI296"/>
      <c r="OSJ296"/>
      <c r="OSK296"/>
      <c r="OSL296"/>
      <c r="OSM296"/>
      <c r="OSN296"/>
      <c r="OSO296"/>
      <c r="OSP296"/>
      <c r="OSQ296"/>
      <c r="OSR296"/>
      <c r="OSS296"/>
      <c r="OST296"/>
      <c r="OSU296"/>
      <c r="OSV296"/>
      <c r="OSW296"/>
      <c r="OSX296"/>
      <c r="OSY296"/>
      <c r="OSZ296"/>
      <c r="OTA296"/>
      <c r="OTB296"/>
      <c r="OTC296"/>
      <c r="OTD296"/>
      <c r="OTE296"/>
      <c r="OTF296"/>
      <c r="OTG296"/>
      <c r="OTH296"/>
      <c r="OTI296"/>
      <c r="OTJ296"/>
      <c r="OTK296"/>
      <c r="OTL296"/>
      <c r="OTM296"/>
      <c r="OTN296"/>
      <c r="OTO296"/>
      <c r="OTP296"/>
      <c r="OTQ296"/>
      <c r="OTR296"/>
      <c r="OTS296"/>
      <c r="OTT296"/>
      <c r="OTU296"/>
      <c r="OTV296"/>
      <c r="OTW296"/>
      <c r="OTX296"/>
      <c r="OTY296"/>
      <c r="OTZ296"/>
      <c r="OUA296"/>
      <c r="OUB296"/>
      <c r="OUC296"/>
      <c r="OUD296"/>
      <c r="OUE296"/>
      <c r="OUF296"/>
      <c r="OUG296"/>
      <c r="OUH296"/>
      <c r="OUI296"/>
      <c r="OUJ296"/>
      <c r="OUK296"/>
      <c r="OUL296"/>
      <c r="OUM296"/>
      <c r="OUN296"/>
      <c r="OUO296"/>
      <c r="OUP296"/>
      <c r="OUQ296"/>
      <c r="OUR296"/>
      <c r="OUS296"/>
      <c r="OUT296"/>
      <c r="OUU296"/>
      <c r="OUV296"/>
      <c r="OUW296"/>
      <c r="OUX296"/>
      <c r="OUY296"/>
      <c r="OUZ296"/>
      <c r="OVA296"/>
      <c r="OVB296"/>
      <c r="OVC296"/>
      <c r="OVD296"/>
      <c r="OVE296"/>
      <c r="OVF296"/>
      <c r="OVG296"/>
      <c r="OVH296"/>
      <c r="OVI296"/>
      <c r="OVJ296"/>
      <c r="OVK296"/>
      <c r="OVL296"/>
      <c r="OVM296"/>
      <c r="OVN296"/>
      <c r="OVO296"/>
      <c r="OVP296"/>
      <c r="OVQ296"/>
      <c r="OVR296"/>
      <c r="OVS296"/>
      <c r="OVT296"/>
      <c r="OVU296"/>
      <c r="OVV296"/>
      <c r="OVW296"/>
      <c r="OVX296"/>
      <c r="OVY296"/>
      <c r="OVZ296"/>
      <c r="OWA296"/>
      <c r="OWB296"/>
      <c r="OWC296"/>
      <c r="OWD296"/>
      <c r="OWE296"/>
      <c r="OWF296"/>
      <c r="OWG296"/>
      <c r="OWH296"/>
      <c r="OWI296"/>
      <c r="OWJ296"/>
      <c r="OWK296"/>
      <c r="OWL296"/>
      <c r="OWM296"/>
      <c r="OWN296"/>
      <c r="OWO296"/>
      <c r="OWP296"/>
      <c r="OWQ296"/>
      <c r="OWR296"/>
      <c r="OWS296"/>
      <c r="OWT296"/>
      <c r="OWU296"/>
      <c r="OWV296"/>
      <c r="OWW296"/>
      <c r="OWX296"/>
      <c r="OWY296"/>
      <c r="OWZ296"/>
      <c r="OXA296"/>
      <c r="OXB296"/>
      <c r="OXC296"/>
      <c r="OXD296"/>
      <c r="OXE296"/>
      <c r="OXF296"/>
      <c r="OXG296"/>
      <c r="OXH296"/>
      <c r="OXI296"/>
      <c r="OXJ296"/>
      <c r="OXK296"/>
      <c r="OXL296"/>
      <c r="OXM296"/>
      <c r="OXN296"/>
      <c r="OXO296"/>
      <c r="OXP296"/>
      <c r="OXQ296"/>
      <c r="OXR296"/>
      <c r="OXS296"/>
      <c r="OXT296"/>
      <c r="OXU296"/>
      <c r="OXV296"/>
      <c r="OXW296"/>
      <c r="OXX296"/>
      <c r="OXY296"/>
      <c r="OXZ296"/>
      <c r="OYA296"/>
      <c r="OYB296"/>
      <c r="OYC296"/>
      <c r="OYD296"/>
      <c r="OYE296"/>
      <c r="OYF296"/>
      <c r="OYG296"/>
      <c r="OYH296"/>
      <c r="OYI296"/>
      <c r="OYJ296"/>
      <c r="OYK296"/>
      <c r="OYL296"/>
      <c r="OYM296"/>
      <c r="OYN296"/>
      <c r="OYO296"/>
      <c r="OYP296"/>
      <c r="OYQ296"/>
      <c r="OYR296"/>
      <c r="OYS296"/>
      <c r="OYT296"/>
      <c r="OYU296"/>
      <c r="OYV296"/>
      <c r="OYW296"/>
      <c r="OYX296"/>
      <c r="OYY296"/>
      <c r="OYZ296"/>
      <c r="OZA296"/>
      <c r="OZB296"/>
      <c r="OZC296"/>
      <c r="OZD296"/>
      <c r="OZE296"/>
      <c r="OZF296"/>
      <c r="OZG296"/>
      <c r="OZH296"/>
      <c r="OZI296"/>
      <c r="OZJ296"/>
      <c r="OZK296"/>
      <c r="OZL296"/>
      <c r="OZM296"/>
      <c r="OZN296"/>
      <c r="OZO296"/>
      <c r="OZP296"/>
      <c r="OZQ296"/>
      <c r="OZR296"/>
      <c r="OZS296"/>
      <c r="OZT296"/>
      <c r="OZU296"/>
      <c r="OZV296"/>
      <c r="OZW296"/>
      <c r="OZX296"/>
      <c r="OZY296"/>
      <c r="OZZ296"/>
      <c r="PAA296"/>
      <c r="PAB296"/>
      <c r="PAC296"/>
      <c r="PAD296"/>
      <c r="PAE296"/>
      <c r="PAF296"/>
      <c r="PAG296"/>
      <c r="PAH296"/>
      <c r="PAI296"/>
      <c r="PAJ296"/>
      <c r="PAK296"/>
      <c r="PAL296"/>
      <c r="PAM296"/>
      <c r="PAN296"/>
      <c r="PAO296"/>
      <c r="PAP296"/>
      <c r="PAQ296"/>
      <c r="PAR296"/>
      <c r="PAS296"/>
      <c r="PAT296"/>
      <c r="PAU296"/>
      <c r="PAV296"/>
      <c r="PAW296"/>
      <c r="PAX296"/>
      <c r="PAY296"/>
      <c r="PAZ296"/>
      <c r="PBA296"/>
      <c r="PBB296"/>
      <c r="PBC296"/>
      <c r="PBD296"/>
      <c r="PBE296"/>
      <c r="PBF296"/>
      <c r="PBG296"/>
      <c r="PBH296"/>
      <c r="PBI296"/>
      <c r="PBJ296"/>
      <c r="PBK296"/>
      <c r="PBL296"/>
      <c r="PBM296"/>
      <c r="PBN296"/>
      <c r="PBO296"/>
      <c r="PBP296"/>
      <c r="PBQ296"/>
      <c r="PBR296"/>
      <c r="PBS296"/>
      <c r="PBT296"/>
      <c r="PBU296"/>
      <c r="PBV296"/>
      <c r="PBW296"/>
      <c r="PBX296"/>
      <c r="PBY296"/>
      <c r="PBZ296"/>
      <c r="PCA296"/>
      <c r="PCB296"/>
      <c r="PCC296"/>
      <c r="PCD296"/>
      <c r="PCE296"/>
      <c r="PCF296"/>
      <c r="PCG296"/>
      <c r="PCH296"/>
      <c r="PCI296"/>
      <c r="PCJ296"/>
      <c r="PCK296"/>
      <c r="PCL296"/>
      <c r="PCM296"/>
      <c r="PCN296"/>
      <c r="PCO296"/>
      <c r="PCP296"/>
      <c r="PCQ296"/>
      <c r="PCR296"/>
      <c r="PCS296"/>
      <c r="PCT296"/>
      <c r="PCU296"/>
      <c r="PCV296"/>
      <c r="PCW296"/>
      <c r="PCX296"/>
      <c r="PCY296"/>
      <c r="PCZ296"/>
      <c r="PDA296"/>
      <c r="PDB296"/>
      <c r="PDC296"/>
      <c r="PDD296"/>
      <c r="PDE296"/>
      <c r="PDF296"/>
      <c r="PDG296"/>
      <c r="PDH296"/>
      <c r="PDI296"/>
      <c r="PDJ296"/>
      <c r="PDK296"/>
      <c r="PDL296"/>
      <c r="PDM296"/>
      <c r="PDN296"/>
      <c r="PDO296"/>
      <c r="PDP296"/>
      <c r="PDQ296"/>
      <c r="PDR296"/>
      <c r="PDS296"/>
      <c r="PDT296"/>
      <c r="PDU296"/>
      <c r="PDV296"/>
      <c r="PDW296"/>
      <c r="PDX296"/>
      <c r="PDY296"/>
      <c r="PDZ296"/>
      <c r="PEA296"/>
      <c r="PEB296"/>
      <c r="PEC296"/>
      <c r="PED296"/>
      <c r="PEE296"/>
      <c r="PEF296"/>
      <c r="PEG296"/>
      <c r="PEH296"/>
      <c r="PEI296"/>
      <c r="PEJ296"/>
      <c r="PEK296"/>
      <c r="PEL296"/>
      <c r="PEM296"/>
      <c r="PEN296"/>
      <c r="PEO296"/>
      <c r="PEP296"/>
      <c r="PEQ296"/>
      <c r="PER296"/>
      <c r="PES296"/>
      <c r="PET296"/>
      <c r="PEU296"/>
      <c r="PEV296"/>
      <c r="PEW296"/>
      <c r="PEX296"/>
      <c r="PEY296"/>
      <c r="PEZ296"/>
      <c r="PFA296"/>
      <c r="PFB296"/>
      <c r="PFC296"/>
      <c r="PFD296"/>
      <c r="PFE296"/>
      <c r="PFF296"/>
      <c r="PFG296"/>
      <c r="PFH296"/>
      <c r="PFI296"/>
      <c r="PFJ296"/>
      <c r="PFK296"/>
      <c r="PFL296"/>
      <c r="PFM296"/>
      <c r="PFN296"/>
      <c r="PFO296"/>
      <c r="PFP296"/>
      <c r="PFQ296"/>
      <c r="PFR296"/>
      <c r="PFS296"/>
      <c r="PFT296"/>
      <c r="PFU296"/>
      <c r="PFV296"/>
      <c r="PFW296"/>
      <c r="PFX296"/>
      <c r="PFY296"/>
      <c r="PFZ296"/>
      <c r="PGA296"/>
      <c r="PGB296"/>
      <c r="PGC296"/>
      <c r="PGD296"/>
      <c r="PGE296"/>
      <c r="PGF296"/>
      <c r="PGG296"/>
      <c r="PGH296"/>
      <c r="PGI296"/>
      <c r="PGJ296"/>
      <c r="PGK296"/>
      <c r="PGL296"/>
      <c r="PGM296"/>
      <c r="PGN296"/>
      <c r="PGO296"/>
      <c r="PGP296"/>
      <c r="PGQ296"/>
      <c r="PGR296"/>
      <c r="PGS296"/>
      <c r="PGT296"/>
      <c r="PGU296"/>
      <c r="PGV296"/>
      <c r="PGW296"/>
      <c r="PGX296"/>
      <c r="PGY296"/>
      <c r="PGZ296"/>
      <c r="PHA296"/>
      <c r="PHB296"/>
      <c r="PHC296"/>
      <c r="PHD296"/>
      <c r="PHE296"/>
      <c r="PHF296"/>
      <c r="PHG296"/>
      <c r="PHH296"/>
      <c r="PHI296"/>
      <c r="PHJ296"/>
      <c r="PHK296"/>
      <c r="PHL296"/>
      <c r="PHM296"/>
      <c r="PHN296"/>
      <c r="PHO296"/>
      <c r="PHP296"/>
      <c r="PHQ296"/>
      <c r="PHR296"/>
      <c r="PHS296"/>
      <c r="PHT296"/>
      <c r="PHU296"/>
      <c r="PHV296"/>
      <c r="PHW296"/>
      <c r="PHX296"/>
      <c r="PHY296"/>
      <c r="PHZ296"/>
      <c r="PIA296"/>
      <c r="PIB296"/>
      <c r="PIC296"/>
      <c r="PID296"/>
      <c r="PIE296"/>
      <c r="PIF296"/>
      <c r="PIG296"/>
      <c r="PIH296"/>
      <c r="PII296"/>
      <c r="PIJ296"/>
      <c r="PIK296"/>
      <c r="PIL296"/>
      <c r="PIM296"/>
      <c r="PIN296"/>
      <c r="PIO296"/>
      <c r="PIP296"/>
      <c r="PIQ296"/>
      <c r="PIR296"/>
      <c r="PIS296"/>
      <c r="PIT296"/>
      <c r="PIU296"/>
      <c r="PIV296"/>
      <c r="PIW296"/>
      <c r="PIX296"/>
      <c r="PIY296"/>
      <c r="PIZ296"/>
      <c r="PJA296"/>
      <c r="PJB296"/>
      <c r="PJC296"/>
      <c r="PJD296"/>
      <c r="PJE296"/>
      <c r="PJF296"/>
      <c r="PJG296"/>
      <c r="PJH296"/>
      <c r="PJI296"/>
      <c r="PJJ296"/>
      <c r="PJK296"/>
      <c r="PJL296"/>
      <c r="PJM296"/>
      <c r="PJN296"/>
      <c r="PJO296"/>
      <c r="PJP296"/>
      <c r="PJQ296"/>
      <c r="PJR296"/>
      <c r="PJS296"/>
      <c r="PJT296"/>
      <c r="PJU296"/>
      <c r="PJV296"/>
      <c r="PJW296"/>
      <c r="PJX296"/>
      <c r="PJY296"/>
      <c r="PJZ296"/>
      <c r="PKA296"/>
      <c r="PKB296"/>
      <c r="PKC296"/>
      <c r="PKD296"/>
      <c r="PKE296"/>
      <c r="PKF296"/>
      <c r="PKG296"/>
      <c r="PKH296"/>
      <c r="PKI296"/>
      <c r="PKJ296"/>
      <c r="PKK296"/>
      <c r="PKL296"/>
      <c r="PKM296"/>
      <c r="PKN296"/>
      <c r="PKO296"/>
      <c r="PKP296"/>
      <c r="PKQ296"/>
      <c r="PKR296"/>
      <c r="PKS296"/>
      <c r="PKT296"/>
      <c r="PKU296"/>
      <c r="PKV296"/>
      <c r="PKW296"/>
      <c r="PKX296"/>
      <c r="PKY296"/>
      <c r="PKZ296"/>
      <c r="PLA296"/>
      <c r="PLB296"/>
      <c r="PLC296"/>
      <c r="PLD296"/>
      <c r="PLE296"/>
      <c r="PLF296"/>
      <c r="PLG296"/>
      <c r="PLH296"/>
      <c r="PLI296"/>
      <c r="PLJ296"/>
      <c r="PLK296"/>
      <c r="PLL296"/>
      <c r="PLM296"/>
      <c r="PLN296"/>
      <c r="PLO296"/>
      <c r="PLP296"/>
      <c r="PLQ296"/>
      <c r="PLR296"/>
      <c r="PLS296"/>
      <c r="PLT296"/>
      <c r="PLU296"/>
      <c r="PLV296"/>
      <c r="PLW296"/>
      <c r="PLX296"/>
      <c r="PLY296"/>
      <c r="PLZ296"/>
      <c r="PMA296"/>
      <c r="PMB296"/>
      <c r="PMC296"/>
      <c r="PMD296"/>
      <c r="PME296"/>
      <c r="PMF296"/>
      <c r="PMG296"/>
      <c r="PMH296"/>
      <c r="PMI296"/>
      <c r="PMJ296"/>
      <c r="PMK296"/>
      <c r="PML296"/>
      <c r="PMM296"/>
      <c r="PMN296"/>
      <c r="PMO296"/>
      <c r="PMP296"/>
      <c r="PMQ296"/>
      <c r="PMR296"/>
      <c r="PMS296"/>
      <c r="PMT296"/>
      <c r="PMU296"/>
      <c r="PMV296"/>
      <c r="PMW296"/>
      <c r="PMX296"/>
      <c r="PMY296"/>
      <c r="PMZ296"/>
      <c r="PNA296"/>
      <c r="PNB296"/>
      <c r="PNC296"/>
      <c r="PND296"/>
      <c r="PNE296"/>
      <c r="PNF296"/>
      <c r="PNG296"/>
      <c r="PNH296"/>
      <c r="PNI296"/>
      <c r="PNJ296"/>
      <c r="PNK296"/>
      <c r="PNL296"/>
      <c r="PNM296"/>
      <c r="PNN296"/>
      <c r="PNO296"/>
      <c r="PNP296"/>
      <c r="PNQ296"/>
      <c r="PNR296"/>
      <c r="PNS296"/>
      <c r="PNT296"/>
      <c r="PNU296"/>
      <c r="PNV296"/>
      <c r="PNW296"/>
      <c r="PNX296"/>
      <c r="PNY296"/>
      <c r="PNZ296"/>
      <c r="POA296"/>
      <c r="POB296"/>
      <c r="POC296"/>
      <c r="POD296"/>
      <c r="POE296"/>
      <c r="POF296"/>
      <c r="POG296"/>
      <c r="POH296"/>
      <c r="POI296"/>
      <c r="POJ296"/>
      <c r="POK296"/>
      <c r="POL296"/>
      <c r="POM296"/>
      <c r="PON296"/>
      <c r="POO296"/>
      <c r="POP296"/>
      <c r="POQ296"/>
      <c r="POR296"/>
      <c r="POS296"/>
      <c r="POT296"/>
      <c r="POU296"/>
      <c r="POV296"/>
      <c r="POW296"/>
      <c r="POX296"/>
      <c r="POY296"/>
      <c r="POZ296"/>
      <c r="PPA296"/>
      <c r="PPB296"/>
      <c r="PPC296"/>
      <c r="PPD296"/>
      <c r="PPE296"/>
      <c r="PPF296"/>
      <c r="PPG296"/>
      <c r="PPH296"/>
      <c r="PPI296"/>
      <c r="PPJ296"/>
      <c r="PPK296"/>
      <c r="PPL296"/>
      <c r="PPM296"/>
      <c r="PPN296"/>
      <c r="PPO296"/>
      <c r="PPP296"/>
      <c r="PPQ296"/>
      <c r="PPR296"/>
      <c r="PPS296"/>
      <c r="PPT296"/>
      <c r="PPU296"/>
      <c r="PPV296"/>
      <c r="PPW296"/>
      <c r="PPX296"/>
      <c r="PPY296"/>
      <c r="PPZ296"/>
      <c r="PQA296"/>
      <c r="PQB296"/>
      <c r="PQC296"/>
      <c r="PQD296"/>
      <c r="PQE296"/>
      <c r="PQF296"/>
      <c r="PQG296"/>
      <c r="PQH296"/>
      <c r="PQI296"/>
      <c r="PQJ296"/>
      <c r="PQK296"/>
      <c r="PQL296"/>
      <c r="PQM296"/>
      <c r="PQN296"/>
      <c r="PQO296"/>
      <c r="PQP296"/>
      <c r="PQQ296"/>
      <c r="PQR296"/>
      <c r="PQS296"/>
      <c r="PQT296"/>
      <c r="PQU296"/>
      <c r="PQV296"/>
      <c r="PQW296"/>
      <c r="PQX296"/>
      <c r="PQY296"/>
      <c r="PQZ296"/>
      <c r="PRA296"/>
      <c r="PRB296"/>
      <c r="PRC296"/>
      <c r="PRD296"/>
      <c r="PRE296"/>
      <c r="PRF296"/>
      <c r="PRG296"/>
      <c r="PRH296"/>
      <c r="PRI296"/>
      <c r="PRJ296"/>
      <c r="PRK296"/>
      <c r="PRL296"/>
      <c r="PRM296"/>
      <c r="PRN296"/>
      <c r="PRO296"/>
      <c r="PRP296"/>
      <c r="PRQ296"/>
      <c r="PRR296"/>
      <c r="PRS296"/>
      <c r="PRT296"/>
      <c r="PRU296"/>
      <c r="PRV296"/>
      <c r="PRW296"/>
      <c r="PRX296"/>
      <c r="PRY296"/>
      <c r="PRZ296"/>
      <c r="PSA296"/>
      <c r="PSB296"/>
      <c r="PSC296"/>
      <c r="PSD296"/>
      <c r="PSE296"/>
      <c r="PSF296"/>
      <c r="PSG296"/>
      <c r="PSH296"/>
      <c r="PSI296"/>
      <c r="PSJ296"/>
      <c r="PSK296"/>
      <c r="PSL296"/>
      <c r="PSM296"/>
      <c r="PSN296"/>
      <c r="PSO296"/>
      <c r="PSP296"/>
      <c r="PSQ296"/>
      <c r="PSR296"/>
      <c r="PSS296"/>
      <c r="PST296"/>
      <c r="PSU296"/>
      <c r="PSV296"/>
      <c r="PSW296"/>
      <c r="PSX296"/>
      <c r="PSY296"/>
      <c r="PSZ296"/>
      <c r="PTA296"/>
      <c r="PTB296"/>
      <c r="PTC296"/>
      <c r="PTD296"/>
      <c r="PTE296"/>
      <c r="PTF296"/>
      <c r="PTG296"/>
      <c r="PTH296"/>
      <c r="PTI296"/>
      <c r="PTJ296"/>
      <c r="PTK296"/>
      <c r="PTL296"/>
      <c r="PTM296"/>
      <c r="PTN296"/>
      <c r="PTO296"/>
      <c r="PTP296"/>
      <c r="PTQ296"/>
      <c r="PTR296"/>
      <c r="PTS296"/>
      <c r="PTT296"/>
      <c r="PTU296"/>
      <c r="PTV296"/>
      <c r="PTW296"/>
      <c r="PTX296"/>
      <c r="PTY296"/>
      <c r="PTZ296"/>
      <c r="PUA296"/>
      <c r="PUB296"/>
      <c r="PUC296"/>
      <c r="PUD296"/>
      <c r="PUE296"/>
      <c r="PUF296"/>
      <c r="PUG296"/>
      <c r="PUH296"/>
      <c r="PUI296"/>
      <c r="PUJ296"/>
      <c r="PUK296"/>
      <c r="PUL296"/>
      <c r="PUM296"/>
      <c r="PUN296"/>
      <c r="PUO296"/>
      <c r="PUP296"/>
      <c r="PUQ296"/>
      <c r="PUR296"/>
      <c r="PUS296"/>
      <c r="PUT296"/>
      <c r="PUU296"/>
      <c r="PUV296"/>
      <c r="PUW296"/>
      <c r="PUX296"/>
      <c r="PUY296"/>
      <c r="PUZ296"/>
      <c r="PVA296"/>
      <c r="PVB296"/>
      <c r="PVC296"/>
      <c r="PVD296"/>
      <c r="PVE296"/>
      <c r="PVF296"/>
      <c r="PVG296"/>
      <c r="PVH296"/>
      <c r="PVI296"/>
      <c r="PVJ296"/>
      <c r="PVK296"/>
      <c r="PVL296"/>
      <c r="PVM296"/>
      <c r="PVN296"/>
      <c r="PVO296"/>
      <c r="PVP296"/>
      <c r="PVQ296"/>
      <c r="PVR296"/>
      <c r="PVS296"/>
      <c r="PVT296"/>
      <c r="PVU296"/>
      <c r="PVV296"/>
      <c r="PVW296"/>
      <c r="PVX296"/>
      <c r="PVY296"/>
      <c r="PVZ296"/>
      <c r="PWA296"/>
      <c r="PWB296"/>
      <c r="PWC296"/>
      <c r="PWD296"/>
      <c r="PWE296"/>
      <c r="PWF296"/>
      <c r="PWG296"/>
      <c r="PWH296"/>
      <c r="PWI296"/>
      <c r="PWJ296"/>
      <c r="PWK296"/>
      <c r="PWL296"/>
      <c r="PWM296"/>
      <c r="PWN296"/>
      <c r="PWO296"/>
      <c r="PWP296"/>
      <c r="PWQ296"/>
      <c r="PWR296"/>
      <c r="PWS296"/>
      <c r="PWT296"/>
      <c r="PWU296"/>
      <c r="PWV296"/>
      <c r="PWW296"/>
      <c r="PWX296"/>
      <c r="PWY296"/>
      <c r="PWZ296"/>
      <c r="PXA296"/>
      <c r="PXB296"/>
      <c r="PXC296"/>
      <c r="PXD296"/>
      <c r="PXE296"/>
      <c r="PXF296"/>
      <c r="PXG296"/>
      <c r="PXH296"/>
      <c r="PXI296"/>
      <c r="PXJ296"/>
      <c r="PXK296"/>
      <c r="PXL296"/>
      <c r="PXM296"/>
      <c r="PXN296"/>
      <c r="PXO296"/>
      <c r="PXP296"/>
      <c r="PXQ296"/>
      <c r="PXR296"/>
      <c r="PXS296"/>
      <c r="PXT296"/>
      <c r="PXU296"/>
      <c r="PXV296"/>
      <c r="PXW296"/>
      <c r="PXX296"/>
      <c r="PXY296"/>
      <c r="PXZ296"/>
      <c r="PYA296"/>
      <c r="PYB296"/>
      <c r="PYC296"/>
      <c r="PYD296"/>
      <c r="PYE296"/>
      <c r="PYF296"/>
      <c r="PYG296"/>
      <c r="PYH296"/>
      <c r="PYI296"/>
      <c r="PYJ296"/>
      <c r="PYK296"/>
      <c r="PYL296"/>
      <c r="PYM296"/>
      <c r="PYN296"/>
      <c r="PYO296"/>
      <c r="PYP296"/>
      <c r="PYQ296"/>
      <c r="PYR296"/>
      <c r="PYS296"/>
      <c r="PYT296"/>
      <c r="PYU296"/>
      <c r="PYV296"/>
      <c r="PYW296"/>
      <c r="PYX296"/>
      <c r="PYY296"/>
      <c r="PYZ296"/>
      <c r="PZA296"/>
      <c r="PZB296"/>
      <c r="PZC296"/>
      <c r="PZD296"/>
      <c r="PZE296"/>
      <c r="PZF296"/>
      <c r="PZG296"/>
      <c r="PZH296"/>
      <c r="PZI296"/>
      <c r="PZJ296"/>
      <c r="PZK296"/>
      <c r="PZL296"/>
      <c r="PZM296"/>
      <c r="PZN296"/>
      <c r="PZO296"/>
      <c r="PZP296"/>
      <c r="PZQ296"/>
      <c r="PZR296"/>
      <c r="PZS296"/>
      <c r="PZT296"/>
      <c r="PZU296"/>
      <c r="PZV296"/>
      <c r="PZW296"/>
      <c r="PZX296"/>
      <c r="PZY296"/>
      <c r="PZZ296"/>
      <c r="QAA296"/>
      <c r="QAB296"/>
      <c r="QAC296"/>
      <c r="QAD296"/>
      <c r="QAE296"/>
      <c r="QAF296"/>
      <c r="QAG296"/>
      <c r="QAH296"/>
      <c r="QAI296"/>
      <c r="QAJ296"/>
      <c r="QAK296"/>
      <c r="QAL296"/>
      <c r="QAM296"/>
      <c r="QAN296"/>
      <c r="QAO296"/>
      <c r="QAP296"/>
      <c r="QAQ296"/>
      <c r="QAR296"/>
      <c r="QAS296"/>
      <c r="QAT296"/>
      <c r="QAU296"/>
      <c r="QAV296"/>
      <c r="QAW296"/>
      <c r="QAX296"/>
      <c r="QAY296"/>
      <c r="QAZ296"/>
      <c r="QBA296"/>
      <c r="QBB296"/>
      <c r="QBC296"/>
      <c r="QBD296"/>
      <c r="QBE296"/>
      <c r="QBF296"/>
      <c r="QBG296"/>
      <c r="QBH296"/>
      <c r="QBI296"/>
      <c r="QBJ296"/>
      <c r="QBK296"/>
      <c r="QBL296"/>
      <c r="QBM296"/>
      <c r="QBN296"/>
      <c r="QBO296"/>
      <c r="QBP296"/>
      <c r="QBQ296"/>
      <c r="QBR296"/>
      <c r="QBS296"/>
      <c r="QBT296"/>
      <c r="QBU296"/>
      <c r="QBV296"/>
      <c r="QBW296"/>
      <c r="QBX296"/>
      <c r="QBY296"/>
      <c r="QBZ296"/>
      <c r="QCA296"/>
      <c r="QCB296"/>
      <c r="QCC296"/>
      <c r="QCD296"/>
      <c r="QCE296"/>
      <c r="QCF296"/>
      <c r="QCG296"/>
      <c r="QCH296"/>
      <c r="QCI296"/>
      <c r="QCJ296"/>
      <c r="QCK296"/>
      <c r="QCL296"/>
      <c r="QCM296"/>
      <c r="QCN296"/>
      <c r="QCO296"/>
      <c r="QCP296"/>
      <c r="QCQ296"/>
      <c r="QCR296"/>
      <c r="QCS296"/>
      <c r="QCT296"/>
      <c r="QCU296"/>
      <c r="QCV296"/>
      <c r="QCW296"/>
      <c r="QCX296"/>
      <c r="QCY296"/>
      <c r="QCZ296"/>
      <c r="QDA296"/>
      <c r="QDB296"/>
      <c r="QDC296"/>
      <c r="QDD296"/>
      <c r="QDE296"/>
      <c r="QDF296"/>
      <c r="QDG296"/>
      <c r="QDH296"/>
      <c r="QDI296"/>
      <c r="QDJ296"/>
      <c r="QDK296"/>
      <c r="QDL296"/>
      <c r="QDM296"/>
      <c r="QDN296"/>
      <c r="QDO296"/>
      <c r="QDP296"/>
      <c r="QDQ296"/>
      <c r="QDR296"/>
      <c r="QDS296"/>
      <c r="QDT296"/>
      <c r="QDU296"/>
      <c r="QDV296"/>
      <c r="QDW296"/>
      <c r="QDX296"/>
      <c r="QDY296"/>
      <c r="QDZ296"/>
      <c r="QEA296"/>
      <c r="QEB296"/>
      <c r="QEC296"/>
      <c r="QED296"/>
      <c r="QEE296"/>
      <c r="QEF296"/>
      <c r="QEG296"/>
      <c r="QEH296"/>
      <c r="QEI296"/>
      <c r="QEJ296"/>
      <c r="QEK296"/>
      <c r="QEL296"/>
      <c r="QEM296"/>
      <c r="QEN296"/>
      <c r="QEO296"/>
      <c r="QEP296"/>
      <c r="QEQ296"/>
      <c r="QER296"/>
      <c r="QES296"/>
      <c r="QET296"/>
      <c r="QEU296"/>
      <c r="QEV296"/>
      <c r="QEW296"/>
      <c r="QEX296"/>
      <c r="QEY296"/>
      <c r="QEZ296"/>
      <c r="QFA296"/>
      <c r="QFB296"/>
      <c r="QFC296"/>
      <c r="QFD296"/>
      <c r="QFE296"/>
      <c r="QFF296"/>
      <c r="QFG296"/>
      <c r="QFH296"/>
      <c r="QFI296"/>
      <c r="QFJ296"/>
      <c r="QFK296"/>
      <c r="QFL296"/>
      <c r="QFM296"/>
      <c r="QFN296"/>
      <c r="QFO296"/>
      <c r="QFP296"/>
      <c r="QFQ296"/>
      <c r="QFR296"/>
      <c r="QFS296"/>
      <c r="QFT296"/>
      <c r="QFU296"/>
      <c r="QFV296"/>
      <c r="QFW296"/>
      <c r="QFX296"/>
      <c r="QFY296"/>
      <c r="QFZ296"/>
      <c r="QGA296"/>
      <c r="QGB296"/>
      <c r="QGC296"/>
      <c r="QGD296"/>
      <c r="QGE296"/>
      <c r="QGF296"/>
      <c r="QGG296"/>
      <c r="QGH296"/>
      <c r="QGI296"/>
      <c r="QGJ296"/>
      <c r="QGK296"/>
      <c r="QGL296"/>
      <c r="QGM296"/>
      <c r="QGN296"/>
      <c r="QGO296"/>
      <c r="QGP296"/>
      <c r="QGQ296"/>
      <c r="QGR296"/>
      <c r="QGS296"/>
      <c r="QGT296"/>
      <c r="QGU296"/>
      <c r="QGV296"/>
      <c r="QGW296"/>
      <c r="QGX296"/>
      <c r="QGY296"/>
      <c r="QGZ296"/>
      <c r="QHA296"/>
      <c r="QHB296"/>
      <c r="QHC296"/>
      <c r="QHD296"/>
      <c r="QHE296"/>
      <c r="QHF296"/>
      <c r="QHG296"/>
      <c r="QHH296"/>
      <c r="QHI296"/>
      <c r="QHJ296"/>
      <c r="QHK296"/>
      <c r="QHL296"/>
      <c r="QHM296"/>
      <c r="QHN296"/>
      <c r="QHO296"/>
      <c r="QHP296"/>
      <c r="QHQ296"/>
      <c r="QHR296"/>
      <c r="QHS296"/>
      <c r="QHT296"/>
      <c r="QHU296"/>
      <c r="QHV296"/>
      <c r="QHW296"/>
      <c r="QHX296"/>
      <c r="QHY296"/>
      <c r="QHZ296"/>
      <c r="QIA296"/>
      <c r="QIB296"/>
      <c r="QIC296"/>
      <c r="QID296"/>
      <c r="QIE296"/>
      <c r="QIF296"/>
      <c r="QIG296"/>
      <c r="QIH296"/>
      <c r="QII296"/>
      <c r="QIJ296"/>
      <c r="QIK296"/>
      <c r="QIL296"/>
      <c r="QIM296"/>
      <c r="QIN296"/>
      <c r="QIO296"/>
      <c r="QIP296"/>
      <c r="QIQ296"/>
      <c r="QIR296"/>
      <c r="QIS296"/>
      <c r="QIT296"/>
      <c r="QIU296"/>
      <c r="QIV296"/>
      <c r="QIW296"/>
      <c r="QIX296"/>
      <c r="QIY296"/>
      <c r="QIZ296"/>
      <c r="QJA296"/>
      <c r="QJB296"/>
      <c r="QJC296"/>
      <c r="QJD296"/>
      <c r="QJE296"/>
      <c r="QJF296"/>
      <c r="QJG296"/>
      <c r="QJH296"/>
      <c r="QJI296"/>
      <c r="QJJ296"/>
      <c r="QJK296"/>
      <c r="QJL296"/>
      <c r="QJM296"/>
      <c r="QJN296"/>
      <c r="QJO296"/>
      <c r="QJP296"/>
      <c r="QJQ296"/>
      <c r="QJR296"/>
      <c r="QJS296"/>
      <c r="QJT296"/>
      <c r="QJU296"/>
      <c r="QJV296"/>
      <c r="QJW296"/>
      <c r="QJX296"/>
      <c r="QJY296"/>
      <c r="QJZ296"/>
      <c r="QKA296"/>
      <c r="QKB296"/>
      <c r="QKC296"/>
      <c r="QKD296"/>
      <c r="QKE296"/>
      <c r="QKF296"/>
      <c r="QKG296"/>
      <c r="QKH296"/>
      <c r="QKI296"/>
      <c r="QKJ296"/>
      <c r="QKK296"/>
      <c r="QKL296"/>
      <c r="QKM296"/>
      <c r="QKN296"/>
      <c r="QKO296"/>
      <c r="QKP296"/>
      <c r="QKQ296"/>
      <c r="QKR296"/>
      <c r="QKS296"/>
      <c r="QKT296"/>
      <c r="QKU296"/>
      <c r="QKV296"/>
      <c r="QKW296"/>
      <c r="QKX296"/>
      <c r="QKY296"/>
      <c r="QKZ296"/>
      <c r="QLA296"/>
      <c r="QLB296"/>
      <c r="QLC296"/>
      <c r="QLD296"/>
      <c r="QLE296"/>
      <c r="QLF296"/>
      <c r="QLG296"/>
      <c r="QLH296"/>
      <c r="QLI296"/>
      <c r="QLJ296"/>
      <c r="QLK296"/>
      <c r="QLL296"/>
      <c r="QLM296"/>
      <c r="QLN296"/>
      <c r="QLO296"/>
      <c r="QLP296"/>
      <c r="QLQ296"/>
      <c r="QLR296"/>
      <c r="QLS296"/>
      <c r="QLT296"/>
      <c r="QLU296"/>
      <c r="QLV296"/>
      <c r="QLW296"/>
      <c r="QLX296"/>
      <c r="QLY296"/>
      <c r="QLZ296"/>
      <c r="QMA296"/>
      <c r="QMB296"/>
      <c r="QMC296"/>
      <c r="QMD296"/>
      <c r="QME296"/>
      <c r="QMF296"/>
      <c r="QMG296"/>
      <c r="QMH296"/>
      <c r="QMI296"/>
      <c r="QMJ296"/>
      <c r="QMK296"/>
      <c r="QML296"/>
      <c r="QMM296"/>
      <c r="QMN296"/>
      <c r="QMO296"/>
      <c r="QMP296"/>
      <c r="QMQ296"/>
      <c r="QMR296"/>
      <c r="QMS296"/>
      <c r="QMT296"/>
      <c r="QMU296"/>
      <c r="QMV296"/>
      <c r="QMW296"/>
      <c r="QMX296"/>
      <c r="QMY296"/>
      <c r="QMZ296"/>
      <c r="QNA296"/>
      <c r="QNB296"/>
      <c r="QNC296"/>
      <c r="QND296"/>
      <c r="QNE296"/>
      <c r="QNF296"/>
      <c r="QNG296"/>
      <c r="QNH296"/>
      <c r="QNI296"/>
      <c r="QNJ296"/>
      <c r="QNK296"/>
      <c r="QNL296"/>
      <c r="QNM296"/>
      <c r="QNN296"/>
      <c r="QNO296"/>
      <c r="QNP296"/>
      <c r="QNQ296"/>
      <c r="QNR296"/>
      <c r="QNS296"/>
      <c r="QNT296"/>
      <c r="QNU296"/>
      <c r="QNV296"/>
      <c r="QNW296"/>
      <c r="QNX296"/>
      <c r="QNY296"/>
      <c r="QNZ296"/>
      <c r="QOA296"/>
      <c r="QOB296"/>
      <c r="QOC296"/>
      <c r="QOD296"/>
      <c r="QOE296"/>
      <c r="QOF296"/>
      <c r="QOG296"/>
      <c r="QOH296"/>
      <c r="QOI296"/>
      <c r="QOJ296"/>
      <c r="QOK296"/>
      <c r="QOL296"/>
      <c r="QOM296"/>
      <c r="QON296"/>
      <c r="QOO296"/>
      <c r="QOP296"/>
      <c r="QOQ296"/>
      <c r="QOR296"/>
      <c r="QOS296"/>
      <c r="QOT296"/>
      <c r="QOU296"/>
      <c r="QOV296"/>
      <c r="QOW296"/>
      <c r="QOX296"/>
      <c r="QOY296"/>
      <c r="QOZ296"/>
      <c r="QPA296"/>
      <c r="QPB296"/>
      <c r="QPC296"/>
      <c r="QPD296"/>
      <c r="QPE296"/>
      <c r="QPF296"/>
      <c r="QPG296"/>
      <c r="QPH296"/>
      <c r="QPI296"/>
      <c r="QPJ296"/>
      <c r="QPK296"/>
      <c r="QPL296"/>
      <c r="QPM296"/>
      <c r="QPN296"/>
      <c r="QPO296"/>
      <c r="QPP296"/>
      <c r="QPQ296"/>
      <c r="QPR296"/>
      <c r="QPS296"/>
      <c r="QPT296"/>
      <c r="QPU296"/>
      <c r="QPV296"/>
      <c r="QPW296"/>
      <c r="QPX296"/>
      <c r="QPY296"/>
      <c r="QPZ296"/>
      <c r="QQA296"/>
      <c r="QQB296"/>
      <c r="QQC296"/>
      <c r="QQD296"/>
      <c r="QQE296"/>
      <c r="QQF296"/>
      <c r="QQG296"/>
      <c r="QQH296"/>
      <c r="QQI296"/>
      <c r="QQJ296"/>
      <c r="QQK296"/>
      <c r="QQL296"/>
      <c r="QQM296"/>
      <c r="QQN296"/>
      <c r="QQO296"/>
      <c r="QQP296"/>
      <c r="QQQ296"/>
      <c r="QQR296"/>
      <c r="QQS296"/>
      <c r="QQT296"/>
      <c r="QQU296"/>
      <c r="QQV296"/>
      <c r="QQW296"/>
      <c r="QQX296"/>
      <c r="QQY296"/>
      <c r="QQZ296"/>
      <c r="QRA296"/>
      <c r="QRB296"/>
      <c r="QRC296"/>
      <c r="QRD296"/>
      <c r="QRE296"/>
      <c r="QRF296"/>
      <c r="QRG296"/>
      <c r="QRH296"/>
      <c r="QRI296"/>
      <c r="QRJ296"/>
      <c r="QRK296"/>
      <c r="QRL296"/>
      <c r="QRM296"/>
      <c r="QRN296"/>
      <c r="QRO296"/>
      <c r="QRP296"/>
      <c r="QRQ296"/>
      <c r="QRR296"/>
      <c r="QRS296"/>
      <c r="QRT296"/>
      <c r="QRU296"/>
      <c r="QRV296"/>
      <c r="QRW296"/>
      <c r="QRX296"/>
      <c r="QRY296"/>
      <c r="QRZ296"/>
      <c r="QSA296"/>
      <c r="QSB296"/>
      <c r="QSC296"/>
      <c r="QSD296"/>
      <c r="QSE296"/>
      <c r="QSF296"/>
      <c r="QSG296"/>
      <c r="QSH296"/>
      <c r="QSI296"/>
      <c r="QSJ296"/>
      <c r="QSK296"/>
      <c r="QSL296"/>
      <c r="QSM296"/>
      <c r="QSN296"/>
      <c r="QSO296"/>
      <c r="QSP296"/>
      <c r="QSQ296"/>
      <c r="QSR296"/>
      <c r="QSS296"/>
      <c r="QST296"/>
      <c r="QSU296"/>
      <c r="QSV296"/>
      <c r="QSW296"/>
      <c r="QSX296"/>
      <c r="QSY296"/>
      <c r="QSZ296"/>
      <c r="QTA296"/>
      <c r="QTB296"/>
      <c r="QTC296"/>
      <c r="QTD296"/>
      <c r="QTE296"/>
      <c r="QTF296"/>
      <c r="QTG296"/>
      <c r="QTH296"/>
      <c r="QTI296"/>
      <c r="QTJ296"/>
      <c r="QTK296"/>
      <c r="QTL296"/>
      <c r="QTM296"/>
      <c r="QTN296"/>
      <c r="QTO296"/>
      <c r="QTP296"/>
      <c r="QTQ296"/>
      <c r="QTR296"/>
      <c r="QTS296"/>
      <c r="QTT296"/>
      <c r="QTU296"/>
      <c r="QTV296"/>
      <c r="QTW296"/>
      <c r="QTX296"/>
      <c r="QTY296"/>
      <c r="QTZ296"/>
      <c r="QUA296"/>
      <c r="QUB296"/>
      <c r="QUC296"/>
      <c r="QUD296"/>
      <c r="QUE296"/>
      <c r="QUF296"/>
      <c r="QUG296"/>
      <c r="QUH296"/>
      <c r="QUI296"/>
      <c r="QUJ296"/>
      <c r="QUK296"/>
      <c r="QUL296"/>
      <c r="QUM296"/>
      <c r="QUN296"/>
      <c r="QUO296"/>
      <c r="QUP296"/>
      <c r="QUQ296"/>
      <c r="QUR296"/>
      <c r="QUS296"/>
      <c r="QUT296"/>
      <c r="QUU296"/>
      <c r="QUV296"/>
      <c r="QUW296"/>
      <c r="QUX296"/>
      <c r="QUY296"/>
      <c r="QUZ296"/>
      <c r="QVA296"/>
      <c r="QVB296"/>
      <c r="QVC296"/>
      <c r="QVD296"/>
      <c r="QVE296"/>
      <c r="QVF296"/>
      <c r="QVG296"/>
      <c r="QVH296"/>
      <c r="QVI296"/>
      <c r="QVJ296"/>
      <c r="QVK296"/>
      <c r="QVL296"/>
      <c r="QVM296"/>
      <c r="QVN296"/>
      <c r="QVO296"/>
      <c r="QVP296"/>
      <c r="QVQ296"/>
      <c r="QVR296"/>
      <c r="QVS296"/>
      <c r="QVT296"/>
      <c r="QVU296"/>
      <c r="QVV296"/>
      <c r="QVW296"/>
      <c r="QVX296"/>
      <c r="QVY296"/>
      <c r="QVZ296"/>
      <c r="QWA296"/>
      <c r="QWB296"/>
      <c r="QWC296"/>
      <c r="QWD296"/>
      <c r="QWE296"/>
      <c r="QWF296"/>
      <c r="QWG296"/>
      <c r="QWH296"/>
      <c r="QWI296"/>
      <c r="QWJ296"/>
      <c r="QWK296"/>
      <c r="QWL296"/>
      <c r="QWM296"/>
      <c r="QWN296"/>
      <c r="QWO296"/>
      <c r="QWP296"/>
      <c r="QWQ296"/>
      <c r="QWR296"/>
      <c r="QWS296"/>
      <c r="QWT296"/>
      <c r="QWU296"/>
      <c r="QWV296"/>
      <c r="QWW296"/>
      <c r="QWX296"/>
      <c r="QWY296"/>
      <c r="QWZ296"/>
      <c r="QXA296"/>
      <c r="QXB296"/>
      <c r="QXC296"/>
      <c r="QXD296"/>
      <c r="QXE296"/>
      <c r="QXF296"/>
      <c r="QXG296"/>
      <c r="QXH296"/>
      <c r="QXI296"/>
      <c r="QXJ296"/>
      <c r="QXK296"/>
      <c r="QXL296"/>
      <c r="QXM296"/>
      <c r="QXN296"/>
      <c r="QXO296"/>
      <c r="QXP296"/>
      <c r="QXQ296"/>
      <c r="QXR296"/>
      <c r="QXS296"/>
      <c r="QXT296"/>
      <c r="QXU296"/>
      <c r="QXV296"/>
      <c r="QXW296"/>
      <c r="QXX296"/>
      <c r="QXY296"/>
      <c r="QXZ296"/>
      <c r="QYA296"/>
      <c r="QYB296"/>
      <c r="QYC296"/>
      <c r="QYD296"/>
      <c r="QYE296"/>
      <c r="QYF296"/>
      <c r="QYG296"/>
      <c r="QYH296"/>
      <c r="QYI296"/>
      <c r="QYJ296"/>
      <c r="QYK296"/>
      <c r="QYL296"/>
      <c r="QYM296"/>
      <c r="QYN296"/>
      <c r="QYO296"/>
      <c r="QYP296"/>
      <c r="QYQ296"/>
      <c r="QYR296"/>
      <c r="QYS296"/>
      <c r="QYT296"/>
      <c r="QYU296"/>
      <c r="QYV296"/>
      <c r="QYW296"/>
      <c r="QYX296"/>
      <c r="QYY296"/>
      <c r="QYZ296"/>
      <c r="QZA296"/>
      <c r="QZB296"/>
      <c r="QZC296"/>
      <c r="QZD296"/>
      <c r="QZE296"/>
      <c r="QZF296"/>
      <c r="QZG296"/>
      <c r="QZH296"/>
      <c r="QZI296"/>
      <c r="QZJ296"/>
      <c r="QZK296"/>
      <c r="QZL296"/>
      <c r="QZM296"/>
      <c r="QZN296"/>
      <c r="QZO296"/>
      <c r="QZP296"/>
      <c r="QZQ296"/>
      <c r="QZR296"/>
      <c r="QZS296"/>
      <c r="QZT296"/>
      <c r="QZU296"/>
      <c r="QZV296"/>
      <c r="QZW296"/>
      <c r="QZX296"/>
      <c r="QZY296"/>
      <c r="QZZ296"/>
      <c r="RAA296"/>
      <c r="RAB296"/>
      <c r="RAC296"/>
      <c r="RAD296"/>
      <c r="RAE296"/>
      <c r="RAF296"/>
      <c r="RAG296"/>
      <c r="RAH296"/>
      <c r="RAI296"/>
      <c r="RAJ296"/>
      <c r="RAK296"/>
      <c r="RAL296"/>
      <c r="RAM296"/>
      <c r="RAN296"/>
      <c r="RAO296"/>
      <c r="RAP296"/>
      <c r="RAQ296"/>
      <c r="RAR296"/>
      <c r="RAS296"/>
      <c r="RAT296"/>
      <c r="RAU296"/>
      <c r="RAV296"/>
      <c r="RAW296"/>
      <c r="RAX296"/>
      <c r="RAY296"/>
      <c r="RAZ296"/>
      <c r="RBA296"/>
      <c r="RBB296"/>
      <c r="RBC296"/>
      <c r="RBD296"/>
      <c r="RBE296"/>
      <c r="RBF296"/>
      <c r="RBG296"/>
      <c r="RBH296"/>
      <c r="RBI296"/>
      <c r="RBJ296"/>
      <c r="RBK296"/>
      <c r="RBL296"/>
      <c r="RBM296"/>
      <c r="RBN296"/>
      <c r="RBO296"/>
      <c r="RBP296"/>
      <c r="RBQ296"/>
      <c r="RBR296"/>
      <c r="RBS296"/>
      <c r="RBT296"/>
      <c r="RBU296"/>
      <c r="RBV296"/>
      <c r="RBW296"/>
      <c r="RBX296"/>
      <c r="RBY296"/>
      <c r="RBZ296"/>
      <c r="RCA296"/>
      <c r="RCB296"/>
      <c r="RCC296"/>
      <c r="RCD296"/>
      <c r="RCE296"/>
      <c r="RCF296"/>
      <c r="RCG296"/>
      <c r="RCH296"/>
      <c r="RCI296"/>
      <c r="RCJ296"/>
      <c r="RCK296"/>
      <c r="RCL296"/>
      <c r="RCM296"/>
      <c r="RCN296"/>
      <c r="RCO296"/>
      <c r="RCP296"/>
      <c r="RCQ296"/>
      <c r="RCR296"/>
      <c r="RCS296"/>
      <c r="RCT296"/>
      <c r="RCU296"/>
      <c r="RCV296"/>
      <c r="RCW296"/>
      <c r="RCX296"/>
      <c r="RCY296"/>
      <c r="RCZ296"/>
      <c r="RDA296"/>
      <c r="RDB296"/>
      <c r="RDC296"/>
      <c r="RDD296"/>
      <c r="RDE296"/>
      <c r="RDF296"/>
      <c r="RDG296"/>
      <c r="RDH296"/>
      <c r="RDI296"/>
      <c r="RDJ296"/>
      <c r="RDK296"/>
      <c r="RDL296"/>
      <c r="RDM296"/>
      <c r="RDN296"/>
      <c r="RDO296"/>
      <c r="RDP296"/>
      <c r="RDQ296"/>
      <c r="RDR296"/>
      <c r="RDS296"/>
      <c r="RDT296"/>
      <c r="RDU296"/>
      <c r="RDV296"/>
      <c r="RDW296"/>
      <c r="RDX296"/>
      <c r="RDY296"/>
      <c r="RDZ296"/>
      <c r="REA296"/>
      <c r="REB296"/>
      <c r="REC296"/>
      <c r="RED296"/>
      <c r="REE296"/>
      <c r="REF296"/>
      <c r="REG296"/>
      <c r="REH296"/>
      <c r="REI296"/>
      <c r="REJ296"/>
      <c r="REK296"/>
      <c r="REL296"/>
      <c r="REM296"/>
      <c r="REN296"/>
      <c r="REO296"/>
      <c r="REP296"/>
      <c r="REQ296"/>
      <c r="RER296"/>
      <c r="RES296"/>
      <c r="RET296"/>
      <c r="REU296"/>
      <c r="REV296"/>
      <c r="REW296"/>
      <c r="REX296"/>
      <c r="REY296"/>
      <c r="REZ296"/>
      <c r="RFA296"/>
      <c r="RFB296"/>
      <c r="RFC296"/>
      <c r="RFD296"/>
      <c r="RFE296"/>
      <c r="RFF296"/>
      <c r="RFG296"/>
      <c r="RFH296"/>
      <c r="RFI296"/>
      <c r="RFJ296"/>
      <c r="RFK296"/>
      <c r="RFL296"/>
      <c r="RFM296"/>
      <c r="RFN296"/>
      <c r="RFO296"/>
      <c r="RFP296"/>
      <c r="RFQ296"/>
      <c r="RFR296"/>
      <c r="RFS296"/>
      <c r="RFT296"/>
      <c r="RFU296"/>
      <c r="RFV296"/>
      <c r="RFW296"/>
      <c r="RFX296"/>
      <c r="RFY296"/>
      <c r="RFZ296"/>
      <c r="RGA296"/>
      <c r="RGB296"/>
      <c r="RGC296"/>
      <c r="RGD296"/>
      <c r="RGE296"/>
      <c r="RGF296"/>
      <c r="RGG296"/>
      <c r="RGH296"/>
      <c r="RGI296"/>
      <c r="RGJ296"/>
      <c r="RGK296"/>
      <c r="RGL296"/>
      <c r="RGM296"/>
      <c r="RGN296"/>
      <c r="RGO296"/>
      <c r="RGP296"/>
      <c r="RGQ296"/>
      <c r="RGR296"/>
      <c r="RGS296"/>
      <c r="RGT296"/>
      <c r="RGU296"/>
      <c r="RGV296"/>
      <c r="RGW296"/>
      <c r="RGX296"/>
      <c r="RGY296"/>
      <c r="RGZ296"/>
      <c r="RHA296"/>
      <c r="RHB296"/>
      <c r="RHC296"/>
      <c r="RHD296"/>
      <c r="RHE296"/>
      <c r="RHF296"/>
      <c r="RHG296"/>
      <c r="RHH296"/>
      <c r="RHI296"/>
      <c r="RHJ296"/>
      <c r="RHK296"/>
      <c r="RHL296"/>
      <c r="RHM296"/>
      <c r="RHN296"/>
      <c r="RHO296"/>
      <c r="RHP296"/>
      <c r="RHQ296"/>
      <c r="RHR296"/>
      <c r="RHS296"/>
      <c r="RHT296"/>
      <c r="RHU296"/>
      <c r="RHV296"/>
      <c r="RHW296"/>
      <c r="RHX296"/>
      <c r="RHY296"/>
      <c r="RHZ296"/>
      <c r="RIA296"/>
      <c r="RIB296"/>
      <c r="RIC296"/>
      <c r="RID296"/>
      <c r="RIE296"/>
      <c r="RIF296"/>
      <c r="RIG296"/>
      <c r="RIH296"/>
      <c r="RII296"/>
      <c r="RIJ296"/>
      <c r="RIK296"/>
      <c r="RIL296"/>
      <c r="RIM296"/>
      <c r="RIN296"/>
      <c r="RIO296"/>
      <c r="RIP296"/>
      <c r="RIQ296"/>
      <c r="RIR296"/>
      <c r="RIS296"/>
      <c r="RIT296"/>
      <c r="RIU296"/>
      <c r="RIV296"/>
      <c r="RIW296"/>
      <c r="RIX296"/>
      <c r="RIY296"/>
      <c r="RIZ296"/>
      <c r="RJA296"/>
      <c r="RJB296"/>
      <c r="RJC296"/>
      <c r="RJD296"/>
      <c r="RJE296"/>
      <c r="RJF296"/>
      <c r="RJG296"/>
      <c r="RJH296"/>
      <c r="RJI296"/>
      <c r="RJJ296"/>
      <c r="RJK296"/>
      <c r="RJL296"/>
      <c r="RJM296"/>
      <c r="RJN296"/>
      <c r="RJO296"/>
      <c r="RJP296"/>
      <c r="RJQ296"/>
      <c r="RJR296"/>
      <c r="RJS296"/>
      <c r="RJT296"/>
      <c r="RJU296"/>
      <c r="RJV296"/>
      <c r="RJW296"/>
      <c r="RJX296"/>
      <c r="RJY296"/>
      <c r="RJZ296"/>
      <c r="RKA296"/>
      <c r="RKB296"/>
      <c r="RKC296"/>
      <c r="RKD296"/>
      <c r="RKE296"/>
      <c r="RKF296"/>
      <c r="RKG296"/>
      <c r="RKH296"/>
      <c r="RKI296"/>
      <c r="RKJ296"/>
      <c r="RKK296"/>
      <c r="RKL296"/>
      <c r="RKM296"/>
      <c r="RKN296"/>
      <c r="RKO296"/>
      <c r="RKP296"/>
      <c r="RKQ296"/>
      <c r="RKR296"/>
      <c r="RKS296"/>
      <c r="RKT296"/>
      <c r="RKU296"/>
      <c r="RKV296"/>
      <c r="RKW296"/>
      <c r="RKX296"/>
      <c r="RKY296"/>
      <c r="RKZ296"/>
      <c r="RLA296"/>
      <c r="RLB296"/>
      <c r="RLC296"/>
      <c r="RLD296"/>
      <c r="RLE296"/>
      <c r="RLF296"/>
      <c r="RLG296"/>
      <c r="RLH296"/>
      <c r="RLI296"/>
      <c r="RLJ296"/>
      <c r="RLK296"/>
      <c r="RLL296"/>
      <c r="RLM296"/>
      <c r="RLN296"/>
      <c r="RLO296"/>
      <c r="RLP296"/>
      <c r="RLQ296"/>
      <c r="RLR296"/>
      <c r="RLS296"/>
      <c r="RLT296"/>
      <c r="RLU296"/>
      <c r="RLV296"/>
      <c r="RLW296"/>
      <c r="RLX296"/>
      <c r="RLY296"/>
      <c r="RLZ296"/>
      <c r="RMA296"/>
      <c r="RMB296"/>
      <c r="RMC296"/>
      <c r="RMD296"/>
      <c r="RME296"/>
      <c r="RMF296"/>
      <c r="RMG296"/>
      <c r="RMH296"/>
      <c r="RMI296"/>
      <c r="RMJ296"/>
      <c r="RMK296"/>
      <c r="RML296"/>
      <c r="RMM296"/>
      <c r="RMN296"/>
      <c r="RMO296"/>
      <c r="RMP296"/>
      <c r="RMQ296"/>
      <c r="RMR296"/>
      <c r="RMS296"/>
      <c r="RMT296"/>
      <c r="RMU296"/>
      <c r="RMV296"/>
      <c r="RMW296"/>
      <c r="RMX296"/>
      <c r="RMY296"/>
      <c r="RMZ296"/>
      <c r="RNA296"/>
      <c r="RNB296"/>
      <c r="RNC296"/>
      <c r="RND296"/>
      <c r="RNE296"/>
      <c r="RNF296"/>
      <c r="RNG296"/>
      <c r="RNH296"/>
      <c r="RNI296"/>
      <c r="RNJ296"/>
      <c r="RNK296"/>
      <c r="RNL296"/>
      <c r="RNM296"/>
      <c r="RNN296"/>
      <c r="RNO296"/>
      <c r="RNP296"/>
      <c r="RNQ296"/>
      <c r="RNR296"/>
      <c r="RNS296"/>
      <c r="RNT296"/>
      <c r="RNU296"/>
      <c r="RNV296"/>
      <c r="RNW296"/>
      <c r="RNX296"/>
      <c r="RNY296"/>
      <c r="RNZ296"/>
      <c r="ROA296"/>
      <c r="ROB296"/>
      <c r="ROC296"/>
      <c r="ROD296"/>
      <c r="ROE296"/>
      <c r="ROF296"/>
      <c r="ROG296"/>
      <c r="ROH296"/>
      <c r="ROI296"/>
      <c r="ROJ296"/>
      <c r="ROK296"/>
      <c r="ROL296"/>
      <c r="ROM296"/>
      <c r="RON296"/>
      <c r="ROO296"/>
      <c r="ROP296"/>
      <c r="ROQ296"/>
      <c r="ROR296"/>
      <c r="ROS296"/>
      <c r="ROT296"/>
      <c r="ROU296"/>
      <c r="ROV296"/>
      <c r="ROW296"/>
      <c r="ROX296"/>
      <c r="ROY296"/>
      <c r="ROZ296"/>
      <c r="RPA296"/>
      <c r="RPB296"/>
      <c r="RPC296"/>
      <c r="RPD296"/>
      <c r="RPE296"/>
      <c r="RPF296"/>
      <c r="RPG296"/>
      <c r="RPH296"/>
      <c r="RPI296"/>
      <c r="RPJ296"/>
      <c r="RPK296"/>
      <c r="RPL296"/>
      <c r="RPM296"/>
      <c r="RPN296"/>
      <c r="RPO296"/>
      <c r="RPP296"/>
      <c r="RPQ296"/>
      <c r="RPR296"/>
      <c r="RPS296"/>
      <c r="RPT296"/>
      <c r="RPU296"/>
      <c r="RPV296"/>
      <c r="RPW296"/>
      <c r="RPX296"/>
      <c r="RPY296"/>
      <c r="RPZ296"/>
      <c r="RQA296"/>
      <c r="RQB296"/>
      <c r="RQC296"/>
      <c r="RQD296"/>
      <c r="RQE296"/>
      <c r="RQF296"/>
      <c r="RQG296"/>
      <c r="RQH296"/>
      <c r="RQI296"/>
      <c r="RQJ296"/>
      <c r="RQK296"/>
      <c r="RQL296"/>
      <c r="RQM296"/>
      <c r="RQN296"/>
      <c r="RQO296"/>
      <c r="RQP296"/>
      <c r="RQQ296"/>
      <c r="RQR296"/>
      <c r="RQS296"/>
      <c r="RQT296"/>
      <c r="RQU296"/>
      <c r="RQV296"/>
      <c r="RQW296"/>
      <c r="RQX296"/>
      <c r="RQY296"/>
      <c r="RQZ296"/>
      <c r="RRA296"/>
      <c r="RRB296"/>
      <c r="RRC296"/>
      <c r="RRD296"/>
      <c r="RRE296"/>
      <c r="RRF296"/>
      <c r="RRG296"/>
      <c r="RRH296"/>
      <c r="RRI296"/>
      <c r="RRJ296"/>
      <c r="RRK296"/>
      <c r="RRL296"/>
      <c r="RRM296"/>
      <c r="RRN296"/>
      <c r="RRO296"/>
      <c r="RRP296"/>
      <c r="RRQ296"/>
      <c r="RRR296"/>
      <c r="RRS296"/>
      <c r="RRT296"/>
      <c r="RRU296"/>
      <c r="RRV296"/>
      <c r="RRW296"/>
      <c r="RRX296"/>
      <c r="RRY296"/>
      <c r="RRZ296"/>
      <c r="RSA296"/>
      <c r="RSB296"/>
      <c r="RSC296"/>
      <c r="RSD296"/>
      <c r="RSE296"/>
      <c r="RSF296"/>
      <c r="RSG296"/>
      <c r="RSH296"/>
      <c r="RSI296"/>
      <c r="RSJ296"/>
      <c r="RSK296"/>
      <c r="RSL296"/>
      <c r="RSM296"/>
      <c r="RSN296"/>
      <c r="RSO296"/>
      <c r="RSP296"/>
      <c r="RSQ296"/>
      <c r="RSR296"/>
      <c r="RSS296"/>
      <c r="RST296"/>
      <c r="RSU296"/>
      <c r="RSV296"/>
      <c r="RSW296"/>
      <c r="RSX296"/>
      <c r="RSY296"/>
      <c r="RSZ296"/>
      <c r="RTA296"/>
      <c r="RTB296"/>
      <c r="RTC296"/>
      <c r="RTD296"/>
      <c r="RTE296"/>
      <c r="RTF296"/>
      <c r="RTG296"/>
      <c r="RTH296"/>
      <c r="RTI296"/>
      <c r="RTJ296"/>
      <c r="RTK296"/>
      <c r="RTL296"/>
      <c r="RTM296"/>
      <c r="RTN296"/>
      <c r="RTO296"/>
      <c r="RTP296"/>
      <c r="RTQ296"/>
      <c r="RTR296"/>
      <c r="RTS296"/>
      <c r="RTT296"/>
      <c r="RTU296"/>
      <c r="RTV296"/>
      <c r="RTW296"/>
      <c r="RTX296"/>
      <c r="RTY296"/>
      <c r="RTZ296"/>
      <c r="RUA296"/>
      <c r="RUB296"/>
      <c r="RUC296"/>
      <c r="RUD296"/>
      <c r="RUE296"/>
      <c r="RUF296"/>
      <c r="RUG296"/>
      <c r="RUH296"/>
      <c r="RUI296"/>
      <c r="RUJ296"/>
      <c r="RUK296"/>
      <c r="RUL296"/>
      <c r="RUM296"/>
      <c r="RUN296"/>
      <c r="RUO296"/>
      <c r="RUP296"/>
      <c r="RUQ296"/>
      <c r="RUR296"/>
      <c r="RUS296"/>
      <c r="RUT296"/>
      <c r="RUU296"/>
      <c r="RUV296"/>
      <c r="RUW296"/>
      <c r="RUX296"/>
      <c r="RUY296"/>
      <c r="RUZ296"/>
      <c r="RVA296"/>
      <c r="RVB296"/>
      <c r="RVC296"/>
      <c r="RVD296"/>
      <c r="RVE296"/>
      <c r="RVF296"/>
      <c r="RVG296"/>
      <c r="RVH296"/>
      <c r="RVI296"/>
      <c r="RVJ296"/>
      <c r="RVK296"/>
      <c r="RVL296"/>
      <c r="RVM296"/>
      <c r="RVN296"/>
      <c r="RVO296"/>
      <c r="RVP296"/>
      <c r="RVQ296"/>
      <c r="RVR296"/>
      <c r="RVS296"/>
      <c r="RVT296"/>
      <c r="RVU296"/>
      <c r="RVV296"/>
      <c r="RVW296"/>
      <c r="RVX296"/>
      <c r="RVY296"/>
      <c r="RVZ296"/>
      <c r="RWA296"/>
      <c r="RWB296"/>
      <c r="RWC296"/>
      <c r="RWD296"/>
      <c r="RWE296"/>
      <c r="RWF296"/>
      <c r="RWG296"/>
      <c r="RWH296"/>
      <c r="RWI296"/>
      <c r="RWJ296"/>
      <c r="RWK296"/>
      <c r="RWL296"/>
      <c r="RWM296"/>
      <c r="RWN296"/>
      <c r="RWO296"/>
      <c r="RWP296"/>
      <c r="RWQ296"/>
      <c r="RWR296"/>
      <c r="RWS296"/>
      <c r="RWT296"/>
      <c r="RWU296"/>
      <c r="RWV296"/>
      <c r="RWW296"/>
      <c r="RWX296"/>
      <c r="RWY296"/>
      <c r="RWZ296"/>
      <c r="RXA296"/>
      <c r="RXB296"/>
      <c r="RXC296"/>
      <c r="RXD296"/>
      <c r="RXE296"/>
      <c r="RXF296"/>
      <c r="RXG296"/>
      <c r="RXH296"/>
      <c r="RXI296"/>
      <c r="RXJ296"/>
      <c r="RXK296"/>
      <c r="RXL296"/>
      <c r="RXM296"/>
      <c r="RXN296"/>
      <c r="RXO296"/>
      <c r="RXP296"/>
      <c r="RXQ296"/>
      <c r="RXR296"/>
      <c r="RXS296"/>
      <c r="RXT296"/>
      <c r="RXU296"/>
      <c r="RXV296"/>
      <c r="RXW296"/>
      <c r="RXX296"/>
      <c r="RXY296"/>
      <c r="RXZ296"/>
      <c r="RYA296"/>
      <c r="RYB296"/>
      <c r="RYC296"/>
      <c r="RYD296"/>
      <c r="RYE296"/>
      <c r="RYF296"/>
      <c r="RYG296"/>
      <c r="RYH296"/>
      <c r="RYI296"/>
      <c r="RYJ296"/>
      <c r="RYK296"/>
      <c r="RYL296"/>
      <c r="RYM296"/>
      <c r="RYN296"/>
      <c r="RYO296"/>
      <c r="RYP296"/>
      <c r="RYQ296"/>
      <c r="RYR296"/>
      <c r="RYS296"/>
      <c r="RYT296"/>
      <c r="RYU296"/>
      <c r="RYV296"/>
      <c r="RYW296"/>
      <c r="RYX296"/>
      <c r="RYY296"/>
      <c r="RYZ296"/>
      <c r="RZA296"/>
      <c r="RZB296"/>
      <c r="RZC296"/>
      <c r="RZD296"/>
      <c r="RZE296"/>
      <c r="RZF296"/>
      <c r="RZG296"/>
      <c r="RZH296"/>
      <c r="RZI296"/>
      <c r="RZJ296"/>
      <c r="RZK296"/>
      <c r="RZL296"/>
      <c r="RZM296"/>
      <c r="RZN296"/>
      <c r="RZO296"/>
      <c r="RZP296"/>
      <c r="RZQ296"/>
      <c r="RZR296"/>
      <c r="RZS296"/>
      <c r="RZT296"/>
      <c r="RZU296"/>
      <c r="RZV296"/>
      <c r="RZW296"/>
      <c r="RZX296"/>
      <c r="RZY296"/>
      <c r="RZZ296"/>
      <c r="SAA296"/>
      <c r="SAB296"/>
      <c r="SAC296"/>
      <c r="SAD296"/>
      <c r="SAE296"/>
      <c r="SAF296"/>
      <c r="SAG296"/>
      <c r="SAH296"/>
      <c r="SAI296"/>
      <c r="SAJ296"/>
      <c r="SAK296"/>
      <c r="SAL296"/>
      <c r="SAM296"/>
      <c r="SAN296"/>
      <c r="SAO296"/>
      <c r="SAP296"/>
      <c r="SAQ296"/>
      <c r="SAR296"/>
      <c r="SAS296"/>
      <c r="SAT296"/>
      <c r="SAU296"/>
      <c r="SAV296"/>
      <c r="SAW296"/>
      <c r="SAX296"/>
      <c r="SAY296"/>
      <c r="SAZ296"/>
      <c r="SBA296"/>
      <c r="SBB296"/>
      <c r="SBC296"/>
      <c r="SBD296"/>
      <c r="SBE296"/>
      <c r="SBF296"/>
      <c r="SBG296"/>
      <c r="SBH296"/>
      <c r="SBI296"/>
      <c r="SBJ296"/>
      <c r="SBK296"/>
      <c r="SBL296"/>
      <c r="SBM296"/>
      <c r="SBN296"/>
      <c r="SBO296"/>
      <c r="SBP296"/>
      <c r="SBQ296"/>
      <c r="SBR296"/>
      <c r="SBS296"/>
      <c r="SBT296"/>
      <c r="SBU296"/>
      <c r="SBV296"/>
      <c r="SBW296"/>
      <c r="SBX296"/>
      <c r="SBY296"/>
      <c r="SBZ296"/>
      <c r="SCA296"/>
      <c r="SCB296"/>
      <c r="SCC296"/>
      <c r="SCD296"/>
      <c r="SCE296"/>
      <c r="SCF296"/>
      <c r="SCG296"/>
      <c r="SCH296"/>
      <c r="SCI296"/>
      <c r="SCJ296"/>
      <c r="SCK296"/>
      <c r="SCL296"/>
      <c r="SCM296"/>
      <c r="SCN296"/>
      <c r="SCO296"/>
      <c r="SCP296"/>
      <c r="SCQ296"/>
      <c r="SCR296"/>
      <c r="SCS296"/>
      <c r="SCT296"/>
      <c r="SCU296"/>
      <c r="SCV296"/>
      <c r="SCW296"/>
      <c r="SCX296"/>
      <c r="SCY296"/>
      <c r="SCZ296"/>
      <c r="SDA296"/>
      <c r="SDB296"/>
      <c r="SDC296"/>
      <c r="SDD296"/>
      <c r="SDE296"/>
      <c r="SDF296"/>
      <c r="SDG296"/>
      <c r="SDH296"/>
      <c r="SDI296"/>
      <c r="SDJ296"/>
      <c r="SDK296"/>
      <c r="SDL296"/>
      <c r="SDM296"/>
      <c r="SDN296"/>
      <c r="SDO296"/>
      <c r="SDP296"/>
      <c r="SDQ296"/>
      <c r="SDR296"/>
      <c r="SDS296"/>
      <c r="SDT296"/>
      <c r="SDU296"/>
      <c r="SDV296"/>
      <c r="SDW296"/>
      <c r="SDX296"/>
      <c r="SDY296"/>
      <c r="SDZ296"/>
      <c r="SEA296"/>
      <c r="SEB296"/>
      <c r="SEC296"/>
      <c r="SED296"/>
      <c r="SEE296"/>
      <c r="SEF296"/>
      <c r="SEG296"/>
      <c r="SEH296"/>
      <c r="SEI296"/>
      <c r="SEJ296"/>
      <c r="SEK296"/>
      <c r="SEL296"/>
      <c r="SEM296"/>
      <c r="SEN296"/>
      <c r="SEO296"/>
      <c r="SEP296"/>
      <c r="SEQ296"/>
      <c r="SER296"/>
      <c r="SES296"/>
      <c r="SET296"/>
      <c r="SEU296"/>
      <c r="SEV296"/>
      <c r="SEW296"/>
      <c r="SEX296"/>
      <c r="SEY296"/>
      <c r="SEZ296"/>
      <c r="SFA296"/>
      <c r="SFB296"/>
      <c r="SFC296"/>
      <c r="SFD296"/>
      <c r="SFE296"/>
      <c r="SFF296"/>
      <c r="SFG296"/>
      <c r="SFH296"/>
      <c r="SFI296"/>
      <c r="SFJ296"/>
      <c r="SFK296"/>
      <c r="SFL296"/>
      <c r="SFM296"/>
      <c r="SFN296"/>
      <c r="SFO296"/>
      <c r="SFP296"/>
      <c r="SFQ296"/>
      <c r="SFR296"/>
      <c r="SFS296"/>
      <c r="SFT296"/>
      <c r="SFU296"/>
      <c r="SFV296"/>
      <c r="SFW296"/>
      <c r="SFX296"/>
      <c r="SFY296"/>
      <c r="SFZ296"/>
      <c r="SGA296"/>
      <c r="SGB296"/>
      <c r="SGC296"/>
      <c r="SGD296"/>
      <c r="SGE296"/>
      <c r="SGF296"/>
      <c r="SGG296"/>
      <c r="SGH296"/>
      <c r="SGI296"/>
      <c r="SGJ296"/>
      <c r="SGK296"/>
      <c r="SGL296"/>
      <c r="SGM296"/>
      <c r="SGN296"/>
      <c r="SGO296"/>
      <c r="SGP296"/>
      <c r="SGQ296"/>
      <c r="SGR296"/>
      <c r="SGS296"/>
      <c r="SGT296"/>
      <c r="SGU296"/>
      <c r="SGV296"/>
      <c r="SGW296"/>
      <c r="SGX296"/>
      <c r="SGY296"/>
      <c r="SGZ296"/>
      <c r="SHA296"/>
      <c r="SHB296"/>
      <c r="SHC296"/>
      <c r="SHD296"/>
      <c r="SHE296"/>
      <c r="SHF296"/>
      <c r="SHG296"/>
      <c r="SHH296"/>
      <c r="SHI296"/>
      <c r="SHJ296"/>
      <c r="SHK296"/>
      <c r="SHL296"/>
      <c r="SHM296"/>
      <c r="SHN296"/>
      <c r="SHO296"/>
      <c r="SHP296"/>
      <c r="SHQ296"/>
      <c r="SHR296"/>
      <c r="SHS296"/>
      <c r="SHT296"/>
      <c r="SHU296"/>
      <c r="SHV296"/>
      <c r="SHW296"/>
      <c r="SHX296"/>
      <c r="SHY296"/>
      <c r="SHZ296"/>
      <c r="SIA296"/>
      <c r="SIB296"/>
      <c r="SIC296"/>
      <c r="SID296"/>
      <c r="SIE296"/>
      <c r="SIF296"/>
      <c r="SIG296"/>
      <c r="SIH296"/>
      <c r="SII296"/>
      <c r="SIJ296"/>
      <c r="SIK296"/>
      <c r="SIL296"/>
      <c r="SIM296"/>
      <c r="SIN296"/>
      <c r="SIO296"/>
      <c r="SIP296"/>
      <c r="SIQ296"/>
      <c r="SIR296"/>
      <c r="SIS296"/>
      <c r="SIT296"/>
      <c r="SIU296"/>
      <c r="SIV296"/>
      <c r="SIW296"/>
      <c r="SIX296"/>
      <c r="SIY296"/>
      <c r="SIZ296"/>
      <c r="SJA296"/>
      <c r="SJB296"/>
      <c r="SJC296"/>
      <c r="SJD296"/>
      <c r="SJE296"/>
      <c r="SJF296"/>
      <c r="SJG296"/>
      <c r="SJH296"/>
      <c r="SJI296"/>
      <c r="SJJ296"/>
      <c r="SJK296"/>
      <c r="SJL296"/>
      <c r="SJM296"/>
      <c r="SJN296"/>
      <c r="SJO296"/>
      <c r="SJP296"/>
      <c r="SJQ296"/>
      <c r="SJR296"/>
      <c r="SJS296"/>
      <c r="SJT296"/>
      <c r="SJU296"/>
      <c r="SJV296"/>
      <c r="SJW296"/>
      <c r="SJX296"/>
      <c r="SJY296"/>
      <c r="SJZ296"/>
      <c r="SKA296"/>
      <c r="SKB296"/>
      <c r="SKC296"/>
      <c r="SKD296"/>
      <c r="SKE296"/>
      <c r="SKF296"/>
      <c r="SKG296"/>
      <c r="SKH296"/>
      <c r="SKI296"/>
      <c r="SKJ296"/>
      <c r="SKK296"/>
      <c r="SKL296"/>
      <c r="SKM296"/>
      <c r="SKN296"/>
      <c r="SKO296"/>
      <c r="SKP296"/>
      <c r="SKQ296"/>
      <c r="SKR296"/>
      <c r="SKS296"/>
      <c r="SKT296"/>
      <c r="SKU296"/>
      <c r="SKV296"/>
      <c r="SKW296"/>
      <c r="SKX296"/>
      <c r="SKY296"/>
      <c r="SKZ296"/>
      <c r="SLA296"/>
      <c r="SLB296"/>
      <c r="SLC296"/>
      <c r="SLD296"/>
      <c r="SLE296"/>
      <c r="SLF296"/>
      <c r="SLG296"/>
      <c r="SLH296"/>
      <c r="SLI296"/>
      <c r="SLJ296"/>
      <c r="SLK296"/>
      <c r="SLL296"/>
      <c r="SLM296"/>
      <c r="SLN296"/>
      <c r="SLO296"/>
      <c r="SLP296"/>
      <c r="SLQ296"/>
      <c r="SLR296"/>
      <c r="SLS296"/>
      <c r="SLT296"/>
      <c r="SLU296"/>
      <c r="SLV296"/>
      <c r="SLW296"/>
      <c r="SLX296"/>
      <c r="SLY296"/>
      <c r="SLZ296"/>
      <c r="SMA296"/>
      <c r="SMB296"/>
      <c r="SMC296"/>
      <c r="SMD296"/>
      <c r="SME296"/>
      <c r="SMF296"/>
      <c r="SMG296"/>
      <c r="SMH296"/>
      <c r="SMI296"/>
      <c r="SMJ296"/>
      <c r="SMK296"/>
      <c r="SML296"/>
      <c r="SMM296"/>
      <c r="SMN296"/>
      <c r="SMO296"/>
      <c r="SMP296"/>
      <c r="SMQ296"/>
      <c r="SMR296"/>
      <c r="SMS296"/>
      <c r="SMT296"/>
      <c r="SMU296"/>
      <c r="SMV296"/>
      <c r="SMW296"/>
      <c r="SMX296"/>
      <c r="SMY296"/>
      <c r="SMZ296"/>
      <c r="SNA296"/>
      <c r="SNB296"/>
      <c r="SNC296"/>
      <c r="SND296"/>
      <c r="SNE296"/>
      <c r="SNF296"/>
      <c r="SNG296"/>
      <c r="SNH296"/>
      <c r="SNI296"/>
      <c r="SNJ296"/>
      <c r="SNK296"/>
      <c r="SNL296"/>
      <c r="SNM296"/>
      <c r="SNN296"/>
      <c r="SNO296"/>
      <c r="SNP296"/>
      <c r="SNQ296"/>
      <c r="SNR296"/>
      <c r="SNS296"/>
      <c r="SNT296"/>
      <c r="SNU296"/>
      <c r="SNV296"/>
      <c r="SNW296"/>
      <c r="SNX296"/>
      <c r="SNY296"/>
      <c r="SNZ296"/>
      <c r="SOA296"/>
      <c r="SOB296"/>
      <c r="SOC296"/>
      <c r="SOD296"/>
      <c r="SOE296"/>
      <c r="SOF296"/>
      <c r="SOG296"/>
      <c r="SOH296"/>
      <c r="SOI296"/>
      <c r="SOJ296"/>
      <c r="SOK296"/>
      <c r="SOL296"/>
      <c r="SOM296"/>
      <c r="SON296"/>
      <c r="SOO296"/>
      <c r="SOP296"/>
      <c r="SOQ296"/>
      <c r="SOR296"/>
      <c r="SOS296"/>
      <c r="SOT296"/>
      <c r="SOU296"/>
      <c r="SOV296"/>
      <c r="SOW296"/>
      <c r="SOX296"/>
      <c r="SOY296"/>
      <c r="SOZ296"/>
      <c r="SPA296"/>
      <c r="SPB296"/>
      <c r="SPC296"/>
      <c r="SPD296"/>
      <c r="SPE296"/>
      <c r="SPF296"/>
      <c r="SPG296"/>
      <c r="SPH296"/>
      <c r="SPI296"/>
      <c r="SPJ296"/>
      <c r="SPK296"/>
      <c r="SPL296"/>
      <c r="SPM296"/>
      <c r="SPN296"/>
      <c r="SPO296"/>
      <c r="SPP296"/>
      <c r="SPQ296"/>
      <c r="SPR296"/>
      <c r="SPS296"/>
      <c r="SPT296"/>
      <c r="SPU296"/>
      <c r="SPV296"/>
      <c r="SPW296"/>
      <c r="SPX296"/>
      <c r="SPY296"/>
      <c r="SPZ296"/>
      <c r="SQA296"/>
      <c r="SQB296"/>
      <c r="SQC296"/>
      <c r="SQD296"/>
      <c r="SQE296"/>
      <c r="SQF296"/>
      <c r="SQG296"/>
      <c r="SQH296"/>
      <c r="SQI296"/>
      <c r="SQJ296"/>
      <c r="SQK296"/>
      <c r="SQL296"/>
      <c r="SQM296"/>
      <c r="SQN296"/>
      <c r="SQO296"/>
      <c r="SQP296"/>
      <c r="SQQ296"/>
      <c r="SQR296"/>
      <c r="SQS296"/>
      <c r="SQT296"/>
      <c r="SQU296"/>
      <c r="SQV296"/>
      <c r="SQW296"/>
      <c r="SQX296"/>
      <c r="SQY296"/>
      <c r="SQZ296"/>
      <c r="SRA296"/>
      <c r="SRB296"/>
      <c r="SRC296"/>
      <c r="SRD296"/>
      <c r="SRE296"/>
      <c r="SRF296"/>
      <c r="SRG296"/>
      <c r="SRH296"/>
      <c r="SRI296"/>
      <c r="SRJ296"/>
      <c r="SRK296"/>
      <c r="SRL296"/>
      <c r="SRM296"/>
      <c r="SRN296"/>
      <c r="SRO296"/>
      <c r="SRP296"/>
      <c r="SRQ296"/>
      <c r="SRR296"/>
      <c r="SRS296"/>
      <c r="SRT296"/>
      <c r="SRU296"/>
      <c r="SRV296"/>
      <c r="SRW296"/>
      <c r="SRX296"/>
      <c r="SRY296"/>
      <c r="SRZ296"/>
      <c r="SSA296"/>
      <c r="SSB296"/>
      <c r="SSC296"/>
      <c r="SSD296"/>
      <c r="SSE296"/>
      <c r="SSF296"/>
      <c r="SSG296"/>
      <c r="SSH296"/>
      <c r="SSI296"/>
      <c r="SSJ296"/>
      <c r="SSK296"/>
      <c r="SSL296"/>
      <c r="SSM296"/>
      <c r="SSN296"/>
      <c r="SSO296"/>
      <c r="SSP296"/>
      <c r="SSQ296"/>
      <c r="SSR296"/>
      <c r="SSS296"/>
      <c r="SST296"/>
      <c r="SSU296"/>
      <c r="SSV296"/>
      <c r="SSW296"/>
      <c r="SSX296"/>
      <c r="SSY296"/>
      <c r="SSZ296"/>
      <c r="STA296"/>
      <c r="STB296"/>
      <c r="STC296"/>
      <c r="STD296"/>
      <c r="STE296"/>
      <c r="STF296"/>
      <c r="STG296"/>
      <c r="STH296"/>
      <c r="STI296"/>
      <c r="STJ296"/>
      <c r="STK296"/>
      <c r="STL296"/>
      <c r="STM296"/>
      <c r="STN296"/>
      <c r="STO296"/>
      <c r="STP296"/>
      <c r="STQ296"/>
      <c r="STR296"/>
      <c r="STS296"/>
      <c r="STT296"/>
      <c r="STU296"/>
      <c r="STV296"/>
      <c r="STW296"/>
      <c r="STX296"/>
      <c r="STY296"/>
      <c r="STZ296"/>
      <c r="SUA296"/>
      <c r="SUB296"/>
      <c r="SUC296"/>
      <c r="SUD296"/>
      <c r="SUE296"/>
      <c r="SUF296"/>
      <c r="SUG296"/>
      <c r="SUH296"/>
      <c r="SUI296"/>
      <c r="SUJ296"/>
      <c r="SUK296"/>
      <c r="SUL296"/>
      <c r="SUM296"/>
      <c r="SUN296"/>
      <c r="SUO296"/>
      <c r="SUP296"/>
      <c r="SUQ296"/>
      <c r="SUR296"/>
      <c r="SUS296"/>
      <c r="SUT296"/>
      <c r="SUU296"/>
      <c r="SUV296"/>
      <c r="SUW296"/>
      <c r="SUX296"/>
      <c r="SUY296"/>
      <c r="SUZ296"/>
      <c r="SVA296"/>
      <c r="SVB296"/>
      <c r="SVC296"/>
      <c r="SVD296"/>
      <c r="SVE296"/>
      <c r="SVF296"/>
      <c r="SVG296"/>
      <c r="SVH296"/>
      <c r="SVI296"/>
      <c r="SVJ296"/>
      <c r="SVK296"/>
      <c r="SVL296"/>
      <c r="SVM296"/>
      <c r="SVN296"/>
      <c r="SVO296"/>
      <c r="SVP296"/>
      <c r="SVQ296"/>
      <c r="SVR296"/>
      <c r="SVS296"/>
      <c r="SVT296"/>
      <c r="SVU296"/>
      <c r="SVV296"/>
      <c r="SVW296"/>
      <c r="SVX296"/>
      <c r="SVY296"/>
      <c r="SVZ296"/>
      <c r="SWA296"/>
      <c r="SWB296"/>
      <c r="SWC296"/>
      <c r="SWD296"/>
      <c r="SWE296"/>
      <c r="SWF296"/>
      <c r="SWG296"/>
      <c r="SWH296"/>
      <c r="SWI296"/>
      <c r="SWJ296"/>
      <c r="SWK296"/>
      <c r="SWL296"/>
      <c r="SWM296"/>
      <c r="SWN296"/>
      <c r="SWO296"/>
      <c r="SWP296"/>
      <c r="SWQ296"/>
      <c r="SWR296"/>
      <c r="SWS296"/>
      <c r="SWT296"/>
      <c r="SWU296"/>
      <c r="SWV296"/>
      <c r="SWW296"/>
      <c r="SWX296"/>
      <c r="SWY296"/>
      <c r="SWZ296"/>
      <c r="SXA296"/>
      <c r="SXB296"/>
      <c r="SXC296"/>
      <c r="SXD296"/>
      <c r="SXE296"/>
      <c r="SXF296"/>
      <c r="SXG296"/>
      <c r="SXH296"/>
      <c r="SXI296"/>
      <c r="SXJ296"/>
      <c r="SXK296"/>
      <c r="SXL296"/>
      <c r="SXM296"/>
      <c r="SXN296"/>
      <c r="SXO296"/>
      <c r="SXP296"/>
      <c r="SXQ296"/>
      <c r="SXR296"/>
      <c r="SXS296"/>
      <c r="SXT296"/>
      <c r="SXU296"/>
      <c r="SXV296"/>
      <c r="SXW296"/>
      <c r="SXX296"/>
      <c r="SXY296"/>
      <c r="SXZ296"/>
      <c r="SYA296"/>
      <c r="SYB296"/>
      <c r="SYC296"/>
      <c r="SYD296"/>
      <c r="SYE296"/>
      <c r="SYF296"/>
      <c r="SYG296"/>
      <c r="SYH296"/>
      <c r="SYI296"/>
      <c r="SYJ296"/>
      <c r="SYK296"/>
      <c r="SYL296"/>
      <c r="SYM296"/>
      <c r="SYN296"/>
      <c r="SYO296"/>
      <c r="SYP296"/>
      <c r="SYQ296"/>
      <c r="SYR296"/>
      <c r="SYS296"/>
      <c r="SYT296"/>
      <c r="SYU296"/>
      <c r="SYV296"/>
      <c r="SYW296"/>
      <c r="SYX296"/>
      <c r="SYY296"/>
      <c r="SYZ296"/>
      <c r="SZA296"/>
      <c r="SZB296"/>
      <c r="SZC296"/>
      <c r="SZD296"/>
      <c r="SZE296"/>
      <c r="SZF296"/>
      <c r="SZG296"/>
      <c r="SZH296"/>
      <c r="SZI296"/>
      <c r="SZJ296"/>
      <c r="SZK296"/>
      <c r="SZL296"/>
      <c r="SZM296"/>
      <c r="SZN296"/>
      <c r="SZO296"/>
      <c r="SZP296"/>
      <c r="SZQ296"/>
      <c r="SZR296"/>
      <c r="SZS296"/>
      <c r="SZT296"/>
      <c r="SZU296"/>
      <c r="SZV296"/>
      <c r="SZW296"/>
      <c r="SZX296"/>
      <c r="SZY296"/>
      <c r="SZZ296"/>
      <c r="TAA296"/>
      <c r="TAB296"/>
      <c r="TAC296"/>
      <c r="TAD296"/>
      <c r="TAE296"/>
      <c r="TAF296"/>
      <c r="TAG296"/>
      <c r="TAH296"/>
      <c r="TAI296"/>
      <c r="TAJ296"/>
      <c r="TAK296"/>
      <c r="TAL296"/>
      <c r="TAM296"/>
      <c r="TAN296"/>
      <c r="TAO296"/>
      <c r="TAP296"/>
      <c r="TAQ296"/>
      <c r="TAR296"/>
      <c r="TAS296"/>
      <c r="TAT296"/>
      <c r="TAU296"/>
      <c r="TAV296"/>
      <c r="TAW296"/>
      <c r="TAX296"/>
      <c r="TAY296"/>
      <c r="TAZ296"/>
      <c r="TBA296"/>
      <c r="TBB296"/>
      <c r="TBC296"/>
      <c r="TBD296"/>
      <c r="TBE296"/>
      <c r="TBF296"/>
      <c r="TBG296"/>
      <c r="TBH296"/>
      <c r="TBI296"/>
      <c r="TBJ296"/>
      <c r="TBK296"/>
      <c r="TBL296"/>
      <c r="TBM296"/>
      <c r="TBN296"/>
      <c r="TBO296"/>
      <c r="TBP296"/>
      <c r="TBQ296"/>
      <c r="TBR296"/>
      <c r="TBS296"/>
      <c r="TBT296"/>
      <c r="TBU296"/>
      <c r="TBV296"/>
      <c r="TBW296"/>
      <c r="TBX296"/>
      <c r="TBY296"/>
      <c r="TBZ296"/>
      <c r="TCA296"/>
      <c r="TCB296"/>
      <c r="TCC296"/>
      <c r="TCD296"/>
      <c r="TCE296"/>
      <c r="TCF296"/>
      <c r="TCG296"/>
      <c r="TCH296"/>
      <c r="TCI296"/>
      <c r="TCJ296"/>
      <c r="TCK296"/>
      <c r="TCL296"/>
      <c r="TCM296"/>
      <c r="TCN296"/>
      <c r="TCO296"/>
      <c r="TCP296"/>
      <c r="TCQ296"/>
      <c r="TCR296"/>
      <c r="TCS296"/>
      <c r="TCT296"/>
      <c r="TCU296"/>
      <c r="TCV296"/>
      <c r="TCW296"/>
      <c r="TCX296"/>
      <c r="TCY296"/>
      <c r="TCZ296"/>
      <c r="TDA296"/>
      <c r="TDB296"/>
      <c r="TDC296"/>
      <c r="TDD296"/>
      <c r="TDE296"/>
      <c r="TDF296"/>
      <c r="TDG296"/>
      <c r="TDH296"/>
      <c r="TDI296"/>
      <c r="TDJ296"/>
      <c r="TDK296"/>
      <c r="TDL296"/>
      <c r="TDM296"/>
      <c r="TDN296"/>
      <c r="TDO296"/>
      <c r="TDP296"/>
      <c r="TDQ296"/>
      <c r="TDR296"/>
      <c r="TDS296"/>
      <c r="TDT296"/>
      <c r="TDU296"/>
      <c r="TDV296"/>
      <c r="TDW296"/>
      <c r="TDX296"/>
      <c r="TDY296"/>
      <c r="TDZ296"/>
      <c r="TEA296"/>
      <c r="TEB296"/>
      <c r="TEC296"/>
      <c r="TED296"/>
      <c r="TEE296"/>
      <c r="TEF296"/>
      <c r="TEG296"/>
      <c r="TEH296"/>
      <c r="TEI296"/>
      <c r="TEJ296"/>
      <c r="TEK296"/>
      <c r="TEL296"/>
      <c r="TEM296"/>
      <c r="TEN296"/>
      <c r="TEO296"/>
      <c r="TEP296"/>
      <c r="TEQ296"/>
      <c r="TER296"/>
      <c r="TES296"/>
      <c r="TET296"/>
      <c r="TEU296"/>
      <c r="TEV296"/>
      <c r="TEW296"/>
      <c r="TEX296"/>
      <c r="TEY296"/>
      <c r="TEZ296"/>
      <c r="TFA296"/>
      <c r="TFB296"/>
      <c r="TFC296"/>
      <c r="TFD296"/>
      <c r="TFE296"/>
      <c r="TFF296"/>
      <c r="TFG296"/>
      <c r="TFH296"/>
      <c r="TFI296"/>
      <c r="TFJ296"/>
      <c r="TFK296"/>
      <c r="TFL296"/>
      <c r="TFM296"/>
      <c r="TFN296"/>
      <c r="TFO296"/>
      <c r="TFP296"/>
      <c r="TFQ296"/>
      <c r="TFR296"/>
      <c r="TFS296"/>
      <c r="TFT296"/>
      <c r="TFU296"/>
      <c r="TFV296"/>
      <c r="TFW296"/>
      <c r="TFX296"/>
      <c r="TFY296"/>
      <c r="TFZ296"/>
      <c r="TGA296"/>
      <c r="TGB296"/>
      <c r="TGC296"/>
      <c r="TGD296"/>
      <c r="TGE296"/>
      <c r="TGF296"/>
      <c r="TGG296"/>
      <c r="TGH296"/>
      <c r="TGI296"/>
      <c r="TGJ296"/>
      <c r="TGK296"/>
      <c r="TGL296"/>
      <c r="TGM296"/>
      <c r="TGN296"/>
      <c r="TGO296"/>
      <c r="TGP296"/>
      <c r="TGQ296"/>
      <c r="TGR296"/>
      <c r="TGS296"/>
      <c r="TGT296"/>
      <c r="TGU296"/>
      <c r="TGV296"/>
      <c r="TGW296"/>
      <c r="TGX296"/>
      <c r="TGY296"/>
      <c r="TGZ296"/>
      <c r="THA296"/>
      <c r="THB296"/>
      <c r="THC296"/>
      <c r="THD296"/>
      <c r="THE296"/>
      <c r="THF296"/>
      <c r="THG296"/>
      <c r="THH296"/>
      <c r="THI296"/>
      <c r="THJ296"/>
      <c r="THK296"/>
      <c r="THL296"/>
      <c r="THM296"/>
      <c r="THN296"/>
      <c r="THO296"/>
      <c r="THP296"/>
      <c r="THQ296"/>
      <c r="THR296"/>
      <c r="THS296"/>
      <c r="THT296"/>
      <c r="THU296"/>
      <c r="THV296"/>
      <c r="THW296"/>
      <c r="THX296"/>
      <c r="THY296"/>
      <c r="THZ296"/>
      <c r="TIA296"/>
      <c r="TIB296"/>
      <c r="TIC296"/>
      <c r="TID296"/>
      <c r="TIE296"/>
      <c r="TIF296"/>
      <c r="TIG296"/>
      <c r="TIH296"/>
      <c r="TII296"/>
      <c r="TIJ296"/>
      <c r="TIK296"/>
      <c r="TIL296"/>
      <c r="TIM296"/>
      <c r="TIN296"/>
      <c r="TIO296"/>
      <c r="TIP296"/>
      <c r="TIQ296"/>
      <c r="TIR296"/>
      <c r="TIS296"/>
      <c r="TIT296"/>
      <c r="TIU296"/>
      <c r="TIV296"/>
      <c r="TIW296"/>
      <c r="TIX296"/>
      <c r="TIY296"/>
      <c r="TIZ296"/>
      <c r="TJA296"/>
      <c r="TJB296"/>
      <c r="TJC296"/>
      <c r="TJD296"/>
      <c r="TJE296"/>
      <c r="TJF296"/>
      <c r="TJG296"/>
      <c r="TJH296"/>
      <c r="TJI296"/>
      <c r="TJJ296"/>
      <c r="TJK296"/>
      <c r="TJL296"/>
      <c r="TJM296"/>
      <c r="TJN296"/>
      <c r="TJO296"/>
      <c r="TJP296"/>
      <c r="TJQ296"/>
      <c r="TJR296"/>
      <c r="TJS296"/>
      <c r="TJT296"/>
      <c r="TJU296"/>
      <c r="TJV296"/>
      <c r="TJW296"/>
      <c r="TJX296"/>
      <c r="TJY296"/>
      <c r="TJZ296"/>
      <c r="TKA296"/>
      <c r="TKB296"/>
      <c r="TKC296"/>
      <c r="TKD296"/>
      <c r="TKE296"/>
      <c r="TKF296"/>
      <c r="TKG296"/>
      <c r="TKH296"/>
      <c r="TKI296"/>
      <c r="TKJ296"/>
      <c r="TKK296"/>
      <c r="TKL296"/>
      <c r="TKM296"/>
      <c r="TKN296"/>
      <c r="TKO296"/>
      <c r="TKP296"/>
      <c r="TKQ296"/>
      <c r="TKR296"/>
      <c r="TKS296"/>
      <c r="TKT296"/>
      <c r="TKU296"/>
      <c r="TKV296"/>
      <c r="TKW296"/>
      <c r="TKX296"/>
      <c r="TKY296"/>
      <c r="TKZ296"/>
      <c r="TLA296"/>
      <c r="TLB296"/>
      <c r="TLC296"/>
      <c r="TLD296"/>
      <c r="TLE296"/>
      <c r="TLF296"/>
      <c r="TLG296"/>
      <c r="TLH296"/>
      <c r="TLI296"/>
      <c r="TLJ296"/>
      <c r="TLK296"/>
      <c r="TLL296"/>
      <c r="TLM296"/>
      <c r="TLN296"/>
      <c r="TLO296"/>
      <c r="TLP296"/>
      <c r="TLQ296"/>
      <c r="TLR296"/>
      <c r="TLS296"/>
      <c r="TLT296"/>
      <c r="TLU296"/>
      <c r="TLV296"/>
      <c r="TLW296"/>
      <c r="TLX296"/>
      <c r="TLY296"/>
      <c r="TLZ296"/>
      <c r="TMA296"/>
      <c r="TMB296"/>
      <c r="TMC296"/>
      <c r="TMD296"/>
      <c r="TME296"/>
      <c r="TMF296"/>
      <c r="TMG296"/>
      <c r="TMH296"/>
      <c r="TMI296"/>
      <c r="TMJ296"/>
      <c r="TMK296"/>
      <c r="TML296"/>
      <c r="TMM296"/>
      <c r="TMN296"/>
      <c r="TMO296"/>
      <c r="TMP296"/>
      <c r="TMQ296"/>
      <c r="TMR296"/>
      <c r="TMS296"/>
      <c r="TMT296"/>
      <c r="TMU296"/>
      <c r="TMV296"/>
      <c r="TMW296"/>
      <c r="TMX296"/>
      <c r="TMY296"/>
      <c r="TMZ296"/>
      <c r="TNA296"/>
      <c r="TNB296"/>
      <c r="TNC296"/>
      <c r="TND296"/>
      <c r="TNE296"/>
      <c r="TNF296"/>
      <c r="TNG296"/>
      <c r="TNH296"/>
      <c r="TNI296"/>
      <c r="TNJ296"/>
      <c r="TNK296"/>
      <c r="TNL296"/>
      <c r="TNM296"/>
      <c r="TNN296"/>
      <c r="TNO296"/>
      <c r="TNP296"/>
      <c r="TNQ296"/>
      <c r="TNR296"/>
      <c r="TNS296"/>
      <c r="TNT296"/>
      <c r="TNU296"/>
      <c r="TNV296"/>
      <c r="TNW296"/>
      <c r="TNX296"/>
      <c r="TNY296"/>
      <c r="TNZ296"/>
      <c r="TOA296"/>
      <c r="TOB296"/>
      <c r="TOC296"/>
      <c r="TOD296"/>
      <c r="TOE296"/>
      <c r="TOF296"/>
      <c r="TOG296"/>
      <c r="TOH296"/>
      <c r="TOI296"/>
      <c r="TOJ296"/>
      <c r="TOK296"/>
      <c r="TOL296"/>
      <c r="TOM296"/>
      <c r="TON296"/>
      <c r="TOO296"/>
      <c r="TOP296"/>
      <c r="TOQ296"/>
      <c r="TOR296"/>
      <c r="TOS296"/>
      <c r="TOT296"/>
      <c r="TOU296"/>
      <c r="TOV296"/>
      <c r="TOW296"/>
      <c r="TOX296"/>
      <c r="TOY296"/>
      <c r="TOZ296"/>
      <c r="TPA296"/>
      <c r="TPB296"/>
      <c r="TPC296"/>
      <c r="TPD296"/>
      <c r="TPE296"/>
      <c r="TPF296"/>
      <c r="TPG296"/>
      <c r="TPH296"/>
      <c r="TPI296"/>
      <c r="TPJ296"/>
      <c r="TPK296"/>
      <c r="TPL296"/>
      <c r="TPM296"/>
      <c r="TPN296"/>
      <c r="TPO296"/>
      <c r="TPP296"/>
      <c r="TPQ296"/>
      <c r="TPR296"/>
      <c r="TPS296"/>
      <c r="TPT296"/>
      <c r="TPU296"/>
      <c r="TPV296"/>
      <c r="TPW296"/>
      <c r="TPX296"/>
      <c r="TPY296"/>
      <c r="TPZ296"/>
      <c r="TQA296"/>
      <c r="TQB296"/>
      <c r="TQC296"/>
      <c r="TQD296"/>
      <c r="TQE296"/>
      <c r="TQF296"/>
      <c r="TQG296"/>
      <c r="TQH296"/>
      <c r="TQI296"/>
      <c r="TQJ296"/>
      <c r="TQK296"/>
      <c r="TQL296"/>
      <c r="TQM296"/>
      <c r="TQN296"/>
      <c r="TQO296"/>
      <c r="TQP296"/>
      <c r="TQQ296"/>
      <c r="TQR296"/>
      <c r="TQS296"/>
      <c r="TQT296"/>
      <c r="TQU296"/>
      <c r="TQV296"/>
      <c r="TQW296"/>
      <c r="TQX296"/>
      <c r="TQY296"/>
      <c r="TQZ296"/>
      <c r="TRA296"/>
      <c r="TRB296"/>
      <c r="TRC296"/>
      <c r="TRD296"/>
      <c r="TRE296"/>
      <c r="TRF296"/>
      <c r="TRG296"/>
      <c r="TRH296"/>
      <c r="TRI296"/>
      <c r="TRJ296"/>
      <c r="TRK296"/>
      <c r="TRL296"/>
      <c r="TRM296"/>
      <c r="TRN296"/>
      <c r="TRO296"/>
      <c r="TRP296"/>
      <c r="TRQ296"/>
      <c r="TRR296"/>
      <c r="TRS296"/>
      <c r="TRT296"/>
      <c r="TRU296"/>
      <c r="TRV296"/>
      <c r="TRW296"/>
      <c r="TRX296"/>
      <c r="TRY296"/>
      <c r="TRZ296"/>
      <c r="TSA296"/>
      <c r="TSB296"/>
      <c r="TSC296"/>
      <c r="TSD296"/>
      <c r="TSE296"/>
      <c r="TSF296"/>
      <c r="TSG296"/>
      <c r="TSH296"/>
      <c r="TSI296"/>
      <c r="TSJ296"/>
      <c r="TSK296"/>
      <c r="TSL296"/>
      <c r="TSM296"/>
      <c r="TSN296"/>
      <c r="TSO296"/>
      <c r="TSP296"/>
      <c r="TSQ296"/>
      <c r="TSR296"/>
      <c r="TSS296"/>
      <c r="TST296"/>
      <c r="TSU296"/>
      <c r="TSV296"/>
      <c r="TSW296"/>
      <c r="TSX296"/>
      <c r="TSY296"/>
      <c r="TSZ296"/>
      <c r="TTA296"/>
      <c r="TTB296"/>
      <c r="TTC296"/>
      <c r="TTD296"/>
      <c r="TTE296"/>
      <c r="TTF296"/>
      <c r="TTG296"/>
      <c r="TTH296"/>
      <c r="TTI296"/>
      <c r="TTJ296"/>
      <c r="TTK296"/>
      <c r="TTL296"/>
      <c r="TTM296"/>
      <c r="TTN296"/>
      <c r="TTO296"/>
      <c r="TTP296"/>
      <c r="TTQ296"/>
      <c r="TTR296"/>
      <c r="TTS296"/>
      <c r="TTT296"/>
      <c r="TTU296"/>
      <c r="TTV296"/>
      <c r="TTW296"/>
      <c r="TTX296"/>
      <c r="TTY296"/>
      <c r="TTZ296"/>
      <c r="TUA296"/>
      <c r="TUB296"/>
      <c r="TUC296"/>
      <c r="TUD296"/>
      <c r="TUE296"/>
      <c r="TUF296"/>
      <c r="TUG296"/>
      <c r="TUH296"/>
      <c r="TUI296"/>
      <c r="TUJ296"/>
      <c r="TUK296"/>
      <c r="TUL296"/>
      <c r="TUM296"/>
      <c r="TUN296"/>
      <c r="TUO296"/>
      <c r="TUP296"/>
      <c r="TUQ296"/>
      <c r="TUR296"/>
      <c r="TUS296"/>
      <c r="TUT296"/>
      <c r="TUU296"/>
      <c r="TUV296"/>
      <c r="TUW296"/>
      <c r="TUX296"/>
      <c r="TUY296"/>
      <c r="TUZ296"/>
      <c r="TVA296"/>
      <c r="TVB296"/>
      <c r="TVC296"/>
      <c r="TVD296"/>
      <c r="TVE296"/>
      <c r="TVF296"/>
      <c r="TVG296"/>
      <c r="TVH296"/>
      <c r="TVI296"/>
      <c r="TVJ296"/>
      <c r="TVK296"/>
      <c r="TVL296"/>
      <c r="TVM296"/>
      <c r="TVN296"/>
      <c r="TVO296"/>
      <c r="TVP296"/>
      <c r="TVQ296"/>
      <c r="TVR296"/>
      <c r="TVS296"/>
      <c r="TVT296"/>
      <c r="TVU296"/>
      <c r="TVV296"/>
      <c r="TVW296"/>
      <c r="TVX296"/>
      <c r="TVY296"/>
      <c r="TVZ296"/>
      <c r="TWA296"/>
      <c r="TWB296"/>
      <c r="TWC296"/>
      <c r="TWD296"/>
      <c r="TWE296"/>
      <c r="TWF296"/>
      <c r="TWG296"/>
      <c r="TWH296"/>
      <c r="TWI296"/>
      <c r="TWJ296"/>
      <c r="TWK296"/>
      <c r="TWL296"/>
      <c r="TWM296"/>
      <c r="TWN296"/>
      <c r="TWO296"/>
      <c r="TWP296"/>
      <c r="TWQ296"/>
      <c r="TWR296"/>
      <c r="TWS296"/>
      <c r="TWT296"/>
      <c r="TWU296"/>
      <c r="TWV296"/>
      <c r="TWW296"/>
      <c r="TWX296"/>
      <c r="TWY296"/>
      <c r="TWZ296"/>
      <c r="TXA296"/>
      <c r="TXB296"/>
      <c r="TXC296"/>
      <c r="TXD296"/>
      <c r="TXE296"/>
      <c r="TXF296"/>
      <c r="TXG296"/>
      <c r="TXH296"/>
      <c r="TXI296"/>
      <c r="TXJ296"/>
      <c r="TXK296"/>
      <c r="TXL296"/>
      <c r="TXM296"/>
      <c r="TXN296"/>
      <c r="TXO296"/>
      <c r="TXP296"/>
      <c r="TXQ296"/>
      <c r="TXR296"/>
      <c r="TXS296"/>
      <c r="TXT296"/>
      <c r="TXU296"/>
      <c r="TXV296"/>
      <c r="TXW296"/>
      <c r="TXX296"/>
      <c r="TXY296"/>
      <c r="TXZ296"/>
      <c r="TYA296"/>
      <c r="TYB296"/>
      <c r="TYC296"/>
      <c r="TYD296"/>
      <c r="TYE296"/>
      <c r="TYF296"/>
      <c r="TYG296"/>
      <c r="TYH296"/>
      <c r="TYI296"/>
      <c r="TYJ296"/>
      <c r="TYK296"/>
      <c r="TYL296"/>
      <c r="TYM296"/>
      <c r="TYN296"/>
      <c r="TYO296"/>
      <c r="TYP296"/>
      <c r="TYQ296"/>
      <c r="TYR296"/>
      <c r="TYS296"/>
      <c r="TYT296"/>
      <c r="TYU296"/>
      <c r="TYV296"/>
      <c r="TYW296"/>
      <c r="TYX296"/>
      <c r="TYY296"/>
      <c r="TYZ296"/>
      <c r="TZA296"/>
      <c r="TZB296"/>
      <c r="TZC296"/>
      <c r="TZD296"/>
      <c r="TZE296"/>
      <c r="TZF296"/>
      <c r="TZG296"/>
      <c r="TZH296"/>
      <c r="TZI296"/>
      <c r="TZJ296"/>
      <c r="TZK296"/>
      <c r="TZL296"/>
      <c r="TZM296"/>
      <c r="TZN296"/>
      <c r="TZO296"/>
      <c r="TZP296"/>
      <c r="TZQ296"/>
      <c r="TZR296"/>
      <c r="TZS296"/>
      <c r="TZT296"/>
      <c r="TZU296"/>
      <c r="TZV296"/>
      <c r="TZW296"/>
      <c r="TZX296"/>
      <c r="TZY296"/>
      <c r="TZZ296"/>
      <c r="UAA296"/>
      <c r="UAB296"/>
      <c r="UAC296"/>
      <c r="UAD296"/>
      <c r="UAE296"/>
      <c r="UAF296"/>
      <c r="UAG296"/>
      <c r="UAH296"/>
      <c r="UAI296"/>
      <c r="UAJ296"/>
      <c r="UAK296"/>
      <c r="UAL296"/>
      <c r="UAM296"/>
      <c r="UAN296"/>
      <c r="UAO296"/>
      <c r="UAP296"/>
      <c r="UAQ296"/>
      <c r="UAR296"/>
      <c r="UAS296"/>
      <c r="UAT296"/>
      <c r="UAU296"/>
      <c r="UAV296"/>
      <c r="UAW296"/>
      <c r="UAX296"/>
      <c r="UAY296"/>
      <c r="UAZ296"/>
      <c r="UBA296"/>
      <c r="UBB296"/>
      <c r="UBC296"/>
      <c r="UBD296"/>
      <c r="UBE296"/>
      <c r="UBF296"/>
      <c r="UBG296"/>
      <c r="UBH296"/>
      <c r="UBI296"/>
      <c r="UBJ296"/>
      <c r="UBK296"/>
      <c r="UBL296"/>
      <c r="UBM296"/>
      <c r="UBN296"/>
      <c r="UBO296"/>
      <c r="UBP296"/>
      <c r="UBQ296"/>
      <c r="UBR296"/>
      <c r="UBS296"/>
      <c r="UBT296"/>
      <c r="UBU296"/>
      <c r="UBV296"/>
      <c r="UBW296"/>
      <c r="UBX296"/>
      <c r="UBY296"/>
      <c r="UBZ296"/>
      <c r="UCA296"/>
      <c r="UCB296"/>
      <c r="UCC296"/>
      <c r="UCD296"/>
      <c r="UCE296"/>
      <c r="UCF296"/>
      <c r="UCG296"/>
      <c r="UCH296"/>
      <c r="UCI296"/>
      <c r="UCJ296"/>
      <c r="UCK296"/>
      <c r="UCL296"/>
      <c r="UCM296"/>
      <c r="UCN296"/>
      <c r="UCO296"/>
      <c r="UCP296"/>
      <c r="UCQ296"/>
      <c r="UCR296"/>
      <c r="UCS296"/>
      <c r="UCT296"/>
      <c r="UCU296"/>
      <c r="UCV296"/>
      <c r="UCW296"/>
      <c r="UCX296"/>
      <c r="UCY296"/>
      <c r="UCZ296"/>
      <c r="UDA296"/>
      <c r="UDB296"/>
      <c r="UDC296"/>
      <c r="UDD296"/>
      <c r="UDE296"/>
      <c r="UDF296"/>
      <c r="UDG296"/>
      <c r="UDH296"/>
      <c r="UDI296"/>
      <c r="UDJ296"/>
      <c r="UDK296"/>
      <c r="UDL296"/>
      <c r="UDM296"/>
      <c r="UDN296"/>
      <c r="UDO296"/>
      <c r="UDP296"/>
      <c r="UDQ296"/>
      <c r="UDR296"/>
      <c r="UDS296"/>
      <c r="UDT296"/>
      <c r="UDU296"/>
      <c r="UDV296"/>
      <c r="UDW296"/>
      <c r="UDX296"/>
      <c r="UDY296"/>
      <c r="UDZ296"/>
      <c r="UEA296"/>
      <c r="UEB296"/>
      <c r="UEC296"/>
      <c r="UED296"/>
      <c r="UEE296"/>
      <c r="UEF296"/>
      <c r="UEG296"/>
      <c r="UEH296"/>
      <c r="UEI296"/>
      <c r="UEJ296"/>
      <c r="UEK296"/>
      <c r="UEL296"/>
      <c r="UEM296"/>
      <c r="UEN296"/>
      <c r="UEO296"/>
      <c r="UEP296"/>
      <c r="UEQ296"/>
      <c r="UER296"/>
      <c r="UES296"/>
      <c r="UET296"/>
      <c r="UEU296"/>
      <c r="UEV296"/>
      <c r="UEW296"/>
      <c r="UEX296"/>
      <c r="UEY296"/>
      <c r="UEZ296"/>
      <c r="UFA296"/>
      <c r="UFB296"/>
      <c r="UFC296"/>
      <c r="UFD296"/>
      <c r="UFE296"/>
      <c r="UFF296"/>
      <c r="UFG296"/>
      <c r="UFH296"/>
      <c r="UFI296"/>
      <c r="UFJ296"/>
      <c r="UFK296"/>
      <c r="UFL296"/>
      <c r="UFM296"/>
      <c r="UFN296"/>
      <c r="UFO296"/>
      <c r="UFP296"/>
      <c r="UFQ296"/>
      <c r="UFR296"/>
      <c r="UFS296"/>
      <c r="UFT296"/>
      <c r="UFU296"/>
      <c r="UFV296"/>
      <c r="UFW296"/>
      <c r="UFX296"/>
      <c r="UFY296"/>
      <c r="UFZ296"/>
      <c r="UGA296"/>
      <c r="UGB296"/>
      <c r="UGC296"/>
      <c r="UGD296"/>
      <c r="UGE296"/>
      <c r="UGF296"/>
      <c r="UGG296"/>
      <c r="UGH296"/>
      <c r="UGI296"/>
      <c r="UGJ296"/>
      <c r="UGK296"/>
      <c r="UGL296"/>
      <c r="UGM296"/>
      <c r="UGN296"/>
      <c r="UGO296"/>
      <c r="UGP296"/>
      <c r="UGQ296"/>
      <c r="UGR296"/>
      <c r="UGS296"/>
      <c r="UGT296"/>
      <c r="UGU296"/>
      <c r="UGV296"/>
      <c r="UGW296"/>
      <c r="UGX296"/>
      <c r="UGY296"/>
      <c r="UGZ296"/>
      <c r="UHA296"/>
      <c r="UHB296"/>
      <c r="UHC296"/>
      <c r="UHD296"/>
      <c r="UHE296"/>
      <c r="UHF296"/>
      <c r="UHG296"/>
      <c r="UHH296"/>
      <c r="UHI296"/>
      <c r="UHJ296"/>
      <c r="UHK296"/>
      <c r="UHL296"/>
      <c r="UHM296"/>
      <c r="UHN296"/>
      <c r="UHO296"/>
      <c r="UHP296"/>
      <c r="UHQ296"/>
      <c r="UHR296"/>
      <c r="UHS296"/>
      <c r="UHT296"/>
      <c r="UHU296"/>
      <c r="UHV296"/>
      <c r="UHW296"/>
      <c r="UHX296"/>
      <c r="UHY296"/>
      <c r="UHZ296"/>
      <c r="UIA296"/>
      <c r="UIB296"/>
      <c r="UIC296"/>
      <c r="UID296"/>
      <c r="UIE296"/>
      <c r="UIF296"/>
      <c r="UIG296"/>
      <c r="UIH296"/>
      <c r="UII296"/>
      <c r="UIJ296"/>
      <c r="UIK296"/>
      <c r="UIL296"/>
      <c r="UIM296"/>
      <c r="UIN296"/>
      <c r="UIO296"/>
      <c r="UIP296"/>
      <c r="UIQ296"/>
      <c r="UIR296"/>
      <c r="UIS296"/>
      <c r="UIT296"/>
      <c r="UIU296"/>
      <c r="UIV296"/>
      <c r="UIW296"/>
      <c r="UIX296"/>
      <c r="UIY296"/>
      <c r="UIZ296"/>
      <c r="UJA296"/>
      <c r="UJB296"/>
      <c r="UJC296"/>
      <c r="UJD296"/>
      <c r="UJE296"/>
      <c r="UJF296"/>
      <c r="UJG296"/>
      <c r="UJH296"/>
      <c r="UJI296"/>
      <c r="UJJ296"/>
      <c r="UJK296"/>
      <c r="UJL296"/>
      <c r="UJM296"/>
      <c r="UJN296"/>
      <c r="UJO296"/>
      <c r="UJP296"/>
      <c r="UJQ296"/>
      <c r="UJR296"/>
      <c r="UJS296"/>
      <c r="UJT296"/>
      <c r="UJU296"/>
      <c r="UJV296"/>
      <c r="UJW296"/>
      <c r="UJX296"/>
      <c r="UJY296"/>
      <c r="UJZ296"/>
      <c r="UKA296"/>
      <c r="UKB296"/>
      <c r="UKC296"/>
      <c r="UKD296"/>
      <c r="UKE296"/>
      <c r="UKF296"/>
      <c r="UKG296"/>
      <c r="UKH296"/>
      <c r="UKI296"/>
      <c r="UKJ296"/>
      <c r="UKK296"/>
      <c r="UKL296"/>
      <c r="UKM296"/>
      <c r="UKN296"/>
      <c r="UKO296"/>
      <c r="UKP296"/>
      <c r="UKQ296"/>
      <c r="UKR296"/>
      <c r="UKS296"/>
      <c r="UKT296"/>
      <c r="UKU296"/>
      <c r="UKV296"/>
      <c r="UKW296"/>
      <c r="UKX296"/>
      <c r="UKY296"/>
      <c r="UKZ296"/>
      <c r="ULA296"/>
      <c r="ULB296"/>
      <c r="ULC296"/>
      <c r="ULD296"/>
      <c r="ULE296"/>
      <c r="ULF296"/>
      <c r="ULG296"/>
      <c r="ULH296"/>
      <c r="ULI296"/>
      <c r="ULJ296"/>
      <c r="ULK296"/>
      <c r="ULL296"/>
      <c r="ULM296"/>
      <c r="ULN296"/>
      <c r="ULO296"/>
      <c r="ULP296"/>
      <c r="ULQ296"/>
      <c r="ULR296"/>
      <c r="ULS296"/>
      <c r="ULT296"/>
      <c r="ULU296"/>
      <c r="ULV296"/>
      <c r="ULW296"/>
      <c r="ULX296"/>
      <c r="ULY296"/>
      <c r="ULZ296"/>
      <c r="UMA296"/>
      <c r="UMB296"/>
      <c r="UMC296"/>
      <c r="UMD296"/>
      <c r="UME296"/>
      <c r="UMF296"/>
      <c r="UMG296"/>
      <c r="UMH296"/>
      <c r="UMI296"/>
      <c r="UMJ296"/>
      <c r="UMK296"/>
      <c r="UML296"/>
      <c r="UMM296"/>
      <c r="UMN296"/>
      <c r="UMO296"/>
      <c r="UMP296"/>
      <c r="UMQ296"/>
      <c r="UMR296"/>
      <c r="UMS296"/>
      <c r="UMT296"/>
      <c r="UMU296"/>
      <c r="UMV296"/>
      <c r="UMW296"/>
      <c r="UMX296"/>
      <c r="UMY296"/>
      <c r="UMZ296"/>
      <c r="UNA296"/>
      <c r="UNB296"/>
      <c r="UNC296"/>
      <c r="UND296"/>
      <c r="UNE296"/>
      <c r="UNF296"/>
      <c r="UNG296"/>
      <c r="UNH296"/>
      <c r="UNI296"/>
      <c r="UNJ296"/>
      <c r="UNK296"/>
      <c r="UNL296"/>
      <c r="UNM296"/>
      <c r="UNN296"/>
      <c r="UNO296"/>
      <c r="UNP296"/>
      <c r="UNQ296"/>
      <c r="UNR296"/>
      <c r="UNS296"/>
      <c r="UNT296"/>
      <c r="UNU296"/>
      <c r="UNV296"/>
      <c r="UNW296"/>
      <c r="UNX296"/>
      <c r="UNY296"/>
      <c r="UNZ296"/>
      <c r="UOA296"/>
      <c r="UOB296"/>
      <c r="UOC296"/>
      <c r="UOD296"/>
      <c r="UOE296"/>
      <c r="UOF296"/>
      <c r="UOG296"/>
      <c r="UOH296"/>
      <c r="UOI296"/>
      <c r="UOJ296"/>
      <c r="UOK296"/>
      <c r="UOL296"/>
      <c r="UOM296"/>
      <c r="UON296"/>
      <c r="UOO296"/>
      <c r="UOP296"/>
      <c r="UOQ296"/>
      <c r="UOR296"/>
      <c r="UOS296"/>
      <c r="UOT296"/>
      <c r="UOU296"/>
      <c r="UOV296"/>
      <c r="UOW296"/>
      <c r="UOX296"/>
      <c r="UOY296"/>
      <c r="UOZ296"/>
      <c r="UPA296"/>
      <c r="UPB296"/>
      <c r="UPC296"/>
      <c r="UPD296"/>
      <c r="UPE296"/>
      <c r="UPF296"/>
      <c r="UPG296"/>
      <c r="UPH296"/>
      <c r="UPI296"/>
      <c r="UPJ296"/>
      <c r="UPK296"/>
      <c r="UPL296"/>
      <c r="UPM296"/>
      <c r="UPN296"/>
      <c r="UPO296"/>
      <c r="UPP296"/>
      <c r="UPQ296"/>
      <c r="UPR296"/>
      <c r="UPS296"/>
      <c r="UPT296"/>
      <c r="UPU296"/>
      <c r="UPV296"/>
      <c r="UPW296"/>
      <c r="UPX296"/>
      <c r="UPY296"/>
      <c r="UPZ296"/>
      <c r="UQA296"/>
      <c r="UQB296"/>
      <c r="UQC296"/>
      <c r="UQD296"/>
      <c r="UQE296"/>
      <c r="UQF296"/>
      <c r="UQG296"/>
      <c r="UQH296"/>
      <c r="UQI296"/>
      <c r="UQJ296"/>
      <c r="UQK296"/>
      <c r="UQL296"/>
      <c r="UQM296"/>
      <c r="UQN296"/>
      <c r="UQO296"/>
      <c r="UQP296"/>
      <c r="UQQ296"/>
      <c r="UQR296"/>
      <c r="UQS296"/>
      <c r="UQT296"/>
      <c r="UQU296"/>
      <c r="UQV296"/>
      <c r="UQW296"/>
      <c r="UQX296"/>
      <c r="UQY296"/>
      <c r="UQZ296"/>
      <c r="URA296"/>
      <c r="URB296"/>
      <c r="URC296"/>
      <c r="URD296"/>
      <c r="URE296"/>
      <c r="URF296"/>
      <c r="URG296"/>
      <c r="URH296"/>
      <c r="URI296"/>
      <c r="URJ296"/>
      <c r="URK296"/>
      <c r="URL296"/>
      <c r="URM296"/>
      <c r="URN296"/>
      <c r="URO296"/>
      <c r="URP296"/>
      <c r="URQ296"/>
      <c r="URR296"/>
      <c r="URS296"/>
      <c r="URT296"/>
      <c r="URU296"/>
      <c r="URV296"/>
      <c r="URW296"/>
      <c r="URX296"/>
      <c r="URY296"/>
      <c r="URZ296"/>
      <c r="USA296"/>
      <c r="USB296"/>
      <c r="USC296"/>
      <c r="USD296"/>
      <c r="USE296"/>
      <c r="USF296"/>
      <c r="USG296"/>
      <c r="USH296"/>
      <c r="USI296"/>
      <c r="USJ296"/>
      <c r="USK296"/>
      <c r="USL296"/>
      <c r="USM296"/>
      <c r="USN296"/>
      <c r="USO296"/>
      <c r="USP296"/>
      <c r="USQ296"/>
      <c r="USR296"/>
      <c r="USS296"/>
      <c r="UST296"/>
      <c r="USU296"/>
      <c r="USV296"/>
      <c r="USW296"/>
      <c r="USX296"/>
      <c r="USY296"/>
      <c r="USZ296"/>
      <c r="UTA296"/>
      <c r="UTB296"/>
      <c r="UTC296"/>
      <c r="UTD296"/>
      <c r="UTE296"/>
      <c r="UTF296"/>
      <c r="UTG296"/>
      <c r="UTH296"/>
      <c r="UTI296"/>
      <c r="UTJ296"/>
      <c r="UTK296"/>
      <c r="UTL296"/>
      <c r="UTM296"/>
      <c r="UTN296"/>
      <c r="UTO296"/>
      <c r="UTP296"/>
      <c r="UTQ296"/>
      <c r="UTR296"/>
      <c r="UTS296"/>
      <c r="UTT296"/>
      <c r="UTU296"/>
      <c r="UTV296"/>
      <c r="UTW296"/>
      <c r="UTX296"/>
      <c r="UTY296"/>
      <c r="UTZ296"/>
      <c r="UUA296"/>
      <c r="UUB296"/>
      <c r="UUC296"/>
      <c r="UUD296"/>
      <c r="UUE296"/>
      <c r="UUF296"/>
      <c r="UUG296"/>
      <c r="UUH296"/>
      <c r="UUI296"/>
      <c r="UUJ296"/>
      <c r="UUK296"/>
      <c r="UUL296"/>
      <c r="UUM296"/>
      <c r="UUN296"/>
      <c r="UUO296"/>
      <c r="UUP296"/>
      <c r="UUQ296"/>
      <c r="UUR296"/>
      <c r="UUS296"/>
      <c r="UUT296"/>
      <c r="UUU296"/>
      <c r="UUV296"/>
      <c r="UUW296"/>
      <c r="UUX296"/>
      <c r="UUY296"/>
      <c r="UUZ296"/>
      <c r="UVA296"/>
      <c r="UVB296"/>
      <c r="UVC296"/>
      <c r="UVD296"/>
      <c r="UVE296"/>
      <c r="UVF296"/>
      <c r="UVG296"/>
      <c r="UVH296"/>
      <c r="UVI296"/>
      <c r="UVJ296"/>
      <c r="UVK296"/>
      <c r="UVL296"/>
      <c r="UVM296"/>
      <c r="UVN296"/>
      <c r="UVO296"/>
      <c r="UVP296"/>
      <c r="UVQ296"/>
      <c r="UVR296"/>
      <c r="UVS296"/>
      <c r="UVT296"/>
      <c r="UVU296"/>
      <c r="UVV296"/>
      <c r="UVW296"/>
      <c r="UVX296"/>
      <c r="UVY296"/>
      <c r="UVZ296"/>
      <c r="UWA296"/>
      <c r="UWB296"/>
      <c r="UWC296"/>
      <c r="UWD296"/>
      <c r="UWE296"/>
      <c r="UWF296"/>
      <c r="UWG296"/>
      <c r="UWH296"/>
      <c r="UWI296"/>
      <c r="UWJ296"/>
      <c r="UWK296"/>
      <c r="UWL296"/>
      <c r="UWM296"/>
      <c r="UWN296"/>
      <c r="UWO296"/>
      <c r="UWP296"/>
      <c r="UWQ296"/>
      <c r="UWR296"/>
      <c r="UWS296"/>
      <c r="UWT296"/>
      <c r="UWU296"/>
      <c r="UWV296"/>
      <c r="UWW296"/>
      <c r="UWX296"/>
      <c r="UWY296"/>
      <c r="UWZ296"/>
      <c r="UXA296"/>
      <c r="UXB296"/>
      <c r="UXC296"/>
      <c r="UXD296"/>
      <c r="UXE296"/>
      <c r="UXF296"/>
      <c r="UXG296"/>
      <c r="UXH296"/>
      <c r="UXI296"/>
      <c r="UXJ296"/>
      <c r="UXK296"/>
      <c r="UXL296"/>
      <c r="UXM296"/>
      <c r="UXN296"/>
      <c r="UXO296"/>
      <c r="UXP296"/>
      <c r="UXQ296"/>
      <c r="UXR296"/>
      <c r="UXS296"/>
      <c r="UXT296"/>
      <c r="UXU296"/>
      <c r="UXV296"/>
      <c r="UXW296"/>
      <c r="UXX296"/>
      <c r="UXY296"/>
      <c r="UXZ296"/>
      <c r="UYA296"/>
      <c r="UYB296"/>
      <c r="UYC296"/>
      <c r="UYD296"/>
      <c r="UYE296"/>
      <c r="UYF296"/>
      <c r="UYG296"/>
      <c r="UYH296"/>
      <c r="UYI296"/>
      <c r="UYJ296"/>
      <c r="UYK296"/>
      <c r="UYL296"/>
      <c r="UYM296"/>
      <c r="UYN296"/>
      <c r="UYO296"/>
      <c r="UYP296"/>
      <c r="UYQ296"/>
      <c r="UYR296"/>
      <c r="UYS296"/>
      <c r="UYT296"/>
      <c r="UYU296"/>
      <c r="UYV296"/>
      <c r="UYW296"/>
      <c r="UYX296"/>
      <c r="UYY296"/>
      <c r="UYZ296"/>
      <c r="UZA296"/>
      <c r="UZB296"/>
      <c r="UZC296"/>
      <c r="UZD296"/>
      <c r="UZE296"/>
      <c r="UZF296"/>
      <c r="UZG296"/>
      <c r="UZH296"/>
      <c r="UZI296"/>
      <c r="UZJ296"/>
      <c r="UZK296"/>
      <c r="UZL296"/>
      <c r="UZM296"/>
      <c r="UZN296"/>
      <c r="UZO296"/>
      <c r="UZP296"/>
      <c r="UZQ296"/>
      <c r="UZR296"/>
      <c r="UZS296"/>
      <c r="UZT296"/>
      <c r="UZU296"/>
      <c r="UZV296"/>
      <c r="UZW296"/>
      <c r="UZX296"/>
      <c r="UZY296"/>
      <c r="UZZ296"/>
      <c r="VAA296"/>
      <c r="VAB296"/>
      <c r="VAC296"/>
      <c r="VAD296"/>
      <c r="VAE296"/>
      <c r="VAF296"/>
      <c r="VAG296"/>
      <c r="VAH296"/>
      <c r="VAI296"/>
      <c r="VAJ296"/>
      <c r="VAK296"/>
      <c r="VAL296"/>
      <c r="VAM296"/>
      <c r="VAN296"/>
      <c r="VAO296"/>
      <c r="VAP296"/>
      <c r="VAQ296"/>
      <c r="VAR296"/>
      <c r="VAS296"/>
      <c r="VAT296"/>
      <c r="VAU296"/>
      <c r="VAV296"/>
      <c r="VAW296"/>
      <c r="VAX296"/>
      <c r="VAY296"/>
      <c r="VAZ296"/>
      <c r="VBA296"/>
      <c r="VBB296"/>
      <c r="VBC296"/>
      <c r="VBD296"/>
      <c r="VBE296"/>
      <c r="VBF296"/>
      <c r="VBG296"/>
      <c r="VBH296"/>
      <c r="VBI296"/>
      <c r="VBJ296"/>
      <c r="VBK296"/>
      <c r="VBL296"/>
      <c r="VBM296"/>
      <c r="VBN296"/>
      <c r="VBO296"/>
      <c r="VBP296"/>
      <c r="VBQ296"/>
      <c r="VBR296"/>
      <c r="VBS296"/>
      <c r="VBT296"/>
      <c r="VBU296"/>
      <c r="VBV296"/>
      <c r="VBW296"/>
      <c r="VBX296"/>
      <c r="VBY296"/>
      <c r="VBZ296"/>
      <c r="VCA296"/>
      <c r="VCB296"/>
      <c r="VCC296"/>
      <c r="VCD296"/>
      <c r="VCE296"/>
      <c r="VCF296"/>
      <c r="VCG296"/>
      <c r="VCH296"/>
      <c r="VCI296"/>
      <c r="VCJ296"/>
      <c r="VCK296"/>
      <c r="VCL296"/>
      <c r="VCM296"/>
      <c r="VCN296"/>
      <c r="VCO296"/>
      <c r="VCP296"/>
      <c r="VCQ296"/>
      <c r="VCR296"/>
      <c r="VCS296"/>
      <c r="VCT296"/>
      <c r="VCU296"/>
      <c r="VCV296"/>
      <c r="VCW296"/>
      <c r="VCX296"/>
      <c r="VCY296"/>
      <c r="VCZ296"/>
      <c r="VDA296"/>
      <c r="VDB296"/>
      <c r="VDC296"/>
      <c r="VDD296"/>
      <c r="VDE296"/>
      <c r="VDF296"/>
      <c r="VDG296"/>
      <c r="VDH296"/>
      <c r="VDI296"/>
      <c r="VDJ296"/>
      <c r="VDK296"/>
      <c r="VDL296"/>
      <c r="VDM296"/>
      <c r="VDN296"/>
      <c r="VDO296"/>
      <c r="VDP296"/>
      <c r="VDQ296"/>
      <c r="VDR296"/>
      <c r="VDS296"/>
      <c r="VDT296"/>
      <c r="VDU296"/>
      <c r="VDV296"/>
      <c r="VDW296"/>
      <c r="VDX296"/>
      <c r="VDY296"/>
      <c r="VDZ296"/>
      <c r="VEA296"/>
      <c r="VEB296"/>
      <c r="VEC296"/>
      <c r="VED296"/>
      <c r="VEE296"/>
      <c r="VEF296"/>
      <c r="VEG296"/>
      <c r="VEH296"/>
      <c r="VEI296"/>
      <c r="VEJ296"/>
      <c r="VEK296"/>
      <c r="VEL296"/>
      <c r="VEM296"/>
      <c r="VEN296"/>
      <c r="VEO296"/>
      <c r="VEP296"/>
      <c r="VEQ296"/>
      <c r="VER296"/>
      <c r="VES296"/>
      <c r="VET296"/>
      <c r="VEU296"/>
      <c r="VEV296"/>
      <c r="VEW296"/>
      <c r="VEX296"/>
      <c r="VEY296"/>
      <c r="VEZ296"/>
      <c r="VFA296"/>
      <c r="VFB296"/>
      <c r="VFC296"/>
      <c r="VFD296"/>
      <c r="VFE296"/>
      <c r="VFF296"/>
      <c r="VFG296"/>
      <c r="VFH296"/>
      <c r="VFI296"/>
      <c r="VFJ296"/>
      <c r="VFK296"/>
      <c r="VFL296"/>
      <c r="VFM296"/>
      <c r="VFN296"/>
      <c r="VFO296"/>
      <c r="VFP296"/>
      <c r="VFQ296"/>
      <c r="VFR296"/>
      <c r="VFS296"/>
      <c r="VFT296"/>
      <c r="VFU296"/>
      <c r="VFV296"/>
      <c r="VFW296"/>
      <c r="VFX296"/>
      <c r="VFY296"/>
      <c r="VFZ296"/>
      <c r="VGA296"/>
      <c r="VGB296"/>
      <c r="VGC296"/>
      <c r="VGD296"/>
      <c r="VGE296"/>
      <c r="VGF296"/>
      <c r="VGG296"/>
      <c r="VGH296"/>
      <c r="VGI296"/>
      <c r="VGJ296"/>
      <c r="VGK296"/>
      <c r="VGL296"/>
      <c r="VGM296"/>
      <c r="VGN296"/>
      <c r="VGO296"/>
      <c r="VGP296"/>
      <c r="VGQ296"/>
      <c r="VGR296"/>
      <c r="VGS296"/>
      <c r="VGT296"/>
      <c r="VGU296"/>
      <c r="VGV296"/>
      <c r="VGW296"/>
      <c r="VGX296"/>
      <c r="VGY296"/>
      <c r="VGZ296"/>
      <c r="VHA296"/>
      <c r="VHB296"/>
      <c r="VHC296"/>
      <c r="VHD296"/>
      <c r="VHE296"/>
      <c r="VHF296"/>
      <c r="VHG296"/>
      <c r="VHH296"/>
      <c r="VHI296"/>
      <c r="VHJ296"/>
      <c r="VHK296"/>
      <c r="VHL296"/>
      <c r="VHM296"/>
      <c r="VHN296"/>
      <c r="VHO296"/>
      <c r="VHP296"/>
      <c r="VHQ296"/>
      <c r="VHR296"/>
      <c r="VHS296"/>
      <c r="VHT296"/>
      <c r="VHU296"/>
      <c r="VHV296"/>
      <c r="VHW296"/>
      <c r="VHX296"/>
      <c r="VHY296"/>
      <c r="VHZ296"/>
      <c r="VIA296"/>
      <c r="VIB296"/>
      <c r="VIC296"/>
      <c r="VID296"/>
      <c r="VIE296"/>
      <c r="VIF296"/>
      <c r="VIG296"/>
      <c r="VIH296"/>
      <c r="VII296"/>
      <c r="VIJ296"/>
      <c r="VIK296"/>
      <c r="VIL296"/>
      <c r="VIM296"/>
      <c r="VIN296"/>
      <c r="VIO296"/>
      <c r="VIP296"/>
      <c r="VIQ296"/>
      <c r="VIR296"/>
      <c r="VIS296"/>
      <c r="VIT296"/>
      <c r="VIU296"/>
      <c r="VIV296"/>
      <c r="VIW296"/>
      <c r="VIX296"/>
      <c r="VIY296"/>
      <c r="VIZ296"/>
      <c r="VJA296"/>
      <c r="VJB296"/>
      <c r="VJC296"/>
      <c r="VJD296"/>
      <c r="VJE296"/>
      <c r="VJF296"/>
      <c r="VJG296"/>
      <c r="VJH296"/>
      <c r="VJI296"/>
      <c r="VJJ296"/>
      <c r="VJK296"/>
      <c r="VJL296"/>
      <c r="VJM296"/>
      <c r="VJN296"/>
      <c r="VJO296"/>
      <c r="VJP296"/>
      <c r="VJQ296"/>
      <c r="VJR296"/>
      <c r="VJS296"/>
      <c r="VJT296"/>
      <c r="VJU296"/>
      <c r="VJV296"/>
      <c r="VJW296"/>
      <c r="VJX296"/>
      <c r="VJY296"/>
      <c r="VJZ296"/>
      <c r="VKA296"/>
      <c r="VKB296"/>
      <c r="VKC296"/>
      <c r="VKD296"/>
      <c r="VKE296"/>
      <c r="VKF296"/>
      <c r="VKG296"/>
      <c r="VKH296"/>
      <c r="VKI296"/>
      <c r="VKJ296"/>
      <c r="VKK296"/>
      <c r="VKL296"/>
      <c r="VKM296"/>
      <c r="VKN296"/>
      <c r="VKO296"/>
      <c r="VKP296"/>
      <c r="VKQ296"/>
      <c r="VKR296"/>
      <c r="VKS296"/>
      <c r="VKT296"/>
      <c r="VKU296"/>
      <c r="VKV296"/>
      <c r="VKW296"/>
      <c r="VKX296"/>
      <c r="VKY296"/>
      <c r="VKZ296"/>
      <c r="VLA296"/>
      <c r="VLB296"/>
      <c r="VLC296"/>
      <c r="VLD296"/>
      <c r="VLE296"/>
      <c r="VLF296"/>
      <c r="VLG296"/>
      <c r="VLH296"/>
      <c r="VLI296"/>
      <c r="VLJ296"/>
      <c r="VLK296"/>
      <c r="VLL296"/>
      <c r="VLM296"/>
      <c r="VLN296"/>
      <c r="VLO296"/>
      <c r="VLP296"/>
      <c r="VLQ296"/>
      <c r="VLR296"/>
      <c r="VLS296"/>
      <c r="VLT296"/>
      <c r="VLU296"/>
      <c r="VLV296"/>
      <c r="VLW296"/>
      <c r="VLX296"/>
      <c r="VLY296"/>
      <c r="VLZ296"/>
      <c r="VMA296"/>
      <c r="VMB296"/>
      <c r="VMC296"/>
      <c r="VMD296"/>
      <c r="VME296"/>
      <c r="VMF296"/>
      <c r="VMG296"/>
      <c r="VMH296"/>
      <c r="VMI296"/>
      <c r="VMJ296"/>
      <c r="VMK296"/>
      <c r="VML296"/>
      <c r="VMM296"/>
      <c r="VMN296"/>
      <c r="VMO296"/>
      <c r="VMP296"/>
      <c r="VMQ296"/>
      <c r="VMR296"/>
      <c r="VMS296"/>
      <c r="VMT296"/>
      <c r="VMU296"/>
      <c r="VMV296"/>
      <c r="VMW296"/>
      <c r="VMX296"/>
      <c r="VMY296"/>
      <c r="VMZ296"/>
      <c r="VNA296"/>
      <c r="VNB296"/>
      <c r="VNC296"/>
      <c r="VND296"/>
      <c r="VNE296"/>
      <c r="VNF296"/>
      <c r="VNG296"/>
      <c r="VNH296"/>
      <c r="VNI296"/>
      <c r="VNJ296"/>
      <c r="VNK296"/>
      <c r="VNL296"/>
      <c r="VNM296"/>
      <c r="VNN296"/>
      <c r="VNO296"/>
      <c r="VNP296"/>
      <c r="VNQ296"/>
      <c r="VNR296"/>
      <c r="VNS296"/>
      <c r="VNT296"/>
      <c r="VNU296"/>
      <c r="VNV296"/>
      <c r="VNW296"/>
      <c r="VNX296"/>
      <c r="VNY296"/>
      <c r="VNZ296"/>
      <c r="VOA296"/>
      <c r="VOB296"/>
      <c r="VOC296"/>
      <c r="VOD296"/>
      <c r="VOE296"/>
      <c r="VOF296"/>
      <c r="VOG296"/>
      <c r="VOH296"/>
      <c r="VOI296"/>
      <c r="VOJ296"/>
      <c r="VOK296"/>
      <c r="VOL296"/>
      <c r="VOM296"/>
      <c r="VON296"/>
      <c r="VOO296"/>
      <c r="VOP296"/>
      <c r="VOQ296"/>
      <c r="VOR296"/>
      <c r="VOS296"/>
      <c r="VOT296"/>
      <c r="VOU296"/>
      <c r="VOV296"/>
      <c r="VOW296"/>
      <c r="VOX296"/>
      <c r="VOY296"/>
      <c r="VOZ296"/>
      <c r="VPA296"/>
      <c r="VPB296"/>
      <c r="VPC296"/>
      <c r="VPD296"/>
      <c r="VPE296"/>
      <c r="VPF296"/>
      <c r="VPG296"/>
      <c r="VPH296"/>
      <c r="VPI296"/>
      <c r="VPJ296"/>
      <c r="VPK296"/>
      <c r="VPL296"/>
      <c r="VPM296"/>
      <c r="VPN296"/>
      <c r="VPO296"/>
      <c r="VPP296"/>
      <c r="VPQ296"/>
      <c r="VPR296"/>
      <c r="VPS296"/>
      <c r="VPT296"/>
      <c r="VPU296"/>
      <c r="VPV296"/>
      <c r="VPW296"/>
      <c r="VPX296"/>
      <c r="VPY296"/>
      <c r="VPZ296"/>
      <c r="VQA296"/>
      <c r="VQB296"/>
      <c r="VQC296"/>
      <c r="VQD296"/>
      <c r="VQE296"/>
      <c r="VQF296"/>
      <c r="VQG296"/>
      <c r="VQH296"/>
      <c r="VQI296"/>
      <c r="VQJ296"/>
      <c r="VQK296"/>
      <c r="VQL296"/>
      <c r="VQM296"/>
      <c r="VQN296"/>
      <c r="VQO296"/>
      <c r="VQP296"/>
      <c r="VQQ296"/>
      <c r="VQR296"/>
      <c r="VQS296"/>
      <c r="VQT296"/>
      <c r="VQU296"/>
      <c r="VQV296"/>
      <c r="VQW296"/>
      <c r="VQX296"/>
      <c r="VQY296"/>
      <c r="VQZ296"/>
      <c r="VRA296"/>
      <c r="VRB296"/>
      <c r="VRC296"/>
      <c r="VRD296"/>
      <c r="VRE296"/>
      <c r="VRF296"/>
      <c r="VRG296"/>
      <c r="VRH296"/>
      <c r="VRI296"/>
      <c r="VRJ296"/>
      <c r="VRK296"/>
      <c r="VRL296"/>
      <c r="VRM296"/>
      <c r="VRN296"/>
      <c r="VRO296"/>
      <c r="VRP296"/>
      <c r="VRQ296"/>
      <c r="VRR296"/>
      <c r="VRS296"/>
      <c r="VRT296"/>
      <c r="VRU296"/>
      <c r="VRV296"/>
      <c r="VRW296"/>
      <c r="VRX296"/>
      <c r="VRY296"/>
      <c r="VRZ296"/>
      <c r="VSA296"/>
      <c r="VSB296"/>
      <c r="VSC296"/>
      <c r="VSD296"/>
      <c r="VSE296"/>
      <c r="VSF296"/>
      <c r="VSG296"/>
      <c r="VSH296"/>
      <c r="VSI296"/>
      <c r="VSJ296"/>
      <c r="VSK296"/>
      <c r="VSL296"/>
      <c r="VSM296"/>
      <c r="VSN296"/>
      <c r="VSO296"/>
      <c r="VSP296"/>
      <c r="VSQ296"/>
      <c r="VSR296"/>
      <c r="VSS296"/>
      <c r="VST296"/>
      <c r="VSU296"/>
      <c r="VSV296"/>
      <c r="VSW296"/>
      <c r="VSX296"/>
      <c r="VSY296"/>
      <c r="VSZ296"/>
      <c r="VTA296"/>
      <c r="VTB296"/>
      <c r="VTC296"/>
      <c r="VTD296"/>
      <c r="VTE296"/>
      <c r="VTF296"/>
      <c r="VTG296"/>
      <c r="VTH296"/>
      <c r="VTI296"/>
      <c r="VTJ296"/>
      <c r="VTK296"/>
      <c r="VTL296"/>
      <c r="VTM296"/>
      <c r="VTN296"/>
      <c r="VTO296"/>
      <c r="VTP296"/>
      <c r="VTQ296"/>
      <c r="VTR296"/>
      <c r="VTS296"/>
      <c r="VTT296"/>
      <c r="VTU296"/>
      <c r="VTV296"/>
      <c r="VTW296"/>
      <c r="VTX296"/>
      <c r="VTY296"/>
      <c r="VTZ296"/>
      <c r="VUA296"/>
      <c r="VUB296"/>
      <c r="VUC296"/>
      <c r="VUD296"/>
      <c r="VUE296"/>
      <c r="VUF296"/>
      <c r="VUG296"/>
      <c r="VUH296"/>
      <c r="VUI296"/>
      <c r="VUJ296"/>
      <c r="VUK296"/>
      <c r="VUL296"/>
      <c r="VUM296"/>
      <c r="VUN296"/>
      <c r="VUO296"/>
      <c r="VUP296"/>
      <c r="VUQ296"/>
      <c r="VUR296"/>
      <c r="VUS296"/>
      <c r="VUT296"/>
      <c r="VUU296"/>
      <c r="VUV296"/>
      <c r="VUW296"/>
      <c r="VUX296"/>
      <c r="VUY296"/>
      <c r="VUZ296"/>
      <c r="VVA296"/>
      <c r="VVB296"/>
      <c r="VVC296"/>
      <c r="VVD296"/>
      <c r="VVE296"/>
      <c r="VVF296"/>
      <c r="VVG296"/>
      <c r="VVH296"/>
      <c r="VVI296"/>
      <c r="VVJ296"/>
      <c r="VVK296"/>
      <c r="VVL296"/>
      <c r="VVM296"/>
      <c r="VVN296"/>
      <c r="VVO296"/>
      <c r="VVP296"/>
      <c r="VVQ296"/>
      <c r="VVR296"/>
      <c r="VVS296"/>
      <c r="VVT296"/>
      <c r="VVU296"/>
      <c r="VVV296"/>
      <c r="VVW296"/>
      <c r="VVX296"/>
      <c r="VVY296"/>
      <c r="VVZ296"/>
      <c r="VWA296"/>
      <c r="VWB296"/>
      <c r="VWC296"/>
      <c r="VWD296"/>
      <c r="VWE296"/>
      <c r="VWF296"/>
      <c r="VWG296"/>
      <c r="VWH296"/>
      <c r="VWI296"/>
      <c r="VWJ296"/>
      <c r="VWK296"/>
      <c r="VWL296"/>
      <c r="VWM296"/>
      <c r="VWN296"/>
      <c r="VWO296"/>
      <c r="VWP296"/>
      <c r="VWQ296"/>
      <c r="VWR296"/>
      <c r="VWS296"/>
      <c r="VWT296"/>
      <c r="VWU296"/>
      <c r="VWV296"/>
      <c r="VWW296"/>
      <c r="VWX296"/>
      <c r="VWY296"/>
      <c r="VWZ296"/>
      <c r="VXA296"/>
      <c r="VXB296"/>
      <c r="VXC296"/>
      <c r="VXD296"/>
      <c r="VXE296"/>
      <c r="VXF296"/>
      <c r="VXG296"/>
      <c r="VXH296"/>
      <c r="VXI296"/>
      <c r="VXJ296"/>
      <c r="VXK296"/>
      <c r="VXL296"/>
      <c r="VXM296"/>
      <c r="VXN296"/>
      <c r="VXO296"/>
      <c r="VXP296"/>
      <c r="VXQ296"/>
      <c r="VXR296"/>
      <c r="VXS296"/>
      <c r="VXT296"/>
      <c r="VXU296"/>
      <c r="VXV296"/>
      <c r="VXW296"/>
      <c r="VXX296"/>
      <c r="VXY296"/>
      <c r="VXZ296"/>
      <c r="VYA296"/>
      <c r="VYB296"/>
      <c r="VYC296"/>
      <c r="VYD296"/>
      <c r="VYE296"/>
      <c r="VYF296"/>
      <c r="VYG296"/>
      <c r="VYH296"/>
      <c r="VYI296"/>
      <c r="VYJ296"/>
      <c r="VYK296"/>
      <c r="VYL296"/>
      <c r="VYM296"/>
      <c r="VYN296"/>
      <c r="VYO296"/>
      <c r="VYP296"/>
      <c r="VYQ296"/>
      <c r="VYR296"/>
      <c r="VYS296"/>
      <c r="VYT296"/>
      <c r="VYU296"/>
      <c r="VYV296"/>
      <c r="VYW296"/>
      <c r="VYX296"/>
      <c r="VYY296"/>
      <c r="VYZ296"/>
      <c r="VZA296"/>
      <c r="VZB296"/>
      <c r="VZC296"/>
      <c r="VZD296"/>
      <c r="VZE296"/>
      <c r="VZF296"/>
      <c r="VZG296"/>
      <c r="VZH296"/>
      <c r="VZI296"/>
      <c r="VZJ296"/>
      <c r="VZK296"/>
      <c r="VZL296"/>
      <c r="VZM296"/>
      <c r="VZN296"/>
      <c r="VZO296"/>
      <c r="VZP296"/>
      <c r="VZQ296"/>
      <c r="VZR296"/>
      <c r="VZS296"/>
      <c r="VZT296"/>
      <c r="VZU296"/>
      <c r="VZV296"/>
      <c r="VZW296"/>
      <c r="VZX296"/>
      <c r="VZY296"/>
      <c r="VZZ296"/>
      <c r="WAA296"/>
      <c r="WAB296"/>
      <c r="WAC296"/>
      <c r="WAD296"/>
      <c r="WAE296"/>
      <c r="WAF296"/>
      <c r="WAG296"/>
      <c r="WAH296"/>
      <c r="WAI296"/>
      <c r="WAJ296"/>
      <c r="WAK296"/>
      <c r="WAL296"/>
      <c r="WAM296"/>
      <c r="WAN296"/>
      <c r="WAO296"/>
      <c r="WAP296"/>
      <c r="WAQ296"/>
      <c r="WAR296"/>
      <c r="WAS296"/>
      <c r="WAT296"/>
      <c r="WAU296"/>
      <c r="WAV296"/>
      <c r="WAW296"/>
      <c r="WAX296"/>
      <c r="WAY296"/>
      <c r="WAZ296"/>
      <c r="WBA296"/>
      <c r="WBB296"/>
      <c r="WBC296"/>
      <c r="WBD296"/>
      <c r="WBE296"/>
      <c r="WBF296"/>
      <c r="WBG296"/>
      <c r="WBH296"/>
      <c r="WBI296"/>
      <c r="WBJ296"/>
      <c r="WBK296"/>
      <c r="WBL296"/>
      <c r="WBM296"/>
      <c r="WBN296"/>
      <c r="WBO296"/>
      <c r="WBP296"/>
      <c r="WBQ296"/>
      <c r="WBR296"/>
      <c r="WBS296"/>
      <c r="WBT296"/>
      <c r="WBU296"/>
      <c r="WBV296"/>
      <c r="WBW296"/>
      <c r="WBX296"/>
      <c r="WBY296"/>
      <c r="WBZ296"/>
      <c r="WCA296"/>
      <c r="WCB296"/>
      <c r="WCC296"/>
      <c r="WCD296"/>
      <c r="WCE296"/>
      <c r="WCF296"/>
      <c r="WCG296"/>
      <c r="WCH296"/>
      <c r="WCI296"/>
      <c r="WCJ296"/>
      <c r="WCK296"/>
      <c r="WCL296"/>
      <c r="WCM296"/>
      <c r="WCN296"/>
      <c r="WCO296"/>
      <c r="WCP296"/>
      <c r="WCQ296"/>
      <c r="WCR296"/>
      <c r="WCS296"/>
      <c r="WCT296"/>
      <c r="WCU296"/>
      <c r="WCV296"/>
      <c r="WCW296"/>
      <c r="WCX296"/>
      <c r="WCY296"/>
      <c r="WCZ296"/>
      <c r="WDA296"/>
      <c r="WDB296"/>
      <c r="WDC296"/>
      <c r="WDD296"/>
      <c r="WDE296"/>
      <c r="WDF296"/>
      <c r="WDG296"/>
      <c r="WDH296"/>
      <c r="WDI296"/>
      <c r="WDJ296"/>
      <c r="WDK296"/>
      <c r="WDL296"/>
      <c r="WDM296"/>
      <c r="WDN296"/>
      <c r="WDO296"/>
      <c r="WDP296"/>
      <c r="WDQ296"/>
      <c r="WDR296"/>
      <c r="WDS296"/>
      <c r="WDT296"/>
      <c r="WDU296"/>
      <c r="WDV296"/>
      <c r="WDW296"/>
      <c r="WDX296"/>
      <c r="WDY296"/>
      <c r="WDZ296"/>
      <c r="WEA296"/>
      <c r="WEB296"/>
      <c r="WEC296"/>
      <c r="WED296"/>
      <c r="WEE296"/>
      <c r="WEF296"/>
      <c r="WEG296"/>
      <c r="WEH296"/>
      <c r="WEI296"/>
      <c r="WEJ296"/>
      <c r="WEK296"/>
      <c r="WEL296"/>
      <c r="WEM296"/>
      <c r="WEN296"/>
      <c r="WEO296"/>
      <c r="WEP296"/>
      <c r="WEQ296"/>
      <c r="WER296"/>
      <c r="WES296"/>
      <c r="WET296"/>
      <c r="WEU296"/>
      <c r="WEV296"/>
      <c r="WEW296"/>
      <c r="WEX296"/>
      <c r="WEY296"/>
      <c r="WEZ296"/>
      <c r="WFA296"/>
      <c r="WFB296"/>
      <c r="WFC296"/>
      <c r="WFD296"/>
      <c r="WFE296"/>
      <c r="WFF296"/>
      <c r="WFG296"/>
      <c r="WFH296"/>
      <c r="WFI296"/>
      <c r="WFJ296"/>
      <c r="WFK296"/>
      <c r="WFL296"/>
      <c r="WFM296"/>
      <c r="WFN296"/>
      <c r="WFO296"/>
      <c r="WFP296"/>
      <c r="WFQ296"/>
      <c r="WFR296"/>
      <c r="WFS296"/>
      <c r="WFT296"/>
      <c r="WFU296"/>
      <c r="WFV296"/>
      <c r="WFW296"/>
      <c r="WFX296"/>
      <c r="WFY296"/>
      <c r="WFZ296"/>
      <c r="WGA296"/>
      <c r="WGB296"/>
      <c r="WGC296"/>
      <c r="WGD296"/>
      <c r="WGE296"/>
      <c r="WGF296"/>
      <c r="WGG296"/>
      <c r="WGH296"/>
      <c r="WGI296"/>
      <c r="WGJ296"/>
      <c r="WGK296"/>
      <c r="WGL296"/>
      <c r="WGM296"/>
      <c r="WGN296"/>
      <c r="WGO296"/>
      <c r="WGP296"/>
      <c r="WGQ296"/>
      <c r="WGR296"/>
      <c r="WGS296"/>
      <c r="WGT296"/>
      <c r="WGU296"/>
      <c r="WGV296"/>
      <c r="WGW296"/>
      <c r="WGX296"/>
      <c r="WGY296"/>
      <c r="WGZ296"/>
      <c r="WHA296"/>
      <c r="WHB296"/>
      <c r="WHC296"/>
      <c r="WHD296"/>
      <c r="WHE296"/>
      <c r="WHF296"/>
      <c r="WHG296"/>
      <c r="WHH296"/>
      <c r="WHI296"/>
      <c r="WHJ296"/>
      <c r="WHK296"/>
      <c r="WHL296"/>
      <c r="WHM296"/>
      <c r="WHN296"/>
      <c r="WHO296"/>
      <c r="WHP296"/>
      <c r="WHQ296"/>
      <c r="WHR296"/>
      <c r="WHS296"/>
      <c r="WHT296"/>
      <c r="WHU296"/>
      <c r="WHV296"/>
      <c r="WHW296"/>
      <c r="WHX296"/>
      <c r="WHY296"/>
      <c r="WHZ296"/>
      <c r="WIA296"/>
      <c r="WIB296"/>
      <c r="WIC296"/>
      <c r="WID296"/>
      <c r="WIE296"/>
      <c r="WIF296"/>
      <c r="WIG296"/>
      <c r="WIH296"/>
      <c r="WII296"/>
      <c r="WIJ296"/>
      <c r="WIK296"/>
      <c r="WIL296"/>
      <c r="WIM296"/>
      <c r="WIN296"/>
      <c r="WIO296"/>
      <c r="WIP296"/>
      <c r="WIQ296"/>
      <c r="WIR296"/>
      <c r="WIS296"/>
      <c r="WIT296"/>
      <c r="WIU296"/>
      <c r="WIV296"/>
      <c r="WIW296"/>
      <c r="WIX296"/>
      <c r="WIY296"/>
      <c r="WIZ296"/>
      <c r="WJA296"/>
      <c r="WJB296"/>
      <c r="WJC296"/>
      <c r="WJD296"/>
      <c r="WJE296"/>
      <c r="WJF296"/>
      <c r="WJG296"/>
      <c r="WJH296"/>
      <c r="WJI296"/>
      <c r="WJJ296"/>
      <c r="WJK296"/>
      <c r="WJL296"/>
      <c r="WJM296"/>
      <c r="WJN296"/>
      <c r="WJO296"/>
      <c r="WJP296"/>
      <c r="WJQ296"/>
      <c r="WJR296"/>
      <c r="WJS296"/>
      <c r="WJT296"/>
      <c r="WJU296"/>
      <c r="WJV296"/>
      <c r="WJW296"/>
      <c r="WJX296"/>
      <c r="WJY296"/>
      <c r="WJZ296"/>
      <c r="WKA296"/>
      <c r="WKB296"/>
      <c r="WKC296"/>
      <c r="WKD296"/>
      <c r="WKE296"/>
      <c r="WKF296"/>
      <c r="WKG296"/>
      <c r="WKH296"/>
      <c r="WKI296"/>
      <c r="WKJ296"/>
      <c r="WKK296"/>
      <c r="WKL296"/>
      <c r="WKM296"/>
      <c r="WKN296"/>
      <c r="WKO296"/>
      <c r="WKP296"/>
      <c r="WKQ296"/>
      <c r="WKR296"/>
      <c r="WKS296"/>
      <c r="WKT296"/>
      <c r="WKU296"/>
      <c r="WKV296"/>
      <c r="WKW296"/>
      <c r="WKX296"/>
      <c r="WKY296"/>
      <c r="WKZ296"/>
      <c r="WLA296"/>
      <c r="WLB296"/>
      <c r="WLC296"/>
      <c r="WLD296"/>
      <c r="WLE296"/>
      <c r="WLF296"/>
      <c r="WLG296"/>
      <c r="WLH296"/>
      <c r="WLI296"/>
      <c r="WLJ296"/>
      <c r="WLK296"/>
      <c r="WLL296"/>
      <c r="WLM296"/>
      <c r="WLN296"/>
      <c r="WLO296"/>
      <c r="WLP296"/>
      <c r="WLQ296"/>
      <c r="WLR296"/>
      <c r="WLS296"/>
      <c r="WLT296"/>
      <c r="WLU296"/>
      <c r="WLV296"/>
      <c r="WLW296"/>
      <c r="WLX296"/>
      <c r="WLY296"/>
      <c r="WLZ296"/>
      <c r="WMA296"/>
      <c r="WMB296"/>
      <c r="WMC296"/>
      <c r="WMD296"/>
      <c r="WME296"/>
      <c r="WMF296"/>
      <c r="WMG296"/>
      <c r="WMH296"/>
      <c r="WMI296"/>
      <c r="WMJ296"/>
      <c r="WMK296"/>
      <c r="WML296"/>
      <c r="WMM296"/>
      <c r="WMN296"/>
      <c r="WMO296"/>
      <c r="WMP296"/>
      <c r="WMQ296"/>
      <c r="WMR296"/>
      <c r="WMS296"/>
      <c r="WMT296"/>
      <c r="WMU296"/>
      <c r="WMV296"/>
      <c r="WMW296"/>
      <c r="WMX296"/>
      <c r="WMY296"/>
      <c r="WMZ296"/>
      <c r="WNA296"/>
      <c r="WNB296"/>
      <c r="WNC296"/>
      <c r="WND296"/>
      <c r="WNE296"/>
      <c r="WNF296"/>
      <c r="WNG296"/>
      <c r="WNH296"/>
      <c r="WNI296"/>
      <c r="WNJ296"/>
      <c r="WNK296"/>
      <c r="WNL296"/>
      <c r="WNM296"/>
      <c r="WNN296"/>
      <c r="WNO296"/>
      <c r="WNP296"/>
      <c r="WNQ296"/>
      <c r="WNR296"/>
      <c r="WNS296"/>
      <c r="WNT296"/>
      <c r="WNU296"/>
      <c r="WNV296"/>
      <c r="WNW296"/>
      <c r="WNX296"/>
      <c r="WNY296"/>
      <c r="WNZ296"/>
      <c r="WOA296"/>
      <c r="WOB296"/>
      <c r="WOC296"/>
      <c r="WOD296"/>
      <c r="WOE296"/>
      <c r="WOF296"/>
      <c r="WOG296"/>
      <c r="WOH296"/>
      <c r="WOI296"/>
      <c r="WOJ296"/>
      <c r="WOK296"/>
      <c r="WOL296"/>
      <c r="WOM296"/>
      <c r="WON296"/>
      <c r="WOO296"/>
      <c r="WOP296"/>
      <c r="WOQ296"/>
      <c r="WOR296"/>
      <c r="WOS296"/>
      <c r="WOT296"/>
      <c r="WOU296"/>
      <c r="WOV296"/>
      <c r="WOW296"/>
      <c r="WOX296"/>
      <c r="WOY296"/>
      <c r="WOZ296"/>
      <c r="WPA296"/>
      <c r="WPB296"/>
      <c r="WPC296"/>
      <c r="WPD296"/>
      <c r="WPE296"/>
      <c r="WPF296"/>
      <c r="WPG296"/>
      <c r="WPH296"/>
      <c r="WPI296"/>
      <c r="WPJ296"/>
      <c r="WPK296"/>
      <c r="WPL296"/>
      <c r="WPM296"/>
      <c r="WPN296"/>
      <c r="WPO296"/>
      <c r="WPP296"/>
      <c r="WPQ296"/>
      <c r="WPR296"/>
      <c r="WPS296"/>
      <c r="WPT296"/>
      <c r="WPU296"/>
      <c r="WPV296"/>
      <c r="WPW296"/>
      <c r="WPX296"/>
      <c r="WPY296"/>
      <c r="WPZ296"/>
      <c r="WQA296"/>
      <c r="WQB296"/>
      <c r="WQC296"/>
      <c r="WQD296"/>
      <c r="WQE296"/>
      <c r="WQF296"/>
      <c r="WQG296"/>
      <c r="WQH296"/>
      <c r="WQI296"/>
      <c r="WQJ296"/>
      <c r="WQK296"/>
      <c r="WQL296"/>
      <c r="WQM296"/>
      <c r="WQN296"/>
      <c r="WQO296"/>
      <c r="WQP296"/>
      <c r="WQQ296"/>
      <c r="WQR296"/>
      <c r="WQS296"/>
      <c r="WQT296"/>
      <c r="WQU296"/>
      <c r="WQV296"/>
      <c r="WQW296"/>
      <c r="WQX296"/>
      <c r="WQY296"/>
      <c r="WQZ296"/>
      <c r="WRA296"/>
      <c r="WRB296"/>
      <c r="WRC296"/>
      <c r="WRD296"/>
      <c r="WRE296"/>
      <c r="WRF296"/>
      <c r="WRG296"/>
      <c r="WRH296"/>
      <c r="WRI296"/>
      <c r="WRJ296"/>
      <c r="WRK296"/>
      <c r="WRL296"/>
      <c r="WRM296"/>
      <c r="WRN296"/>
      <c r="WRO296"/>
      <c r="WRP296"/>
      <c r="WRQ296"/>
      <c r="WRR296"/>
      <c r="WRS296"/>
      <c r="WRT296"/>
      <c r="WRU296"/>
      <c r="WRV296"/>
      <c r="WRW296"/>
      <c r="WRX296"/>
      <c r="WRY296"/>
      <c r="WRZ296"/>
      <c r="WSA296"/>
      <c r="WSB296"/>
      <c r="WSC296"/>
      <c r="WSD296"/>
      <c r="WSE296"/>
      <c r="WSF296"/>
      <c r="WSG296"/>
      <c r="WSH296"/>
      <c r="WSI296"/>
      <c r="WSJ296"/>
      <c r="WSK296"/>
      <c r="WSL296"/>
      <c r="WSM296"/>
      <c r="WSN296"/>
      <c r="WSO296"/>
      <c r="WSP296"/>
      <c r="WSQ296"/>
      <c r="WSR296"/>
      <c r="WSS296"/>
      <c r="WST296"/>
      <c r="WSU296"/>
      <c r="WSV296"/>
      <c r="WSW296"/>
      <c r="WSX296"/>
      <c r="WSY296"/>
      <c r="WSZ296"/>
      <c r="WTA296"/>
      <c r="WTB296"/>
      <c r="WTC296"/>
      <c r="WTD296"/>
      <c r="WTE296"/>
      <c r="WTF296"/>
      <c r="WTG296"/>
      <c r="WTH296"/>
      <c r="WTI296"/>
      <c r="WTJ296"/>
      <c r="WTK296"/>
      <c r="WTL296"/>
      <c r="WTM296"/>
      <c r="WTN296"/>
      <c r="WTO296"/>
      <c r="WTP296"/>
      <c r="WTQ296"/>
      <c r="WTR296"/>
      <c r="WTS296"/>
      <c r="WTT296"/>
      <c r="WTU296"/>
      <c r="WTV296"/>
      <c r="WTW296"/>
      <c r="WTX296"/>
      <c r="WTY296"/>
      <c r="WTZ296"/>
      <c r="WUA296"/>
      <c r="WUB296"/>
      <c r="WUC296"/>
      <c r="WUD296"/>
      <c r="WUE296"/>
      <c r="WUF296"/>
      <c r="WUG296"/>
      <c r="WUH296"/>
      <c r="WUI296"/>
      <c r="WUJ296"/>
      <c r="WUK296"/>
      <c r="WUL296"/>
      <c r="WUM296"/>
      <c r="WUN296"/>
      <c r="WUO296"/>
      <c r="WUP296"/>
      <c r="WUQ296"/>
      <c r="WUR296"/>
      <c r="WUS296"/>
      <c r="WUT296"/>
      <c r="WUU296"/>
      <c r="WUV296"/>
      <c r="WUW296"/>
      <c r="WUX296"/>
      <c r="WUY296"/>
      <c r="WUZ296"/>
      <c r="WVA296"/>
      <c r="WVB296"/>
      <c r="WVC296"/>
      <c r="WVD296"/>
      <c r="WVE296"/>
      <c r="WVF296"/>
      <c r="WVG296"/>
      <c r="WVH296"/>
      <c r="WVI296"/>
      <c r="WVJ296"/>
      <c r="WVK296"/>
      <c r="WVL296"/>
      <c r="WVM296"/>
      <c r="WVN296"/>
      <c r="WVO296"/>
      <c r="WVP296"/>
      <c r="WVQ296"/>
      <c r="WVR296"/>
      <c r="WVS296"/>
      <c r="WVT296"/>
      <c r="WVU296"/>
      <c r="WVV296"/>
      <c r="WVW296"/>
      <c r="WVX296"/>
      <c r="WVY296"/>
      <c r="WVZ296"/>
      <c r="WWA296"/>
      <c r="WWB296"/>
      <c r="WWC296"/>
      <c r="WWD296"/>
      <c r="WWE296"/>
      <c r="WWF296"/>
      <c r="WWG296"/>
      <c r="WWH296"/>
      <c r="WWI296"/>
      <c r="WWJ296"/>
      <c r="WWK296"/>
      <c r="WWL296"/>
      <c r="WWM296"/>
      <c r="WWN296"/>
      <c r="WWO296"/>
      <c r="WWP296"/>
      <c r="WWQ296"/>
      <c r="WWR296"/>
      <c r="WWS296"/>
      <c r="WWT296"/>
      <c r="WWU296"/>
      <c r="WWV296"/>
      <c r="WWW296"/>
      <c r="WWX296"/>
      <c r="WWY296"/>
      <c r="WWZ296"/>
      <c r="WXA296"/>
      <c r="WXB296"/>
      <c r="WXC296"/>
      <c r="WXD296"/>
      <c r="WXE296"/>
      <c r="WXF296"/>
      <c r="WXG296"/>
      <c r="WXH296"/>
      <c r="WXI296"/>
      <c r="WXJ296"/>
      <c r="WXK296"/>
      <c r="WXL296"/>
      <c r="WXM296"/>
      <c r="WXN296"/>
      <c r="WXO296"/>
      <c r="WXP296"/>
      <c r="WXQ296"/>
      <c r="WXR296"/>
      <c r="WXS296"/>
      <c r="WXT296"/>
      <c r="WXU296"/>
      <c r="WXV296"/>
      <c r="WXW296"/>
      <c r="WXX296"/>
      <c r="WXY296"/>
      <c r="WXZ296"/>
      <c r="WYA296"/>
      <c r="WYB296"/>
      <c r="WYC296"/>
      <c r="WYD296"/>
      <c r="WYE296"/>
      <c r="WYF296"/>
      <c r="WYG296"/>
      <c r="WYH296"/>
      <c r="WYI296"/>
      <c r="WYJ296"/>
      <c r="WYK296"/>
      <c r="WYL296"/>
      <c r="WYM296"/>
      <c r="WYN296"/>
      <c r="WYO296"/>
      <c r="WYP296"/>
      <c r="WYQ296"/>
      <c r="WYR296"/>
      <c r="WYS296"/>
      <c r="WYT296"/>
      <c r="WYU296"/>
      <c r="WYV296"/>
      <c r="WYW296"/>
      <c r="WYX296"/>
      <c r="WYY296"/>
      <c r="WYZ296"/>
      <c r="WZA296"/>
      <c r="WZB296"/>
      <c r="WZC296"/>
      <c r="WZD296"/>
      <c r="WZE296"/>
      <c r="WZF296"/>
      <c r="WZG296"/>
      <c r="WZH296"/>
      <c r="WZI296"/>
      <c r="WZJ296"/>
      <c r="WZK296"/>
      <c r="WZL296"/>
      <c r="WZM296"/>
      <c r="WZN296"/>
      <c r="WZO296"/>
      <c r="WZP296"/>
      <c r="WZQ296"/>
      <c r="WZR296"/>
      <c r="WZS296"/>
      <c r="WZT296"/>
      <c r="WZU296"/>
      <c r="WZV296"/>
      <c r="WZW296"/>
      <c r="WZX296"/>
      <c r="WZY296"/>
      <c r="WZZ296"/>
      <c r="XAA296"/>
      <c r="XAB296"/>
      <c r="XAC296"/>
      <c r="XAD296"/>
      <c r="XAE296"/>
      <c r="XAF296"/>
      <c r="XAG296"/>
      <c r="XAH296"/>
      <c r="XAI296"/>
      <c r="XAJ296"/>
      <c r="XAK296"/>
      <c r="XAL296"/>
      <c r="XAM296"/>
      <c r="XAN296"/>
      <c r="XAO296"/>
      <c r="XAP296"/>
      <c r="XAQ296"/>
      <c r="XAR296"/>
      <c r="XAS296"/>
      <c r="XAT296"/>
      <c r="XAU296"/>
      <c r="XAV296"/>
      <c r="XAW296"/>
      <c r="XAX296"/>
      <c r="XAY296"/>
      <c r="XAZ296"/>
      <c r="XBA296"/>
      <c r="XBB296"/>
      <c r="XBC296"/>
      <c r="XBD296"/>
      <c r="XBE296"/>
      <c r="XBF296"/>
      <c r="XBG296"/>
      <c r="XBH296"/>
      <c r="XBI296"/>
      <c r="XBJ296"/>
      <c r="XBK296"/>
      <c r="XBL296"/>
      <c r="XBM296"/>
      <c r="XBN296"/>
      <c r="XBO296"/>
      <c r="XBP296"/>
      <c r="XBQ296"/>
      <c r="XBR296"/>
      <c r="XBS296"/>
      <c r="XBT296"/>
      <c r="XBU296"/>
      <c r="XBV296"/>
      <c r="XBW296"/>
      <c r="XBX296"/>
      <c r="XBY296"/>
      <c r="XBZ296"/>
      <c r="XCA296"/>
      <c r="XCB296"/>
      <c r="XCC296"/>
      <c r="XCD296"/>
      <c r="XCE296"/>
      <c r="XCF296"/>
      <c r="XCG296"/>
      <c r="XCH296"/>
      <c r="XCI296"/>
      <c r="XCJ296"/>
      <c r="XCK296"/>
      <c r="XCL296"/>
      <c r="XCM296"/>
      <c r="XCN296"/>
      <c r="XCO296"/>
      <c r="XCP296"/>
      <c r="XCQ296"/>
      <c r="XCR296"/>
      <c r="XCS296"/>
      <c r="XCT296"/>
      <c r="XCU296"/>
      <c r="XCV296"/>
      <c r="XCW296"/>
      <c r="XCX296"/>
      <c r="XCY296"/>
      <c r="XCZ296"/>
      <c r="XDA296"/>
      <c r="XDB296"/>
      <c r="XDC296"/>
      <c r="XDD296"/>
      <c r="XDE296"/>
      <c r="XDF296"/>
      <c r="XDG296"/>
      <c r="XDH296"/>
      <c r="XDI296"/>
      <c r="XDJ296"/>
      <c r="XDK296"/>
      <c r="XDL296"/>
      <c r="XDM296"/>
      <c r="XDN296"/>
      <c r="XDO296"/>
      <c r="XDP296"/>
      <c r="XDQ296"/>
      <c r="XDR296"/>
      <c r="XDS296"/>
      <c r="XDT296"/>
      <c r="XDU296"/>
      <c r="XDV296"/>
      <c r="XDW296"/>
      <c r="XDX296"/>
      <c r="XDY296"/>
      <c r="XDZ296"/>
      <c r="XEA296"/>
      <c r="XEB296"/>
      <c r="XEC296"/>
      <c r="XED296"/>
      <c r="XEE296"/>
      <c r="XEF296"/>
      <c r="XEG296"/>
      <c r="XEH296"/>
      <c r="XEI296"/>
      <c r="XEJ296"/>
      <c r="XEK296"/>
      <c r="XEL296"/>
      <c r="XEM296"/>
      <c r="XEN296"/>
      <c r="XEO296"/>
      <c r="XEP296"/>
      <c r="XEQ296"/>
      <c r="XER296"/>
      <c r="XES296"/>
      <c r="XET296"/>
      <c r="XEU296"/>
      <c r="XEV296"/>
      <c r="XEW296"/>
      <c r="XEX296"/>
      <c r="XEY296"/>
      <c r="XEZ296"/>
      <c r="XFA296"/>
      <c r="XFB296"/>
      <c r="XFC296"/>
      <c r="XFD296"/>
    </row>
    <row r="297" s="31" customFormat="1" spans="1:16384">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s="28"/>
      <c r="AN297" s="30"/>
      <c r="AO297" s="29"/>
      <c r="AP297"/>
      <c r="AQ297"/>
      <c r="AR297" s="33"/>
      <c r="AS297" s="28"/>
      <c r="AT297" s="28"/>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c r="AMK297"/>
      <c r="AML297"/>
      <c r="AMM297"/>
      <c r="AMN297"/>
      <c r="AMO297"/>
      <c r="AMP297"/>
      <c r="AMQ297"/>
      <c r="AMR297"/>
      <c r="AMS297"/>
      <c r="AMT297"/>
      <c r="AMU297"/>
      <c r="AMV297"/>
      <c r="AMW297"/>
      <c r="AMX297"/>
      <c r="AMY297"/>
      <c r="AMZ297"/>
      <c r="ANA297"/>
      <c r="ANB297"/>
      <c r="ANC297"/>
      <c r="AND297"/>
      <c r="ANE297"/>
      <c r="ANF297"/>
      <c r="ANG297"/>
      <c r="ANH297"/>
      <c r="ANI297"/>
      <c r="ANJ297"/>
      <c r="ANK297"/>
      <c r="ANL297"/>
      <c r="ANM297"/>
      <c r="ANN297"/>
      <c r="ANO297"/>
      <c r="ANP297"/>
      <c r="ANQ297"/>
      <c r="ANR297"/>
      <c r="ANS297"/>
      <c r="ANT297"/>
      <c r="ANU297"/>
      <c r="ANV297"/>
      <c r="ANW297"/>
      <c r="ANX297"/>
      <c r="ANY297"/>
      <c r="ANZ297"/>
      <c r="AOA297"/>
      <c r="AOB297"/>
      <c r="AOC297"/>
      <c r="AOD297"/>
      <c r="AOE297"/>
      <c r="AOF297"/>
      <c r="AOG297"/>
      <c r="AOH297"/>
      <c r="AOI297"/>
      <c r="AOJ297"/>
      <c r="AOK297"/>
      <c r="AOL297"/>
      <c r="AOM297"/>
      <c r="AON297"/>
      <c r="AOO297"/>
      <c r="AOP297"/>
      <c r="AOQ297"/>
      <c r="AOR297"/>
      <c r="AOS297"/>
      <c r="AOT297"/>
      <c r="AOU297"/>
      <c r="AOV297"/>
      <c r="AOW297"/>
      <c r="AOX297"/>
      <c r="AOY297"/>
      <c r="AOZ297"/>
      <c r="APA297"/>
      <c r="APB297"/>
      <c r="APC297"/>
      <c r="APD297"/>
      <c r="APE297"/>
      <c r="APF297"/>
      <c r="APG297"/>
      <c r="APH297"/>
      <c r="API297"/>
      <c r="APJ297"/>
      <c r="APK297"/>
      <c r="APL297"/>
      <c r="APM297"/>
      <c r="APN297"/>
      <c r="APO297"/>
      <c r="APP297"/>
      <c r="APQ297"/>
      <c r="APR297"/>
      <c r="APS297"/>
      <c r="APT297"/>
      <c r="APU297"/>
      <c r="APV297"/>
      <c r="APW297"/>
      <c r="APX297"/>
      <c r="APY297"/>
      <c r="APZ297"/>
      <c r="AQA297"/>
      <c r="AQB297"/>
      <c r="AQC297"/>
      <c r="AQD297"/>
      <c r="AQE297"/>
      <c r="AQF297"/>
      <c r="AQG297"/>
      <c r="AQH297"/>
      <c r="AQI297"/>
      <c r="AQJ297"/>
      <c r="AQK297"/>
      <c r="AQL297"/>
      <c r="AQM297"/>
      <c r="AQN297"/>
      <c r="AQO297"/>
      <c r="AQP297"/>
      <c r="AQQ297"/>
      <c r="AQR297"/>
      <c r="AQS297"/>
      <c r="AQT297"/>
      <c r="AQU297"/>
      <c r="AQV297"/>
      <c r="AQW297"/>
      <c r="AQX297"/>
      <c r="AQY297"/>
      <c r="AQZ297"/>
      <c r="ARA297"/>
      <c r="ARB297"/>
      <c r="ARC297"/>
      <c r="ARD297"/>
      <c r="ARE297"/>
      <c r="ARF297"/>
      <c r="ARG297"/>
      <c r="ARH297"/>
      <c r="ARI297"/>
      <c r="ARJ297"/>
      <c r="ARK297"/>
      <c r="ARL297"/>
      <c r="ARM297"/>
      <c r="ARN297"/>
      <c r="ARO297"/>
      <c r="ARP297"/>
      <c r="ARQ297"/>
      <c r="ARR297"/>
      <c r="ARS297"/>
      <c r="ART297"/>
      <c r="ARU297"/>
      <c r="ARV297"/>
      <c r="ARW297"/>
      <c r="ARX297"/>
      <c r="ARY297"/>
      <c r="ARZ297"/>
      <c r="ASA297"/>
      <c r="ASB297"/>
      <c r="ASC297"/>
      <c r="ASD297"/>
      <c r="ASE297"/>
      <c r="ASF297"/>
      <c r="ASG297"/>
      <c r="ASH297"/>
      <c r="ASI297"/>
      <c r="ASJ297"/>
      <c r="ASK297"/>
      <c r="ASL297"/>
      <c r="ASM297"/>
      <c r="ASN297"/>
      <c r="ASO297"/>
      <c r="ASP297"/>
      <c r="ASQ297"/>
      <c r="ASR297"/>
      <c r="ASS297"/>
      <c r="AST297"/>
      <c r="ASU297"/>
      <c r="ASV297"/>
      <c r="ASW297"/>
      <c r="ASX297"/>
      <c r="ASY297"/>
      <c r="ASZ297"/>
      <c r="ATA297"/>
      <c r="ATB297"/>
      <c r="ATC297"/>
      <c r="ATD297"/>
      <c r="ATE297"/>
      <c r="ATF297"/>
      <c r="ATG297"/>
      <c r="ATH297"/>
      <c r="ATI297"/>
      <c r="ATJ297"/>
      <c r="ATK297"/>
      <c r="ATL297"/>
      <c r="ATM297"/>
      <c r="ATN297"/>
      <c r="ATO297"/>
      <c r="ATP297"/>
      <c r="ATQ297"/>
      <c r="ATR297"/>
      <c r="ATS297"/>
      <c r="ATT297"/>
      <c r="ATU297"/>
      <c r="ATV297"/>
      <c r="ATW297"/>
      <c r="ATX297"/>
      <c r="ATY297"/>
      <c r="ATZ297"/>
      <c r="AUA297"/>
      <c r="AUB297"/>
      <c r="AUC297"/>
      <c r="AUD297"/>
      <c r="AUE297"/>
      <c r="AUF297"/>
      <c r="AUG297"/>
      <c r="AUH297"/>
      <c r="AUI297"/>
      <c r="AUJ297"/>
      <c r="AUK297"/>
      <c r="AUL297"/>
      <c r="AUM297"/>
      <c r="AUN297"/>
      <c r="AUO297"/>
      <c r="AUP297"/>
      <c r="AUQ297"/>
      <c r="AUR297"/>
      <c r="AUS297"/>
      <c r="AUT297"/>
      <c r="AUU297"/>
      <c r="AUV297"/>
      <c r="AUW297"/>
      <c r="AUX297"/>
      <c r="AUY297"/>
      <c r="AUZ297"/>
      <c r="AVA297"/>
      <c r="AVB297"/>
      <c r="AVC297"/>
      <c r="AVD297"/>
      <c r="AVE297"/>
      <c r="AVF297"/>
      <c r="AVG297"/>
      <c r="AVH297"/>
      <c r="AVI297"/>
      <c r="AVJ297"/>
      <c r="AVK297"/>
      <c r="AVL297"/>
      <c r="AVM297"/>
      <c r="AVN297"/>
      <c r="AVO297"/>
      <c r="AVP297"/>
      <c r="AVQ297"/>
      <c r="AVR297"/>
      <c r="AVS297"/>
      <c r="AVT297"/>
      <c r="AVU297"/>
      <c r="AVV297"/>
      <c r="AVW297"/>
      <c r="AVX297"/>
      <c r="AVY297"/>
      <c r="AVZ297"/>
      <c r="AWA297"/>
      <c r="AWB297"/>
      <c r="AWC297"/>
      <c r="AWD297"/>
      <c r="AWE297"/>
      <c r="AWF297"/>
      <c r="AWG297"/>
      <c r="AWH297"/>
      <c r="AWI297"/>
      <c r="AWJ297"/>
      <c r="AWK297"/>
      <c r="AWL297"/>
      <c r="AWM297"/>
      <c r="AWN297"/>
      <c r="AWO297"/>
      <c r="AWP297"/>
      <c r="AWQ297"/>
      <c r="AWR297"/>
      <c r="AWS297"/>
      <c r="AWT297"/>
      <c r="AWU297"/>
      <c r="AWV297"/>
      <c r="AWW297"/>
      <c r="AWX297"/>
      <c r="AWY297"/>
      <c r="AWZ297"/>
      <c r="AXA297"/>
      <c r="AXB297"/>
      <c r="AXC297"/>
      <c r="AXD297"/>
      <c r="AXE297"/>
      <c r="AXF297"/>
      <c r="AXG297"/>
      <c r="AXH297"/>
      <c r="AXI297"/>
      <c r="AXJ297"/>
      <c r="AXK297"/>
      <c r="AXL297"/>
      <c r="AXM297"/>
      <c r="AXN297"/>
      <c r="AXO297"/>
      <c r="AXP297"/>
      <c r="AXQ297"/>
      <c r="AXR297"/>
      <c r="AXS297"/>
      <c r="AXT297"/>
      <c r="AXU297"/>
      <c r="AXV297"/>
      <c r="AXW297"/>
      <c r="AXX297"/>
      <c r="AXY297"/>
      <c r="AXZ297"/>
      <c r="AYA297"/>
      <c r="AYB297"/>
      <c r="AYC297"/>
      <c r="AYD297"/>
      <c r="AYE297"/>
      <c r="AYF297"/>
      <c r="AYG297"/>
      <c r="AYH297"/>
      <c r="AYI297"/>
      <c r="AYJ297"/>
      <c r="AYK297"/>
      <c r="AYL297"/>
      <c r="AYM297"/>
      <c r="AYN297"/>
      <c r="AYO297"/>
      <c r="AYP297"/>
      <c r="AYQ297"/>
      <c r="AYR297"/>
      <c r="AYS297"/>
      <c r="AYT297"/>
      <c r="AYU297"/>
      <c r="AYV297"/>
      <c r="AYW297"/>
      <c r="AYX297"/>
      <c r="AYY297"/>
      <c r="AYZ297"/>
      <c r="AZA297"/>
      <c r="AZB297"/>
      <c r="AZC297"/>
      <c r="AZD297"/>
      <c r="AZE297"/>
      <c r="AZF297"/>
      <c r="AZG297"/>
      <c r="AZH297"/>
      <c r="AZI297"/>
      <c r="AZJ297"/>
      <c r="AZK297"/>
      <c r="AZL297"/>
      <c r="AZM297"/>
      <c r="AZN297"/>
      <c r="AZO297"/>
      <c r="AZP297"/>
      <c r="AZQ297"/>
      <c r="AZR297"/>
      <c r="AZS297"/>
      <c r="AZT297"/>
      <c r="AZU297"/>
      <c r="AZV297"/>
      <c r="AZW297"/>
      <c r="AZX297"/>
      <c r="AZY297"/>
      <c r="AZZ297"/>
      <c r="BAA297"/>
      <c r="BAB297"/>
      <c r="BAC297"/>
      <c r="BAD297"/>
      <c r="BAE297"/>
      <c r="BAF297"/>
      <c r="BAG297"/>
      <c r="BAH297"/>
      <c r="BAI297"/>
      <c r="BAJ297"/>
      <c r="BAK297"/>
      <c r="BAL297"/>
      <c r="BAM297"/>
      <c r="BAN297"/>
      <c r="BAO297"/>
      <c r="BAP297"/>
      <c r="BAQ297"/>
      <c r="BAR297"/>
      <c r="BAS297"/>
      <c r="BAT297"/>
      <c r="BAU297"/>
      <c r="BAV297"/>
      <c r="BAW297"/>
      <c r="BAX297"/>
      <c r="BAY297"/>
      <c r="BAZ297"/>
      <c r="BBA297"/>
      <c r="BBB297"/>
      <c r="BBC297"/>
      <c r="BBD297"/>
      <c r="BBE297"/>
      <c r="BBF297"/>
      <c r="BBG297"/>
      <c r="BBH297"/>
      <c r="BBI297"/>
      <c r="BBJ297"/>
      <c r="BBK297"/>
      <c r="BBL297"/>
      <c r="BBM297"/>
      <c r="BBN297"/>
      <c r="BBO297"/>
      <c r="BBP297"/>
      <c r="BBQ297"/>
      <c r="BBR297"/>
      <c r="BBS297"/>
      <c r="BBT297"/>
      <c r="BBU297"/>
      <c r="BBV297"/>
      <c r="BBW297"/>
      <c r="BBX297"/>
      <c r="BBY297"/>
      <c r="BBZ297"/>
      <c r="BCA297"/>
      <c r="BCB297"/>
      <c r="BCC297"/>
      <c r="BCD297"/>
      <c r="BCE297"/>
      <c r="BCF297"/>
      <c r="BCG297"/>
      <c r="BCH297"/>
      <c r="BCI297"/>
      <c r="BCJ297"/>
      <c r="BCK297"/>
      <c r="BCL297"/>
      <c r="BCM297"/>
      <c r="BCN297"/>
      <c r="BCO297"/>
      <c r="BCP297"/>
      <c r="BCQ297"/>
      <c r="BCR297"/>
      <c r="BCS297"/>
      <c r="BCT297"/>
      <c r="BCU297"/>
      <c r="BCV297"/>
      <c r="BCW297"/>
      <c r="BCX297"/>
      <c r="BCY297"/>
      <c r="BCZ297"/>
      <c r="BDA297"/>
      <c r="BDB297"/>
      <c r="BDC297"/>
      <c r="BDD297"/>
      <c r="BDE297"/>
      <c r="BDF297"/>
      <c r="BDG297"/>
      <c r="BDH297"/>
      <c r="BDI297"/>
      <c r="BDJ297"/>
      <c r="BDK297"/>
      <c r="BDL297"/>
      <c r="BDM297"/>
      <c r="BDN297"/>
      <c r="BDO297"/>
      <c r="BDP297"/>
      <c r="BDQ297"/>
      <c r="BDR297"/>
      <c r="BDS297"/>
      <c r="BDT297"/>
      <c r="BDU297"/>
      <c r="BDV297"/>
      <c r="BDW297"/>
      <c r="BDX297"/>
      <c r="BDY297"/>
      <c r="BDZ297"/>
      <c r="BEA297"/>
      <c r="BEB297"/>
      <c r="BEC297"/>
      <c r="BED297"/>
      <c r="BEE297"/>
      <c r="BEF297"/>
      <c r="BEG297"/>
      <c r="BEH297"/>
      <c r="BEI297"/>
      <c r="BEJ297"/>
      <c r="BEK297"/>
      <c r="BEL297"/>
      <c r="BEM297"/>
      <c r="BEN297"/>
      <c r="BEO297"/>
      <c r="BEP297"/>
      <c r="BEQ297"/>
      <c r="BER297"/>
      <c r="BES297"/>
      <c r="BET297"/>
      <c r="BEU297"/>
      <c r="BEV297"/>
      <c r="BEW297"/>
      <c r="BEX297"/>
      <c r="BEY297"/>
      <c r="BEZ297"/>
      <c r="BFA297"/>
      <c r="BFB297"/>
      <c r="BFC297"/>
      <c r="BFD297"/>
      <c r="BFE297"/>
      <c r="BFF297"/>
      <c r="BFG297"/>
      <c r="BFH297"/>
      <c r="BFI297"/>
      <c r="BFJ297"/>
      <c r="BFK297"/>
      <c r="BFL297"/>
      <c r="BFM297"/>
      <c r="BFN297"/>
      <c r="BFO297"/>
      <c r="BFP297"/>
      <c r="BFQ297"/>
      <c r="BFR297"/>
      <c r="BFS297"/>
      <c r="BFT297"/>
      <c r="BFU297"/>
      <c r="BFV297"/>
      <c r="BFW297"/>
      <c r="BFX297"/>
      <c r="BFY297"/>
      <c r="BFZ297"/>
      <c r="BGA297"/>
      <c r="BGB297"/>
      <c r="BGC297"/>
      <c r="BGD297"/>
      <c r="BGE297"/>
      <c r="BGF297"/>
      <c r="BGG297"/>
      <c r="BGH297"/>
      <c r="BGI297"/>
      <c r="BGJ297"/>
      <c r="BGK297"/>
      <c r="BGL297"/>
      <c r="BGM297"/>
      <c r="BGN297"/>
      <c r="BGO297"/>
      <c r="BGP297"/>
      <c r="BGQ297"/>
      <c r="BGR297"/>
      <c r="BGS297"/>
      <c r="BGT297"/>
      <c r="BGU297"/>
      <c r="BGV297"/>
      <c r="BGW297"/>
      <c r="BGX297"/>
      <c r="BGY297"/>
      <c r="BGZ297"/>
      <c r="BHA297"/>
      <c r="BHB297"/>
      <c r="BHC297"/>
      <c r="BHD297"/>
      <c r="BHE297"/>
      <c r="BHF297"/>
      <c r="BHG297"/>
      <c r="BHH297"/>
      <c r="BHI297"/>
      <c r="BHJ297"/>
      <c r="BHK297"/>
      <c r="BHL297"/>
      <c r="BHM297"/>
      <c r="BHN297"/>
      <c r="BHO297"/>
      <c r="BHP297"/>
      <c r="BHQ297"/>
      <c r="BHR297"/>
      <c r="BHS297"/>
      <c r="BHT297"/>
      <c r="BHU297"/>
      <c r="BHV297"/>
      <c r="BHW297"/>
      <c r="BHX297"/>
      <c r="BHY297"/>
      <c r="BHZ297"/>
      <c r="BIA297"/>
      <c r="BIB297"/>
      <c r="BIC297"/>
      <c r="BID297"/>
      <c r="BIE297"/>
      <c r="BIF297"/>
      <c r="BIG297"/>
      <c r="BIH297"/>
      <c r="BII297"/>
      <c r="BIJ297"/>
      <c r="BIK297"/>
      <c r="BIL297"/>
      <c r="BIM297"/>
      <c r="BIN297"/>
      <c r="BIO297"/>
      <c r="BIP297"/>
      <c r="BIQ297"/>
      <c r="BIR297"/>
      <c r="BIS297"/>
      <c r="BIT297"/>
      <c r="BIU297"/>
      <c r="BIV297"/>
      <c r="BIW297"/>
      <c r="BIX297"/>
      <c r="BIY297"/>
      <c r="BIZ297"/>
      <c r="BJA297"/>
      <c r="BJB297"/>
      <c r="BJC297"/>
      <c r="BJD297"/>
      <c r="BJE297"/>
      <c r="BJF297"/>
      <c r="BJG297"/>
      <c r="BJH297"/>
      <c r="BJI297"/>
      <c r="BJJ297"/>
      <c r="BJK297"/>
      <c r="BJL297"/>
      <c r="BJM297"/>
      <c r="BJN297"/>
      <c r="BJO297"/>
      <c r="BJP297"/>
      <c r="BJQ297"/>
      <c r="BJR297"/>
      <c r="BJS297"/>
      <c r="BJT297"/>
      <c r="BJU297"/>
      <c r="BJV297"/>
      <c r="BJW297"/>
      <c r="BJX297"/>
      <c r="BJY297"/>
      <c r="BJZ297"/>
      <c r="BKA297"/>
      <c r="BKB297"/>
      <c r="BKC297"/>
      <c r="BKD297"/>
      <c r="BKE297"/>
      <c r="BKF297"/>
      <c r="BKG297"/>
      <c r="BKH297"/>
      <c r="BKI297"/>
      <c r="BKJ297"/>
      <c r="BKK297"/>
      <c r="BKL297"/>
      <c r="BKM297"/>
      <c r="BKN297"/>
      <c r="BKO297"/>
      <c r="BKP297"/>
      <c r="BKQ297"/>
      <c r="BKR297"/>
      <c r="BKS297"/>
      <c r="BKT297"/>
      <c r="BKU297"/>
      <c r="BKV297"/>
      <c r="BKW297"/>
      <c r="BKX297"/>
      <c r="BKY297"/>
      <c r="BKZ297"/>
      <c r="BLA297"/>
      <c r="BLB297"/>
      <c r="BLC297"/>
      <c r="BLD297"/>
      <c r="BLE297"/>
      <c r="BLF297"/>
      <c r="BLG297"/>
      <c r="BLH297"/>
      <c r="BLI297"/>
      <c r="BLJ297"/>
      <c r="BLK297"/>
      <c r="BLL297"/>
      <c r="BLM297"/>
      <c r="BLN297"/>
      <c r="BLO297"/>
      <c r="BLP297"/>
      <c r="BLQ297"/>
      <c r="BLR297"/>
      <c r="BLS297"/>
      <c r="BLT297"/>
      <c r="BLU297"/>
      <c r="BLV297"/>
      <c r="BLW297"/>
      <c r="BLX297"/>
      <c r="BLY297"/>
      <c r="BLZ297"/>
      <c r="BMA297"/>
      <c r="BMB297"/>
      <c r="BMC297"/>
      <c r="BMD297"/>
      <c r="BME297"/>
      <c r="BMF297"/>
      <c r="BMG297"/>
      <c r="BMH297"/>
      <c r="BMI297"/>
      <c r="BMJ297"/>
      <c r="BMK297"/>
      <c r="BML297"/>
      <c r="BMM297"/>
      <c r="BMN297"/>
      <c r="BMO297"/>
      <c r="BMP297"/>
      <c r="BMQ297"/>
      <c r="BMR297"/>
      <c r="BMS297"/>
      <c r="BMT297"/>
      <c r="BMU297"/>
      <c r="BMV297"/>
      <c r="BMW297"/>
      <c r="BMX297"/>
      <c r="BMY297"/>
      <c r="BMZ297"/>
      <c r="BNA297"/>
      <c r="BNB297"/>
      <c r="BNC297"/>
      <c r="BND297"/>
      <c r="BNE297"/>
      <c r="BNF297"/>
      <c r="BNG297"/>
      <c r="BNH297"/>
      <c r="BNI297"/>
      <c r="BNJ297"/>
      <c r="BNK297"/>
      <c r="BNL297"/>
      <c r="BNM297"/>
      <c r="BNN297"/>
      <c r="BNO297"/>
      <c r="BNP297"/>
      <c r="BNQ297"/>
      <c r="BNR297"/>
      <c r="BNS297"/>
      <c r="BNT297"/>
      <c r="BNU297"/>
      <c r="BNV297"/>
      <c r="BNW297"/>
      <c r="BNX297"/>
      <c r="BNY297"/>
      <c r="BNZ297"/>
      <c r="BOA297"/>
      <c r="BOB297"/>
      <c r="BOC297"/>
      <c r="BOD297"/>
      <c r="BOE297"/>
      <c r="BOF297"/>
      <c r="BOG297"/>
      <c r="BOH297"/>
      <c r="BOI297"/>
      <c r="BOJ297"/>
      <c r="BOK297"/>
      <c r="BOL297"/>
      <c r="BOM297"/>
      <c r="BON297"/>
      <c r="BOO297"/>
      <c r="BOP297"/>
      <c r="BOQ297"/>
      <c r="BOR297"/>
      <c r="BOS297"/>
      <c r="BOT297"/>
      <c r="BOU297"/>
      <c r="BOV297"/>
      <c r="BOW297"/>
      <c r="BOX297"/>
      <c r="BOY297"/>
      <c r="BOZ297"/>
      <c r="BPA297"/>
      <c r="BPB297"/>
      <c r="BPC297"/>
      <c r="BPD297"/>
      <c r="BPE297"/>
      <c r="BPF297"/>
      <c r="BPG297"/>
      <c r="BPH297"/>
      <c r="BPI297"/>
      <c r="BPJ297"/>
      <c r="BPK297"/>
      <c r="BPL297"/>
      <c r="BPM297"/>
      <c r="BPN297"/>
      <c r="BPO297"/>
      <c r="BPP297"/>
      <c r="BPQ297"/>
      <c r="BPR297"/>
      <c r="BPS297"/>
      <c r="BPT297"/>
      <c r="BPU297"/>
      <c r="BPV297"/>
      <c r="BPW297"/>
      <c r="BPX297"/>
      <c r="BPY297"/>
      <c r="BPZ297"/>
      <c r="BQA297"/>
      <c r="BQB297"/>
      <c r="BQC297"/>
      <c r="BQD297"/>
      <c r="BQE297"/>
      <c r="BQF297"/>
      <c r="BQG297"/>
      <c r="BQH297"/>
      <c r="BQI297"/>
      <c r="BQJ297"/>
      <c r="BQK297"/>
      <c r="BQL297"/>
      <c r="BQM297"/>
      <c r="BQN297"/>
      <c r="BQO297"/>
      <c r="BQP297"/>
      <c r="BQQ297"/>
      <c r="BQR297"/>
      <c r="BQS297"/>
      <c r="BQT297"/>
      <c r="BQU297"/>
      <c r="BQV297"/>
      <c r="BQW297"/>
      <c r="BQX297"/>
      <c r="BQY297"/>
      <c r="BQZ297"/>
      <c r="BRA297"/>
      <c r="BRB297"/>
      <c r="BRC297"/>
      <c r="BRD297"/>
      <c r="BRE297"/>
      <c r="BRF297"/>
      <c r="BRG297"/>
      <c r="BRH297"/>
      <c r="BRI297"/>
      <c r="BRJ297"/>
      <c r="BRK297"/>
      <c r="BRL297"/>
      <c r="BRM297"/>
      <c r="BRN297"/>
      <c r="BRO297"/>
      <c r="BRP297"/>
      <c r="BRQ297"/>
      <c r="BRR297"/>
      <c r="BRS297"/>
      <c r="BRT297"/>
      <c r="BRU297"/>
      <c r="BRV297"/>
      <c r="BRW297"/>
      <c r="BRX297"/>
      <c r="BRY297"/>
      <c r="BRZ297"/>
      <c r="BSA297"/>
      <c r="BSB297"/>
      <c r="BSC297"/>
      <c r="BSD297"/>
      <c r="BSE297"/>
      <c r="BSF297"/>
      <c r="BSG297"/>
      <c r="BSH297"/>
      <c r="BSI297"/>
      <c r="BSJ297"/>
      <c r="BSK297"/>
      <c r="BSL297"/>
      <c r="BSM297"/>
      <c r="BSN297"/>
      <c r="BSO297"/>
      <c r="BSP297"/>
      <c r="BSQ297"/>
      <c r="BSR297"/>
      <c r="BSS297"/>
      <c r="BST297"/>
      <c r="BSU297"/>
      <c r="BSV297"/>
      <c r="BSW297"/>
      <c r="BSX297"/>
      <c r="BSY297"/>
      <c r="BSZ297"/>
      <c r="BTA297"/>
      <c r="BTB297"/>
      <c r="BTC297"/>
      <c r="BTD297"/>
      <c r="BTE297"/>
      <c r="BTF297"/>
      <c r="BTG297"/>
      <c r="BTH297"/>
      <c r="BTI297"/>
      <c r="BTJ297"/>
      <c r="BTK297"/>
      <c r="BTL297"/>
      <c r="BTM297"/>
      <c r="BTN297"/>
      <c r="BTO297"/>
      <c r="BTP297"/>
      <c r="BTQ297"/>
      <c r="BTR297"/>
      <c r="BTS297"/>
      <c r="BTT297"/>
      <c r="BTU297"/>
      <c r="BTV297"/>
      <c r="BTW297"/>
      <c r="BTX297"/>
      <c r="BTY297"/>
      <c r="BTZ297"/>
      <c r="BUA297"/>
      <c r="BUB297"/>
      <c r="BUC297"/>
      <c r="BUD297"/>
      <c r="BUE297"/>
      <c r="BUF297"/>
      <c r="BUG297"/>
      <c r="BUH297"/>
      <c r="BUI297"/>
      <c r="BUJ297"/>
      <c r="BUK297"/>
      <c r="BUL297"/>
      <c r="BUM297"/>
      <c r="BUN297"/>
      <c r="BUO297"/>
      <c r="BUP297"/>
      <c r="BUQ297"/>
      <c r="BUR297"/>
      <c r="BUS297"/>
      <c r="BUT297"/>
      <c r="BUU297"/>
      <c r="BUV297"/>
      <c r="BUW297"/>
      <c r="BUX297"/>
      <c r="BUY297"/>
      <c r="BUZ297"/>
      <c r="BVA297"/>
      <c r="BVB297"/>
      <c r="BVC297"/>
      <c r="BVD297"/>
      <c r="BVE297"/>
      <c r="BVF297"/>
      <c r="BVG297"/>
      <c r="BVH297"/>
      <c r="BVI297"/>
      <c r="BVJ297"/>
      <c r="BVK297"/>
      <c r="BVL297"/>
      <c r="BVM297"/>
      <c r="BVN297"/>
      <c r="BVO297"/>
      <c r="BVP297"/>
      <c r="BVQ297"/>
      <c r="BVR297"/>
      <c r="BVS297"/>
      <c r="BVT297"/>
      <c r="BVU297"/>
      <c r="BVV297"/>
      <c r="BVW297"/>
      <c r="BVX297"/>
      <c r="BVY297"/>
      <c r="BVZ297"/>
      <c r="BWA297"/>
      <c r="BWB297"/>
      <c r="BWC297"/>
      <c r="BWD297"/>
      <c r="BWE297"/>
      <c r="BWF297"/>
      <c r="BWG297"/>
      <c r="BWH297"/>
      <c r="BWI297"/>
      <c r="BWJ297"/>
      <c r="BWK297"/>
      <c r="BWL297"/>
      <c r="BWM297"/>
      <c r="BWN297"/>
      <c r="BWO297"/>
      <c r="BWP297"/>
      <c r="BWQ297"/>
      <c r="BWR297"/>
      <c r="BWS297"/>
      <c r="BWT297"/>
      <c r="BWU297"/>
      <c r="BWV297"/>
      <c r="BWW297"/>
      <c r="BWX297"/>
      <c r="BWY297"/>
      <c r="BWZ297"/>
      <c r="BXA297"/>
      <c r="BXB297"/>
      <c r="BXC297"/>
      <c r="BXD297"/>
      <c r="BXE297"/>
      <c r="BXF297"/>
      <c r="BXG297"/>
      <c r="BXH297"/>
      <c r="BXI297"/>
      <c r="BXJ297"/>
      <c r="BXK297"/>
      <c r="BXL297"/>
      <c r="BXM297"/>
      <c r="BXN297"/>
      <c r="BXO297"/>
      <c r="BXP297"/>
      <c r="BXQ297"/>
      <c r="BXR297"/>
      <c r="BXS297"/>
      <c r="BXT297"/>
      <c r="BXU297"/>
      <c r="BXV297"/>
      <c r="BXW297"/>
      <c r="BXX297"/>
      <c r="BXY297"/>
      <c r="BXZ297"/>
      <c r="BYA297"/>
      <c r="BYB297"/>
      <c r="BYC297"/>
      <c r="BYD297"/>
      <c r="BYE297"/>
      <c r="BYF297"/>
      <c r="BYG297"/>
      <c r="BYH297"/>
      <c r="BYI297"/>
      <c r="BYJ297"/>
      <c r="BYK297"/>
      <c r="BYL297"/>
      <c r="BYM297"/>
      <c r="BYN297"/>
      <c r="BYO297"/>
      <c r="BYP297"/>
      <c r="BYQ297"/>
      <c r="BYR297"/>
      <c r="BYS297"/>
      <c r="BYT297"/>
      <c r="BYU297"/>
      <c r="BYV297"/>
      <c r="BYW297"/>
      <c r="BYX297"/>
      <c r="BYY297"/>
      <c r="BYZ297"/>
      <c r="BZA297"/>
      <c r="BZB297"/>
      <c r="BZC297"/>
      <c r="BZD297"/>
      <c r="BZE297"/>
      <c r="BZF297"/>
      <c r="BZG297"/>
      <c r="BZH297"/>
      <c r="BZI297"/>
      <c r="BZJ297"/>
      <c r="BZK297"/>
      <c r="BZL297"/>
      <c r="BZM297"/>
      <c r="BZN297"/>
      <c r="BZO297"/>
      <c r="BZP297"/>
      <c r="BZQ297"/>
      <c r="BZR297"/>
      <c r="BZS297"/>
      <c r="BZT297"/>
      <c r="BZU297"/>
      <c r="BZV297"/>
      <c r="BZW297"/>
      <c r="BZX297"/>
      <c r="BZY297"/>
      <c r="BZZ297"/>
      <c r="CAA297"/>
      <c r="CAB297"/>
      <c r="CAC297"/>
      <c r="CAD297"/>
      <c r="CAE297"/>
      <c r="CAF297"/>
      <c r="CAG297"/>
      <c r="CAH297"/>
      <c r="CAI297"/>
      <c r="CAJ297"/>
      <c r="CAK297"/>
      <c r="CAL297"/>
      <c r="CAM297"/>
      <c r="CAN297"/>
      <c r="CAO297"/>
      <c r="CAP297"/>
      <c r="CAQ297"/>
      <c r="CAR297"/>
      <c r="CAS297"/>
      <c r="CAT297"/>
      <c r="CAU297"/>
      <c r="CAV297"/>
      <c r="CAW297"/>
      <c r="CAX297"/>
      <c r="CAY297"/>
      <c r="CAZ297"/>
      <c r="CBA297"/>
      <c r="CBB297"/>
      <c r="CBC297"/>
      <c r="CBD297"/>
      <c r="CBE297"/>
      <c r="CBF297"/>
      <c r="CBG297"/>
      <c r="CBH297"/>
      <c r="CBI297"/>
      <c r="CBJ297"/>
      <c r="CBK297"/>
      <c r="CBL297"/>
      <c r="CBM297"/>
      <c r="CBN297"/>
      <c r="CBO297"/>
      <c r="CBP297"/>
      <c r="CBQ297"/>
      <c r="CBR297"/>
      <c r="CBS297"/>
      <c r="CBT297"/>
      <c r="CBU297"/>
      <c r="CBV297"/>
      <c r="CBW297"/>
      <c r="CBX297"/>
      <c r="CBY297"/>
      <c r="CBZ297"/>
      <c r="CCA297"/>
      <c r="CCB297"/>
      <c r="CCC297"/>
      <c r="CCD297"/>
      <c r="CCE297"/>
      <c r="CCF297"/>
      <c r="CCG297"/>
      <c r="CCH297"/>
      <c r="CCI297"/>
      <c r="CCJ297"/>
      <c r="CCK297"/>
      <c r="CCL297"/>
      <c r="CCM297"/>
      <c r="CCN297"/>
      <c r="CCO297"/>
      <c r="CCP297"/>
      <c r="CCQ297"/>
      <c r="CCR297"/>
      <c r="CCS297"/>
      <c r="CCT297"/>
      <c r="CCU297"/>
      <c r="CCV297"/>
      <c r="CCW297"/>
      <c r="CCX297"/>
      <c r="CCY297"/>
      <c r="CCZ297"/>
      <c r="CDA297"/>
      <c r="CDB297"/>
      <c r="CDC297"/>
      <c r="CDD297"/>
      <c r="CDE297"/>
      <c r="CDF297"/>
      <c r="CDG297"/>
      <c r="CDH297"/>
      <c r="CDI297"/>
      <c r="CDJ297"/>
      <c r="CDK297"/>
      <c r="CDL297"/>
      <c r="CDM297"/>
      <c r="CDN297"/>
      <c r="CDO297"/>
      <c r="CDP297"/>
      <c r="CDQ297"/>
      <c r="CDR297"/>
      <c r="CDS297"/>
      <c r="CDT297"/>
      <c r="CDU297"/>
      <c r="CDV297"/>
      <c r="CDW297"/>
      <c r="CDX297"/>
      <c r="CDY297"/>
      <c r="CDZ297"/>
      <c r="CEA297"/>
      <c r="CEB297"/>
      <c r="CEC297"/>
      <c r="CED297"/>
      <c r="CEE297"/>
      <c r="CEF297"/>
      <c r="CEG297"/>
      <c r="CEH297"/>
      <c r="CEI297"/>
      <c r="CEJ297"/>
      <c r="CEK297"/>
      <c r="CEL297"/>
      <c r="CEM297"/>
      <c r="CEN297"/>
      <c r="CEO297"/>
      <c r="CEP297"/>
      <c r="CEQ297"/>
      <c r="CER297"/>
      <c r="CES297"/>
      <c r="CET297"/>
      <c r="CEU297"/>
      <c r="CEV297"/>
      <c r="CEW297"/>
      <c r="CEX297"/>
      <c r="CEY297"/>
      <c r="CEZ297"/>
      <c r="CFA297"/>
      <c r="CFB297"/>
      <c r="CFC297"/>
      <c r="CFD297"/>
      <c r="CFE297"/>
      <c r="CFF297"/>
      <c r="CFG297"/>
      <c r="CFH297"/>
      <c r="CFI297"/>
      <c r="CFJ297"/>
      <c r="CFK297"/>
      <c r="CFL297"/>
      <c r="CFM297"/>
      <c r="CFN297"/>
      <c r="CFO297"/>
      <c r="CFP297"/>
      <c r="CFQ297"/>
      <c r="CFR297"/>
      <c r="CFS297"/>
      <c r="CFT297"/>
      <c r="CFU297"/>
      <c r="CFV297"/>
      <c r="CFW297"/>
      <c r="CFX297"/>
      <c r="CFY297"/>
      <c r="CFZ297"/>
      <c r="CGA297"/>
      <c r="CGB297"/>
      <c r="CGC297"/>
      <c r="CGD297"/>
      <c r="CGE297"/>
      <c r="CGF297"/>
      <c r="CGG297"/>
      <c r="CGH297"/>
      <c r="CGI297"/>
      <c r="CGJ297"/>
      <c r="CGK297"/>
      <c r="CGL297"/>
      <c r="CGM297"/>
      <c r="CGN297"/>
      <c r="CGO297"/>
      <c r="CGP297"/>
      <c r="CGQ297"/>
      <c r="CGR297"/>
      <c r="CGS297"/>
      <c r="CGT297"/>
      <c r="CGU297"/>
      <c r="CGV297"/>
      <c r="CGW297"/>
      <c r="CGX297"/>
      <c r="CGY297"/>
      <c r="CGZ297"/>
      <c r="CHA297"/>
      <c r="CHB297"/>
      <c r="CHC297"/>
      <c r="CHD297"/>
      <c r="CHE297"/>
      <c r="CHF297"/>
      <c r="CHG297"/>
      <c r="CHH297"/>
      <c r="CHI297"/>
      <c r="CHJ297"/>
      <c r="CHK297"/>
      <c r="CHL297"/>
      <c r="CHM297"/>
      <c r="CHN297"/>
      <c r="CHO297"/>
      <c r="CHP297"/>
      <c r="CHQ297"/>
      <c r="CHR297"/>
      <c r="CHS297"/>
      <c r="CHT297"/>
      <c r="CHU297"/>
      <c r="CHV297"/>
      <c r="CHW297"/>
      <c r="CHX297"/>
      <c r="CHY297"/>
      <c r="CHZ297"/>
      <c r="CIA297"/>
      <c r="CIB297"/>
      <c r="CIC297"/>
      <c r="CID297"/>
      <c r="CIE297"/>
      <c r="CIF297"/>
      <c r="CIG297"/>
      <c r="CIH297"/>
      <c r="CII297"/>
      <c r="CIJ297"/>
      <c r="CIK297"/>
      <c r="CIL297"/>
      <c r="CIM297"/>
      <c r="CIN297"/>
      <c r="CIO297"/>
      <c r="CIP297"/>
      <c r="CIQ297"/>
      <c r="CIR297"/>
      <c r="CIS297"/>
      <c r="CIT297"/>
      <c r="CIU297"/>
      <c r="CIV297"/>
      <c r="CIW297"/>
      <c r="CIX297"/>
      <c r="CIY297"/>
      <c r="CIZ297"/>
      <c r="CJA297"/>
      <c r="CJB297"/>
      <c r="CJC297"/>
      <c r="CJD297"/>
      <c r="CJE297"/>
      <c r="CJF297"/>
      <c r="CJG297"/>
      <c r="CJH297"/>
      <c r="CJI297"/>
      <c r="CJJ297"/>
      <c r="CJK297"/>
      <c r="CJL297"/>
      <c r="CJM297"/>
      <c r="CJN297"/>
      <c r="CJO297"/>
      <c r="CJP297"/>
      <c r="CJQ297"/>
      <c r="CJR297"/>
      <c r="CJS297"/>
      <c r="CJT297"/>
      <c r="CJU297"/>
      <c r="CJV297"/>
      <c r="CJW297"/>
      <c r="CJX297"/>
      <c r="CJY297"/>
      <c r="CJZ297"/>
      <c r="CKA297"/>
      <c r="CKB297"/>
      <c r="CKC297"/>
      <c r="CKD297"/>
      <c r="CKE297"/>
      <c r="CKF297"/>
      <c r="CKG297"/>
      <c r="CKH297"/>
      <c r="CKI297"/>
      <c r="CKJ297"/>
      <c r="CKK297"/>
      <c r="CKL297"/>
      <c r="CKM297"/>
      <c r="CKN297"/>
      <c r="CKO297"/>
      <c r="CKP297"/>
      <c r="CKQ297"/>
      <c r="CKR297"/>
      <c r="CKS297"/>
      <c r="CKT297"/>
      <c r="CKU297"/>
      <c r="CKV297"/>
      <c r="CKW297"/>
      <c r="CKX297"/>
      <c r="CKY297"/>
      <c r="CKZ297"/>
      <c r="CLA297"/>
      <c r="CLB297"/>
      <c r="CLC297"/>
      <c r="CLD297"/>
      <c r="CLE297"/>
      <c r="CLF297"/>
      <c r="CLG297"/>
      <c r="CLH297"/>
      <c r="CLI297"/>
      <c r="CLJ297"/>
      <c r="CLK297"/>
      <c r="CLL297"/>
      <c r="CLM297"/>
      <c r="CLN297"/>
      <c r="CLO297"/>
      <c r="CLP297"/>
      <c r="CLQ297"/>
      <c r="CLR297"/>
      <c r="CLS297"/>
      <c r="CLT297"/>
      <c r="CLU297"/>
      <c r="CLV297"/>
      <c r="CLW297"/>
      <c r="CLX297"/>
      <c r="CLY297"/>
      <c r="CLZ297"/>
      <c r="CMA297"/>
      <c r="CMB297"/>
      <c r="CMC297"/>
      <c r="CMD297"/>
      <c r="CME297"/>
      <c r="CMF297"/>
      <c r="CMG297"/>
      <c r="CMH297"/>
      <c r="CMI297"/>
      <c r="CMJ297"/>
      <c r="CMK297"/>
      <c r="CML297"/>
      <c r="CMM297"/>
      <c r="CMN297"/>
      <c r="CMO297"/>
      <c r="CMP297"/>
      <c r="CMQ297"/>
      <c r="CMR297"/>
      <c r="CMS297"/>
      <c r="CMT297"/>
      <c r="CMU297"/>
      <c r="CMV297"/>
      <c r="CMW297"/>
      <c r="CMX297"/>
      <c r="CMY297"/>
      <c r="CMZ297"/>
      <c r="CNA297"/>
      <c r="CNB297"/>
      <c r="CNC297"/>
      <c r="CND297"/>
      <c r="CNE297"/>
      <c r="CNF297"/>
      <c r="CNG297"/>
      <c r="CNH297"/>
      <c r="CNI297"/>
      <c r="CNJ297"/>
      <c r="CNK297"/>
      <c r="CNL297"/>
      <c r="CNM297"/>
      <c r="CNN297"/>
      <c r="CNO297"/>
      <c r="CNP297"/>
      <c r="CNQ297"/>
      <c r="CNR297"/>
      <c r="CNS297"/>
      <c r="CNT297"/>
      <c r="CNU297"/>
      <c r="CNV297"/>
      <c r="CNW297"/>
      <c r="CNX297"/>
      <c r="CNY297"/>
      <c r="CNZ297"/>
      <c r="COA297"/>
      <c r="COB297"/>
      <c r="COC297"/>
      <c r="COD297"/>
      <c r="COE297"/>
      <c r="COF297"/>
      <c r="COG297"/>
      <c r="COH297"/>
      <c r="COI297"/>
      <c r="COJ297"/>
      <c r="COK297"/>
      <c r="COL297"/>
      <c r="COM297"/>
      <c r="CON297"/>
      <c r="COO297"/>
      <c r="COP297"/>
      <c r="COQ297"/>
      <c r="COR297"/>
      <c r="COS297"/>
      <c r="COT297"/>
      <c r="COU297"/>
      <c r="COV297"/>
      <c r="COW297"/>
      <c r="COX297"/>
      <c r="COY297"/>
      <c r="COZ297"/>
      <c r="CPA297"/>
      <c r="CPB297"/>
      <c r="CPC297"/>
      <c r="CPD297"/>
      <c r="CPE297"/>
      <c r="CPF297"/>
      <c r="CPG297"/>
      <c r="CPH297"/>
      <c r="CPI297"/>
      <c r="CPJ297"/>
      <c r="CPK297"/>
      <c r="CPL297"/>
      <c r="CPM297"/>
      <c r="CPN297"/>
      <c r="CPO297"/>
      <c r="CPP297"/>
      <c r="CPQ297"/>
      <c r="CPR297"/>
      <c r="CPS297"/>
      <c r="CPT297"/>
      <c r="CPU297"/>
      <c r="CPV297"/>
      <c r="CPW297"/>
      <c r="CPX297"/>
      <c r="CPY297"/>
      <c r="CPZ297"/>
      <c r="CQA297"/>
      <c r="CQB297"/>
      <c r="CQC297"/>
      <c r="CQD297"/>
      <c r="CQE297"/>
      <c r="CQF297"/>
      <c r="CQG297"/>
      <c r="CQH297"/>
      <c r="CQI297"/>
      <c r="CQJ297"/>
      <c r="CQK297"/>
      <c r="CQL297"/>
      <c r="CQM297"/>
      <c r="CQN297"/>
      <c r="CQO297"/>
      <c r="CQP297"/>
      <c r="CQQ297"/>
      <c r="CQR297"/>
      <c r="CQS297"/>
      <c r="CQT297"/>
      <c r="CQU297"/>
      <c r="CQV297"/>
      <c r="CQW297"/>
      <c r="CQX297"/>
      <c r="CQY297"/>
      <c r="CQZ297"/>
      <c r="CRA297"/>
      <c r="CRB297"/>
      <c r="CRC297"/>
      <c r="CRD297"/>
      <c r="CRE297"/>
      <c r="CRF297"/>
      <c r="CRG297"/>
      <c r="CRH297"/>
      <c r="CRI297"/>
      <c r="CRJ297"/>
      <c r="CRK297"/>
      <c r="CRL297"/>
      <c r="CRM297"/>
      <c r="CRN297"/>
      <c r="CRO297"/>
      <c r="CRP297"/>
      <c r="CRQ297"/>
      <c r="CRR297"/>
      <c r="CRS297"/>
      <c r="CRT297"/>
      <c r="CRU297"/>
      <c r="CRV297"/>
      <c r="CRW297"/>
      <c r="CRX297"/>
      <c r="CRY297"/>
      <c r="CRZ297"/>
      <c r="CSA297"/>
      <c r="CSB297"/>
      <c r="CSC297"/>
      <c r="CSD297"/>
      <c r="CSE297"/>
      <c r="CSF297"/>
      <c r="CSG297"/>
      <c r="CSH297"/>
      <c r="CSI297"/>
      <c r="CSJ297"/>
      <c r="CSK297"/>
      <c r="CSL297"/>
      <c r="CSM297"/>
      <c r="CSN297"/>
      <c r="CSO297"/>
      <c r="CSP297"/>
      <c r="CSQ297"/>
      <c r="CSR297"/>
      <c r="CSS297"/>
      <c r="CST297"/>
      <c r="CSU297"/>
      <c r="CSV297"/>
      <c r="CSW297"/>
      <c r="CSX297"/>
      <c r="CSY297"/>
      <c r="CSZ297"/>
      <c r="CTA297"/>
      <c r="CTB297"/>
      <c r="CTC297"/>
      <c r="CTD297"/>
      <c r="CTE297"/>
      <c r="CTF297"/>
      <c r="CTG297"/>
      <c r="CTH297"/>
      <c r="CTI297"/>
      <c r="CTJ297"/>
      <c r="CTK297"/>
      <c r="CTL297"/>
      <c r="CTM297"/>
      <c r="CTN297"/>
      <c r="CTO297"/>
      <c r="CTP297"/>
      <c r="CTQ297"/>
      <c r="CTR297"/>
      <c r="CTS297"/>
      <c r="CTT297"/>
      <c r="CTU297"/>
      <c r="CTV297"/>
      <c r="CTW297"/>
      <c r="CTX297"/>
      <c r="CTY297"/>
      <c r="CTZ297"/>
      <c r="CUA297"/>
      <c r="CUB297"/>
      <c r="CUC297"/>
      <c r="CUD297"/>
      <c r="CUE297"/>
      <c r="CUF297"/>
      <c r="CUG297"/>
      <c r="CUH297"/>
      <c r="CUI297"/>
      <c r="CUJ297"/>
      <c r="CUK297"/>
      <c r="CUL297"/>
      <c r="CUM297"/>
      <c r="CUN297"/>
      <c r="CUO297"/>
      <c r="CUP297"/>
      <c r="CUQ297"/>
      <c r="CUR297"/>
      <c r="CUS297"/>
      <c r="CUT297"/>
      <c r="CUU297"/>
      <c r="CUV297"/>
      <c r="CUW297"/>
      <c r="CUX297"/>
      <c r="CUY297"/>
      <c r="CUZ297"/>
      <c r="CVA297"/>
      <c r="CVB297"/>
      <c r="CVC297"/>
      <c r="CVD297"/>
      <c r="CVE297"/>
      <c r="CVF297"/>
      <c r="CVG297"/>
      <c r="CVH297"/>
      <c r="CVI297"/>
      <c r="CVJ297"/>
      <c r="CVK297"/>
      <c r="CVL297"/>
      <c r="CVM297"/>
      <c r="CVN297"/>
      <c r="CVO297"/>
      <c r="CVP297"/>
      <c r="CVQ297"/>
      <c r="CVR297"/>
      <c r="CVS297"/>
      <c r="CVT297"/>
      <c r="CVU297"/>
      <c r="CVV297"/>
      <c r="CVW297"/>
      <c r="CVX297"/>
      <c r="CVY297"/>
      <c r="CVZ297"/>
      <c r="CWA297"/>
      <c r="CWB297"/>
      <c r="CWC297"/>
      <c r="CWD297"/>
      <c r="CWE297"/>
      <c r="CWF297"/>
      <c r="CWG297"/>
      <c r="CWH297"/>
      <c r="CWI297"/>
      <c r="CWJ297"/>
      <c r="CWK297"/>
      <c r="CWL297"/>
      <c r="CWM297"/>
      <c r="CWN297"/>
      <c r="CWO297"/>
      <c r="CWP297"/>
      <c r="CWQ297"/>
      <c r="CWR297"/>
      <c r="CWS297"/>
      <c r="CWT297"/>
      <c r="CWU297"/>
      <c r="CWV297"/>
      <c r="CWW297"/>
      <c r="CWX297"/>
      <c r="CWY297"/>
      <c r="CWZ297"/>
      <c r="CXA297"/>
      <c r="CXB297"/>
      <c r="CXC297"/>
      <c r="CXD297"/>
      <c r="CXE297"/>
      <c r="CXF297"/>
      <c r="CXG297"/>
      <c r="CXH297"/>
      <c r="CXI297"/>
      <c r="CXJ297"/>
      <c r="CXK297"/>
      <c r="CXL297"/>
      <c r="CXM297"/>
      <c r="CXN297"/>
      <c r="CXO297"/>
      <c r="CXP297"/>
      <c r="CXQ297"/>
      <c r="CXR297"/>
      <c r="CXS297"/>
      <c r="CXT297"/>
      <c r="CXU297"/>
      <c r="CXV297"/>
      <c r="CXW297"/>
      <c r="CXX297"/>
      <c r="CXY297"/>
      <c r="CXZ297"/>
      <c r="CYA297"/>
      <c r="CYB297"/>
      <c r="CYC297"/>
      <c r="CYD297"/>
      <c r="CYE297"/>
      <c r="CYF297"/>
      <c r="CYG297"/>
      <c r="CYH297"/>
      <c r="CYI297"/>
      <c r="CYJ297"/>
      <c r="CYK297"/>
      <c r="CYL297"/>
      <c r="CYM297"/>
      <c r="CYN297"/>
      <c r="CYO297"/>
      <c r="CYP297"/>
      <c r="CYQ297"/>
      <c r="CYR297"/>
      <c r="CYS297"/>
      <c r="CYT297"/>
      <c r="CYU297"/>
      <c r="CYV297"/>
      <c r="CYW297"/>
      <c r="CYX297"/>
      <c r="CYY297"/>
      <c r="CYZ297"/>
      <c r="CZA297"/>
      <c r="CZB297"/>
      <c r="CZC297"/>
      <c r="CZD297"/>
      <c r="CZE297"/>
      <c r="CZF297"/>
      <c r="CZG297"/>
      <c r="CZH297"/>
      <c r="CZI297"/>
      <c r="CZJ297"/>
      <c r="CZK297"/>
      <c r="CZL297"/>
      <c r="CZM297"/>
      <c r="CZN297"/>
      <c r="CZO297"/>
      <c r="CZP297"/>
      <c r="CZQ297"/>
      <c r="CZR297"/>
      <c r="CZS297"/>
      <c r="CZT297"/>
      <c r="CZU297"/>
      <c r="CZV297"/>
      <c r="CZW297"/>
      <c r="CZX297"/>
      <c r="CZY297"/>
      <c r="CZZ297"/>
      <c r="DAA297"/>
      <c r="DAB297"/>
      <c r="DAC297"/>
      <c r="DAD297"/>
      <c r="DAE297"/>
      <c r="DAF297"/>
      <c r="DAG297"/>
      <c r="DAH297"/>
      <c r="DAI297"/>
      <c r="DAJ297"/>
      <c r="DAK297"/>
      <c r="DAL297"/>
      <c r="DAM297"/>
      <c r="DAN297"/>
      <c r="DAO297"/>
      <c r="DAP297"/>
      <c r="DAQ297"/>
      <c r="DAR297"/>
      <c r="DAS297"/>
      <c r="DAT297"/>
      <c r="DAU297"/>
      <c r="DAV297"/>
      <c r="DAW297"/>
      <c r="DAX297"/>
      <c r="DAY297"/>
      <c r="DAZ297"/>
      <c r="DBA297"/>
      <c r="DBB297"/>
      <c r="DBC297"/>
      <c r="DBD297"/>
      <c r="DBE297"/>
      <c r="DBF297"/>
      <c r="DBG297"/>
      <c r="DBH297"/>
      <c r="DBI297"/>
      <c r="DBJ297"/>
      <c r="DBK297"/>
      <c r="DBL297"/>
      <c r="DBM297"/>
      <c r="DBN297"/>
      <c r="DBO297"/>
      <c r="DBP297"/>
      <c r="DBQ297"/>
      <c r="DBR297"/>
      <c r="DBS297"/>
      <c r="DBT297"/>
      <c r="DBU297"/>
      <c r="DBV297"/>
      <c r="DBW297"/>
      <c r="DBX297"/>
      <c r="DBY297"/>
      <c r="DBZ297"/>
      <c r="DCA297"/>
      <c r="DCB297"/>
      <c r="DCC297"/>
      <c r="DCD297"/>
      <c r="DCE297"/>
      <c r="DCF297"/>
      <c r="DCG297"/>
      <c r="DCH297"/>
      <c r="DCI297"/>
      <c r="DCJ297"/>
      <c r="DCK297"/>
      <c r="DCL297"/>
      <c r="DCM297"/>
      <c r="DCN297"/>
      <c r="DCO297"/>
      <c r="DCP297"/>
      <c r="DCQ297"/>
      <c r="DCR297"/>
      <c r="DCS297"/>
      <c r="DCT297"/>
      <c r="DCU297"/>
      <c r="DCV297"/>
      <c r="DCW297"/>
      <c r="DCX297"/>
      <c r="DCY297"/>
      <c r="DCZ297"/>
      <c r="DDA297"/>
      <c r="DDB297"/>
      <c r="DDC297"/>
      <c r="DDD297"/>
      <c r="DDE297"/>
      <c r="DDF297"/>
      <c r="DDG297"/>
      <c r="DDH297"/>
      <c r="DDI297"/>
      <c r="DDJ297"/>
      <c r="DDK297"/>
      <c r="DDL297"/>
      <c r="DDM297"/>
      <c r="DDN297"/>
      <c r="DDO297"/>
      <c r="DDP297"/>
      <c r="DDQ297"/>
      <c r="DDR297"/>
      <c r="DDS297"/>
      <c r="DDT297"/>
      <c r="DDU297"/>
      <c r="DDV297"/>
      <c r="DDW297"/>
      <c r="DDX297"/>
      <c r="DDY297"/>
      <c r="DDZ297"/>
      <c r="DEA297"/>
      <c r="DEB297"/>
      <c r="DEC297"/>
      <c r="DED297"/>
      <c r="DEE297"/>
      <c r="DEF297"/>
      <c r="DEG297"/>
      <c r="DEH297"/>
      <c r="DEI297"/>
      <c r="DEJ297"/>
      <c r="DEK297"/>
      <c r="DEL297"/>
      <c r="DEM297"/>
      <c r="DEN297"/>
      <c r="DEO297"/>
      <c r="DEP297"/>
      <c r="DEQ297"/>
      <c r="DER297"/>
      <c r="DES297"/>
      <c r="DET297"/>
      <c r="DEU297"/>
      <c r="DEV297"/>
      <c r="DEW297"/>
      <c r="DEX297"/>
      <c r="DEY297"/>
      <c r="DEZ297"/>
      <c r="DFA297"/>
      <c r="DFB297"/>
      <c r="DFC297"/>
      <c r="DFD297"/>
      <c r="DFE297"/>
      <c r="DFF297"/>
      <c r="DFG297"/>
      <c r="DFH297"/>
      <c r="DFI297"/>
      <c r="DFJ297"/>
      <c r="DFK297"/>
      <c r="DFL297"/>
      <c r="DFM297"/>
      <c r="DFN297"/>
      <c r="DFO297"/>
      <c r="DFP297"/>
      <c r="DFQ297"/>
      <c r="DFR297"/>
      <c r="DFS297"/>
      <c r="DFT297"/>
      <c r="DFU297"/>
      <c r="DFV297"/>
      <c r="DFW297"/>
      <c r="DFX297"/>
      <c r="DFY297"/>
      <c r="DFZ297"/>
      <c r="DGA297"/>
      <c r="DGB297"/>
      <c r="DGC297"/>
      <c r="DGD297"/>
      <c r="DGE297"/>
      <c r="DGF297"/>
      <c r="DGG297"/>
      <c r="DGH297"/>
      <c r="DGI297"/>
      <c r="DGJ297"/>
      <c r="DGK297"/>
      <c r="DGL297"/>
      <c r="DGM297"/>
      <c r="DGN297"/>
      <c r="DGO297"/>
      <c r="DGP297"/>
      <c r="DGQ297"/>
      <c r="DGR297"/>
      <c r="DGS297"/>
      <c r="DGT297"/>
      <c r="DGU297"/>
      <c r="DGV297"/>
      <c r="DGW297"/>
      <c r="DGX297"/>
      <c r="DGY297"/>
      <c r="DGZ297"/>
      <c r="DHA297"/>
      <c r="DHB297"/>
      <c r="DHC297"/>
      <c r="DHD297"/>
      <c r="DHE297"/>
      <c r="DHF297"/>
      <c r="DHG297"/>
      <c r="DHH297"/>
      <c r="DHI297"/>
      <c r="DHJ297"/>
      <c r="DHK297"/>
      <c r="DHL297"/>
      <c r="DHM297"/>
      <c r="DHN297"/>
      <c r="DHO297"/>
      <c r="DHP297"/>
      <c r="DHQ297"/>
      <c r="DHR297"/>
      <c r="DHS297"/>
      <c r="DHT297"/>
      <c r="DHU297"/>
      <c r="DHV297"/>
      <c r="DHW297"/>
      <c r="DHX297"/>
      <c r="DHY297"/>
      <c r="DHZ297"/>
      <c r="DIA297"/>
      <c r="DIB297"/>
      <c r="DIC297"/>
      <c r="DID297"/>
      <c r="DIE297"/>
      <c r="DIF297"/>
      <c r="DIG297"/>
      <c r="DIH297"/>
      <c r="DII297"/>
      <c r="DIJ297"/>
      <c r="DIK297"/>
      <c r="DIL297"/>
      <c r="DIM297"/>
      <c r="DIN297"/>
      <c r="DIO297"/>
      <c r="DIP297"/>
      <c r="DIQ297"/>
      <c r="DIR297"/>
      <c r="DIS297"/>
      <c r="DIT297"/>
      <c r="DIU297"/>
      <c r="DIV297"/>
      <c r="DIW297"/>
      <c r="DIX297"/>
      <c r="DIY297"/>
      <c r="DIZ297"/>
      <c r="DJA297"/>
      <c r="DJB297"/>
      <c r="DJC297"/>
      <c r="DJD297"/>
      <c r="DJE297"/>
      <c r="DJF297"/>
      <c r="DJG297"/>
      <c r="DJH297"/>
      <c r="DJI297"/>
      <c r="DJJ297"/>
      <c r="DJK297"/>
      <c r="DJL297"/>
      <c r="DJM297"/>
      <c r="DJN297"/>
      <c r="DJO297"/>
      <c r="DJP297"/>
      <c r="DJQ297"/>
      <c r="DJR297"/>
      <c r="DJS297"/>
      <c r="DJT297"/>
      <c r="DJU297"/>
      <c r="DJV297"/>
      <c r="DJW297"/>
      <c r="DJX297"/>
      <c r="DJY297"/>
      <c r="DJZ297"/>
      <c r="DKA297"/>
      <c r="DKB297"/>
      <c r="DKC297"/>
      <c r="DKD297"/>
      <c r="DKE297"/>
      <c r="DKF297"/>
      <c r="DKG297"/>
      <c r="DKH297"/>
      <c r="DKI297"/>
      <c r="DKJ297"/>
      <c r="DKK297"/>
      <c r="DKL297"/>
      <c r="DKM297"/>
      <c r="DKN297"/>
      <c r="DKO297"/>
      <c r="DKP297"/>
      <c r="DKQ297"/>
      <c r="DKR297"/>
      <c r="DKS297"/>
      <c r="DKT297"/>
      <c r="DKU297"/>
      <c r="DKV297"/>
      <c r="DKW297"/>
      <c r="DKX297"/>
      <c r="DKY297"/>
      <c r="DKZ297"/>
      <c r="DLA297"/>
      <c r="DLB297"/>
      <c r="DLC297"/>
      <c r="DLD297"/>
      <c r="DLE297"/>
      <c r="DLF297"/>
      <c r="DLG297"/>
      <c r="DLH297"/>
      <c r="DLI297"/>
      <c r="DLJ297"/>
      <c r="DLK297"/>
      <c r="DLL297"/>
      <c r="DLM297"/>
      <c r="DLN297"/>
      <c r="DLO297"/>
      <c r="DLP297"/>
      <c r="DLQ297"/>
      <c r="DLR297"/>
      <c r="DLS297"/>
      <c r="DLT297"/>
      <c r="DLU297"/>
      <c r="DLV297"/>
      <c r="DLW297"/>
      <c r="DLX297"/>
      <c r="DLY297"/>
      <c r="DLZ297"/>
      <c r="DMA297"/>
      <c r="DMB297"/>
      <c r="DMC297"/>
      <c r="DMD297"/>
      <c r="DME297"/>
      <c r="DMF297"/>
      <c r="DMG297"/>
      <c r="DMH297"/>
      <c r="DMI297"/>
      <c r="DMJ297"/>
      <c r="DMK297"/>
      <c r="DML297"/>
      <c r="DMM297"/>
      <c r="DMN297"/>
      <c r="DMO297"/>
      <c r="DMP297"/>
      <c r="DMQ297"/>
      <c r="DMR297"/>
      <c r="DMS297"/>
      <c r="DMT297"/>
      <c r="DMU297"/>
      <c r="DMV297"/>
      <c r="DMW297"/>
      <c r="DMX297"/>
      <c r="DMY297"/>
      <c r="DMZ297"/>
      <c r="DNA297"/>
      <c r="DNB297"/>
      <c r="DNC297"/>
      <c r="DND297"/>
      <c r="DNE297"/>
      <c r="DNF297"/>
      <c r="DNG297"/>
      <c r="DNH297"/>
      <c r="DNI297"/>
      <c r="DNJ297"/>
      <c r="DNK297"/>
      <c r="DNL297"/>
      <c r="DNM297"/>
      <c r="DNN297"/>
      <c r="DNO297"/>
      <c r="DNP297"/>
      <c r="DNQ297"/>
      <c r="DNR297"/>
      <c r="DNS297"/>
      <c r="DNT297"/>
      <c r="DNU297"/>
      <c r="DNV297"/>
      <c r="DNW297"/>
      <c r="DNX297"/>
      <c r="DNY297"/>
      <c r="DNZ297"/>
      <c r="DOA297"/>
      <c r="DOB297"/>
      <c r="DOC297"/>
      <c r="DOD297"/>
      <c r="DOE297"/>
      <c r="DOF297"/>
      <c r="DOG297"/>
      <c r="DOH297"/>
      <c r="DOI297"/>
      <c r="DOJ297"/>
      <c r="DOK297"/>
      <c r="DOL297"/>
      <c r="DOM297"/>
      <c r="DON297"/>
      <c r="DOO297"/>
      <c r="DOP297"/>
      <c r="DOQ297"/>
      <c r="DOR297"/>
      <c r="DOS297"/>
      <c r="DOT297"/>
      <c r="DOU297"/>
      <c r="DOV297"/>
      <c r="DOW297"/>
      <c r="DOX297"/>
      <c r="DOY297"/>
      <c r="DOZ297"/>
      <c r="DPA297"/>
      <c r="DPB297"/>
      <c r="DPC297"/>
      <c r="DPD297"/>
      <c r="DPE297"/>
      <c r="DPF297"/>
      <c r="DPG297"/>
      <c r="DPH297"/>
      <c r="DPI297"/>
      <c r="DPJ297"/>
      <c r="DPK297"/>
      <c r="DPL297"/>
      <c r="DPM297"/>
      <c r="DPN297"/>
      <c r="DPO297"/>
      <c r="DPP297"/>
      <c r="DPQ297"/>
      <c r="DPR297"/>
      <c r="DPS297"/>
      <c r="DPT297"/>
      <c r="DPU297"/>
      <c r="DPV297"/>
      <c r="DPW297"/>
      <c r="DPX297"/>
      <c r="DPY297"/>
      <c r="DPZ297"/>
      <c r="DQA297"/>
      <c r="DQB297"/>
      <c r="DQC297"/>
      <c r="DQD297"/>
      <c r="DQE297"/>
      <c r="DQF297"/>
      <c r="DQG297"/>
      <c r="DQH297"/>
      <c r="DQI297"/>
      <c r="DQJ297"/>
      <c r="DQK297"/>
      <c r="DQL297"/>
      <c r="DQM297"/>
      <c r="DQN297"/>
      <c r="DQO297"/>
      <c r="DQP297"/>
      <c r="DQQ297"/>
      <c r="DQR297"/>
      <c r="DQS297"/>
      <c r="DQT297"/>
      <c r="DQU297"/>
      <c r="DQV297"/>
      <c r="DQW297"/>
      <c r="DQX297"/>
      <c r="DQY297"/>
      <c r="DQZ297"/>
      <c r="DRA297"/>
      <c r="DRB297"/>
      <c r="DRC297"/>
      <c r="DRD297"/>
      <c r="DRE297"/>
      <c r="DRF297"/>
      <c r="DRG297"/>
      <c r="DRH297"/>
      <c r="DRI297"/>
      <c r="DRJ297"/>
      <c r="DRK297"/>
      <c r="DRL297"/>
      <c r="DRM297"/>
      <c r="DRN297"/>
      <c r="DRO297"/>
      <c r="DRP297"/>
      <c r="DRQ297"/>
      <c r="DRR297"/>
      <c r="DRS297"/>
      <c r="DRT297"/>
      <c r="DRU297"/>
      <c r="DRV297"/>
      <c r="DRW297"/>
      <c r="DRX297"/>
      <c r="DRY297"/>
      <c r="DRZ297"/>
      <c r="DSA297"/>
      <c r="DSB297"/>
      <c r="DSC297"/>
      <c r="DSD297"/>
      <c r="DSE297"/>
      <c r="DSF297"/>
      <c r="DSG297"/>
      <c r="DSH297"/>
      <c r="DSI297"/>
      <c r="DSJ297"/>
      <c r="DSK297"/>
      <c r="DSL297"/>
      <c r="DSM297"/>
      <c r="DSN297"/>
      <c r="DSO297"/>
      <c r="DSP297"/>
      <c r="DSQ297"/>
      <c r="DSR297"/>
      <c r="DSS297"/>
      <c r="DST297"/>
      <c r="DSU297"/>
      <c r="DSV297"/>
      <c r="DSW297"/>
      <c r="DSX297"/>
      <c r="DSY297"/>
      <c r="DSZ297"/>
      <c r="DTA297"/>
      <c r="DTB297"/>
      <c r="DTC297"/>
      <c r="DTD297"/>
      <c r="DTE297"/>
      <c r="DTF297"/>
      <c r="DTG297"/>
      <c r="DTH297"/>
      <c r="DTI297"/>
      <c r="DTJ297"/>
      <c r="DTK297"/>
      <c r="DTL297"/>
      <c r="DTM297"/>
      <c r="DTN297"/>
      <c r="DTO297"/>
      <c r="DTP297"/>
      <c r="DTQ297"/>
      <c r="DTR297"/>
      <c r="DTS297"/>
      <c r="DTT297"/>
      <c r="DTU297"/>
      <c r="DTV297"/>
      <c r="DTW297"/>
      <c r="DTX297"/>
      <c r="DTY297"/>
      <c r="DTZ297"/>
      <c r="DUA297"/>
      <c r="DUB297"/>
      <c r="DUC297"/>
      <c r="DUD297"/>
      <c r="DUE297"/>
      <c r="DUF297"/>
      <c r="DUG297"/>
      <c r="DUH297"/>
      <c r="DUI297"/>
      <c r="DUJ297"/>
      <c r="DUK297"/>
      <c r="DUL297"/>
      <c r="DUM297"/>
      <c r="DUN297"/>
      <c r="DUO297"/>
      <c r="DUP297"/>
      <c r="DUQ297"/>
      <c r="DUR297"/>
      <c r="DUS297"/>
      <c r="DUT297"/>
      <c r="DUU297"/>
      <c r="DUV297"/>
      <c r="DUW297"/>
      <c r="DUX297"/>
      <c r="DUY297"/>
      <c r="DUZ297"/>
      <c r="DVA297"/>
      <c r="DVB297"/>
      <c r="DVC297"/>
      <c r="DVD297"/>
      <c r="DVE297"/>
      <c r="DVF297"/>
      <c r="DVG297"/>
      <c r="DVH297"/>
      <c r="DVI297"/>
      <c r="DVJ297"/>
      <c r="DVK297"/>
      <c r="DVL297"/>
      <c r="DVM297"/>
      <c r="DVN297"/>
      <c r="DVO297"/>
      <c r="DVP297"/>
      <c r="DVQ297"/>
      <c r="DVR297"/>
      <c r="DVS297"/>
      <c r="DVT297"/>
      <c r="DVU297"/>
      <c r="DVV297"/>
      <c r="DVW297"/>
      <c r="DVX297"/>
      <c r="DVY297"/>
      <c r="DVZ297"/>
      <c r="DWA297"/>
      <c r="DWB297"/>
      <c r="DWC297"/>
      <c r="DWD297"/>
      <c r="DWE297"/>
      <c r="DWF297"/>
      <c r="DWG297"/>
      <c r="DWH297"/>
      <c r="DWI297"/>
      <c r="DWJ297"/>
      <c r="DWK297"/>
      <c r="DWL297"/>
      <c r="DWM297"/>
      <c r="DWN297"/>
      <c r="DWO297"/>
      <c r="DWP297"/>
      <c r="DWQ297"/>
      <c r="DWR297"/>
      <c r="DWS297"/>
      <c r="DWT297"/>
      <c r="DWU297"/>
      <c r="DWV297"/>
      <c r="DWW297"/>
      <c r="DWX297"/>
      <c r="DWY297"/>
      <c r="DWZ297"/>
      <c r="DXA297"/>
      <c r="DXB297"/>
      <c r="DXC297"/>
      <c r="DXD297"/>
      <c r="DXE297"/>
      <c r="DXF297"/>
      <c r="DXG297"/>
      <c r="DXH297"/>
      <c r="DXI297"/>
      <c r="DXJ297"/>
      <c r="DXK297"/>
      <c r="DXL297"/>
      <c r="DXM297"/>
      <c r="DXN297"/>
      <c r="DXO297"/>
      <c r="DXP297"/>
      <c r="DXQ297"/>
      <c r="DXR297"/>
      <c r="DXS297"/>
      <c r="DXT297"/>
      <c r="DXU297"/>
      <c r="DXV297"/>
      <c r="DXW297"/>
      <c r="DXX297"/>
      <c r="DXY297"/>
      <c r="DXZ297"/>
      <c r="DYA297"/>
      <c r="DYB297"/>
      <c r="DYC297"/>
      <c r="DYD297"/>
      <c r="DYE297"/>
      <c r="DYF297"/>
      <c r="DYG297"/>
      <c r="DYH297"/>
      <c r="DYI297"/>
      <c r="DYJ297"/>
      <c r="DYK297"/>
      <c r="DYL297"/>
      <c r="DYM297"/>
      <c r="DYN297"/>
      <c r="DYO297"/>
      <c r="DYP297"/>
      <c r="DYQ297"/>
      <c r="DYR297"/>
      <c r="DYS297"/>
      <c r="DYT297"/>
      <c r="DYU297"/>
      <c r="DYV297"/>
      <c r="DYW297"/>
      <c r="DYX297"/>
      <c r="DYY297"/>
      <c r="DYZ297"/>
      <c r="DZA297"/>
      <c r="DZB297"/>
      <c r="DZC297"/>
      <c r="DZD297"/>
      <c r="DZE297"/>
      <c r="DZF297"/>
      <c r="DZG297"/>
      <c r="DZH297"/>
      <c r="DZI297"/>
      <c r="DZJ297"/>
      <c r="DZK297"/>
      <c r="DZL297"/>
      <c r="DZM297"/>
      <c r="DZN297"/>
      <c r="DZO297"/>
      <c r="DZP297"/>
      <c r="DZQ297"/>
      <c r="DZR297"/>
      <c r="DZS297"/>
      <c r="DZT297"/>
      <c r="DZU297"/>
      <c r="DZV297"/>
      <c r="DZW297"/>
      <c r="DZX297"/>
      <c r="DZY297"/>
      <c r="DZZ297"/>
      <c r="EAA297"/>
      <c r="EAB297"/>
      <c r="EAC297"/>
      <c r="EAD297"/>
      <c r="EAE297"/>
      <c r="EAF297"/>
      <c r="EAG297"/>
      <c r="EAH297"/>
      <c r="EAI297"/>
      <c r="EAJ297"/>
      <c r="EAK297"/>
      <c r="EAL297"/>
      <c r="EAM297"/>
      <c r="EAN297"/>
      <c r="EAO297"/>
      <c r="EAP297"/>
      <c r="EAQ297"/>
      <c r="EAR297"/>
      <c r="EAS297"/>
      <c r="EAT297"/>
      <c r="EAU297"/>
      <c r="EAV297"/>
      <c r="EAW297"/>
      <c r="EAX297"/>
      <c r="EAY297"/>
      <c r="EAZ297"/>
      <c r="EBA297"/>
      <c r="EBB297"/>
      <c r="EBC297"/>
      <c r="EBD297"/>
      <c r="EBE297"/>
      <c r="EBF297"/>
      <c r="EBG297"/>
      <c r="EBH297"/>
      <c r="EBI297"/>
      <c r="EBJ297"/>
      <c r="EBK297"/>
      <c r="EBL297"/>
      <c r="EBM297"/>
      <c r="EBN297"/>
      <c r="EBO297"/>
      <c r="EBP297"/>
      <c r="EBQ297"/>
      <c r="EBR297"/>
      <c r="EBS297"/>
      <c r="EBT297"/>
      <c r="EBU297"/>
      <c r="EBV297"/>
      <c r="EBW297"/>
      <c r="EBX297"/>
      <c r="EBY297"/>
      <c r="EBZ297"/>
      <c r="ECA297"/>
      <c r="ECB297"/>
      <c r="ECC297"/>
      <c r="ECD297"/>
      <c r="ECE297"/>
      <c r="ECF297"/>
      <c r="ECG297"/>
      <c r="ECH297"/>
      <c r="ECI297"/>
      <c r="ECJ297"/>
      <c r="ECK297"/>
      <c r="ECL297"/>
      <c r="ECM297"/>
      <c r="ECN297"/>
      <c r="ECO297"/>
      <c r="ECP297"/>
      <c r="ECQ297"/>
      <c r="ECR297"/>
      <c r="ECS297"/>
      <c r="ECT297"/>
      <c r="ECU297"/>
      <c r="ECV297"/>
      <c r="ECW297"/>
      <c r="ECX297"/>
      <c r="ECY297"/>
      <c r="ECZ297"/>
      <c r="EDA297"/>
      <c r="EDB297"/>
      <c r="EDC297"/>
      <c r="EDD297"/>
      <c r="EDE297"/>
      <c r="EDF297"/>
      <c r="EDG297"/>
      <c r="EDH297"/>
      <c r="EDI297"/>
      <c r="EDJ297"/>
      <c r="EDK297"/>
      <c r="EDL297"/>
      <c r="EDM297"/>
      <c r="EDN297"/>
      <c r="EDO297"/>
      <c r="EDP297"/>
      <c r="EDQ297"/>
      <c r="EDR297"/>
      <c r="EDS297"/>
      <c r="EDT297"/>
      <c r="EDU297"/>
      <c r="EDV297"/>
      <c r="EDW297"/>
      <c r="EDX297"/>
      <c r="EDY297"/>
      <c r="EDZ297"/>
      <c r="EEA297"/>
      <c r="EEB297"/>
      <c r="EEC297"/>
      <c r="EED297"/>
      <c r="EEE297"/>
      <c r="EEF297"/>
      <c r="EEG297"/>
      <c r="EEH297"/>
      <c r="EEI297"/>
      <c r="EEJ297"/>
      <c r="EEK297"/>
      <c r="EEL297"/>
      <c r="EEM297"/>
      <c r="EEN297"/>
      <c r="EEO297"/>
      <c r="EEP297"/>
      <c r="EEQ297"/>
      <c r="EER297"/>
      <c r="EES297"/>
      <c r="EET297"/>
      <c r="EEU297"/>
      <c r="EEV297"/>
      <c r="EEW297"/>
      <c r="EEX297"/>
      <c r="EEY297"/>
      <c r="EEZ297"/>
      <c r="EFA297"/>
      <c r="EFB297"/>
      <c r="EFC297"/>
      <c r="EFD297"/>
      <c r="EFE297"/>
      <c r="EFF297"/>
      <c r="EFG297"/>
      <c r="EFH297"/>
      <c r="EFI297"/>
      <c r="EFJ297"/>
      <c r="EFK297"/>
      <c r="EFL297"/>
      <c r="EFM297"/>
      <c r="EFN297"/>
      <c r="EFO297"/>
      <c r="EFP297"/>
      <c r="EFQ297"/>
      <c r="EFR297"/>
      <c r="EFS297"/>
      <c r="EFT297"/>
      <c r="EFU297"/>
      <c r="EFV297"/>
      <c r="EFW297"/>
      <c r="EFX297"/>
      <c r="EFY297"/>
      <c r="EFZ297"/>
      <c r="EGA297"/>
      <c r="EGB297"/>
      <c r="EGC297"/>
      <c r="EGD297"/>
      <c r="EGE297"/>
      <c r="EGF297"/>
      <c r="EGG297"/>
      <c r="EGH297"/>
      <c r="EGI297"/>
      <c r="EGJ297"/>
      <c r="EGK297"/>
      <c r="EGL297"/>
      <c r="EGM297"/>
      <c r="EGN297"/>
      <c r="EGO297"/>
      <c r="EGP297"/>
      <c r="EGQ297"/>
      <c r="EGR297"/>
      <c r="EGS297"/>
      <c r="EGT297"/>
      <c r="EGU297"/>
      <c r="EGV297"/>
      <c r="EGW297"/>
      <c r="EGX297"/>
      <c r="EGY297"/>
      <c r="EGZ297"/>
      <c r="EHA297"/>
      <c r="EHB297"/>
      <c r="EHC297"/>
      <c r="EHD297"/>
      <c r="EHE297"/>
      <c r="EHF297"/>
      <c r="EHG297"/>
      <c r="EHH297"/>
      <c r="EHI297"/>
      <c r="EHJ297"/>
      <c r="EHK297"/>
      <c r="EHL297"/>
      <c r="EHM297"/>
      <c r="EHN297"/>
      <c r="EHO297"/>
      <c r="EHP297"/>
      <c r="EHQ297"/>
      <c r="EHR297"/>
      <c r="EHS297"/>
      <c r="EHT297"/>
      <c r="EHU297"/>
      <c r="EHV297"/>
      <c r="EHW297"/>
      <c r="EHX297"/>
      <c r="EHY297"/>
      <c r="EHZ297"/>
      <c r="EIA297"/>
      <c r="EIB297"/>
      <c r="EIC297"/>
      <c r="EID297"/>
      <c r="EIE297"/>
      <c r="EIF297"/>
      <c r="EIG297"/>
      <c r="EIH297"/>
      <c r="EII297"/>
      <c r="EIJ297"/>
      <c r="EIK297"/>
      <c r="EIL297"/>
      <c r="EIM297"/>
      <c r="EIN297"/>
      <c r="EIO297"/>
      <c r="EIP297"/>
      <c r="EIQ297"/>
      <c r="EIR297"/>
      <c r="EIS297"/>
      <c r="EIT297"/>
      <c r="EIU297"/>
      <c r="EIV297"/>
      <c r="EIW297"/>
      <c r="EIX297"/>
      <c r="EIY297"/>
      <c r="EIZ297"/>
      <c r="EJA297"/>
      <c r="EJB297"/>
      <c r="EJC297"/>
      <c r="EJD297"/>
      <c r="EJE297"/>
      <c r="EJF297"/>
      <c r="EJG297"/>
      <c r="EJH297"/>
      <c r="EJI297"/>
      <c r="EJJ297"/>
      <c r="EJK297"/>
      <c r="EJL297"/>
      <c r="EJM297"/>
      <c r="EJN297"/>
      <c r="EJO297"/>
      <c r="EJP297"/>
      <c r="EJQ297"/>
      <c r="EJR297"/>
      <c r="EJS297"/>
      <c r="EJT297"/>
      <c r="EJU297"/>
      <c r="EJV297"/>
      <c r="EJW297"/>
      <c r="EJX297"/>
      <c r="EJY297"/>
      <c r="EJZ297"/>
      <c r="EKA297"/>
      <c r="EKB297"/>
      <c r="EKC297"/>
      <c r="EKD297"/>
      <c r="EKE297"/>
      <c r="EKF297"/>
      <c r="EKG297"/>
      <c r="EKH297"/>
      <c r="EKI297"/>
      <c r="EKJ297"/>
      <c r="EKK297"/>
      <c r="EKL297"/>
      <c r="EKM297"/>
      <c r="EKN297"/>
      <c r="EKO297"/>
      <c r="EKP297"/>
      <c r="EKQ297"/>
      <c r="EKR297"/>
      <c r="EKS297"/>
      <c r="EKT297"/>
      <c r="EKU297"/>
      <c r="EKV297"/>
      <c r="EKW297"/>
      <c r="EKX297"/>
      <c r="EKY297"/>
      <c r="EKZ297"/>
      <c r="ELA297"/>
      <c r="ELB297"/>
      <c r="ELC297"/>
      <c r="ELD297"/>
      <c r="ELE297"/>
      <c r="ELF297"/>
      <c r="ELG297"/>
      <c r="ELH297"/>
      <c r="ELI297"/>
      <c r="ELJ297"/>
      <c r="ELK297"/>
      <c r="ELL297"/>
      <c r="ELM297"/>
      <c r="ELN297"/>
      <c r="ELO297"/>
      <c r="ELP297"/>
      <c r="ELQ297"/>
      <c r="ELR297"/>
      <c r="ELS297"/>
      <c r="ELT297"/>
      <c r="ELU297"/>
      <c r="ELV297"/>
      <c r="ELW297"/>
      <c r="ELX297"/>
      <c r="ELY297"/>
      <c r="ELZ297"/>
      <c r="EMA297"/>
      <c r="EMB297"/>
      <c r="EMC297"/>
      <c r="EMD297"/>
      <c r="EME297"/>
      <c r="EMF297"/>
      <c r="EMG297"/>
      <c r="EMH297"/>
      <c r="EMI297"/>
      <c r="EMJ297"/>
      <c r="EMK297"/>
      <c r="EML297"/>
      <c r="EMM297"/>
      <c r="EMN297"/>
      <c r="EMO297"/>
      <c r="EMP297"/>
      <c r="EMQ297"/>
      <c r="EMR297"/>
      <c r="EMS297"/>
      <c r="EMT297"/>
      <c r="EMU297"/>
      <c r="EMV297"/>
      <c r="EMW297"/>
      <c r="EMX297"/>
      <c r="EMY297"/>
      <c r="EMZ297"/>
      <c r="ENA297"/>
      <c r="ENB297"/>
      <c r="ENC297"/>
      <c r="END297"/>
      <c r="ENE297"/>
      <c r="ENF297"/>
      <c r="ENG297"/>
      <c r="ENH297"/>
      <c r="ENI297"/>
      <c r="ENJ297"/>
      <c r="ENK297"/>
      <c r="ENL297"/>
      <c r="ENM297"/>
      <c r="ENN297"/>
      <c r="ENO297"/>
      <c r="ENP297"/>
      <c r="ENQ297"/>
      <c r="ENR297"/>
      <c r="ENS297"/>
      <c r="ENT297"/>
      <c r="ENU297"/>
      <c r="ENV297"/>
      <c r="ENW297"/>
      <c r="ENX297"/>
      <c r="ENY297"/>
      <c r="ENZ297"/>
      <c r="EOA297"/>
      <c r="EOB297"/>
      <c r="EOC297"/>
      <c r="EOD297"/>
      <c r="EOE297"/>
      <c r="EOF297"/>
      <c r="EOG297"/>
      <c r="EOH297"/>
      <c r="EOI297"/>
      <c r="EOJ297"/>
      <c r="EOK297"/>
      <c r="EOL297"/>
      <c r="EOM297"/>
      <c r="EON297"/>
      <c r="EOO297"/>
      <c r="EOP297"/>
      <c r="EOQ297"/>
      <c r="EOR297"/>
      <c r="EOS297"/>
      <c r="EOT297"/>
      <c r="EOU297"/>
      <c r="EOV297"/>
      <c r="EOW297"/>
      <c r="EOX297"/>
      <c r="EOY297"/>
      <c r="EOZ297"/>
      <c r="EPA297"/>
      <c r="EPB297"/>
      <c r="EPC297"/>
      <c r="EPD297"/>
      <c r="EPE297"/>
      <c r="EPF297"/>
      <c r="EPG297"/>
      <c r="EPH297"/>
      <c r="EPI297"/>
      <c r="EPJ297"/>
      <c r="EPK297"/>
      <c r="EPL297"/>
      <c r="EPM297"/>
      <c r="EPN297"/>
      <c r="EPO297"/>
      <c r="EPP297"/>
      <c r="EPQ297"/>
      <c r="EPR297"/>
      <c r="EPS297"/>
      <c r="EPT297"/>
      <c r="EPU297"/>
      <c r="EPV297"/>
      <c r="EPW297"/>
      <c r="EPX297"/>
      <c r="EPY297"/>
      <c r="EPZ297"/>
      <c r="EQA297"/>
      <c r="EQB297"/>
      <c r="EQC297"/>
      <c r="EQD297"/>
      <c r="EQE297"/>
      <c r="EQF297"/>
      <c r="EQG297"/>
      <c r="EQH297"/>
      <c r="EQI297"/>
      <c r="EQJ297"/>
      <c r="EQK297"/>
      <c r="EQL297"/>
      <c r="EQM297"/>
      <c r="EQN297"/>
      <c r="EQO297"/>
      <c r="EQP297"/>
      <c r="EQQ297"/>
      <c r="EQR297"/>
      <c r="EQS297"/>
      <c r="EQT297"/>
      <c r="EQU297"/>
      <c r="EQV297"/>
      <c r="EQW297"/>
      <c r="EQX297"/>
      <c r="EQY297"/>
      <c r="EQZ297"/>
      <c r="ERA297"/>
      <c r="ERB297"/>
      <c r="ERC297"/>
      <c r="ERD297"/>
      <c r="ERE297"/>
      <c r="ERF297"/>
      <c r="ERG297"/>
      <c r="ERH297"/>
      <c r="ERI297"/>
      <c r="ERJ297"/>
      <c r="ERK297"/>
      <c r="ERL297"/>
      <c r="ERM297"/>
      <c r="ERN297"/>
      <c r="ERO297"/>
      <c r="ERP297"/>
      <c r="ERQ297"/>
      <c r="ERR297"/>
      <c r="ERS297"/>
      <c r="ERT297"/>
      <c r="ERU297"/>
      <c r="ERV297"/>
      <c r="ERW297"/>
      <c r="ERX297"/>
      <c r="ERY297"/>
      <c r="ERZ297"/>
      <c r="ESA297"/>
      <c r="ESB297"/>
      <c r="ESC297"/>
      <c r="ESD297"/>
      <c r="ESE297"/>
      <c r="ESF297"/>
      <c r="ESG297"/>
      <c r="ESH297"/>
      <c r="ESI297"/>
      <c r="ESJ297"/>
      <c r="ESK297"/>
      <c r="ESL297"/>
      <c r="ESM297"/>
      <c r="ESN297"/>
      <c r="ESO297"/>
      <c r="ESP297"/>
      <c r="ESQ297"/>
      <c r="ESR297"/>
      <c r="ESS297"/>
      <c r="EST297"/>
      <c r="ESU297"/>
      <c r="ESV297"/>
      <c r="ESW297"/>
      <c r="ESX297"/>
      <c r="ESY297"/>
      <c r="ESZ297"/>
      <c r="ETA297"/>
      <c r="ETB297"/>
      <c r="ETC297"/>
      <c r="ETD297"/>
      <c r="ETE297"/>
      <c r="ETF297"/>
      <c r="ETG297"/>
      <c r="ETH297"/>
      <c r="ETI297"/>
      <c r="ETJ297"/>
      <c r="ETK297"/>
      <c r="ETL297"/>
      <c r="ETM297"/>
      <c r="ETN297"/>
      <c r="ETO297"/>
      <c r="ETP297"/>
      <c r="ETQ297"/>
      <c r="ETR297"/>
      <c r="ETS297"/>
      <c r="ETT297"/>
      <c r="ETU297"/>
      <c r="ETV297"/>
      <c r="ETW297"/>
      <c r="ETX297"/>
      <c r="ETY297"/>
      <c r="ETZ297"/>
      <c r="EUA297"/>
      <c r="EUB297"/>
      <c r="EUC297"/>
      <c r="EUD297"/>
      <c r="EUE297"/>
      <c r="EUF297"/>
      <c r="EUG297"/>
      <c r="EUH297"/>
      <c r="EUI297"/>
      <c r="EUJ297"/>
      <c r="EUK297"/>
      <c r="EUL297"/>
      <c r="EUM297"/>
      <c r="EUN297"/>
      <c r="EUO297"/>
      <c r="EUP297"/>
      <c r="EUQ297"/>
      <c r="EUR297"/>
      <c r="EUS297"/>
      <c r="EUT297"/>
      <c r="EUU297"/>
      <c r="EUV297"/>
      <c r="EUW297"/>
      <c r="EUX297"/>
      <c r="EUY297"/>
      <c r="EUZ297"/>
      <c r="EVA297"/>
      <c r="EVB297"/>
      <c r="EVC297"/>
      <c r="EVD297"/>
      <c r="EVE297"/>
      <c r="EVF297"/>
      <c r="EVG297"/>
      <c r="EVH297"/>
      <c r="EVI297"/>
      <c r="EVJ297"/>
      <c r="EVK297"/>
      <c r="EVL297"/>
      <c r="EVM297"/>
      <c r="EVN297"/>
      <c r="EVO297"/>
      <c r="EVP297"/>
      <c r="EVQ297"/>
      <c r="EVR297"/>
      <c r="EVS297"/>
      <c r="EVT297"/>
      <c r="EVU297"/>
      <c r="EVV297"/>
      <c r="EVW297"/>
      <c r="EVX297"/>
      <c r="EVY297"/>
      <c r="EVZ297"/>
      <c r="EWA297"/>
      <c r="EWB297"/>
      <c r="EWC297"/>
      <c r="EWD297"/>
      <c r="EWE297"/>
      <c r="EWF297"/>
      <c r="EWG297"/>
      <c r="EWH297"/>
      <c r="EWI297"/>
      <c r="EWJ297"/>
      <c r="EWK297"/>
      <c r="EWL297"/>
      <c r="EWM297"/>
      <c r="EWN297"/>
      <c r="EWO297"/>
      <c r="EWP297"/>
      <c r="EWQ297"/>
      <c r="EWR297"/>
      <c r="EWS297"/>
      <c r="EWT297"/>
      <c r="EWU297"/>
      <c r="EWV297"/>
      <c r="EWW297"/>
      <c r="EWX297"/>
      <c r="EWY297"/>
      <c r="EWZ297"/>
      <c r="EXA297"/>
      <c r="EXB297"/>
      <c r="EXC297"/>
      <c r="EXD297"/>
      <c r="EXE297"/>
      <c r="EXF297"/>
      <c r="EXG297"/>
      <c r="EXH297"/>
      <c r="EXI297"/>
      <c r="EXJ297"/>
      <c r="EXK297"/>
      <c r="EXL297"/>
      <c r="EXM297"/>
      <c r="EXN297"/>
      <c r="EXO297"/>
      <c r="EXP297"/>
      <c r="EXQ297"/>
      <c r="EXR297"/>
      <c r="EXS297"/>
      <c r="EXT297"/>
      <c r="EXU297"/>
      <c r="EXV297"/>
      <c r="EXW297"/>
      <c r="EXX297"/>
      <c r="EXY297"/>
      <c r="EXZ297"/>
      <c r="EYA297"/>
      <c r="EYB297"/>
      <c r="EYC297"/>
      <c r="EYD297"/>
      <c r="EYE297"/>
      <c r="EYF297"/>
      <c r="EYG297"/>
      <c r="EYH297"/>
      <c r="EYI297"/>
      <c r="EYJ297"/>
      <c r="EYK297"/>
      <c r="EYL297"/>
      <c r="EYM297"/>
      <c r="EYN297"/>
      <c r="EYO297"/>
      <c r="EYP297"/>
      <c r="EYQ297"/>
      <c r="EYR297"/>
      <c r="EYS297"/>
      <c r="EYT297"/>
      <c r="EYU297"/>
      <c r="EYV297"/>
      <c r="EYW297"/>
      <c r="EYX297"/>
      <c r="EYY297"/>
      <c r="EYZ297"/>
      <c r="EZA297"/>
      <c r="EZB297"/>
      <c r="EZC297"/>
      <c r="EZD297"/>
      <c r="EZE297"/>
      <c r="EZF297"/>
      <c r="EZG297"/>
      <c r="EZH297"/>
      <c r="EZI297"/>
      <c r="EZJ297"/>
      <c r="EZK297"/>
      <c r="EZL297"/>
      <c r="EZM297"/>
      <c r="EZN297"/>
      <c r="EZO297"/>
      <c r="EZP297"/>
      <c r="EZQ297"/>
      <c r="EZR297"/>
      <c r="EZS297"/>
      <c r="EZT297"/>
      <c r="EZU297"/>
      <c r="EZV297"/>
      <c r="EZW297"/>
      <c r="EZX297"/>
      <c r="EZY297"/>
      <c r="EZZ297"/>
      <c r="FAA297"/>
      <c r="FAB297"/>
      <c r="FAC297"/>
      <c r="FAD297"/>
      <c r="FAE297"/>
      <c r="FAF297"/>
      <c r="FAG297"/>
      <c r="FAH297"/>
      <c r="FAI297"/>
      <c r="FAJ297"/>
      <c r="FAK297"/>
      <c r="FAL297"/>
      <c r="FAM297"/>
      <c r="FAN297"/>
      <c r="FAO297"/>
      <c r="FAP297"/>
      <c r="FAQ297"/>
      <c r="FAR297"/>
      <c r="FAS297"/>
      <c r="FAT297"/>
      <c r="FAU297"/>
      <c r="FAV297"/>
      <c r="FAW297"/>
      <c r="FAX297"/>
      <c r="FAY297"/>
      <c r="FAZ297"/>
      <c r="FBA297"/>
      <c r="FBB297"/>
      <c r="FBC297"/>
      <c r="FBD297"/>
      <c r="FBE297"/>
      <c r="FBF297"/>
      <c r="FBG297"/>
      <c r="FBH297"/>
      <c r="FBI297"/>
      <c r="FBJ297"/>
      <c r="FBK297"/>
      <c r="FBL297"/>
      <c r="FBM297"/>
      <c r="FBN297"/>
      <c r="FBO297"/>
      <c r="FBP297"/>
      <c r="FBQ297"/>
      <c r="FBR297"/>
      <c r="FBS297"/>
      <c r="FBT297"/>
      <c r="FBU297"/>
      <c r="FBV297"/>
      <c r="FBW297"/>
      <c r="FBX297"/>
      <c r="FBY297"/>
      <c r="FBZ297"/>
      <c r="FCA297"/>
      <c r="FCB297"/>
      <c r="FCC297"/>
      <c r="FCD297"/>
      <c r="FCE297"/>
      <c r="FCF297"/>
      <c r="FCG297"/>
      <c r="FCH297"/>
      <c r="FCI297"/>
      <c r="FCJ297"/>
      <c r="FCK297"/>
      <c r="FCL297"/>
      <c r="FCM297"/>
      <c r="FCN297"/>
      <c r="FCO297"/>
      <c r="FCP297"/>
      <c r="FCQ297"/>
      <c r="FCR297"/>
      <c r="FCS297"/>
      <c r="FCT297"/>
      <c r="FCU297"/>
      <c r="FCV297"/>
      <c r="FCW297"/>
      <c r="FCX297"/>
      <c r="FCY297"/>
      <c r="FCZ297"/>
      <c r="FDA297"/>
      <c r="FDB297"/>
      <c r="FDC297"/>
      <c r="FDD297"/>
      <c r="FDE297"/>
      <c r="FDF297"/>
      <c r="FDG297"/>
      <c r="FDH297"/>
      <c r="FDI297"/>
      <c r="FDJ297"/>
      <c r="FDK297"/>
      <c r="FDL297"/>
      <c r="FDM297"/>
      <c r="FDN297"/>
      <c r="FDO297"/>
      <c r="FDP297"/>
      <c r="FDQ297"/>
      <c r="FDR297"/>
      <c r="FDS297"/>
      <c r="FDT297"/>
      <c r="FDU297"/>
      <c r="FDV297"/>
      <c r="FDW297"/>
      <c r="FDX297"/>
      <c r="FDY297"/>
      <c r="FDZ297"/>
      <c r="FEA297"/>
      <c r="FEB297"/>
      <c r="FEC297"/>
      <c r="FED297"/>
      <c r="FEE297"/>
      <c r="FEF297"/>
      <c r="FEG297"/>
      <c r="FEH297"/>
      <c r="FEI297"/>
      <c r="FEJ297"/>
      <c r="FEK297"/>
      <c r="FEL297"/>
      <c r="FEM297"/>
      <c r="FEN297"/>
      <c r="FEO297"/>
      <c r="FEP297"/>
      <c r="FEQ297"/>
      <c r="FER297"/>
      <c r="FES297"/>
      <c r="FET297"/>
      <c r="FEU297"/>
      <c r="FEV297"/>
      <c r="FEW297"/>
      <c r="FEX297"/>
      <c r="FEY297"/>
      <c r="FEZ297"/>
      <c r="FFA297"/>
      <c r="FFB297"/>
      <c r="FFC297"/>
      <c r="FFD297"/>
      <c r="FFE297"/>
      <c r="FFF297"/>
      <c r="FFG297"/>
      <c r="FFH297"/>
      <c r="FFI297"/>
      <c r="FFJ297"/>
      <c r="FFK297"/>
      <c r="FFL297"/>
      <c r="FFM297"/>
      <c r="FFN297"/>
      <c r="FFO297"/>
      <c r="FFP297"/>
      <c r="FFQ297"/>
      <c r="FFR297"/>
      <c r="FFS297"/>
      <c r="FFT297"/>
      <c r="FFU297"/>
      <c r="FFV297"/>
      <c r="FFW297"/>
      <c r="FFX297"/>
      <c r="FFY297"/>
      <c r="FFZ297"/>
      <c r="FGA297"/>
      <c r="FGB297"/>
      <c r="FGC297"/>
      <c r="FGD297"/>
      <c r="FGE297"/>
      <c r="FGF297"/>
      <c r="FGG297"/>
      <c r="FGH297"/>
      <c r="FGI297"/>
      <c r="FGJ297"/>
      <c r="FGK297"/>
      <c r="FGL297"/>
      <c r="FGM297"/>
      <c r="FGN297"/>
      <c r="FGO297"/>
      <c r="FGP297"/>
      <c r="FGQ297"/>
      <c r="FGR297"/>
      <c r="FGS297"/>
      <c r="FGT297"/>
      <c r="FGU297"/>
      <c r="FGV297"/>
      <c r="FGW297"/>
      <c r="FGX297"/>
      <c r="FGY297"/>
      <c r="FGZ297"/>
      <c r="FHA297"/>
      <c r="FHB297"/>
      <c r="FHC297"/>
      <c r="FHD297"/>
      <c r="FHE297"/>
      <c r="FHF297"/>
      <c r="FHG297"/>
      <c r="FHH297"/>
      <c r="FHI297"/>
      <c r="FHJ297"/>
      <c r="FHK297"/>
      <c r="FHL297"/>
      <c r="FHM297"/>
      <c r="FHN297"/>
      <c r="FHO297"/>
      <c r="FHP297"/>
      <c r="FHQ297"/>
      <c r="FHR297"/>
      <c r="FHS297"/>
      <c r="FHT297"/>
      <c r="FHU297"/>
      <c r="FHV297"/>
      <c r="FHW297"/>
      <c r="FHX297"/>
      <c r="FHY297"/>
      <c r="FHZ297"/>
      <c r="FIA297"/>
      <c r="FIB297"/>
      <c r="FIC297"/>
      <c r="FID297"/>
      <c r="FIE297"/>
      <c r="FIF297"/>
      <c r="FIG297"/>
      <c r="FIH297"/>
      <c r="FII297"/>
      <c r="FIJ297"/>
      <c r="FIK297"/>
      <c r="FIL297"/>
      <c r="FIM297"/>
      <c r="FIN297"/>
      <c r="FIO297"/>
      <c r="FIP297"/>
      <c r="FIQ297"/>
      <c r="FIR297"/>
      <c r="FIS297"/>
      <c r="FIT297"/>
      <c r="FIU297"/>
      <c r="FIV297"/>
      <c r="FIW297"/>
      <c r="FIX297"/>
      <c r="FIY297"/>
      <c r="FIZ297"/>
      <c r="FJA297"/>
      <c r="FJB297"/>
      <c r="FJC297"/>
      <c r="FJD297"/>
      <c r="FJE297"/>
      <c r="FJF297"/>
      <c r="FJG297"/>
      <c r="FJH297"/>
      <c r="FJI297"/>
      <c r="FJJ297"/>
      <c r="FJK297"/>
      <c r="FJL297"/>
      <c r="FJM297"/>
      <c r="FJN297"/>
      <c r="FJO297"/>
      <c r="FJP297"/>
      <c r="FJQ297"/>
      <c r="FJR297"/>
      <c r="FJS297"/>
      <c r="FJT297"/>
      <c r="FJU297"/>
      <c r="FJV297"/>
      <c r="FJW297"/>
      <c r="FJX297"/>
      <c r="FJY297"/>
      <c r="FJZ297"/>
      <c r="FKA297"/>
      <c r="FKB297"/>
      <c r="FKC297"/>
      <c r="FKD297"/>
      <c r="FKE297"/>
      <c r="FKF297"/>
      <c r="FKG297"/>
      <c r="FKH297"/>
      <c r="FKI297"/>
      <c r="FKJ297"/>
      <c r="FKK297"/>
      <c r="FKL297"/>
      <c r="FKM297"/>
      <c r="FKN297"/>
      <c r="FKO297"/>
      <c r="FKP297"/>
      <c r="FKQ297"/>
      <c r="FKR297"/>
      <c r="FKS297"/>
      <c r="FKT297"/>
      <c r="FKU297"/>
      <c r="FKV297"/>
      <c r="FKW297"/>
      <c r="FKX297"/>
      <c r="FKY297"/>
      <c r="FKZ297"/>
      <c r="FLA297"/>
      <c r="FLB297"/>
      <c r="FLC297"/>
      <c r="FLD297"/>
      <c r="FLE297"/>
      <c r="FLF297"/>
      <c r="FLG297"/>
      <c r="FLH297"/>
      <c r="FLI297"/>
      <c r="FLJ297"/>
      <c r="FLK297"/>
      <c r="FLL297"/>
      <c r="FLM297"/>
      <c r="FLN297"/>
      <c r="FLO297"/>
      <c r="FLP297"/>
      <c r="FLQ297"/>
      <c r="FLR297"/>
      <c r="FLS297"/>
      <c r="FLT297"/>
      <c r="FLU297"/>
      <c r="FLV297"/>
      <c r="FLW297"/>
      <c r="FLX297"/>
      <c r="FLY297"/>
      <c r="FLZ297"/>
      <c r="FMA297"/>
      <c r="FMB297"/>
      <c r="FMC297"/>
      <c r="FMD297"/>
      <c r="FME297"/>
      <c r="FMF297"/>
      <c r="FMG297"/>
      <c r="FMH297"/>
      <c r="FMI297"/>
      <c r="FMJ297"/>
      <c r="FMK297"/>
      <c r="FML297"/>
      <c r="FMM297"/>
      <c r="FMN297"/>
      <c r="FMO297"/>
      <c r="FMP297"/>
      <c r="FMQ297"/>
      <c r="FMR297"/>
      <c r="FMS297"/>
      <c r="FMT297"/>
      <c r="FMU297"/>
      <c r="FMV297"/>
      <c r="FMW297"/>
      <c r="FMX297"/>
      <c r="FMY297"/>
      <c r="FMZ297"/>
      <c r="FNA297"/>
      <c r="FNB297"/>
      <c r="FNC297"/>
      <c r="FND297"/>
      <c r="FNE297"/>
      <c r="FNF297"/>
      <c r="FNG297"/>
      <c r="FNH297"/>
      <c r="FNI297"/>
      <c r="FNJ297"/>
      <c r="FNK297"/>
      <c r="FNL297"/>
      <c r="FNM297"/>
      <c r="FNN297"/>
      <c r="FNO297"/>
      <c r="FNP297"/>
      <c r="FNQ297"/>
      <c r="FNR297"/>
      <c r="FNS297"/>
      <c r="FNT297"/>
      <c r="FNU297"/>
      <c r="FNV297"/>
      <c r="FNW297"/>
      <c r="FNX297"/>
      <c r="FNY297"/>
      <c r="FNZ297"/>
      <c r="FOA297"/>
      <c r="FOB297"/>
      <c r="FOC297"/>
      <c r="FOD297"/>
      <c r="FOE297"/>
      <c r="FOF297"/>
      <c r="FOG297"/>
      <c r="FOH297"/>
      <c r="FOI297"/>
      <c r="FOJ297"/>
      <c r="FOK297"/>
      <c r="FOL297"/>
      <c r="FOM297"/>
      <c r="FON297"/>
      <c r="FOO297"/>
      <c r="FOP297"/>
      <c r="FOQ297"/>
      <c r="FOR297"/>
      <c r="FOS297"/>
      <c r="FOT297"/>
      <c r="FOU297"/>
      <c r="FOV297"/>
      <c r="FOW297"/>
      <c r="FOX297"/>
      <c r="FOY297"/>
      <c r="FOZ297"/>
      <c r="FPA297"/>
      <c r="FPB297"/>
      <c r="FPC297"/>
      <c r="FPD297"/>
      <c r="FPE297"/>
      <c r="FPF297"/>
      <c r="FPG297"/>
      <c r="FPH297"/>
      <c r="FPI297"/>
      <c r="FPJ297"/>
      <c r="FPK297"/>
      <c r="FPL297"/>
      <c r="FPM297"/>
      <c r="FPN297"/>
      <c r="FPO297"/>
      <c r="FPP297"/>
      <c r="FPQ297"/>
      <c r="FPR297"/>
      <c r="FPS297"/>
      <c r="FPT297"/>
      <c r="FPU297"/>
      <c r="FPV297"/>
      <c r="FPW297"/>
      <c r="FPX297"/>
      <c r="FPY297"/>
      <c r="FPZ297"/>
      <c r="FQA297"/>
      <c r="FQB297"/>
      <c r="FQC297"/>
      <c r="FQD297"/>
      <c r="FQE297"/>
      <c r="FQF297"/>
      <c r="FQG297"/>
      <c r="FQH297"/>
      <c r="FQI297"/>
      <c r="FQJ297"/>
      <c r="FQK297"/>
      <c r="FQL297"/>
      <c r="FQM297"/>
      <c r="FQN297"/>
      <c r="FQO297"/>
      <c r="FQP297"/>
      <c r="FQQ297"/>
      <c r="FQR297"/>
      <c r="FQS297"/>
      <c r="FQT297"/>
      <c r="FQU297"/>
      <c r="FQV297"/>
      <c r="FQW297"/>
      <c r="FQX297"/>
      <c r="FQY297"/>
      <c r="FQZ297"/>
      <c r="FRA297"/>
      <c r="FRB297"/>
      <c r="FRC297"/>
      <c r="FRD297"/>
      <c r="FRE297"/>
      <c r="FRF297"/>
      <c r="FRG297"/>
      <c r="FRH297"/>
      <c r="FRI297"/>
      <c r="FRJ297"/>
      <c r="FRK297"/>
      <c r="FRL297"/>
      <c r="FRM297"/>
      <c r="FRN297"/>
      <c r="FRO297"/>
      <c r="FRP297"/>
      <c r="FRQ297"/>
      <c r="FRR297"/>
      <c r="FRS297"/>
      <c r="FRT297"/>
      <c r="FRU297"/>
      <c r="FRV297"/>
      <c r="FRW297"/>
      <c r="FRX297"/>
      <c r="FRY297"/>
      <c r="FRZ297"/>
      <c r="FSA297"/>
      <c r="FSB297"/>
      <c r="FSC297"/>
      <c r="FSD297"/>
      <c r="FSE297"/>
      <c r="FSF297"/>
      <c r="FSG297"/>
      <c r="FSH297"/>
      <c r="FSI297"/>
      <c r="FSJ297"/>
      <c r="FSK297"/>
      <c r="FSL297"/>
      <c r="FSM297"/>
      <c r="FSN297"/>
      <c r="FSO297"/>
      <c r="FSP297"/>
      <c r="FSQ297"/>
      <c r="FSR297"/>
      <c r="FSS297"/>
      <c r="FST297"/>
      <c r="FSU297"/>
      <c r="FSV297"/>
      <c r="FSW297"/>
      <c r="FSX297"/>
      <c r="FSY297"/>
      <c r="FSZ297"/>
      <c r="FTA297"/>
      <c r="FTB297"/>
      <c r="FTC297"/>
      <c r="FTD297"/>
      <c r="FTE297"/>
      <c r="FTF297"/>
      <c r="FTG297"/>
      <c r="FTH297"/>
      <c r="FTI297"/>
      <c r="FTJ297"/>
      <c r="FTK297"/>
      <c r="FTL297"/>
      <c r="FTM297"/>
      <c r="FTN297"/>
      <c r="FTO297"/>
      <c r="FTP297"/>
      <c r="FTQ297"/>
      <c r="FTR297"/>
      <c r="FTS297"/>
      <c r="FTT297"/>
      <c r="FTU297"/>
      <c r="FTV297"/>
      <c r="FTW297"/>
      <c r="FTX297"/>
      <c r="FTY297"/>
      <c r="FTZ297"/>
      <c r="FUA297"/>
      <c r="FUB297"/>
      <c r="FUC297"/>
      <c r="FUD297"/>
      <c r="FUE297"/>
      <c r="FUF297"/>
      <c r="FUG297"/>
      <c r="FUH297"/>
      <c r="FUI297"/>
      <c r="FUJ297"/>
      <c r="FUK297"/>
      <c r="FUL297"/>
      <c r="FUM297"/>
      <c r="FUN297"/>
      <c r="FUO297"/>
      <c r="FUP297"/>
      <c r="FUQ297"/>
      <c r="FUR297"/>
      <c r="FUS297"/>
      <c r="FUT297"/>
      <c r="FUU297"/>
      <c r="FUV297"/>
      <c r="FUW297"/>
      <c r="FUX297"/>
      <c r="FUY297"/>
      <c r="FUZ297"/>
      <c r="FVA297"/>
      <c r="FVB297"/>
      <c r="FVC297"/>
      <c r="FVD297"/>
      <c r="FVE297"/>
      <c r="FVF297"/>
      <c r="FVG297"/>
      <c r="FVH297"/>
      <c r="FVI297"/>
      <c r="FVJ297"/>
      <c r="FVK297"/>
      <c r="FVL297"/>
      <c r="FVM297"/>
      <c r="FVN297"/>
      <c r="FVO297"/>
      <c r="FVP297"/>
      <c r="FVQ297"/>
      <c r="FVR297"/>
      <c r="FVS297"/>
      <c r="FVT297"/>
      <c r="FVU297"/>
      <c r="FVV297"/>
      <c r="FVW297"/>
      <c r="FVX297"/>
      <c r="FVY297"/>
      <c r="FVZ297"/>
      <c r="FWA297"/>
      <c r="FWB297"/>
      <c r="FWC297"/>
      <c r="FWD297"/>
      <c r="FWE297"/>
      <c r="FWF297"/>
      <c r="FWG297"/>
      <c r="FWH297"/>
      <c r="FWI297"/>
      <c r="FWJ297"/>
      <c r="FWK297"/>
      <c r="FWL297"/>
      <c r="FWM297"/>
      <c r="FWN297"/>
      <c r="FWO297"/>
      <c r="FWP297"/>
      <c r="FWQ297"/>
      <c r="FWR297"/>
      <c r="FWS297"/>
      <c r="FWT297"/>
      <c r="FWU297"/>
      <c r="FWV297"/>
      <c r="FWW297"/>
      <c r="FWX297"/>
      <c r="FWY297"/>
      <c r="FWZ297"/>
      <c r="FXA297"/>
      <c r="FXB297"/>
      <c r="FXC297"/>
      <c r="FXD297"/>
      <c r="FXE297"/>
      <c r="FXF297"/>
      <c r="FXG297"/>
      <c r="FXH297"/>
      <c r="FXI297"/>
      <c r="FXJ297"/>
      <c r="FXK297"/>
      <c r="FXL297"/>
      <c r="FXM297"/>
      <c r="FXN297"/>
      <c r="FXO297"/>
      <c r="FXP297"/>
      <c r="FXQ297"/>
      <c r="FXR297"/>
      <c r="FXS297"/>
      <c r="FXT297"/>
      <c r="FXU297"/>
      <c r="FXV297"/>
      <c r="FXW297"/>
      <c r="FXX297"/>
      <c r="FXY297"/>
      <c r="FXZ297"/>
      <c r="FYA297"/>
      <c r="FYB297"/>
      <c r="FYC297"/>
      <c r="FYD297"/>
      <c r="FYE297"/>
      <c r="FYF297"/>
      <c r="FYG297"/>
      <c r="FYH297"/>
      <c r="FYI297"/>
      <c r="FYJ297"/>
      <c r="FYK297"/>
      <c r="FYL297"/>
      <c r="FYM297"/>
      <c r="FYN297"/>
      <c r="FYO297"/>
      <c r="FYP297"/>
      <c r="FYQ297"/>
      <c r="FYR297"/>
      <c r="FYS297"/>
      <c r="FYT297"/>
      <c r="FYU297"/>
      <c r="FYV297"/>
      <c r="FYW297"/>
      <c r="FYX297"/>
      <c r="FYY297"/>
      <c r="FYZ297"/>
      <c r="FZA297"/>
      <c r="FZB297"/>
      <c r="FZC297"/>
      <c r="FZD297"/>
      <c r="FZE297"/>
      <c r="FZF297"/>
      <c r="FZG297"/>
      <c r="FZH297"/>
      <c r="FZI297"/>
      <c r="FZJ297"/>
      <c r="FZK297"/>
      <c r="FZL297"/>
      <c r="FZM297"/>
      <c r="FZN297"/>
      <c r="FZO297"/>
      <c r="FZP297"/>
      <c r="FZQ297"/>
      <c r="FZR297"/>
      <c r="FZS297"/>
      <c r="FZT297"/>
      <c r="FZU297"/>
      <c r="FZV297"/>
      <c r="FZW297"/>
      <c r="FZX297"/>
      <c r="FZY297"/>
      <c r="FZZ297"/>
      <c r="GAA297"/>
      <c r="GAB297"/>
      <c r="GAC297"/>
      <c r="GAD297"/>
      <c r="GAE297"/>
      <c r="GAF297"/>
      <c r="GAG297"/>
      <c r="GAH297"/>
      <c r="GAI297"/>
      <c r="GAJ297"/>
      <c r="GAK297"/>
      <c r="GAL297"/>
      <c r="GAM297"/>
      <c r="GAN297"/>
      <c r="GAO297"/>
      <c r="GAP297"/>
      <c r="GAQ297"/>
      <c r="GAR297"/>
      <c r="GAS297"/>
      <c r="GAT297"/>
      <c r="GAU297"/>
      <c r="GAV297"/>
      <c r="GAW297"/>
      <c r="GAX297"/>
      <c r="GAY297"/>
      <c r="GAZ297"/>
      <c r="GBA297"/>
      <c r="GBB297"/>
      <c r="GBC297"/>
      <c r="GBD297"/>
      <c r="GBE297"/>
      <c r="GBF297"/>
      <c r="GBG297"/>
      <c r="GBH297"/>
      <c r="GBI297"/>
      <c r="GBJ297"/>
      <c r="GBK297"/>
      <c r="GBL297"/>
      <c r="GBM297"/>
      <c r="GBN297"/>
      <c r="GBO297"/>
      <c r="GBP297"/>
      <c r="GBQ297"/>
      <c r="GBR297"/>
      <c r="GBS297"/>
      <c r="GBT297"/>
      <c r="GBU297"/>
      <c r="GBV297"/>
      <c r="GBW297"/>
      <c r="GBX297"/>
      <c r="GBY297"/>
      <c r="GBZ297"/>
      <c r="GCA297"/>
      <c r="GCB297"/>
      <c r="GCC297"/>
      <c r="GCD297"/>
      <c r="GCE297"/>
      <c r="GCF297"/>
      <c r="GCG297"/>
      <c r="GCH297"/>
      <c r="GCI297"/>
      <c r="GCJ297"/>
      <c r="GCK297"/>
      <c r="GCL297"/>
      <c r="GCM297"/>
      <c r="GCN297"/>
      <c r="GCO297"/>
      <c r="GCP297"/>
      <c r="GCQ297"/>
      <c r="GCR297"/>
      <c r="GCS297"/>
      <c r="GCT297"/>
      <c r="GCU297"/>
      <c r="GCV297"/>
      <c r="GCW297"/>
      <c r="GCX297"/>
      <c r="GCY297"/>
      <c r="GCZ297"/>
      <c r="GDA297"/>
      <c r="GDB297"/>
      <c r="GDC297"/>
      <c r="GDD297"/>
      <c r="GDE297"/>
      <c r="GDF297"/>
      <c r="GDG297"/>
      <c r="GDH297"/>
      <c r="GDI297"/>
      <c r="GDJ297"/>
      <c r="GDK297"/>
      <c r="GDL297"/>
      <c r="GDM297"/>
      <c r="GDN297"/>
      <c r="GDO297"/>
      <c r="GDP297"/>
      <c r="GDQ297"/>
      <c r="GDR297"/>
      <c r="GDS297"/>
      <c r="GDT297"/>
      <c r="GDU297"/>
      <c r="GDV297"/>
      <c r="GDW297"/>
      <c r="GDX297"/>
      <c r="GDY297"/>
      <c r="GDZ297"/>
      <c r="GEA297"/>
      <c r="GEB297"/>
      <c r="GEC297"/>
      <c r="GED297"/>
      <c r="GEE297"/>
      <c r="GEF297"/>
      <c r="GEG297"/>
      <c r="GEH297"/>
      <c r="GEI297"/>
      <c r="GEJ297"/>
      <c r="GEK297"/>
      <c r="GEL297"/>
      <c r="GEM297"/>
      <c r="GEN297"/>
      <c r="GEO297"/>
      <c r="GEP297"/>
      <c r="GEQ297"/>
      <c r="GER297"/>
      <c r="GES297"/>
      <c r="GET297"/>
      <c r="GEU297"/>
      <c r="GEV297"/>
      <c r="GEW297"/>
      <c r="GEX297"/>
      <c r="GEY297"/>
      <c r="GEZ297"/>
      <c r="GFA297"/>
      <c r="GFB297"/>
      <c r="GFC297"/>
      <c r="GFD297"/>
      <c r="GFE297"/>
      <c r="GFF297"/>
      <c r="GFG297"/>
      <c r="GFH297"/>
      <c r="GFI297"/>
      <c r="GFJ297"/>
      <c r="GFK297"/>
      <c r="GFL297"/>
      <c r="GFM297"/>
      <c r="GFN297"/>
      <c r="GFO297"/>
      <c r="GFP297"/>
      <c r="GFQ297"/>
      <c r="GFR297"/>
      <c r="GFS297"/>
      <c r="GFT297"/>
      <c r="GFU297"/>
      <c r="GFV297"/>
      <c r="GFW297"/>
      <c r="GFX297"/>
      <c r="GFY297"/>
      <c r="GFZ297"/>
      <c r="GGA297"/>
      <c r="GGB297"/>
      <c r="GGC297"/>
      <c r="GGD297"/>
      <c r="GGE297"/>
      <c r="GGF297"/>
      <c r="GGG297"/>
      <c r="GGH297"/>
      <c r="GGI297"/>
      <c r="GGJ297"/>
      <c r="GGK297"/>
      <c r="GGL297"/>
      <c r="GGM297"/>
      <c r="GGN297"/>
      <c r="GGO297"/>
      <c r="GGP297"/>
      <c r="GGQ297"/>
      <c r="GGR297"/>
      <c r="GGS297"/>
      <c r="GGT297"/>
      <c r="GGU297"/>
      <c r="GGV297"/>
      <c r="GGW297"/>
      <c r="GGX297"/>
      <c r="GGY297"/>
      <c r="GGZ297"/>
      <c r="GHA297"/>
      <c r="GHB297"/>
      <c r="GHC297"/>
      <c r="GHD297"/>
      <c r="GHE297"/>
      <c r="GHF297"/>
      <c r="GHG297"/>
      <c r="GHH297"/>
      <c r="GHI297"/>
      <c r="GHJ297"/>
      <c r="GHK297"/>
      <c r="GHL297"/>
      <c r="GHM297"/>
      <c r="GHN297"/>
      <c r="GHO297"/>
      <c r="GHP297"/>
      <c r="GHQ297"/>
      <c r="GHR297"/>
      <c r="GHS297"/>
      <c r="GHT297"/>
      <c r="GHU297"/>
      <c r="GHV297"/>
      <c r="GHW297"/>
      <c r="GHX297"/>
      <c r="GHY297"/>
      <c r="GHZ297"/>
      <c r="GIA297"/>
      <c r="GIB297"/>
      <c r="GIC297"/>
      <c r="GID297"/>
      <c r="GIE297"/>
      <c r="GIF297"/>
      <c r="GIG297"/>
      <c r="GIH297"/>
      <c r="GII297"/>
      <c r="GIJ297"/>
      <c r="GIK297"/>
      <c r="GIL297"/>
      <c r="GIM297"/>
      <c r="GIN297"/>
      <c r="GIO297"/>
      <c r="GIP297"/>
      <c r="GIQ297"/>
      <c r="GIR297"/>
      <c r="GIS297"/>
      <c r="GIT297"/>
      <c r="GIU297"/>
      <c r="GIV297"/>
      <c r="GIW297"/>
      <c r="GIX297"/>
      <c r="GIY297"/>
      <c r="GIZ297"/>
      <c r="GJA297"/>
      <c r="GJB297"/>
      <c r="GJC297"/>
      <c r="GJD297"/>
      <c r="GJE297"/>
      <c r="GJF297"/>
      <c r="GJG297"/>
      <c r="GJH297"/>
      <c r="GJI297"/>
      <c r="GJJ297"/>
      <c r="GJK297"/>
      <c r="GJL297"/>
      <c r="GJM297"/>
      <c r="GJN297"/>
      <c r="GJO297"/>
      <c r="GJP297"/>
      <c r="GJQ297"/>
      <c r="GJR297"/>
      <c r="GJS297"/>
      <c r="GJT297"/>
      <c r="GJU297"/>
      <c r="GJV297"/>
      <c r="GJW297"/>
      <c r="GJX297"/>
      <c r="GJY297"/>
      <c r="GJZ297"/>
      <c r="GKA297"/>
      <c r="GKB297"/>
      <c r="GKC297"/>
      <c r="GKD297"/>
      <c r="GKE297"/>
      <c r="GKF297"/>
      <c r="GKG297"/>
      <c r="GKH297"/>
      <c r="GKI297"/>
      <c r="GKJ297"/>
      <c r="GKK297"/>
      <c r="GKL297"/>
      <c r="GKM297"/>
      <c r="GKN297"/>
      <c r="GKO297"/>
      <c r="GKP297"/>
      <c r="GKQ297"/>
      <c r="GKR297"/>
      <c r="GKS297"/>
      <c r="GKT297"/>
      <c r="GKU297"/>
      <c r="GKV297"/>
      <c r="GKW297"/>
      <c r="GKX297"/>
      <c r="GKY297"/>
      <c r="GKZ297"/>
      <c r="GLA297"/>
      <c r="GLB297"/>
      <c r="GLC297"/>
      <c r="GLD297"/>
      <c r="GLE297"/>
      <c r="GLF297"/>
      <c r="GLG297"/>
      <c r="GLH297"/>
      <c r="GLI297"/>
      <c r="GLJ297"/>
      <c r="GLK297"/>
      <c r="GLL297"/>
      <c r="GLM297"/>
      <c r="GLN297"/>
      <c r="GLO297"/>
      <c r="GLP297"/>
      <c r="GLQ297"/>
      <c r="GLR297"/>
      <c r="GLS297"/>
      <c r="GLT297"/>
      <c r="GLU297"/>
      <c r="GLV297"/>
      <c r="GLW297"/>
      <c r="GLX297"/>
      <c r="GLY297"/>
      <c r="GLZ297"/>
      <c r="GMA297"/>
      <c r="GMB297"/>
      <c r="GMC297"/>
      <c r="GMD297"/>
      <c r="GME297"/>
      <c r="GMF297"/>
      <c r="GMG297"/>
      <c r="GMH297"/>
      <c r="GMI297"/>
      <c r="GMJ297"/>
      <c r="GMK297"/>
      <c r="GML297"/>
      <c r="GMM297"/>
      <c r="GMN297"/>
      <c r="GMO297"/>
      <c r="GMP297"/>
      <c r="GMQ297"/>
      <c r="GMR297"/>
      <c r="GMS297"/>
      <c r="GMT297"/>
      <c r="GMU297"/>
      <c r="GMV297"/>
      <c r="GMW297"/>
      <c r="GMX297"/>
      <c r="GMY297"/>
      <c r="GMZ297"/>
      <c r="GNA297"/>
      <c r="GNB297"/>
      <c r="GNC297"/>
      <c r="GND297"/>
      <c r="GNE297"/>
      <c r="GNF297"/>
      <c r="GNG297"/>
      <c r="GNH297"/>
      <c r="GNI297"/>
      <c r="GNJ297"/>
      <c r="GNK297"/>
      <c r="GNL297"/>
      <c r="GNM297"/>
      <c r="GNN297"/>
      <c r="GNO297"/>
      <c r="GNP297"/>
      <c r="GNQ297"/>
      <c r="GNR297"/>
      <c r="GNS297"/>
      <c r="GNT297"/>
      <c r="GNU297"/>
      <c r="GNV297"/>
      <c r="GNW297"/>
      <c r="GNX297"/>
      <c r="GNY297"/>
      <c r="GNZ297"/>
      <c r="GOA297"/>
      <c r="GOB297"/>
      <c r="GOC297"/>
      <c r="GOD297"/>
      <c r="GOE297"/>
      <c r="GOF297"/>
      <c r="GOG297"/>
      <c r="GOH297"/>
      <c r="GOI297"/>
      <c r="GOJ297"/>
      <c r="GOK297"/>
      <c r="GOL297"/>
      <c r="GOM297"/>
      <c r="GON297"/>
      <c r="GOO297"/>
      <c r="GOP297"/>
      <c r="GOQ297"/>
      <c r="GOR297"/>
      <c r="GOS297"/>
      <c r="GOT297"/>
      <c r="GOU297"/>
      <c r="GOV297"/>
      <c r="GOW297"/>
      <c r="GOX297"/>
      <c r="GOY297"/>
      <c r="GOZ297"/>
      <c r="GPA297"/>
      <c r="GPB297"/>
      <c r="GPC297"/>
      <c r="GPD297"/>
      <c r="GPE297"/>
      <c r="GPF297"/>
      <c r="GPG297"/>
      <c r="GPH297"/>
      <c r="GPI297"/>
      <c r="GPJ297"/>
      <c r="GPK297"/>
      <c r="GPL297"/>
      <c r="GPM297"/>
      <c r="GPN297"/>
      <c r="GPO297"/>
      <c r="GPP297"/>
      <c r="GPQ297"/>
      <c r="GPR297"/>
      <c r="GPS297"/>
      <c r="GPT297"/>
      <c r="GPU297"/>
      <c r="GPV297"/>
      <c r="GPW297"/>
      <c r="GPX297"/>
      <c r="GPY297"/>
      <c r="GPZ297"/>
      <c r="GQA297"/>
      <c r="GQB297"/>
      <c r="GQC297"/>
      <c r="GQD297"/>
      <c r="GQE297"/>
      <c r="GQF297"/>
      <c r="GQG297"/>
      <c r="GQH297"/>
      <c r="GQI297"/>
      <c r="GQJ297"/>
      <c r="GQK297"/>
      <c r="GQL297"/>
      <c r="GQM297"/>
      <c r="GQN297"/>
      <c r="GQO297"/>
      <c r="GQP297"/>
      <c r="GQQ297"/>
      <c r="GQR297"/>
      <c r="GQS297"/>
      <c r="GQT297"/>
      <c r="GQU297"/>
      <c r="GQV297"/>
      <c r="GQW297"/>
      <c r="GQX297"/>
      <c r="GQY297"/>
      <c r="GQZ297"/>
      <c r="GRA297"/>
      <c r="GRB297"/>
      <c r="GRC297"/>
      <c r="GRD297"/>
      <c r="GRE297"/>
      <c r="GRF297"/>
      <c r="GRG297"/>
      <c r="GRH297"/>
      <c r="GRI297"/>
      <c r="GRJ297"/>
      <c r="GRK297"/>
      <c r="GRL297"/>
      <c r="GRM297"/>
      <c r="GRN297"/>
      <c r="GRO297"/>
      <c r="GRP297"/>
      <c r="GRQ297"/>
      <c r="GRR297"/>
      <c r="GRS297"/>
      <c r="GRT297"/>
      <c r="GRU297"/>
      <c r="GRV297"/>
      <c r="GRW297"/>
      <c r="GRX297"/>
      <c r="GRY297"/>
      <c r="GRZ297"/>
      <c r="GSA297"/>
      <c r="GSB297"/>
      <c r="GSC297"/>
      <c r="GSD297"/>
      <c r="GSE297"/>
      <c r="GSF297"/>
      <c r="GSG297"/>
      <c r="GSH297"/>
      <c r="GSI297"/>
      <c r="GSJ297"/>
      <c r="GSK297"/>
      <c r="GSL297"/>
      <c r="GSM297"/>
      <c r="GSN297"/>
      <c r="GSO297"/>
      <c r="GSP297"/>
      <c r="GSQ297"/>
      <c r="GSR297"/>
      <c r="GSS297"/>
      <c r="GST297"/>
      <c r="GSU297"/>
      <c r="GSV297"/>
      <c r="GSW297"/>
      <c r="GSX297"/>
      <c r="GSY297"/>
      <c r="GSZ297"/>
      <c r="GTA297"/>
      <c r="GTB297"/>
      <c r="GTC297"/>
      <c r="GTD297"/>
      <c r="GTE297"/>
      <c r="GTF297"/>
      <c r="GTG297"/>
      <c r="GTH297"/>
      <c r="GTI297"/>
      <c r="GTJ297"/>
      <c r="GTK297"/>
      <c r="GTL297"/>
      <c r="GTM297"/>
      <c r="GTN297"/>
      <c r="GTO297"/>
      <c r="GTP297"/>
      <c r="GTQ297"/>
      <c r="GTR297"/>
      <c r="GTS297"/>
      <c r="GTT297"/>
      <c r="GTU297"/>
      <c r="GTV297"/>
      <c r="GTW297"/>
      <c r="GTX297"/>
      <c r="GTY297"/>
      <c r="GTZ297"/>
      <c r="GUA297"/>
      <c r="GUB297"/>
      <c r="GUC297"/>
      <c r="GUD297"/>
      <c r="GUE297"/>
      <c r="GUF297"/>
      <c r="GUG297"/>
      <c r="GUH297"/>
      <c r="GUI297"/>
      <c r="GUJ297"/>
      <c r="GUK297"/>
      <c r="GUL297"/>
      <c r="GUM297"/>
      <c r="GUN297"/>
      <c r="GUO297"/>
      <c r="GUP297"/>
      <c r="GUQ297"/>
      <c r="GUR297"/>
      <c r="GUS297"/>
      <c r="GUT297"/>
      <c r="GUU297"/>
      <c r="GUV297"/>
      <c r="GUW297"/>
      <c r="GUX297"/>
      <c r="GUY297"/>
      <c r="GUZ297"/>
      <c r="GVA297"/>
      <c r="GVB297"/>
      <c r="GVC297"/>
      <c r="GVD297"/>
      <c r="GVE297"/>
      <c r="GVF297"/>
      <c r="GVG297"/>
      <c r="GVH297"/>
      <c r="GVI297"/>
      <c r="GVJ297"/>
      <c r="GVK297"/>
      <c r="GVL297"/>
      <c r="GVM297"/>
      <c r="GVN297"/>
      <c r="GVO297"/>
      <c r="GVP297"/>
      <c r="GVQ297"/>
      <c r="GVR297"/>
      <c r="GVS297"/>
      <c r="GVT297"/>
      <c r="GVU297"/>
      <c r="GVV297"/>
      <c r="GVW297"/>
      <c r="GVX297"/>
      <c r="GVY297"/>
      <c r="GVZ297"/>
      <c r="GWA297"/>
      <c r="GWB297"/>
      <c r="GWC297"/>
      <c r="GWD297"/>
      <c r="GWE297"/>
      <c r="GWF297"/>
      <c r="GWG297"/>
      <c r="GWH297"/>
      <c r="GWI297"/>
      <c r="GWJ297"/>
      <c r="GWK297"/>
      <c r="GWL297"/>
      <c r="GWM297"/>
      <c r="GWN297"/>
      <c r="GWO297"/>
      <c r="GWP297"/>
      <c r="GWQ297"/>
      <c r="GWR297"/>
      <c r="GWS297"/>
      <c r="GWT297"/>
      <c r="GWU297"/>
      <c r="GWV297"/>
      <c r="GWW297"/>
      <c r="GWX297"/>
      <c r="GWY297"/>
      <c r="GWZ297"/>
      <c r="GXA297"/>
      <c r="GXB297"/>
      <c r="GXC297"/>
      <c r="GXD297"/>
      <c r="GXE297"/>
      <c r="GXF297"/>
      <c r="GXG297"/>
      <c r="GXH297"/>
      <c r="GXI297"/>
      <c r="GXJ297"/>
      <c r="GXK297"/>
      <c r="GXL297"/>
      <c r="GXM297"/>
      <c r="GXN297"/>
      <c r="GXO297"/>
      <c r="GXP297"/>
      <c r="GXQ297"/>
      <c r="GXR297"/>
      <c r="GXS297"/>
      <c r="GXT297"/>
      <c r="GXU297"/>
      <c r="GXV297"/>
      <c r="GXW297"/>
      <c r="GXX297"/>
      <c r="GXY297"/>
      <c r="GXZ297"/>
      <c r="GYA297"/>
      <c r="GYB297"/>
      <c r="GYC297"/>
      <c r="GYD297"/>
      <c r="GYE297"/>
      <c r="GYF297"/>
      <c r="GYG297"/>
      <c r="GYH297"/>
      <c r="GYI297"/>
      <c r="GYJ297"/>
      <c r="GYK297"/>
      <c r="GYL297"/>
      <c r="GYM297"/>
      <c r="GYN297"/>
      <c r="GYO297"/>
      <c r="GYP297"/>
      <c r="GYQ297"/>
      <c r="GYR297"/>
      <c r="GYS297"/>
      <c r="GYT297"/>
      <c r="GYU297"/>
      <c r="GYV297"/>
      <c r="GYW297"/>
      <c r="GYX297"/>
      <c r="GYY297"/>
      <c r="GYZ297"/>
      <c r="GZA297"/>
      <c r="GZB297"/>
      <c r="GZC297"/>
      <c r="GZD297"/>
      <c r="GZE297"/>
      <c r="GZF297"/>
      <c r="GZG297"/>
      <c r="GZH297"/>
      <c r="GZI297"/>
      <c r="GZJ297"/>
      <c r="GZK297"/>
      <c r="GZL297"/>
      <c r="GZM297"/>
      <c r="GZN297"/>
      <c r="GZO297"/>
      <c r="GZP297"/>
      <c r="GZQ297"/>
      <c r="GZR297"/>
      <c r="GZS297"/>
      <c r="GZT297"/>
      <c r="GZU297"/>
      <c r="GZV297"/>
      <c r="GZW297"/>
      <c r="GZX297"/>
      <c r="GZY297"/>
      <c r="GZZ297"/>
      <c r="HAA297"/>
      <c r="HAB297"/>
      <c r="HAC297"/>
      <c r="HAD297"/>
      <c r="HAE297"/>
      <c r="HAF297"/>
      <c r="HAG297"/>
      <c r="HAH297"/>
      <c r="HAI297"/>
      <c r="HAJ297"/>
      <c r="HAK297"/>
      <c r="HAL297"/>
      <c r="HAM297"/>
      <c r="HAN297"/>
      <c r="HAO297"/>
      <c r="HAP297"/>
      <c r="HAQ297"/>
      <c r="HAR297"/>
      <c r="HAS297"/>
      <c r="HAT297"/>
      <c r="HAU297"/>
      <c r="HAV297"/>
      <c r="HAW297"/>
      <c r="HAX297"/>
      <c r="HAY297"/>
      <c r="HAZ297"/>
      <c r="HBA297"/>
      <c r="HBB297"/>
      <c r="HBC297"/>
      <c r="HBD297"/>
      <c r="HBE297"/>
      <c r="HBF297"/>
      <c r="HBG297"/>
      <c r="HBH297"/>
      <c r="HBI297"/>
      <c r="HBJ297"/>
      <c r="HBK297"/>
      <c r="HBL297"/>
      <c r="HBM297"/>
      <c r="HBN297"/>
      <c r="HBO297"/>
      <c r="HBP297"/>
      <c r="HBQ297"/>
      <c r="HBR297"/>
      <c r="HBS297"/>
      <c r="HBT297"/>
      <c r="HBU297"/>
      <c r="HBV297"/>
      <c r="HBW297"/>
      <c r="HBX297"/>
      <c r="HBY297"/>
      <c r="HBZ297"/>
      <c r="HCA297"/>
      <c r="HCB297"/>
      <c r="HCC297"/>
      <c r="HCD297"/>
      <c r="HCE297"/>
      <c r="HCF297"/>
      <c r="HCG297"/>
      <c r="HCH297"/>
      <c r="HCI297"/>
      <c r="HCJ297"/>
      <c r="HCK297"/>
      <c r="HCL297"/>
      <c r="HCM297"/>
      <c r="HCN297"/>
      <c r="HCO297"/>
      <c r="HCP297"/>
      <c r="HCQ297"/>
      <c r="HCR297"/>
      <c r="HCS297"/>
      <c r="HCT297"/>
      <c r="HCU297"/>
      <c r="HCV297"/>
      <c r="HCW297"/>
      <c r="HCX297"/>
      <c r="HCY297"/>
      <c r="HCZ297"/>
      <c r="HDA297"/>
      <c r="HDB297"/>
      <c r="HDC297"/>
      <c r="HDD297"/>
      <c r="HDE297"/>
      <c r="HDF297"/>
      <c r="HDG297"/>
      <c r="HDH297"/>
      <c r="HDI297"/>
      <c r="HDJ297"/>
      <c r="HDK297"/>
      <c r="HDL297"/>
      <c r="HDM297"/>
      <c r="HDN297"/>
      <c r="HDO297"/>
      <c r="HDP297"/>
      <c r="HDQ297"/>
      <c r="HDR297"/>
      <c r="HDS297"/>
      <c r="HDT297"/>
      <c r="HDU297"/>
      <c r="HDV297"/>
      <c r="HDW297"/>
      <c r="HDX297"/>
      <c r="HDY297"/>
      <c r="HDZ297"/>
      <c r="HEA297"/>
      <c r="HEB297"/>
      <c r="HEC297"/>
      <c r="HED297"/>
      <c r="HEE297"/>
      <c r="HEF297"/>
      <c r="HEG297"/>
      <c r="HEH297"/>
      <c r="HEI297"/>
      <c r="HEJ297"/>
      <c r="HEK297"/>
      <c r="HEL297"/>
      <c r="HEM297"/>
      <c r="HEN297"/>
      <c r="HEO297"/>
      <c r="HEP297"/>
      <c r="HEQ297"/>
      <c r="HER297"/>
      <c r="HES297"/>
      <c r="HET297"/>
      <c r="HEU297"/>
      <c r="HEV297"/>
      <c r="HEW297"/>
      <c r="HEX297"/>
      <c r="HEY297"/>
      <c r="HEZ297"/>
      <c r="HFA297"/>
      <c r="HFB297"/>
      <c r="HFC297"/>
      <c r="HFD297"/>
      <c r="HFE297"/>
      <c r="HFF297"/>
      <c r="HFG297"/>
      <c r="HFH297"/>
      <c r="HFI297"/>
      <c r="HFJ297"/>
      <c r="HFK297"/>
      <c r="HFL297"/>
      <c r="HFM297"/>
      <c r="HFN297"/>
      <c r="HFO297"/>
      <c r="HFP297"/>
      <c r="HFQ297"/>
      <c r="HFR297"/>
      <c r="HFS297"/>
      <c r="HFT297"/>
      <c r="HFU297"/>
      <c r="HFV297"/>
      <c r="HFW297"/>
      <c r="HFX297"/>
      <c r="HFY297"/>
      <c r="HFZ297"/>
      <c r="HGA297"/>
      <c r="HGB297"/>
      <c r="HGC297"/>
      <c r="HGD297"/>
      <c r="HGE297"/>
      <c r="HGF297"/>
      <c r="HGG297"/>
      <c r="HGH297"/>
      <c r="HGI297"/>
      <c r="HGJ297"/>
      <c r="HGK297"/>
      <c r="HGL297"/>
      <c r="HGM297"/>
      <c r="HGN297"/>
      <c r="HGO297"/>
      <c r="HGP297"/>
      <c r="HGQ297"/>
      <c r="HGR297"/>
      <c r="HGS297"/>
      <c r="HGT297"/>
      <c r="HGU297"/>
      <c r="HGV297"/>
      <c r="HGW297"/>
      <c r="HGX297"/>
      <c r="HGY297"/>
      <c r="HGZ297"/>
      <c r="HHA297"/>
      <c r="HHB297"/>
      <c r="HHC297"/>
      <c r="HHD297"/>
      <c r="HHE297"/>
      <c r="HHF297"/>
      <c r="HHG297"/>
      <c r="HHH297"/>
      <c r="HHI297"/>
      <c r="HHJ297"/>
      <c r="HHK297"/>
      <c r="HHL297"/>
      <c r="HHM297"/>
      <c r="HHN297"/>
      <c r="HHO297"/>
      <c r="HHP297"/>
      <c r="HHQ297"/>
      <c r="HHR297"/>
      <c r="HHS297"/>
      <c r="HHT297"/>
      <c r="HHU297"/>
      <c r="HHV297"/>
      <c r="HHW297"/>
      <c r="HHX297"/>
      <c r="HHY297"/>
      <c r="HHZ297"/>
      <c r="HIA297"/>
      <c r="HIB297"/>
      <c r="HIC297"/>
      <c r="HID297"/>
      <c r="HIE297"/>
      <c r="HIF297"/>
      <c r="HIG297"/>
      <c r="HIH297"/>
      <c r="HII297"/>
      <c r="HIJ297"/>
      <c r="HIK297"/>
      <c r="HIL297"/>
      <c r="HIM297"/>
      <c r="HIN297"/>
      <c r="HIO297"/>
      <c r="HIP297"/>
      <c r="HIQ297"/>
      <c r="HIR297"/>
      <c r="HIS297"/>
      <c r="HIT297"/>
      <c r="HIU297"/>
      <c r="HIV297"/>
      <c r="HIW297"/>
      <c r="HIX297"/>
      <c r="HIY297"/>
      <c r="HIZ297"/>
      <c r="HJA297"/>
      <c r="HJB297"/>
      <c r="HJC297"/>
      <c r="HJD297"/>
      <c r="HJE297"/>
      <c r="HJF297"/>
      <c r="HJG297"/>
      <c r="HJH297"/>
      <c r="HJI297"/>
      <c r="HJJ297"/>
      <c r="HJK297"/>
      <c r="HJL297"/>
      <c r="HJM297"/>
      <c r="HJN297"/>
      <c r="HJO297"/>
      <c r="HJP297"/>
      <c r="HJQ297"/>
      <c r="HJR297"/>
      <c r="HJS297"/>
      <c r="HJT297"/>
      <c r="HJU297"/>
      <c r="HJV297"/>
      <c r="HJW297"/>
      <c r="HJX297"/>
      <c r="HJY297"/>
      <c r="HJZ297"/>
      <c r="HKA297"/>
      <c r="HKB297"/>
      <c r="HKC297"/>
      <c r="HKD297"/>
      <c r="HKE297"/>
      <c r="HKF297"/>
      <c r="HKG297"/>
      <c r="HKH297"/>
      <c r="HKI297"/>
      <c r="HKJ297"/>
      <c r="HKK297"/>
      <c r="HKL297"/>
      <c r="HKM297"/>
      <c r="HKN297"/>
      <c r="HKO297"/>
      <c r="HKP297"/>
      <c r="HKQ297"/>
      <c r="HKR297"/>
      <c r="HKS297"/>
      <c r="HKT297"/>
      <c r="HKU297"/>
      <c r="HKV297"/>
      <c r="HKW297"/>
      <c r="HKX297"/>
      <c r="HKY297"/>
      <c r="HKZ297"/>
      <c r="HLA297"/>
      <c r="HLB297"/>
      <c r="HLC297"/>
      <c r="HLD297"/>
      <c r="HLE297"/>
      <c r="HLF297"/>
      <c r="HLG297"/>
      <c r="HLH297"/>
      <c r="HLI297"/>
      <c r="HLJ297"/>
      <c r="HLK297"/>
      <c r="HLL297"/>
      <c r="HLM297"/>
      <c r="HLN297"/>
      <c r="HLO297"/>
      <c r="HLP297"/>
      <c r="HLQ297"/>
      <c r="HLR297"/>
      <c r="HLS297"/>
      <c r="HLT297"/>
      <c r="HLU297"/>
      <c r="HLV297"/>
      <c r="HLW297"/>
      <c r="HLX297"/>
      <c r="HLY297"/>
      <c r="HLZ297"/>
      <c r="HMA297"/>
      <c r="HMB297"/>
      <c r="HMC297"/>
      <c r="HMD297"/>
      <c r="HME297"/>
      <c r="HMF297"/>
      <c r="HMG297"/>
      <c r="HMH297"/>
      <c r="HMI297"/>
      <c r="HMJ297"/>
      <c r="HMK297"/>
      <c r="HML297"/>
      <c r="HMM297"/>
      <c r="HMN297"/>
      <c r="HMO297"/>
      <c r="HMP297"/>
      <c r="HMQ297"/>
      <c r="HMR297"/>
      <c r="HMS297"/>
      <c r="HMT297"/>
      <c r="HMU297"/>
      <c r="HMV297"/>
      <c r="HMW297"/>
      <c r="HMX297"/>
      <c r="HMY297"/>
      <c r="HMZ297"/>
      <c r="HNA297"/>
      <c r="HNB297"/>
      <c r="HNC297"/>
      <c r="HND297"/>
      <c r="HNE297"/>
      <c r="HNF297"/>
      <c r="HNG297"/>
      <c r="HNH297"/>
      <c r="HNI297"/>
      <c r="HNJ297"/>
      <c r="HNK297"/>
      <c r="HNL297"/>
      <c r="HNM297"/>
      <c r="HNN297"/>
      <c r="HNO297"/>
      <c r="HNP297"/>
      <c r="HNQ297"/>
      <c r="HNR297"/>
      <c r="HNS297"/>
      <c r="HNT297"/>
      <c r="HNU297"/>
      <c r="HNV297"/>
      <c r="HNW297"/>
      <c r="HNX297"/>
      <c r="HNY297"/>
      <c r="HNZ297"/>
      <c r="HOA297"/>
      <c r="HOB297"/>
      <c r="HOC297"/>
      <c r="HOD297"/>
      <c r="HOE297"/>
      <c r="HOF297"/>
      <c r="HOG297"/>
      <c r="HOH297"/>
      <c r="HOI297"/>
      <c r="HOJ297"/>
      <c r="HOK297"/>
      <c r="HOL297"/>
      <c r="HOM297"/>
      <c r="HON297"/>
      <c r="HOO297"/>
      <c r="HOP297"/>
      <c r="HOQ297"/>
      <c r="HOR297"/>
      <c r="HOS297"/>
      <c r="HOT297"/>
      <c r="HOU297"/>
      <c r="HOV297"/>
      <c r="HOW297"/>
      <c r="HOX297"/>
      <c r="HOY297"/>
      <c r="HOZ297"/>
      <c r="HPA297"/>
      <c r="HPB297"/>
      <c r="HPC297"/>
      <c r="HPD297"/>
      <c r="HPE297"/>
      <c r="HPF297"/>
      <c r="HPG297"/>
      <c r="HPH297"/>
      <c r="HPI297"/>
      <c r="HPJ297"/>
      <c r="HPK297"/>
      <c r="HPL297"/>
      <c r="HPM297"/>
      <c r="HPN297"/>
      <c r="HPO297"/>
      <c r="HPP297"/>
      <c r="HPQ297"/>
      <c r="HPR297"/>
      <c r="HPS297"/>
      <c r="HPT297"/>
      <c r="HPU297"/>
      <c r="HPV297"/>
      <c r="HPW297"/>
      <c r="HPX297"/>
      <c r="HPY297"/>
      <c r="HPZ297"/>
      <c r="HQA297"/>
      <c r="HQB297"/>
      <c r="HQC297"/>
      <c r="HQD297"/>
      <c r="HQE297"/>
      <c r="HQF297"/>
      <c r="HQG297"/>
      <c r="HQH297"/>
      <c r="HQI297"/>
      <c r="HQJ297"/>
      <c r="HQK297"/>
      <c r="HQL297"/>
      <c r="HQM297"/>
      <c r="HQN297"/>
      <c r="HQO297"/>
      <c r="HQP297"/>
      <c r="HQQ297"/>
      <c r="HQR297"/>
      <c r="HQS297"/>
      <c r="HQT297"/>
      <c r="HQU297"/>
      <c r="HQV297"/>
      <c r="HQW297"/>
      <c r="HQX297"/>
      <c r="HQY297"/>
      <c r="HQZ297"/>
      <c r="HRA297"/>
      <c r="HRB297"/>
      <c r="HRC297"/>
      <c r="HRD297"/>
      <c r="HRE297"/>
      <c r="HRF297"/>
      <c r="HRG297"/>
      <c r="HRH297"/>
      <c r="HRI297"/>
      <c r="HRJ297"/>
      <c r="HRK297"/>
      <c r="HRL297"/>
      <c r="HRM297"/>
      <c r="HRN297"/>
      <c r="HRO297"/>
      <c r="HRP297"/>
      <c r="HRQ297"/>
      <c r="HRR297"/>
      <c r="HRS297"/>
      <c r="HRT297"/>
      <c r="HRU297"/>
      <c r="HRV297"/>
      <c r="HRW297"/>
      <c r="HRX297"/>
      <c r="HRY297"/>
      <c r="HRZ297"/>
      <c r="HSA297"/>
      <c r="HSB297"/>
      <c r="HSC297"/>
      <c r="HSD297"/>
      <c r="HSE297"/>
      <c r="HSF297"/>
      <c r="HSG297"/>
      <c r="HSH297"/>
      <c r="HSI297"/>
      <c r="HSJ297"/>
      <c r="HSK297"/>
      <c r="HSL297"/>
      <c r="HSM297"/>
      <c r="HSN297"/>
      <c r="HSO297"/>
      <c r="HSP297"/>
      <c r="HSQ297"/>
      <c r="HSR297"/>
      <c r="HSS297"/>
      <c r="HST297"/>
      <c r="HSU297"/>
      <c r="HSV297"/>
      <c r="HSW297"/>
      <c r="HSX297"/>
      <c r="HSY297"/>
      <c r="HSZ297"/>
      <c r="HTA297"/>
      <c r="HTB297"/>
      <c r="HTC297"/>
      <c r="HTD297"/>
      <c r="HTE297"/>
      <c r="HTF297"/>
      <c r="HTG297"/>
      <c r="HTH297"/>
      <c r="HTI297"/>
      <c r="HTJ297"/>
      <c r="HTK297"/>
      <c r="HTL297"/>
      <c r="HTM297"/>
      <c r="HTN297"/>
      <c r="HTO297"/>
      <c r="HTP297"/>
      <c r="HTQ297"/>
      <c r="HTR297"/>
      <c r="HTS297"/>
      <c r="HTT297"/>
      <c r="HTU297"/>
      <c r="HTV297"/>
      <c r="HTW297"/>
      <c r="HTX297"/>
      <c r="HTY297"/>
      <c r="HTZ297"/>
      <c r="HUA297"/>
      <c r="HUB297"/>
      <c r="HUC297"/>
      <c r="HUD297"/>
      <c r="HUE297"/>
      <c r="HUF297"/>
      <c r="HUG297"/>
      <c r="HUH297"/>
      <c r="HUI297"/>
      <c r="HUJ297"/>
      <c r="HUK297"/>
      <c r="HUL297"/>
      <c r="HUM297"/>
      <c r="HUN297"/>
      <c r="HUO297"/>
      <c r="HUP297"/>
      <c r="HUQ297"/>
      <c r="HUR297"/>
      <c r="HUS297"/>
      <c r="HUT297"/>
      <c r="HUU297"/>
      <c r="HUV297"/>
      <c r="HUW297"/>
      <c r="HUX297"/>
      <c r="HUY297"/>
      <c r="HUZ297"/>
      <c r="HVA297"/>
      <c r="HVB297"/>
      <c r="HVC297"/>
      <c r="HVD297"/>
      <c r="HVE297"/>
      <c r="HVF297"/>
      <c r="HVG297"/>
      <c r="HVH297"/>
      <c r="HVI297"/>
      <c r="HVJ297"/>
      <c r="HVK297"/>
      <c r="HVL297"/>
      <c r="HVM297"/>
      <c r="HVN297"/>
      <c r="HVO297"/>
      <c r="HVP297"/>
      <c r="HVQ297"/>
      <c r="HVR297"/>
      <c r="HVS297"/>
      <c r="HVT297"/>
      <c r="HVU297"/>
      <c r="HVV297"/>
      <c r="HVW297"/>
      <c r="HVX297"/>
      <c r="HVY297"/>
      <c r="HVZ297"/>
      <c r="HWA297"/>
      <c r="HWB297"/>
      <c r="HWC297"/>
      <c r="HWD297"/>
      <c r="HWE297"/>
      <c r="HWF297"/>
      <c r="HWG297"/>
      <c r="HWH297"/>
      <c r="HWI297"/>
      <c r="HWJ297"/>
      <c r="HWK297"/>
      <c r="HWL297"/>
      <c r="HWM297"/>
      <c r="HWN297"/>
      <c r="HWO297"/>
      <c r="HWP297"/>
      <c r="HWQ297"/>
      <c r="HWR297"/>
      <c r="HWS297"/>
      <c r="HWT297"/>
      <c r="HWU297"/>
      <c r="HWV297"/>
      <c r="HWW297"/>
      <c r="HWX297"/>
      <c r="HWY297"/>
      <c r="HWZ297"/>
      <c r="HXA297"/>
      <c r="HXB297"/>
      <c r="HXC297"/>
      <c r="HXD297"/>
      <c r="HXE297"/>
      <c r="HXF297"/>
      <c r="HXG297"/>
      <c r="HXH297"/>
      <c r="HXI297"/>
      <c r="HXJ297"/>
      <c r="HXK297"/>
      <c r="HXL297"/>
      <c r="HXM297"/>
      <c r="HXN297"/>
      <c r="HXO297"/>
      <c r="HXP297"/>
      <c r="HXQ297"/>
      <c r="HXR297"/>
      <c r="HXS297"/>
      <c r="HXT297"/>
      <c r="HXU297"/>
      <c r="HXV297"/>
      <c r="HXW297"/>
      <c r="HXX297"/>
      <c r="HXY297"/>
      <c r="HXZ297"/>
      <c r="HYA297"/>
      <c r="HYB297"/>
      <c r="HYC297"/>
      <c r="HYD297"/>
      <c r="HYE297"/>
      <c r="HYF297"/>
      <c r="HYG297"/>
      <c r="HYH297"/>
      <c r="HYI297"/>
      <c r="HYJ297"/>
      <c r="HYK297"/>
      <c r="HYL297"/>
      <c r="HYM297"/>
      <c r="HYN297"/>
      <c r="HYO297"/>
      <c r="HYP297"/>
      <c r="HYQ297"/>
      <c r="HYR297"/>
      <c r="HYS297"/>
      <c r="HYT297"/>
      <c r="HYU297"/>
      <c r="HYV297"/>
      <c r="HYW297"/>
      <c r="HYX297"/>
      <c r="HYY297"/>
      <c r="HYZ297"/>
      <c r="HZA297"/>
      <c r="HZB297"/>
      <c r="HZC297"/>
      <c r="HZD297"/>
      <c r="HZE297"/>
      <c r="HZF297"/>
      <c r="HZG297"/>
      <c r="HZH297"/>
      <c r="HZI297"/>
      <c r="HZJ297"/>
      <c r="HZK297"/>
      <c r="HZL297"/>
      <c r="HZM297"/>
      <c r="HZN297"/>
      <c r="HZO297"/>
      <c r="HZP297"/>
      <c r="HZQ297"/>
      <c r="HZR297"/>
      <c r="HZS297"/>
      <c r="HZT297"/>
      <c r="HZU297"/>
      <c r="HZV297"/>
      <c r="HZW297"/>
      <c r="HZX297"/>
      <c r="HZY297"/>
      <c r="HZZ297"/>
      <c r="IAA297"/>
      <c r="IAB297"/>
      <c r="IAC297"/>
      <c r="IAD297"/>
      <c r="IAE297"/>
      <c r="IAF297"/>
      <c r="IAG297"/>
      <c r="IAH297"/>
      <c r="IAI297"/>
      <c r="IAJ297"/>
      <c r="IAK297"/>
      <c r="IAL297"/>
      <c r="IAM297"/>
      <c r="IAN297"/>
      <c r="IAO297"/>
      <c r="IAP297"/>
      <c r="IAQ297"/>
      <c r="IAR297"/>
      <c r="IAS297"/>
      <c r="IAT297"/>
      <c r="IAU297"/>
      <c r="IAV297"/>
      <c r="IAW297"/>
      <c r="IAX297"/>
      <c r="IAY297"/>
      <c r="IAZ297"/>
      <c r="IBA297"/>
      <c r="IBB297"/>
      <c r="IBC297"/>
      <c r="IBD297"/>
      <c r="IBE297"/>
      <c r="IBF297"/>
      <c r="IBG297"/>
      <c r="IBH297"/>
      <c r="IBI297"/>
      <c r="IBJ297"/>
      <c r="IBK297"/>
      <c r="IBL297"/>
      <c r="IBM297"/>
      <c r="IBN297"/>
      <c r="IBO297"/>
      <c r="IBP297"/>
      <c r="IBQ297"/>
      <c r="IBR297"/>
      <c r="IBS297"/>
      <c r="IBT297"/>
      <c r="IBU297"/>
      <c r="IBV297"/>
      <c r="IBW297"/>
      <c r="IBX297"/>
      <c r="IBY297"/>
      <c r="IBZ297"/>
      <c r="ICA297"/>
      <c r="ICB297"/>
      <c r="ICC297"/>
      <c r="ICD297"/>
      <c r="ICE297"/>
      <c r="ICF297"/>
      <c r="ICG297"/>
      <c r="ICH297"/>
      <c r="ICI297"/>
      <c r="ICJ297"/>
      <c r="ICK297"/>
      <c r="ICL297"/>
      <c r="ICM297"/>
      <c r="ICN297"/>
      <c r="ICO297"/>
      <c r="ICP297"/>
      <c r="ICQ297"/>
      <c r="ICR297"/>
      <c r="ICS297"/>
      <c r="ICT297"/>
      <c r="ICU297"/>
      <c r="ICV297"/>
      <c r="ICW297"/>
      <c r="ICX297"/>
      <c r="ICY297"/>
      <c r="ICZ297"/>
      <c r="IDA297"/>
      <c r="IDB297"/>
      <c r="IDC297"/>
      <c r="IDD297"/>
      <c r="IDE297"/>
      <c r="IDF297"/>
      <c r="IDG297"/>
      <c r="IDH297"/>
      <c r="IDI297"/>
      <c r="IDJ297"/>
      <c r="IDK297"/>
      <c r="IDL297"/>
      <c r="IDM297"/>
      <c r="IDN297"/>
      <c r="IDO297"/>
      <c r="IDP297"/>
      <c r="IDQ297"/>
      <c r="IDR297"/>
      <c r="IDS297"/>
      <c r="IDT297"/>
      <c r="IDU297"/>
      <c r="IDV297"/>
      <c r="IDW297"/>
      <c r="IDX297"/>
      <c r="IDY297"/>
      <c r="IDZ297"/>
      <c r="IEA297"/>
      <c r="IEB297"/>
      <c r="IEC297"/>
      <c r="IED297"/>
      <c r="IEE297"/>
      <c r="IEF297"/>
      <c r="IEG297"/>
      <c r="IEH297"/>
      <c r="IEI297"/>
      <c r="IEJ297"/>
      <c r="IEK297"/>
      <c r="IEL297"/>
      <c r="IEM297"/>
      <c r="IEN297"/>
      <c r="IEO297"/>
      <c r="IEP297"/>
      <c r="IEQ297"/>
      <c r="IER297"/>
      <c r="IES297"/>
      <c r="IET297"/>
      <c r="IEU297"/>
      <c r="IEV297"/>
      <c r="IEW297"/>
      <c r="IEX297"/>
      <c r="IEY297"/>
      <c r="IEZ297"/>
      <c r="IFA297"/>
      <c r="IFB297"/>
      <c r="IFC297"/>
      <c r="IFD297"/>
      <c r="IFE297"/>
      <c r="IFF297"/>
      <c r="IFG297"/>
      <c r="IFH297"/>
      <c r="IFI297"/>
      <c r="IFJ297"/>
      <c r="IFK297"/>
      <c r="IFL297"/>
      <c r="IFM297"/>
      <c r="IFN297"/>
      <c r="IFO297"/>
      <c r="IFP297"/>
      <c r="IFQ297"/>
      <c r="IFR297"/>
      <c r="IFS297"/>
      <c r="IFT297"/>
      <c r="IFU297"/>
      <c r="IFV297"/>
      <c r="IFW297"/>
      <c r="IFX297"/>
      <c r="IFY297"/>
      <c r="IFZ297"/>
      <c r="IGA297"/>
      <c r="IGB297"/>
      <c r="IGC297"/>
      <c r="IGD297"/>
      <c r="IGE297"/>
      <c r="IGF297"/>
      <c r="IGG297"/>
      <c r="IGH297"/>
      <c r="IGI297"/>
      <c r="IGJ297"/>
      <c r="IGK297"/>
      <c r="IGL297"/>
      <c r="IGM297"/>
      <c r="IGN297"/>
      <c r="IGO297"/>
      <c r="IGP297"/>
      <c r="IGQ297"/>
      <c r="IGR297"/>
      <c r="IGS297"/>
      <c r="IGT297"/>
      <c r="IGU297"/>
      <c r="IGV297"/>
      <c r="IGW297"/>
      <c r="IGX297"/>
      <c r="IGY297"/>
      <c r="IGZ297"/>
      <c r="IHA297"/>
      <c r="IHB297"/>
      <c r="IHC297"/>
      <c r="IHD297"/>
      <c r="IHE297"/>
      <c r="IHF297"/>
      <c r="IHG297"/>
      <c r="IHH297"/>
      <c r="IHI297"/>
      <c r="IHJ297"/>
      <c r="IHK297"/>
      <c r="IHL297"/>
      <c r="IHM297"/>
      <c r="IHN297"/>
      <c r="IHO297"/>
      <c r="IHP297"/>
      <c r="IHQ297"/>
      <c r="IHR297"/>
      <c r="IHS297"/>
      <c r="IHT297"/>
      <c r="IHU297"/>
      <c r="IHV297"/>
      <c r="IHW297"/>
      <c r="IHX297"/>
      <c r="IHY297"/>
      <c r="IHZ297"/>
      <c r="IIA297"/>
      <c r="IIB297"/>
      <c r="IIC297"/>
      <c r="IID297"/>
      <c r="IIE297"/>
      <c r="IIF297"/>
      <c r="IIG297"/>
      <c r="IIH297"/>
      <c r="III297"/>
      <c r="IIJ297"/>
      <c r="IIK297"/>
      <c r="IIL297"/>
      <c r="IIM297"/>
      <c r="IIN297"/>
      <c r="IIO297"/>
      <c r="IIP297"/>
      <c r="IIQ297"/>
      <c r="IIR297"/>
      <c r="IIS297"/>
      <c r="IIT297"/>
      <c r="IIU297"/>
      <c r="IIV297"/>
      <c r="IIW297"/>
      <c r="IIX297"/>
      <c r="IIY297"/>
      <c r="IIZ297"/>
      <c r="IJA297"/>
      <c r="IJB297"/>
      <c r="IJC297"/>
      <c r="IJD297"/>
      <c r="IJE297"/>
      <c r="IJF297"/>
      <c r="IJG297"/>
      <c r="IJH297"/>
      <c r="IJI297"/>
      <c r="IJJ297"/>
      <c r="IJK297"/>
      <c r="IJL297"/>
      <c r="IJM297"/>
      <c r="IJN297"/>
      <c r="IJO297"/>
      <c r="IJP297"/>
      <c r="IJQ297"/>
      <c r="IJR297"/>
      <c r="IJS297"/>
      <c r="IJT297"/>
      <c r="IJU297"/>
      <c r="IJV297"/>
      <c r="IJW297"/>
      <c r="IJX297"/>
      <c r="IJY297"/>
      <c r="IJZ297"/>
      <c r="IKA297"/>
      <c r="IKB297"/>
      <c r="IKC297"/>
      <c r="IKD297"/>
      <c r="IKE297"/>
      <c r="IKF297"/>
      <c r="IKG297"/>
      <c r="IKH297"/>
      <c r="IKI297"/>
      <c r="IKJ297"/>
      <c r="IKK297"/>
      <c r="IKL297"/>
      <c r="IKM297"/>
      <c r="IKN297"/>
      <c r="IKO297"/>
      <c r="IKP297"/>
      <c r="IKQ297"/>
      <c r="IKR297"/>
      <c r="IKS297"/>
      <c r="IKT297"/>
      <c r="IKU297"/>
      <c r="IKV297"/>
      <c r="IKW297"/>
      <c r="IKX297"/>
      <c r="IKY297"/>
      <c r="IKZ297"/>
      <c r="ILA297"/>
      <c r="ILB297"/>
      <c r="ILC297"/>
      <c r="ILD297"/>
      <c r="ILE297"/>
      <c r="ILF297"/>
      <c r="ILG297"/>
      <c r="ILH297"/>
      <c r="ILI297"/>
      <c r="ILJ297"/>
      <c r="ILK297"/>
      <c r="ILL297"/>
      <c r="ILM297"/>
      <c r="ILN297"/>
      <c r="ILO297"/>
      <c r="ILP297"/>
      <c r="ILQ297"/>
      <c r="ILR297"/>
      <c r="ILS297"/>
      <c r="ILT297"/>
      <c r="ILU297"/>
      <c r="ILV297"/>
      <c r="ILW297"/>
      <c r="ILX297"/>
      <c r="ILY297"/>
      <c r="ILZ297"/>
      <c r="IMA297"/>
      <c r="IMB297"/>
      <c r="IMC297"/>
      <c r="IMD297"/>
      <c r="IME297"/>
      <c r="IMF297"/>
      <c r="IMG297"/>
      <c r="IMH297"/>
      <c r="IMI297"/>
      <c r="IMJ297"/>
      <c r="IMK297"/>
      <c r="IML297"/>
      <c r="IMM297"/>
      <c r="IMN297"/>
      <c r="IMO297"/>
      <c r="IMP297"/>
      <c r="IMQ297"/>
      <c r="IMR297"/>
      <c r="IMS297"/>
      <c r="IMT297"/>
      <c r="IMU297"/>
      <c r="IMV297"/>
      <c r="IMW297"/>
      <c r="IMX297"/>
      <c r="IMY297"/>
      <c r="IMZ297"/>
      <c r="INA297"/>
      <c r="INB297"/>
      <c r="INC297"/>
      <c r="IND297"/>
      <c r="INE297"/>
      <c r="INF297"/>
      <c r="ING297"/>
      <c r="INH297"/>
      <c r="INI297"/>
      <c r="INJ297"/>
      <c r="INK297"/>
      <c r="INL297"/>
      <c r="INM297"/>
      <c r="INN297"/>
      <c r="INO297"/>
      <c r="INP297"/>
      <c r="INQ297"/>
      <c r="INR297"/>
      <c r="INS297"/>
      <c r="INT297"/>
      <c r="INU297"/>
      <c r="INV297"/>
      <c r="INW297"/>
      <c r="INX297"/>
      <c r="INY297"/>
      <c r="INZ297"/>
      <c r="IOA297"/>
      <c r="IOB297"/>
      <c r="IOC297"/>
      <c r="IOD297"/>
      <c r="IOE297"/>
      <c r="IOF297"/>
      <c r="IOG297"/>
      <c r="IOH297"/>
      <c r="IOI297"/>
      <c r="IOJ297"/>
      <c r="IOK297"/>
      <c r="IOL297"/>
      <c r="IOM297"/>
      <c r="ION297"/>
      <c r="IOO297"/>
      <c r="IOP297"/>
      <c r="IOQ297"/>
      <c r="IOR297"/>
      <c r="IOS297"/>
      <c r="IOT297"/>
      <c r="IOU297"/>
      <c r="IOV297"/>
      <c r="IOW297"/>
      <c r="IOX297"/>
      <c r="IOY297"/>
      <c r="IOZ297"/>
      <c r="IPA297"/>
      <c r="IPB297"/>
      <c r="IPC297"/>
      <c r="IPD297"/>
      <c r="IPE297"/>
      <c r="IPF297"/>
      <c r="IPG297"/>
      <c r="IPH297"/>
      <c r="IPI297"/>
      <c r="IPJ297"/>
      <c r="IPK297"/>
      <c r="IPL297"/>
      <c r="IPM297"/>
      <c r="IPN297"/>
      <c r="IPO297"/>
      <c r="IPP297"/>
      <c r="IPQ297"/>
      <c r="IPR297"/>
      <c r="IPS297"/>
      <c r="IPT297"/>
      <c r="IPU297"/>
      <c r="IPV297"/>
      <c r="IPW297"/>
      <c r="IPX297"/>
      <c r="IPY297"/>
      <c r="IPZ297"/>
      <c r="IQA297"/>
      <c r="IQB297"/>
      <c r="IQC297"/>
      <c r="IQD297"/>
      <c r="IQE297"/>
      <c r="IQF297"/>
      <c r="IQG297"/>
      <c r="IQH297"/>
      <c r="IQI297"/>
      <c r="IQJ297"/>
      <c r="IQK297"/>
      <c r="IQL297"/>
      <c r="IQM297"/>
      <c r="IQN297"/>
      <c r="IQO297"/>
      <c r="IQP297"/>
      <c r="IQQ297"/>
      <c r="IQR297"/>
      <c r="IQS297"/>
      <c r="IQT297"/>
      <c r="IQU297"/>
      <c r="IQV297"/>
      <c r="IQW297"/>
      <c r="IQX297"/>
      <c r="IQY297"/>
      <c r="IQZ297"/>
      <c r="IRA297"/>
      <c r="IRB297"/>
      <c r="IRC297"/>
      <c r="IRD297"/>
      <c r="IRE297"/>
      <c r="IRF297"/>
      <c r="IRG297"/>
      <c r="IRH297"/>
      <c r="IRI297"/>
      <c r="IRJ297"/>
      <c r="IRK297"/>
      <c r="IRL297"/>
      <c r="IRM297"/>
      <c r="IRN297"/>
      <c r="IRO297"/>
      <c r="IRP297"/>
      <c r="IRQ297"/>
      <c r="IRR297"/>
      <c r="IRS297"/>
      <c r="IRT297"/>
      <c r="IRU297"/>
      <c r="IRV297"/>
      <c r="IRW297"/>
      <c r="IRX297"/>
      <c r="IRY297"/>
      <c r="IRZ297"/>
      <c r="ISA297"/>
      <c r="ISB297"/>
      <c r="ISC297"/>
      <c r="ISD297"/>
      <c r="ISE297"/>
      <c r="ISF297"/>
      <c r="ISG297"/>
      <c r="ISH297"/>
      <c r="ISI297"/>
      <c r="ISJ297"/>
      <c r="ISK297"/>
      <c r="ISL297"/>
      <c r="ISM297"/>
      <c r="ISN297"/>
      <c r="ISO297"/>
      <c r="ISP297"/>
      <c r="ISQ297"/>
      <c r="ISR297"/>
      <c r="ISS297"/>
      <c r="IST297"/>
      <c r="ISU297"/>
      <c r="ISV297"/>
      <c r="ISW297"/>
      <c r="ISX297"/>
      <c r="ISY297"/>
      <c r="ISZ297"/>
      <c r="ITA297"/>
      <c r="ITB297"/>
      <c r="ITC297"/>
      <c r="ITD297"/>
      <c r="ITE297"/>
      <c r="ITF297"/>
      <c r="ITG297"/>
      <c r="ITH297"/>
      <c r="ITI297"/>
      <c r="ITJ297"/>
      <c r="ITK297"/>
      <c r="ITL297"/>
      <c r="ITM297"/>
      <c r="ITN297"/>
      <c r="ITO297"/>
      <c r="ITP297"/>
      <c r="ITQ297"/>
      <c r="ITR297"/>
      <c r="ITS297"/>
      <c r="ITT297"/>
      <c r="ITU297"/>
      <c r="ITV297"/>
      <c r="ITW297"/>
      <c r="ITX297"/>
      <c r="ITY297"/>
      <c r="ITZ297"/>
      <c r="IUA297"/>
      <c r="IUB297"/>
      <c r="IUC297"/>
      <c r="IUD297"/>
      <c r="IUE297"/>
      <c r="IUF297"/>
      <c r="IUG297"/>
      <c r="IUH297"/>
      <c r="IUI297"/>
      <c r="IUJ297"/>
      <c r="IUK297"/>
      <c r="IUL297"/>
      <c r="IUM297"/>
      <c r="IUN297"/>
      <c r="IUO297"/>
      <c r="IUP297"/>
      <c r="IUQ297"/>
      <c r="IUR297"/>
      <c r="IUS297"/>
      <c r="IUT297"/>
      <c r="IUU297"/>
      <c r="IUV297"/>
      <c r="IUW297"/>
      <c r="IUX297"/>
      <c r="IUY297"/>
      <c r="IUZ297"/>
      <c r="IVA297"/>
      <c r="IVB297"/>
      <c r="IVC297"/>
      <c r="IVD297"/>
      <c r="IVE297"/>
      <c r="IVF297"/>
      <c r="IVG297"/>
      <c r="IVH297"/>
      <c r="IVI297"/>
      <c r="IVJ297"/>
      <c r="IVK297"/>
      <c r="IVL297"/>
      <c r="IVM297"/>
      <c r="IVN297"/>
      <c r="IVO297"/>
      <c r="IVP297"/>
      <c r="IVQ297"/>
      <c r="IVR297"/>
      <c r="IVS297"/>
      <c r="IVT297"/>
      <c r="IVU297"/>
      <c r="IVV297"/>
      <c r="IVW297"/>
      <c r="IVX297"/>
      <c r="IVY297"/>
      <c r="IVZ297"/>
      <c r="IWA297"/>
      <c r="IWB297"/>
      <c r="IWC297"/>
      <c r="IWD297"/>
      <c r="IWE297"/>
      <c r="IWF297"/>
      <c r="IWG297"/>
      <c r="IWH297"/>
      <c r="IWI297"/>
      <c r="IWJ297"/>
      <c r="IWK297"/>
      <c r="IWL297"/>
      <c r="IWM297"/>
      <c r="IWN297"/>
      <c r="IWO297"/>
      <c r="IWP297"/>
      <c r="IWQ297"/>
      <c r="IWR297"/>
      <c r="IWS297"/>
      <c r="IWT297"/>
      <c r="IWU297"/>
      <c r="IWV297"/>
      <c r="IWW297"/>
      <c r="IWX297"/>
      <c r="IWY297"/>
      <c r="IWZ297"/>
      <c r="IXA297"/>
      <c r="IXB297"/>
      <c r="IXC297"/>
      <c r="IXD297"/>
      <c r="IXE297"/>
      <c r="IXF297"/>
      <c r="IXG297"/>
      <c r="IXH297"/>
      <c r="IXI297"/>
      <c r="IXJ297"/>
      <c r="IXK297"/>
      <c r="IXL297"/>
      <c r="IXM297"/>
      <c r="IXN297"/>
      <c r="IXO297"/>
      <c r="IXP297"/>
      <c r="IXQ297"/>
      <c r="IXR297"/>
      <c r="IXS297"/>
      <c r="IXT297"/>
      <c r="IXU297"/>
      <c r="IXV297"/>
      <c r="IXW297"/>
      <c r="IXX297"/>
      <c r="IXY297"/>
      <c r="IXZ297"/>
      <c r="IYA297"/>
      <c r="IYB297"/>
      <c r="IYC297"/>
      <c r="IYD297"/>
      <c r="IYE297"/>
      <c r="IYF297"/>
      <c r="IYG297"/>
      <c r="IYH297"/>
      <c r="IYI297"/>
      <c r="IYJ297"/>
      <c r="IYK297"/>
      <c r="IYL297"/>
      <c r="IYM297"/>
      <c r="IYN297"/>
      <c r="IYO297"/>
      <c r="IYP297"/>
      <c r="IYQ297"/>
      <c r="IYR297"/>
      <c r="IYS297"/>
      <c r="IYT297"/>
      <c r="IYU297"/>
      <c r="IYV297"/>
      <c r="IYW297"/>
      <c r="IYX297"/>
      <c r="IYY297"/>
      <c r="IYZ297"/>
      <c r="IZA297"/>
      <c r="IZB297"/>
      <c r="IZC297"/>
      <c r="IZD297"/>
      <c r="IZE297"/>
      <c r="IZF297"/>
      <c r="IZG297"/>
      <c r="IZH297"/>
      <c r="IZI297"/>
      <c r="IZJ297"/>
      <c r="IZK297"/>
      <c r="IZL297"/>
      <c r="IZM297"/>
      <c r="IZN297"/>
      <c r="IZO297"/>
      <c r="IZP297"/>
      <c r="IZQ297"/>
      <c r="IZR297"/>
      <c r="IZS297"/>
      <c r="IZT297"/>
      <c r="IZU297"/>
      <c r="IZV297"/>
      <c r="IZW297"/>
      <c r="IZX297"/>
      <c r="IZY297"/>
      <c r="IZZ297"/>
      <c r="JAA297"/>
      <c r="JAB297"/>
      <c r="JAC297"/>
      <c r="JAD297"/>
      <c r="JAE297"/>
      <c r="JAF297"/>
      <c r="JAG297"/>
      <c r="JAH297"/>
      <c r="JAI297"/>
      <c r="JAJ297"/>
      <c r="JAK297"/>
      <c r="JAL297"/>
      <c r="JAM297"/>
      <c r="JAN297"/>
      <c r="JAO297"/>
      <c r="JAP297"/>
      <c r="JAQ297"/>
      <c r="JAR297"/>
      <c r="JAS297"/>
      <c r="JAT297"/>
      <c r="JAU297"/>
      <c r="JAV297"/>
      <c r="JAW297"/>
      <c r="JAX297"/>
      <c r="JAY297"/>
      <c r="JAZ297"/>
      <c r="JBA297"/>
      <c r="JBB297"/>
      <c r="JBC297"/>
      <c r="JBD297"/>
      <c r="JBE297"/>
      <c r="JBF297"/>
      <c r="JBG297"/>
      <c r="JBH297"/>
      <c r="JBI297"/>
      <c r="JBJ297"/>
      <c r="JBK297"/>
      <c r="JBL297"/>
      <c r="JBM297"/>
      <c r="JBN297"/>
      <c r="JBO297"/>
      <c r="JBP297"/>
      <c r="JBQ297"/>
      <c r="JBR297"/>
      <c r="JBS297"/>
      <c r="JBT297"/>
      <c r="JBU297"/>
      <c r="JBV297"/>
      <c r="JBW297"/>
      <c r="JBX297"/>
      <c r="JBY297"/>
      <c r="JBZ297"/>
      <c r="JCA297"/>
      <c r="JCB297"/>
      <c r="JCC297"/>
      <c r="JCD297"/>
      <c r="JCE297"/>
      <c r="JCF297"/>
      <c r="JCG297"/>
      <c r="JCH297"/>
      <c r="JCI297"/>
      <c r="JCJ297"/>
      <c r="JCK297"/>
      <c r="JCL297"/>
      <c r="JCM297"/>
      <c r="JCN297"/>
      <c r="JCO297"/>
      <c r="JCP297"/>
      <c r="JCQ297"/>
      <c r="JCR297"/>
      <c r="JCS297"/>
      <c r="JCT297"/>
      <c r="JCU297"/>
      <c r="JCV297"/>
      <c r="JCW297"/>
      <c r="JCX297"/>
      <c r="JCY297"/>
      <c r="JCZ297"/>
      <c r="JDA297"/>
      <c r="JDB297"/>
      <c r="JDC297"/>
      <c r="JDD297"/>
      <c r="JDE297"/>
      <c r="JDF297"/>
      <c r="JDG297"/>
      <c r="JDH297"/>
      <c r="JDI297"/>
      <c r="JDJ297"/>
      <c r="JDK297"/>
      <c r="JDL297"/>
      <c r="JDM297"/>
      <c r="JDN297"/>
      <c r="JDO297"/>
      <c r="JDP297"/>
      <c r="JDQ297"/>
      <c r="JDR297"/>
      <c r="JDS297"/>
      <c r="JDT297"/>
      <c r="JDU297"/>
      <c r="JDV297"/>
      <c r="JDW297"/>
      <c r="JDX297"/>
      <c r="JDY297"/>
      <c r="JDZ297"/>
      <c r="JEA297"/>
      <c r="JEB297"/>
      <c r="JEC297"/>
      <c r="JED297"/>
      <c r="JEE297"/>
      <c r="JEF297"/>
      <c r="JEG297"/>
      <c r="JEH297"/>
      <c r="JEI297"/>
      <c r="JEJ297"/>
      <c r="JEK297"/>
      <c r="JEL297"/>
      <c r="JEM297"/>
      <c r="JEN297"/>
      <c r="JEO297"/>
      <c r="JEP297"/>
      <c r="JEQ297"/>
      <c r="JER297"/>
      <c r="JES297"/>
      <c r="JET297"/>
      <c r="JEU297"/>
      <c r="JEV297"/>
      <c r="JEW297"/>
      <c r="JEX297"/>
      <c r="JEY297"/>
      <c r="JEZ297"/>
      <c r="JFA297"/>
      <c r="JFB297"/>
      <c r="JFC297"/>
      <c r="JFD297"/>
      <c r="JFE297"/>
      <c r="JFF297"/>
      <c r="JFG297"/>
      <c r="JFH297"/>
      <c r="JFI297"/>
      <c r="JFJ297"/>
      <c r="JFK297"/>
      <c r="JFL297"/>
      <c r="JFM297"/>
      <c r="JFN297"/>
      <c r="JFO297"/>
      <c r="JFP297"/>
      <c r="JFQ297"/>
      <c r="JFR297"/>
      <c r="JFS297"/>
      <c r="JFT297"/>
      <c r="JFU297"/>
      <c r="JFV297"/>
      <c r="JFW297"/>
      <c r="JFX297"/>
      <c r="JFY297"/>
      <c r="JFZ297"/>
      <c r="JGA297"/>
      <c r="JGB297"/>
      <c r="JGC297"/>
      <c r="JGD297"/>
      <c r="JGE297"/>
      <c r="JGF297"/>
      <c r="JGG297"/>
      <c r="JGH297"/>
      <c r="JGI297"/>
      <c r="JGJ297"/>
      <c r="JGK297"/>
      <c r="JGL297"/>
      <c r="JGM297"/>
      <c r="JGN297"/>
      <c r="JGO297"/>
      <c r="JGP297"/>
      <c r="JGQ297"/>
      <c r="JGR297"/>
      <c r="JGS297"/>
      <c r="JGT297"/>
      <c r="JGU297"/>
      <c r="JGV297"/>
      <c r="JGW297"/>
      <c r="JGX297"/>
      <c r="JGY297"/>
      <c r="JGZ297"/>
      <c r="JHA297"/>
      <c r="JHB297"/>
      <c r="JHC297"/>
      <c r="JHD297"/>
      <c r="JHE297"/>
      <c r="JHF297"/>
      <c r="JHG297"/>
      <c r="JHH297"/>
      <c r="JHI297"/>
      <c r="JHJ297"/>
      <c r="JHK297"/>
      <c r="JHL297"/>
      <c r="JHM297"/>
      <c r="JHN297"/>
      <c r="JHO297"/>
      <c r="JHP297"/>
      <c r="JHQ297"/>
      <c r="JHR297"/>
      <c r="JHS297"/>
      <c r="JHT297"/>
      <c r="JHU297"/>
      <c r="JHV297"/>
      <c r="JHW297"/>
      <c r="JHX297"/>
      <c r="JHY297"/>
      <c r="JHZ297"/>
      <c r="JIA297"/>
      <c r="JIB297"/>
      <c r="JIC297"/>
      <c r="JID297"/>
      <c r="JIE297"/>
      <c r="JIF297"/>
      <c r="JIG297"/>
      <c r="JIH297"/>
      <c r="JII297"/>
      <c r="JIJ297"/>
      <c r="JIK297"/>
      <c r="JIL297"/>
      <c r="JIM297"/>
      <c r="JIN297"/>
      <c r="JIO297"/>
      <c r="JIP297"/>
      <c r="JIQ297"/>
      <c r="JIR297"/>
      <c r="JIS297"/>
      <c r="JIT297"/>
      <c r="JIU297"/>
      <c r="JIV297"/>
      <c r="JIW297"/>
      <c r="JIX297"/>
      <c r="JIY297"/>
      <c r="JIZ297"/>
      <c r="JJA297"/>
      <c r="JJB297"/>
      <c r="JJC297"/>
      <c r="JJD297"/>
      <c r="JJE297"/>
      <c r="JJF297"/>
      <c r="JJG297"/>
      <c r="JJH297"/>
      <c r="JJI297"/>
      <c r="JJJ297"/>
      <c r="JJK297"/>
      <c r="JJL297"/>
      <c r="JJM297"/>
      <c r="JJN297"/>
      <c r="JJO297"/>
      <c r="JJP297"/>
      <c r="JJQ297"/>
      <c r="JJR297"/>
      <c r="JJS297"/>
      <c r="JJT297"/>
      <c r="JJU297"/>
      <c r="JJV297"/>
      <c r="JJW297"/>
      <c r="JJX297"/>
      <c r="JJY297"/>
      <c r="JJZ297"/>
      <c r="JKA297"/>
      <c r="JKB297"/>
      <c r="JKC297"/>
      <c r="JKD297"/>
      <c r="JKE297"/>
      <c r="JKF297"/>
      <c r="JKG297"/>
      <c r="JKH297"/>
      <c r="JKI297"/>
      <c r="JKJ297"/>
      <c r="JKK297"/>
      <c r="JKL297"/>
      <c r="JKM297"/>
      <c r="JKN297"/>
      <c r="JKO297"/>
      <c r="JKP297"/>
      <c r="JKQ297"/>
      <c r="JKR297"/>
      <c r="JKS297"/>
      <c r="JKT297"/>
      <c r="JKU297"/>
      <c r="JKV297"/>
      <c r="JKW297"/>
      <c r="JKX297"/>
      <c r="JKY297"/>
      <c r="JKZ297"/>
      <c r="JLA297"/>
      <c r="JLB297"/>
      <c r="JLC297"/>
      <c r="JLD297"/>
      <c r="JLE297"/>
      <c r="JLF297"/>
      <c r="JLG297"/>
      <c r="JLH297"/>
      <c r="JLI297"/>
      <c r="JLJ297"/>
      <c r="JLK297"/>
      <c r="JLL297"/>
      <c r="JLM297"/>
      <c r="JLN297"/>
      <c r="JLO297"/>
      <c r="JLP297"/>
      <c r="JLQ297"/>
      <c r="JLR297"/>
      <c r="JLS297"/>
      <c r="JLT297"/>
      <c r="JLU297"/>
      <c r="JLV297"/>
      <c r="JLW297"/>
      <c r="JLX297"/>
      <c r="JLY297"/>
      <c r="JLZ297"/>
      <c r="JMA297"/>
      <c r="JMB297"/>
      <c r="JMC297"/>
      <c r="JMD297"/>
      <c r="JME297"/>
      <c r="JMF297"/>
      <c r="JMG297"/>
      <c r="JMH297"/>
      <c r="JMI297"/>
      <c r="JMJ297"/>
      <c r="JMK297"/>
      <c r="JML297"/>
      <c r="JMM297"/>
      <c r="JMN297"/>
      <c r="JMO297"/>
      <c r="JMP297"/>
      <c r="JMQ297"/>
      <c r="JMR297"/>
      <c r="JMS297"/>
      <c r="JMT297"/>
      <c r="JMU297"/>
      <c r="JMV297"/>
      <c r="JMW297"/>
      <c r="JMX297"/>
      <c r="JMY297"/>
      <c r="JMZ297"/>
      <c r="JNA297"/>
      <c r="JNB297"/>
      <c r="JNC297"/>
      <c r="JND297"/>
      <c r="JNE297"/>
      <c r="JNF297"/>
      <c r="JNG297"/>
      <c r="JNH297"/>
      <c r="JNI297"/>
      <c r="JNJ297"/>
      <c r="JNK297"/>
      <c r="JNL297"/>
      <c r="JNM297"/>
      <c r="JNN297"/>
      <c r="JNO297"/>
      <c r="JNP297"/>
      <c r="JNQ297"/>
      <c r="JNR297"/>
      <c r="JNS297"/>
      <c r="JNT297"/>
      <c r="JNU297"/>
      <c r="JNV297"/>
      <c r="JNW297"/>
      <c r="JNX297"/>
      <c r="JNY297"/>
      <c r="JNZ297"/>
      <c r="JOA297"/>
      <c r="JOB297"/>
      <c r="JOC297"/>
      <c r="JOD297"/>
      <c r="JOE297"/>
      <c r="JOF297"/>
      <c r="JOG297"/>
      <c r="JOH297"/>
      <c r="JOI297"/>
      <c r="JOJ297"/>
      <c r="JOK297"/>
      <c r="JOL297"/>
      <c r="JOM297"/>
      <c r="JON297"/>
      <c r="JOO297"/>
      <c r="JOP297"/>
      <c r="JOQ297"/>
      <c r="JOR297"/>
      <c r="JOS297"/>
      <c r="JOT297"/>
      <c r="JOU297"/>
      <c r="JOV297"/>
      <c r="JOW297"/>
      <c r="JOX297"/>
      <c r="JOY297"/>
      <c r="JOZ297"/>
      <c r="JPA297"/>
      <c r="JPB297"/>
      <c r="JPC297"/>
      <c r="JPD297"/>
      <c r="JPE297"/>
      <c r="JPF297"/>
      <c r="JPG297"/>
      <c r="JPH297"/>
      <c r="JPI297"/>
      <c r="JPJ297"/>
      <c r="JPK297"/>
      <c r="JPL297"/>
      <c r="JPM297"/>
      <c r="JPN297"/>
      <c r="JPO297"/>
      <c r="JPP297"/>
      <c r="JPQ297"/>
      <c r="JPR297"/>
      <c r="JPS297"/>
      <c r="JPT297"/>
      <c r="JPU297"/>
      <c r="JPV297"/>
      <c r="JPW297"/>
      <c r="JPX297"/>
      <c r="JPY297"/>
      <c r="JPZ297"/>
      <c r="JQA297"/>
      <c r="JQB297"/>
      <c r="JQC297"/>
      <c r="JQD297"/>
      <c r="JQE297"/>
      <c r="JQF297"/>
      <c r="JQG297"/>
      <c r="JQH297"/>
      <c r="JQI297"/>
      <c r="JQJ297"/>
      <c r="JQK297"/>
      <c r="JQL297"/>
      <c r="JQM297"/>
      <c r="JQN297"/>
      <c r="JQO297"/>
      <c r="JQP297"/>
      <c r="JQQ297"/>
      <c r="JQR297"/>
      <c r="JQS297"/>
      <c r="JQT297"/>
      <c r="JQU297"/>
      <c r="JQV297"/>
      <c r="JQW297"/>
      <c r="JQX297"/>
      <c r="JQY297"/>
      <c r="JQZ297"/>
      <c r="JRA297"/>
      <c r="JRB297"/>
      <c r="JRC297"/>
      <c r="JRD297"/>
      <c r="JRE297"/>
      <c r="JRF297"/>
      <c r="JRG297"/>
      <c r="JRH297"/>
      <c r="JRI297"/>
      <c r="JRJ297"/>
      <c r="JRK297"/>
      <c r="JRL297"/>
      <c r="JRM297"/>
      <c r="JRN297"/>
      <c r="JRO297"/>
      <c r="JRP297"/>
      <c r="JRQ297"/>
      <c r="JRR297"/>
      <c r="JRS297"/>
      <c r="JRT297"/>
      <c r="JRU297"/>
      <c r="JRV297"/>
      <c r="JRW297"/>
      <c r="JRX297"/>
      <c r="JRY297"/>
      <c r="JRZ297"/>
      <c r="JSA297"/>
      <c r="JSB297"/>
      <c r="JSC297"/>
      <c r="JSD297"/>
      <c r="JSE297"/>
      <c r="JSF297"/>
      <c r="JSG297"/>
      <c r="JSH297"/>
      <c r="JSI297"/>
      <c r="JSJ297"/>
      <c r="JSK297"/>
      <c r="JSL297"/>
      <c r="JSM297"/>
      <c r="JSN297"/>
      <c r="JSO297"/>
      <c r="JSP297"/>
      <c r="JSQ297"/>
      <c r="JSR297"/>
      <c r="JSS297"/>
      <c r="JST297"/>
      <c r="JSU297"/>
      <c r="JSV297"/>
      <c r="JSW297"/>
      <c r="JSX297"/>
      <c r="JSY297"/>
      <c r="JSZ297"/>
      <c r="JTA297"/>
      <c r="JTB297"/>
      <c r="JTC297"/>
      <c r="JTD297"/>
      <c r="JTE297"/>
      <c r="JTF297"/>
      <c r="JTG297"/>
      <c r="JTH297"/>
      <c r="JTI297"/>
      <c r="JTJ297"/>
      <c r="JTK297"/>
      <c r="JTL297"/>
      <c r="JTM297"/>
      <c r="JTN297"/>
      <c r="JTO297"/>
      <c r="JTP297"/>
      <c r="JTQ297"/>
      <c r="JTR297"/>
      <c r="JTS297"/>
      <c r="JTT297"/>
      <c r="JTU297"/>
      <c r="JTV297"/>
      <c r="JTW297"/>
      <c r="JTX297"/>
      <c r="JTY297"/>
      <c r="JTZ297"/>
      <c r="JUA297"/>
      <c r="JUB297"/>
      <c r="JUC297"/>
      <c r="JUD297"/>
      <c r="JUE297"/>
      <c r="JUF297"/>
      <c r="JUG297"/>
      <c r="JUH297"/>
      <c r="JUI297"/>
      <c r="JUJ297"/>
      <c r="JUK297"/>
      <c r="JUL297"/>
      <c r="JUM297"/>
      <c r="JUN297"/>
      <c r="JUO297"/>
      <c r="JUP297"/>
      <c r="JUQ297"/>
      <c r="JUR297"/>
      <c r="JUS297"/>
      <c r="JUT297"/>
      <c r="JUU297"/>
      <c r="JUV297"/>
      <c r="JUW297"/>
      <c r="JUX297"/>
      <c r="JUY297"/>
      <c r="JUZ297"/>
      <c r="JVA297"/>
      <c r="JVB297"/>
      <c r="JVC297"/>
      <c r="JVD297"/>
      <c r="JVE297"/>
      <c r="JVF297"/>
      <c r="JVG297"/>
      <c r="JVH297"/>
      <c r="JVI297"/>
      <c r="JVJ297"/>
      <c r="JVK297"/>
      <c r="JVL297"/>
      <c r="JVM297"/>
      <c r="JVN297"/>
      <c r="JVO297"/>
      <c r="JVP297"/>
      <c r="JVQ297"/>
      <c r="JVR297"/>
      <c r="JVS297"/>
      <c r="JVT297"/>
      <c r="JVU297"/>
      <c r="JVV297"/>
      <c r="JVW297"/>
      <c r="JVX297"/>
      <c r="JVY297"/>
      <c r="JVZ297"/>
      <c r="JWA297"/>
      <c r="JWB297"/>
      <c r="JWC297"/>
      <c r="JWD297"/>
      <c r="JWE297"/>
      <c r="JWF297"/>
      <c r="JWG297"/>
      <c r="JWH297"/>
      <c r="JWI297"/>
      <c r="JWJ297"/>
      <c r="JWK297"/>
      <c r="JWL297"/>
      <c r="JWM297"/>
      <c r="JWN297"/>
      <c r="JWO297"/>
      <c r="JWP297"/>
      <c r="JWQ297"/>
      <c r="JWR297"/>
      <c r="JWS297"/>
      <c r="JWT297"/>
      <c r="JWU297"/>
      <c r="JWV297"/>
      <c r="JWW297"/>
      <c r="JWX297"/>
      <c r="JWY297"/>
      <c r="JWZ297"/>
      <c r="JXA297"/>
      <c r="JXB297"/>
      <c r="JXC297"/>
      <c r="JXD297"/>
      <c r="JXE297"/>
      <c r="JXF297"/>
      <c r="JXG297"/>
      <c r="JXH297"/>
      <c r="JXI297"/>
      <c r="JXJ297"/>
      <c r="JXK297"/>
      <c r="JXL297"/>
      <c r="JXM297"/>
      <c r="JXN297"/>
      <c r="JXO297"/>
      <c r="JXP297"/>
      <c r="JXQ297"/>
      <c r="JXR297"/>
      <c r="JXS297"/>
      <c r="JXT297"/>
      <c r="JXU297"/>
      <c r="JXV297"/>
      <c r="JXW297"/>
      <c r="JXX297"/>
      <c r="JXY297"/>
      <c r="JXZ297"/>
      <c r="JYA297"/>
      <c r="JYB297"/>
      <c r="JYC297"/>
      <c r="JYD297"/>
      <c r="JYE297"/>
      <c r="JYF297"/>
      <c r="JYG297"/>
      <c r="JYH297"/>
      <c r="JYI297"/>
      <c r="JYJ297"/>
      <c r="JYK297"/>
      <c r="JYL297"/>
      <c r="JYM297"/>
      <c r="JYN297"/>
      <c r="JYO297"/>
      <c r="JYP297"/>
      <c r="JYQ297"/>
      <c r="JYR297"/>
      <c r="JYS297"/>
      <c r="JYT297"/>
      <c r="JYU297"/>
      <c r="JYV297"/>
      <c r="JYW297"/>
      <c r="JYX297"/>
      <c r="JYY297"/>
      <c r="JYZ297"/>
      <c r="JZA297"/>
      <c r="JZB297"/>
      <c r="JZC297"/>
      <c r="JZD297"/>
      <c r="JZE297"/>
      <c r="JZF297"/>
      <c r="JZG297"/>
      <c r="JZH297"/>
      <c r="JZI297"/>
      <c r="JZJ297"/>
      <c r="JZK297"/>
      <c r="JZL297"/>
      <c r="JZM297"/>
      <c r="JZN297"/>
      <c r="JZO297"/>
      <c r="JZP297"/>
      <c r="JZQ297"/>
      <c r="JZR297"/>
      <c r="JZS297"/>
      <c r="JZT297"/>
      <c r="JZU297"/>
      <c r="JZV297"/>
      <c r="JZW297"/>
      <c r="JZX297"/>
      <c r="JZY297"/>
      <c r="JZZ297"/>
      <c r="KAA297"/>
      <c r="KAB297"/>
      <c r="KAC297"/>
      <c r="KAD297"/>
      <c r="KAE297"/>
      <c r="KAF297"/>
      <c r="KAG297"/>
      <c r="KAH297"/>
      <c r="KAI297"/>
      <c r="KAJ297"/>
      <c r="KAK297"/>
      <c r="KAL297"/>
      <c r="KAM297"/>
      <c r="KAN297"/>
      <c r="KAO297"/>
      <c r="KAP297"/>
      <c r="KAQ297"/>
      <c r="KAR297"/>
      <c r="KAS297"/>
      <c r="KAT297"/>
      <c r="KAU297"/>
      <c r="KAV297"/>
      <c r="KAW297"/>
      <c r="KAX297"/>
      <c r="KAY297"/>
      <c r="KAZ297"/>
      <c r="KBA297"/>
      <c r="KBB297"/>
      <c r="KBC297"/>
      <c r="KBD297"/>
      <c r="KBE297"/>
      <c r="KBF297"/>
      <c r="KBG297"/>
      <c r="KBH297"/>
      <c r="KBI297"/>
      <c r="KBJ297"/>
      <c r="KBK297"/>
      <c r="KBL297"/>
      <c r="KBM297"/>
      <c r="KBN297"/>
      <c r="KBO297"/>
      <c r="KBP297"/>
      <c r="KBQ297"/>
      <c r="KBR297"/>
      <c r="KBS297"/>
      <c r="KBT297"/>
      <c r="KBU297"/>
      <c r="KBV297"/>
      <c r="KBW297"/>
      <c r="KBX297"/>
      <c r="KBY297"/>
      <c r="KBZ297"/>
      <c r="KCA297"/>
      <c r="KCB297"/>
      <c r="KCC297"/>
      <c r="KCD297"/>
      <c r="KCE297"/>
      <c r="KCF297"/>
      <c r="KCG297"/>
      <c r="KCH297"/>
      <c r="KCI297"/>
      <c r="KCJ297"/>
      <c r="KCK297"/>
      <c r="KCL297"/>
      <c r="KCM297"/>
      <c r="KCN297"/>
      <c r="KCO297"/>
      <c r="KCP297"/>
      <c r="KCQ297"/>
      <c r="KCR297"/>
      <c r="KCS297"/>
      <c r="KCT297"/>
      <c r="KCU297"/>
      <c r="KCV297"/>
      <c r="KCW297"/>
      <c r="KCX297"/>
      <c r="KCY297"/>
      <c r="KCZ297"/>
      <c r="KDA297"/>
      <c r="KDB297"/>
      <c r="KDC297"/>
      <c r="KDD297"/>
      <c r="KDE297"/>
      <c r="KDF297"/>
      <c r="KDG297"/>
      <c r="KDH297"/>
      <c r="KDI297"/>
      <c r="KDJ297"/>
      <c r="KDK297"/>
      <c r="KDL297"/>
      <c r="KDM297"/>
      <c r="KDN297"/>
      <c r="KDO297"/>
      <c r="KDP297"/>
      <c r="KDQ297"/>
      <c r="KDR297"/>
      <c r="KDS297"/>
      <c r="KDT297"/>
      <c r="KDU297"/>
      <c r="KDV297"/>
      <c r="KDW297"/>
      <c r="KDX297"/>
      <c r="KDY297"/>
      <c r="KDZ297"/>
      <c r="KEA297"/>
      <c r="KEB297"/>
      <c r="KEC297"/>
      <c r="KED297"/>
      <c r="KEE297"/>
      <c r="KEF297"/>
      <c r="KEG297"/>
      <c r="KEH297"/>
      <c r="KEI297"/>
      <c r="KEJ297"/>
      <c r="KEK297"/>
      <c r="KEL297"/>
      <c r="KEM297"/>
      <c r="KEN297"/>
      <c r="KEO297"/>
      <c r="KEP297"/>
      <c r="KEQ297"/>
      <c r="KER297"/>
      <c r="KES297"/>
      <c r="KET297"/>
      <c r="KEU297"/>
      <c r="KEV297"/>
      <c r="KEW297"/>
      <c r="KEX297"/>
      <c r="KEY297"/>
      <c r="KEZ297"/>
      <c r="KFA297"/>
      <c r="KFB297"/>
      <c r="KFC297"/>
      <c r="KFD297"/>
      <c r="KFE297"/>
      <c r="KFF297"/>
      <c r="KFG297"/>
      <c r="KFH297"/>
      <c r="KFI297"/>
      <c r="KFJ297"/>
      <c r="KFK297"/>
      <c r="KFL297"/>
      <c r="KFM297"/>
      <c r="KFN297"/>
      <c r="KFO297"/>
      <c r="KFP297"/>
      <c r="KFQ297"/>
      <c r="KFR297"/>
      <c r="KFS297"/>
      <c r="KFT297"/>
      <c r="KFU297"/>
      <c r="KFV297"/>
      <c r="KFW297"/>
      <c r="KFX297"/>
      <c r="KFY297"/>
      <c r="KFZ297"/>
      <c r="KGA297"/>
      <c r="KGB297"/>
      <c r="KGC297"/>
      <c r="KGD297"/>
      <c r="KGE297"/>
      <c r="KGF297"/>
      <c r="KGG297"/>
      <c r="KGH297"/>
      <c r="KGI297"/>
      <c r="KGJ297"/>
      <c r="KGK297"/>
      <c r="KGL297"/>
      <c r="KGM297"/>
      <c r="KGN297"/>
      <c r="KGO297"/>
      <c r="KGP297"/>
      <c r="KGQ297"/>
      <c r="KGR297"/>
      <c r="KGS297"/>
      <c r="KGT297"/>
      <c r="KGU297"/>
      <c r="KGV297"/>
      <c r="KGW297"/>
      <c r="KGX297"/>
      <c r="KGY297"/>
      <c r="KGZ297"/>
      <c r="KHA297"/>
      <c r="KHB297"/>
      <c r="KHC297"/>
      <c r="KHD297"/>
      <c r="KHE297"/>
      <c r="KHF297"/>
      <c r="KHG297"/>
      <c r="KHH297"/>
      <c r="KHI297"/>
      <c r="KHJ297"/>
      <c r="KHK297"/>
      <c r="KHL297"/>
      <c r="KHM297"/>
      <c r="KHN297"/>
      <c r="KHO297"/>
      <c r="KHP297"/>
      <c r="KHQ297"/>
      <c r="KHR297"/>
      <c r="KHS297"/>
      <c r="KHT297"/>
      <c r="KHU297"/>
      <c r="KHV297"/>
      <c r="KHW297"/>
      <c r="KHX297"/>
      <c r="KHY297"/>
      <c r="KHZ297"/>
      <c r="KIA297"/>
      <c r="KIB297"/>
      <c r="KIC297"/>
      <c r="KID297"/>
      <c r="KIE297"/>
      <c r="KIF297"/>
      <c r="KIG297"/>
      <c r="KIH297"/>
      <c r="KII297"/>
      <c r="KIJ297"/>
      <c r="KIK297"/>
      <c r="KIL297"/>
      <c r="KIM297"/>
      <c r="KIN297"/>
      <c r="KIO297"/>
      <c r="KIP297"/>
      <c r="KIQ297"/>
      <c r="KIR297"/>
      <c r="KIS297"/>
      <c r="KIT297"/>
      <c r="KIU297"/>
      <c r="KIV297"/>
      <c r="KIW297"/>
      <c r="KIX297"/>
      <c r="KIY297"/>
      <c r="KIZ297"/>
      <c r="KJA297"/>
      <c r="KJB297"/>
      <c r="KJC297"/>
      <c r="KJD297"/>
      <c r="KJE297"/>
      <c r="KJF297"/>
      <c r="KJG297"/>
      <c r="KJH297"/>
      <c r="KJI297"/>
      <c r="KJJ297"/>
      <c r="KJK297"/>
      <c r="KJL297"/>
      <c r="KJM297"/>
      <c r="KJN297"/>
      <c r="KJO297"/>
      <c r="KJP297"/>
      <c r="KJQ297"/>
      <c r="KJR297"/>
      <c r="KJS297"/>
      <c r="KJT297"/>
      <c r="KJU297"/>
      <c r="KJV297"/>
      <c r="KJW297"/>
      <c r="KJX297"/>
      <c r="KJY297"/>
      <c r="KJZ297"/>
      <c r="KKA297"/>
      <c r="KKB297"/>
      <c r="KKC297"/>
      <c r="KKD297"/>
      <c r="KKE297"/>
      <c r="KKF297"/>
      <c r="KKG297"/>
      <c r="KKH297"/>
      <c r="KKI297"/>
      <c r="KKJ297"/>
      <c r="KKK297"/>
      <c r="KKL297"/>
      <c r="KKM297"/>
      <c r="KKN297"/>
      <c r="KKO297"/>
      <c r="KKP297"/>
      <c r="KKQ297"/>
      <c r="KKR297"/>
      <c r="KKS297"/>
      <c r="KKT297"/>
      <c r="KKU297"/>
      <c r="KKV297"/>
      <c r="KKW297"/>
      <c r="KKX297"/>
      <c r="KKY297"/>
      <c r="KKZ297"/>
      <c r="KLA297"/>
      <c r="KLB297"/>
      <c r="KLC297"/>
      <c r="KLD297"/>
      <c r="KLE297"/>
      <c r="KLF297"/>
      <c r="KLG297"/>
      <c r="KLH297"/>
      <c r="KLI297"/>
      <c r="KLJ297"/>
      <c r="KLK297"/>
      <c r="KLL297"/>
      <c r="KLM297"/>
      <c r="KLN297"/>
      <c r="KLO297"/>
      <c r="KLP297"/>
      <c r="KLQ297"/>
      <c r="KLR297"/>
      <c r="KLS297"/>
      <c r="KLT297"/>
      <c r="KLU297"/>
      <c r="KLV297"/>
      <c r="KLW297"/>
      <c r="KLX297"/>
      <c r="KLY297"/>
      <c r="KLZ297"/>
      <c r="KMA297"/>
      <c r="KMB297"/>
      <c r="KMC297"/>
      <c r="KMD297"/>
      <c r="KME297"/>
      <c r="KMF297"/>
      <c r="KMG297"/>
      <c r="KMH297"/>
      <c r="KMI297"/>
      <c r="KMJ297"/>
      <c r="KMK297"/>
      <c r="KML297"/>
      <c r="KMM297"/>
      <c r="KMN297"/>
      <c r="KMO297"/>
      <c r="KMP297"/>
      <c r="KMQ297"/>
      <c r="KMR297"/>
      <c r="KMS297"/>
      <c r="KMT297"/>
      <c r="KMU297"/>
      <c r="KMV297"/>
      <c r="KMW297"/>
      <c r="KMX297"/>
      <c r="KMY297"/>
      <c r="KMZ297"/>
      <c r="KNA297"/>
      <c r="KNB297"/>
      <c r="KNC297"/>
      <c r="KND297"/>
      <c r="KNE297"/>
      <c r="KNF297"/>
      <c r="KNG297"/>
      <c r="KNH297"/>
      <c r="KNI297"/>
      <c r="KNJ297"/>
      <c r="KNK297"/>
      <c r="KNL297"/>
      <c r="KNM297"/>
      <c r="KNN297"/>
      <c r="KNO297"/>
      <c r="KNP297"/>
      <c r="KNQ297"/>
      <c r="KNR297"/>
      <c r="KNS297"/>
      <c r="KNT297"/>
      <c r="KNU297"/>
      <c r="KNV297"/>
      <c r="KNW297"/>
      <c r="KNX297"/>
      <c r="KNY297"/>
      <c r="KNZ297"/>
      <c r="KOA297"/>
      <c r="KOB297"/>
      <c r="KOC297"/>
      <c r="KOD297"/>
      <c r="KOE297"/>
      <c r="KOF297"/>
      <c r="KOG297"/>
      <c r="KOH297"/>
      <c r="KOI297"/>
      <c r="KOJ297"/>
      <c r="KOK297"/>
      <c r="KOL297"/>
      <c r="KOM297"/>
      <c r="KON297"/>
      <c r="KOO297"/>
      <c r="KOP297"/>
      <c r="KOQ297"/>
      <c r="KOR297"/>
      <c r="KOS297"/>
      <c r="KOT297"/>
      <c r="KOU297"/>
      <c r="KOV297"/>
      <c r="KOW297"/>
      <c r="KOX297"/>
      <c r="KOY297"/>
      <c r="KOZ297"/>
      <c r="KPA297"/>
      <c r="KPB297"/>
      <c r="KPC297"/>
      <c r="KPD297"/>
      <c r="KPE297"/>
      <c r="KPF297"/>
      <c r="KPG297"/>
      <c r="KPH297"/>
      <c r="KPI297"/>
      <c r="KPJ297"/>
      <c r="KPK297"/>
      <c r="KPL297"/>
      <c r="KPM297"/>
      <c r="KPN297"/>
      <c r="KPO297"/>
      <c r="KPP297"/>
      <c r="KPQ297"/>
      <c r="KPR297"/>
      <c r="KPS297"/>
      <c r="KPT297"/>
      <c r="KPU297"/>
      <c r="KPV297"/>
      <c r="KPW297"/>
      <c r="KPX297"/>
      <c r="KPY297"/>
      <c r="KPZ297"/>
      <c r="KQA297"/>
      <c r="KQB297"/>
      <c r="KQC297"/>
      <c r="KQD297"/>
      <c r="KQE297"/>
      <c r="KQF297"/>
      <c r="KQG297"/>
      <c r="KQH297"/>
      <c r="KQI297"/>
      <c r="KQJ297"/>
      <c r="KQK297"/>
      <c r="KQL297"/>
      <c r="KQM297"/>
      <c r="KQN297"/>
      <c r="KQO297"/>
      <c r="KQP297"/>
      <c r="KQQ297"/>
      <c r="KQR297"/>
      <c r="KQS297"/>
      <c r="KQT297"/>
      <c r="KQU297"/>
      <c r="KQV297"/>
      <c r="KQW297"/>
      <c r="KQX297"/>
      <c r="KQY297"/>
      <c r="KQZ297"/>
      <c r="KRA297"/>
      <c r="KRB297"/>
      <c r="KRC297"/>
      <c r="KRD297"/>
      <c r="KRE297"/>
      <c r="KRF297"/>
      <c r="KRG297"/>
      <c r="KRH297"/>
      <c r="KRI297"/>
      <c r="KRJ297"/>
      <c r="KRK297"/>
      <c r="KRL297"/>
      <c r="KRM297"/>
      <c r="KRN297"/>
      <c r="KRO297"/>
      <c r="KRP297"/>
      <c r="KRQ297"/>
      <c r="KRR297"/>
      <c r="KRS297"/>
      <c r="KRT297"/>
      <c r="KRU297"/>
      <c r="KRV297"/>
      <c r="KRW297"/>
      <c r="KRX297"/>
      <c r="KRY297"/>
      <c r="KRZ297"/>
      <c r="KSA297"/>
      <c r="KSB297"/>
      <c r="KSC297"/>
      <c r="KSD297"/>
      <c r="KSE297"/>
      <c r="KSF297"/>
      <c r="KSG297"/>
      <c r="KSH297"/>
      <c r="KSI297"/>
      <c r="KSJ297"/>
      <c r="KSK297"/>
      <c r="KSL297"/>
      <c r="KSM297"/>
      <c r="KSN297"/>
      <c r="KSO297"/>
      <c r="KSP297"/>
      <c r="KSQ297"/>
      <c r="KSR297"/>
      <c r="KSS297"/>
      <c r="KST297"/>
      <c r="KSU297"/>
      <c r="KSV297"/>
      <c r="KSW297"/>
      <c r="KSX297"/>
      <c r="KSY297"/>
      <c r="KSZ297"/>
      <c r="KTA297"/>
      <c r="KTB297"/>
      <c r="KTC297"/>
      <c r="KTD297"/>
      <c r="KTE297"/>
      <c r="KTF297"/>
      <c r="KTG297"/>
      <c r="KTH297"/>
      <c r="KTI297"/>
      <c r="KTJ297"/>
      <c r="KTK297"/>
      <c r="KTL297"/>
      <c r="KTM297"/>
      <c r="KTN297"/>
      <c r="KTO297"/>
      <c r="KTP297"/>
      <c r="KTQ297"/>
      <c r="KTR297"/>
      <c r="KTS297"/>
      <c r="KTT297"/>
      <c r="KTU297"/>
      <c r="KTV297"/>
      <c r="KTW297"/>
      <c r="KTX297"/>
      <c r="KTY297"/>
      <c r="KTZ297"/>
      <c r="KUA297"/>
      <c r="KUB297"/>
      <c r="KUC297"/>
      <c r="KUD297"/>
      <c r="KUE297"/>
      <c r="KUF297"/>
      <c r="KUG297"/>
      <c r="KUH297"/>
      <c r="KUI297"/>
      <c r="KUJ297"/>
      <c r="KUK297"/>
      <c r="KUL297"/>
      <c r="KUM297"/>
      <c r="KUN297"/>
      <c r="KUO297"/>
      <c r="KUP297"/>
      <c r="KUQ297"/>
      <c r="KUR297"/>
      <c r="KUS297"/>
      <c r="KUT297"/>
      <c r="KUU297"/>
      <c r="KUV297"/>
      <c r="KUW297"/>
      <c r="KUX297"/>
      <c r="KUY297"/>
      <c r="KUZ297"/>
      <c r="KVA297"/>
      <c r="KVB297"/>
      <c r="KVC297"/>
      <c r="KVD297"/>
      <c r="KVE297"/>
      <c r="KVF297"/>
      <c r="KVG297"/>
      <c r="KVH297"/>
      <c r="KVI297"/>
      <c r="KVJ297"/>
      <c r="KVK297"/>
      <c r="KVL297"/>
      <c r="KVM297"/>
      <c r="KVN297"/>
      <c r="KVO297"/>
      <c r="KVP297"/>
      <c r="KVQ297"/>
      <c r="KVR297"/>
      <c r="KVS297"/>
      <c r="KVT297"/>
      <c r="KVU297"/>
      <c r="KVV297"/>
      <c r="KVW297"/>
      <c r="KVX297"/>
      <c r="KVY297"/>
      <c r="KVZ297"/>
      <c r="KWA297"/>
      <c r="KWB297"/>
      <c r="KWC297"/>
      <c r="KWD297"/>
      <c r="KWE297"/>
      <c r="KWF297"/>
      <c r="KWG297"/>
      <c r="KWH297"/>
      <c r="KWI297"/>
      <c r="KWJ297"/>
      <c r="KWK297"/>
      <c r="KWL297"/>
      <c r="KWM297"/>
      <c r="KWN297"/>
      <c r="KWO297"/>
      <c r="KWP297"/>
      <c r="KWQ297"/>
      <c r="KWR297"/>
      <c r="KWS297"/>
      <c r="KWT297"/>
      <c r="KWU297"/>
      <c r="KWV297"/>
      <c r="KWW297"/>
      <c r="KWX297"/>
      <c r="KWY297"/>
      <c r="KWZ297"/>
      <c r="KXA297"/>
      <c r="KXB297"/>
      <c r="KXC297"/>
      <c r="KXD297"/>
      <c r="KXE297"/>
      <c r="KXF297"/>
      <c r="KXG297"/>
      <c r="KXH297"/>
      <c r="KXI297"/>
      <c r="KXJ297"/>
      <c r="KXK297"/>
      <c r="KXL297"/>
      <c r="KXM297"/>
      <c r="KXN297"/>
      <c r="KXO297"/>
      <c r="KXP297"/>
      <c r="KXQ297"/>
      <c r="KXR297"/>
      <c r="KXS297"/>
      <c r="KXT297"/>
      <c r="KXU297"/>
      <c r="KXV297"/>
      <c r="KXW297"/>
      <c r="KXX297"/>
      <c r="KXY297"/>
      <c r="KXZ297"/>
      <c r="KYA297"/>
      <c r="KYB297"/>
      <c r="KYC297"/>
      <c r="KYD297"/>
      <c r="KYE297"/>
      <c r="KYF297"/>
      <c r="KYG297"/>
      <c r="KYH297"/>
      <c r="KYI297"/>
      <c r="KYJ297"/>
      <c r="KYK297"/>
      <c r="KYL297"/>
      <c r="KYM297"/>
      <c r="KYN297"/>
      <c r="KYO297"/>
      <c r="KYP297"/>
      <c r="KYQ297"/>
      <c r="KYR297"/>
      <c r="KYS297"/>
      <c r="KYT297"/>
      <c r="KYU297"/>
      <c r="KYV297"/>
      <c r="KYW297"/>
      <c r="KYX297"/>
      <c r="KYY297"/>
      <c r="KYZ297"/>
      <c r="KZA297"/>
      <c r="KZB297"/>
      <c r="KZC297"/>
      <c r="KZD297"/>
      <c r="KZE297"/>
      <c r="KZF297"/>
      <c r="KZG297"/>
      <c r="KZH297"/>
      <c r="KZI297"/>
      <c r="KZJ297"/>
      <c r="KZK297"/>
      <c r="KZL297"/>
      <c r="KZM297"/>
      <c r="KZN297"/>
      <c r="KZO297"/>
      <c r="KZP297"/>
      <c r="KZQ297"/>
      <c r="KZR297"/>
      <c r="KZS297"/>
      <c r="KZT297"/>
      <c r="KZU297"/>
      <c r="KZV297"/>
      <c r="KZW297"/>
      <c r="KZX297"/>
      <c r="KZY297"/>
      <c r="KZZ297"/>
      <c r="LAA297"/>
      <c r="LAB297"/>
      <c r="LAC297"/>
      <c r="LAD297"/>
      <c r="LAE297"/>
      <c r="LAF297"/>
      <c r="LAG297"/>
      <c r="LAH297"/>
      <c r="LAI297"/>
      <c r="LAJ297"/>
      <c r="LAK297"/>
      <c r="LAL297"/>
      <c r="LAM297"/>
      <c r="LAN297"/>
      <c r="LAO297"/>
      <c r="LAP297"/>
      <c r="LAQ297"/>
      <c r="LAR297"/>
      <c r="LAS297"/>
      <c r="LAT297"/>
      <c r="LAU297"/>
      <c r="LAV297"/>
      <c r="LAW297"/>
      <c r="LAX297"/>
      <c r="LAY297"/>
      <c r="LAZ297"/>
      <c r="LBA297"/>
      <c r="LBB297"/>
      <c r="LBC297"/>
      <c r="LBD297"/>
      <c r="LBE297"/>
      <c r="LBF297"/>
      <c r="LBG297"/>
      <c r="LBH297"/>
      <c r="LBI297"/>
      <c r="LBJ297"/>
      <c r="LBK297"/>
      <c r="LBL297"/>
      <c r="LBM297"/>
      <c r="LBN297"/>
      <c r="LBO297"/>
      <c r="LBP297"/>
      <c r="LBQ297"/>
      <c r="LBR297"/>
      <c r="LBS297"/>
      <c r="LBT297"/>
      <c r="LBU297"/>
      <c r="LBV297"/>
      <c r="LBW297"/>
      <c r="LBX297"/>
      <c r="LBY297"/>
      <c r="LBZ297"/>
      <c r="LCA297"/>
      <c r="LCB297"/>
      <c r="LCC297"/>
      <c r="LCD297"/>
      <c r="LCE297"/>
      <c r="LCF297"/>
      <c r="LCG297"/>
      <c r="LCH297"/>
      <c r="LCI297"/>
      <c r="LCJ297"/>
      <c r="LCK297"/>
      <c r="LCL297"/>
      <c r="LCM297"/>
      <c r="LCN297"/>
      <c r="LCO297"/>
      <c r="LCP297"/>
      <c r="LCQ297"/>
      <c r="LCR297"/>
      <c r="LCS297"/>
      <c r="LCT297"/>
      <c r="LCU297"/>
      <c r="LCV297"/>
      <c r="LCW297"/>
      <c r="LCX297"/>
      <c r="LCY297"/>
      <c r="LCZ297"/>
      <c r="LDA297"/>
      <c r="LDB297"/>
      <c r="LDC297"/>
      <c r="LDD297"/>
      <c r="LDE297"/>
      <c r="LDF297"/>
      <c r="LDG297"/>
      <c r="LDH297"/>
      <c r="LDI297"/>
      <c r="LDJ297"/>
      <c r="LDK297"/>
      <c r="LDL297"/>
      <c r="LDM297"/>
      <c r="LDN297"/>
      <c r="LDO297"/>
      <c r="LDP297"/>
      <c r="LDQ297"/>
      <c r="LDR297"/>
      <c r="LDS297"/>
      <c r="LDT297"/>
      <c r="LDU297"/>
      <c r="LDV297"/>
      <c r="LDW297"/>
      <c r="LDX297"/>
      <c r="LDY297"/>
      <c r="LDZ297"/>
      <c r="LEA297"/>
      <c r="LEB297"/>
      <c r="LEC297"/>
      <c r="LED297"/>
      <c r="LEE297"/>
      <c r="LEF297"/>
      <c r="LEG297"/>
      <c r="LEH297"/>
      <c r="LEI297"/>
      <c r="LEJ297"/>
      <c r="LEK297"/>
      <c r="LEL297"/>
      <c r="LEM297"/>
      <c r="LEN297"/>
      <c r="LEO297"/>
      <c r="LEP297"/>
      <c r="LEQ297"/>
      <c r="LER297"/>
      <c r="LES297"/>
      <c r="LET297"/>
      <c r="LEU297"/>
      <c r="LEV297"/>
      <c r="LEW297"/>
      <c r="LEX297"/>
      <c r="LEY297"/>
      <c r="LEZ297"/>
      <c r="LFA297"/>
      <c r="LFB297"/>
      <c r="LFC297"/>
      <c r="LFD297"/>
      <c r="LFE297"/>
      <c r="LFF297"/>
      <c r="LFG297"/>
      <c r="LFH297"/>
      <c r="LFI297"/>
      <c r="LFJ297"/>
      <c r="LFK297"/>
      <c r="LFL297"/>
      <c r="LFM297"/>
      <c r="LFN297"/>
      <c r="LFO297"/>
      <c r="LFP297"/>
      <c r="LFQ297"/>
      <c r="LFR297"/>
      <c r="LFS297"/>
      <c r="LFT297"/>
      <c r="LFU297"/>
      <c r="LFV297"/>
      <c r="LFW297"/>
      <c r="LFX297"/>
      <c r="LFY297"/>
      <c r="LFZ297"/>
      <c r="LGA297"/>
      <c r="LGB297"/>
      <c r="LGC297"/>
      <c r="LGD297"/>
      <c r="LGE297"/>
      <c r="LGF297"/>
      <c r="LGG297"/>
      <c r="LGH297"/>
      <c r="LGI297"/>
      <c r="LGJ297"/>
      <c r="LGK297"/>
      <c r="LGL297"/>
      <c r="LGM297"/>
      <c r="LGN297"/>
      <c r="LGO297"/>
      <c r="LGP297"/>
      <c r="LGQ297"/>
      <c r="LGR297"/>
      <c r="LGS297"/>
      <c r="LGT297"/>
      <c r="LGU297"/>
      <c r="LGV297"/>
      <c r="LGW297"/>
      <c r="LGX297"/>
      <c r="LGY297"/>
      <c r="LGZ297"/>
      <c r="LHA297"/>
      <c r="LHB297"/>
      <c r="LHC297"/>
      <c r="LHD297"/>
      <c r="LHE297"/>
      <c r="LHF297"/>
      <c r="LHG297"/>
      <c r="LHH297"/>
      <c r="LHI297"/>
      <c r="LHJ297"/>
      <c r="LHK297"/>
      <c r="LHL297"/>
      <c r="LHM297"/>
      <c r="LHN297"/>
      <c r="LHO297"/>
      <c r="LHP297"/>
      <c r="LHQ297"/>
      <c r="LHR297"/>
      <c r="LHS297"/>
      <c r="LHT297"/>
      <c r="LHU297"/>
      <c r="LHV297"/>
      <c r="LHW297"/>
      <c r="LHX297"/>
      <c r="LHY297"/>
      <c r="LHZ297"/>
      <c r="LIA297"/>
      <c r="LIB297"/>
      <c r="LIC297"/>
      <c r="LID297"/>
      <c r="LIE297"/>
      <c r="LIF297"/>
      <c r="LIG297"/>
      <c r="LIH297"/>
      <c r="LII297"/>
      <c r="LIJ297"/>
      <c r="LIK297"/>
      <c r="LIL297"/>
      <c r="LIM297"/>
      <c r="LIN297"/>
      <c r="LIO297"/>
      <c r="LIP297"/>
      <c r="LIQ297"/>
      <c r="LIR297"/>
      <c r="LIS297"/>
      <c r="LIT297"/>
      <c r="LIU297"/>
      <c r="LIV297"/>
      <c r="LIW297"/>
      <c r="LIX297"/>
      <c r="LIY297"/>
      <c r="LIZ297"/>
      <c r="LJA297"/>
      <c r="LJB297"/>
      <c r="LJC297"/>
      <c r="LJD297"/>
      <c r="LJE297"/>
      <c r="LJF297"/>
      <c r="LJG297"/>
      <c r="LJH297"/>
      <c r="LJI297"/>
      <c r="LJJ297"/>
      <c r="LJK297"/>
      <c r="LJL297"/>
      <c r="LJM297"/>
      <c r="LJN297"/>
      <c r="LJO297"/>
      <c r="LJP297"/>
      <c r="LJQ297"/>
      <c r="LJR297"/>
      <c r="LJS297"/>
      <c r="LJT297"/>
      <c r="LJU297"/>
      <c r="LJV297"/>
      <c r="LJW297"/>
      <c r="LJX297"/>
      <c r="LJY297"/>
      <c r="LJZ297"/>
      <c r="LKA297"/>
      <c r="LKB297"/>
      <c r="LKC297"/>
      <c r="LKD297"/>
      <c r="LKE297"/>
      <c r="LKF297"/>
      <c r="LKG297"/>
      <c r="LKH297"/>
      <c r="LKI297"/>
      <c r="LKJ297"/>
      <c r="LKK297"/>
      <c r="LKL297"/>
      <c r="LKM297"/>
      <c r="LKN297"/>
      <c r="LKO297"/>
      <c r="LKP297"/>
      <c r="LKQ297"/>
      <c r="LKR297"/>
      <c r="LKS297"/>
      <c r="LKT297"/>
      <c r="LKU297"/>
      <c r="LKV297"/>
      <c r="LKW297"/>
      <c r="LKX297"/>
      <c r="LKY297"/>
      <c r="LKZ297"/>
      <c r="LLA297"/>
      <c r="LLB297"/>
      <c r="LLC297"/>
      <c r="LLD297"/>
      <c r="LLE297"/>
      <c r="LLF297"/>
      <c r="LLG297"/>
      <c r="LLH297"/>
      <c r="LLI297"/>
      <c r="LLJ297"/>
      <c r="LLK297"/>
      <c r="LLL297"/>
      <c r="LLM297"/>
      <c r="LLN297"/>
      <c r="LLO297"/>
      <c r="LLP297"/>
      <c r="LLQ297"/>
      <c r="LLR297"/>
      <c r="LLS297"/>
      <c r="LLT297"/>
      <c r="LLU297"/>
      <c r="LLV297"/>
      <c r="LLW297"/>
      <c r="LLX297"/>
      <c r="LLY297"/>
      <c r="LLZ297"/>
      <c r="LMA297"/>
      <c r="LMB297"/>
      <c r="LMC297"/>
      <c r="LMD297"/>
      <c r="LME297"/>
      <c r="LMF297"/>
      <c r="LMG297"/>
      <c r="LMH297"/>
      <c r="LMI297"/>
      <c r="LMJ297"/>
      <c r="LMK297"/>
      <c r="LML297"/>
      <c r="LMM297"/>
      <c r="LMN297"/>
      <c r="LMO297"/>
      <c r="LMP297"/>
      <c r="LMQ297"/>
      <c r="LMR297"/>
      <c r="LMS297"/>
      <c r="LMT297"/>
      <c r="LMU297"/>
      <c r="LMV297"/>
      <c r="LMW297"/>
      <c r="LMX297"/>
      <c r="LMY297"/>
      <c r="LMZ297"/>
      <c r="LNA297"/>
      <c r="LNB297"/>
      <c r="LNC297"/>
      <c r="LND297"/>
      <c r="LNE297"/>
      <c r="LNF297"/>
      <c r="LNG297"/>
      <c r="LNH297"/>
      <c r="LNI297"/>
      <c r="LNJ297"/>
      <c r="LNK297"/>
      <c r="LNL297"/>
      <c r="LNM297"/>
      <c r="LNN297"/>
      <c r="LNO297"/>
      <c r="LNP297"/>
      <c r="LNQ297"/>
      <c r="LNR297"/>
      <c r="LNS297"/>
      <c r="LNT297"/>
      <c r="LNU297"/>
      <c r="LNV297"/>
      <c r="LNW297"/>
      <c r="LNX297"/>
      <c r="LNY297"/>
      <c r="LNZ297"/>
      <c r="LOA297"/>
      <c r="LOB297"/>
      <c r="LOC297"/>
      <c r="LOD297"/>
      <c r="LOE297"/>
      <c r="LOF297"/>
      <c r="LOG297"/>
      <c r="LOH297"/>
      <c r="LOI297"/>
      <c r="LOJ297"/>
      <c r="LOK297"/>
      <c r="LOL297"/>
      <c r="LOM297"/>
      <c r="LON297"/>
      <c r="LOO297"/>
      <c r="LOP297"/>
      <c r="LOQ297"/>
      <c r="LOR297"/>
      <c r="LOS297"/>
      <c r="LOT297"/>
      <c r="LOU297"/>
      <c r="LOV297"/>
      <c r="LOW297"/>
      <c r="LOX297"/>
      <c r="LOY297"/>
      <c r="LOZ297"/>
      <c r="LPA297"/>
      <c r="LPB297"/>
      <c r="LPC297"/>
      <c r="LPD297"/>
      <c r="LPE297"/>
      <c r="LPF297"/>
      <c r="LPG297"/>
      <c r="LPH297"/>
      <c r="LPI297"/>
      <c r="LPJ297"/>
      <c r="LPK297"/>
      <c r="LPL297"/>
      <c r="LPM297"/>
      <c r="LPN297"/>
      <c r="LPO297"/>
      <c r="LPP297"/>
      <c r="LPQ297"/>
      <c r="LPR297"/>
      <c r="LPS297"/>
      <c r="LPT297"/>
      <c r="LPU297"/>
      <c r="LPV297"/>
      <c r="LPW297"/>
      <c r="LPX297"/>
      <c r="LPY297"/>
      <c r="LPZ297"/>
      <c r="LQA297"/>
      <c r="LQB297"/>
      <c r="LQC297"/>
      <c r="LQD297"/>
      <c r="LQE297"/>
      <c r="LQF297"/>
      <c r="LQG297"/>
      <c r="LQH297"/>
      <c r="LQI297"/>
      <c r="LQJ297"/>
      <c r="LQK297"/>
      <c r="LQL297"/>
      <c r="LQM297"/>
      <c r="LQN297"/>
      <c r="LQO297"/>
      <c r="LQP297"/>
      <c r="LQQ297"/>
      <c r="LQR297"/>
      <c r="LQS297"/>
      <c r="LQT297"/>
      <c r="LQU297"/>
      <c r="LQV297"/>
      <c r="LQW297"/>
      <c r="LQX297"/>
      <c r="LQY297"/>
      <c r="LQZ297"/>
      <c r="LRA297"/>
      <c r="LRB297"/>
      <c r="LRC297"/>
      <c r="LRD297"/>
      <c r="LRE297"/>
      <c r="LRF297"/>
      <c r="LRG297"/>
      <c r="LRH297"/>
      <c r="LRI297"/>
      <c r="LRJ297"/>
      <c r="LRK297"/>
      <c r="LRL297"/>
      <c r="LRM297"/>
      <c r="LRN297"/>
      <c r="LRO297"/>
      <c r="LRP297"/>
      <c r="LRQ297"/>
      <c r="LRR297"/>
      <c r="LRS297"/>
      <c r="LRT297"/>
      <c r="LRU297"/>
      <c r="LRV297"/>
      <c r="LRW297"/>
      <c r="LRX297"/>
      <c r="LRY297"/>
      <c r="LRZ297"/>
      <c r="LSA297"/>
      <c r="LSB297"/>
      <c r="LSC297"/>
      <c r="LSD297"/>
      <c r="LSE297"/>
      <c r="LSF297"/>
      <c r="LSG297"/>
      <c r="LSH297"/>
      <c r="LSI297"/>
      <c r="LSJ297"/>
      <c r="LSK297"/>
      <c r="LSL297"/>
      <c r="LSM297"/>
      <c r="LSN297"/>
      <c r="LSO297"/>
      <c r="LSP297"/>
      <c r="LSQ297"/>
      <c r="LSR297"/>
      <c r="LSS297"/>
      <c r="LST297"/>
      <c r="LSU297"/>
      <c r="LSV297"/>
      <c r="LSW297"/>
      <c r="LSX297"/>
      <c r="LSY297"/>
      <c r="LSZ297"/>
      <c r="LTA297"/>
      <c r="LTB297"/>
      <c r="LTC297"/>
      <c r="LTD297"/>
      <c r="LTE297"/>
      <c r="LTF297"/>
      <c r="LTG297"/>
      <c r="LTH297"/>
      <c r="LTI297"/>
      <c r="LTJ297"/>
      <c r="LTK297"/>
      <c r="LTL297"/>
      <c r="LTM297"/>
      <c r="LTN297"/>
      <c r="LTO297"/>
      <c r="LTP297"/>
      <c r="LTQ297"/>
      <c r="LTR297"/>
      <c r="LTS297"/>
      <c r="LTT297"/>
      <c r="LTU297"/>
      <c r="LTV297"/>
      <c r="LTW297"/>
      <c r="LTX297"/>
      <c r="LTY297"/>
      <c r="LTZ297"/>
      <c r="LUA297"/>
      <c r="LUB297"/>
      <c r="LUC297"/>
      <c r="LUD297"/>
      <c r="LUE297"/>
      <c r="LUF297"/>
      <c r="LUG297"/>
      <c r="LUH297"/>
      <c r="LUI297"/>
      <c r="LUJ297"/>
      <c r="LUK297"/>
      <c r="LUL297"/>
      <c r="LUM297"/>
      <c r="LUN297"/>
      <c r="LUO297"/>
      <c r="LUP297"/>
      <c r="LUQ297"/>
      <c r="LUR297"/>
      <c r="LUS297"/>
      <c r="LUT297"/>
      <c r="LUU297"/>
      <c r="LUV297"/>
      <c r="LUW297"/>
      <c r="LUX297"/>
      <c r="LUY297"/>
      <c r="LUZ297"/>
      <c r="LVA297"/>
      <c r="LVB297"/>
      <c r="LVC297"/>
      <c r="LVD297"/>
      <c r="LVE297"/>
      <c r="LVF297"/>
      <c r="LVG297"/>
      <c r="LVH297"/>
      <c r="LVI297"/>
      <c r="LVJ297"/>
      <c r="LVK297"/>
      <c r="LVL297"/>
      <c r="LVM297"/>
      <c r="LVN297"/>
      <c r="LVO297"/>
      <c r="LVP297"/>
      <c r="LVQ297"/>
      <c r="LVR297"/>
      <c r="LVS297"/>
      <c r="LVT297"/>
      <c r="LVU297"/>
      <c r="LVV297"/>
      <c r="LVW297"/>
      <c r="LVX297"/>
      <c r="LVY297"/>
      <c r="LVZ297"/>
      <c r="LWA297"/>
      <c r="LWB297"/>
      <c r="LWC297"/>
      <c r="LWD297"/>
      <c r="LWE297"/>
      <c r="LWF297"/>
      <c r="LWG297"/>
      <c r="LWH297"/>
      <c r="LWI297"/>
      <c r="LWJ297"/>
      <c r="LWK297"/>
      <c r="LWL297"/>
      <c r="LWM297"/>
      <c r="LWN297"/>
      <c r="LWO297"/>
      <c r="LWP297"/>
      <c r="LWQ297"/>
      <c r="LWR297"/>
      <c r="LWS297"/>
      <c r="LWT297"/>
      <c r="LWU297"/>
      <c r="LWV297"/>
      <c r="LWW297"/>
      <c r="LWX297"/>
      <c r="LWY297"/>
      <c r="LWZ297"/>
      <c r="LXA297"/>
      <c r="LXB297"/>
      <c r="LXC297"/>
      <c r="LXD297"/>
      <c r="LXE297"/>
      <c r="LXF297"/>
      <c r="LXG297"/>
      <c r="LXH297"/>
      <c r="LXI297"/>
      <c r="LXJ297"/>
      <c r="LXK297"/>
      <c r="LXL297"/>
      <c r="LXM297"/>
      <c r="LXN297"/>
      <c r="LXO297"/>
      <c r="LXP297"/>
      <c r="LXQ297"/>
      <c r="LXR297"/>
      <c r="LXS297"/>
      <c r="LXT297"/>
      <c r="LXU297"/>
      <c r="LXV297"/>
      <c r="LXW297"/>
      <c r="LXX297"/>
      <c r="LXY297"/>
      <c r="LXZ297"/>
      <c r="LYA297"/>
      <c r="LYB297"/>
      <c r="LYC297"/>
      <c r="LYD297"/>
      <c r="LYE297"/>
      <c r="LYF297"/>
      <c r="LYG297"/>
      <c r="LYH297"/>
      <c r="LYI297"/>
      <c r="LYJ297"/>
      <c r="LYK297"/>
      <c r="LYL297"/>
      <c r="LYM297"/>
      <c r="LYN297"/>
      <c r="LYO297"/>
      <c r="LYP297"/>
      <c r="LYQ297"/>
      <c r="LYR297"/>
      <c r="LYS297"/>
      <c r="LYT297"/>
      <c r="LYU297"/>
      <c r="LYV297"/>
      <c r="LYW297"/>
      <c r="LYX297"/>
      <c r="LYY297"/>
      <c r="LYZ297"/>
      <c r="LZA297"/>
      <c r="LZB297"/>
      <c r="LZC297"/>
      <c r="LZD297"/>
      <c r="LZE297"/>
      <c r="LZF297"/>
      <c r="LZG297"/>
      <c r="LZH297"/>
      <c r="LZI297"/>
      <c r="LZJ297"/>
      <c r="LZK297"/>
      <c r="LZL297"/>
      <c r="LZM297"/>
      <c r="LZN297"/>
      <c r="LZO297"/>
      <c r="LZP297"/>
      <c r="LZQ297"/>
      <c r="LZR297"/>
      <c r="LZS297"/>
      <c r="LZT297"/>
      <c r="LZU297"/>
      <c r="LZV297"/>
      <c r="LZW297"/>
      <c r="LZX297"/>
      <c r="LZY297"/>
      <c r="LZZ297"/>
      <c r="MAA297"/>
      <c r="MAB297"/>
      <c r="MAC297"/>
      <c r="MAD297"/>
      <c r="MAE297"/>
      <c r="MAF297"/>
      <c r="MAG297"/>
      <c r="MAH297"/>
      <c r="MAI297"/>
      <c r="MAJ297"/>
      <c r="MAK297"/>
      <c r="MAL297"/>
      <c r="MAM297"/>
      <c r="MAN297"/>
      <c r="MAO297"/>
      <c r="MAP297"/>
      <c r="MAQ297"/>
      <c r="MAR297"/>
      <c r="MAS297"/>
      <c r="MAT297"/>
      <c r="MAU297"/>
      <c r="MAV297"/>
      <c r="MAW297"/>
      <c r="MAX297"/>
      <c r="MAY297"/>
      <c r="MAZ297"/>
      <c r="MBA297"/>
      <c r="MBB297"/>
      <c r="MBC297"/>
      <c r="MBD297"/>
      <c r="MBE297"/>
      <c r="MBF297"/>
      <c r="MBG297"/>
      <c r="MBH297"/>
      <c r="MBI297"/>
      <c r="MBJ297"/>
      <c r="MBK297"/>
      <c r="MBL297"/>
      <c r="MBM297"/>
      <c r="MBN297"/>
      <c r="MBO297"/>
      <c r="MBP297"/>
      <c r="MBQ297"/>
      <c r="MBR297"/>
      <c r="MBS297"/>
      <c r="MBT297"/>
      <c r="MBU297"/>
      <c r="MBV297"/>
      <c r="MBW297"/>
      <c r="MBX297"/>
      <c r="MBY297"/>
      <c r="MBZ297"/>
      <c r="MCA297"/>
      <c r="MCB297"/>
      <c r="MCC297"/>
      <c r="MCD297"/>
      <c r="MCE297"/>
      <c r="MCF297"/>
      <c r="MCG297"/>
      <c r="MCH297"/>
      <c r="MCI297"/>
      <c r="MCJ297"/>
      <c r="MCK297"/>
      <c r="MCL297"/>
      <c r="MCM297"/>
      <c r="MCN297"/>
      <c r="MCO297"/>
      <c r="MCP297"/>
      <c r="MCQ297"/>
      <c r="MCR297"/>
      <c r="MCS297"/>
      <c r="MCT297"/>
      <c r="MCU297"/>
      <c r="MCV297"/>
      <c r="MCW297"/>
      <c r="MCX297"/>
      <c r="MCY297"/>
      <c r="MCZ297"/>
      <c r="MDA297"/>
      <c r="MDB297"/>
      <c r="MDC297"/>
      <c r="MDD297"/>
      <c r="MDE297"/>
      <c r="MDF297"/>
      <c r="MDG297"/>
      <c r="MDH297"/>
      <c r="MDI297"/>
      <c r="MDJ297"/>
      <c r="MDK297"/>
      <c r="MDL297"/>
      <c r="MDM297"/>
      <c r="MDN297"/>
      <c r="MDO297"/>
      <c r="MDP297"/>
      <c r="MDQ297"/>
      <c r="MDR297"/>
      <c r="MDS297"/>
      <c r="MDT297"/>
      <c r="MDU297"/>
      <c r="MDV297"/>
      <c r="MDW297"/>
      <c r="MDX297"/>
      <c r="MDY297"/>
      <c r="MDZ297"/>
      <c r="MEA297"/>
      <c r="MEB297"/>
      <c r="MEC297"/>
      <c r="MED297"/>
      <c r="MEE297"/>
      <c r="MEF297"/>
      <c r="MEG297"/>
      <c r="MEH297"/>
      <c r="MEI297"/>
      <c r="MEJ297"/>
      <c r="MEK297"/>
      <c r="MEL297"/>
      <c r="MEM297"/>
      <c r="MEN297"/>
      <c r="MEO297"/>
      <c r="MEP297"/>
      <c r="MEQ297"/>
      <c r="MER297"/>
      <c r="MES297"/>
      <c r="MET297"/>
      <c r="MEU297"/>
      <c r="MEV297"/>
      <c r="MEW297"/>
      <c r="MEX297"/>
      <c r="MEY297"/>
      <c r="MEZ297"/>
      <c r="MFA297"/>
      <c r="MFB297"/>
      <c r="MFC297"/>
      <c r="MFD297"/>
      <c r="MFE297"/>
      <c r="MFF297"/>
      <c r="MFG297"/>
      <c r="MFH297"/>
      <c r="MFI297"/>
      <c r="MFJ297"/>
      <c r="MFK297"/>
      <c r="MFL297"/>
      <c r="MFM297"/>
      <c r="MFN297"/>
      <c r="MFO297"/>
      <c r="MFP297"/>
      <c r="MFQ297"/>
      <c r="MFR297"/>
      <c r="MFS297"/>
      <c r="MFT297"/>
      <c r="MFU297"/>
      <c r="MFV297"/>
      <c r="MFW297"/>
      <c r="MFX297"/>
      <c r="MFY297"/>
      <c r="MFZ297"/>
      <c r="MGA297"/>
      <c r="MGB297"/>
      <c r="MGC297"/>
      <c r="MGD297"/>
      <c r="MGE297"/>
      <c r="MGF297"/>
      <c r="MGG297"/>
      <c r="MGH297"/>
      <c r="MGI297"/>
      <c r="MGJ297"/>
      <c r="MGK297"/>
      <c r="MGL297"/>
      <c r="MGM297"/>
      <c r="MGN297"/>
      <c r="MGO297"/>
      <c r="MGP297"/>
      <c r="MGQ297"/>
      <c r="MGR297"/>
      <c r="MGS297"/>
      <c r="MGT297"/>
      <c r="MGU297"/>
      <c r="MGV297"/>
      <c r="MGW297"/>
      <c r="MGX297"/>
      <c r="MGY297"/>
      <c r="MGZ297"/>
      <c r="MHA297"/>
      <c r="MHB297"/>
      <c r="MHC297"/>
      <c r="MHD297"/>
      <c r="MHE297"/>
      <c r="MHF297"/>
      <c r="MHG297"/>
      <c r="MHH297"/>
      <c r="MHI297"/>
      <c r="MHJ297"/>
      <c r="MHK297"/>
      <c r="MHL297"/>
      <c r="MHM297"/>
      <c r="MHN297"/>
      <c r="MHO297"/>
      <c r="MHP297"/>
      <c r="MHQ297"/>
      <c r="MHR297"/>
      <c r="MHS297"/>
      <c r="MHT297"/>
      <c r="MHU297"/>
      <c r="MHV297"/>
      <c r="MHW297"/>
      <c r="MHX297"/>
      <c r="MHY297"/>
      <c r="MHZ297"/>
      <c r="MIA297"/>
      <c r="MIB297"/>
      <c r="MIC297"/>
      <c r="MID297"/>
      <c r="MIE297"/>
      <c r="MIF297"/>
      <c r="MIG297"/>
      <c r="MIH297"/>
      <c r="MII297"/>
      <c r="MIJ297"/>
      <c r="MIK297"/>
      <c r="MIL297"/>
      <c r="MIM297"/>
      <c r="MIN297"/>
      <c r="MIO297"/>
      <c r="MIP297"/>
      <c r="MIQ297"/>
      <c r="MIR297"/>
      <c r="MIS297"/>
      <c r="MIT297"/>
      <c r="MIU297"/>
      <c r="MIV297"/>
      <c r="MIW297"/>
      <c r="MIX297"/>
      <c r="MIY297"/>
      <c r="MIZ297"/>
      <c r="MJA297"/>
      <c r="MJB297"/>
      <c r="MJC297"/>
      <c r="MJD297"/>
      <c r="MJE297"/>
      <c r="MJF297"/>
      <c r="MJG297"/>
      <c r="MJH297"/>
      <c r="MJI297"/>
      <c r="MJJ297"/>
      <c r="MJK297"/>
      <c r="MJL297"/>
      <c r="MJM297"/>
      <c r="MJN297"/>
      <c r="MJO297"/>
      <c r="MJP297"/>
      <c r="MJQ297"/>
      <c r="MJR297"/>
      <c r="MJS297"/>
      <c r="MJT297"/>
      <c r="MJU297"/>
      <c r="MJV297"/>
      <c r="MJW297"/>
      <c r="MJX297"/>
      <c r="MJY297"/>
      <c r="MJZ297"/>
      <c r="MKA297"/>
      <c r="MKB297"/>
      <c r="MKC297"/>
      <c r="MKD297"/>
      <c r="MKE297"/>
      <c r="MKF297"/>
      <c r="MKG297"/>
      <c r="MKH297"/>
      <c r="MKI297"/>
      <c r="MKJ297"/>
      <c r="MKK297"/>
      <c r="MKL297"/>
      <c r="MKM297"/>
      <c r="MKN297"/>
      <c r="MKO297"/>
      <c r="MKP297"/>
      <c r="MKQ297"/>
      <c r="MKR297"/>
      <c r="MKS297"/>
      <c r="MKT297"/>
      <c r="MKU297"/>
      <c r="MKV297"/>
      <c r="MKW297"/>
      <c r="MKX297"/>
      <c r="MKY297"/>
      <c r="MKZ297"/>
      <c r="MLA297"/>
      <c r="MLB297"/>
      <c r="MLC297"/>
      <c r="MLD297"/>
      <c r="MLE297"/>
      <c r="MLF297"/>
      <c r="MLG297"/>
      <c r="MLH297"/>
      <c r="MLI297"/>
      <c r="MLJ297"/>
      <c r="MLK297"/>
      <c r="MLL297"/>
      <c r="MLM297"/>
      <c r="MLN297"/>
      <c r="MLO297"/>
      <c r="MLP297"/>
      <c r="MLQ297"/>
      <c r="MLR297"/>
      <c r="MLS297"/>
      <c r="MLT297"/>
      <c r="MLU297"/>
      <c r="MLV297"/>
      <c r="MLW297"/>
      <c r="MLX297"/>
      <c r="MLY297"/>
      <c r="MLZ297"/>
      <c r="MMA297"/>
      <c r="MMB297"/>
      <c r="MMC297"/>
      <c r="MMD297"/>
      <c r="MME297"/>
      <c r="MMF297"/>
      <c r="MMG297"/>
      <c r="MMH297"/>
      <c r="MMI297"/>
      <c r="MMJ297"/>
      <c r="MMK297"/>
      <c r="MML297"/>
      <c r="MMM297"/>
      <c r="MMN297"/>
      <c r="MMO297"/>
      <c r="MMP297"/>
      <c r="MMQ297"/>
      <c r="MMR297"/>
      <c r="MMS297"/>
      <c r="MMT297"/>
      <c r="MMU297"/>
      <c r="MMV297"/>
      <c r="MMW297"/>
      <c r="MMX297"/>
      <c r="MMY297"/>
      <c r="MMZ297"/>
      <c r="MNA297"/>
      <c r="MNB297"/>
      <c r="MNC297"/>
      <c r="MND297"/>
      <c r="MNE297"/>
      <c r="MNF297"/>
      <c r="MNG297"/>
      <c r="MNH297"/>
      <c r="MNI297"/>
      <c r="MNJ297"/>
      <c r="MNK297"/>
      <c r="MNL297"/>
      <c r="MNM297"/>
      <c r="MNN297"/>
      <c r="MNO297"/>
      <c r="MNP297"/>
      <c r="MNQ297"/>
      <c r="MNR297"/>
      <c r="MNS297"/>
      <c r="MNT297"/>
      <c r="MNU297"/>
      <c r="MNV297"/>
      <c r="MNW297"/>
      <c r="MNX297"/>
      <c r="MNY297"/>
      <c r="MNZ297"/>
      <c r="MOA297"/>
      <c r="MOB297"/>
      <c r="MOC297"/>
      <c r="MOD297"/>
      <c r="MOE297"/>
      <c r="MOF297"/>
      <c r="MOG297"/>
      <c r="MOH297"/>
      <c r="MOI297"/>
      <c r="MOJ297"/>
      <c r="MOK297"/>
      <c r="MOL297"/>
      <c r="MOM297"/>
      <c r="MON297"/>
      <c r="MOO297"/>
      <c r="MOP297"/>
      <c r="MOQ297"/>
      <c r="MOR297"/>
      <c r="MOS297"/>
      <c r="MOT297"/>
      <c r="MOU297"/>
      <c r="MOV297"/>
      <c r="MOW297"/>
      <c r="MOX297"/>
      <c r="MOY297"/>
      <c r="MOZ297"/>
      <c r="MPA297"/>
      <c r="MPB297"/>
      <c r="MPC297"/>
      <c r="MPD297"/>
      <c r="MPE297"/>
      <c r="MPF297"/>
      <c r="MPG297"/>
      <c r="MPH297"/>
      <c r="MPI297"/>
      <c r="MPJ297"/>
      <c r="MPK297"/>
      <c r="MPL297"/>
      <c r="MPM297"/>
      <c r="MPN297"/>
      <c r="MPO297"/>
      <c r="MPP297"/>
      <c r="MPQ297"/>
      <c r="MPR297"/>
      <c r="MPS297"/>
      <c r="MPT297"/>
      <c r="MPU297"/>
      <c r="MPV297"/>
      <c r="MPW297"/>
      <c r="MPX297"/>
      <c r="MPY297"/>
      <c r="MPZ297"/>
      <c r="MQA297"/>
      <c r="MQB297"/>
      <c r="MQC297"/>
      <c r="MQD297"/>
      <c r="MQE297"/>
      <c r="MQF297"/>
      <c r="MQG297"/>
      <c r="MQH297"/>
      <c r="MQI297"/>
      <c r="MQJ297"/>
      <c r="MQK297"/>
      <c r="MQL297"/>
      <c r="MQM297"/>
      <c r="MQN297"/>
      <c r="MQO297"/>
      <c r="MQP297"/>
      <c r="MQQ297"/>
      <c r="MQR297"/>
      <c r="MQS297"/>
      <c r="MQT297"/>
      <c r="MQU297"/>
      <c r="MQV297"/>
      <c r="MQW297"/>
      <c r="MQX297"/>
      <c r="MQY297"/>
      <c r="MQZ297"/>
      <c r="MRA297"/>
      <c r="MRB297"/>
      <c r="MRC297"/>
      <c r="MRD297"/>
      <c r="MRE297"/>
      <c r="MRF297"/>
      <c r="MRG297"/>
      <c r="MRH297"/>
      <c r="MRI297"/>
      <c r="MRJ297"/>
      <c r="MRK297"/>
      <c r="MRL297"/>
      <c r="MRM297"/>
      <c r="MRN297"/>
      <c r="MRO297"/>
      <c r="MRP297"/>
      <c r="MRQ297"/>
      <c r="MRR297"/>
      <c r="MRS297"/>
      <c r="MRT297"/>
      <c r="MRU297"/>
      <c r="MRV297"/>
      <c r="MRW297"/>
      <c r="MRX297"/>
      <c r="MRY297"/>
      <c r="MRZ297"/>
      <c r="MSA297"/>
      <c r="MSB297"/>
      <c r="MSC297"/>
      <c r="MSD297"/>
      <c r="MSE297"/>
      <c r="MSF297"/>
      <c r="MSG297"/>
      <c r="MSH297"/>
      <c r="MSI297"/>
      <c r="MSJ297"/>
      <c r="MSK297"/>
      <c r="MSL297"/>
      <c r="MSM297"/>
      <c r="MSN297"/>
      <c r="MSO297"/>
      <c r="MSP297"/>
      <c r="MSQ297"/>
      <c r="MSR297"/>
      <c r="MSS297"/>
      <c r="MST297"/>
      <c r="MSU297"/>
      <c r="MSV297"/>
      <c r="MSW297"/>
      <c r="MSX297"/>
      <c r="MSY297"/>
      <c r="MSZ297"/>
      <c r="MTA297"/>
      <c r="MTB297"/>
      <c r="MTC297"/>
      <c r="MTD297"/>
      <c r="MTE297"/>
      <c r="MTF297"/>
      <c r="MTG297"/>
      <c r="MTH297"/>
      <c r="MTI297"/>
      <c r="MTJ297"/>
      <c r="MTK297"/>
      <c r="MTL297"/>
      <c r="MTM297"/>
      <c r="MTN297"/>
      <c r="MTO297"/>
      <c r="MTP297"/>
      <c r="MTQ297"/>
      <c r="MTR297"/>
      <c r="MTS297"/>
      <c r="MTT297"/>
      <c r="MTU297"/>
      <c r="MTV297"/>
      <c r="MTW297"/>
      <c r="MTX297"/>
      <c r="MTY297"/>
      <c r="MTZ297"/>
      <c r="MUA297"/>
      <c r="MUB297"/>
      <c r="MUC297"/>
      <c r="MUD297"/>
      <c r="MUE297"/>
      <c r="MUF297"/>
      <c r="MUG297"/>
      <c r="MUH297"/>
      <c r="MUI297"/>
      <c r="MUJ297"/>
      <c r="MUK297"/>
      <c r="MUL297"/>
      <c r="MUM297"/>
      <c r="MUN297"/>
      <c r="MUO297"/>
      <c r="MUP297"/>
      <c r="MUQ297"/>
      <c r="MUR297"/>
      <c r="MUS297"/>
      <c r="MUT297"/>
      <c r="MUU297"/>
      <c r="MUV297"/>
      <c r="MUW297"/>
      <c r="MUX297"/>
      <c r="MUY297"/>
      <c r="MUZ297"/>
      <c r="MVA297"/>
      <c r="MVB297"/>
      <c r="MVC297"/>
      <c r="MVD297"/>
      <c r="MVE297"/>
      <c r="MVF297"/>
      <c r="MVG297"/>
      <c r="MVH297"/>
      <c r="MVI297"/>
      <c r="MVJ297"/>
      <c r="MVK297"/>
      <c r="MVL297"/>
      <c r="MVM297"/>
      <c r="MVN297"/>
      <c r="MVO297"/>
      <c r="MVP297"/>
      <c r="MVQ297"/>
      <c r="MVR297"/>
      <c r="MVS297"/>
      <c r="MVT297"/>
      <c r="MVU297"/>
      <c r="MVV297"/>
      <c r="MVW297"/>
      <c r="MVX297"/>
      <c r="MVY297"/>
      <c r="MVZ297"/>
      <c r="MWA297"/>
      <c r="MWB297"/>
      <c r="MWC297"/>
      <c r="MWD297"/>
      <c r="MWE297"/>
      <c r="MWF297"/>
      <c r="MWG297"/>
      <c r="MWH297"/>
      <c r="MWI297"/>
      <c r="MWJ297"/>
      <c r="MWK297"/>
      <c r="MWL297"/>
      <c r="MWM297"/>
      <c r="MWN297"/>
      <c r="MWO297"/>
      <c r="MWP297"/>
      <c r="MWQ297"/>
      <c r="MWR297"/>
      <c r="MWS297"/>
      <c r="MWT297"/>
      <c r="MWU297"/>
      <c r="MWV297"/>
      <c r="MWW297"/>
      <c r="MWX297"/>
      <c r="MWY297"/>
      <c r="MWZ297"/>
      <c r="MXA297"/>
      <c r="MXB297"/>
      <c r="MXC297"/>
      <c r="MXD297"/>
      <c r="MXE297"/>
      <c r="MXF297"/>
      <c r="MXG297"/>
      <c r="MXH297"/>
      <c r="MXI297"/>
      <c r="MXJ297"/>
      <c r="MXK297"/>
      <c r="MXL297"/>
      <c r="MXM297"/>
      <c r="MXN297"/>
      <c r="MXO297"/>
      <c r="MXP297"/>
      <c r="MXQ297"/>
      <c r="MXR297"/>
      <c r="MXS297"/>
      <c r="MXT297"/>
      <c r="MXU297"/>
      <c r="MXV297"/>
      <c r="MXW297"/>
      <c r="MXX297"/>
      <c r="MXY297"/>
      <c r="MXZ297"/>
      <c r="MYA297"/>
      <c r="MYB297"/>
      <c r="MYC297"/>
      <c r="MYD297"/>
      <c r="MYE297"/>
      <c r="MYF297"/>
      <c r="MYG297"/>
      <c r="MYH297"/>
      <c r="MYI297"/>
      <c r="MYJ297"/>
      <c r="MYK297"/>
      <c r="MYL297"/>
      <c r="MYM297"/>
      <c r="MYN297"/>
      <c r="MYO297"/>
      <c r="MYP297"/>
      <c r="MYQ297"/>
      <c r="MYR297"/>
      <c r="MYS297"/>
      <c r="MYT297"/>
      <c r="MYU297"/>
      <c r="MYV297"/>
      <c r="MYW297"/>
      <c r="MYX297"/>
      <c r="MYY297"/>
      <c r="MYZ297"/>
      <c r="MZA297"/>
      <c r="MZB297"/>
      <c r="MZC297"/>
      <c r="MZD297"/>
      <c r="MZE297"/>
      <c r="MZF297"/>
      <c r="MZG297"/>
      <c r="MZH297"/>
      <c r="MZI297"/>
      <c r="MZJ297"/>
      <c r="MZK297"/>
      <c r="MZL297"/>
      <c r="MZM297"/>
      <c r="MZN297"/>
      <c r="MZO297"/>
      <c r="MZP297"/>
      <c r="MZQ297"/>
      <c r="MZR297"/>
      <c r="MZS297"/>
      <c r="MZT297"/>
      <c r="MZU297"/>
      <c r="MZV297"/>
      <c r="MZW297"/>
      <c r="MZX297"/>
      <c r="MZY297"/>
      <c r="MZZ297"/>
      <c r="NAA297"/>
      <c r="NAB297"/>
      <c r="NAC297"/>
      <c r="NAD297"/>
      <c r="NAE297"/>
      <c r="NAF297"/>
      <c r="NAG297"/>
      <c r="NAH297"/>
      <c r="NAI297"/>
      <c r="NAJ297"/>
      <c r="NAK297"/>
      <c r="NAL297"/>
      <c r="NAM297"/>
      <c r="NAN297"/>
      <c r="NAO297"/>
      <c r="NAP297"/>
      <c r="NAQ297"/>
      <c r="NAR297"/>
      <c r="NAS297"/>
      <c r="NAT297"/>
      <c r="NAU297"/>
      <c r="NAV297"/>
      <c r="NAW297"/>
      <c r="NAX297"/>
      <c r="NAY297"/>
      <c r="NAZ297"/>
      <c r="NBA297"/>
      <c r="NBB297"/>
      <c r="NBC297"/>
      <c r="NBD297"/>
      <c r="NBE297"/>
      <c r="NBF297"/>
      <c r="NBG297"/>
      <c r="NBH297"/>
      <c r="NBI297"/>
      <c r="NBJ297"/>
      <c r="NBK297"/>
      <c r="NBL297"/>
      <c r="NBM297"/>
      <c r="NBN297"/>
      <c r="NBO297"/>
      <c r="NBP297"/>
      <c r="NBQ297"/>
      <c r="NBR297"/>
      <c r="NBS297"/>
      <c r="NBT297"/>
      <c r="NBU297"/>
      <c r="NBV297"/>
      <c r="NBW297"/>
      <c r="NBX297"/>
      <c r="NBY297"/>
      <c r="NBZ297"/>
      <c r="NCA297"/>
      <c r="NCB297"/>
      <c r="NCC297"/>
      <c r="NCD297"/>
      <c r="NCE297"/>
      <c r="NCF297"/>
      <c r="NCG297"/>
      <c r="NCH297"/>
      <c r="NCI297"/>
      <c r="NCJ297"/>
      <c r="NCK297"/>
      <c r="NCL297"/>
      <c r="NCM297"/>
      <c r="NCN297"/>
      <c r="NCO297"/>
      <c r="NCP297"/>
      <c r="NCQ297"/>
      <c r="NCR297"/>
      <c r="NCS297"/>
      <c r="NCT297"/>
      <c r="NCU297"/>
      <c r="NCV297"/>
      <c r="NCW297"/>
      <c r="NCX297"/>
      <c r="NCY297"/>
      <c r="NCZ297"/>
      <c r="NDA297"/>
      <c r="NDB297"/>
      <c r="NDC297"/>
      <c r="NDD297"/>
      <c r="NDE297"/>
      <c r="NDF297"/>
      <c r="NDG297"/>
      <c r="NDH297"/>
      <c r="NDI297"/>
      <c r="NDJ297"/>
      <c r="NDK297"/>
      <c r="NDL297"/>
      <c r="NDM297"/>
      <c r="NDN297"/>
      <c r="NDO297"/>
      <c r="NDP297"/>
      <c r="NDQ297"/>
      <c r="NDR297"/>
      <c r="NDS297"/>
      <c r="NDT297"/>
      <c r="NDU297"/>
      <c r="NDV297"/>
      <c r="NDW297"/>
      <c r="NDX297"/>
      <c r="NDY297"/>
      <c r="NDZ297"/>
      <c r="NEA297"/>
      <c r="NEB297"/>
      <c r="NEC297"/>
      <c r="NED297"/>
      <c r="NEE297"/>
      <c r="NEF297"/>
      <c r="NEG297"/>
      <c r="NEH297"/>
      <c r="NEI297"/>
      <c r="NEJ297"/>
      <c r="NEK297"/>
      <c r="NEL297"/>
      <c r="NEM297"/>
      <c r="NEN297"/>
      <c r="NEO297"/>
      <c r="NEP297"/>
      <c r="NEQ297"/>
      <c r="NER297"/>
      <c r="NES297"/>
      <c r="NET297"/>
      <c r="NEU297"/>
      <c r="NEV297"/>
      <c r="NEW297"/>
      <c r="NEX297"/>
      <c r="NEY297"/>
      <c r="NEZ297"/>
      <c r="NFA297"/>
      <c r="NFB297"/>
      <c r="NFC297"/>
      <c r="NFD297"/>
      <c r="NFE297"/>
      <c r="NFF297"/>
      <c r="NFG297"/>
      <c r="NFH297"/>
      <c r="NFI297"/>
      <c r="NFJ297"/>
      <c r="NFK297"/>
      <c r="NFL297"/>
      <c r="NFM297"/>
      <c r="NFN297"/>
      <c r="NFO297"/>
      <c r="NFP297"/>
      <c r="NFQ297"/>
      <c r="NFR297"/>
      <c r="NFS297"/>
      <c r="NFT297"/>
      <c r="NFU297"/>
      <c r="NFV297"/>
      <c r="NFW297"/>
      <c r="NFX297"/>
      <c r="NFY297"/>
      <c r="NFZ297"/>
      <c r="NGA297"/>
      <c r="NGB297"/>
      <c r="NGC297"/>
      <c r="NGD297"/>
      <c r="NGE297"/>
      <c r="NGF297"/>
      <c r="NGG297"/>
      <c r="NGH297"/>
      <c r="NGI297"/>
      <c r="NGJ297"/>
      <c r="NGK297"/>
      <c r="NGL297"/>
      <c r="NGM297"/>
      <c r="NGN297"/>
      <c r="NGO297"/>
      <c r="NGP297"/>
      <c r="NGQ297"/>
      <c r="NGR297"/>
      <c r="NGS297"/>
      <c r="NGT297"/>
      <c r="NGU297"/>
      <c r="NGV297"/>
      <c r="NGW297"/>
      <c r="NGX297"/>
      <c r="NGY297"/>
      <c r="NGZ297"/>
      <c r="NHA297"/>
      <c r="NHB297"/>
      <c r="NHC297"/>
      <c r="NHD297"/>
      <c r="NHE297"/>
      <c r="NHF297"/>
      <c r="NHG297"/>
      <c r="NHH297"/>
      <c r="NHI297"/>
      <c r="NHJ297"/>
      <c r="NHK297"/>
      <c r="NHL297"/>
      <c r="NHM297"/>
      <c r="NHN297"/>
      <c r="NHO297"/>
      <c r="NHP297"/>
      <c r="NHQ297"/>
      <c r="NHR297"/>
      <c r="NHS297"/>
      <c r="NHT297"/>
      <c r="NHU297"/>
      <c r="NHV297"/>
      <c r="NHW297"/>
      <c r="NHX297"/>
      <c r="NHY297"/>
      <c r="NHZ297"/>
      <c r="NIA297"/>
      <c r="NIB297"/>
      <c r="NIC297"/>
      <c r="NID297"/>
      <c r="NIE297"/>
      <c r="NIF297"/>
      <c r="NIG297"/>
      <c r="NIH297"/>
      <c r="NII297"/>
      <c r="NIJ297"/>
      <c r="NIK297"/>
      <c r="NIL297"/>
      <c r="NIM297"/>
      <c r="NIN297"/>
      <c r="NIO297"/>
      <c r="NIP297"/>
      <c r="NIQ297"/>
      <c r="NIR297"/>
      <c r="NIS297"/>
      <c r="NIT297"/>
      <c r="NIU297"/>
      <c r="NIV297"/>
      <c r="NIW297"/>
      <c r="NIX297"/>
      <c r="NIY297"/>
      <c r="NIZ297"/>
      <c r="NJA297"/>
      <c r="NJB297"/>
      <c r="NJC297"/>
      <c r="NJD297"/>
      <c r="NJE297"/>
      <c r="NJF297"/>
      <c r="NJG297"/>
      <c r="NJH297"/>
      <c r="NJI297"/>
      <c r="NJJ297"/>
      <c r="NJK297"/>
      <c r="NJL297"/>
      <c r="NJM297"/>
      <c r="NJN297"/>
      <c r="NJO297"/>
      <c r="NJP297"/>
      <c r="NJQ297"/>
      <c r="NJR297"/>
      <c r="NJS297"/>
      <c r="NJT297"/>
      <c r="NJU297"/>
      <c r="NJV297"/>
      <c r="NJW297"/>
      <c r="NJX297"/>
      <c r="NJY297"/>
      <c r="NJZ297"/>
      <c r="NKA297"/>
      <c r="NKB297"/>
      <c r="NKC297"/>
      <c r="NKD297"/>
      <c r="NKE297"/>
      <c r="NKF297"/>
      <c r="NKG297"/>
      <c r="NKH297"/>
      <c r="NKI297"/>
      <c r="NKJ297"/>
      <c r="NKK297"/>
      <c r="NKL297"/>
      <c r="NKM297"/>
      <c r="NKN297"/>
      <c r="NKO297"/>
      <c r="NKP297"/>
      <c r="NKQ297"/>
      <c r="NKR297"/>
      <c r="NKS297"/>
      <c r="NKT297"/>
      <c r="NKU297"/>
      <c r="NKV297"/>
      <c r="NKW297"/>
      <c r="NKX297"/>
      <c r="NKY297"/>
      <c r="NKZ297"/>
      <c r="NLA297"/>
      <c r="NLB297"/>
      <c r="NLC297"/>
      <c r="NLD297"/>
      <c r="NLE297"/>
      <c r="NLF297"/>
      <c r="NLG297"/>
      <c r="NLH297"/>
      <c r="NLI297"/>
      <c r="NLJ297"/>
      <c r="NLK297"/>
      <c r="NLL297"/>
      <c r="NLM297"/>
      <c r="NLN297"/>
      <c r="NLO297"/>
      <c r="NLP297"/>
      <c r="NLQ297"/>
      <c r="NLR297"/>
      <c r="NLS297"/>
      <c r="NLT297"/>
      <c r="NLU297"/>
      <c r="NLV297"/>
      <c r="NLW297"/>
      <c r="NLX297"/>
      <c r="NLY297"/>
      <c r="NLZ297"/>
      <c r="NMA297"/>
      <c r="NMB297"/>
      <c r="NMC297"/>
      <c r="NMD297"/>
      <c r="NME297"/>
      <c r="NMF297"/>
      <c r="NMG297"/>
      <c r="NMH297"/>
      <c r="NMI297"/>
      <c r="NMJ297"/>
      <c r="NMK297"/>
      <c r="NML297"/>
      <c r="NMM297"/>
      <c r="NMN297"/>
      <c r="NMO297"/>
      <c r="NMP297"/>
      <c r="NMQ297"/>
      <c r="NMR297"/>
      <c r="NMS297"/>
      <c r="NMT297"/>
      <c r="NMU297"/>
      <c r="NMV297"/>
      <c r="NMW297"/>
      <c r="NMX297"/>
      <c r="NMY297"/>
      <c r="NMZ297"/>
      <c r="NNA297"/>
      <c r="NNB297"/>
      <c r="NNC297"/>
      <c r="NND297"/>
      <c r="NNE297"/>
      <c r="NNF297"/>
      <c r="NNG297"/>
      <c r="NNH297"/>
      <c r="NNI297"/>
      <c r="NNJ297"/>
      <c r="NNK297"/>
      <c r="NNL297"/>
      <c r="NNM297"/>
      <c r="NNN297"/>
      <c r="NNO297"/>
      <c r="NNP297"/>
      <c r="NNQ297"/>
      <c r="NNR297"/>
      <c r="NNS297"/>
      <c r="NNT297"/>
      <c r="NNU297"/>
      <c r="NNV297"/>
      <c r="NNW297"/>
      <c r="NNX297"/>
      <c r="NNY297"/>
      <c r="NNZ297"/>
      <c r="NOA297"/>
      <c r="NOB297"/>
      <c r="NOC297"/>
      <c r="NOD297"/>
      <c r="NOE297"/>
      <c r="NOF297"/>
      <c r="NOG297"/>
      <c r="NOH297"/>
      <c r="NOI297"/>
      <c r="NOJ297"/>
      <c r="NOK297"/>
      <c r="NOL297"/>
      <c r="NOM297"/>
      <c r="NON297"/>
      <c r="NOO297"/>
      <c r="NOP297"/>
      <c r="NOQ297"/>
      <c r="NOR297"/>
      <c r="NOS297"/>
      <c r="NOT297"/>
      <c r="NOU297"/>
      <c r="NOV297"/>
      <c r="NOW297"/>
      <c r="NOX297"/>
      <c r="NOY297"/>
      <c r="NOZ297"/>
      <c r="NPA297"/>
      <c r="NPB297"/>
      <c r="NPC297"/>
      <c r="NPD297"/>
      <c r="NPE297"/>
      <c r="NPF297"/>
      <c r="NPG297"/>
      <c r="NPH297"/>
      <c r="NPI297"/>
      <c r="NPJ297"/>
      <c r="NPK297"/>
      <c r="NPL297"/>
      <c r="NPM297"/>
      <c r="NPN297"/>
      <c r="NPO297"/>
      <c r="NPP297"/>
      <c r="NPQ297"/>
      <c r="NPR297"/>
      <c r="NPS297"/>
      <c r="NPT297"/>
      <c r="NPU297"/>
      <c r="NPV297"/>
      <c r="NPW297"/>
      <c r="NPX297"/>
      <c r="NPY297"/>
      <c r="NPZ297"/>
      <c r="NQA297"/>
      <c r="NQB297"/>
      <c r="NQC297"/>
      <c r="NQD297"/>
      <c r="NQE297"/>
      <c r="NQF297"/>
      <c r="NQG297"/>
      <c r="NQH297"/>
      <c r="NQI297"/>
      <c r="NQJ297"/>
      <c r="NQK297"/>
      <c r="NQL297"/>
      <c r="NQM297"/>
      <c r="NQN297"/>
      <c r="NQO297"/>
      <c r="NQP297"/>
      <c r="NQQ297"/>
      <c r="NQR297"/>
      <c r="NQS297"/>
      <c r="NQT297"/>
      <c r="NQU297"/>
      <c r="NQV297"/>
      <c r="NQW297"/>
      <c r="NQX297"/>
      <c r="NQY297"/>
      <c r="NQZ297"/>
      <c r="NRA297"/>
      <c r="NRB297"/>
      <c r="NRC297"/>
      <c r="NRD297"/>
      <c r="NRE297"/>
      <c r="NRF297"/>
      <c r="NRG297"/>
      <c r="NRH297"/>
      <c r="NRI297"/>
      <c r="NRJ297"/>
      <c r="NRK297"/>
      <c r="NRL297"/>
      <c r="NRM297"/>
      <c r="NRN297"/>
      <c r="NRO297"/>
      <c r="NRP297"/>
      <c r="NRQ297"/>
      <c r="NRR297"/>
      <c r="NRS297"/>
      <c r="NRT297"/>
      <c r="NRU297"/>
      <c r="NRV297"/>
      <c r="NRW297"/>
      <c r="NRX297"/>
      <c r="NRY297"/>
      <c r="NRZ297"/>
      <c r="NSA297"/>
      <c r="NSB297"/>
      <c r="NSC297"/>
      <c r="NSD297"/>
      <c r="NSE297"/>
      <c r="NSF297"/>
      <c r="NSG297"/>
      <c r="NSH297"/>
      <c r="NSI297"/>
      <c r="NSJ297"/>
      <c r="NSK297"/>
      <c r="NSL297"/>
      <c r="NSM297"/>
      <c r="NSN297"/>
      <c r="NSO297"/>
      <c r="NSP297"/>
      <c r="NSQ297"/>
      <c r="NSR297"/>
      <c r="NSS297"/>
      <c r="NST297"/>
      <c r="NSU297"/>
      <c r="NSV297"/>
      <c r="NSW297"/>
      <c r="NSX297"/>
      <c r="NSY297"/>
      <c r="NSZ297"/>
      <c r="NTA297"/>
      <c r="NTB297"/>
      <c r="NTC297"/>
      <c r="NTD297"/>
      <c r="NTE297"/>
      <c r="NTF297"/>
      <c r="NTG297"/>
      <c r="NTH297"/>
      <c r="NTI297"/>
      <c r="NTJ297"/>
      <c r="NTK297"/>
      <c r="NTL297"/>
      <c r="NTM297"/>
      <c r="NTN297"/>
      <c r="NTO297"/>
      <c r="NTP297"/>
      <c r="NTQ297"/>
      <c r="NTR297"/>
      <c r="NTS297"/>
      <c r="NTT297"/>
      <c r="NTU297"/>
      <c r="NTV297"/>
      <c r="NTW297"/>
      <c r="NTX297"/>
      <c r="NTY297"/>
      <c r="NTZ297"/>
      <c r="NUA297"/>
      <c r="NUB297"/>
      <c r="NUC297"/>
      <c r="NUD297"/>
      <c r="NUE297"/>
      <c r="NUF297"/>
      <c r="NUG297"/>
      <c r="NUH297"/>
      <c r="NUI297"/>
      <c r="NUJ297"/>
      <c r="NUK297"/>
      <c r="NUL297"/>
      <c r="NUM297"/>
      <c r="NUN297"/>
      <c r="NUO297"/>
      <c r="NUP297"/>
      <c r="NUQ297"/>
      <c r="NUR297"/>
      <c r="NUS297"/>
      <c r="NUT297"/>
      <c r="NUU297"/>
      <c r="NUV297"/>
      <c r="NUW297"/>
      <c r="NUX297"/>
      <c r="NUY297"/>
      <c r="NUZ297"/>
      <c r="NVA297"/>
      <c r="NVB297"/>
      <c r="NVC297"/>
      <c r="NVD297"/>
      <c r="NVE297"/>
      <c r="NVF297"/>
      <c r="NVG297"/>
      <c r="NVH297"/>
      <c r="NVI297"/>
      <c r="NVJ297"/>
      <c r="NVK297"/>
      <c r="NVL297"/>
      <c r="NVM297"/>
      <c r="NVN297"/>
      <c r="NVO297"/>
      <c r="NVP297"/>
      <c r="NVQ297"/>
      <c r="NVR297"/>
      <c r="NVS297"/>
      <c r="NVT297"/>
      <c r="NVU297"/>
      <c r="NVV297"/>
      <c r="NVW297"/>
      <c r="NVX297"/>
      <c r="NVY297"/>
      <c r="NVZ297"/>
      <c r="NWA297"/>
      <c r="NWB297"/>
      <c r="NWC297"/>
      <c r="NWD297"/>
      <c r="NWE297"/>
      <c r="NWF297"/>
      <c r="NWG297"/>
      <c r="NWH297"/>
      <c r="NWI297"/>
      <c r="NWJ297"/>
      <c r="NWK297"/>
      <c r="NWL297"/>
      <c r="NWM297"/>
      <c r="NWN297"/>
      <c r="NWO297"/>
      <c r="NWP297"/>
      <c r="NWQ297"/>
      <c r="NWR297"/>
      <c r="NWS297"/>
      <c r="NWT297"/>
      <c r="NWU297"/>
      <c r="NWV297"/>
      <c r="NWW297"/>
      <c r="NWX297"/>
      <c r="NWY297"/>
      <c r="NWZ297"/>
      <c r="NXA297"/>
      <c r="NXB297"/>
      <c r="NXC297"/>
      <c r="NXD297"/>
      <c r="NXE297"/>
      <c r="NXF297"/>
      <c r="NXG297"/>
      <c r="NXH297"/>
      <c r="NXI297"/>
      <c r="NXJ297"/>
      <c r="NXK297"/>
      <c r="NXL297"/>
      <c r="NXM297"/>
      <c r="NXN297"/>
      <c r="NXO297"/>
      <c r="NXP297"/>
      <c r="NXQ297"/>
      <c r="NXR297"/>
      <c r="NXS297"/>
      <c r="NXT297"/>
      <c r="NXU297"/>
      <c r="NXV297"/>
      <c r="NXW297"/>
      <c r="NXX297"/>
      <c r="NXY297"/>
      <c r="NXZ297"/>
      <c r="NYA297"/>
      <c r="NYB297"/>
      <c r="NYC297"/>
      <c r="NYD297"/>
      <c r="NYE297"/>
      <c r="NYF297"/>
      <c r="NYG297"/>
      <c r="NYH297"/>
      <c r="NYI297"/>
      <c r="NYJ297"/>
      <c r="NYK297"/>
      <c r="NYL297"/>
      <c r="NYM297"/>
      <c r="NYN297"/>
      <c r="NYO297"/>
      <c r="NYP297"/>
      <c r="NYQ297"/>
      <c r="NYR297"/>
      <c r="NYS297"/>
      <c r="NYT297"/>
      <c r="NYU297"/>
      <c r="NYV297"/>
      <c r="NYW297"/>
      <c r="NYX297"/>
      <c r="NYY297"/>
      <c r="NYZ297"/>
      <c r="NZA297"/>
      <c r="NZB297"/>
      <c r="NZC297"/>
      <c r="NZD297"/>
      <c r="NZE297"/>
      <c r="NZF297"/>
      <c r="NZG297"/>
      <c r="NZH297"/>
      <c r="NZI297"/>
      <c r="NZJ297"/>
      <c r="NZK297"/>
      <c r="NZL297"/>
      <c r="NZM297"/>
      <c r="NZN297"/>
      <c r="NZO297"/>
      <c r="NZP297"/>
      <c r="NZQ297"/>
      <c r="NZR297"/>
      <c r="NZS297"/>
      <c r="NZT297"/>
      <c r="NZU297"/>
      <c r="NZV297"/>
      <c r="NZW297"/>
      <c r="NZX297"/>
      <c r="NZY297"/>
      <c r="NZZ297"/>
      <c r="OAA297"/>
      <c r="OAB297"/>
      <c r="OAC297"/>
      <c r="OAD297"/>
      <c r="OAE297"/>
      <c r="OAF297"/>
      <c r="OAG297"/>
      <c r="OAH297"/>
      <c r="OAI297"/>
      <c r="OAJ297"/>
      <c r="OAK297"/>
      <c r="OAL297"/>
      <c r="OAM297"/>
      <c r="OAN297"/>
      <c r="OAO297"/>
      <c r="OAP297"/>
      <c r="OAQ297"/>
      <c r="OAR297"/>
      <c r="OAS297"/>
      <c r="OAT297"/>
      <c r="OAU297"/>
      <c r="OAV297"/>
      <c r="OAW297"/>
      <c r="OAX297"/>
      <c r="OAY297"/>
      <c r="OAZ297"/>
      <c r="OBA297"/>
      <c r="OBB297"/>
      <c r="OBC297"/>
      <c r="OBD297"/>
      <c r="OBE297"/>
      <c r="OBF297"/>
      <c r="OBG297"/>
      <c r="OBH297"/>
      <c r="OBI297"/>
      <c r="OBJ297"/>
      <c r="OBK297"/>
      <c r="OBL297"/>
      <c r="OBM297"/>
      <c r="OBN297"/>
      <c r="OBO297"/>
      <c r="OBP297"/>
      <c r="OBQ297"/>
      <c r="OBR297"/>
      <c r="OBS297"/>
      <c r="OBT297"/>
      <c r="OBU297"/>
      <c r="OBV297"/>
      <c r="OBW297"/>
      <c r="OBX297"/>
      <c r="OBY297"/>
      <c r="OBZ297"/>
      <c r="OCA297"/>
      <c r="OCB297"/>
      <c r="OCC297"/>
      <c r="OCD297"/>
      <c r="OCE297"/>
      <c r="OCF297"/>
      <c r="OCG297"/>
      <c r="OCH297"/>
      <c r="OCI297"/>
      <c r="OCJ297"/>
      <c r="OCK297"/>
      <c r="OCL297"/>
      <c r="OCM297"/>
      <c r="OCN297"/>
      <c r="OCO297"/>
      <c r="OCP297"/>
      <c r="OCQ297"/>
      <c r="OCR297"/>
      <c r="OCS297"/>
      <c r="OCT297"/>
      <c r="OCU297"/>
      <c r="OCV297"/>
      <c r="OCW297"/>
      <c r="OCX297"/>
      <c r="OCY297"/>
      <c r="OCZ297"/>
      <c r="ODA297"/>
      <c r="ODB297"/>
      <c r="ODC297"/>
      <c r="ODD297"/>
      <c r="ODE297"/>
      <c r="ODF297"/>
      <c r="ODG297"/>
      <c r="ODH297"/>
      <c r="ODI297"/>
      <c r="ODJ297"/>
      <c r="ODK297"/>
      <c r="ODL297"/>
      <c r="ODM297"/>
      <c r="ODN297"/>
      <c r="ODO297"/>
      <c r="ODP297"/>
      <c r="ODQ297"/>
      <c r="ODR297"/>
      <c r="ODS297"/>
      <c r="ODT297"/>
      <c r="ODU297"/>
      <c r="ODV297"/>
      <c r="ODW297"/>
      <c r="ODX297"/>
      <c r="ODY297"/>
      <c r="ODZ297"/>
      <c r="OEA297"/>
      <c r="OEB297"/>
      <c r="OEC297"/>
      <c r="OED297"/>
      <c r="OEE297"/>
      <c r="OEF297"/>
      <c r="OEG297"/>
      <c r="OEH297"/>
      <c r="OEI297"/>
      <c r="OEJ297"/>
      <c r="OEK297"/>
      <c r="OEL297"/>
      <c r="OEM297"/>
      <c r="OEN297"/>
      <c r="OEO297"/>
      <c r="OEP297"/>
      <c r="OEQ297"/>
      <c r="OER297"/>
      <c r="OES297"/>
      <c r="OET297"/>
      <c r="OEU297"/>
      <c r="OEV297"/>
      <c r="OEW297"/>
      <c r="OEX297"/>
      <c r="OEY297"/>
      <c r="OEZ297"/>
      <c r="OFA297"/>
      <c r="OFB297"/>
      <c r="OFC297"/>
      <c r="OFD297"/>
      <c r="OFE297"/>
      <c r="OFF297"/>
      <c r="OFG297"/>
      <c r="OFH297"/>
      <c r="OFI297"/>
      <c r="OFJ297"/>
      <c r="OFK297"/>
      <c r="OFL297"/>
      <c r="OFM297"/>
      <c r="OFN297"/>
      <c r="OFO297"/>
      <c r="OFP297"/>
      <c r="OFQ297"/>
      <c r="OFR297"/>
      <c r="OFS297"/>
      <c r="OFT297"/>
      <c r="OFU297"/>
      <c r="OFV297"/>
      <c r="OFW297"/>
      <c r="OFX297"/>
      <c r="OFY297"/>
      <c r="OFZ297"/>
      <c r="OGA297"/>
      <c r="OGB297"/>
      <c r="OGC297"/>
      <c r="OGD297"/>
      <c r="OGE297"/>
      <c r="OGF297"/>
      <c r="OGG297"/>
      <c r="OGH297"/>
      <c r="OGI297"/>
      <c r="OGJ297"/>
      <c r="OGK297"/>
      <c r="OGL297"/>
      <c r="OGM297"/>
      <c r="OGN297"/>
      <c r="OGO297"/>
      <c r="OGP297"/>
      <c r="OGQ297"/>
      <c r="OGR297"/>
      <c r="OGS297"/>
      <c r="OGT297"/>
      <c r="OGU297"/>
      <c r="OGV297"/>
      <c r="OGW297"/>
      <c r="OGX297"/>
      <c r="OGY297"/>
      <c r="OGZ297"/>
      <c r="OHA297"/>
      <c r="OHB297"/>
      <c r="OHC297"/>
      <c r="OHD297"/>
      <c r="OHE297"/>
      <c r="OHF297"/>
      <c r="OHG297"/>
      <c r="OHH297"/>
      <c r="OHI297"/>
      <c r="OHJ297"/>
      <c r="OHK297"/>
      <c r="OHL297"/>
      <c r="OHM297"/>
      <c r="OHN297"/>
      <c r="OHO297"/>
      <c r="OHP297"/>
      <c r="OHQ297"/>
      <c r="OHR297"/>
      <c r="OHS297"/>
      <c r="OHT297"/>
      <c r="OHU297"/>
      <c r="OHV297"/>
      <c r="OHW297"/>
      <c r="OHX297"/>
      <c r="OHY297"/>
      <c r="OHZ297"/>
      <c r="OIA297"/>
      <c r="OIB297"/>
      <c r="OIC297"/>
      <c r="OID297"/>
      <c r="OIE297"/>
      <c r="OIF297"/>
      <c r="OIG297"/>
      <c r="OIH297"/>
      <c r="OII297"/>
      <c r="OIJ297"/>
      <c r="OIK297"/>
      <c r="OIL297"/>
      <c r="OIM297"/>
      <c r="OIN297"/>
      <c r="OIO297"/>
      <c r="OIP297"/>
      <c r="OIQ297"/>
      <c r="OIR297"/>
      <c r="OIS297"/>
      <c r="OIT297"/>
      <c r="OIU297"/>
      <c r="OIV297"/>
      <c r="OIW297"/>
      <c r="OIX297"/>
      <c r="OIY297"/>
      <c r="OIZ297"/>
      <c r="OJA297"/>
      <c r="OJB297"/>
      <c r="OJC297"/>
      <c r="OJD297"/>
      <c r="OJE297"/>
      <c r="OJF297"/>
      <c r="OJG297"/>
      <c r="OJH297"/>
      <c r="OJI297"/>
      <c r="OJJ297"/>
      <c r="OJK297"/>
      <c r="OJL297"/>
      <c r="OJM297"/>
      <c r="OJN297"/>
      <c r="OJO297"/>
      <c r="OJP297"/>
      <c r="OJQ297"/>
      <c r="OJR297"/>
      <c r="OJS297"/>
      <c r="OJT297"/>
      <c r="OJU297"/>
      <c r="OJV297"/>
      <c r="OJW297"/>
      <c r="OJX297"/>
      <c r="OJY297"/>
      <c r="OJZ297"/>
      <c r="OKA297"/>
      <c r="OKB297"/>
      <c r="OKC297"/>
      <c r="OKD297"/>
      <c r="OKE297"/>
      <c r="OKF297"/>
      <c r="OKG297"/>
      <c r="OKH297"/>
      <c r="OKI297"/>
      <c r="OKJ297"/>
      <c r="OKK297"/>
      <c r="OKL297"/>
      <c r="OKM297"/>
      <c r="OKN297"/>
      <c r="OKO297"/>
      <c r="OKP297"/>
      <c r="OKQ297"/>
      <c r="OKR297"/>
      <c r="OKS297"/>
      <c r="OKT297"/>
      <c r="OKU297"/>
      <c r="OKV297"/>
      <c r="OKW297"/>
      <c r="OKX297"/>
      <c r="OKY297"/>
      <c r="OKZ297"/>
      <c r="OLA297"/>
      <c r="OLB297"/>
      <c r="OLC297"/>
      <c r="OLD297"/>
      <c r="OLE297"/>
      <c r="OLF297"/>
      <c r="OLG297"/>
      <c r="OLH297"/>
      <c r="OLI297"/>
      <c r="OLJ297"/>
      <c r="OLK297"/>
      <c r="OLL297"/>
      <c r="OLM297"/>
      <c r="OLN297"/>
      <c r="OLO297"/>
      <c r="OLP297"/>
      <c r="OLQ297"/>
      <c r="OLR297"/>
      <c r="OLS297"/>
      <c r="OLT297"/>
      <c r="OLU297"/>
      <c r="OLV297"/>
      <c r="OLW297"/>
      <c r="OLX297"/>
      <c r="OLY297"/>
      <c r="OLZ297"/>
      <c r="OMA297"/>
      <c r="OMB297"/>
      <c r="OMC297"/>
      <c r="OMD297"/>
      <c r="OME297"/>
      <c r="OMF297"/>
      <c r="OMG297"/>
      <c r="OMH297"/>
      <c r="OMI297"/>
      <c r="OMJ297"/>
      <c r="OMK297"/>
      <c r="OML297"/>
      <c r="OMM297"/>
      <c r="OMN297"/>
      <c r="OMO297"/>
      <c r="OMP297"/>
      <c r="OMQ297"/>
      <c r="OMR297"/>
      <c r="OMS297"/>
      <c r="OMT297"/>
      <c r="OMU297"/>
      <c r="OMV297"/>
      <c r="OMW297"/>
      <c r="OMX297"/>
      <c r="OMY297"/>
      <c r="OMZ297"/>
      <c r="ONA297"/>
      <c r="ONB297"/>
      <c r="ONC297"/>
      <c r="OND297"/>
      <c r="ONE297"/>
      <c r="ONF297"/>
      <c r="ONG297"/>
      <c r="ONH297"/>
      <c r="ONI297"/>
      <c r="ONJ297"/>
      <c r="ONK297"/>
      <c r="ONL297"/>
      <c r="ONM297"/>
      <c r="ONN297"/>
      <c r="ONO297"/>
      <c r="ONP297"/>
      <c r="ONQ297"/>
      <c r="ONR297"/>
      <c r="ONS297"/>
      <c r="ONT297"/>
      <c r="ONU297"/>
      <c r="ONV297"/>
      <c r="ONW297"/>
      <c r="ONX297"/>
      <c r="ONY297"/>
      <c r="ONZ297"/>
      <c r="OOA297"/>
      <c r="OOB297"/>
      <c r="OOC297"/>
      <c r="OOD297"/>
      <c r="OOE297"/>
      <c r="OOF297"/>
      <c r="OOG297"/>
      <c r="OOH297"/>
      <c r="OOI297"/>
      <c r="OOJ297"/>
      <c r="OOK297"/>
      <c r="OOL297"/>
      <c r="OOM297"/>
      <c r="OON297"/>
      <c r="OOO297"/>
      <c r="OOP297"/>
      <c r="OOQ297"/>
      <c r="OOR297"/>
      <c r="OOS297"/>
      <c r="OOT297"/>
      <c r="OOU297"/>
      <c r="OOV297"/>
      <c r="OOW297"/>
      <c r="OOX297"/>
      <c r="OOY297"/>
      <c r="OOZ297"/>
      <c r="OPA297"/>
      <c r="OPB297"/>
      <c r="OPC297"/>
      <c r="OPD297"/>
      <c r="OPE297"/>
      <c r="OPF297"/>
      <c r="OPG297"/>
      <c r="OPH297"/>
      <c r="OPI297"/>
      <c r="OPJ297"/>
      <c r="OPK297"/>
      <c r="OPL297"/>
      <c r="OPM297"/>
      <c r="OPN297"/>
      <c r="OPO297"/>
      <c r="OPP297"/>
      <c r="OPQ297"/>
      <c r="OPR297"/>
      <c r="OPS297"/>
      <c r="OPT297"/>
      <c r="OPU297"/>
      <c r="OPV297"/>
      <c r="OPW297"/>
      <c r="OPX297"/>
      <c r="OPY297"/>
      <c r="OPZ297"/>
      <c r="OQA297"/>
      <c r="OQB297"/>
      <c r="OQC297"/>
      <c r="OQD297"/>
      <c r="OQE297"/>
      <c r="OQF297"/>
      <c r="OQG297"/>
      <c r="OQH297"/>
      <c r="OQI297"/>
      <c r="OQJ297"/>
      <c r="OQK297"/>
      <c r="OQL297"/>
      <c r="OQM297"/>
      <c r="OQN297"/>
      <c r="OQO297"/>
      <c r="OQP297"/>
      <c r="OQQ297"/>
      <c r="OQR297"/>
      <c r="OQS297"/>
      <c r="OQT297"/>
      <c r="OQU297"/>
      <c r="OQV297"/>
      <c r="OQW297"/>
      <c r="OQX297"/>
      <c r="OQY297"/>
      <c r="OQZ297"/>
      <c r="ORA297"/>
      <c r="ORB297"/>
      <c r="ORC297"/>
      <c r="ORD297"/>
      <c r="ORE297"/>
      <c r="ORF297"/>
      <c r="ORG297"/>
      <c r="ORH297"/>
      <c r="ORI297"/>
      <c r="ORJ297"/>
      <c r="ORK297"/>
      <c r="ORL297"/>
      <c r="ORM297"/>
      <c r="ORN297"/>
      <c r="ORO297"/>
      <c r="ORP297"/>
      <c r="ORQ297"/>
      <c r="ORR297"/>
      <c r="ORS297"/>
      <c r="ORT297"/>
      <c r="ORU297"/>
      <c r="ORV297"/>
      <c r="ORW297"/>
      <c r="ORX297"/>
      <c r="ORY297"/>
      <c r="ORZ297"/>
      <c r="OSA297"/>
      <c r="OSB297"/>
      <c r="OSC297"/>
      <c r="OSD297"/>
      <c r="OSE297"/>
      <c r="OSF297"/>
      <c r="OSG297"/>
      <c r="OSH297"/>
      <c r="OSI297"/>
      <c r="OSJ297"/>
      <c r="OSK297"/>
      <c r="OSL297"/>
      <c r="OSM297"/>
      <c r="OSN297"/>
      <c r="OSO297"/>
      <c r="OSP297"/>
      <c r="OSQ297"/>
      <c r="OSR297"/>
      <c r="OSS297"/>
      <c r="OST297"/>
      <c r="OSU297"/>
      <c r="OSV297"/>
      <c r="OSW297"/>
      <c r="OSX297"/>
      <c r="OSY297"/>
      <c r="OSZ297"/>
      <c r="OTA297"/>
      <c r="OTB297"/>
      <c r="OTC297"/>
      <c r="OTD297"/>
      <c r="OTE297"/>
      <c r="OTF297"/>
      <c r="OTG297"/>
      <c r="OTH297"/>
      <c r="OTI297"/>
      <c r="OTJ297"/>
      <c r="OTK297"/>
      <c r="OTL297"/>
      <c r="OTM297"/>
      <c r="OTN297"/>
      <c r="OTO297"/>
      <c r="OTP297"/>
      <c r="OTQ297"/>
      <c r="OTR297"/>
      <c r="OTS297"/>
      <c r="OTT297"/>
      <c r="OTU297"/>
      <c r="OTV297"/>
      <c r="OTW297"/>
      <c r="OTX297"/>
      <c r="OTY297"/>
      <c r="OTZ297"/>
      <c r="OUA297"/>
      <c r="OUB297"/>
      <c r="OUC297"/>
      <c r="OUD297"/>
      <c r="OUE297"/>
      <c r="OUF297"/>
      <c r="OUG297"/>
      <c r="OUH297"/>
      <c r="OUI297"/>
      <c r="OUJ297"/>
      <c r="OUK297"/>
      <c r="OUL297"/>
      <c r="OUM297"/>
      <c r="OUN297"/>
      <c r="OUO297"/>
      <c r="OUP297"/>
      <c r="OUQ297"/>
      <c r="OUR297"/>
      <c r="OUS297"/>
      <c r="OUT297"/>
      <c r="OUU297"/>
      <c r="OUV297"/>
      <c r="OUW297"/>
      <c r="OUX297"/>
      <c r="OUY297"/>
      <c r="OUZ297"/>
      <c r="OVA297"/>
      <c r="OVB297"/>
      <c r="OVC297"/>
      <c r="OVD297"/>
      <c r="OVE297"/>
      <c r="OVF297"/>
      <c r="OVG297"/>
      <c r="OVH297"/>
      <c r="OVI297"/>
      <c r="OVJ297"/>
      <c r="OVK297"/>
      <c r="OVL297"/>
      <c r="OVM297"/>
      <c r="OVN297"/>
      <c r="OVO297"/>
      <c r="OVP297"/>
      <c r="OVQ297"/>
      <c r="OVR297"/>
      <c r="OVS297"/>
      <c r="OVT297"/>
      <c r="OVU297"/>
      <c r="OVV297"/>
      <c r="OVW297"/>
      <c r="OVX297"/>
      <c r="OVY297"/>
      <c r="OVZ297"/>
      <c r="OWA297"/>
      <c r="OWB297"/>
      <c r="OWC297"/>
      <c r="OWD297"/>
      <c r="OWE297"/>
      <c r="OWF297"/>
      <c r="OWG297"/>
      <c r="OWH297"/>
      <c r="OWI297"/>
      <c r="OWJ297"/>
      <c r="OWK297"/>
      <c r="OWL297"/>
      <c r="OWM297"/>
      <c r="OWN297"/>
      <c r="OWO297"/>
      <c r="OWP297"/>
      <c r="OWQ297"/>
      <c r="OWR297"/>
      <c r="OWS297"/>
      <c r="OWT297"/>
      <c r="OWU297"/>
      <c r="OWV297"/>
      <c r="OWW297"/>
      <c r="OWX297"/>
      <c r="OWY297"/>
      <c r="OWZ297"/>
      <c r="OXA297"/>
      <c r="OXB297"/>
      <c r="OXC297"/>
      <c r="OXD297"/>
      <c r="OXE297"/>
      <c r="OXF297"/>
      <c r="OXG297"/>
      <c r="OXH297"/>
      <c r="OXI297"/>
      <c r="OXJ297"/>
      <c r="OXK297"/>
      <c r="OXL297"/>
      <c r="OXM297"/>
      <c r="OXN297"/>
      <c r="OXO297"/>
      <c r="OXP297"/>
      <c r="OXQ297"/>
      <c r="OXR297"/>
      <c r="OXS297"/>
      <c r="OXT297"/>
      <c r="OXU297"/>
      <c r="OXV297"/>
      <c r="OXW297"/>
      <c r="OXX297"/>
      <c r="OXY297"/>
      <c r="OXZ297"/>
      <c r="OYA297"/>
      <c r="OYB297"/>
      <c r="OYC297"/>
      <c r="OYD297"/>
      <c r="OYE297"/>
      <c r="OYF297"/>
      <c r="OYG297"/>
      <c r="OYH297"/>
      <c r="OYI297"/>
      <c r="OYJ297"/>
      <c r="OYK297"/>
      <c r="OYL297"/>
      <c r="OYM297"/>
      <c r="OYN297"/>
      <c r="OYO297"/>
      <c r="OYP297"/>
      <c r="OYQ297"/>
      <c r="OYR297"/>
      <c r="OYS297"/>
      <c r="OYT297"/>
      <c r="OYU297"/>
      <c r="OYV297"/>
      <c r="OYW297"/>
      <c r="OYX297"/>
      <c r="OYY297"/>
      <c r="OYZ297"/>
      <c r="OZA297"/>
      <c r="OZB297"/>
      <c r="OZC297"/>
      <c r="OZD297"/>
      <c r="OZE297"/>
      <c r="OZF297"/>
      <c r="OZG297"/>
      <c r="OZH297"/>
      <c r="OZI297"/>
      <c r="OZJ297"/>
      <c r="OZK297"/>
      <c r="OZL297"/>
      <c r="OZM297"/>
      <c r="OZN297"/>
      <c r="OZO297"/>
      <c r="OZP297"/>
      <c r="OZQ297"/>
      <c r="OZR297"/>
      <c r="OZS297"/>
      <c r="OZT297"/>
      <c r="OZU297"/>
      <c r="OZV297"/>
      <c r="OZW297"/>
      <c r="OZX297"/>
      <c r="OZY297"/>
      <c r="OZZ297"/>
      <c r="PAA297"/>
      <c r="PAB297"/>
      <c r="PAC297"/>
      <c r="PAD297"/>
      <c r="PAE297"/>
      <c r="PAF297"/>
      <c r="PAG297"/>
      <c r="PAH297"/>
      <c r="PAI297"/>
      <c r="PAJ297"/>
      <c r="PAK297"/>
      <c r="PAL297"/>
      <c r="PAM297"/>
      <c r="PAN297"/>
      <c r="PAO297"/>
      <c r="PAP297"/>
      <c r="PAQ297"/>
      <c r="PAR297"/>
      <c r="PAS297"/>
      <c r="PAT297"/>
      <c r="PAU297"/>
      <c r="PAV297"/>
      <c r="PAW297"/>
      <c r="PAX297"/>
      <c r="PAY297"/>
      <c r="PAZ297"/>
      <c r="PBA297"/>
      <c r="PBB297"/>
      <c r="PBC297"/>
      <c r="PBD297"/>
      <c r="PBE297"/>
      <c r="PBF297"/>
      <c r="PBG297"/>
      <c r="PBH297"/>
      <c r="PBI297"/>
      <c r="PBJ297"/>
      <c r="PBK297"/>
      <c r="PBL297"/>
      <c r="PBM297"/>
      <c r="PBN297"/>
      <c r="PBO297"/>
      <c r="PBP297"/>
      <c r="PBQ297"/>
      <c r="PBR297"/>
      <c r="PBS297"/>
      <c r="PBT297"/>
      <c r="PBU297"/>
      <c r="PBV297"/>
      <c r="PBW297"/>
      <c r="PBX297"/>
      <c r="PBY297"/>
      <c r="PBZ297"/>
      <c r="PCA297"/>
      <c r="PCB297"/>
      <c r="PCC297"/>
      <c r="PCD297"/>
      <c r="PCE297"/>
      <c r="PCF297"/>
      <c r="PCG297"/>
      <c r="PCH297"/>
      <c r="PCI297"/>
      <c r="PCJ297"/>
      <c r="PCK297"/>
      <c r="PCL297"/>
      <c r="PCM297"/>
      <c r="PCN297"/>
      <c r="PCO297"/>
      <c r="PCP297"/>
      <c r="PCQ297"/>
      <c r="PCR297"/>
      <c r="PCS297"/>
      <c r="PCT297"/>
      <c r="PCU297"/>
      <c r="PCV297"/>
      <c r="PCW297"/>
      <c r="PCX297"/>
      <c r="PCY297"/>
      <c r="PCZ297"/>
      <c r="PDA297"/>
      <c r="PDB297"/>
      <c r="PDC297"/>
      <c r="PDD297"/>
      <c r="PDE297"/>
      <c r="PDF297"/>
      <c r="PDG297"/>
      <c r="PDH297"/>
      <c r="PDI297"/>
      <c r="PDJ297"/>
      <c r="PDK297"/>
      <c r="PDL297"/>
      <c r="PDM297"/>
      <c r="PDN297"/>
      <c r="PDO297"/>
      <c r="PDP297"/>
      <c r="PDQ297"/>
      <c r="PDR297"/>
      <c r="PDS297"/>
      <c r="PDT297"/>
      <c r="PDU297"/>
      <c r="PDV297"/>
      <c r="PDW297"/>
      <c r="PDX297"/>
      <c r="PDY297"/>
      <c r="PDZ297"/>
      <c r="PEA297"/>
      <c r="PEB297"/>
      <c r="PEC297"/>
      <c r="PED297"/>
      <c r="PEE297"/>
      <c r="PEF297"/>
      <c r="PEG297"/>
      <c r="PEH297"/>
      <c r="PEI297"/>
      <c r="PEJ297"/>
      <c r="PEK297"/>
      <c r="PEL297"/>
      <c r="PEM297"/>
      <c r="PEN297"/>
      <c r="PEO297"/>
      <c r="PEP297"/>
      <c r="PEQ297"/>
      <c r="PER297"/>
      <c r="PES297"/>
      <c r="PET297"/>
      <c r="PEU297"/>
      <c r="PEV297"/>
      <c r="PEW297"/>
      <c r="PEX297"/>
      <c r="PEY297"/>
      <c r="PEZ297"/>
      <c r="PFA297"/>
      <c r="PFB297"/>
      <c r="PFC297"/>
      <c r="PFD297"/>
      <c r="PFE297"/>
      <c r="PFF297"/>
      <c r="PFG297"/>
      <c r="PFH297"/>
      <c r="PFI297"/>
      <c r="PFJ297"/>
      <c r="PFK297"/>
      <c r="PFL297"/>
      <c r="PFM297"/>
      <c r="PFN297"/>
      <c r="PFO297"/>
      <c r="PFP297"/>
      <c r="PFQ297"/>
      <c r="PFR297"/>
      <c r="PFS297"/>
      <c r="PFT297"/>
      <c r="PFU297"/>
      <c r="PFV297"/>
      <c r="PFW297"/>
      <c r="PFX297"/>
      <c r="PFY297"/>
      <c r="PFZ297"/>
      <c r="PGA297"/>
      <c r="PGB297"/>
      <c r="PGC297"/>
      <c r="PGD297"/>
      <c r="PGE297"/>
      <c r="PGF297"/>
      <c r="PGG297"/>
      <c r="PGH297"/>
      <c r="PGI297"/>
      <c r="PGJ297"/>
      <c r="PGK297"/>
      <c r="PGL297"/>
      <c r="PGM297"/>
      <c r="PGN297"/>
      <c r="PGO297"/>
      <c r="PGP297"/>
      <c r="PGQ297"/>
      <c r="PGR297"/>
      <c r="PGS297"/>
      <c r="PGT297"/>
      <c r="PGU297"/>
      <c r="PGV297"/>
      <c r="PGW297"/>
      <c r="PGX297"/>
      <c r="PGY297"/>
      <c r="PGZ297"/>
      <c r="PHA297"/>
      <c r="PHB297"/>
      <c r="PHC297"/>
      <c r="PHD297"/>
      <c r="PHE297"/>
      <c r="PHF297"/>
      <c r="PHG297"/>
      <c r="PHH297"/>
      <c r="PHI297"/>
      <c r="PHJ297"/>
      <c r="PHK297"/>
      <c r="PHL297"/>
      <c r="PHM297"/>
      <c r="PHN297"/>
      <c r="PHO297"/>
      <c r="PHP297"/>
      <c r="PHQ297"/>
      <c r="PHR297"/>
      <c r="PHS297"/>
      <c r="PHT297"/>
      <c r="PHU297"/>
      <c r="PHV297"/>
      <c r="PHW297"/>
      <c r="PHX297"/>
      <c r="PHY297"/>
      <c r="PHZ297"/>
      <c r="PIA297"/>
      <c r="PIB297"/>
      <c r="PIC297"/>
      <c r="PID297"/>
      <c r="PIE297"/>
      <c r="PIF297"/>
      <c r="PIG297"/>
      <c r="PIH297"/>
      <c r="PII297"/>
      <c r="PIJ297"/>
      <c r="PIK297"/>
      <c r="PIL297"/>
      <c r="PIM297"/>
      <c r="PIN297"/>
      <c r="PIO297"/>
      <c r="PIP297"/>
      <c r="PIQ297"/>
      <c r="PIR297"/>
      <c r="PIS297"/>
      <c r="PIT297"/>
      <c r="PIU297"/>
      <c r="PIV297"/>
      <c r="PIW297"/>
      <c r="PIX297"/>
      <c r="PIY297"/>
      <c r="PIZ297"/>
      <c r="PJA297"/>
      <c r="PJB297"/>
      <c r="PJC297"/>
      <c r="PJD297"/>
      <c r="PJE297"/>
      <c r="PJF297"/>
      <c r="PJG297"/>
      <c r="PJH297"/>
      <c r="PJI297"/>
      <c r="PJJ297"/>
      <c r="PJK297"/>
      <c r="PJL297"/>
      <c r="PJM297"/>
      <c r="PJN297"/>
      <c r="PJO297"/>
      <c r="PJP297"/>
      <c r="PJQ297"/>
      <c r="PJR297"/>
      <c r="PJS297"/>
      <c r="PJT297"/>
      <c r="PJU297"/>
      <c r="PJV297"/>
      <c r="PJW297"/>
      <c r="PJX297"/>
      <c r="PJY297"/>
      <c r="PJZ297"/>
      <c r="PKA297"/>
      <c r="PKB297"/>
      <c r="PKC297"/>
      <c r="PKD297"/>
      <c r="PKE297"/>
      <c r="PKF297"/>
      <c r="PKG297"/>
      <c r="PKH297"/>
      <c r="PKI297"/>
      <c r="PKJ297"/>
      <c r="PKK297"/>
      <c r="PKL297"/>
      <c r="PKM297"/>
      <c r="PKN297"/>
      <c r="PKO297"/>
      <c r="PKP297"/>
      <c r="PKQ297"/>
      <c r="PKR297"/>
      <c r="PKS297"/>
      <c r="PKT297"/>
      <c r="PKU297"/>
      <c r="PKV297"/>
      <c r="PKW297"/>
      <c r="PKX297"/>
      <c r="PKY297"/>
      <c r="PKZ297"/>
      <c r="PLA297"/>
      <c r="PLB297"/>
      <c r="PLC297"/>
      <c r="PLD297"/>
      <c r="PLE297"/>
      <c r="PLF297"/>
      <c r="PLG297"/>
      <c r="PLH297"/>
      <c r="PLI297"/>
      <c r="PLJ297"/>
      <c r="PLK297"/>
      <c r="PLL297"/>
      <c r="PLM297"/>
      <c r="PLN297"/>
      <c r="PLO297"/>
      <c r="PLP297"/>
      <c r="PLQ297"/>
      <c r="PLR297"/>
      <c r="PLS297"/>
      <c r="PLT297"/>
      <c r="PLU297"/>
      <c r="PLV297"/>
      <c r="PLW297"/>
      <c r="PLX297"/>
      <c r="PLY297"/>
      <c r="PLZ297"/>
      <c r="PMA297"/>
      <c r="PMB297"/>
      <c r="PMC297"/>
      <c r="PMD297"/>
      <c r="PME297"/>
      <c r="PMF297"/>
      <c r="PMG297"/>
      <c r="PMH297"/>
      <c r="PMI297"/>
      <c r="PMJ297"/>
      <c r="PMK297"/>
      <c r="PML297"/>
      <c r="PMM297"/>
      <c r="PMN297"/>
      <c r="PMO297"/>
      <c r="PMP297"/>
      <c r="PMQ297"/>
      <c r="PMR297"/>
      <c r="PMS297"/>
      <c r="PMT297"/>
      <c r="PMU297"/>
      <c r="PMV297"/>
      <c r="PMW297"/>
      <c r="PMX297"/>
      <c r="PMY297"/>
      <c r="PMZ297"/>
      <c r="PNA297"/>
      <c r="PNB297"/>
      <c r="PNC297"/>
      <c r="PND297"/>
      <c r="PNE297"/>
      <c r="PNF297"/>
      <c r="PNG297"/>
      <c r="PNH297"/>
      <c r="PNI297"/>
      <c r="PNJ297"/>
      <c r="PNK297"/>
      <c r="PNL297"/>
      <c r="PNM297"/>
      <c r="PNN297"/>
      <c r="PNO297"/>
      <c r="PNP297"/>
      <c r="PNQ297"/>
      <c r="PNR297"/>
      <c r="PNS297"/>
      <c r="PNT297"/>
      <c r="PNU297"/>
      <c r="PNV297"/>
      <c r="PNW297"/>
      <c r="PNX297"/>
      <c r="PNY297"/>
      <c r="PNZ297"/>
      <c r="POA297"/>
      <c r="POB297"/>
      <c r="POC297"/>
      <c r="POD297"/>
      <c r="POE297"/>
      <c r="POF297"/>
      <c r="POG297"/>
      <c r="POH297"/>
      <c r="POI297"/>
      <c r="POJ297"/>
      <c r="POK297"/>
      <c r="POL297"/>
      <c r="POM297"/>
      <c r="PON297"/>
      <c r="POO297"/>
      <c r="POP297"/>
      <c r="POQ297"/>
      <c r="POR297"/>
      <c r="POS297"/>
      <c r="POT297"/>
      <c r="POU297"/>
      <c r="POV297"/>
      <c r="POW297"/>
      <c r="POX297"/>
      <c r="POY297"/>
      <c r="POZ297"/>
      <c r="PPA297"/>
      <c r="PPB297"/>
      <c r="PPC297"/>
      <c r="PPD297"/>
      <c r="PPE297"/>
      <c r="PPF297"/>
      <c r="PPG297"/>
      <c r="PPH297"/>
      <c r="PPI297"/>
      <c r="PPJ297"/>
      <c r="PPK297"/>
      <c r="PPL297"/>
      <c r="PPM297"/>
      <c r="PPN297"/>
      <c r="PPO297"/>
      <c r="PPP297"/>
      <c r="PPQ297"/>
      <c r="PPR297"/>
      <c r="PPS297"/>
      <c r="PPT297"/>
      <c r="PPU297"/>
      <c r="PPV297"/>
      <c r="PPW297"/>
      <c r="PPX297"/>
      <c r="PPY297"/>
      <c r="PPZ297"/>
      <c r="PQA297"/>
      <c r="PQB297"/>
      <c r="PQC297"/>
      <c r="PQD297"/>
      <c r="PQE297"/>
      <c r="PQF297"/>
      <c r="PQG297"/>
      <c r="PQH297"/>
      <c r="PQI297"/>
      <c r="PQJ297"/>
      <c r="PQK297"/>
      <c r="PQL297"/>
      <c r="PQM297"/>
      <c r="PQN297"/>
      <c r="PQO297"/>
      <c r="PQP297"/>
      <c r="PQQ297"/>
      <c r="PQR297"/>
      <c r="PQS297"/>
      <c r="PQT297"/>
      <c r="PQU297"/>
      <c r="PQV297"/>
      <c r="PQW297"/>
      <c r="PQX297"/>
      <c r="PQY297"/>
      <c r="PQZ297"/>
      <c r="PRA297"/>
      <c r="PRB297"/>
      <c r="PRC297"/>
      <c r="PRD297"/>
      <c r="PRE297"/>
      <c r="PRF297"/>
      <c r="PRG297"/>
      <c r="PRH297"/>
      <c r="PRI297"/>
      <c r="PRJ297"/>
      <c r="PRK297"/>
      <c r="PRL297"/>
      <c r="PRM297"/>
      <c r="PRN297"/>
      <c r="PRO297"/>
      <c r="PRP297"/>
      <c r="PRQ297"/>
      <c r="PRR297"/>
      <c r="PRS297"/>
      <c r="PRT297"/>
      <c r="PRU297"/>
      <c r="PRV297"/>
      <c r="PRW297"/>
      <c r="PRX297"/>
      <c r="PRY297"/>
      <c r="PRZ297"/>
      <c r="PSA297"/>
      <c r="PSB297"/>
      <c r="PSC297"/>
      <c r="PSD297"/>
      <c r="PSE297"/>
      <c r="PSF297"/>
      <c r="PSG297"/>
      <c r="PSH297"/>
      <c r="PSI297"/>
      <c r="PSJ297"/>
      <c r="PSK297"/>
      <c r="PSL297"/>
      <c r="PSM297"/>
      <c r="PSN297"/>
      <c r="PSO297"/>
      <c r="PSP297"/>
      <c r="PSQ297"/>
      <c r="PSR297"/>
      <c r="PSS297"/>
      <c r="PST297"/>
      <c r="PSU297"/>
      <c r="PSV297"/>
      <c r="PSW297"/>
      <c r="PSX297"/>
      <c r="PSY297"/>
      <c r="PSZ297"/>
      <c r="PTA297"/>
      <c r="PTB297"/>
      <c r="PTC297"/>
      <c r="PTD297"/>
      <c r="PTE297"/>
      <c r="PTF297"/>
      <c r="PTG297"/>
      <c r="PTH297"/>
      <c r="PTI297"/>
      <c r="PTJ297"/>
      <c r="PTK297"/>
      <c r="PTL297"/>
      <c r="PTM297"/>
      <c r="PTN297"/>
      <c r="PTO297"/>
      <c r="PTP297"/>
      <c r="PTQ297"/>
      <c r="PTR297"/>
      <c r="PTS297"/>
      <c r="PTT297"/>
      <c r="PTU297"/>
      <c r="PTV297"/>
      <c r="PTW297"/>
      <c r="PTX297"/>
      <c r="PTY297"/>
      <c r="PTZ297"/>
      <c r="PUA297"/>
      <c r="PUB297"/>
      <c r="PUC297"/>
      <c r="PUD297"/>
      <c r="PUE297"/>
      <c r="PUF297"/>
      <c r="PUG297"/>
      <c r="PUH297"/>
      <c r="PUI297"/>
      <c r="PUJ297"/>
      <c r="PUK297"/>
      <c r="PUL297"/>
      <c r="PUM297"/>
      <c r="PUN297"/>
      <c r="PUO297"/>
      <c r="PUP297"/>
      <c r="PUQ297"/>
      <c r="PUR297"/>
      <c r="PUS297"/>
      <c r="PUT297"/>
      <c r="PUU297"/>
      <c r="PUV297"/>
      <c r="PUW297"/>
      <c r="PUX297"/>
      <c r="PUY297"/>
      <c r="PUZ297"/>
      <c r="PVA297"/>
      <c r="PVB297"/>
      <c r="PVC297"/>
      <c r="PVD297"/>
      <c r="PVE297"/>
      <c r="PVF297"/>
      <c r="PVG297"/>
      <c r="PVH297"/>
      <c r="PVI297"/>
      <c r="PVJ297"/>
      <c r="PVK297"/>
      <c r="PVL297"/>
      <c r="PVM297"/>
      <c r="PVN297"/>
      <c r="PVO297"/>
      <c r="PVP297"/>
      <c r="PVQ297"/>
      <c r="PVR297"/>
      <c r="PVS297"/>
      <c r="PVT297"/>
      <c r="PVU297"/>
      <c r="PVV297"/>
      <c r="PVW297"/>
      <c r="PVX297"/>
      <c r="PVY297"/>
      <c r="PVZ297"/>
      <c r="PWA297"/>
      <c r="PWB297"/>
      <c r="PWC297"/>
      <c r="PWD297"/>
      <c r="PWE297"/>
      <c r="PWF297"/>
      <c r="PWG297"/>
      <c r="PWH297"/>
      <c r="PWI297"/>
      <c r="PWJ297"/>
      <c r="PWK297"/>
      <c r="PWL297"/>
      <c r="PWM297"/>
      <c r="PWN297"/>
      <c r="PWO297"/>
      <c r="PWP297"/>
      <c r="PWQ297"/>
      <c r="PWR297"/>
      <c r="PWS297"/>
      <c r="PWT297"/>
      <c r="PWU297"/>
      <c r="PWV297"/>
      <c r="PWW297"/>
      <c r="PWX297"/>
      <c r="PWY297"/>
      <c r="PWZ297"/>
      <c r="PXA297"/>
      <c r="PXB297"/>
      <c r="PXC297"/>
      <c r="PXD297"/>
      <c r="PXE297"/>
      <c r="PXF297"/>
      <c r="PXG297"/>
      <c r="PXH297"/>
      <c r="PXI297"/>
      <c r="PXJ297"/>
      <c r="PXK297"/>
      <c r="PXL297"/>
      <c r="PXM297"/>
      <c r="PXN297"/>
      <c r="PXO297"/>
      <c r="PXP297"/>
      <c r="PXQ297"/>
      <c r="PXR297"/>
      <c r="PXS297"/>
      <c r="PXT297"/>
      <c r="PXU297"/>
      <c r="PXV297"/>
      <c r="PXW297"/>
      <c r="PXX297"/>
      <c r="PXY297"/>
      <c r="PXZ297"/>
      <c r="PYA297"/>
      <c r="PYB297"/>
      <c r="PYC297"/>
      <c r="PYD297"/>
      <c r="PYE297"/>
      <c r="PYF297"/>
      <c r="PYG297"/>
      <c r="PYH297"/>
      <c r="PYI297"/>
      <c r="PYJ297"/>
      <c r="PYK297"/>
      <c r="PYL297"/>
      <c r="PYM297"/>
      <c r="PYN297"/>
      <c r="PYO297"/>
      <c r="PYP297"/>
      <c r="PYQ297"/>
      <c r="PYR297"/>
      <c r="PYS297"/>
      <c r="PYT297"/>
      <c r="PYU297"/>
      <c r="PYV297"/>
      <c r="PYW297"/>
      <c r="PYX297"/>
      <c r="PYY297"/>
      <c r="PYZ297"/>
      <c r="PZA297"/>
      <c r="PZB297"/>
      <c r="PZC297"/>
      <c r="PZD297"/>
      <c r="PZE297"/>
      <c r="PZF297"/>
      <c r="PZG297"/>
      <c r="PZH297"/>
      <c r="PZI297"/>
      <c r="PZJ297"/>
      <c r="PZK297"/>
      <c r="PZL297"/>
      <c r="PZM297"/>
      <c r="PZN297"/>
      <c r="PZO297"/>
      <c r="PZP297"/>
      <c r="PZQ297"/>
      <c r="PZR297"/>
      <c r="PZS297"/>
      <c r="PZT297"/>
      <c r="PZU297"/>
      <c r="PZV297"/>
      <c r="PZW297"/>
      <c r="PZX297"/>
      <c r="PZY297"/>
      <c r="PZZ297"/>
      <c r="QAA297"/>
      <c r="QAB297"/>
      <c r="QAC297"/>
      <c r="QAD297"/>
      <c r="QAE297"/>
      <c r="QAF297"/>
      <c r="QAG297"/>
      <c r="QAH297"/>
      <c r="QAI297"/>
      <c r="QAJ297"/>
      <c r="QAK297"/>
      <c r="QAL297"/>
      <c r="QAM297"/>
      <c r="QAN297"/>
      <c r="QAO297"/>
      <c r="QAP297"/>
      <c r="QAQ297"/>
      <c r="QAR297"/>
      <c r="QAS297"/>
      <c r="QAT297"/>
      <c r="QAU297"/>
      <c r="QAV297"/>
      <c r="QAW297"/>
      <c r="QAX297"/>
      <c r="QAY297"/>
      <c r="QAZ297"/>
      <c r="QBA297"/>
      <c r="QBB297"/>
      <c r="QBC297"/>
      <c r="QBD297"/>
      <c r="QBE297"/>
      <c r="QBF297"/>
      <c r="QBG297"/>
      <c r="QBH297"/>
      <c r="QBI297"/>
      <c r="QBJ297"/>
      <c r="QBK297"/>
      <c r="QBL297"/>
      <c r="QBM297"/>
      <c r="QBN297"/>
      <c r="QBO297"/>
      <c r="QBP297"/>
      <c r="QBQ297"/>
      <c r="QBR297"/>
      <c r="QBS297"/>
      <c r="QBT297"/>
      <c r="QBU297"/>
      <c r="QBV297"/>
      <c r="QBW297"/>
      <c r="QBX297"/>
      <c r="QBY297"/>
      <c r="QBZ297"/>
      <c r="QCA297"/>
      <c r="QCB297"/>
      <c r="QCC297"/>
      <c r="QCD297"/>
      <c r="QCE297"/>
      <c r="QCF297"/>
      <c r="QCG297"/>
      <c r="QCH297"/>
      <c r="QCI297"/>
      <c r="QCJ297"/>
      <c r="QCK297"/>
      <c r="QCL297"/>
      <c r="QCM297"/>
      <c r="QCN297"/>
      <c r="QCO297"/>
      <c r="QCP297"/>
      <c r="QCQ297"/>
      <c r="QCR297"/>
      <c r="QCS297"/>
      <c r="QCT297"/>
      <c r="QCU297"/>
      <c r="QCV297"/>
      <c r="QCW297"/>
      <c r="QCX297"/>
      <c r="QCY297"/>
      <c r="QCZ297"/>
      <c r="QDA297"/>
      <c r="QDB297"/>
      <c r="QDC297"/>
      <c r="QDD297"/>
      <c r="QDE297"/>
      <c r="QDF297"/>
      <c r="QDG297"/>
      <c r="QDH297"/>
      <c r="QDI297"/>
      <c r="QDJ297"/>
      <c r="QDK297"/>
      <c r="QDL297"/>
      <c r="QDM297"/>
      <c r="QDN297"/>
      <c r="QDO297"/>
      <c r="QDP297"/>
      <c r="QDQ297"/>
      <c r="QDR297"/>
      <c r="QDS297"/>
      <c r="QDT297"/>
      <c r="QDU297"/>
      <c r="QDV297"/>
      <c r="QDW297"/>
      <c r="QDX297"/>
      <c r="QDY297"/>
      <c r="QDZ297"/>
      <c r="QEA297"/>
      <c r="QEB297"/>
      <c r="QEC297"/>
      <c r="QED297"/>
      <c r="QEE297"/>
      <c r="QEF297"/>
      <c r="QEG297"/>
      <c r="QEH297"/>
      <c r="QEI297"/>
      <c r="QEJ297"/>
      <c r="QEK297"/>
      <c r="QEL297"/>
      <c r="QEM297"/>
      <c r="QEN297"/>
      <c r="QEO297"/>
      <c r="QEP297"/>
      <c r="QEQ297"/>
      <c r="QER297"/>
      <c r="QES297"/>
      <c r="QET297"/>
      <c r="QEU297"/>
      <c r="QEV297"/>
      <c r="QEW297"/>
      <c r="QEX297"/>
      <c r="QEY297"/>
      <c r="QEZ297"/>
      <c r="QFA297"/>
      <c r="QFB297"/>
      <c r="QFC297"/>
      <c r="QFD297"/>
      <c r="QFE297"/>
      <c r="QFF297"/>
      <c r="QFG297"/>
      <c r="QFH297"/>
      <c r="QFI297"/>
      <c r="QFJ297"/>
      <c r="QFK297"/>
      <c r="QFL297"/>
      <c r="QFM297"/>
      <c r="QFN297"/>
      <c r="QFO297"/>
      <c r="QFP297"/>
      <c r="QFQ297"/>
      <c r="QFR297"/>
      <c r="QFS297"/>
      <c r="QFT297"/>
      <c r="QFU297"/>
      <c r="QFV297"/>
      <c r="QFW297"/>
      <c r="QFX297"/>
      <c r="QFY297"/>
      <c r="QFZ297"/>
      <c r="QGA297"/>
      <c r="QGB297"/>
      <c r="QGC297"/>
      <c r="QGD297"/>
      <c r="QGE297"/>
      <c r="QGF297"/>
      <c r="QGG297"/>
      <c r="QGH297"/>
      <c r="QGI297"/>
      <c r="QGJ297"/>
      <c r="QGK297"/>
      <c r="QGL297"/>
      <c r="QGM297"/>
      <c r="QGN297"/>
      <c r="QGO297"/>
      <c r="QGP297"/>
      <c r="QGQ297"/>
      <c r="QGR297"/>
      <c r="QGS297"/>
      <c r="QGT297"/>
      <c r="QGU297"/>
      <c r="QGV297"/>
      <c r="QGW297"/>
      <c r="QGX297"/>
      <c r="QGY297"/>
      <c r="QGZ297"/>
      <c r="QHA297"/>
      <c r="QHB297"/>
      <c r="QHC297"/>
      <c r="QHD297"/>
      <c r="QHE297"/>
      <c r="QHF297"/>
      <c r="QHG297"/>
      <c r="QHH297"/>
      <c r="QHI297"/>
      <c r="QHJ297"/>
      <c r="QHK297"/>
      <c r="QHL297"/>
      <c r="QHM297"/>
      <c r="QHN297"/>
      <c r="QHO297"/>
      <c r="QHP297"/>
      <c r="QHQ297"/>
      <c r="QHR297"/>
      <c r="QHS297"/>
      <c r="QHT297"/>
      <c r="QHU297"/>
      <c r="QHV297"/>
      <c r="QHW297"/>
      <c r="QHX297"/>
      <c r="QHY297"/>
      <c r="QHZ297"/>
      <c r="QIA297"/>
      <c r="QIB297"/>
      <c r="QIC297"/>
      <c r="QID297"/>
      <c r="QIE297"/>
      <c r="QIF297"/>
      <c r="QIG297"/>
      <c r="QIH297"/>
      <c r="QII297"/>
      <c r="QIJ297"/>
      <c r="QIK297"/>
      <c r="QIL297"/>
      <c r="QIM297"/>
      <c r="QIN297"/>
      <c r="QIO297"/>
      <c r="QIP297"/>
      <c r="QIQ297"/>
      <c r="QIR297"/>
      <c r="QIS297"/>
      <c r="QIT297"/>
      <c r="QIU297"/>
      <c r="QIV297"/>
      <c r="QIW297"/>
      <c r="QIX297"/>
      <c r="QIY297"/>
      <c r="QIZ297"/>
      <c r="QJA297"/>
      <c r="QJB297"/>
      <c r="QJC297"/>
      <c r="QJD297"/>
      <c r="QJE297"/>
      <c r="QJF297"/>
      <c r="QJG297"/>
      <c r="QJH297"/>
      <c r="QJI297"/>
      <c r="QJJ297"/>
      <c r="QJK297"/>
      <c r="QJL297"/>
      <c r="QJM297"/>
      <c r="QJN297"/>
      <c r="QJO297"/>
      <c r="QJP297"/>
      <c r="QJQ297"/>
      <c r="QJR297"/>
      <c r="QJS297"/>
      <c r="QJT297"/>
      <c r="QJU297"/>
      <c r="QJV297"/>
      <c r="QJW297"/>
      <c r="QJX297"/>
      <c r="QJY297"/>
      <c r="QJZ297"/>
      <c r="QKA297"/>
      <c r="QKB297"/>
      <c r="QKC297"/>
      <c r="QKD297"/>
      <c r="QKE297"/>
      <c r="QKF297"/>
      <c r="QKG297"/>
      <c r="QKH297"/>
      <c r="QKI297"/>
      <c r="QKJ297"/>
      <c r="QKK297"/>
      <c r="QKL297"/>
      <c r="QKM297"/>
      <c r="QKN297"/>
      <c r="QKO297"/>
      <c r="QKP297"/>
      <c r="QKQ297"/>
      <c r="QKR297"/>
      <c r="QKS297"/>
      <c r="QKT297"/>
      <c r="QKU297"/>
      <c r="QKV297"/>
      <c r="QKW297"/>
      <c r="QKX297"/>
      <c r="QKY297"/>
      <c r="QKZ297"/>
      <c r="QLA297"/>
      <c r="QLB297"/>
      <c r="QLC297"/>
      <c r="QLD297"/>
      <c r="QLE297"/>
      <c r="QLF297"/>
      <c r="QLG297"/>
      <c r="QLH297"/>
      <c r="QLI297"/>
      <c r="QLJ297"/>
      <c r="QLK297"/>
      <c r="QLL297"/>
      <c r="QLM297"/>
      <c r="QLN297"/>
      <c r="QLO297"/>
      <c r="QLP297"/>
      <c r="QLQ297"/>
      <c r="QLR297"/>
      <c r="QLS297"/>
      <c r="QLT297"/>
      <c r="QLU297"/>
      <c r="QLV297"/>
      <c r="QLW297"/>
      <c r="QLX297"/>
      <c r="QLY297"/>
      <c r="QLZ297"/>
      <c r="QMA297"/>
      <c r="QMB297"/>
      <c r="QMC297"/>
      <c r="QMD297"/>
      <c r="QME297"/>
      <c r="QMF297"/>
      <c r="QMG297"/>
      <c r="QMH297"/>
      <c r="QMI297"/>
      <c r="QMJ297"/>
      <c r="QMK297"/>
      <c r="QML297"/>
      <c r="QMM297"/>
      <c r="QMN297"/>
      <c r="QMO297"/>
      <c r="QMP297"/>
      <c r="QMQ297"/>
      <c r="QMR297"/>
      <c r="QMS297"/>
      <c r="QMT297"/>
      <c r="QMU297"/>
      <c r="QMV297"/>
      <c r="QMW297"/>
      <c r="QMX297"/>
      <c r="QMY297"/>
      <c r="QMZ297"/>
      <c r="QNA297"/>
      <c r="QNB297"/>
      <c r="QNC297"/>
      <c r="QND297"/>
      <c r="QNE297"/>
      <c r="QNF297"/>
      <c r="QNG297"/>
      <c r="QNH297"/>
      <c r="QNI297"/>
      <c r="QNJ297"/>
      <c r="QNK297"/>
      <c r="QNL297"/>
      <c r="QNM297"/>
      <c r="QNN297"/>
      <c r="QNO297"/>
      <c r="QNP297"/>
      <c r="QNQ297"/>
      <c r="QNR297"/>
      <c r="QNS297"/>
      <c r="QNT297"/>
      <c r="QNU297"/>
      <c r="QNV297"/>
      <c r="QNW297"/>
      <c r="QNX297"/>
      <c r="QNY297"/>
      <c r="QNZ297"/>
      <c r="QOA297"/>
      <c r="QOB297"/>
      <c r="QOC297"/>
      <c r="QOD297"/>
      <c r="QOE297"/>
      <c r="QOF297"/>
      <c r="QOG297"/>
      <c r="QOH297"/>
      <c r="QOI297"/>
      <c r="QOJ297"/>
      <c r="QOK297"/>
      <c r="QOL297"/>
      <c r="QOM297"/>
      <c r="QON297"/>
      <c r="QOO297"/>
      <c r="QOP297"/>
      <c r="QOQ297"/>
      <c r="QOR297"/>
      <c r="QOS297"/>
      <c r="QOT297"/>
      <c r="QOU297"/>
      <c r="QOV297"/>
      <c r="QOW297"/>
      <c r="QOX297"/>
      <c r="QOY297"/>
      <c r="QOZ297"/>
      <c r="QPA297"/>
      <c r="QPB297"/>
      <c r="QPC297"/>
      <c r="QPD297"/>
      <c r="QPE297"/>
      <c r="QPF297"/>
      <c r="QPG297"/>
      <c r="QPH297"/>
      <c r="QPI297"/>
      <c r="QPJ297"/>
      <c r="QPK297"/>
      <c r="QPL297"/>
      <c r="QPM297"/>
      <c r="QPN297"/>
      <c r="QPO297"/>
      <c r="QPP297"/>
      <c r="QPQ297"/>
      <c r="QPR297"/>
      <c r="QPS297"/>
      <c r="QPT297"/>
      <c r="QPU297"/>
      <c r="QPV297"/>
      <c r="QPW297"/>
      <c r="QPX297"/>
      <c r="QPY297"/>
      <c r="QPZ297"/>
      <c r="QQA297"/>
      <c r="QQB297"/>
      <c r="QQC297"/>
      <c r="QQD297"/>
      <c r="QQE297"/>
      <c r="QQF297"/>
      <c r="QQG297"/>
      <c r="QQH297"/>
      <c r="QQI297"/>
      <c r="QQJ297"/>
      <c r="QQK297"/>
      <c r="QQL297"/>
      <c r="QQM297"/>
      <c r="QQN297"/>
      <c r="QQO297"/>
      <c r="QQP297"/>
      <c r="QQQ297"/>
      <c r="QQR297"/>
      <c r="QQS297"/>
      <c r="QQT297"/>
      <c r="QQU297"/>
      <c r="QQV297"/>
      <c r="QQW297"/>
      <c r="QQX297"/>
      <c r="QQY297"/>
      <c r="QQZ297"/>
      <c r="QRA297"/>
      <c r="QRB297"/>
      <c r="QRC297"/>
      <c r="QRD297"/>
      <c r="QRE297"/>
      <c r="QRF297"/>
      <c r="QRG297"/>
      <c r="QRH297"/>
      <c r="QRI297"/>
      <c r="QRJ297"/>
      <c r="QRK297"/>
      <c r="QRL297"/>
      <c r="QRM297"/>
      <c r="QRN297"/>
      <c r="QRO297"/>
      <c r="QRP297"/>
      <c r="QRQ297"/>
      <c r="QRR297"/>
      <c r="QRS297"/>
      <c r="QRT297"/>
      <c r="QRU297"/>
      <c r="QRV297"/>
      <c r="QRW297"/>
      <c r="QRX297"/>
      <c r="QRY297"/>
      <c r="QRZ297"/>
      <c r="QSA297"/>
      <c r="QSB297"/>
      <c r="QSC297"/>
      <c r="QSD297"/>
      <c r="QSE297"/>
      <c r="QSF297"/>
      <c r="QSG297"/>
      <c r="QSH297"/>
      <c r="QSI297"/>
      <c r="QSJ297"/>
      <c r="QSK297"/>
      <c r="QSL297"/>
      <c r="QSM297"/>
      <c r="QSN297"/>
      <c r="QSO297"/>
      <c r="QSP297"/>
      <c r="QSQ297"/>
      <c r="QSR297"/>
      <c r="QSS297"/>
      <c r="QST297"/>
      <c r="QSU297"/>
      <c r="QSV297"/>
      <c r="QSW297"/>
      <c r="QSX297"/>
      <c r="QSY297"/>
      <c r="QSZ297"/>
      <c r="QTA297"/>
      <c r="QTB297"/>
      <c r="QTC297"/>
      <c r="QTD297"/>
      <c r="QTE297"/>
      <c r="QTF297"/>
      <c r="QTG297"/>
      <c r="QTH297"/>
      <c r="QTI297"/>
      <c r="QTJ297"/>
      <c r="QTK297"/>
      <c r="QTL297"/>
      <c r="QTM297"/>
      <c r="QTN297"/>
      <c r="QTO297"/>
      <c r="QTP297"/>
      <c r="QTQ297"/>
      <c r="QTR297"/>
      <c r="QTS297"/>
      <c r="QTT297"/>
      <c r="QTU297"/>
      <c r="QTV297"/>
      <c r="QTW297"/>
      <c r="QTX297"/>
      <c r="QTY297"/>
      <c r="QTZ297"/>
      <c r="QUA297"/>
      <c r="QUB297"/>
      <c r="QUC297"/>
      <c r="QUD297"/>
      <c r="QUE297"/>
      <c r="QUF297"/>
      <c r="QUG297"/>
      <c r="QUH297"/>
      <c r="QUI297"/>
      <c r="QUJ297"/>
      <c r="QUK297"/>
      <c r="QUL297"/>
      <c r="QUM297"/>
      <c r="QUN297"/>
      <c r="QUO297"/>
      <c r="QUP297"/>
      <c r="QUQ297"/>
      <c r="QUR297"/>
      <c r="QUS297"/>
      <c r="QUT297"/>
      <c r="QUU297"/>
      <c r="QUV297"/>
      <c r="QUW297"/>
      <c r="QUX297"/>
      <c r="QUY297"/>
      <c r="QUZ297"/>
      <c r="QVA297"/>
      <c r="QVB297"/>
      <c r="QVC297"/>
      <c r="QVD297"/>
      <c r="QVE297"/>
      <c r="QVF297"/>
      <c r="QVG297"/>
      <c r="QVH297"/>
      <c r="QVI297"/>
      <c r="QVJ297"/>
      <c r="QVK297"/>
      <c r="QVL297"/>
      <c r="QVM297"/>
      <c r="QVN297"/>
      <c r="QVO297"/>
      <c r="QVP297"/>
      <c r="QVQ297"/>
      <c r="QVR297"/>
      <c r="QVS297"/>
      <c r="QVT297"/>
      <c r="QVU297"/>
      <c r="QVV297"/>
      <c r="QVW297"/>
      <c r="QVX297"/>
      <c r="QVY297"/>
      <c r="QVZ297"/>
      <c r="QWA297"/>
      <c r="QWB297"/>
      <c r="QWC297"/>
      <c r="QWD297"/>
      <c r="QWE297"/>
      <c r="QWF297"/>
      <c r="QWG297"/>
      <c r="QWH297"/>
      <c r="QWI297"/>
      <c r="QWJ297"/>
      <c r="QWK297"/>
      <c r="QWL297"/>
      <c r="QWM297"/>
      <c r="QWN297"/>
      <c r="QWO297"/>
      <c r="QWP297"/>
      <c r="QWQ297"/>
      <c r="QWR297"/>
      <c r="QWS297"/>
      <c r="QWT297"/>
      <c r="QWU297"/>
      <c r="QWV297"/>
      <c r="QWW297"/>
      <c r="QWX297"/>
      <c r="QWY297"/>
      <c r="QWZ297"/>
      <c r="QXA297"/>
      <c r="QXB297"/>
      <c r="QXC297"/>
      <c r="QXD297"/>
      <c r="QXE297"/>
      <c r="QXF297"/>
      <c r="QXG297"/>
      <c r="QXH297"/>
      <c r="QXI297"/>
      <c r="QXJ297"/>
      <c r="QXK297"/>
      <c r="QXL297"/>
      <c r="QXM297"/>
      <c r="QXN297"/>
      <c r="QXO297"/>
      <c r="QXP297"/>
      <c r="QXQ297"/>
      <c r="QXR297"/>
      <c r="QXS297"/>
      <c r="QXT297"/>
      <c r="QXU297"/>
      <c r="QXV297"/>
      <c r="QXW297"/>
      <c r="QXX297"/>
      <c r="QXY297"/>
      <c r="QXZ297"/>
      <c r="QYA297"/>
      <c r="QYB297"/>
      <c r="QYC297"/>
      <c r="QYD297"/>
      <c r="QYE297"/>
      <c r="QYF297"/>
      <c r="QYG297"/>
      <c r="QYH297"/>
      <c r="QYI297"/>
      <c r="QYJ297"/>
      <c r="QYK297"/>
      <c r="QYL297"/>
      <c r="QYM297"/>
      <c r="QYN297"/>
      <c r="QYO297"/>
      <c r="QYP297"/>
      <c r="QYQ297"/>
      <c r="QYR297"/>
      <c r="QYS297"/>
      <c r="QYT297"/>
      <c r="QYU297"/>
      <c r="QYV297"/>
      <c r="QYW297"/>
      <c r="QYX297"/>
      <c r="QYY297"/>
      <c r="QYZ297"/>
      <c r="QZA297"/>
      <c r="QZB297"/>
      <c r="QZC297"/>
      <c r="QZD297"/>
      <c r="QZE297"/>
      <c r="QZF297"/>
      <c r="QZG297"/>
      <c r="QZH297"/>
      <c r="QZI297"/>
      <c r="QZJ297"/>
      <c r="QZK297"/>
      <c r="QZL297"/>
      <c r="QZM297"/>
      <c r="QZN297"/>
      <c r="QZO297"/>
      <c r="QZP297"/>
      <c r="QZQ297"/>
      <c r="QZR297"/>
      <c r="QZS297"/>
      <c r="QZT297"/>
      <c r="QZU297"/>
      <c r="QZV297"/>
      <c r="QZW297"/>
      <c r="QZX297"/>
      <c r="QZY297"/>
      <c r="QZZ297"/>
      <c r="RAA297"/>
      <c r="RAB297"/>
      <c r="RAC297"/>
      <c r="RAD297"/>
      <c r="RAE297"/>
      <c r="RAF297"/>
      <c r="RAG297"/>
      <c r="RAH297"/>
      <c r="RAI297"/>
      <c r="RAJ297"/>
      <c r="RAK297"/>
      <c r="RAL297"/>
      <c r="RAM297"/>
      <c r="RAN297"/>
      <c r="RAO297"/>
      <c r="RAP297"/>
      <c r="RAQ297"/>
      <c r="RAR297"/>
      <c r="RAS297"/>
      <c r="RAT297"/>
      <c r="RAU297"/>
      <c r="RAV297"/>
      <c r="RAW297"/>
      <c r="RAX297"/>
      <c r="RAY297"/>
      <c r="RAZ297"/>
      <c r="RBA297"/>
      <c r="RBB297"/>
      <c r="RBC297"/>
      <c r="RBD297"/>
      <c r="RBE297"/>
      <c r="RBF297"/>
      <c r="RBG297"/>
      <c r="RBH297"/>
      <c r="RBI297"/>
      <c r="RBJ297"/>
      <c r="RBK297"/>
      <c r="RBL297"/>
      <c r="RBM297"/>
      <c r="RBN297"/>
      <c r="RBO297"/>
      <c r="RBP297"/>
      <c r="RBQ297"/>
      <c r="RBR297"/>
      <c r="RBS297"/>
      <c r="RBT297"/>
      <c r="RBU297"/>
      <c r="RBV297"/>
      <c r="RBW297"/>
      <c r="RBX297"/>
      <c r="RBY297"/>
      <c r="RBZ297"/>
      <c r="RCA297"/>
      <c r="RCB297"/>
      <c r="RCC297"/>
      <c r="RCD297"/>
      <c r="RCE297"/>
      <c r="RCF297"/>
      <c r="RCG297"/>
      <c r="RCH297"/>
      <c r="RCI297"/>
      <c r="RCJ297"/>
      <c r="RCK297"/>
      <c r="RCL297"/>
      <c r="RCM297"/>
      <c r="RCN297"/>
      <c r="RCO297"/>
      <c r="RCP297"/>
      <c r="RCQ297"/>
      <c r="RCR297"/>
      <c r="RCS297"/>
      <c r="RCT297"/>
      <c r="RCU297"/>
      <c r="RCV297"/>
      <c r="RCW297"/>
      <c r="RCX297"/>
      <c r="RCY297"/>
      <c r="RCZ297"/>
      <c r="RDA297"/>
      <c r="RDB297"/>
      <c r="RDC297"/>
      <c r="RDD297"/>
      <c r="RDE297"/>
      <c r="RDF297"/>
      <c r="RDG297"/>
      <c r="RDH297"/>
      <c r="RDI297"/>
      <c r="RDJ297"/>
      <c r="RDK297"/>
      <c r="RDL297"/>
      <c r="RDM297"/>
      <c r="RDN297"/>
      <c r="RDO297"/>
      <c r="RDP297"/>
      <c r="RDQ297"/>
      <c r="RDR297"/>
      <c r="RDS297"/>
      <c r="RDT297"/>
      <c r="RDU297"/>
      <c r="RDV297"/>
      <c r="RDW297"/>
      <c r="RDX297"/>
      <c r="RDY297"/>
      <c r="RDZ297"/>
      <c r="REA297"/>
      <c r="REB297"/>
      <c r="REC297"/>
      <c r="RED297"/>
      <c r="REE297"/>
      <c r="REF297"/>
      <c r="REG297"/>
      <c r="REH297"/>
      <c r="REI297"/>
      <c r="REJ297"/>
      <c r="REK297"/>
      <c r="REL297"/>
      <c r="REM297"/>
      <c r="REN297"/>
      <c r="REO297"/>
      <c r="REP297"/>
      <c r="REQ297"/>
      <c r="RER297"/>
      <c r="RES297"/>
      <c r="RET297"/>
      <c r="REU297"/>
      <c r="REV297"/>
      <c r="REW297"/>
      <c r="REX297"/>
      <c r="REY297"/>
      <c r="REZ297"/>
      <c r="RFA297"/>
      <c r="RFB297"/>
      <c r="RFC297"/>
      <c r="RFD297"/>
      <c r="RFE297"/>
      <c r="RFF297"/>
      <c r="RFG297"/>
      <c r="RFH297"/>
      <c r="RFI297"/>
      <c r="RFJ297"/>
      <c r="RFK297"/>
      <c r="RFL297"/>
      <c r="RFM297"/>
      <c r="RFN297"/>
      <c r="RFO297"/>
      <c r="RFP297"/>
      <c r="RFQ297"/>
      <c r="RFR297"/>
      <c r="RFS297"/>
      <c r="RFT297"/>
      <c r="RFU297"/>
      <c r="RFV297"/>
      <c r="RFW297"/>
      <c r="RFX297"/>
      <c r="RFY297"/>
      <c r="RFZ297"/>
      <c r="RGA297"/>
      <c r="RGB297"/>
      <c r="RGC297"/>
      <c r="RGD297"/>
      <c r="RGE297"/>
      <c r="RGF297"/>
      <c r="RGG297"/>
      <c r="RGH297"/>
      <c r="RGI297"/>
      <c r="RGJ297"/>
      <c r="RGK297"/>
      <c r="RGL297"/>
      <c r="RGM297"/>
      <c r="RGN297"/>
      <c r="RGO297"/>
      <c r="RGP297"/>
      <c r="RGQ297"/>
      <c r="RGR297"/>
      <c r="RGS297"/>
      <c r="RGT297"/>
      <c r="RGU297"/>
      <c r="RGV297"/>
      <c r="RGW297"/>
      <c r="RGX297"/>
      <c r="RGY297"/>
      <c r="RGZ297"/>
      <c r="RHA297"/>
      <c r="RHB297"/>
      <c r="RHC297"/>
      <c r="RHD297"/>
      <c r="RHE297"/>
      <c r="RHF297"/>
      <c r="RHG297"/>
      <c r="RHH297"/>
      <c r="RHI297"/>
      <c r="RHJ297"/>
      <c r="RHK297"/>
      <c r="RHL297"/>
      <c r="RHM297"/>
      <c r="RHN297"/>
      <c r="RHO297"/>
      <c r="RHP297"/>
      <c r="RHQ297"/>
      <c r="RHR297"/>
      <c r="RHS297"/>
      <c r="RHT297"/>
      <c r="RHU297"/>
      <c r="RHV297"/>
      <c r="RHW297"/>
      <c r="RHX297"/>
      <c r="RHY297"/>
      <c r="RHZ297"/>
      <c r="RIA297"/>
      <c r="RIB297"/>
      <c r="RIC297"/>
      <c r="RID297"/>
      <c r="RIE297"/>
      <c r="RIF297"/>
      <c r="RIG297"/>
      <c r="RIH297"/>
      <c r="RII297"/>
      <c r="RIJ297"/>
      <c r="RIK297"/>
      <c r="RIL297"/>
      <c r="RIM297"/>
      <c r="RIN297"/>
      <c r="RIO297"/>
      <c r="RIP297"/>
      <c r="RIQ297"/>
      <c r="RIR297"/>
      <c r="RIS297"/>
      <c r="RIT297"/>
      <c r="RIU297"/>
      <c r="RIV297"/>
      <c r="RIW297"/>
      <c r="RIX297"/>
      <c r="RIY297"/>
      <c r="RIZ297"/>
      <c r="RJA297"/>
      <c r="RJB297"/>
      <c r="RJC297"/>
      <c r="RJD297"/>
      <c r="RJE297"/>
      <c r="RJF297"/>
      <c r="RJG297"/>
      <c r="RJH297"/>
      <c r="RJI297"/>
      <c r="RJJ297"/>
      <c r="RJK297"/>
      <c r="RJL297"/>
      <c r="RJM297"/>
      <c r="RJN297"/>
      <c r="RJO297"/>
      <c r="RJP297"/>
      <c r="RJQ297"/>
      <c r="RJR297"/>
      <c r="RJS297"/>
      <c r="RJT297"/>
      <c r="RJU297"/>
      <c r="RJV297"/>
      <c r="RJW297"/>
      <c r="RJX297"/>
      <c r="RJY297"/>
      <c r="RJZ297"/>
      <c r="RKA297"/>
      <c r="RKB297"/>
      <c r="RKC297"/>
      <c r="RKD297"/>
      <c r="RKE297"/>
      <c r="RKF297"/>
      <c r="RKG297"/>
      <c r="RKH297"/>
      <c r="RKI297"/>
      <c r="RKJ297"/>
      <c r="RKK297"/>
      <c r="RKL297"/>
      <c r="RKM297"/>
      <c r="RKN297"/>
      <c r="RKO297"/>
      <c r="RKP297"/>
      <c r="RKQ297"/>
      <c r="RKR297"/>
      <c r="RKS297"/>
      <c r="RKT297"/>
      <c r="RKU297"/>
      <c r="RKV297"/>
      <c r="RKW297"/>
      <c r="RKX297"/>
      <c r="RKY297"/>
      <c r="RKZ297"/>
      <c r="RLA297"/>
      <c r="RLB297"/>
      <c r="RLC297"/>
      <c r="RLD297"/>
      <c r="RLE297"/>
      <c r="RLF297"/>
      <c r="RLG297"/>
      <c r="RLH297"/>
      <c r="RLI297"/>
      <c r="RLJ297"/>
      <c r="RLK297"/>
      <c r="RLL297"/>
      <c r="RLM297"/>
      <c r="RLN297"/>
      <c r="RLO297"/>
      <c r="RLP297"/>
      <c r="RLQ297"/>
      <c r="RLR297"/>
      <c r="RLS297"/>
      <c r="RLT297"/>
      <c r="RLU297"/>
      <c r="RLV297"/>
      <c r="RLW297"/>
      <c r="RLX297"/>
      <c r="RLY297"/>
      <c r="RLZ297"/>
      <c r="RMA297"/>
      <c r="RMB297"/>
      <c r="RMC297"/>
      <c r="RMD297"/>
      <c r="RME297"/>
      <c r="RMF297"/>
      <c r="RMG297"/>
      <c r="RMH297"/>
      <c r="RMI297"/>
      <c r="RMJ297"/>
      <c r="RMK297"/>
      <c r="RML297"/>
      <c r="RMM297"/>
      <c r="RMN297"/>
      <c r="RMO297"/>
      <c r="RMP297"/>
      <c r="RMQ297"/>
      <c r="RMR297"/>
      <c r="RMS297"/>
      <c r="RMT297"/>
      <c r="RMU297"/>
      <c r="RMV297"/>
      <c r="RMW297"/>
      <c r="RMX297"/>
      <c r="RMY297"/>
      <c r="RMZ297"/>
      <c r="RNA297"/>
      <c r="RNB297"/>
      <c r="RNC297"/>
      <c r="RND297"/>
      <c r="RNE297"/>
      <c r="RNF297"/>
      <c r="RNG297"/>
      <c r="RNH297"/>
      <c r="RNI297"/>
      <c r="RNJ297"/>
      <c r="RNK297"/>
      <c r="RNL297"/>
      <c r="RNM297"/>
      <c r="RNN297"/>
      <c r="RNO297"/>
      <c r="RNP297"/>
      <c r="RNQ297"/>
      <c r="RNR297"/>
      <c r="RNS297"/>
      <c r="RNT297"/>
      <c r="RNU297"/>
      <c r="RNV297"/>
      <c r="RNW297"/>
      <c r="RNX297"/>
      <c r="RNY297"/>
      <c r="RNZ297"/>
      <c r="ROA297"/>
      <c r="ROB297"/>
      <c r="ROC297"/>
      <c r="ROD297"/>
      <c r="ROE297"/>
      <c r="ROF297"/>
      <c r="ROG297"/>
      <c r="ROH297"/>
      <c r="ROI297"/>
      <c r="ROJ297"/>
      <c r="ROK297"/>
      <c r="ROL297"/>
      <c r="ROM297"/>
      <c r="RON297"/>
      <c r="ROO297"/>
      <c r="ROP297"/>
      <c r="ROQ297"/>
      <c r="ROR297"/>
      <c r="ROS297"/>
      <c r="ROT297"/>
      <c r="ROU297"/>
      <c r="ROV297"/>
      <c r="ROW297"/>
      <c r="ROX297"/>
      <c r="ROY297"/>
      <c r="ROZ297"/>
      <c r="RPA297"/>
      <c r="RPB297"/>
      <c r="RPC297"/>
      <c r="RPD297"/>
      <c r="RPE297"/>
      <c r="RPF297"/>
      <c r="RPG297"/>
      <c r="RPH297"/>
      <c r="RPI297"/>
      <c r="RPJ297"/>
      <c r="RPK297"/>
      <c r="RPL297"/>
      <c r="RPM297"/>
      <c r="RPN297"/>
      <c r="RPO297"/>
      <c r="RPP297"/>
      <c r="RPQ297"/>
      <c r="RPR297"/>
      <c r="RPS297"/>
      <c r="RPT297"/>
      <c r="RPU297"/>
      <c r="RPV297"/>
      <c r="RPW297"/>
      <c r="RPX297"/>
      <c r="RPY297"/>
      <c r="RPZ297"/>
      <c r="RQA297"/>
      <c r="RQB297"/>
      <c r="RQC297"/>
      <c r="RQD297"/>
      <c r="RQE297"/>
      <c r="RQF297"/>
      <c r="RQG297"/>
      <c r="RQH297"/>
      <c r="RQI297"/>
      <c r="RQJ297"/>
      <c r="RQK297"/>
      <c r="RQL297"/>
      <c r="RQM297"/>
      <c r="RQN297"/>
      <c r="RQO297"/>
      <c r="RQP297"/>
      <c r="RQQ297"/>
      <c r="RQR297"/>
      <c r="RQS297"/>
      <c r="RQT297"/>
      <c r="RQU297"/>
      <c r="RQV297"/>
      <c r="RQW297"/>
      <c r="RQX297"/>
      <c r="RQY297"/>
      <c r="RQZ297"/>
      <c r="RRA297"/>
      <c r="RRB297"/>
      <c r="RRC297"/>
      <c r="RRD297"/>
      <c r="RRE297"/>
      <c r="RRF297"/>
      <c r="RRG297"/>
      <c r="RRH297"/>
      <c r="RRI297"/>
      <c r="RRJ297"/>
      <c r="RRK297"/>
      <c r="RRL297"/>
      <c r="RRM297"/>
      <c r="RRN297"/>
      <c r="RRO297"/>
      <c r="RRP297"/>
      <c r="RRQ297"/>
      <c r="RRR297"/>
      <c r="RRS297"/>
      <c r="RRT297"/>
      <c r="RRU297"/>
      <c r="RRV297"/>
      <c r="RRW297"/>
      <c r="RRX297"/>
      <c r="RRY297"/>
      <c r="RRZ297"/>
      <c r="RSA297"/>
      <c r="RSB297"/>
      <c r="RSC297"/>
      <c r="RSD297"/>
      <c r="RSE297"/>
      <c r="RSF297"/>
      <c r="RSG297"/>
      <c r="RSH297"/>
      <c r="RSI297"/>
      <c r="RSJ297"/>
      <c r="RSK297"/>
      <c r="RSL297"/>
      <c r="RSM297"/>
      <c r="RSN297"/>
      <c r="RSO297"/>
      <c r="RSP297"/>
      <c r="RSQ297"/>
      <c r="RSR297"/>
      <c r="RSS297"/>
      <c r="RST297"/>
      <c r="RSU297"/>
      <c r="RSV297"/>
      <c r="RSW297"/>
      <c r="RSX297"/>
      <c r="RSY297"/>
      <c r="RSZ297"/>
      <c r="RTA297"/>
      <c r="RTB297"/>
      <c r="RTC297"/>
      <c r="RTD297"/>
      <c r="RTE297"/>
      <c r="RTF297"/>
      <c r="RTG297"/>
      <c r="RTH297"/>
      <c r="RTI297"/>
      <c r="RTJ297"/>
      <c r="RTK297"/>
      <c r="RTL297"/>
      <c r="RTM297"/>
      <c r="RTN297"/>
      <c r="RTO297"/>
      <c r="RTP297"/>
      <c r="RTQ297"/>
      <c r="RTR297"/>
      <c r="RTS297"/>
      <c r="RTT297"/>
      <c r="RTU297"/>
      <c r="RTV297"/>
      <c r="RTW297"/>
      <c r="RTX297"/>
      <c r="RTY297"/>
      <c r="RTZ297"/>
      <c r="RUA297"/>
      <c r="RUB297"/>
      <c r="RUC297"/>
      <c r="RUD297"/>
      <c r="RUE297"/>
      <c r="RUF297"/>
      <c r="RUG297"/>
      <c r="RUH297"/>
      <c r="RUI297"/>
      <c r="RUJ297"/>
      <c r="RUK297"/>
      <c r="RUL297"/>
      <c r="RUM297"/>
      <c r="RUN297"/>
      <c r="RUO297"/>
      <c r="RUP297"/>
      <c r="RUQ297"/>
      <c r="RUR297"/>
      <c r="RUS297"/>
      <c r="RUT297"/>
      <c r="RUU297"/>
      <c r="RUV297"/>
      <c r="RUW297"/>
      <c r="RUX297"/>
      <c r="RUY297"/>
      <c r="RUZ297"/>
      <c r="RVA297"/>
      <c r="RVB297"/>
      <c r="RVC297"/>
      <c r="RVD297"/>
      <c r="RVE297"/>
      <c r="RVF297"/>
      <c r="RVG297"/>
      <c r="RVH297"/>
      <c r="RVI297"/>
      <c r="RVJ297"/>
      <c r="RVK297"/>
      <c r="RVL297"/>
      <c r="RVM297"/>
      <c r="RVN297"/>
      <c r="RVO297"/>
      <c r="RVP297"/>
      <c r="RVQ297"/>
      <c r="RVR297"/>
      <c r="RVS297"/>
      <c r="RVT297"/>
      <c r="RVU297"/>
      <c r="RVV297"/>
      <c r="RVW297"/>
      <c r="RVX297"/>
      <c r="RVY297"/>
      <c r="RVZ297"/>
      <c r="RWA297"/>
      <c r="RWB297"/>
      <c r="RWC297"/>
      <c r="RWD297"/>
      <c r="RWE297"/>
      <c r="RWF297"/>
      <c r="RWG297"/>
      <c r="RWH297"/>
      <c r="RWI297"/>
      <c r="RWJ297"/>
      <c r="RWK297"/>
      <c r="RWL297"/>
      <c r="RWM297"/>
      <c r="RWN297"/>
      <c r="RWO297"/>
      <c r="RWP297"/>
      <c r="RWQ297"/>
      <c r="RWR297"/>
      <c r="RWS297"/>
      <c r="RWT297"/>
      <c r="RWU297"/>
      <c r="RWV297"/>
      <c r="RWW297"/>
      <c r="RWX297"/>
      <c r="RWY297"/>
      <c r="RWZ297"/>
      <c r="RXA297"/>
      <c r="RXB297"/>
      <c r="RXC297"/>
      <c r="RXD297"/>
      <c r="RXE297"/>
      <c r="RXF297"/>
      <c r="RXG297"/>
      <c r="RXH297"/>
      <c r="RXI297"/>
      <c r="RXJ297"/>
      <c r="RXK297"/>
      <c r="RXL297"/>
      <c r="RXM297"/>
      <c r="RXN297"/>
      <c r="RXO297"/>
      <c r="RXP297"/>
      <c r="RXQ297"/>
      <c r="RXR297"/>
      <c r="RXS297"/>
      <c r="RXT297"/>
      <c r="RXU297"/>
      <c r="RXV297"/>
      <c r="RXW297"/>
      <c r="RXX297"/>
      <c r="RXY297"/>
      <c r="RXZ297"/>
      <c r="RYA297"/>
      <c r="RYB297"/>
      <c r="RYC297"/>
      <c r="RYD297"/>
      <c r="RYE297"/>
      <c r="RYF297"/>
      <c r="RYG297"/>
      <c r="RYH297"/>
      <c r="RYI297"/>
      <c r="RYJ297"/>
      <c r="RYK297"/>
      <c r="RYL297"/>
      <c r="RYM297"/>
      <c r="RYN297"/>
      <c r="RYO297"/>
      <c r="RYP297"/>
      <c r="RYQ297"/>
      <c r="RYR297"/>
      <c r="RYS297"/>
      <c r="RYT297"/>
      <c r="RYU297"/>
      <c r="RYV297"/>
      <c r="RYW297"/>
      <c r="RYX297"/>
      <c r="RYY297"/>
      <c r="RYZ297"/>
      <c r="RZA297"/>
      <c r="RZB297"/>
      <c r="RZC297"/>
      <c r="RZD297"/>
      <c r="RZE297"/>
      <c r="RZF297"/>
      <c r="RZG297"/>
      <c r="RZH297"/>
      <c r="RZI297"/>
      <c r="RZJ297"/>
      <c r="RZK297"/>
      <c r="RZL297"/>
      <c r="RZM297"/>
      <c r="RZN297"/>
      <c r="RZO297"/>
      <c r="RZP297"/>
      <c r="RZQ297"/>
      <c r="RZR297"/>
      <c r="RZS297"/>
      <c r="RZT297"/>
      <c r="RZU297"/>
      <c r="RZV297"/>
      <c r="RZW297"/>
      <c r="RZX297"/>
      <c r="RZY297"/>
      <c r="RZZ297"/>
      <c r="SAA297"/>
      <c r="SAB297"/>
      <c r="SAC297"/>
      <c r="SAD297"/>
      <c r="SAE297"/>
      <c r="SAF297"/>
      <c r="SAG297"/>
      <c r="SAH297"/>
      <c r="SAI297"/>
      <c r="SAJ297"/>
      <c r="SAK297"/>
      <c r="SAL297"/>
      <c r="SAM297"/>
      <c r="SAN297"/>
      <c r="SAO297"/>
      <c r="SAP297"/>
      <c r="SAQ297"/>
      <c r="SAR297"/>
      <c r="SAS297"/>
      <c r="SAT297"/>
      <c r="SAU297"/>
      <c r="SAV297"/>
      <c r="SAW297"/>
      <c r="SAX297"/>
      <c r="SAY297"/>
      <c r="SAZ297"/>
      <c r="SBA297"/>
      <c r="SBB297"/>
      <c r="SBC297"/>
      <c r="SBD297"/>
      <c r="SBE297"/>
      <c r="SBF297"/>
      <c r="SBG297"/>
      <c r="SBH297"/>
      <c r="SBI297"/>
      <c r="SBJ297"/>
      <c r="SBK297"/>
      <c r="SBL297"/>
      <c r="SBM297"/>
      <c r="SBN297"/>
      <c r="SBO297"/>
      <c r="SBP297"/>
      <c r="SBQ297"/>
      <c r="SBR297"/>
      <c r="SBS297"/>
      <c r="SBT297"/>
      <c r="SBU297"/>
      <c r="SBV297"/>
      <c r="SBW297"/>
      <c r="SBX297"/>
      <c r="SBY297"/>
      <c r="SBZ297"/>
      <c r="SCA297"/>
      <c r="SCB297"/>
      <c r="SCC297"/>
      <c r="SCD297"/>
      <c r="SCE297"/>
      <c r="SCF297"/>
      <c r="SCG297"/>
      <c r="SCH297"/>
      <c r="SCI297"/>
      <c r="SCJ297"/>
      <c r="SCK297"/>
      <c r="SCL297"/>
      <c r="SCM297"/>
      <c r="SCN297"/>
      <c r="SCO297"/>
      <c r="SCP297"/>
      <c r="SCQ297"/>
      <c r="SCR297"/>
      <c r="SCS297"/>
      <c r="SCT297"/>
      <c r="SCU297"/>
      <c r="SCV297"/>
      <c r="SCW297"/>
      <c r="SCX297"/>
      <c r="SCY297"/>
      <c r="SCZ297"/>
      <c r="SDA297"/>
      <c r="SDB297"/>
      <c r="SDC297"/>
      <c r="SDD297"/>
      <c r="SDE297"/>
      <c r="SDF297"/>
      <c r="SDG297"/>
      <c r="SDH297"/>
      <c r="SDI297"/>
      <c r="SDJ297"/>
      <c r="SDK297"/>
      <c r="SDL297"/>
      <c r="SDM297"/>
      <c r="SDN297"/>
      <c r="SDO297"/>
      <c r="SDP297"/>
      <c r="SDQ297"/>
      <c r="SDR297"/>
      <c r="SDS297"/>
      <c r="SDT297"/>
      <c r="SDU297"/>
      <c r="SDV297"/>
      <c r="SDW297"/>
      <c r="SDX297"/>
      <c r="SDY297"/>
      <c r="SDZ297"/>
      <c r="SEA297"/>
      <c r="SEB297"/>
      <c r="SEC297"/>
      <c r="SED297"/>
      <c r="SEE297"/>
      <c r="SEF297"/>
      <c r="SEG297"/>
      <c r="SEH297"/>
      <c r="SEI297"/>
      <c r="SEJ297"/>
      <c r="SEK297"/>
      <c r="SEL297"/>
      <c r="SEM297"/>
      <c r="SEN297"/>
      <c r="SEO297"/>
      <c r="SEP297"/>
      <c r="SEQ297"/>
      <c r="SER297"/>
      <c r="SES297"/>
      <c r="SET297"/>
      <c r="SEU297"/>
      <c r="SEV297"/>
      <c r="SEW297"/>
      <c r="SEX297"/>
      <c r="SEY297"/>
      <c r="SEZ297"/>
      <c r="SFA297"/>
      <c r="SFB297"/>
      <c r="SFC297"/>
      <c r="SFD297"/>
      <c r="SFE297"/>
      <c r="SFF297"/>
      <c r="SFG297"/>
      <c r="SFH297"/>
      <c r="SFI297"/>
      <c r="SFJ297"/>
      <c r="SFK297"/>
      <c r="SFL297"/>
      <c r="SFM297"/>
      <c r="SFN297"/>
      <c r="SFO297"/>
      <c r="SFP297"/>
      <c r="SFQ297"/>
      <c r="SFR297"/>
      <c r="SFS297"/>
      <c r="SFT297"/>
      <c r="SFU297"/>
      <c r="SFV297"/>
      <c r="SFW297"/>
      <c r="SFX297"/>
      <c r="SFY297"/>
      <c r="SFZ297"/>
      <c r="SGA297"/>
      <c r="SGB297"/>
      <c r="SGC297"/>
      <c r="SGD297"/>
      <c r="SGE297"/>
      <c r="SGF297"/>
      <c r="SGG297"/>
      <c r="SGH297"/>
      <c r="SGI297"/>
      <c r="SGJ297"/>
      <c r="SGK297"/>
      <c r="SGL297"/>
      <c r="SGM297"/>
      <c r="SGN297"/>
      <c r="SGO297"/>
      <c r="SGP297"/>
      <c r="SGQ297"/>
      <c r="SGR297"/>
      <c r="SGS297"/>
      <c r="SGT297"/>
      <c r="SGU297"/>
      <c r="SGV297"/>
      <c r="SGW297"/>
      <c r="SGX297"/>
      <c r="SGY297"/>
      <c r="SGZ297"/>
      <c r="SHA297"/>
      <c r="SHB297"/>
      <c r="SHC297"/>
      <c r="SHD297"/>
      <c r="SHE297"/>
      <c r="SHF297"/>
      <c r="SHG297"/>
      <c r="SHH297"/>
      <c r="SHI297"/>
      <c r="SHJ297"/>
      <c r="SHK297"/>
      <c r="SHL297"/>
      <c r="SHM297"/>
      <c r="SHN297"/>
      <c r="SHO297"/>
      <c r="SHP297"/>
      <c r="SHQ297"/>
      <c r="SHR297"/>
      <c r="SHS297"/>
      <c r="SHT297"/>
      <c r="SHU297"/>
      <c r="SHV297"/>
      <c r="SHW297"/>
      <c r="SHX297"/>
      <c r="SHY297"/>
      <c r="SHZ297"/>
      <c r="SIA297"/>
      <c r="SIB297"/>
      <c r="SIC297"/>
      <c r="SID297"/>
      <c r="SIE297"/>
      <c r="SIF297"/>
      <c r="SIG297"/>
      <c r="SIH297"/>
      <c r="SII297"/>
      <c r="SIJ297"/>
      <c r="SIK297"/>
      <c r="SIL297"/>
      <c r="SIM297"/>
      <c r="SIN297"/>
      <c r="SIO297"/>
      <c r="SIP297"/>
      <c r="SIQ297"/>
      <c r="SIR297"/>
      <c r="SIS297"/>
      <c r="SIT297"/>
      <c r="SIU297"/>
      <c r="SIV297"/>
      <c r="SIW297"/>
      <c r="SIX297"/>
      <c r="SIY297"/>
      <c r="SIZ297"/>
      <c r="SJA297"/>
      <c r="SJB297"/>
      <c r="SJC297"/>
      <c r="SJD297"/>
      <c r="SJE297"/>
      <c r="SJF297"/>
      <c r="SJG297"/>
      <c r="SJH297"/>
      <c r="SJI297"/>
      <c r="SJJ297"/>
      <c r="SJK297"/>
      <c r="SJL297"/>
      <c r="SJM297"/>
      <c r="SJN297"/>
      <c r="SJO297"/>
      <c r="SJP297"/>
      <c r="SJQ297"/>
      <c r="SJR297"/>
      <c r="SJS297"/>
      <c r="SJT297"/>
      <c r="SJU297"/>
      <c r="SJV297"/>
      <c r="SJW297"/>
      <c r="SJX297"/>
      <c r="SJY297"/>
      <c r="SJZ297"/>
      <c r="SKA297"/>
      <c r="SKB297"/>
      <c r="SKC297"/>
      <c r="SKD297"/>
      <c r="SKE297"/>
      <c r="SKF297"/>
      <c r="SKG297"/>
      <c r="SKH297"/>
      <c r="SKI297"/>
      <c r="SKJ297"/>
      <c r="SKK297"/>
      <c r="SKL297"/>
      <c r="SKM297"/>
      <c r="SKN297"/>
      <c r="SKO297"/>
      <c r="SKP297"/>
      <c r="SKQ297"/>
      <c r="SKR297"/>
      <c r="SKS297"/>
      <c r="SKT297"/>
      <c r="SKU297"/>
      <c r="SKV297"/>
      <c r="SKW297"/>
      <c r="SKX297"/>
      <c r="SKY297"/>
      <c r="SKZ297"/>
      <c r="SLA297"/>
      <c r="SLB297"/>
      <c r="SLC297"/>
      <c r="SLD297"/>
      <c r="SLE297"/>
      <c r="SLF297"/>
      <c r="SLG297"/>
      <c r="SLH297"/>
      <c r="SLI297"/>
      <c r="SLJ297"/>
      <c r="SLK297"/>
      <c r="SLL297"/>
      <c r="SLM297"/>
      <c r="SLN297"/>
      <c r="SLO297"/>
      <c r="SLP297"/>
      <c r="SLQ297"/>
      <c r="SLR297"/>
      <c r="SLS297"/>
      <c r="SLT297"/>
      <c r="SLU297"/>
      <c r="SLV297"/>
      <c r="SLW297"/>
      <c r="SLX297"/>
      <c r="SLY297"/>
      <c r="SLZ297"/>
      <c r="SMA297"/>
      <c r="SMB297"/>
      <c r="SMC297"/>
      <c r="SMD297"/>
      <c r="SME297"/>
      <c r="SMF297"/>
      <c r="SMG297"/>
      <c r="SMH297"/>
      <c r="SMI297"/>
      <c r="SMJ297"/>
      <c r="SMK297"/>
      <c r="SML297"/>
      <c r="SMM297"/>
      <c r="SMN297"/>
      <c r="SMO297"/>
      <c r="SMP297"/>
      <c r="SMQ297"/>
      <c r="SMR297"/>
      <c r="SMS297"/>
      <c r="SMT297"/>
      <c r="SMU297"/>
      <c r="SMV297"/>
      <c r="SMW297"/>
      <c r="SMX297"/>
      <c r="SMY297"/>
      <c r="SMZ297"/>
      <c r="SNA297"/>
      <c r="SNB297"/>
      <c r="SNC297"/>
      <c r="SND297"/>
      <c r="SNE297"/>
      <c r="SNF297"/>
      <c r="SNG297"/>
      <c r="SNH297"/>
      <c r="SNI297"/>
      <c r="SNJ297"/>
      <c r="SNK297"/>
      <c r="SNL297"/>
      <c r="SNM297"/>
      <c r="SNN297"/>
      <c r="SNO297"/>
      <c r="SNP297"/>
      <c r="SNQ297"/>
      <c r="SNR297"/>
      <c r="SNS297"/>
      <c r="SNT297"/>
      <c r="SNU297"/>
      <c r="SNV297"/>
      <c r="SNW297"/>
      <c r="SNX297"/>
      <c r="SNY297"/>
      <c r="SNZ297"/>
      <c r="SOA297"/>
      <c r="SOB297"/>
      <c r="SOC297"/>
      <c r="SOD297"/>
      <c r="SOE297"/>
      <c r="SOF297"/>
      <c r="SOG297"/>
      <c r="SOH297"/>
      <c r="SOI297"/>
      <c r="SOJ297"/>
      <c r="SOK297"/>
      <c r="SOL297"/>
      <c r="SOM297"/>
      <c r="SON297"/>
      <c r="SOO297"/>
      <c r="SOP297"/>
      <c r="SOQ297"/>
      <c r="SOR297"/>
      <c r="SOS297"/>
      <c r="SOT297"/>
      <c r="SOU297"/>
      <c r="SOV297"/>
      <c r="SOW297"/>
      <c r="SOX297"/>
      <c r="SOY297"/>
      <c r="SOZ297"/>
      <c r="SPA297"/>
      <c r="SPB297"/>
      <c r="SPC297"/>
      <c r="SPD297"/>
      <c r="SPE297"/>
      <c r="SPF297"/>
      <c r="SPG297"/>
      <c r="SPH297"/>
      <c r="SPI297"/>
      <c r="SPJ297"/>
      <c r="SPK297"/>
      <c r="SPL297"/>
      <c r="SPM297"/>
      <c r="SPN297"/>
      <c r="SPO297"/>
      <c r="SPP297"/>
      <c r="SPQ297"/>
      <c r="SPR297"/>
      <c r="SPS297"/>
      <c r="SPT297"/>
      <c r="SPU297"/>
      <c r="SPV297"/>
      <c r="SPW297"/>
      <c r="SPX297"/>
      <c r="SPY297"/>
      <c r="SPZ297"/>
      <c r="SQA297"/>
      <c r="SQB297"/>
      <c r="SQC297"/>
      <c r="SQD297"/>
      <c r="SQE297"/>
      <c r="SQF297"/>
      <c r="SQG297"/>
      <c r="SQH297"/>
      <c r="SQI297"/>
      <c r="SQJ297"/>
      <c r="SQK297"/>
      <c r="SQL297"/>
      <c r="SQM297"/>
      <c r="SQN297"/>
      <c r="SQO297"/>
      <c r="SQP297"/>
      <c r="SQQ297"/>
      <c r="SQR297"/>
      <c r="SQS297"/>
      <c r="SQT297"/>
      <c r="SQU297"/>
      <c r="SQV297"/>
      <c r="SQW297"/>
      <c r="SQX297"/>
      <c r="SQY297"/>
      <c r="SQZ297"/>
      <c r="SRA297"/>
      <c r="SRB297"/>
      <c r="SRC297"/>
      <c r="SRD297"/>
      <c r="SRE297"/>
      <c r="SRF297"/>
      <c r="SRG297"/>
      <c r="SRH297"/>
      <c r="SRI297"/>
      <c r="SRJ297"/>
      <c r="SRK297"/>
      <c r="SRL297"/>
      <c r="SRM297"/>
      <c r="SRN297"/>
      <c r="SRO297"/>
      <c r="SRP297"/>
      <c r="SRQ297"/>
      <c r="SRR297"/>
      <c r="SRS297"/>
      <c r="SRT297"/>
      <c r="SRU297"/>
      <c r="SRV297"/>
      <c r="SRW297"/>
      <c r="SRX297"/>
      <c r="SRY297"/>
      <c r="SRZ297"/>
      <c r="SSA297"/>
      <c r="SSB297"/>
      <c r="SSC297"/>
      <c r="SSD297"/>
      <c r="SSE297"/>
      <c r="SSF297"/>
      <c r="SSG297"/>
      <c r="SSH297"/>
      <c r="SSI297"/>
      <c r="SSJ297"/>
      <c r="SSK297"/>
      <c r="SSL297"/>
      <c r="SSM297"/>
      <c r="SSN297"/>
      <c r="SSO297"/>
      <c r="SSP297"/>
      <c r="SSQ297"/>
      <c r="SSR297"/>
      <c r="SSS297"/>
      <c r="SST297"/>
      <c r="SSU297"/>
      <c r="SSV297"/>
      <c r="SSW297"/>
      <c r="SSX297"/>
      <c r="SSY297"/>
      <c r="SSZ297"/>
      <c r="STA297"/>
      <c r="STB297"/>
      <c r="STC297"/>
      <c r="STD297"/>
      <c r="STE297"/>
      <c r="STF297"/>
      <c r="STG297"/>
      <c r="STH297"/>
      <c r="STI297"/>
      <c r="STJ297"/>
      <c r="STK297"/>
      <c r="STL297"/>
      <c r="STM297"/>
      <c r="STN297"/>
      <c r="STO297"/>
      <c r="STP297"/>
      <c r="STQ297"/>
      <c r="STR297"/>
      <c r="STS297"/>
      <c r="STT297"/>
      <c r="STU297"/>
      <c r="STV297"/>
      <c r="STW297"/>
      <c r="STX297"/>
      <c r="STY297"/>
      <c r="STZ297"/>
      <c r="SUA297"/>
      <c r="SUB297"/>
      <c r="SUC297"/>
      <c r="SUD297"/>
      <c r="SUE297"/>
      <c r="SUF297"/>
      <c r="SUG297"/>
      <c r="SUH297"/>
      <c r="SUI297"/>
      <c r="SUJ297"/>
      <c r="SUK297"/>
      <c r="SUL297"/>
      <c r="SUM297"/>
      <c r="SUN297"/>
      <c r="SUO297"/>
      <c r="SUP297"/>
      <c r="SUQ297"/>
      <c r="SUR297"/>
      <c r="SUS297"/>
      <c r="SUT297"/>
      <c r="SUU297"/>
      <c r="SUV297"/>
      <c r="SUW297"/>
      <c r="SUX297"/>
      <c r="SUY297"/>
      <c r="SUZ297"/>
      <c r="SVA297"/>
      <c r="SVB297"/>
      <c r="SVC297"/>
      <c r="SVD297"/>
      <c r="SVE297"/>
      <c r="SVF297"/>
      <c r="SVG297"/>
      <c r="SVH297"/>
      <c r="SVI297"/>
      <c r="SVJ297"/>
      <c r="SVK297"/>
      <c r="SVL297"/>
      <c r="SVM297"/>
      <c r="SVN297"/>
      <c r="SVO297"/>
      <c r="SVP297"/>
      <c r="SVQ297"/>
      <c r="SVR297"/>
      <c r="SVS297"/>
      <c r="SVT297"/>
      <c r="SVU297"/>
      <c r="SVV297"/>
      <c r="SVW297"/>
      <c r="SVX297"/>
      <c r="SVY297"/>
      <c r="SVZ297"/>
      <c r="SWA297"/>
      <c r="SWB297"/>
      <c r="SWC297"/>
      <c r="SWD297"/>
      <c r="SWE297"/>
      <c r="SWF297"/>
      <c r="SWG297"/>
      <c r="SWH297"/>
      <c r="SWI297"/>
      <c r="SWJ297"/>
      <c r="SWK297"/>
      <c r="SWL297"/>
      <c r="SWM297"/>
      <c r="SWN297"/>
      <c r="SWO297"/>
      <c r="SWP297"/>
      <c r="SWQ297"/>
      <c r="SWR297"/>
      <c r="SWS297"/>
      <c r="SWT297"/>
      <c r="SWU297"/>
      <c r="SWV297"/>
      <c r="SWW297"/>
      <c r="SWX297"/>
      <c r="SWY297"/>
      <c r="SWZ297"/>
      <c r="SXA297"/>
      <c r="SXB297"/>
      <c r="SXC297"/>
      <c r="SXD297"/>
      <c r="SXE297"/>
      <c r="SXF297"/>
      <c r="SXG297"/>
      <c r="SXH297"/>
      <c r="SXI297"/>
      <c r="SXJ297"/>
      <c r="SXK297"/>
      <c r="SXL297"/>
      <c r="SXM297"/>
      <c r="SXN297"/>
      <c r="SXO297"/>
      <c r="SXP297"/>
      <c r="SXQ297"/>
      <c r="SXR297"/>
      <c r="SXS297"/>
      <c r="SXT297"/>
      <c r="SXU297"/>
      <c r="SXV297"/>
      <c r="SXW297"/>
      <c r="SXX297"/>
      <c r="SXY297"/>
      <c r="SXZ297"/>
      <c r="SYA297"/>
      <c r="SYB297"/>
      <c r="SYC297"/>
      <c r="SYD297"/>
      <c r="SYE297"/>
      <c r="SYF297"/>
      <c r="SYG297"/>
      <c r="SYH297"/>
      <c r="SYI297"/>
      <c r="SYJ297"/>
      <c r="SYK297"/>
      <c r="SYL297"/>
      <c r="SYM297"/>
      <c r="SYN297"/>
      <c r="SYO297"/>
      <c r="SYP297"/>
      <c r="SYQ297"/>
      <c r="SYR297"/>
      <c r="SYS297"/>
      <c r="SYT297"/>
      <c r="SYU297"/>
      <c r="SYV297"/>
      <c r="SYW297"/>
      <c r="SYX297"/>
      <c r="SYY297"/>
      <c r="SYZ297"/>
      <c r="SZA297"/>
      <c r="SZB297"/>
      <c r="SZC297"/>
      <c r="SZD297"/>
      <c r="SZE297"/>
      <c r="SZF297"/>
      <c r="SZG297"/>
      <c r="SZH297"/>
      <c r="SZI297"/>
      <c r="SZJ297"/>
      <c r="SZK297"/>
      <c r="SZL297"/>
      <c r="SZM297"/>
      <c r="SZN297"/>
      <c r="SZO297"/>
      <c r="SZP297"/>
      <c r="SZQ297"/>
      <c r="SZR297"/>
      <c r="SZS297"/>
      <c r="SZT297"/>
      <c r="SZU297"/>
      <c r="SZV297"/>
      <c r="SZW297"/>
      <c r="SZX297"/>
      <c r="SZY297"/>
      <c r="SZZ297"/>
      <c r="TAA297"/>
      <c r="TAB297"/>
      <c r="TAC297"/>
      <c r="TAD297"/>
      <c r="TAE297"/>
      <c r="TAF297"/>
      <c r="TAG297"/>
      <c r="TAH297"/>
      <c r="TAI297"/>
      <c r="TAJ297"/>
      <c r="TAK297"/>
      <c r="TAL297"/>
      <c r="TAM297"/>
      <c r="TAN297"/>
      <c r="TAO297"/>
      <c r="TAP297"/>
      <c r="TAQ297"/>
      <c r="TAR297"/>
      <c r="TAS297"/>
      <c r="TAT297"/>
      <c r="TAU297"/>
      <c r="TAV297"/>
      <c r="TAW297"/>
      <c r="TAX297"/>
      <c r="TAY297"/>
      <c r="TAZ297"/>
      <c r="TBA297"/>
      <c r="TBB297"/>
      <c r="TBC297"/>
      <c r="TBD297"/>
      <c r="TBE297"/>
      <c r="TBF297"/>
      <c r="TBG297"/>
      <c r="TBH297"/>
      <c r="TBI297"/>
      <c r="TBJ297"/>
      <c r="TBK297"/>
      <c r="TBL297"/>
      <c r="TBM297"/>
      <c r="TBN297"/>
      <c r="TBO297"/>
      <c r="TBP297"/>
      <c r="TBQ297"/>
      <c r="TBR297"/>
      <c r="TBS297"/>
      <c r="TBT297"/>
      <c r="TBU297"/>
      <c r="TBV297"/>
      <c r="TBW297"/>
      <c r="TBX297"/>
      <c r="TBY297"/>
      <c r="TBZ297"/>
      <c r="TCA297"/>
      <c r="TCB297"/>
      <c r="TCC297"/>
      <c r="TCD297"/>
      <c r="TCE297"/>
      <c r="TCF297"/>
      <c r="TCG297"/>
      <c r="TCH297"/>
      <c r="TCI297"/>
      <c r="TCJ297"/>
      <c r="TCK297"/>
      <c r="TCL297"/>
      <c r="TCM297"/>
      <c r="TCN297"/>
      <c r="TCO297"/>
      <c r="TCP297"/>
      <c r="TCQ297"/>
      <c r="TCR297"/>
      <c r="TCS297"/>
      <c r="TCT297"/>
      <c r="TCU297"/>
      <c r="TCV297"/>
      <c r="TCW297"/>
      <c r="TCX297"/>
      <c r="TCY297"/>
      <c r="TCZ297"/>
      <c r="TDA297"/>
      <c r="TDB297"/>
      <c r="TDC297"/>
      <c r="TDD297"/>
      <c r="TDE297"/>
      <c r="TDF297"/>
      <c r="TDG297"/>
      <c r="TDH297"/>
      <c r="TDI297"/>
      <c r="TDJ297"/>
      <c r="TDK297"/>
      <c r="TDL297"/>
      <c r="TDM297"/>
      <c r="TDN297"/>
      <c r="TDO297"/>
      <c r="TDP297"/>
      <c r="TDQ297"/>
      <c r="TDR297"/>
      <c r="TDS297"/>
      <c r="TDT297"/>
      <c r="TDU297"/>
      <c r="TDV297"/>
      <c r="TDW297"/>
      <c r="TDX297"/>
      <c r="TDY297"/>
      <c r="TDZ297"/>
      <c r="TEA297"/>
      <c r="TEB297"/>
      <c r="TEC297"/>
      <c r="TED297"/>
      <c r="TEE297"/>
      <c r="TEF297"/>
      <c r="TEG297"/>
      <c r="TEH297"/>
      <c r="TEI297"/>
      <c r="TEJ297"/>
      <c r="TEK297"/>
      <c r="TEL297"/>
      <c r="TEM297"/>
      <c r="TEN297"/>
      <c r="TEO297"/>
      <c r="TEP297"/>
      <c r="TEQ297"/>
      <c r="TER297"/>
      <c r="TES297"/>
      <c r="TET297"/>
      <c r="TEU297"/>
      <c r="TEV297"/>
      <c r="TEW297"/>
      <c r="TEX297"/>
      <c r="TEY297"/>
      <c r="TEZ297"/>
      <c r="TFA297"/>
      <c r="TFB297"/>
      <c r="TFC297"/>
      <c r="TFD297"/>
      <c r="TFE297"/>
      <c r="TFF297"/>
      <c r="TFG297"/>
      <c r="TFH297"/>
      <c r="TFI297"/>
      <c r="TFJ297"/>
      <c r="TFK297"/>
      <c r="TFL297"/>
      <c r="TFM297"/>
      <c r="TFN297"/>
      <c r="TFO297"/>
      <c r="TFP297"/>
      <c r="TFQ297"/>
      <c r="TFR297"/>
      <c r="TFS297"/>
      <c r="TFT297"/>
      <c r="TFU297"/>
      <c r="TFV297"/>
      <c r="TFW297"/>
      <c r="TFX297"/>
      <c r="TFY297"/>
      <c r="TFZ297"/>
      <c r="TGA297"/>
      <c r="TGB297"/>
      <c r="TGC297"/>
      <c r="TGD297"/>
      <c r="TGE297"/>
      <c r="TGF297"/>
      <c r="TGG297"/>
      <c r="TGH297"/>
      <c r="TGI297"/>
      <c r="TGJ297"/>
      <c r="TGK297"/>
      <c r="TGL297"/>
      <c r="TGM297"/>
      <c r="TGN297"/>
      <c r="TGO297"/>
      <c r="TGP297"/>
      <c r="TGQ297"/>
      <c r="TGR297"/>
      <c r="TGS297"/>
      <c r="TGT297"/>
      <c r="TGU297"/>
      <c r="TGV297"/>
      <c r="TGW297"/>
      <c r="TGX297"/>
      <c r="TGY297"/>
      <c r="TGZ297"/>
      <c r="THA297"/>
      <c r="THB297"/>
      <c r="THC297"/>
      <c r="THD297"/>
      <c r="THE297"/>
      <c r="THF297"/>
      <c r="THG297"/>
      <c r="THH297"/>
      <c r="THI297"/>
      <c r="THJ297"/>
      <c r="THK297"/>
      <c r="THL297"/>
      <c r="THM297"/>
      <c r="THN297"/>
      <c r="THO297"/>
      <c r="THP297"/>
      <c r="THQ297"/>
      <c r="THR297"/>
      <c r="THS297"/>
      <c r="THT297"/>
      <c r="THU297"/>
      <c r="THV297"/>
      <c r="THW297"/>
      <c r="THX297"/>
      <c r="THY297"/>
      <c r="THZ297"/>
      <c r="TIA297"/>
      <c r="TIB297"/>
      <c r="TIC297"/>
      <c r="TID297"/>
      <c r="TIE297"/>
      <c r="TIF297"/>
      <c r="TIG297"/>
      <c r="TIH297"/>
      <c r="TII297"/>
      <c r="TIJ297"/>
      <c r="TIK297"/>
      <c r="TIL297"/>
      <c r="TIM297"/>
      <c r="TIN297"/>
      <c r="TIO297"/>
      <c r="TIP297"/>
      <c r="TIQ297"/>
      <c r="TIR297"/>
      <c r="TIS297"/>
      <c r="TIT297"/>
      <c r="TIU297"/>
      <c r="TIV297"/>
      <c r="TIW297"/>
      <c r="TIX297"/>
      <c r="TIY297"/>
      <c r="TIZ297"/>
      <c r="TJA297"/>
      <c r="TJB297"/>
      <c r="TJC297"/>
      <c r="TJD297"/>
      <c r="TJE297"/>
      <c r="TJF297"/>
      <c r="TJG297"/>
      <c r="TJH297"/>
      <c r="TJI297"/>
      <c r="TJJ297"/>
      <c r="TJK297"/>
      <c r="TJL297"/>
      <c r="TJM297"/>
      <c r="TJN297"/>
      <c r="TJO297"/>
      <c r="TJP297"/>
      <c r="TJQ297"/>
      <c r="TJR297"/>
      <c r="TJS297"/>
      <c r="TJT297"/>
      <c r="TJU297"/>
      <c r="TJV297"/>
      <c r="TJW297"/>
      <c r="TJX297"/>
      <c r="TJY297"/>
      <c r="TJZ297"/>
      <c r="TKA297"/>
      <c r="TKB297"/>
      <c r="TKC297"/>
      <c r="TKD297"/>
      <c r="TKE297"/>
      <c r="TKF297"/>
      <c r="TKG297"/>
      <c r="TKH297"/>
      <c r="TKI297"/>
      <c r="TKJ297"/>
      <c r="TKK297"/>
      <c r="TKL297"/>
      <c r="TKM297"/>
      <c r="TKN297"/>
      <c r="TKO297"/>
      <c r="TKP297"/>
      <c r="TKQ297"/>
      <c r="TKR297"/>
      <c r="TKS297"/>
      <c r="TKT297"/>
      <c r="TKU297"/>
      <c r="TKV297"/>
      <c r="TKW297"/>
      <c r="TKX297"/>
      <c r="TKY297"/>
      <c r="TKZ297"/>
      <c r="TLA297"/>
      <c r="TLB297"/>
      <c r="TLC297"/>
      <c r="TLD297"/>
      <c r="TLE297"/>
      <c r="TLF297"/>
      <c r="TLG297"/>
      <c r="TLH297"/>
      <c r="TLI297"/>
      <c r="TLJ297"/>
      <c r="TLK297"/>
      <c r="TLL297"/>
      <c r="TLM297"/>
      <c r="TLN297"/>
      <c r="TLO297"/>
      <c r="TLP297"/>
      <c r="TLQ297"/>
      <c r="TLR297"/>
      <c r="TLS297"/>
      <c r="TLT297"/>
      <c r="TLU297"/>
      <c r="TLV297"/>
      <c r="TLW297"/>
      <c r="TLX297"/>
      <c r="TLY297"/>
      <c r="TLZ297"/>
      <c r="TMA297"/>
      <c r="TMB297"/>
      <c r="TMC297"/>
      <c r="TMD297"/>
      <c r="TME297"/>
      <c r="TMF297"/>
      <c r="TMG297"/>
      <c r="TMH297"/>
      <c r="TMI297"/>
      <c r="TMJ297"/>
      <c r="TMK297"/>
      <c r="TML297"/>
      <c r="TMM297"/>
      <c r="TMN297"/>
      <c r="TMO297"/>
      <c r="TMP297"/>
      <c r="TMQ297"/>
      <c r="TMR297"/>
      <c r="TMS297"/>
      <c r="TMT297"/>
      <c r="TMU297"/>
      <c r="TMV297"/>
      <c r="TMW297"/>
      <c r="TMX297"/>
      <c r="TMY297"/>
      <c r="TMZ297"/>
      <c r="TNA297"/>
      <c r="TNB297"/>
      <c r="TNC297"/>
      <c r="TND297"/>
      <c r="TNE297"/>
      <c r="TNF297"/>
      <c r="TNG297"/>
      <c r="TNH297"/>
      <c r="TNI297"/>
      <c r="TNJ297"/>
      <c r="TNK297"/>
      <c r="TNL297"/>
      <c r="TNM297"/>
      <c r="TNN297"/>
      <c r="TNO297"/>
      <c r="TNP297"/>
      <c r="TNQ297"/>
      <c r="TNR297"/>
      <c r="TNS297"/>
      <c r="TNT297"/>
      <c r="TNU297"/>
      <c r="TNV297"/>
      <c r="TNW297"/>
      <c r="TNX297"/>
      <c r="TNY297"/>
      <c r="TNZ297"/>
      <c r="TOA297"/>
      <c r="TOB297"/>
      <c r="TOC297"/>
      <c r="TOD297"/>
      <c r="TOE297"/>
      <c r="TOF297"/>
      <c r="TOG297"/>
      <c r="TOH297"/>
      <c r="TOI297"/>
      <c r="TOJ297"/>
      <c r="TOK297"/>
      <c r="TOL297"/>
      <c r="TOM297"/>
      <c r="TON297"/>
      <c r="TOO297"/>
      <c r="TOP297"/>
      <c r="TOQ297"/>
      <c r="TOR297"/>
      <c r="TOS297"/>
      <c r="TOT297"/>
      <c r="TOU297"/>
      <c r="TOV297"/>
      <c r="TOW297"/>
      <c r="TOX297"/>
      <c r="TOY297"/>
      <c r="TOZ297"/>
      <c r="TPA297"/>
      <c r="TPB297"/>
      <c r="TPC297"/>
      <c r="TPD297"/>
      <c r="TPE297"/>
      <c r="TPF297"/>
      <c r="TPG297"/>
      <c r="TPH297"/>
      <c r="TPI297"/>
      <c r="TPJ297"/>
      <c r="TPK297"/>
      <c r="TPL297"/>
      <c r="TPM297"/>
      <c r="TPN297"/>
      <c r="TPO297"/>
      <c r="TPP297"/>
      <c r="TPQ297"/>
      <c r="TPR297"/>
      <c r="TPS297"/>
      <c r="TPT297"/>
      <c r="TPU297"/>
      <c r="TPV297"/>
      <c r="TPW297"/>
      <c r="TPX297"/>
      <c r="TPY297"/>
      <c r="TPZ297"/>
      <c r="TQA297"/>
      <c r="TQB297"/>
      <c r="TQC297"/>
      <c r="TQD297"/>
      <c r="TQE297"/>
      <c r="TQF297"/>
      <c r="TQG297"/>
      <c r="TQH297"/>
      <c r="TQI297"/>
      <c r="TQJ297"/>
      <c r="TQK297"/>
      <c r="TQL297"/>
      <c r="TQM297"/>
      <c r="TQN297"/>
      <c r="TQO297"/>
      <c r="TQP297"/>
      <c r="TQQ297"/>
      <c r="TQR297"/>
      <c r="TQS297"/>
      <c r="TQT297"/>
      <c r="TQU297"/>
      <c r="TQV297"/>
      <c r="TQW297"/>
      <c r="TQX297"/>
      <c r="TQY297"/>
      <c r="TQZ297"/>
      <c r="TRA297"/>
      <c r="TRB297"/>
      <c r="TRC297"/>
      <c r="TRD297"/>
      <c r="TRE297"/>
      <c r="TRF297"/>
      <c r="TRG297"/>
      <c r="TRH297"/>
      <c r="TRI297"/>
      <c r="TRJ297"/>
      <c r="TRK297"/>
      <c r="TRL297"/>
      <c r="TRM297"/>
      <c r="TRN297"/>
      <c r="TRO297"/>
      <c r="TRP297"/>
      <c r="TRQ297"/>
      <c r="TRR297"/>
      <c r="TRS297"/>
      <c r="TRT297"/>
      <c r="TRU297"/>
      <c r="TRV297"/>
      <c r="TRW297"/>
      <c r="TRX297"/>
      <c r="TRY297"/>
      <c r="TRZ297"/>
      <c r="TSA297"/>
      <c r="TSB297"/>
      <c r="TSC297"/>
      <c r="TSD297"/>
      <c r="TSE297"/>
      <c r="TSF297"/>
      <c r="TSG297"/>
      <c r="TSH297"/>
      <c r="TSI297"/>
      <c r="TSJ297"/>
      <c r="TSK297"/>
      <c r="TSL297"/>
      <c r="TSM297"/>
      <c r="TSN297"/>
      <c r="TSO297"/>
      <c r="TSP297"/>
      <c r="TSQ297"/>
      <c r="TSR297"/>
      <c r="TSS297"/>
      <c r="TST297"/>
      <c r="TSU297"/>
      <c r="TSV297"/>
      <c r="TSW297"/>
      <c r="TSX297"/>
      <c r="TSY297"/>
      <c r="TSZ297"/>
      <c r="TTA297"/>
      <c r="TTB297"/>
      <c r="TTC297"/>
      <c r="TTD297"/>
      <c r="TTE297"/>
      <c r="TTF297"/>
      <c r="TTG297"/>
      <c r="TTH297"/>
      <c r="TTI297"/>
      <c r="TTJ297"/>
      <c r="TTK297"/>
      <c r="TTL297"/>
      <c r="TTM297"/>
      <c r="TTN297"/>
      <c r="TTO297"/>
      <c r="TTP297"/>
      <c r="TTQ297"/>
      <c r="TTR297"/>
      <c r="TTS297"/>
      <c r="TTT297"/>
      <c r="TTU297"/>
      <c r="TTV297"/>
      <c r="TTW297"/>
      <c r="TTX297"/>
      <c r="TTY297"/>
      <c r="TTZ297"/>
      <c r="TUA297"/>
      <c r="TUB297"/>
      <c r="TUC297"/>
      <c r="TUD297"/>
      <c r="TUE297"/>
      <c r="TUF297"/>
      <c r="TUG297"/>
      <c r="TUH297"/>
      <c r="TUI297"/>
      <c r="TUJ297"/>
      <c r="TUK297"/>
      <c r="TUL297"/>
      <c r="TUM297"/>
      <c r="TUN297"/>
      <c r="TUO297"/>
      <c r="TUP297"/>
      <c r="TUQ297"/>
      <c r="TUR297"/>
      <c r="TUS297"/>
      <c r="TUT297"/>
      <c r="TUU297"/>
      <c r="TUV297"/>
      <c r="TUW297"/>
      <c r="TUX297"/>
      <c r="TUY297"/>
      <c r="TUZ297"/>
      <c r="TVA297"/>
      <c r="TVB297"/>
      <c r="TVC297"/>
      <c r="TVD297"/>
      <c r="TVE297"/>
      <c r="TVF297"/>
      <c r="TVG297"/>
      <c r="TVH297"/>
      <c r="TVI297"/>
      <c r="TVJ297"/>
      <c r="TVK297"/>
      <c r="TVL297"/>
      <c r="TVM297"/>
      <c r="TVN297"/>
      <c r="TVO297"/>
      <c r="TVP297"/>
      <c r="TVQ297"/>
      <c r="TVR297"/>
      <c r="TVS297"/>
      <c r="TVT297"/>
      <c r="TVU297"/>
      <c r="TVV297"/>
      <c r="TVW297"/>
      <c r="TVX297"/>
      <c r="TVY297"/>
      <c r="TVZ297"/>
      <c r="TWA297"/>
      <c r="TWB297"/>
      <c r="TWC297"/>
      <c r="TWD297"/>
      <c r="TWE297"/>
      <c r="TWF297"/>
      <c r="TWG297"/>
      <c r="TWH297"/>
      <c r="TWI297"/>
      <c r="TWJ297"/>
      <c r="TWK297"/>
      <c r="TWL297"/>
      <c r="TWM297"/>
      <c r="TWN297"/>
      <c r="TWO297"/>
      <c r="TWP297"/>
      <c r="TWQ297"/>
      <c r="TWR297"/>
      <c r="TWS297"/>
      <c r="TWT297"/>
      <c r="TWU297"/>
      <c r="TWV297"/>
      <c r="TWW297"/>
      <c r="TWX297"/>
      <c r="TWY297"/>
      <c r="TWZ297"/>
      <c r="TXA297"/>
      <c r="TXB297"/>
      <c r="TXC297"/>
      <c r="TXD297"/>
      <c r="TXE297"/>
      <c r="TXF297"/>
      <c r="TXG297"/>
      <c r="TXH297"/>
      <c r="TXI297"/>
      <c r="TXJ297"/>
      <c r="TXK297"/>
      <c r="TXL297"/>
      <c r="TXM297"/>
      <c r="TXN297"/>
      <c r="TXO297"/>
      <c r="TXP297"/>
      <c r="TXQ297"/>
      <c r="TXR297"/>
      <c r="TXS297"/>
      <c r="TXT297"/>
      <c r="TXU297"/>
      <c r="TXV297"/>
      <c r="TXW297"/>
      <c r="TXX297"/>
      <c r="TXY297"/>
      <c r="TXZ297"/>
      <c r="TYA297"/>
      <c r="TYB297"/>
      <c r="TYC297"/>
      <c r="TYD297"/>
      <c r="TYE297"/>
      <c r="TYF297"/>
      <c r="TYG297"/>
      <c r="TYH297"/>
      <c r="TYI297"/>
      <c r="TYJ297"/>
      <c r="TYK297"/>
      <c r="TYL297"/>
      <c r="TYM297"/>
      <c r="TYN297"/>
      <c r="TYO297"/>
      <c r="TYP297"/>
      <c r="TYQ297"/>
      <c r="TYR297"/>
      <c r="TYS297"/>
      <c r="TYT297"/>
      <c r="TYU297"/>
      <c r="TYV297"/>
      <c r="TYW297"/>
      <c r="TYX297"/>
      <c r="TYY297"/>
      <c r="TYZ297"/>
      <c r="TZA297"/>
      <c r="TZB297"/>
      <c r="TZC297"/>
      <c r="TZD297"/>
      <c r="TZE297"/>
      <c r="TZF297"/>
      <c r="TZG297"/>
      <c r="TZH297"/>
      <c r="TZI297"/>
      <c r="TZJ297"/>
      <c r="TZK297"/>
      <c r="TZL297"/>
      <c r="TZM297"/>
      <c r="TZN297"/>
      <c r="TZO297"/>
      <c r="TZP297"/>
      <c r="TZQ297"/>
      <c r="TZR297"/>
      <c r="TZS297"/>
      <c r="TZT297"/>
      <c r="TZU297"/>
      <c r="TZV297"/>
      <c r="TZW297"/>
      <c r="TZX297"/>
      <c r="TZY297"/>
      <c r="TZZ297"/>
      <c r="UAA297"/>
      <c r="UAB297"/>
      <c r="UAC297"/>
      <c r="UAD297"/>
      <c r="UAE297"/>
      <c r="UAF297"/>
      <c r="UAG297"/>
      <c r="UAH297"/>
      <c r="UAI297"/>
      <c r="UAJ297"/>
      <c r="UAK297"/>
      <c r="UAL297"/>
      <c r="UAM297"/>
      <c r="UAN297"/>
      <c r="UAO297"/>
      <c r="UAP297"/>
      <c r="UAQ297"/>
      <c r="UAR297"/>
      <c r="UAS297"/>
      <c r="UAT297"/>
      <c r="UAU297"/>
      <c r="UAV297"/>
      <c r="UAW297"/>
      <c r="UAX297"/>
      <c r="UAY297"/>
      <c r="UAZ297"/>
      <c r="UBA297"/>
      <c r="UBB297"/>
      <c r="UBC297"/>
      <c r="UBD297"/>
      <c r="UBE297"/>
      <c r="UBF297"/>
      <c r="UBG297"/>
      <c r="UBH297"/>
      <c r="UBI297"/>
      <c r="UBJ297"/>
      <c r="UBK297"/>
      <c r="UBL297"/>
      <c r="UBM297"/>
      <c r="UBN297"/>
      <c r="UBO297"/>
      <c r="UBP297"/>
      <c r="UBQ297"/>
      <c r="UBR297"/>
      <c r="UBS297"/>
      <c r="UBT297"/>
      <c r="UBU297"/>
      <c r="UBV297"/>
      <c r="UBW297"/>
      <c r="UBX297"/>
      <c r="UBY297"/>
      <c r="UBZ297"/>
      <c r="UCA297"/>
      <c r="UCB297"/>
      <c r="UCC297"/>
      <c r="UCD297"/>
      <c r="UCE297"/>
      <c r="UCF297"/>
      <c r="UCG297"/>
      <c r="UCH297"/>
      <c r="UCI297"/>
      <c r="UCJ297"/>
      <c r="UCK297"/>
      <c r="UCL297"/>
      <c r="UCM297"/>
      <c r="UCN297"/>
      <c r="UCO297"/>
      <c r="UCP297"/>
      <c r="UCQ297"/>
      <c r="UCR297"/>
      <c r="UCS297"/>
      <c r="UCT297"/>
      <c r="UCU297"/>
      <c r="UCV297"/>
      <c r="UCW297"/>
      <c r="UCX297"/>
      <c r="UCY297"/>
      <c r="UCZ297"/>
      <c r="UDA297"/>
      <c r="UDB297"/>
      <c r="UDC297"/>
      <c r="UDD297"/>
      <c r="UDE297"/>
      <c r="UDF297"/>
      <c r="UDG297"/>
      <c r="UDH297"/>
      <c r="UDI297"/>
      <c r="UDJ297"/>
      <c r="UDK297"/>
      <c r="UDL297"/>
      <c r="UDM297"/>
      <c r="UDN297"/>
      <c r="UDO297"/>
      <c r="UDP297"/>
      <c r="UDQ297"/>
      <c r="UDR297"/>
      <c r="UDS297"/>
      <c r="UDT297"/>
      <c r="UDU297"/>
      <c r="UDV297"/>
      <c r="UDW297"/>
      <c r="UDX297"/>
      <c r="UDY297"/>
      <c r="UDZ297"/>
      <c r="UEA297"/>
      <c r="UEB297"/>
      <c r="UEC297"/>
      <c r="UED297"/>
      <c r="UEE297"/>
      <c r="UEF297"/>
      <c r="UEG297"/>
      <c r="UEH297"/>
      <c r="UEI297"/>
      <c r="UEJ297"/>
      <c r="UEK297"/>
      <c r="UEL297"/>
      <c r="UEM297"/>
      <c r="UEN297"/>
      <c r="UEO297"/>
      <c r="UEP297"/>
      <c r="UEQ297"/>
      <c r="UER297"/>
      <c r="UES297"/>
      <c r="UET297"/>
      <c r="UEU297"/>
      <c r="UEV297"/>
      <c r="UEW297"/>
      <c r="UEX297"/>
      <c r="UEY297"/>
      <c r="UEZ297"/>
      <c r="UFA297"/>
      <c r="UFB297"/>
      <c r="UFC297"/>
      <c r="UFD297"/>
      <c r="UFE297"/>
      <c r="UFF297"/>
      <c r="UFG297"/>
      <c r="UFH297"/>
      <c r="UFI297"/>
      <c r="UFJ297"/>
      <c r="UFK297"/>
      <c r="UFL297"/>
      <c r="UFM297"/>
      <c r="UFN297"/>
      <c r="UFO297"/>
      <c r="UFP297"/>
      <c r="UFQ297"/>
      <c r="UFR297"/>
      <c r="UFS297"/>
      <c r="UFT297"/>
      <c r="UFU297"/>
      <c r="UFV297"/>
      <c r="UFW297"/>
      <c r="UFX297"/>
      <c r="UFY297"/>
      <c r="UFZ297"/>
      <c r="UGA297"/>
      <c r="UGB297"/>
      <c r="UGC297"/>
      <c r="UGD297"/>
      <c r="UGE297"/>
      <c r="UGF297"/>
      <c r="UGG297"/>
      <c r="UGH297"/>
      <c r="UGI297"/>
      <c r="UGJ297"/>
      <c r="UGK297"/>
      <c r="UGL297"/>
      <c r="UGM297"/>
      <c r="UGN297"/>
      <c r="UGO297"/>
      <c r="UGP297"/>
      <c r="UGQ297"/>
      <c r="UGR297"/>
      <c r="UGS297"/>
      <c r="UGT297"/>
      <c r="UGU297"/>
      <c r="UGV297"/>
      <c r="UGW297"/>
      <c r="UGX297"/>
      <c r="UGY297"/>
      <c r="UGZ297"/>
      <c r="UHA297"/>
      <c r="UHB297"/>
      <c r="UHC297"/>
      <c r="UHD297"/>
      <c r="UHE297"/>
      <c r="UHF297"/>
      <c r="UHG297"/>
      <c r="UHH297"/>
      <c r="UHI297"/>
      <c r="UHJ297"/>
      <c r="UHK297"/>
      <c r="UHL297"/>
      <c r="UHM297"/>
      <c r="UHN297"/>
      <c r="UHO297"/>
      <c r="UHP297"/>
      <c r="UHQ297"/>
      <c r="UHR297"/>
      <c r="UHS297"/>
      <c r="UHT297"/>
      <c r="UHU297"/>
      <c r="UHV297"/>
      <c r="UHW297"/>
      <c r="UHX297"/>
      <c r="UHY297"/>
      <c r="UHZ297"/>
      <c r="UIA297"/>
      <c r="UIB297"/>
      <c r="UIC297"/>
      <c r="UID297"/>
      <c r="UIE297"/>
      <c r="UIF297"/>
      <c r="UIG297"/>
      <c r="UIH297"/>
      <c r="UII297"/>
      <c r="UIJ297"/>
      <c r="UIK297"/>
      <c r="UIL297"/>
      <c r="UIM297"/>
      <c r="UIN297"/>
      <c r="UIO297"/>
      <c r="UIP297"/>
      <c r="UIQ297"/>
      <c r="UIR297"/>
      <c r="UIS297"/>
      <c r="UIT297"/>
      <c r="UIU297"/>
      <c r="UIV297"/>
      <c r="UIW297"/>
      <c r="UIX297"/>
      <c r="UIY297"/>
      <c r="UIZ297"/>
      <c r="UJA297"/>
      <c r="UJB297"/>
      <c r="UJC297"/>
      <c r="UJD297"/>
      <c r="UJE297"/>
      <c r="UJF297"/>
      <c r="UJG297"/>
      <c r="UJH297"/>
      <c r="UJI297"/>
      <c r="UJJ297"/>
      <c r="UJK297"/>
      <c r="UJL297"/>
      <c r="UJM297"/>
      <c r="UJN297"/>
      <c r="UJO297"/>
      <c r="UJP297"/>
      <c r="UJQ297"/>
      <c r="UJR297"/>
      <c r="UJS297"/>
      <c r="UJT297"/>
      <c r="UJU297"/>
      <c r="UJV297"/>
      <c r="UJW297"/>
      <c r="UJX297"/>
      <c r="UJY297"/>
      <c r="UJZ297"/>
      <c r="UKA297"/>
      <c r="UKB297"/>
      <c r="UKC297"/>
      <c r="UKD297"/>
      <c r="UKE297"/>
      <c r="UKF297"/>
      <c r="UKG297"/>
      <c r="UKH297"/>
      <c r="UKI297"/>
      <c r="UKJ297"/>
      <c r="UKK297"/>
      <c r="UKL297"/>
      <c r="UKM297"/>
      <c r="UKN297"/>
      <c r="UKO297"/>
      <c r="UKP297"/>
      <c r="UKQ297"/>
      <c r="UKR297"/>
      <c r="UKS297"/>
      <c r="UKT297"/>
      <c r="UKU297"/>
      <c r="UKV297"/>
      <c r="UKW297"/>
      <c r="UKX297"/>
      <c r="UKY297"/>
      <c r="UKZ297"/>
      <c r="ULA297"/>
      <c r="ULB297"/>
      <c r="ULC297"/>
      <c r="ULD297"/>
      <c r="ULE297"/>
      <c r="ULF297"/>
      <c r="ULG297"/>
      <c r="ULH297"/>
      <c r="ULI297"/>
      <c r="ULJ297"/>
      <c r="ULK297"/>
      <c r="ULL297"/>
      <c r="ULM297"/>
      <c r="ULN297"/>
      <c r="ULO297"/>
      <c r="ULP297"/>
      <c r="ULQ297"/>
      <c r="ULR297"/>
      <c r="ULS297"/>
      <c r="ULT297"/>
      <c r="ULU297"/>
      <c r="ULV297"/>
      <c r="ULW297"/>
      <c r="ULX297"/>
      <c r="ULY297"/>
      <c r="ULZ297"/>
      <c r="UMA297"/>
      <c r="UMB297"/>
      <c r="UMC297"/>
      <c r="UMD297"/>
      <c r="UME297"/>
      <c r="UMF297"/>
      <c r="UMG297"/>
      <c r="UMH297"/>
      <c r="UMI297"/>
      <c r="UMJ297"/>
      <c r="UMK297"/>
      <c r="UML297"/>
      <c r="UMM297"/>
      <c r="UMN297"/>
      <c r="UMO297"/>
      <c r="UMP297"/>
      <c r="UMQ297"/>
      <c r="UMR297"/>
      <c r="UMS297"/>
      <c r="UMT297"/>
      <c r="UMU297"/>
      <c r="UMV297"/>
      <c r="UMW297"/>
      <c r="UMX297"/>
      <c r="UMY297"/>
      <c r="UMZ297"/>
      <c r="UNA297"/>
      <c r="UNB297"/>
      <c r="UNC297"/>
      <c r="UND297"/>
      <c r="UNE297"/>
      <c r="UNF297"/>
      <c r="UNG297"/>
      <c r="UNH297"/>
      <c r="UNI297"/>
      <c r="UNJ297"/>
      <c r="UNK297"/>
      <c r="UNL297"/>
      <c r="UNM297"/>
      <c r="UNN297"/>
      <c r="UNO297"/>
      <c r="UNP297"/>
      <c r="UNQ297"/>
      <c r="UNR297"/>
      <c r="UNS297"/>
      <c r="UNT297"/>
      <c r="UNU297"/>
      <c r="UNV297"/>
      <c r="UNW297"/>
      <c r="UNX297"/>
      <c r="UNY297"/>
      <c r="UNZ297"/>
      <c r="UOA297"/>
      <c r="UOB297"/>
      <c r="UOC297"/>
      <c r="UOD297"/>
      <c r="UOE297"/>
      <c r="UOF297"/>
      <c r="UOG297"/>
      <c r="UOH297"/>
      <c r="UOI297"/>
      <c r="UOJ297"/>
      <c r="UOK297"/>
      <c r="UOL297"/>
      <c r="UOM297"/>
      <c r="UON297"/>
      <c r="UOO297"/>
      <c r="UOP297"/>
      <c r="UOQ297"/>
      <c r="UOR297"/>
      <c r="UOS297"/>
      <c r="UOT297"/>
      <c r="UOU297"/>
      <c r="UOV297"/>
      <c r="UOW297"/>
      <c r="UOX297"/>
      <c r="UOY297"/>
      <c r="UOZ297"/>
      <c r="UPA297"/>
      <c r="UPB297"/>
      <c r="UPC297"/>
      <c r="UPD297"/>
      <c r="UPE297"/>
      <c r="UPF297"/>
      <c r="UPG297"/>
      <c r="UPH297"/>
      <c r="UPI297"/>
      <c r="UPJ297"/>
      <c r="UPK297"/>
      <c r="UPL297"/>
      <c r="UPM297"/>
      <c r="UPN297"/>
      <c r="UPO297"/>
      <c r="UPP297"/>
      <c r="UPQ297"/>
      <c r="UPR297"/>
      <c r="UPS297"/>
      <c r="UPT297"/>
      <c r="UPU297"/>
      <c r="UPV297"/>
      <c r="UPW297"/>
      <c r="UPX297"/>
      <c r="UPY297"/>
      <c r="UPZ297"/>
      <c r="UQA297"/>
      <c r="UQB297"/>
      <c r="UQC297"/>
      <c r="UQD297"/>
      <c r="UQE297"/>
      <c r="UQF297"/>
      <c r="UQG297"/>
      <c r="UQH297"/>
      <c r="UQI297"/>
      <c r="UQJ297"/>
      <c r="UQK297"/>
      <c r="UQL297"/>
      <c r="UQM297"/>
      <c r="UQN297"/>
      <c r="UQO297"/>
      <c r="UQP297"/>
      <c r="UQQ297"/>
      <c r="UQR297"/>
      <c r="UQS297"/>
      <c r="UQT297"/>
      <c r="UQU297"/>
      <c r="UQV297"/>
      <c r="UQW297"/>
      <c r="UQX297"/>
      <c r="UQY297"/>
      <c r="UQZ297"/>
      <c r="URA297"/>
      <c r="URB297"/>
      <c r="URC297"/>
      <c r="URD297"/>
      <c r="URE297"/>
      <c r="URF297"/>
      <c r="URG297"/>
      <c r="URH297"/>
      <c r="URI297"/>
      <c r="URJ297"/>
      <c r="URK297"/>
      <c r="URL297"/>
      <c r="URM297"/>
      <c r="URN297"/>
      <c r="URO297"/>
      <c r="URP297"/>
      <c r="URQ297"/>
      <c r="URR297"/>
      <c r="URS297"/>
      <c r="URT297"/>
      <c r="URU297"/>
      <c r="URV297"/>
      <c r="URW297"/>
      <c r="URX297"/>
      <c r="URY297"/>
      <c r="URZ297"/>
      <c r="USA297"/>
      <c r="USB297"/>
      <c r="USC297"/>
      <c r="USD297"/>
      <c r="USE297"/>
      <c r="USF297"/>
      <c r="USG297"/>
      <c r="USH297"/>
      <c r="USI297"/>
      <c r="USJ297"/>
      <c r="USK297"/>
      <c r="USL297"/>
      <c r="USM297"/>
      <c r="USN297"/>
      <c r="USO297"/>
      <c r="USP297"/>
      <c r="USQ297"/>
      <c r="USR297"/>
      <c r="USS297"/>
      <c r="UST297"/>
      <c r="USU297"/>
      <c r="USV297"/>
      <c r="USW297"/>
      <c r="USX297"/>
      <c r="USY297"/>
      <c r="USZ297"/>
      <c r="UTA297"/>
      <c r="UTB297"/>
      <c r="UTC297"/>
      <c r="UTD297"/>
      <c r="UTE297"/>
      <c r="UTF297"/>
      <c r="UTG297"/>
      <c r="UTH297"/>
      <c r="UTI297"/>
      <c r="UTJ297"/>
      <c r="UTK297"/>
      <c r="UTL297"/>
      <c r="UTM297"/>
      <c r="UTN297"/>
      <c r="UTO297"/>
      <c r="UTP297"/>
      <c r="UTQ297"/>
      <c r="UTR297"/>
      <c r="UTS297"/>
      <c r="UTT297"/>
      <c r="UTU297"/>
      <c r="UTV297"/>
      <c r="UTW297"/>
      <c r="UTX297"/>
      <c r="UTY297"/>
      <c r="UTZ297"/>
      <c r="UUA297"/>
      <c r="UUB297"/>
      <c r="UUC297"/>
      <c r="UUD297"/>
      <c r="UUE297"/>
      <c r="UUF297"/>
      <c r="UUG297"/>
      <c r="UUH297"/>
      <c r="UUI297"/>
      <c r="UUJ297"/>
      <c r="UUK297"/>
      <c r="UUL297"/>
      <c r="UUM297"/>
      <c r="UUN297"/>
      <c r="UUO297"/>
      <c r="UUP297"/>
      <c r="UUQ297"/>
      <c r="UUR297"/>
      <c r="UUS297"/>
      <c r="UUT297"/>
      <c r="UUU297"/>
      <c r="UUV297"/>
      <c r="UUW297"/>
      <c r="UUX297"/>
      <c r="UUY297"/>
      <c r="UUZ297"/>
      <c r="UVA297"/>
      <c r="UVB297"/>
      <c r="UVC297"/>
      <c r="UVD297"/>
      <c r="UVE297"/>
      <c r="UVF297"/>
      <c r="UVG297"/>
      <c r="UVH297"/>
      <c r="UVI297"/>
      <c r="UVJ297"/>
      <c r="UVK297"/>
      <c r="UVL297"/>
      <c r="UVM297"/>
      <c r="UVN297"/>
      <c r="UVO297"/>
      <c r="UVP297"/>
      <c r="UVQ297"/>
      <c r="UVR297"/>
      <c r="UVS297"/>
      <c r="UVT297"/>
      <c r="UVU297"/>
      <c r="UVV297"/>
      <c r="UVW297"/>
      <c r="UVX297"/>
      <c r="UVY297"/>
      <c r="UVZ297"/>
      <c r="UWA297"/>
      <c r="UWB297"/>
      <c r="UWC297"/>
      <c r="UWD297"/>
      <c r="UWE297"/>
      <c r="UWF297"/>
      <c r="UWG297"/>
      <c r="UWH297"/>
      <c r="UWI297"/>
      <c r="UWJ297"/>
      <c r="UWK297"/>
      <c r="UWL297"/>
      <c r="UWM297"/>
      <c r="UWN297"/>
      <c r="UWO297"/>
      <c r="UWP297"/>
      <c r="UWQ297"/>
      <c r="UWR297"/>
      <c r="UWS297"/>
      <c r="UWT297"/>
      <c r="UWU297"/>
      <c r="UWV297"/>
      <c r="UWW297"/>
      <c r="UWX297"/>
      <c r="UWY297"/>
      <c r="UWZ297"/>
      <c r="UXA297"/>
      <c r="UXB297"/>
      <c r="UXC297"/>
      <c r="UXD297"/>
      <c r="UXE297"/>
      <c r="UXF297"/>
      <c r="UXG297"/>
      <c r="UXH297"/>
      <c r="UXI297"/>
      <c r="UXJ297"/>
      <c r="UXK297"/>
      <c r="UXL297"/>
      <c r="UXM297"/>
      <c r="UXN297"/>
      <c r="UXO297"/>
      <c r="UXP297"/>
      <c r="UXQ297"/>
      <c r="UXR297"/>
      <c r="UXS297"/>
      <c r="UXT297"/>
      <c r="UXU297"/>
      <c r="UXV297"/>
      <c r="UXW297"/>
      <c r="UXX297"/>
      <c r="UXY297"/>
      <c r="UXZ297"/>
      <c r="UYA297"/>
      <c r="UYB297"/>
      <c r="UYC297"/>
      <c r="UYD297"/>
      <c r="UYE297"/>
      <c r="UYF297"/>
      <c r="UYG297"/>
      <c r="UYH297"/>
      <c r="UYI297"/>
      <c r="UYJ297"/>
      <c r="UYK297"/>
      <c r="UYL297"/>
      <c r="UYM297"/>
      <c r="UYN297"/>
      <c r="UYO297"/>
      <c r="UYP297"/>
      <c r="UYQ297"/>
      <c r="UYR297"/>
      <c r="UYS297"/>
      <c r="UYT297"/>
      <c r="UYU297"/>
      <c r="UYV297"/>
      <c r="UYW297"/>
      <c r="UYX297"/>
      <c r="UYY297"/>
      <c r="UYZ297"/>
      <c r="UZA297"/>
      <c r="UZB297"/>
      <c r="UZC297"/>
      <c r="UZD297"/>
      <c r="UZE297"/>
      <c r="UZF297"/>
      <c r="UZG297"/>
      <c r="UZH297"/>
      <c r="UZI297"/>
      <c r="UZJ297"/>
      <c r="UZK297"/>
      <c r="UZL297"/>
      <c r="UZM297"/>
      <c r="UZN297"/>
      <c r="UZO297"/>
      <c r="UZP297"/>
      <c r="UZQ297"/>
      <c r="UZR297"/>
      <c r="UZS297"/>
      <c r="UZT297"/>
      <c r="UZU297"/>
      <c r="UZV297"/>
      <c r="UZW297"/>
      <c r="UZX297"/>
      <c r="UZY297"/>
      <c r="UZZ297"/>
      <c r="VAA297"/>
      <c r="VAB297"/>
      <c r="VAC297"/>
      <c r="VAD297"/>
      <c r="VAE297"/>
      <c r="VAF297"/>
      <c r="VAG297"/>
      <c r="VAH297"/>
      <c r="VAI297"/>
      <c r="VAJ297"/>
      <c r="VAK297"/>
      <c r="VAL297"/>
      <c r="VAM297"/>
      <c r="VAN297"/>
      <c r="VAO297"/>
      <c r="VAP297"/>
      <c r="VAQ297"/>
      <c r="VAR297"/>
      <c r="VAS297"/>
      <c r="VAT297"/>
      <c r="VAU297"/>
      <c r="VAV297"/>
      <c r="VAW297"/>
      <c r="VAX297"/>
      <c r="VAY297"/>
      <c r="VAZ297"/>
      <c r="VBA297"/>
      <c r="VBB297"/>
      <c r="VBC297"/>
      <c r="VBD297"/>
      <c r="VBE297"/>
      <c r="VBF297"/>
      <c r="VBG297"/>
      <c r="VBH297"/>
      <c r="VBI297"/>
      <c r="VBJ297"/>
      <c r="VBK297"/>
      <c r="VBL297"/>
      <c r="VBM297"/>
      <c r="VBN297"/>
      <c r="VBO297"/>
      <c r="VBP297"/>
      <c r="VBQ297"/>
      <c r="VBR297"/>
      <c r="VBS297"/>
      <c r="VBT297"/>
      <c r="VBU297"/>
      <c r="VBV297"/>
      <c r="VBW297"/>
      <c r="VBX297"/>
      <c r="VBY297"/>
      <c r="VBZ297"/>
      <c r="VCA297"/>
      <c r="VCB297"/>
      <c r="VCC297"/>
      <c r="VCD297"/>
      <c r="VCE297"/>
      <c r="VCF297"/>
      <c r="VCG297"/>
      <c r="VCH297"/>
      <c r="VCI297"/>
      <c r="VCJ297"/>
      <c r="VCK297"/>
      <c r="VCL297"/>
      <c r="VCM297"/>
      <c r="VCN297"/>
      <c r="VCO297"/>
      <c r="VCP297"/>
      <c r="VCQ297"/>
      <c r="VCR297"/>
      <c r="VCS297"/>
      <c r="VCT297"/>
      <c r="VCU297"/>
      <c r="VCV297"/>
      <c r="VCW297"/>
      <c r="VCX297"/>
      <c r="VCY297"/>
      <c r="VCZ297"/>
      <c r="VDA297"/>
      <c r="VDB297"/>
      <c r="VDC297"/>
      <c r="VDD297"/>
      <c r="VDE297"/>
      <c r="VDF297"/>
      <c r="VDG297"/>
      <c r="VDH297"/>
      <c r="VDI297"/>
      <c r="VDJ297"/>
      <c r="VDK297"/>
      <c r="VDL297"/>
      <c r="VDM297"/>
      <c r="VDN297"/>
      <c r="VDO297"/>
      <c r="VDP297"/>
      <c r="VDQ297"/>
      <c r="VDR297"/>
      <c r="VDS297"/>
      <c r="VDT297"/>
      <c r="VDU297"/>
      <c r="VDV297"/>
      <c r="VDW297"/>
      <c r="VDX297"/>
      <c r="VDY297"/>
      <c r="VDZ297"/>
      <c r="VEA297"/>
      <c r="VEB297"/>
      <c r="VEC297"/>
      <c r="VED297"/>
      <c r="VEE297"/>
      <c r="VEF297"/>
      <c r="VEG297"/>
      <c r="VEH297"/>
      <c r="VEI297"/>
      <c r="VEJ297"/>
      <c r="VEK297"/>
      <c r="VEL297"/>
      <c r="VEM297"/>
      <c r="VEN297"/>
      <c r="VEO297"/>
      <c r="VEP297"/>
      <c r="VEQ297"/>
      <c r="VER297"/>
      <c r="VES297"/>
      <c r="VET297"/>
      <c r="VEU297"/>
      <c r="VEV297"/>
      <c r="VEW297"/>
      <c r="VEX297"/>
      <c r="VEY297"/>
      <c r="VEZ297"/>
      <c r="VFA297"/>
      <c r="VFB297"/>
      <c r="VFC297"/>
      <c r="VFD297"/>
      <c r="VFE297"/>
      <c r="VFF297"/>
      <c r="VFG297"/>
      <c r="VFH297"/>
      <c r="VFI297"/>
      <c r="VFJ297"/>
      <c r="VFK297"/>
      <c r="VFL297"/>
      <c r="VFM297"/>
      <c r="VFN297"/>
      <c r="VFO297"/>
      <c r="VFP297"/>
      <c r="VFQ297"/>
      <c r="VFR297"/>
      <c r="VFS297"/>
      <c r="VFT297"/>
      <c r="VFU297"/>
      <c r="VFV297"/>
      <c r="VFW297"/>
      <c r="VFX297"/>
      <c r="VFY297"/>
      <c r="VFZ297"/>
      <c r="VGA297"/>
      <c r="VGB297"/>
      <c r="VGC297"/>
      <c r="VGD297"/>
      <c r="VGE297"/>
      <c r="VGF297"/>
      <c r="VGG297"/>
      <c r="VGH297"/>
      <c r="VGI297"/>
      <c r="VGJ297"/>
      <c r="VGK297"/>
      <c r="VGL297"/>
      <c r="VGM297"/>
      <c r="VGN297"/>
      <c r="VGO297"/>
      <c r="VGP297"/>
      <c r="VGQ297"/>
      <c r="VGR297"/>
      <c r="VGS297"/>
      <c r="VGT297"/>
      <c r="VGU297"/>
      <c r="VGV297"/>
      <c r="VGW297"/>
      <c r="VGX297"/>
      <c r="VGY297"/>
      <c r="VGZ297"/>
      <c r="VHA297"/>
      <c r="VHB297"/>
      <c r="VHC297"/>
      <c r="VHD297"/>
      <c r="VHE297"/>
      <c r="VHF297"/>
      <c r="VHG297"/>
      <c r="VHH297"/>
      <c r="VHI297"/>
      <c r="VHJ297"/>
      <c r="VHK297"/>
      <c r="VHL297"/>
      <c r="VHM297"/>
      <c r="VHN297"/>
      <c r="VHO297"/>
      <c r="VHP297"/>
      <c r="VHQ297"/>
      <c r="VHR297"/>
      <c r="VHS297"/>
      <c r="VHT297"/>
      <c r="VHU297"/>
      <c r="VHV297"/>
      <c r="VHW297"/>
      <c r="VHX297"/>
      <c r="VHY297"/>
      <c r="VHZ297"/>
      <c r="VIA297"/>
      <c r="VIB297"/>
      <c r="VIC297"/>
      <c r="VID297"/>
      <c r="VIE297"/>
      <c r="VIF297"/>
      <c r="VIG297"/>
      <c r="VIH297"/>
      <c r="VII297"/>
      <c r="VIJ297"/>
      <c r="VIK297"/>
      <c r="VIL297"/>
      <c r="VIM297"/>
      <c r="VIN297"/>
      <c r="VIO297"/>
      <c r="VIP297"/>
      <c r="VIQ297"/>
      <c r="VIR297"/>
      <c r="VIS297"/>
      <c r="VIT297"/>
      <c r="VIU297"/>
      <c r="VIV297"/>
      <c r="VIW297"/>
      <c r="VIX297"/>
      <c r="VIY297"/>
      <c r="VIZ297"/>
      <c r="VJA297"/>
      <c r="VJB297"/>
      <c r="VJC297"/>
      <c r="VJD297"/>
      <c r="VJE297"/>
      <c r="VJF297"/>
      <c r="VJG297"/>
      <c r="VJH297"/>
      <c r="VJI297"/>
      <c r="VJJ297"/>
      <c r="VJK297"/>
      <c r="VJL297"/>
      <c r="VJM297"/>
      <c r="VJN297"/>
      <c r="VJO297"/>
      <c r="VJP297"/>
      <c r="VJQ297"/>
      <c r="VJR297"/>
      <c r="VJS297"/>
      <c r="VJT297"/>
      <c r="VJU297"/>
      <c r="VJV297"/>
      <c r="VJW297"/>
      <c r="VJX297"/>
      <c r="VJY297"/>
      <c r="VJZ297"/>
      <c r="VKA297"/>
      <c r="VKB297"/>
      <c r="VKC297"/>
      <c r="VKD297"/>
      <c r="VKE297"/>
      <c r="VKF297"/>
      <c r="VKG297"/>
      <c r="VKH297"/>
      <c r="VKI297"/>
      <c r="VKJ297"/>
      <c r="VKK297"/>
      <c r="VKL297"/>
      <c r="VKM297"/>
      <c r="VKN297"/>
      <c r="VKO297"/>
      <c r="VKP297"/>
      <c r="VKQ297"/>
      <c r="VKR297"/>
      <c r="VKS297"/>
      <c r="VKT297"/>
      <c r="VKU297"/>
      <c r="VKV297"/>
      <c r="VKW297"/>
      <c r="VKX297"/>
      <c r="VKY297"/>
      <c r="VKZ297"/>
      <c r="VLA297"/>
      <c r="VLB297"/>
      <c r="VLC297"/>
      <c r="VLD297"/>
      <c r="VLE297"/>
      <c r="VLF297"/>
      <c r="VLG297"/>
      <c r="VLH297"/>
      <c r="VLI297"/>
      <c r="VLJ297"/>
      <c r="VLK297"/>
      <c r="VLL297"/>
      <c r="VLM297"/>
      <c r="VLN297"/>
      <c r="VLO297"/>
      <c r="VLP297"/>
      <c r="VLQ297"/>
      <c r="VLR297"/>
      <c r="VLS297"/>
      <c r="VLT297"/>
      <c r="VLU297"/>
      <c r="VLV297"/>
      <c r="VLW297"/>
      <c r="VLX297"/>
      <c r="VLY297"/>
      <c r="VLZ297"/>
      <c r="VMA297"/>
      <c r="VMB297"/>
      <c r="VMC297"/>
      <c r="VMD297"/>
      <c r="VME297"/>
      <c r="VMF297"/>
      <c r="VMG297"/>
      <c r="VMH297"/>
      <c r="VMI297"/>
      <c r="VMJ297"/>
      <c r="VMK297"/>
      <c r="VML297"/>
      <c r="VMM297"/>
      <c r="VMN297"/>
      <c r="VMO297"/>
      <c r="VMP297"/>
      <c r="VMQ297"/>
      <c r="VMR297"/>
      <c r="VMS297"/>
      <c r="VMT297"/>
      <c r="VMU297"/>
      <c r="VMV297"/>
      <c r="VMW297"/>
      <c r="VMX297"/>
      <c r="VMY297"/>
      <c r="VMZ297"/>
      <c r="VNA297"/>
      <c r="VNB297"/>
      <c r="VNC297"/>
      <c r="VND297"/>
      <c r="VNE297"/>
      <c r="VNF297"/>
      <c r="VNG297"/>
      <c r="VNH297"/>
      <c r="VNI297"/>
      <c r="VNJ297"/>
      <c r="VNK297"/>
      <c r="VNL297"/>
      <c r="VNM297"/>
      <c r="VNN297"/>
      <c r="VNO297"/>
      <c r="VNP297"/>
      <c r="VNQ297"/>
      <c r="VNR297"/>
      <c r="VNS297"/>
      <c r="VNT297"/>
      <c r="VNU297"/>
      <c r="VNV297"/>
      <c r="VNW297"/>
      <c r="VNX297"/>
      <c r="VNY297"/>
      <c r="VNZ297"/>
      <c r="VOA297"/>
      <c r="VOB297"/>
      <c r="VOC297"/>
      <c r="VOD297"/>
      <c r="VOE297"/>
      <c r="VOF297"/>
      <c r="VOG297"/>
      <c r="VOH297"/>
      <c r="VOI297"/>
      <c r="VOJ297"/>
      <c r="VOK297"/>
      <c r="VOL297"/>
      <c r="VOM297"/>
      <c r="VON297"/>
      <c r="VOO297"/>
      <c r="VOP297"/>
      <c r="VOQ297"/>
      <c r="VOR297"/>
      <c r="VOS297"/>
      <c r="VOT297"/>
      <c r="VOU297"/>
      <c r="VOV297"/>
      <c r="VOW297"/>
      <c r="VOX297"/>
      <c r="VOY297"/>
      <c r="VOZ297"/>
      <c r="VPA297"/>
      <c r="VPB297"/>
      <c r="VPC297"/>
      <c r="VPD297"/>
      <c r="VPE297"/>
      <c r="VPF297"/>
      <c r="VPG297"/>
      <c r="VPH297"/>
      <c r="VPI297"/>
      <c r="VPJ297"/>
      <c r="VPK297"/>
      <c r="VPL297"/>
      <c r="VPM297"/>
      <c r="VPN297"/>
      <c r="VPO297"/>
      <c r="VPP297"/>
      <c r="VPQ297"/>
      <c r="VPR297"/>
      <c r="VPS297"/>
      <c r="VPT297"/>
      <c r="VPU297"/>
      <c r="VPV297"/>
      <c r="VPW297"/>
      <c r="VPX297"/>
      <c r="VPY297"/>
      <c r="VPZ297"/>
      <c r="VQA297"/>
      <c r="VQB297"/>
      <c r="VQC297"/>
      <c r="VQD297"/>
      <c r="VQE297"/>
      <c r="VQF297"/>
      <c r="VQG297"/>
      <c r="VQH297"/>
      <c r="VQI297"/>
      <c r="VQJ297"/>
      <c r="VQK297"/>
      <c r="VQL297"/>
      <c r="VQM297"/>
      <c r="VQN297"/>
      <c r="VQO297"/>
      <c r="VQP297"/>
      <c r="VQQ297"/>
      <c r="VQR297"/>
      <c r="VQS297"/>
      <c r="VQT297"/>
      <c r="VQU297"/>
      <c r="VQV297"/>
      <c r="VQW297"/>
      <c r="VQX297"/>
      <c r="VQY297"/>
      <c r="VQZ297"/>
      <c r="VRA297"/>
      <c r="VRB297"/>
      <c r="VRC297"/>
      <c r="VRD297"/>
      <c r="VRE297"/>
      <c r="VRF297"/>
      <c r="VRG297"/>
      <c r="VRH297"/>
      <c r="VRI297"/>
      <c r="VRJ297"/>
      <c r="VRK297"/>
      <c r="VRL297"/>
      <c r="VRM297"/>
      <c r="VRN297"/>
      <c r="VRO297"/>
      <c r="VRP297"/>
      <c r="VRQ297"/>
      <c r="VRR297"/>
      <c r="VRS297"/>
      <c r="VRT297"/>
      <c r="VRU297"/>
      <c r="VRV297"/>
      <c r="VRW297"/>
      <c r="VRX297"/>
      <c r="VRY297"/>
      <c r="VRZ297"/>
      <c r="VSA297"/>
      <c r="VSB297"/>
      <c r="VSC297"/>
      <c r="VSD297"/>
      <c r="VSE297"/>
      <c r="VSF297"/>
      <c r="VSG297"/>
      <c r="VSH297"/>
      <c r="VSI297"/>
      <c r="VSJ297"/>
      <c r="VSK297"/>
      <c r="VSL297"/>
      <c r="VSM297"/>
      <c r="VSN297"/>
      <c r="VSO297"/>
      <c r="VSP297"/>
      <c r="VSQ297"/>
      <c r="VSR297"/>
      <c r="VSS297"/>
      <c r="VST297"/>
      <c r="VSU297"/>
      <c r="VSV297"/>
      <c r="VSW297"/>
      <c r="VSX297"/>
      <c r="VSY297"/>
      <c r="VSZ297"/>
      <c r="VTA297"/>
      <c r="VTB297"/>
      <c r="VTC297"/>
      <c r="VTD297"/>
      <c r="VTE297"/>
      <c r="VTF297"/>
      <c r="VTG297"/>
      <c r="VTH297"/>
      <c r="VTI297"/>
      <c r="VTJ297"/>
      <c r="VTK297"/>
      <c r="VTL297"/>
      <c r="VTM297"/>
      <c r="VTN297"/>
      <c r="VTO297"/>
      <c r="VTP297"/>
      <c r="VTQ297"/>
      <c r="VTR297"/>
      <c r="VTS297"/>
      <c r="VTT297"/>
      <c r="VTU297"/>
      <c r="VTV297"/>
      <c r="VTW297"/>
      <c r="VTX297"/>
      <c r="VTY297"/>
      <c r="VTZ297"/>
      <c r="VUA297"/>
      <c r="VUB297"/>
      <c r="VUC297"/>
      <c r="VUD297"/>
      <c r="VUE297"/>
      <c r="VUF297"/>
      <c r="VUG297"/>
      <c r="VUH297"/>
      <c r="VUI297"/>
      <c r="VUJ297"/>
      <c r="VUK297"/>
      <c r="VUL297"/>
      <c r="VUM297"/>
      <c r="VUN297"/>
      <c r="VUO297"/>
      <c r="VUP297"/>
      <c r="VUQ297"/>
      <c r="VUR297"/>
      <c r="VUS297"/>
      <c r="VUT297"/>
      <c r="VUU297"/>
      <c r="VUV297"/>
      <c r="VUW297"/>
      <c r="VUX297"/>
      <c r="VUY297"/>
      <c r="VUZ297"/>
      <c r="VVA297"/>
      <c r="VVB297"/>
      <c r="VVC297"/>
      <c r="VVD297"/>
      <c r="VVE297"/>
      <c r="VVF297"/>
      <c r="VVG297"/>
      <c r="VVH297"/>
      <c r="VVI297"/>
      <c r="VVJ297"/>
      <c r="VVK297"/>
      <c r="VVL297"/>
      <c r="VVM297"/>
      <c r="VVN297"/>
      <c r="VVO297"/>
      <c r="VVP297"/>
      <c r="VVQ297"/>
      <c r="VVR297"/>
      <c r="VVS297"/>
      <c r="VVT297"/>
      <c r="VVU297"/>
      <c r="VVV297"/>
      <c r="VVW297"/>
      <c r="VVX297"/>
      <c r="VVY297"/>
      <c r="VVZ297"/>
      <c r="VWA297"/>
      <c r="VWB297"/>
      <c r="VWC297"/>
      <c r="VWD297"/>
      <c r="VWE297"/>
      <c r="VWF297"/>
      <c r="VWG297"/>
      <c r="VWH297"/>
      <c r="VWI297"/>
      <c r="VWJ297"/>
      <c r="VWK297"/>
      <c r="VWL297"/>
      <c r="VWM297"/>
      <c r="VWN297"/>
      <c r="VWO297"/>
      <c r="VWP297"/>
      <c r="VWQ297"/>
      <c r="VWR297"/>
      <c r="VWS297"/>
      <c r="VWT297"/>
      <c r="VWU297"/>
      <c r="VWV297"/>
      <c r="VWW297"/>
      <c r="VWX297"/>
      <c r="VWY297"/>
      <c r="VWZ297"/>
      <c r="VXA297"/>
      <c r="VXB297"/>
      <c r="VXC297"/>
      <c r="VXD297"/>
      <c r="VXE297"/>
      <c r="VXF297"/>
      <c r="VXG297"/>
      <c r="VXH297"/>
      <c r="VXI297"/>
      <c r="VXJ297"/>
      <c r="VXK297"/>
      <c r="VXL297"/>
      <c r="VXM297"/>
      <c r="VXN297"/>
      <c r="VXO297"/>
      <c r="VXP297"/>
      <c r="VXQ297"/>
      <c r="VXR297"/>
      <c r="VXS297"/>
      <c r="VXT297"/>
      <c r="VXU297"/>
      <c r="VXV297"/>
      <c r="VXW297"/>
      <c r="VXX297"/>
      <c r="VXY297"/>
      <c r="VXZ297"/>
      <c r="VYA297"/>
      <c r="VYB297"/>
      <c r="VYC297"/>
      <c r="VYD297"/>
      <c r="VYE297"/>
      <c r="VYF297"/>
      <c r="VYG297"/>
      <c r="VYH297"/>
      <c r="VYI297"/>
      <c r="VYJ297"/>
      <c r="VYK297"/>
      <c r="VYL297"/>
      <c r="VYM297"/>
      <c r="VYN297"/>
      <c r="VYO297"/>
      <c r="VYP297"/>
      <c r="VYQ297"/>
      <c r="VYR297"/>
      <c r="VYS297"/>
      <c r="VYT297"/>
      <c r="VYU297"/>
      <c r="VYV297"/>
      <c r="VYW297"/>
      <c r="VYX297"/>
      <c r="VYY297"/>
      <c r="VYZ297"/>
      <c r="VZA297"/>
      <c r="VZB297"/>
      <c r="VZC297"/>
      <c r="VZD297"/>
      <c r="VZE297"/>
      <c r="VZF297"/>
      <c r="VZG297"/>
      <c r="VZH297"/>
      <c r="VZI297"/>
      <c r="VZJ297"/>
      <c r="VZK297"/>
      <c r="VZL297"/>
      <c r="VZM297"/>
      <c r="VZN297"/>
      <c r="VZO297"/>
      <c r="VZP297"/>
      <c r="VZQ297"/>
      <c r="VZR297"/>
      <c r="VZS297"/>
      <c r="VZT297"/>
      <c r="VZU297"/>
      <c r="VZV297"/>
      <c r="VZW297"/>
      <c r="VZX297"/>
      <c r="VZY297"/>
      <c r="VZZ297"/>
      <c r="WAA297"/>
      <c r="WAB297"/>
      <c r="WAC297"/>
      <c r="WAD297"/>
      <c r="WAE297"/>
      <c r="WAF297"/>
      <c r="WAG297"/>
      <c r="WAH297"/>
      <c r="WAI297"/>
      <c r="WAJ297"/>
      <c r="WAK297"/>
      <c r="WAL297"/>
      <c r="WAM297"/>
      <c r="WAN297"/>
      <c r="WAO297"/>
      <c r="WAP297"/>
      <c r="WAQ297"/>
      <c r="WAR297"/>
      <c r="WAS297"/>
      <c r="WAT297"/>
      <c r="WAU297"/>
      <c r="WAV297"/>
      <c r="WAW297"/>
      <c r="WAX297"/>
      <c r="WAY297"/>
      <c r="WAZ297"/>
      <c r="WBA297"/>
      <c r="WBB297"/>
      <c r="WBC297"/>
      <c r="WBD297"/>
      <c r="WBE297"/>
      <c r="WBF297"/>
      <c r="WBG297"/>
      <c r="WBH297"/>
      <c r="WBI297"/>
      <c r="WBJ297"/>
      <c r="WBK297"/>
      <c r="WBL297"/>
      <c r="WBM297"/>
      <c r="WBN297"/>
      <c r="WBO297"/>
      <c r="WBP297"/>
      <c r="WBQ297"/>
      <c r="WBR297"/>
      <c r="WBS297"/>
      <c r="WBT297"/>
      <c r="WBU297"/>
      <c r="WBV297"/>
      <c r="WBW297"/>
      <c r="WBX297"/>
      <c r="WBY297"/>
      <c r="WBZ297"/>
      <c r="WCA297"/>
      <c r="WCB297"/>
      <c r="WCC297"/>
      <c r="WCD297"/>
      <c r="WCE297"/>
      <c r="WCF297"/>
      <c r="WCG297"/>
      <c r="WCH297"/>
      <c r="WCI297"/>
      <c r="WCJ297"/>
      <c r="WCK297"/>
      <c r="WCL297"/>
      <c r="WCM297"/>
      <c r="WCN297"/>
      <c r="WCO297"/>
      <c r="WCP297"/>
      <c r="WCQ297"/>
      <c r="WCR297"/>
      <c r="WCS297"/>
      <c r="WCT297"/>
      <c r="WCU297"/>
      <c r="WCV297"/>
      <c r="WCW297"/>
      <c r="WCX297"/>
      <c r="WCY297"/>
      <c r="WCZ297"/>
      <c r="WDA297"/>
      <c r="WDB297"/>
      <c r="WDC297"/>
      <c r="WDD297"/>
      <c r="WDE297"/>
      <c r="WDF297"/>
      <c r="WDG297"/>
      <c r="WDH297"/>
      <c r="WDI297"/>
      <c r="WDJ297"/>
      <c r="WDK297"/>
      <c r="WDL297"/>
      <c r="WDM297"/>
      <c r="WDN297"/>
      <c r="WDO297"/>
      <c r="WDP297"/>
      <c r="WDQ297"/>
      <c r="WDR297"/>
      <c r="WDS297"/>
      <c r="WDT297"/>
      <c r="WDU297"/>
      <c r="WDV297"/>
      <c r="WDW297"/>
      <c r="WDX297"/>
      <c r="WDY297"/>
      <c r="WDZ297"/>
      <c r="WEA297"/>
      <c r="WEB297"/>
      <c r="WEC297"/>
      <c r="WED297"/>
      <c r="WEE297"/>
      <c r="WEF297"/>
      <c r="WEG297"/>
      <c r="WEH297"/>
      <c r="WEI297"/>
      <c r="WEJ297"/>
      <c r="WEK297"/>
      <c r="WEL297"/>
      <c r="WEM297"/>
      <c r="WEN297"/>
      <c r="WEO297"/>
      <c r="WEP297"/>
      <c r="WEQ297"/>
      <c r="WER297"/>
      <c r="WES297"/>
      <c r="WET297"/>
      <c r="WEU297"/>
      <c r="WEV297"/>
      <c r="WEW297"/>
      <c r="WEX297"/>
      <c r="WEY297"/>
      <c r="WEZ297"/>
      <c r="WFA297"/>
      <c r="WFB297"/>
      <c r="WFC297"/>
      <c r="WFD297"/>
      <c r="WFE297"/>
      <c r="WFF297"/>
      <c r="WFG297"/>
      <c r="WFH297"/>
      <c r="WFI297"/>
      <c r="WFJ297"/>
      <c r="WFK297"/>
      <c r="WFL297"/>
      <c r="WFM297"/>
      <c r="WFN297"/>
      <c r="WFO297"/>
      <c r="WFP297"/>
      <c r="WFQ297"/>
      <c r="WFR297"/>
      <c r="WFS297"/>
      <c r="WFT297"/>
      <c r="WFU297"/>
      <c r="WFV297"/>
      <c r="WFW297"/>
      <c r="WFX297"/>
      <c r="WFY297"/>
      <c r="WFZ297"/>
      <c r="WGA297"/>
      <c r="WGB297"/>
      <c r="WGC297"/>
      <c r="WGD297"/>
      <c r="WGE297"/>
      <c r="WGF297"/>
      <c r="WGG297"/>
      <c r="WGH297"/>
      <c r="WGI297"/>
      <c r="WGJ297"/>
      <c r="WGK297"/>
      <c r="WGL297"/>
      <c r="WGM297"/>
      <c r="WGN297"/>
      <c r="WGO297"/>
      <c r="WGP297"/>
      <c r="WGQ297"/>
      <c r="WGR297"/>
      <c r="WGS297"/>
      <c r="WGT297"/>
      <c r="WGU297"/>
      <c r="WGV297"/>
      <c r="WGW297"/>
      <c r="WGX297"/>
      <c r="WGY297"/>
      <c r="WGZ297"/>
      <c r="WHA297"/>
      <c r="WHB297"/>
      <c r="WHC297"/>
      <c r="WHD297"/>
      <c r="WHE297"/>
      <c r="WHF297"/>
      <c r="WHG297"/>
      <c r="WHH297"/>
      <c r="WHI297"/>
      <c r="WHJ297"/>
      <c r="WHK297"/>
      <c r="WHL297"/>
      <c r="WHM297"/>
      <c r="WHN297"/>
      <c r="WHO297"/>
      <c r="WHP297"/>
      <c r="WHQ297"/>
      <c r="WHR297"/>
      <c r="WHS297"/>
      <c r="WHT297"/>
      <c r="WHU297"/>
      <c r="WHV297"/>
      <c r="WHW297"/>
      <c r="WHX297"/>
      <c r="WHY297"/>
      <c r="WHZ297"/>
      <c r="WIA297"/>
      <c r="WIB297"/>
      <c r="WIC297"/>
      <c r="WID297"/>
      <c r="WIE297"/>
      <c r="WIF297"/>
      <c r="WIG297"/>
      <c r="WIH297"/>
      <c r="WII297"/>
      <c r="WIJ297"/>
      <c r="WIK297"/>
      <c r="WIL297"/>
      <c r="WIM297"/>
      <c r="WIN297"/>
      <c r="WIO297"/>
      <c r="WIP297"/>
      <c r="WIQ297"/>
      <c r="WIR297"/>
      <c r="WIS297"/>
      <c r="WIT297"/>
      <c r="WIU297"/>
      <c r="WIV297"/>
      <c r="WIW297"/>
      <c r="WIX297"/>
      <c r="WIY297"/>
      <c r="WIZ297"/>
      <c r="WJA297"/>
      <c r="WJB297"/>
      <c r="WJC297"/>
      <c r="WJD297"/>
      <c r="WJE297"/>
      <c r="WJF297"/>
      <c r="WJG297"/>
      <c r="WJH297"/>
      <c r="WJI297"/>
      <c r="WJJ297"/>
      <c r="WJK297"/>
      <c r="WJL297"/>
      <c r="WJM297"/>
      <c r="WJN297"/>
      <c r="WJO297"/>
      <c r="WJP297"/>
      <c r="WJQ297"/>
      <c r="WJR297"/>
      <c r="WJS297"/>
      <c r="WJT297"/>
      <c r="WJU297"/>
      <c r="WJV297"/>
      <c r="WJW297"/>
      <c r="WJX297"/>
      <c r="WJY297"/>
      <c r="WJZ297"/>
      <c r="WKA297"/>
      <c r="WKB297"/>
      <c r="WKC297"/>
      <c r="WKD297"/>
      <c r="WKE297"/>
      <c r="WKF297"/>
      <c r="WKG297"/>
      <c r="WKH297"/>
      <c r="WKI297"/>
      <c r="WKJ297"/>
      <c r="WKK297"/>
      <c r="WKL297"/>
      <c r="WKM297"/>
      <c r="WKN297"/>
      <c r="WKO297"/>
      <c r="WKP297"/>
      <c r="WKQ297"/>
      <c r="WKR297"/>
      <c r="WKS297"/>
      <c r="WKT297"/>
      <c r="WKU297"/>
      <c r="WKV297"/>
      <c r="WKW297"/>
      <c r="WKX297"/>
      <c r="WKY297"/>
      <c r="WKZ297"/>
      <c r="WLA297"/>
      <c r="WLB297"/>
      <c r="WLC297"/>
      <c r="WLD297"/>
      <c r="WLE297"/>
      <c r="WLF297"/>
      <c r="WLG297"/>
      <c r="WLH297"/>
      <c r="WLI297"/>
      <c r="WLJ297"/>
      <c r="WLK297"/>
      <c r="WLL297"/>
      <c r="WLM297"/>
      <c r="WLN297"/>
      <c r="WLO297"/>
      <c r="WLP297"/>
      <c r="WLQ297"/>
      <c r="WLR297"/>
      <c r="WLS297"/>
      <c r="WLT297"/>
      <c r="WLU297"/>
      <c r="WLV297"/>
      <c r="WLW297"/>
      <c r="WLX297"/>
      <c r="WLY297"/>
      <c r="WLZ297"/>
      <c r="WMA297"/>
      <c r="WMB297"/>
      <c r="WMC297"/>
      <c r="WMD297"/>
      <c r="WME297"/>
      <c r="WMF297"/>
      <c r="WMG297"/>
      <c r="WMH297"/>
      <c r="WMI297"/>
      <c r="WMJ297"/>
      <c r="WMK297"/>
      <c r="WML297"/>
      <c r="WMM297"/>
      <c r="WMN297"/>
      <c r="WMO297"/>
      <c r="WMP297"/>
      <c r="WMQ297"/>
      <c r="WMR297"/>
      <c r="WMS297"/>
      <c r="WMT297"/>
      <c r="WMU297"/>
      <c r="WMV297"/>
      <c r="WMW297"/>
      <c r="WMX297"/>
      <c r="WMY297"/>
      <c r="WMZ297"/>
      <c r="WNA297"/>
      <c r="WNB297"/>
      <c r="WNC297"/>
      <c r="WND297"/>
      <c r="WNE297"/>
      <c r="WNF297"/>
      <c r="WNG297"/>
      <c r="WNH297"/>
      <c r="WNI297"/>
      <c r="WNJ297"/>
      <c r="WNK297"/>
      <c r="WNL297"/>
      <c r="WNM297"/>
      <c r="WNN297"/>
      <c r="WNO297"/>
      <c r="WNP297"/>
      <c r="WNQ297"/>
      <c r="WNR297"/>
      <c r="WNS297"/>
      <c r="WNT297"/>
      <c r="WNU297"/>
      <c r="WNV297"/>
      <c r="WNW297"/>
      <c r="WNX297"/>
      <c r="WNY297"/>
      <c r="WNZ297"/>
      <c r="WOA297"/>
      <c r="WOB297"/>
      <c r="WOC297"/>
      <c r="WOD297"/>
      <c r="WOE297"/>
      <c r="WOF297"/>
      <c r="WOG297"/>
      <c r="WOH297"/>
      <c r="WOI297"/>
      <c r="WOJ297"/>
      <c r="WOK297"/>
      <c r="WOL297"/>
      <c r="WOM297"/>
      <c r="WON297"/>
      <c r="WOO297"/>
      <c r="WOP297"/>
      <c r="WOQ297"/>
      <c r="WOR297"/>
      <c r="WOS297"/>
      <c r="WOT297"/>
      <c r="WOU297"/>
      <c r="WOV297"/>
      <c r="WOW297"/>
      <c r="WOX297"/>
      <c r="WOY297"/>
      <c r="WOZ297"/>
      <c r="WPA297"/>
      <c r="WPB297"/>
      <c r="WPC297"/>
      <c r="WPD297"/>
      <c r="WPE297"/>
      <c r="WPF297"/>
      <c r="WPG297"/>
      <c r="WPH297"/>
      <c r="WPI297"/>
      <c r="WPJ297"/>
      <c r="WPK297"/>
      <c r="WPL297"/>
      <c r="WPM297"/>
      <c r="WPN297"/>
      <c r="WPO297"/>
      <c r="WPP297"/>
      <c r="WPQ297"/>
      <c r="WPR297"/>
      <c r="WPS297"/>
      <c r="WPT297"/>
      <c r="WPU297"/>
      <c r="WPV297"/>
      <c r="WPW297"/>
      <c r="WPX297"/>
      <c r="WPY297"/>
      <c r="WPZ297"/>
      <c r="WQA297"/>
      <c r="WQB297"/>
      <c r="WQC297"/>
      <c r="WQD297"/>
      <c r="WQE297"/>
      <c r="WQF297"/>
      <c r="WQG297"/>
      <c r="WQH297"/>
      <c r="WQI297"/>
      <c r="WQJ297"/>
      <c r="WQK297"/>
      <c r="WQL297"/>
      <c r="WQM297"/>
      <c r="WQN297"/>
      <c r="WQO297"/>
      <c r="WQP297"/>
      <c r="WQQ297"/>
      <c r="WQR297"/>
      <c r="WQS297"/>
      <c r="WQT297"/>
      <c r="WQU297"/>
      <c r="WQV297"/>
      <c r="WQW297"/>
      <c r="WQX297"/>
      <c r="WQY297"/>
      <c r="WQZ297"/>
      <c r="WRA297"/>
      <c r="WRB297"/>
      <c r="WRC297"/>
      <c r="WRD297"/>
      <c r="WRE297"/>
      <c r="WRF297"/>
      <c r="WRG297"/>
      <c r="WRH297"/>
      <c r="WRI297"/>
      <c r="WRJ297"/>
      <c r="WRK297"/>
      <c r="WRL297"/>
      <c r="WRM297"/>
      <c r="WRN297"/>
      <c r="WRO297"/>
      <c r="WRP297"/>
      <c r="WRQ297"/>
      <c r="WRR297"/>
      <c r="WRS297"/>
      <c r="WRT297"/>
      <c r="WRU297"/>
      <c r="WRV297"/>
      <c r="WRW297"/>
      <c r="WRX297"/>
      <c r="WRY297"/>
      <c r="WRZ297"/>
      <c r="WSA297"/>
      <c r="WSB297"/>
      <c r="WSC297"/>
      <c r="WSD297"/>
      <c r="WSE297"/>
      <c r="WSF297"/>
      <c r="WSG297"/>
      <c r="WSH297"/>
      <c r="WSI297"/>
      <c r="WSJ297"/>
      <c r="WSK297"/>
      <c r="WSL297"/>
      <c r="WSM297"/>
      <c r="WSN297"/>
      <c r="WSO297"/>
      <c r="WSP297"/>
      <c r="WSQ297"/>
      <c r="WSR297"/>
      <c r="WSS297"/>
      <c r="WST297"/>
      <c r="WSU297"/>
      <c r="WSV297"/>
      <c r="WSW297"/>
      <c r="WSX297"/>
      <c r="WSY297"/>
      <c r="WSZ297"/>
      <c r="WTA297"/>
      <c r="WTB297"/>
      <c r="WTC297"/>
      <c r="WTD297"/>
      <c r="WTE297"/>
      <c r="WTF297"/>
      <c r="WTG297"/>
      <c r="WTH297"/>
      <c r="WTI297"/>
      <c r="WTJ297"/>
      <c r="WTK297"/>
      <c r="WTL297"/>
      <c r="WTM297"/>
      <c r="WTN297"/>
      <c r="WTO297"/>
      <c r="WTP297"/>
      <c r="WTQ297"/>
      <c r="WTR297"/>
      <c r="WTS297"/>
      <c r="WTT297"/>
      <c r="WTU297"/>
      <c r="WTV297"/>
      <c r="WTW297"/>
      <c r="WTX297"/>
      <c r="WTY297"/>
      <c r="WTZ297"/>
      <c r="WUA297"/>
      <c r="WUB297"/>
      <c r="WUC297"/>
      <c r="WUD297"/>
      <c r="WUE297"/>
      <c r="WUF297"/>
      <c r="WUG297"/>
      <c r="WUH297"/>
      <c r="WUI297"/>
      <c r="WUJ297"/>
      <c r="WUK297"/>
      <c r="WUL297"/>
      <c r="WUM297"/>
      <c r="WUN297"/>
      <c r="WUO297"/>
      <c r="WUP297"/>
      <c r="WUQ297"/>
      <c r="WUR297"/>
      <c r="WUS297"/>
      <c r="WUT297"/>
      <c r="WUU297"/>
      <c r="WUV297"/>
      <c r="WUW297"/>
      <c r="WUX297"/>
      <c r="WUY297"/>
      <c r="WUZ297"/>
      <c r="WVA297"/>
      <c r="WVB297"/>
      <c r="WVC297"/>
      <c r="WVD297"/>
      <c r="WVE297"/>
      <c r="WVF297"/>
      <c r="WVG297"/>
      <c r="WVH297"/>
      <c r="WVI297"/>
      <c r="WVJ297"/>
      <c r="WVK297"/>
      <c r="WVL297"/>
      <c r="WVM297"/>
      <c r="WVN297"/>
      <c r="WVO297"/>
      <c r="WVP297"/>
      <c r="WVQ297"/>
      <c r="WVR297"/>
      <c r="WVS297"/>
      <c r="WVT297"/>
      <c r="WVU297"/>
      <c r="WVV297"/>
      <c r="WVW297"/>
      <c r="WVX297"/>
      <c r="WVY297"/>
      <c r="WVZ297"/>
      <c r="WWA297"/>
      <c r="WWB297"/>
      <c r="WWC297"/>
      <c r="WWD297"/>
      <c r="WWE297"/>
      <c r="WWF297"/>
      <c r="WWG297"/>
      <c r="WWH297"/>
      <c r="WWI297"/>
      <c r="WWJ297"/>
      <c r="WWK297"/>
      <c r="WWL297"/>
      <c r="WWM297"/>
      <c r="WWN297"/>
      <c r="WWO297"/>
      <c r="WWP297"/>
      <c r="WWQ297"/>
      <c r="WWR297"/>
      <c r="WWS297"/>
      <c r="WWT297"/>
      <c r="WWU297"/>
      <c r="WWV297"/>
      <c r="WWW297"/>
      <c r="WWX297"/>
      <c r="WWY297"/>
      <c r="WWZ297"/>
      <c r="WXA297"/>
      <c r="WXB297"/>
      <c r="WXC297"/>
      <c r="WXD297"/>
      <c r="WXE297"/>
      <c r="WXF297"/>
      <c r="WXG297"/>
      <c r="WXH297"/>
      <c r="WXI297"/>
      <c r="WXJ297"/>
      <c r="WXK297"/>
      <c r="WXL297"/>
      <c r="WXM297"/>
      <c r="WXN297"/>
      <c r="WXO297"/>
      <c r="WXP297"/>
      <c r="WXQ297"/>
      <c r="WXR297"/>
      <c r="WXS297"/>
      <c r="WXT297"/>
      <c r="WXU297"/>
      <c r="WXV297"/>
      <c r="WXW297"/>
      <c r="WXX297"/>
      <c r="WXY297"/>
      <c r="WXZ297"/>
      <c r="WYA297"/>
      <c r="WYB297"/>
      <c r="WYC297"/>
      <c r="WYD297"/>
      <c r="WYE297"/>
      <c r="WYF297"/>
      <c r="WYG297"/>
      <c r="WYH297"/>
      <c r="WYI297"/>
      <c r="WYJ297"/>
      <c r="WYK297"/>
      <c r="WYL297"/>
      <c r="WYM297"/>
      <c r="WYN297"/>
      <c r="WYO297"/>
      <c r="WYP297"/>
      <c r="WYQ297"/>
      <c r="WYR297"/>
      <c r="WYS297"/>
      <c r="WYT297"/>
      <c r="WYU297"/>
      <c r="WYV297"/>
      <c r="WYW297"/>
      <c r="WYX297"/>
      <c r="WYY297"/>
      <c r="WYZ297"/>
      <c r="WZA297"/>
      <c r="WZB297"/>
      <c r="WZC297"/>
      <c r="WZD297"/>
      <c r="WZE297"/>
      <c r="WZF297"/>
      <c r="WZG297"/>
      <c r="WZH297"/>
      <c r="WZI297"/>
      <c r="WZJ297"/>
      <c r="WZK297"/>
      <c r="WZL297"/>
      <c r="WZM297"/>
      <c r="WZN297"/>
      <c r="WZO297"/>
      <c r="WZP297"/>
      <c r="WZQ297"/>
      <c r="WZR297"/>
      <c r="WZS297"/>
      <c r="WZT297"/>
      <c r="WZU297"/>
      <c r="WZV297"/>
      <c r="WZW297"/>
      <c r="WZX297"/>
      <c r="WZY297"/>
      <c r="WZZ297"/>
      <c r="XAA297"/>
      <c r="XAB297"/>
      <c r="XAC297"/>
      <c r="XAD297"/>
      <c r="XAE297"/>
      <c r="XAF297"/>
      <c r="XAG297"/>
      <c r="XAH297"/>
      <c r="XAI297"/>
      <c r="XAJ297"/>
      <c r="XAK297"/>
      <c r="XAL297"/>
      <c r="XAM297"/>
      <c r="XAN297"/>
      <c r="XAO297"/>
      <c r="XAP297"/>
      <c r="XAQ297"/>
      <c r="XAR297"/>
      <c r="XAS297"/>
      <c r="XAT297"/>
      <c r="XAU297"/>
      <c r="XAV297"/>
      <c r="XAW297"/>
      <c r="XAX297"/>
      <c r="XAY297"/>
      <c r="XAZ297"/>
      <c r="XBA297"/>
      <c r="XBB297"/>
      <c r="XBC297"/>
      <c r="XBD297"/>
      <c r="XBE297"/>
      <c r="XBF297"/>
      <c r="XBG297"/>
      <c r="XBH297"/>
      <c r="XBI297"/>
      <c r="XBJ297"/>
      <c r="XBK297"/>
      <c r="XBL297"/>
      <c r="XBM297"/>
      <c r="XBN297"/>
      <c r="XBO297"/>
      <c r="XBP297"/>
      <c r="XBQ297"/>
      <c r="XBR297"/>
      <c r="XBS297"/>
      <c r="XBT297"/>
      <c r="XBU297"/>
      <c r="XBV297"/>
      <c r="XBW297"/>
      <c r="XBX297"/>
      <c r="XBY297"/>
      <c r="XBZ297"/>
      <c r="XCA297"/>
      <c r="XCB297"/>
      <c r="XCC297"/>
      <c r="XCD297"/>
      <c r="XCE297"/>
      <c r="XCF297"/>
      <c r="XCG297"/>
      <c r="XCH297"/>
      <c r="XCI297"/>
      <c r="XCJ297"/>
      <c r="XCK297"/>
      <c r="XCL297"/>
      <c r="XCM297"/>
      <c r="XCN297"/>
      <c r="XCO297"/>
      <c r="XCP297"/>
      <c r="XCQ297"/>
      <c r="XCR297"/>
      <c r="XCS297"/>
      <c r="XCT297"/>
      <c r="XCU297"/>
      <c r="XCV297"/>
      <c r="XCW297"/>
      <c r="XCX297"/>
      <c r="XCY297"/>
      <c r="XCZ297"/>
      <c r="XDA297"/>
      <c r="XDB297"/>
      <c r="XDC297"/>
      <c r="XDD297"/>
      <c r="XDE297"/>
      <c r="XDF297"/>
      <c r="XDG297"/>
      <c r="XDH297"/>
      <c r="XDI297"/>
      <c r="XDJ297"/>
      <c r="XDK297"/>
      <c r="XDL297"/>
      <c r="XDM297"/>
      <c r="XDN297"/>
      <c r="XDO297"/>
      <c r="XDP297"/>
      <c r="XDQ297"/>
      <c r="XDR297"/>
      <c r="XDS297"/>
      <c r="XDT297"/>
      <c r="XDU297"/>
      <c r="XDV297"/>
      <c r="XDW297"/>
      <c r="XDX297"/>
      <c r="XDY297"/>
      <c r="XDZ297"/>
      <c r="XEA297"/>
      <c r="XEB297"/>
      <c r="XEC297"/>
      <c r="XED297"/>
      <c r="XEE297"/>
      <c r="XEF297"/>
      <c r="XEG297"/>
      <c r="XEH297"/>
      <c r="XEI297"/>
      <c r="XEJ297"/>
      <c r="XEK297"/>
      <c r="XEL297"/>
      <c r="XEM297"/>
      <c r="XEN297"/>
      <c r="XEO297"/>
      <c r="XEP297"/>
      <c r="XEQ297"/>
      <c r="XER297"/>
      <c r="XES297"/>
      <c r="XET297"/>
      <c r="XEU297"/>
      <c r="XEV297"/>
      <c r="XEW297"/>
      <c r="XEX297"/>
      <c r="XEY297"/>
      <c r="XEZ297"/>
      <c r="XFA297"/>
      <c r="XFB297"/>
      <c r="XFC297"/>
      <c r="XFD297"/>
    </row>
    <row r="298" s="31" customFormat="1" spans="1:16384">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s="28"/>
      <c r="AN298" s="30"/>
      <c r="AO298" s="29"/>
      <c r="AP298"/>
      <c r="AQ298"/>
      <c r="AR298" s="33"/>
      <c r="AS298" s="28"/>
      <c r="AT298" s="2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c r="AMK298"/>
      <c r="AML298"/>
      <c r="AMM298"/>
      <c r="AMN298"/>
      <c r="AMO298"/>
      <c r="AMP298"/>
      <c r="AMQ298"/>
      <c r="AMR298"/>
      <c r="AMS298"/>
      <c r="AMT298"/>
      <c r="AMU298"/>
      <c r="AMV298"/>
      <c r="AMW298"/>
      <c r="AMX298"/>
      <c r="AMY298"/>
      <c r="AMZ298"/>
      <c r="ANA298"/>
      <c r="ANB298"/>
      <c r="ANC298"/>
      <c r="AND298"/>
      <c r="ANE298"/>
      <c r="ANF298"/>
      <c r="ANG298"/>
      <c r="ANH298"/>
      <c r="ANI298"/>
      <c r="ANJ298"/>
      <c r="ANK298"/>
      <c r="ANL298"/>
      <c r="ANM298"/>
      <c r="ANN298"/>
      <c r="ANO298"/>
      <c r="ANP298"/>
      <c r="ANQ298"/>
      <c r="ANR298"/>
      <c r="ANS298"/>
      <c r="ANT298"/>
      <c r="ANU298"/>
      <c r="ANV298"/>
      <c r="ANW298"/>
      <c r="ANX298"/>
      <c r="ANY298"/>
      <c r="ANZ298"/>
      <c r="AOA298"/>
      <c r="AOB298"/>
      <c r="AOC298"/>
      <c r="AOD298"/>
      <c r="AOE298"/>
      <c r="AOF298"/>
      <c r="AOG298"/>
      <c r="AOH298"/>
      <c r="AOI298"/>
      <c r="AOJ298"/>
      <c r="AOK298"/>
      <c r="AOL298"/>
      <c r="AOM298"/>
      <c r="AON298"/>
      <c r="AOO298"/>
      <c r="AOP298"/>
      <c r="AOQ298"/>
      <c r="AOR298"/>
      <c r="AOS298"/>
      <c r="AOT298"/>
      <c r="AOU298"/>
      <c r="AOV298"/>
      <c r="AOW298"/>
      <c r="AOX298"/>
      <c r="AOY298"/>
      <c r="AOZ298"/>
      <c r="APA298"/>
      <c r="APB298"/>
      <c r="APC298"/>
      <c r="APD298"/>
      <c r="APE298"/>
      <c r="APF298"/>
      <c r="APG298"/>
      <c r="APH298"/>
      <c r="API298"/>
      <c r="APJ298"/>
      <c r="APK298"/>
      <c r="APL298"/>
      <c r="APM298"/>
      <c r="APN298"/>
      <c r="APO298"/>
      <c r="APP298"/>
      <c r="APQ298"/>
      <c r="APR298"/>
      <c r="APS298"/>
      <c r="APT298"/>
      <c r="APU298"/>
      <c r="APV298"/>
      <c r="APW298"/>
      <c r="APX298"/>
      <c r="APY298"/>
      <c r="APZ298"/>
      <c r="AQA298"/>
      <c r="AQB298"/>
      <c r="AQC298"/>
      <c r="AQD298"/>
      <c r="AQE298"/>
      <c r="AQF298"/>
      <c r="AQG298"/>
      <c r="AQH298"/>
      <c r="AQI298"/>
      <c r="AQJ298"/>
      <c r="AQK298"/>
      <c r="AQL298"/>
      <c r="AQM298"/>
      <c r="AQN298"/>
      <c r="AQO298"/>
      <c r="AQP298"/>
      <c r="AQQ298"/>
      <c r="AQR298"/>
      <c r="AQS298"/>
      <c r="AQT298"/>
      <c r="AQU298"/>
      <c r="AQV298"/>
      <c r="AQW298"/>
      <c r="AQX298"/>
      <c r="AQY298"/>
      <c r="AQZ298"/>
      <c r="ARA298"/>
      <c r="ARB298"/>
      <c r="ARC298"/>
      <c r="ARD298"/>
      <c r="ARE298"/>
      <c r="ARF298"/>
      <c r="ARG298"/>
      <c r="ARH298"/>
      <c r="ARI298"/>
      <c r="ARJ298"/>
      <c r="ARK298"/>
      <c r="ARL298"/>
      <c r="ARM298"/>
      <c r="ARN298"/>
      <c r="ARO298"/>
      <c r="ARP298"/>
      <c r="ARQ298"/>
      <c r="ARR298"/>
      <c r="ARS298"/>
      <c r="ART298"/>
      <c r="ARU298"/>
      <c r="ARV298"/>
      <c r="ARW298"/>
      <c r="ARX298"/>
      <c r="ARY298"/>
      <c r="ARZ298"/>
      <c r="ASA298"/>
      <c r="ASB298"/>
      <c r="ASC298"/>
      <c r="ASD298"/>
      <c r="ASE298"/>
      <c r="ASF298"/>
      <c r="ASG298"/>
      <c r="ASH298"/>
      <c r="ASI298"/>
      <c r="ASJ298"/>
      <c r="ASK298"/>
      <c r="ASL298"/>
      <c r="ASM298"/>
      <c r="ASN298"/>
      <c r="ASO298"/>
      <c r="ASP298"/>
      <c r="ASQ298"/>
      <c r="ASR298"/>
      <c r="ASS298"/>
      <c r="AST298"/>
      <c r="ASU298"/>
      <c r="ASV298"/>
      <c r="ASW298"/>
      <c r="ASX298"/>
      <c r="ASY298"/>
      <c r="ASZ298"/>
      <c r="ATA298"/>
      <c r="ATB298"/>
      <c r="ATC298"/>
      <c r="ATD298"/>
      <c r="ATE298"/>
      <c r="ATF298"/>
      <c r="ATG298"/>
      <c r="ATH298"/>
      <c r="ATI298"/>
      <c r="ATJ298"/>
      <c r="ATK298"/>
      <c r="ATL298"/>
      <c r="ATM298"/>
      <c r="ATN298"/>
      <c r="ATO298"/>
      <c r="ATP298"/>
      <c r="ATQ298"/>
      <c r="ATR298"/>
      <c r="ATS298"/>
      <c r="ATT298"/>
      <c r="ATU298"/>
      <c r="ATV298"/>
      <c r="ATW298"/>
      <c r="ATX298"/>
      <c r="ATY298"/>
      <c r="ATZ298"/>
      <c r="AUA298"/>
      <c r="AUB298"/>
      <c r="AUC298"/>
      <c r="AUD298"/>
      <c r="AUE298"/>
      <c r="AUF298"/>
      <c r="AUG298"/>
      <c r="AUH298"/>
      <c r="AUI298"/>
      <c r="AUJ298"/>
      <c r="AUK298"/>
      <c r="AUL298"/>
      <c r="AUM298"/>
      <c r="AUN298"/>
      <c r="AUO298"/>
      <c r="AUP298"/>
      <c r="AUQ298"/>
      <c r="AUR298"/>
      <c r="AUS298"/>
      <c r="AUT298"/>
      <c r="AUU298"/>
      <c r="AUV298"/>
      <c r="AUW298"/>
      <c r="AUX298"/>
      <c r="AUY298"/>
      <c r="AUZ298"/>
      <c r="AVA298"/>
      <c r="AVB298"/>
      <c r="AVC298"/>
      <c r="AVD298"/>
      <c r="AVE298"/>
      <c r="AVF298"/>
      <c r="AVG298"/>
      <c r="AVH298"/>
      <c r="AVI298"/>
      <c r="AVJ298"/>
      <c r="AVK298"/>
      <c r="AVL298"/>
      <c r="AVM298"/>
      <c r="AVN298"/>
      <c r="AVO298"/>
      <c r="AVP298"/>
      <c r="AVQ298"/>
      <c r="AVR298"/>
      <c r="AVS298"/>
      <c r="AVT298"/>
      <c r="AVU298"/>
      <c r="AVV298"/>
      <c r="AVW298"/>
      <c r="AVX298"/>
      <c r="AVY298"/>
      <c r="AVZ298"/>
      <c r="AWA298"/>
      <c r="AWB298"/>
      <c r="AWC298"/>
      <c r="AWD298"/>
      <c r="AWE298"/>
      <c r="AWF298"/>
      <c r="AWG298"/>
      <c r="AWH298"/>
      <c r="AWI298"/>
      <c r="AWJ298"/>
      <c r="AWK298"/>
      <c r="AWL298"/>
      <c r="AWM298"/>
      <c r="AWN298"/>
      <c r="AWO298"/>
      <c r="AWP298"/>
      <c r="AWQ298"/>
      <c r="AWR298"/>
      <c r="AWS298"/>
      <c r="AWT298"/>
      <c r="AWU298"/>
      <c r="AWV298"/>
      <c r="AWW298"/>
      <c r="AWX298"/>
      <c r="AWY298"/>
      <c r="AWZ298"/>
      <c r="AXA298"/>
      <c r="AXB298"/>
      <c r="AXC298"/>
      <c r="AXD298"/>
      <c r="AXE298"/>
      <c r="AXF298"/>
      <c r="AXG298"/>
      <c r="AXH298"/>
      <c r="AXI298"/>
      <c r="AXJ298"/>
      <c r="AXK298"/>
      <c r="AXL298"/>
      <c r="AXM298"/>
      <c r="AXN298"/>
      <c r="AXO298"/>
      <c r="AXP298"/>
      <c r="AXQ298"/>
      <c r="AXR298"/>
      <c r="AXS298"/>
      <c r="AXT298"/>
      <c r="AXU298"/>
      <c r="AXV298"/>
      <c r="AXW298"/>
      <c r="AXX298"/>
      <c r="AXY298"/>
      <c r="AXZ298"/>
      <c r="AYA298"/>
      <c r="AYB298"/>
      <c r="AYC298"/>
      <c r="AYD298"/>
      <c r="AYE298"/>
      <c r="AYF298"/>
      <c r="AYG298"/>
      <c r="AYH298"/>
      <c r="AYI298"/>
      <c r="AYJ298"/>
      <c r="AYK298"/>
      <c r="AYL298"/>
      <c r="AYM298"/>
      <c r="AYN298"/>
      <c r="AYO298"/>
      <c r="AYP298"/>
      <c r="AYQ298"/>
      <c r="AYR298"/>
      <c r="AYS298"/>
      <c r="AYT298"/>
      <c r="AYU298"/>
      <c r="AYV298"/>
      <c r="AYW298"/>
      <c r="AYX298"/>
      <c r="AYY298"/>
      <c r="AYZ298"/>
      <c r="AZA298"/>
      <c r="AZB298"/>
      <c r="AZC298"/>
      <c r="AZD298"/>
      <c r="AZE298"/>
      <c r="AZF298"/>
      <c r="AZG298"/>
      <c r="AZH298"/>
      <c r="AZI298"/>
      <c r="AZJ298"/>
      <c r="AZK298"/>
      <c r="AZL298"/>
      <c r="AZM298"/>
      <c r="AZN298"/>
      <c r="AZO298"/>
      <c r="AZP298"/>
      <c r="AZQ298"/>
      <c r="AZR298"/>
      <c r="AZS298"/>
      <c r="AZT298"/>
      <c r="AZU298"/>
      <c r="AZV298"/>
      <c r="AZW298"/>
      <c r="AZX298"/>
      <c r="AZY298"/>
      <c r="AZZ298"/>
      <c r="BAA298"/>
      <c r="BAB298"/>
      <c r="BAC298"/>
      <c r="BAD298"/>
      <c r="BAE298"/>
      <c r="BAF298"/>
      <c r="BAG298"/>
      <c r="BAH298"/>
      <c r="BAI298"/>
      <c r="BAJ298"/>
      <c r="BAK298"/>
      <c r="BAL298"/>
      <c r="BAM298"/>
      <c r="BAN298"/>
      <c r="BAO298"/>
      <c r="BAP298"/>
      <c r="BAQ298"/>
      <c r="BAR298"/>
      <c r="BAS298"/>
      <c r="BAT298"/>
      <c r="BAU298"/>
      <c r="BAV298"/>
      <c r="BAW298"/>
      <c r="BAX298"/>
      <c r="BAY298"/>
      <c r="BAZ298"/>
      <c r="BBA298"/>
      <c r="BBB298"/>
      <c r="BBC298"/>
      <c r="BBD298"/>
      <c r="BBE298"/>
      <c r="BBF298"/>
      <c r="BBG298"/>
      <c r="BBH298"/>
      <c r="BBI298"/>
      <c r="BBJ298"/>
      <c r="BBK298"/>
      <c r="BBL298"/>
      <c r="BBM298"/>
      <c r="BBN298"/>
      <c r="BBO298"/>
      <c r="BBP298"/>
      <c r="BBQ298"/>
      <c r="BBR298"/>
      <c r="BBS298"/>
      <c r="BBT298"/>
      <c r="BBU298"/>
      <c r="BBV298"/>
      <c r="BBW298"/>
      <c r="BBX298"/>
      <c r="BBY298"/>
      <c r="BBZ298"/>
      <c r="BCA298"/>
      <c r="BCB298"/>
      <c r="BCC298"/>
      <c r="BCD298"/>
      <c r="BCE298"/>
      <c r="BCF298"/>
      <c r="BCG298"/>
      <c r="BCH298"/>
      <c r="BCI298"/>
      <c r="BCJ298"/>
      <c r="BCK298"/>
      <c r="BCL298"/>
      <c r="BCM298"/>
      <c r="BCN298"/>
      <c r="BCO298"/>
      <c r="BCP298"/>
      <c r="BCQ298"/>
      <c r="BCR298"/>
      <c r="BCS298"/>
      <c r="BCT298"/>
      <c r="BCU298"/>
      <c r="BCV298"/>
      <c r="BCW298"/>
      <c r="BCX298"/>
      <c r="BCY298"/>
      <c r="BCZ298"/>
      <c r="BDA298"/>
      <c r="BDB298"/>
      <c r="BDC298"/>
      <c r="BDD298"/>
      <c r="BDE298"/>
      <c r="BDF298"/>
      <c r="BDG298"/>
      <c r="BDH298"/>
      <c r="BDI298"/>
      <c r="BDJ298"/>
      <c r="BDK298"/>
      <c r="BDL298"/>
      <c r="BDM298"/>
      <c r="BDN298"/>
      <c r="BDO298"/>
      <c r="BDP298"/>
      <c r="BDQ298"/>
      <c r="BDR298"/>
      <c r="BDS298"/>
      <c r="BDT298"/>
      <c r="BDU298"/>
      <c r="BDV298"/>
      <c r="BDW298"/>
      <c r="BDX298"/>
      <c r="BDY298"/>
      <c r="BDZ298"/>
      <c r="BEA298"/>
      <c r="BEB298"/>
      <c r="BEC298"/>
      <c r="BED298"/>
      <c r="BEE298"/>
      <c r="BEF298"/>
      <c r="BEG298"/>
      <c r="BEH298"/>
      <c r="BEI298"/>
      <c r="BEJ298"/>
      <c r="BEK298"/>
      <c r="BEL298"/>
      <c r="BEM298"/>
      <c r="BEN298"/>
      <c r="BEO298"/>
      <c r="BEP298"/>
      <c r="BEQ298"/>
      <c r="BER298"/>
      <c r="BES298"/>
      <c r="BET298"/>
      <c r="BEU298"/>
      <c r="BEV298"/>
      <c r="BEW298"/>
      <c r="BEX298"/>
      <c r="BEY298"/>
      <c r="BEZ298"/>
      <c r="BFA298"/>
      <c r="BFB298"/>
      <c r="BFC298"/>
      <c r="BFD298"/>
      <c r="BFE298"/>
      <c r="BFF298"/>
      <c r="BFG298"/>
      <c r="BFH298"/>
      <c r="BFI298"/>
      <c r="BFJ298"/>
      <c r="BFK298"/>
      <c r="BFL298"/>
      <c r="BFM298"/>
      <c r="BFN298"/>
      <c r="BFO298"/>
      <c r="BFP298"/>
      <c r="BFQ298"/>
      <c r="BFR298"/>
      <c r="BFS298"/>
      <c r="BFT298"/>
      <c r="BFU298"/>
      <c r="BFV298"/>
      <c r="BFW298"/>
      <c r="BFX298"/>
      <c r="BFY298"/>
      <c r="BFZ298"/>
      <c r="BGA298"/>
      <c r="BGB298"/>
      <c r="BGC298"/>
      <c r="BGD298"/>
      <c r="BGE298"/>
      <c r="BGF298"/>
      <c r="BGG298"/>
      <c r="BGH298"/>
      <c r="BGI298"/>
      <c r="BGJ298"/>
      <c r="BGK298"/>
      <c r="BGL298"/>
      <c r="BGM298"/>
      <c r="BGN298"/>
      <c r="BGO298"/>
      <c r="BGP298"/>
      <c r="BGQ298"/>
      <c r="BGR298"/>
      <c r="BGS298"/>
      <c r="BGT298"/>
      <c r="BGU298"/>
      <c r="BGV298"/>
      <c r="BGW298"/>
      <c r="BGX298"/>
      <c r="BGY298"/>
      <c r="BGZ298"/>
      <c r="BHA298"/>
      <c r="BHB298"/>
      <c r="BHC298"/>
      <c r="BHD298"/>
      <c r="BHE298"/>
      <c r="BHF298"/>
      <c r="BHG298"/>
      <c r="BHH298"/>
      <c r="BHI298"/>
      <c r="BHJ298"/>
      <c r="BHK298"/>
      <c r="BHL298"/>
      <c r="BHM298"/>
      <c r="BHN298"/>
      <c r="BHO298"/>
      <c r="BHP298"/>
      <c r="BHQ298"/>
      <c r="BHR298"/>
      <c r="BHS298"/>
      <c r="BHT298"/>
      <c r="BHU298"/>
      <c r="BHV298"/>
      <c r="BHW298"/>
      <c r="BHX298"/>
      <c r="BHY298"/>
      <c r="BHZ298"/>
      <c r="BIA298"/>
      <c r="BIB298"/>
      <c r="BIC298"/>
      <c r="BID298"/>
      <c r="BIE298"/>
      <c r="BIF298"/>
      <c r="BIG298"/>
      <c r="BIH298"/>
      <c r="BII298"/>
      <c r="BIJ298"/>
      <c r="BIK298"/>
      <c r="BIL298"/>
      <c r="BIM298"/>
      <c r="BIN298"/>
      <c r="BIO298"/>
      <c r="BIP298"/>
      <c r="BIQ298"/>
      <c r="BIR298"/>
      <c r="BIS298"/>
      <c r="BIT298"/>
      <c r="BIU298"/>
      <c r="BIV298"/>
      <c r="BIW298"/>
      <c r="BIX298"/>
      <c r="BIY298"/>
      <c r="BIZ298"/>
      <c r="BJA298"/>
      <c r="BJB298"/>
      <c r="BJC298"/>
      <c r="BJD298"/>
      <c r="BJE298"/>
      <c r="BJF298"/>
      <c r="BJG298"/>
      <c r="BJH298"/>
      <c r="BJI298"/>
      <c r="BJJ298"/>
      <c r="BJK298"/>
      <c r="BJL298"/>
      <c r="BJM298"/>
      <c r="BJN298"/>
      <c r="BJO298"/>
      <c r="BJP298"/>
      <c r="BJQ298"/>
      <c r="BJR298"/>
      <c r="BJS298"/>
      <c r="BJT298"/>
      <c r="BJU298"/>
      <c r="BJV298"/>
      <c r="BJW298"/>
      <c r="BJX298"/>
      <c r="BJY298"/>
      <c r="BJZ298"/>
      <c r="BKA298"/>
      <c r="BKB298"/>
      <c r="BKC298"/>
      <c r="BKD298"/>
      <c r="BKE298"/>
      <c r="BKF298"/>
      <c r="BKG298"/>
      <c r="BKH298"/>
      <c r="BKI298"/>
      <c r="BKJ298"/>
      <c r="BKK298"/>
      <c r="BKL298"/>
      <c r="BKM298"/>
      <c r="BKN298"/>
      <c r="BKO298"/>
      <c r="BKP298"/>
      <c r="BKQ298"/>
      <c r="BKR298"/>
      <c r="BKS298"/>
      <c r="BKT298"/>
      <c r="BKU298"/>
      <c r="BKV298"/>
      <c r="BKW298"/>
      <c r="BKX298"/>
      <c r="BKY298"/>
      <c r="BKZ298"/>
      <c r="BLA298"/>
      <c r="BLB298"/>
      <c r="BLC298"/>
      <c r="BLD298"/>
      <c r="BLE298"/>
      <c r="BLF298"/>
      <c r="BLG298"/>
      <c r="BLH298"/>
      <c r="BLI298"/>
      <c r="BLJ298"/>
      <c r="BLK298"/>
      <c r="BLL298"/>
      <c r="BLM298"/>
      <c r="BLN298"/>
      <c r="BLO298"/>
      <c r="BLP298"/>
      <c r="BLQ298"/>
      <c r="BLR298"/>
      <c r="BLS298"/>
      <c r="BLT298"/>
      <c r="BLU298"/>
      <c r="BLV298"/>
      <c r="BLW298"/>
      <c r="BLX298"/>
      <c r="BLY298"/>
      <c r="BLZ298"/>
      <c r="BMA298"/>
      <c r="BMB298"/>
      <c r="BMC298"/>
      <c r="BMD298"/>
      <c r="BME298"/>
      <c r="BMF298"/>
      <c r="BMG298"/>
      <c r="BMH298"/>
      <c r="BMI298"/>
      <c r="BMJ298"/>
      <c r="BMK298"/>
      <c r="BML298"/>
      <c r="BMM298"/>
      <c r="BMN298"/>
      <c r="BMO298"/>
      <c r="BMP298"/>
      <c r="BMQ298"/>
      <c r="BMR298"/>
      <c r="BMS298"/>
      <c r="BMT298"/>
      <c r="BMU298"/>
      <c r="BMV298"/>
      <c r="BMW298"/>
      <c r="BMX298"/>
      <c r="BMY298"/>
      <c r="BMZ298"/>
      <c r="BNA298"/>
      <c r="BNB298"/>
      <c r="BNC298"/>
      <c r="BND298"/>
      <c r="BNE298"/>
      <c r="BNF298"/>
      <c r="BNG298"/>
      <c r="BNH298"/>
      <c r="BNI298"/>
      <c r="BNJ298"/>
      <c r="BNK298"/>
      <c r="BNL298"/>
      <c r="BNM298"/>
      <c r="BNN298"/>
      <c r="BNO298"/>
      <c r="BNP298"/>
      <c r="BNQ298"/>
      <c r="BNR298"/>
      <c r="BNS298"/>
      <c r="BNT298"/>
      <c r="BNU298"/>
      <c r="BNV298"/>
      <c r="BNW298"/>
      <c r="BNX298"/>
      <c r="BNY298"/>
      <c r="BNZ298"/>
      <c r="BOA298"/>
      <c r="BOB298"/>
      <c r="BOC298"/>
      <c r="BOD298"/>
      <c r="BOE298"/>
      <c r="BOF298"/>
      <c r="BOG298"/>
      <c r="BOH298"/>
      <c r="BOI298"/>
      <c r="BOJ298"/>
      <c r="BOK298"/>
      <c r="BOL298"/>
      <c r="BOM298"/>
      <c r="BON298"/>
      <c r="BOO298"/>
      <c r="BOP298"/>
      <c r="BOQ298"/>
      <c r="BOR298"/>
      <c r="BOS298"/>
      <c r="BOT298"/>
      <c r="BOU298"/>
      <c r="BOV298"/>
      <c r="BOW298"/>
      <c r="BOX298"/>
      <c r="BOY298"/>
      <c r="BOZ298"/>
      <c r="BPA298"/>
      <c r="BPB298"/>
      <c r="BPC298"/>
      <c r="BPD298"/>
      <c r="BPE298"/>
      <c r="BPF298"/>
      <c r="BPG298"/>
      <c r="BPH298"/>
      <c r="BPI298"/>
      <c r="BPJ298"/>
      <c r="BPK298"/>
      <c r="BPL298"/>
      <c r="BPM298"/>
      <c r="BPN298"/>
      <c r="BPO298"/>
      <c r="BPP298"/>
      <c r="BPQ298"/>
      <c r="BPR298"/>
      <c r="BPS298"/>
      <c r="BPT298"/>
      <c r="BPU298"/>
      <c r="BPV298"/>
      <c r="BPW298"/>
      <c r="BPX298"/>
      <c r="BPY298"/>
      <c r="BPZ298"/>
      <c r="BQA298"/>
      <c r="BQB298"/>
      <c r="BQC298"/>
      <c r="BQD298"/>
      <c r="BQE298"/>
      <c r="BQF298"/>
      <c r="BQG298"/>
      <c r="BQH298"/>
      <c r="BQI298"/>
      <c r="BQJ298"/>
      <c r="BQK298"/>
      <c r="BQL298"/>
      <c r="BQM298"/>
      <c r="BQN298"/>
      <c r="BQO298"/>
      <c r="BQP298"/>
      <c r="BQQ298"/>
      <c r="BQR298"/>
      <c r="BQS298"/>
      <c r="BQT298"/>
      <c r="BQU298"/>
      <c r="BQV298"/>
      <c r="BQW298"/>
      <c r="BQX298"/>
      <c r="BQY298"/>
      <c r="BQZ298"/>
      <c r="BRA298"/>
      <c r="BRB298"/>
      <c r="BRC298"/>
      <c r="BRD298"/>
      <c r="BRE298"/>
      <c r="BRF298"/>
      <c r="BRG298"/>
      <c r="BRH298"/>
      <c r="BRI298"/>
      <c r="BRJ298"/>
      <c r="BRK298"/>
      <c r="BRL298"/>
      <c r="BRM298"/>
      <c r="BRN298"/>
      <c r="BRO298"/>
      <c r="BRP298"/>
      <c r="BRQ298"/>
      <c r="BRR298"/>
      <c r="BRS298"/>
      <c r="BRT298"/>
      <c r="BRU298"/>
      <c r="BRV298"/>
      <c r="BRW298"/>
      <c r="BRX298"/>
      <c r="BRY298"/>
      <c r="BRZ298"/>
      <c r="BSA298"/>
      <c r="BSB298"/>
      <c r="BSC298"/>
      <c r="BSD298"/>
      <c r="BSE298"/>
      <c r="BSF298"/>
      <c r="BSG298"/>
      <c r="BSH298"/>
      <c r="BSI298"/>
      <c r="BSJ298"/>
      <c r="BSK298"/>
      <c r="BSL298"/>
      <c r="BSM298"/>
      <c r="BSN298"/>
      <c r="BSO298"/>
      <c r="BSP298"/>
      <c r="BSQ298"/>
      <c r="BSR298"/>
      <c r="BSS298"/>
      <c r="BST298"/>
      <c r="BSU298"/>
      <c r="BSV298"/>
      <c r="BSW298"/>
      <c r="BSX298"/>
      <c r="BSY298"/>
      <c r="BSZ298"/>
      <c r="BTA298"/>
      <c r="BTB298"/>
      <c r="BTC298"/>
      <c r="BTD298"/>
      <c r="BTE298"/>
      <c r="BTF298"/>
      <c r="BTG298"/>
      <c r="BTH298"/>
      <c r="BTI298"/>
      <c r="BTJ298"/>
      <c r="BTK298"/>
      <c r="BTL298"/>
      <c r="BTM298"/>
      <c r="BTN298"/>
      <c r="BTO298"/>
      <c r="BTP298"/>
      <c r="BTQ298"/>
      <c r="BTR298"/>
      <c r="BTS298"/>
      <c r="BTT298"/>
      <c r="BTU298"/>
      <c r="BTV298"/>
      <c r="BTW298"/>
      <c r="BTX298"/>
      <c r="BTY298"/>
      <c r="BTZ298"/>
      <c r="BUA298"/>
      <c r="BUB298"/>
      <c r="BUC298"/>
      <c r="BUD298"/>
      <c r="BUE298"/>
      <c r="BUF298"/>
      <c r="BUG298"/>
      <c r="BUH298"/>
      <c r="BUI298"/>
      <c r="BUJ298"/>
      <c r="BUK298"/>
      <c r="BUL298"/>
      <c r="BUM298"/>
      <c r="BUN298"/>
      <c r="BUO298"/>
      <c r="BUP298"/>
      <c r="BUQ298"/>
      <c r="BUR298"/>
      <c r="BUS298"/>
      <c r="BUT298"/>
      <c r="BUU298"/>
      <c r="BUV298"/>
      <c r="BUW298"/>
      <c r="BUX298"/>
      <c r="BUY298"/>
      <c r="BUZ298"/>
      <c r="BVA298"/>
      <c r="BVB298"/>
      <c r="BVC298"/>
      <c r="BVD298"/>
      <c r="BVE298"/>
      <c r="BVF298"/>
      <c r="BVG298"/>
      <c r="BVH298"/>
      <c r="BVI298"/>
      <c r="BVJ298"/>
      <c r="BVK298"/>
      <c r="BVL298"/>
      <c r="BVM298"/>
      <c r="BVN298"/>
      <c r="BVO298"/>
      <c r="BVP298"/>
      <c r="BVQ298"/>
      <c r="BVR298"/>
      <c r="BVS298"/>
      <c r="BVT298"/>
      <c r="BVU298"/>
      <c r="BVV298"/>
      <c r="BVW298"/>
      <c r="BVX298"/>
      <c r="BVY298"/>
      <c r="BVZ298"/>
      <c r="BWA298"/>
      <c r="BWB298"/>
      <c r="BWC298"/>
      <c r="BWD298"/>
      <c r="BWE298"/>
      <c r="BWF298"/>
      <c r="BWG298"/>
      <c r="BWH298"/>
      <c r="BWI298"/>
      <c r="BWJ298"/>
      <c r="BWK298"/>
      <c r="BWL298"/>
      <c r="BWM298"/>
      <c r="BWN298"/>
      <c r="BWO298"/>
      <c r="BWP298"/>
      <c r="BWQ298"/>
      <c r="BWR298"/>
      <c r="BWS298"/>
      <c r="BWT298"/>
      <c r="BWU298"/>
      <c r="BWV298"/>
      <c r="BWW298"/>
      <c r="BWX298"/>
      <c r="BWY298"/>
      <c r="BWZ298"/>
      <c r="BXA298"/>
      <c r="BXB298"/>
      <c r="BXC298"/>
      <c r="BXD298"/>
      <c r="BXE298"/>
      <c r="BXF298"/>
      <c r="BXG298"/>
      <c r="BXH298"/>
      <c r="BXI298"/>
      <c r="BXJ298"/>
      <c r="BXK298"/>
      <c r="BXL298"/>
      <c r="BXM298"/>
      <c r="BXN298"/>
      <c r="BXO298"/>
      <c r="BXP298"/>
      <c r="BXQ298"/>
      <c r="BXR298"/>
      <c r="BXS298"/>
      <c r="BXT298"/>
      <c r="BXU298"/>
      <c r="BXV298"/>
      <c r="BXW298"/>
      <c r="BXX298"/>
      <c r="BXY298"/>
      <c r="BXZ298"/>
      <c r="BYA298"/>
      <c r="BYB298"/>
      <c r="BYC298"/>
      <c r="BYD298"/>
      <c r="BYE298"/>
      <c r="BYF298"/>
      <c r="BYG298"/>
      <c r="BYH298"/>
      <c r="BYI298"/>
      <c r="BYJ298"/>
      <c r="BYK298"/>
      <c r="BYL298"/>
      <c r="BYM298"/>
      <c r="BYN298"/>
      <c r="BYO298"/>
      <c r="BYP298"/>
      <c r="BYQ298"/>
      <c r="BYR298"/>
      <c r="BYS298"/>
      <c r="BYT298"/>
      <c r="BYU298"/>
      <c r="BYV298"/>
      <c r="BYW298"/>
      <c r="BYX298"/>
      <c r="BYY298"/>
      <c r="BYZ298"/>
      <c r="BZA298"/>
      <c r="BZB298"/>
      <c r="BZC298"/>
      <c r="BZD298"/>
      <c r="BZE298"/>
      <c r="BZF298"/>
      <c r="BZG298"/>
      <c r="BZH298"/>
      <c r="BZI298"/>
      <c r="BZJ298"/>
      <c r="BZK298"/>
      <c r="BZL298"/>
      <c r="BZM298"/>
      <c r="BZN298"/>
      <c r="BZO298"/>
      <c r="BZP298"/>
      <c r="BZQ298"/>
      <c r="BZR298"/>
      <c r="BZS298"/>
      <c r="BZT298"/>
      <c r="BZU298"/>
      <c r="BZV298"/>
      <c r="BZW298"/>
      <c r="BZX298"/>
      <c r="BZY298"/>
      <c r="BZZ298"/>
      <c r="CAA298"/>
      <c r="CAB298"/>
      <c r="CAC298"/>
      <c r="CAD298"/>
      <c r="CAE298"/>
      <c r="CAF298"/>
      <c r="CAG298"/>
      <c r="CAH298"/>
      <c r="CAI298"/>
      <c r="CAJ298"/>
      <c r="CAK298"/>
      <c r="CAL298"/>
      <c r="CAM298"/>
      <c r="CAN298"/>
      <c r="CAO298"/>
      <c r="CAP298"/>
      <c r="CAQ298"/>
      <c r="CAR298"/>
      <c r="CAS298"/>
      <c r="CAT298"/>
      <c r="CAU298"/>
      <c r="CAV298"/>
      <c r="CAW298"/>
      <c r="CAX298"/>
      <c r="CAY298"/>
      <c r="CAZ298"/>
      <c r="CBA298"/>
      <c r="CBB298"/>
      <c r="CBC298"/>
      <c r="CBD298"/>
      <c r="CBE298"/>
      <c r="CBF298"/>
      <c r="CBG298"/>
      <c r="CBH298"/>
      <c r="CBI298"/>
      <c r="CBJ298"/>
      <c r="CBK298"/>
      <c r="CBL298"/>
      <c r="CBM298"/>
      <c r="CBN298"/>
      <c r="CBO298"/>
      <c r="CBP298"/>
      <c r="CBQ298"/>
      <c r="CBR298"/>
      <c r="CBS298"/>
      <c r="CBT298"/>
      <c r="CBU298"/>
      <c r="CBV298"/>
      <c r="CBW298"/>
      <c r="CBX298"/>
      <c r="CBY298"/>
      <c r="CBZ298"/>
      <c r="CCA298"/>
      <c r="CCB298"/>
      <c r="CCC298"/>
      <c r="CCD298"/>
      <c r="CCE298"/>
      <c r="CCF298"/>
      <c r="CCG298"/>
      <c r="CCH298"/>
      <c r="CCI298"/>
      <c r="CCJ298"/>
      <c r="CCK298"/>
      <c r="CCL298"/>
      <c r="CCM298"/>
      <c r="CCN298"/>
      <c r="CCO298"/>
      <c r="CCP298"/>
      <c r="CCQ298"/>
      <c r="CCR298"/>
      <c r="CCS298"/>
      <c r="CCT298"/>
      <c r="CCU298"/>
      <c r="CCV298"/>
      <c r="CCW298"/>
      <c r="CCX298"/>
      <c r="CCY298"/>
      <c r="CCZ298"/>
      <c r="CDA298"/>
      <c r="CDB298"/>
      <c r="CDC298"/>
      <c r="CDD298"/>
      <c r="CDE298"/>
      <c r="CDF298"/>
      <c r="CDG298"/>
      <c r="CDH298"/>
      <c r="CDI298"/>
      <c r="CDJ298"/>
      <c r="CDK298"/>
      <c r="CDL298"/>
      <c r="CDM298"/>
      <c r="CDN298"/>
      <c r="CDO298"/>
      <c r="CDP298"/>
      <c r="CDQ298"/>
      <c r="CDR298"/>
      <c r="CDS298"/>
      <c r="CDT298"/>
      <c r="CDU298"/>
      <c r="CDV298"/>
      <c r="CDW298"/>
      <c r="CDX298"/>
      <c r="CDY298"/>
      <c r="CDZ298"/>
      <c r="CEA298"/>
      <c r="CEB298"/>
      <c r="CEC298"/>
      <c r="CED298"/>
      <c r="CEE298"/>
      <c r="CEF298"/>
      <c r="CEG298"/>
      <c r="CEH298"/>
      <c r="CEI298"/>
      <c r="CEJ298"/>
      <c r="CEK298"/>
      <c r="CEL298"/>
      <c r="CEM298"/>
      <c r="CEN298"/>
      <c r="CEO298"/>
      <c r="CEP298"/>
      <c r="CEQ298"/>
      <c r="CER298"/>
      <c r="CES298"/>
      <c r="CET298"/>
      <c r="CEU298"/>
      <c r="CEV298"/>
      <c r="CEW298"/>
      <c r="CEX298"/>
      <c r="CEY298"/>
      <c r="CEZ298"/>
      <c r="CFA298"/>
      <c r="CFB298"/>
      <c r="CFC298"/>
      <c r="CFD298"/>
      <c r="CFE298"/>
      <c r="CFF298"/>
      <c r="CFG298"/>
      <c r="CFH298"/>
      <c r="CFI298"/>
      <c r="CFJ298"/>
      <c r="CFK298"/>
      <c r="CFL298"/>
      <c r="CFM298"/>
      <c r="CFN298"/>
      <c r="CFO298"/>
      <c r="CFP298"/>
      <c r="CFQ298"/>
      <c r="CFR298"/>
      <c r="CFS298"/>
      <c r="CFT298"/>
      <c r="CFU298"/>
      <c r="CFV298"/>
      <c r="CFW298"/>
      <c r="CFX298"/>
      <c r="CFY298"/>
      <c r="CFZ298"/>
      <c r="CGA298"/>
      <c r="CGB298"/>
      <c r="CGC298"/>
      <c r="CGD298"/>
      <c r="CGE298"/>
      <c r="CGF298"/>
      <c r="CGG298"/>
      <c r="CGH298"/>
      <c r="CGI298"/>
      <c r="CGJ298"/>
      <c r="CGK298"/>
      <c r="CGL298"/>
      <c r="CGM298"/>
      <c r="CGN298"/>
      <c r="CGO298"/>
      <c r="CGP298"/>
      <c r="CGQ298"/>
      <c r="CGR298"/>
      <c r="CGS298"/>
      <c r="CGT298"/>
      <c r="CGU298"/>
      <c r="CGV298"/>
      <c r="CGW298"/>
      <c r="CGX298"/>
      <c r="CGY298"/>
      <c r="CGZ298"/>
      <c r="CHA298"/>
      <c r="CHB298"/>
      <c r="CHC298"/>
      <c r="CHD298"/>
      <c r="CHE298"/>
      <c r="CHF298"/>
      <c r="CHG298"/>
      <c r="CHH298"/>
      <c r="CHI298"/>
      <c r="CHJ298"/>
      <c r="CHK298"/>
      <c r="CHL298"/>
      <c r="CHM298"/>
      <c r="CHN298"/>
      <c r="CHO298"/>
      <c r="CHP298"/>
      <c r="CHQ298"/>
      <c r="CHR298"/>
      <c r="CHS298"/>
      <c r="CHT298"/>
      <c r="CHU298"/>
      <c r="CHV298"/>
      <c r="CHW298"/>
      <c r="CHX298"/>
      <c r="CHY298"/>
      <c r="CHZ298"/>
      <c r="CIA298"/>
      <c r="CIB298"/>
      <c r="CIC298"/>
      <c r="CID298"/>
      <c r="CIE298"/>
      <c r="CIF298"/>
      <c r="CIG298"/>
      <c r="CIH298"/>
      <c r="CII298"/>
      <c r="CIJ298"/>
      <c r="CIK298"/>
      <c r="CIL298"/>
      <c r="CIM298"/>
      <c r="CIN298"/>
      <c r="CIO298"/>
      <c r="CIP298"/>
      <c r="CIQ298"/>
      <c r="CIR298"/>
      <c r="CIS298"/>
      <c r="CIT298"/>
      <c r="CIU298"/>
      <c r="CIV298"/>
      <c r="CIW298"/>
      <c r="CIX298"/>
      <c r="CIY298"/>
      <c r="CIZ298"/>
      <c r="CJA298"/>
      <c r="CJB298"/>
      <c r="CJC298"/>
      <c r="CJD298"/>
      <c r="CJE298"/>
      <c r="CJF298"/>
      <c r="CJG298"/>
      <c r="CJH298"/>
      <c r="CJI298"/>
      <c r="CJJ298"/>
      <c r="CJK298"/>
      <c r="CJL298"/>
      <c r="CJM298"/>
      <c r="CJN298"/>
      <c r="CJO298"/>
      <c r="CJP298"/>
      <c r="CJQ298"/>
      <c r="CJR298"/>
      <c r="CJS298"/>
      <c r="CJT298"/>
      <c r="CJU298"/>
      <c r="CJV298"/>
      <c r="CJW298"/>
      <c r="CJX298"/>
      <c r="CJY298"/>
      <c r="CJZ298"/>
      <c r="CKA298"/>
      <c r="CKB298"/>
      <c r="CKC298"/>
      <c r="CKD298"/>
      <c r="CKE298"/>
      <c r="CKF298"/>
      <c r="CKG298"/>
      <c r="CKH298"/>
      <c r="CKI298"/>
      <c r="CKJ298"/>
      <c r="CKK298"/>
      <c r="CKL298"/>
      <c r="CKM298"/>
      <c r="CKN298"/>
      <c r="CKO298"/>
      <c r="CKP298"/>
      <c r="CKQ298"/>
      <c r="CKR298"/>
      <c r="CKS298"/>
      <c r="CKT298"/>
      <c r="CKU298"/>
      <c r="CKV298"/>
      <c r="CKW298"/>
      <c r="CKX298"/>
      <c r="CKY298"/>
      <c r="CKZ298"/>
      <c r="CLA298"/>
      <c r="CLB298"/>
      <c r="CLC298"/>
      <c r="CLD298"/>
      <c r="CLE298"/>
      <c r="CLF298"/>
      <c r="CLG298"/>
      <c r="CLH298"/>
      <c r="CLI298"/>
      <c r="CLJ298"/>
      <c r="CLK298"/>
      <c r="CLL298"/>
      <c r="CLM298"/>
      <c r="CLN298"/>
      <c r="CLO298"/>
      <c r="CLP298"/>
      <c r="CLQ298"/>
      <c r="CLR298"/>
      <c r="CLS298"/>
      <c r="CLT298"/>
      <c r="CLU298"/>
      <c r="CLV298"/>
      <c r="CLW298"/>
      <c r="CLX298"/>
      <c r="CLY298"/>
      <c r="CLZ298"/>
      <c r="CMA298"/>
      <c r="CMB298"/>
      <c r="CMC298"/>
      <c r="CMD298"/>
      <c r="CME298"/>
      <c r="CMF298"/>
      <c r="CMG298"/>
      <c r="CMH298"/>
      <c r="CMI298"/>
      <c r="CMJ298"/>
      <c r="CMK298"/>
      <c r="CML298"/>
      <c r="CMM298"/>
      <c r="CMN298"/>
      <c r="CMO298"/>
      <c r="CMP298"/>
      <c r="CMQ298"/>
      <c r="CMR298"/>
      <c r="CMS298"/>
      <c r="CMT298"/>
      <c r="CMU298"/>
      <c r="CMV298"/>
      <c r="CMW298"/>
      <c r="CMX298"/>
      <c r="CMY298"/>
      <c r="CMZ298"/>
      <c r="CNA298"/>
      <c r="CNB298"/>
      <c r="CNC298"/>
      <c r="CND298"/>
      <c r="CNE298"/>
      <c r="CNF298"/>
      <c r="CNG298"/>
      <c r="CNH298"/>
      <c r="CNI298"/>
      <c r="CNJ298"/>
      <c r="CNK298"/>
      <c r="CNL298"/>
      <c r="CNM298"/>
      <c r="CNN298"/>
      <c r="CNO298"/>
      <c r="CNP298"/>
      <c r="CNQ298"/>
      <c r="CNR298"/>
      <c r="CNS298"/>
      <c r="CNT298"/>
      <c r="CNU298"/>
      <c r="CNV298"/>
      <c r="CNW298"/>
      <c r="CNX298"/>
      <c r="CNY298"/>
      <c r="CNZ298"/>
      <c r="COA298"/>
      <c r="COB298"/>
      <c r="COC298"/>
      <c r="COD298"/>
      <c r="COE298"/>
      <c r="COF298"/>
      <c r="COG298"/>
      <c r="COH298"/>
      <c r="COI298"/>
      <c r="COJ298"/>
      <c r="COK298"/>
      <c r="COL298"/>
      <c r="COM298"/>
      <c r="CON298"/>
      <c r="COO298"/>
      <c r="COP298"/>
      <c r="COQ298"/>
      <c r="COR298"/>
      <c r="COS298"/>
      <c r="COT298"/>
      <c r="COU298"/>
      <c r="COV298"/>
      <c r="COW298"/>
      <c r="COX298"/>
      <c r="COY298"/>
      <c r="COZ298"/>
      <c r="CPA298"/>
      <c r="CPB298"/>
      <c r="CPC298"/>
      <c r="CPD298"/>
      <c r="CPE298"/>
      <c r="CPF298"/>
      <c r="CPG298"/>
      <c r="CPH298"/>
      <c r="CPI298"/>
      <c r="CPJ298"/>
      <c r="CPK298"/>
      <c r="CPL298"/>
      <c r="CPM298"/>
      <c r="CPN298"/>
      <c r="CPO298"/>
      <c r="CPP298"/>
      <c r="CPQ298"/>
      <c r="CPR298"/>
      <c r="CPS298"/>
      <c r="CPT298"/>
      <c r="CPU298"/>
      <c r="CPV298"/>
      <c r="CPW298"/>
      <c r="CPX298"/>
      <c r="CPY298"/>
      <c r="CPZ298"/>
      <c r="CQA298"/>
      <c r="CQB298"/>
      <c r="CQC298"/>
      <c r="CQD298"/>
      <c r="CQE298"/>
      <c r="CQF298"/>
      <c r="CQG298"/>
      <c r="CQH298"/>
      <c r="CQI298"/>
      <c r="CQJ298"/>
      <c r="CQK298"/>
      <c r="CQL298"/>
      <c r="CQM298"/>
      <c r="CQN298"/>
      <c r="CQO298"/>
      <c r="CQP298"/>
      <c r="CQQ298"/>
      <c r="CQR298"/>
      <c r="CQS298"/>
      <c r="CQT298"/>
      <c r="CQU298"/>
      <c r="CQV298"/>
      <c r="CQW298"/>
      <c r="CQX298"/>
      <c r="CQY298"/>
      <c r="CQZ298"/>
      <c r="CRA298"/>
      <c r="CRB298"/>
      <c r="CRC298"/>
      <c r="CRD298"/>
      <c r="CRE298"/>
      <c r="CRF298"/>
      <c r="CRG298"/>
      <c r="CRH298"/>
      <c r="CRI298"/>
      <c r="CRJ298"/>
      <c r="CRK298"/>
      <c r="CRL298"/>
      <c r="CRM298"/>
      <c r="CRN298"/>
      <c r="CRO298"/>
      <c r="CRP298"/>
      <c r="CRQ298"/>
      <c r="CRR298"/>
      <c r="CRS298"/>
      <c r="CRT298"/>
      <c r="CRU298"/>
      <c r="CRV298"/>
      <c r="CRW298"/>
      <c r="CRX298"/>
      <c r="CRY298"/>
      <c r="CRZ298"/>
      <c r="CSA298"/>
      <c r="CSB298"/>
      <c r="CSC298"/>
      <c r="CSD298"/>
      <c r="CSE298"/>
      <c r="CSF298"/>
      <c r="CSG298"/>
      <c r="CSH298"/>
      <c r="CSI298"/>
      <c r="CSJ298"/>
      <c r="CSK298"/>
      <c r="CSL298"/>
      <c r="CSM298"/>
      <c r="CSN298"/>
      <c r="CSO298"/>
      <c r="CSP298"/>
      <c r="CSQ298"/>
      <c r="CSR298"/>
      <c r="CSS298"/>
      <c r="CST298"/>
      <c r="CSU298"/>
      <c r="CSV298"/>
      <c r="CSW298"/>
      <c r="CSX298"/>
      <c r="CSY298"/>
      <c r="CSZ298"/>
      <c r="CTA298"/>
      <c r="CTB298"/>
      <c r="CTC298"/>
      <c r="CTD298"/>
      <c r="CTE298"/>
      <c r="CTF298"/>
      <c r="CTG298"/>
      <c r="CTH298"/>
      <c r="CTI298"/>
      <c r="CTJ298"/>
      <c r="CTK298"/>
      <c r="CTL298"/>
      <c r="CTM298"/>
      <c r="CTN298"/>
      <c r="CTO298"/>
      <c r="CTP298"/>
      <c r="CTQ298"/>
      <c r="CTR298"/>
      <c r="CTS298"/>
      <c r="CTT298"/>
      <c r="CTU298"/>
      <c r="CTV298"/>
      <c r="CTW298"/>
      <c r="CTX298"/>
      <c r="CTY298"/>
      <c r="CTZ298"/>
      <c r="CUA298"/>
      <c r="CUB298"/>
      <c r="CUC298"/>
      <c r="CUD298"/>
      <c r="CUE298"/>
      <c r="CUF298"/>
      <c r="CUG298"/>
      <c r="CUH298"/>
      <c r="CUI298"/>
      <c r="CUJ298"/>
      <c r="CUK298"/>
      <c r="CUL298"/>
      <c r="CUM298"/>
      <c r="CUN298"/>
      <c r="CUO298"/>
      <c r="CUP298"/>
      <c r="CUQ298"/>
      <c r="CUR298"/>
      <c r="CUS298"/>
      <c r="CUT298"/>
      <c r="CUU298"/>
      <c r="CUV298"/>
      <c r="CUW298"/>
      <c r="CUX298"/>
      <c r="CUY298"/>
      <c r="CUZ298"/>
      <c r="CVA298"/>
      <c r="CVB298"/>
      <c r="CVC298"/>
      <c r="CVD298"/>
      <c r="CVE298"/>
      <c r="CVF298"/>
      <c r="CVG298"/>
      <c r="CVH298"/>
      <c r="CVI298"/>
      <c r="CVJ298"/>
      <c r="CVK298"/>
      <c r="CVL298"/>
      <c r="CVM298"/>
      <c r="CVN298"/>
      <c r="CVO298"/>
      <c r="CVP298"/>
      <c r="CVQ298"/>
      <c r="CVR298"/>
      <c r="CVS298"/>
      <c r="CVT298"/>
      <c r="CVU298"/>
      <c r="CVV298"/>
      <c r="CVW298"/>
      <c r="CVX298"/>
      <c r="CVY298"/>
      <c r="CVZ298"/>
      <c r="CWA298"/>
      <c r="CWB298"/>
      <c r="CWC298"/>
      <c r="CWD298"/>
      <c r="CWE298"/>
      <c r="CWF298"/>
      <c r="CWG298"/>
      <c r="CWH298"/>
      <c r="CWI298"/>
      <c r="CWJ298"/>
      <c r="CWK298"/>
      <c r="CWL298"/>
      <c r="CWM298"/>
      <c r="CWN298"/>
      <c r="CWO298"/>
      <c r="CWP298"/>
      <c r="CWQ298"/>
      <c r="CWR298"/>
      <c r="CWS298"/>
      <c r="CWT298"/>
      <c r="CWU298"/>
      <c r="CWV298"/>
      <c r="CWW298"/>
      <c r="CWX298"/>
      <c r="CWY298"/>
      <c r="CWZ298"/>
      <c r="CXA298"/>
      <c r="CXB298"/>
      <c r="CXC298"/>
      <c r="CXD298"/>
      <c r="CXE298"/>
      <c r="CXF298"/>
      <c r="CXG298"/>
      <c r="CXH298"/>
      <c r="CXI298"/>
      <c r="CXJ298"/>
      <c r="CXK298"/>
      <c r="CXL298"/>
      <c r="CXM298"/>
      <c r="CXN298"/>
      <c r="CXO298"/>
      <c r="CXP298"/>
      <c r="CXQ298"/>
      <c r="CXR298"/>
      <c r="CXS298"/>
      <c r="CXT298"/>
      <c r="CXU298"/>
      <c r="CXV298"/>
      <c r="CXW298"/>
      <c r="CXX298"/>
      <c r="CXY298"/>
      <c r="CXZ298"/>
      <c r="CYA298"/>
      <c r="CYB298"/>
      <c r="CYC298"/>
      <c r="CYD298"/>
      <c r="CYE298"/>
      <c r="CYF298"/>
      <c r="CYG298"/>
      <c r="CYH298"/>
      <c r="CYI298"/>
      <c r="CYJ298"/>
      <c r="CYK298"/>
      <c r="CYL298"/>
      <c r="CYM298"/>
      <c r="CYN298"/>
      <c r="CYO298"/>
      <c r="CYP298"/>
      <c r="CYQ298"/>
      <c r="CYR298"/>
      <c r="CYS298"/>
      <c r="CYT298"/>
      <c r="CYU298"/>
      <c r="CYV298"/>
      <c r="CYW298"/>
      <c r="CYX298"/>
      <c r="CYY298"/>
      <c r="CYZ298"/>
      <c r="CZA298"/>
      <c r="CZB298"/>
      <c r="CZC298"/>
      <c r="CZD298"/>
      <c r="CZE298"/>
      <c r="CZF298"/>
      <c r="CZG298"/>
      <c r="CZH298"/>
      <c r="CZI298"/>
      <c r="CZJ298"/>
      <c r="CZK298"/>
      <c r="CZL298"/>
      <c r="CZM298"/>
      <c r="CZN298"/>
      <c r="CZO298"/>
      <c r="CZP298"/>
      <c r="CZQ298"/>
      <c r="CZR298"/>
      <c r="CZS298"/>
      <c r="CZT298"/>
      <c r="CZU298"/>
      <c r="CZV298"/>
      <c r="CZW298"/>
      <c r="CZX298"/>
      <c r="CZY298"/>
      <c r="CZZ298"/>
      <c r="DAA298"/>
      <c r="DAB298"/>
      <c r="DAC298"/>
      <c r="DAD298"/>
      <c r="DAE298"/>
      <c r="DAF298"/>
      <c r="DAG298"/>
      <c r="DAH298"/>
      <c r="DAI298"/>
      <c r="DAJ298"/>
      <c r="DAK298"/>
      <c r="DAL298"/>
      <c r="DAM298"/>
      <c r="DAN298"/>
      <c r="DAO298"/>
      <c r="DAP298"/>
      <c r="DAQ298"/>
      <c r="DAR298"/>
      <c r="DAS298"/>
      <c r="DAT298"/>
      <c r="DAU298"/>
      <c r="DAV298"/>
      <c r="DAW298"/>
      <c r="DAX298"/>
      <c r="DAY298"/>
      <c r="DAZ298"/>
      <c r="DBA298"/>
      <c r="DBB298"/>
      <c r="DBC298"/>
      <c r="DBD298"/>
      <c r="DBE298"/>
      <c r="DBF298"/>
      <c r="DBG298"/>
      <c r="DBH298"/>
      <c r="DBI298"/>
      <c r="DBJ298"/>
      <c r="DBK298"/>
      <c r="DBL298"/>
      <c r="DBM298"/>
      <c r="DBN298"/>
      <c r="DBO298"/>
      <c r="DBP298"/>
      <c r="DBQ298"/>
      <c r="DBR298"/>
      <c r="DBS298"/>
      <c r="DBT298"/>
      <c r="DBU298"/>
      <c r="DBV298"/>
      <c r="DBW298"/>
      <c r="DBX298"/>
      <c r="DBY298"/>
      <c r="DBZ298"/>
      <c r="DCA298"/>
      <c r="DCB298"/>
      <c r="DCC298"/>
      <c r="DCD298"/>
      <c r="DCE298"/>
      <c r="DCF298"/>
      <c r="DCG298"/>
      <c r="DCH298"/>
      <c r="DCI298"/>
      <c r="DCJ298"/>
      <c r="DCK298"/>
      <c r="DCL298"/>
      <c r="DCM298"/>
      <c r="DCN298"/>
      <c r="DCO298"/>
      <c r="DCP298"/>
      <c r="DCQ298"/>
      <c r="DCR298"/>
      <c r="DCS298"/>
      <c r="DCT298"/>
      <c r="DCU298"/>
      <c r="DCV298"/>
      <c r="DCW298"/>
      <c r="DCX298"/>
      <c r="DCY298"/>
      <c r="DCZ298"/>
      <c r="DDA298"/>
      <c r="DDB298"/>
      <c r="DDC298"/>
      <c r="DDD298"/>
      <c r="DDE298"/>
      <c r="DDF298"/>
      <c r="DDG298"/>
      <c r="DDH298"/>
      <c r="DDI298"/>
      <c r="DDJ298"/>
      <c r="DDK298"/>
      <c r="DDL298"/>
      <c r="DDM298"/>
      <c r="DDN298"/>
      <c r="DDO298"/>
      <c r="DDP298"/>
      <c r="DDQ298"/>
      <c r="DDR298"/>
      <c r="DDS298"/>
      <c r="DDT298"/>
      <c r="DDU298"/>
      <c r="DDV298"/>
      <c r="DDW298"/>
      <c r="DDX298"/>
      <c r="DDY298"/>
      <c r="DDZ298"/>
      <c r="DEA298"/>
      <c r="DEB298"/>
      <c r="DEC298"/>
      <c r="DED298"/>
      <c r="DEE298"/>
      <c r="DEF298"/>
      <c r="DEG298"/>
      <c r="DEH298"/>
      <c r="DEI298"/>
      <c r="DEJ298"/>
      <c r="DEK298"/>
      <c r="DEL298"/>
      <c r="DEM298"/>
      <c r="DEN298"/>
      <c r="DEO298"/>
      <c r="DEP298"/>
      <c r="DEQ298"/>
      <c r="DER298"/>
      <c r="DES298"/>
      <c r="DET298"/>
      <c r="DEU298"/>
      <c r="DEV298"/>
      <c r="DEW298"/>
      <c r="DEX298"/>
      <c r="DEY298"/>
      <c r="DEZ298"/>
      <c r="DFA298"/>
      <c r="DFB298"/>
      <c r="DFC298"/>
      <c r="DFD298"/>
      <c r="DFE298"/>
      <c r="DFF298"/>
      <c r="DFG298"/>
      <c r="DFH298"/>
      <c r="DFI298"/>
      <c r="DFJ298"/>
      <c r="DFK298"/>
      <c r="DFL298"/>
      <c r="DFM298"/>
      <c r="DFN298"/>
      <c r="DFO298"/>
      <c r="DFP298"/>
      <c r="DFQ298"/>
      <c r="DFR298"/>
      <c r="DFS298"/>
      <c r="DFT298"/>
      <c r="DFU298"/>
      <c r="DFV298"/>
      <c r="DFW298"/>
      <c r="DFX298"/>
      <c r="DFY298"/>
      <c r="DFZ298"/>
      <c r="DGA298"/>
      <c r="DGB298"/>
      <c r="DGC298"/>
      <c r="DGD298"/>
      <c r="DGE298"/>
      <c r="DGF298"/>
      <c r="DGG298"/>
      <c r="DGH298"/>
      <c r="DGI298"/>
      <c r="DGJ298"/>
      <c r="DGK298"/>
      <c r="DGL298"/>
      <c r="DGM298"/>
      <c r="DGN298"/>
      <c r="DGO298"/>
      <c r="DGP298"/>
      <c r="DGQ298"/>
      <c r="DGR298"/>
      <c r="DGS298"/>
      <c r="DGT298"/>
      <c r="DGU298"/>
      <c r="DGV298"/>
      <c r="DGW298"/>
      <c r="DGX298"/>
      <c r="DGY298"/>
      <c r="DGZ298"/>
      <c r="DHA298"/>
      <c r="DHB298"/>
      <c r="DHC298"/>
      <c r="DHD298"/>
      <c r="DHE298"/>
      <c r="DHF298"/>
      <c r="DHG298"/>
      <c r="DHH298"/>
      <c r="DHI298"/>
      <c r="DHJ298"/>
      <c r="DHK298"/>
      <c r="DHL298"/>
      <c r="DHM298"/>
      <c r="DHN298"/>
      <c r="DHO298"/>
      <c r="DHP298"/>
      <c r="DHQ298"/>
      <c r="DHR298"/>
      <c r="DHS298"/>
      <c r="DHT298"/>
      <c r="DHU298"/>
      <c r="DHV298"/>
      <c r="DHW298"/>
      <c r="DHX298"/>
      <c r="DHY298"/>
      <c r="DHZ298"/>
      <c r="DIA298"/>
      <c r="DIB298"/>
      <c r="DIC298"/>
      <c r="DID298"/>
      <c r="DIE298"/>
      <c r="DIF298"/>
      <c r="DIG298"/>
      <c r="DIH298"/>
      <c r="DII298"/>
      <c r="DIJ298"/>
      <c r="DIK298"/>
      <c r="DIL298"/>
      <c r="DIM298"/>
      <c r="DIN298"/>
      <c r="DIO298"/>
      <c r="DIP298"/>
      <c r="DIQ298"/>
      <c r="DIR298"/>
      <c r="DIS298"/>
      <c r="DIT298"/>
      <c r="DIU298"/>
      <c r="DIV298"/>
      <c r="DIW298"/>
      <c r="DIX298"/>
      <c r="DIY298"/>
      <c r="DIZ298"/>
      <c r="DJA298"/>
      <c r="DJB298"/>
      <c r="DJC298"/>
      <c r="DJD298"/>
      <c r="DJE298"/>
      <c r="DJF298"/>
      <c r="DJG298"/>
      <c r="DJH298"/>
      <c r="DJI298"/>
      <c r="DJJ298"/>
      <c r="DJK298"/>
      <c r="DJL298"/>
      <c r="DJM298"/>
      <c r="DJN298"/>
      <c r="DJO298"/>
      <c r="DJP298"/>
      <c r="DJQ298"/>
      <c r="DJR298"/>
      <c r="DJS298"/>
      <c r="DJT298"/>
      <c r="DJU298"/>
      <c r="DJV298"/>
      <c r="DJW298"/>
      <c r="DJX298"/>
      <c r="DJY298"/>
      <c r="DJZ298"/>
      <c r="DKA298"/>
      <c r="DKB298"/>
      <c r="DKC298"/>
      <c r="DKD298"/>
      <c r="DKE298"/>
      <c r="DKF298"/>
      <c r="DKG298"/>
      <c r="DKH298"/>
      <c r="DKI298"/>
      <c r="DKJ298"/>
      <c r="DKK298"/>
      <c r="DKL298"/>
      <c r="DKM298"/>
      <c r="DKN298"/>
      <c r="DKO298"/>
      <c r="DKP298"/>
      <c r="DKQ298"/>
      <c r="DKR298"/>
      <c r="DKS298"/>
      <c r="DKT298"/>
      <c r="DKU298"/>
      <c r="DKV298"/>
      <c r="DKW298"/>
      <c r="DKX298"/>
      <c r="DKY298"/>
      <c r="DKZ298"/>
      <c r="DLA298"/>
      <c r="DLB298"/>
      <c r="DLC298"/>
      <c r="DLD298"/>
      <c r="DLE298"/>
      <c r="DLF298"/>
      <c r="DLG298"/>
      <c r="DLH298"/>
      <c r="DLI298"/>
      <c r="DLJ298"/>
      <c r="DLK298"/>
      <c r="DLL298"/>
      <c r="DLM298"/>
      <c r="DLN298"/>
      <c r="DLO298"/>
      <c r="DLP298"/>
      <c r="DLQ298"/>
      <c r="DLR298"/>
      <c r="DLS298"/>
      <c r="DLT298"/>
      <c r="DLU298"/>
      <c r="DLV298"/>
      <c r="DLW298"/>
      <c r="DLX298"/>
      <c r="DLY298"/>
      <c r="DLZ298"/>
      <c r="DMA298"/>
      <c r="DMB298"/>
      <c r="DMC298"/>
      <c r="DMD298"/>
      <c r="DME298"/>
      <c r="DMF298"/>
      <c r="DMG298"/>
      <c r="DMH298"/>
      <c r="DMI298"/>
      <c r="DMJ298"/>
      <c r="DMK298"/>
      <c r="DML298"/>
      <c r="DMM298"/>
      <c r="DMN298"/>
      <c r="DMO298"/>
      <c r="DMP298"/>
      <c r="DMQ298"/>
      <c r="DMR298"/>
      <c r="DMS298"/>
      <c r="DMT298"/>
      <c r="DMU298"/>
      <c r="DMV298"/>
      <c r="DMW298"/>
      <c r="DMX298"/>
      <c r="DMY298"/>
      <c r="DMZ298"/>
      <c r="DNA298"/>
      <c r="DNB298"/>
      <c r="DNC298"/>
      <c r="DND298"/>
      <c r="DNE298"/>
      <c r="DNF298"/>
      <c r="DNG298"/>
      <c r="DNH298"/>
      <c r="DNI298"/>
      <c r="DNJ298"/>
      <c r="DNK298"/>
      <c r="DNL298"/>
      <c r="DNM298"/>
      <c r="DNN298"/>
      <c r="DNO298"/>
      <c r="DNP298"/>
      <c r="DNQ298"/>
      <c r="DNR298"/>
      <c r="DNS298"/>
      <c r="DNT298"/>
      <c r="DNU298"/>
      <c r="DNV298"/>
      <c r="DNW298"/>
      <c r="DNX298"/>
      <c r="DNY298"/>
      <c r="DNZ298"/>
      <c r="DOA298"/>
      <c r="DOB298"/>
      <c r="DOC298"/>
      <c r="DOD298"/>
      <c r="DOE298"/>
      <c r="DOF298"/>
      <c r="DOG298"/>
      <c r="DOH298"/>
      <c r="DOI298"/>
      <c r="DOJ298"/>
      <c r="DOK298"/>
      <c r="DOL298"/>
      <c r="DOM298"/>
      <c r="DON298"/>
      <c r="DOO298"/>
      <c r="DOP298"/>
      <c r="DOQ298"/>
      <c r="DOR298"/>
      <c r="DOS298"/>
      <c r="DOT298"/>
      <c r="DOU298"/>
      <c r="DOV298"/>
      <c r="DOW298"/>
      <c r="DOX298"/>
      <c r="DOY298"/>
      <c r="DOZ298"/>
      <c r="DPA298"/>
      <c r="DPB298"/>
      <c r="DPC298"/>
      <c r="DPD298"/>
      <c r="DPE298"/>
      <c r="DPF298"/>
      <c r="DPG298"/>
      <c r="DPH298"/>
      <c r="DPI298"/>
      <c r="DPJ298"/>
      <c r="DPK298"/>
      <c r="DPL298"/>
      <c r="DPM298"/>
      <c r="DPN298"/>
      <c r="DPO298"/>
      <c r="DPP298"/>
      <c r="DPQ298"/>
      <c r="DPR298"/>
      <c r="DPS298"/>
      <c r="DPT298"/>
      <c r="DPU298"/>
      <c r="DPV298"/>
      <c r="DPW298"/>
      <c r="DPX298"/>
      <c r="DPY298"/>
      <c r="DPZ298"/>
      <c r="DQA298"/>
      <c r="DQB298"/>
      <c r="DQC298"/>
      <c r="DQD298"/>
      <c r="DQE298"/>
      <c r="DQF298"/>
      <c r="DQG298"/>
      <c r="DQH298"/>
      <c r="DQI298"/>
      <c r="DQJ298"/>
      <c r="DQK298"/>
      <c r="DQL298"/>
      <c r="DQM298"/>
      <c r="DQN298"/>
      <c r="DQO298"/>
      <c r="DQP298"/>
      <c r="DQQ298"/>
      <c r="DQR298"/>
      <c r="DQS298"/>
      <c r="DQT298"/>
      <c r="DQU298"/>
      <c r="DQV298"/>
      <c r="DQW298"/>
      <c r="DQX298"/>
      <c r="DQY298"/>
      <c r="DQZ298"/>
      <c r="DRA298"/>
      <c r="DRB298"/>
      <c r="DRC298"/>
      <c r="DRD298"/>
      <c r="DRE298"/>
      <c r="DRF298"/>
      <c r="DRG298"/>
      <c r="DRH298"/>
      <c r="DRI298"/>
      <c r="DRJ298"/>
      <c r="DRK298"/>
      <c r="DRL298"/>
      <c r="DRM298"/>
      <c r="DRN298"/>
      <c r="DRO298"/>
      <c r="DRP298"/>
      <c r="DRQ298"/>
      <c r="DRR298"/>
      <c r="DRS298"/>
      <c r="DRT298"/>
      <c r="DRU298"/>
      <c r="DRV298"/>
      <c r="DRW298"/>
      <c r="DRX298"/>
      <c r="DRY298"/>
      <c r="DRZ298"/>
      <c r="DSA298"/>
      <c r="DSB298"/>
      <c r="DSC298"/>
      <c r="DSD298"/>
      <c r="DSE298"/>
      <c r="DSF298"/>
      <c r="DSG298"/>
      <c r="DSH298"/>
      <c r="DSI298"/>
      <c r="DSJ298"/>
      <c r="DSK298"/>
      <c r="DSL298"/>
      <c r="DSM298"/>
      <c r="DSN298"/>
      <c r="DSO298"/>
      <c r="DSP298"/>
      <c r="DSQ298"/>
      <c r="DSR298"/>
      <c r="DSS298"/>
      <c r="DST298"/>
      <c r="DSU298"/>
      <c r="DSV298"/>
      <c r="DSW298"/>
      <c r="DSX298"/>
      <c r="DSY298"/>
      <c r="DSZ298"/>
      <c r="DTA298"/>
      <c r="DTB298"/>
      <c r="DTC298"/>
      <c r="DTD298"/>
      <c r="DTE298"/>
      <c r="DTF298"/>
      <c r="DTG298"/>
      <c r="DTH298"/>
      <c r="DTI298"/>
      <c r="DTJ298"/>
      <c r="DTK298"/>
      <c r="DTL298"/>
      <c r="DTM298"/>
      <c r="DTN298"/>
      <c r="DTO298"/>
      <c r="DTP298"/>
      <c r="DTQ298"/>
      <c r="DTR298"/>
      <c r="DTS298"/>
      <c r="DTT298"/>
      <c r="DTU298"/>
      <c r="DTV298"/>
      <c r="DTW298"/>
      <c r="DTX298"/>
      <c r="DTY298"/>
      <c r="DTZ298"/>
      <c r="DUA298"/>
      <c r="DUB298"/>
      <c r="DUC298"/>
      <c r="DUD298"/>
      <c r="DUE298"/>
      <c r="DUF298"/>
      <c r="DUG298"/>
      <c r="DUH298"/>
      <c r="DUI298"/>
      <c r="DUJ298"/>
      <c r="DUK298"/>
      <c r="DUL298"/>
      <c r="DUM298"/>
      <c r="DUN298"/>
      <c r="DUO298"/>
      <c r="DUP298"/>
      <c r="DUQ298"/>
      <c r="DUR298"/>
      <c r="DUS298"/>
      <c r="DUT298"/>
      <c r="DUU298"/>
      <c r="DUV298"/>
      <c r="DUW298"/>
      <c r="DUX298"/>
      <c r="DUY298"/>
      <c r="DUZ298"/>
      <c r="DVA298"/>
      <c r="DVB298"/>
      <c r="DVC298"/>
      <c r="DVD298"/>
      <c r="DVE298"/>
      <c r="DVF298"/>
      <c r="DVG298"/>
      <c r="DVH298"/>
      <c r="DVI298"/>
      <c r="DVJ298"/>
      <c r="DVK298"/>
      <c r="DVL298"/>
      <c r="DVM298"/>
      <c r="DVN298"/>
      <c r="DVO298"/>
      <c r="DVP298"/>
      <c r="DVQ298"/>
      <c r="DVR298"/>
      <c r="DVS298"/>
      <c r="DVT298"/>
      <c r="DVU298"/>
      <c r="DVV298"/>
      <c r="DVW298"/>
      <c r="DVX298"/>
      <c r="DVY298"/>
      <c r="DVZ298"/>
      <c r="DWA298"/>
      <c r="DWB298"/>
      <c r="DWC298"/>
      <c r="DWD298"/>
      <c r="DWE298"/>
      <c r="DWF298"/>
      <c r="DWG298"/>
      <c r="DWH298"/>
      <c r="DWI298"/>
      <c r="DWJ298"/>
      <c r="DWK298"/>
      <c r="DWL298"/>
      <c r="DWM298"/>
      <c r="DWN298"/>
      <c r="DWO298"/>
      <c r="DWP298"/>
      <c r="DWQ298"/>
      <c r="DWR298"/>
      <c r="DWS298"/>
      <c r="DWT298"/>
      <c r="DWU298"/>
      <c r="DWV298"/>
      <c r="DWW298"/>
      <c r="DWX298"/>
      <c r="DWY298"/>
      <c r="DWZ298"/>
      <c r="DXA298"/>
      <c r="DXB298"/>
      <c r="DXC298"/>
      <c r="DXD298"/>
      <c r="DXE298"/>
      <c r="DXF298"/>
      <c r="DXG298"/>
      <c r="DXH298"/>
      <c r="DXI298"/>
      <c r="DXJ298"/>
      <c r="DXK298"/>
      <c r="DXL298"/>
      <c r="DXM298"/>
      <c r="DXN298"/>
      <c r="DXO298"/>
      <c r="DXP298"/>
      <c r="DXQ298"/>
      <c r="DXR298"/>
      <c r="DXS298"/>
      <c r="DXT298"/>
      <c r="DXU298"/>
      <c r="DXV298"/>
      <c r="DXW298"/>
      <c r="DXX298"/>
      <c r="DXY298"/>
      <c r="DXZ298"/>
      <c r="DYA298"/>
      <c r="DYB298"/>
      <c r="DYC298"/>
      <c r="DYD298"/>
      <c r="DYE298"/>
      <c r="DYF298"/>
      <c r="DYG298"/>
      <c r="DYH298"/>
      <c r="DYI298"/>
      <c r="DYJ298"/>
      <c r="DYK298"/>
      <c r="DYL298"/>
      <c r="DYM298"/>
      <c r="DYN298"/>
      <c r="DYO298"/>
      <c r="DYP298"/>
      <c r="DYQ298"/>
      <c r="DYR298"/>
      <c r="DYS298"/>
      <c r="DYT298"/>
      <c r="DYU298"/>
      <c r="DYV298"/>
      <c r="DYW298"/>
      <c r="DYX298"/>
      <c r="DYY298"/>
      <c r="DYZ298"/>
      <c r="DZA298"/>
      <c r="DZB298"/>
      <c r="DZC298"/>
      <c r="DZD298"/>
      <c r="DZE298"/>
      <c r="DZF298"/>
      <c r="DZG298"/>
      <c r="DZH298"/>
      <c r="DZI298"/>
      <c r="DZJ298"/>
      <c r="DZK298"/>
      <c r="DZL298"/>
      <c r="DZM298"/>
      <c r="DZN298"/>
      <c r="DZO298"/>
      <c r="DZP298"/>
      <c r="DZQ298"/>
      <c r="DZR298"/>
      <c r="DZS298"/>
      <c r="DZT298"/>
      <c r="DZU298"/>
      <c r="DZV298"/>
      <c r="DZW298"/>
      <c r="DZX298"/>
      <c r="DZY298"/>
      <c r="DZZ298"/>
      <c r="EAA298"/>
      <c r="EAB298"/>
      <c r="EAC298"/>
      <c r="EAD298"/>
      <c r="EAE298"/>
      <c r="EAF298"/>
      <c r="EAG298"/>
      <c r="EAH298"/>
      <c r="EAI298"/>
      <c r="EAJ298"/>
      <c r="EAK298"/>
      <c r="EAL298"/>
      <c r="EAM298"/>
      <c r="EAN298"/>
      <c r="EAO298"/>
      <c r="EAP298"/>
      <c r="EAQ298"/>
      <c r="EAR298"/>
      <c r="EAS298"/>
      <c r="EAT298"/>
      <c r="EAU298"/>
      <c r="EAV298"/>
      <c r="EAW298"/>
      <c r="EAX298"/>
      <c r="EAY298"/>
      <c r="EAZ298"/>
      <c r="EBA298"/>
      <c r="EBB298"/>
      <c r="EBC298"/>
      <c r="EBD298"/>
      <c r="EBE298"/>
      <c r="EBF298"/>
      <c r="EBG298"/>
      <c r="EBH298"/>
      <c r="EBI298"/>
      <c r="EBJ298"/>
      <c r="EBK298"/>
      <c r="EBL298"/>
      <c r="EBM298"/>
      <c r="EBN298"/>
      <c r="EBO298"/>
      <c r="EBP298"/>
      <c r="EBQ298"/>
      <c r="EBR298"/>
      <c r="EBS298"/>
      <c r="EBT298"/>
      <c r="EBU298"/>
      <c r="EBV298"/>
      <c r="EBW298"/>
      <c r="EBX298"/>
      <c r="EBY298"/>
      <c r="EBZ298"/>
      <c r="ECA298"/>
      <c r="ECB298"/>
      <c r="ECC298"/>
      <c r="ECD298"/>
      <c r="ECE298"/>
      <c r="ECF298"/>
      <c r="ECG298"/>
      <c r="ECH298"/>
      <c r="ECI298"/>
      <c r="ECJ298"/>
      <c r="ECK298"/>
      <c r="ECL298"/>
      <c r="ECM298"/>
      <c r="ECN298"/>
      <c r="ECO298"/>
      <c r="ECP298"/>
      <c r="ECQ298"/>
      <c r="ECR298"/>
      <c r="ECS298"/>
      <c r="ECT298"/>
      <c r="ECU298"/>
      <c r="ECV298"/>
      <c r="ECW298"/>
      <c r="ECX298"/>
      <c r="ECY298"/>
      <c r="ECZ298"/>
      <c r="EDA298"/>
      <c r="EDB298"/>
      <c r="EDC298"/>
      <c r="EDD298"/>
      <c r="EDE298"/>
      <c r="EDF298"/>
      <c r="EDG298"/>
      <c r="EDH298"/>
      <c r="EDI298"/>
      <c r="EDJ298"/>
      <c r="EDK298"/>
      <c r="EDL298"/>
      <c r="EDM298"/>
      <c r="EDN298"/>
      <c r="EDO298"/>
      <c r="EDP298"/>
      <c r="EDQ298"/>
      <c r="EDR298"/>
      <c r="EDS298"/>
      <c r="EDT298"/>
      <c r="EDU298"/>
      <c r="EDV298"/>
      <c r="EDW298"/>
      <c r="EDX298"/>
      <c r="EDY298"/>
      <c r="EDZ298"/>
      <c r="EEA298"/>
      <c r="EEB298"/>
      <c r="EEC298"/>
      <c r="EED298"/>
      <c r="EEE298"/>
      <c r="EEF298"/>
      <c r="EEG298"/>
      <c r="EEH298"/>
      <c r="EEI298"/>
      <c r="EEJ298"/>
      <c r="EEK298"/>
      <c r="EEL298"/>
      <c r="EEM298"/>
      <c r="EEN298"/>
      <c r="EEO298"/>
      <c r="EEP298"/>
      <c r="EEQ298"/>
      <c r="EER298"/>
      <c r="EES298"/>
      <c r="EET298"/>
      <c r="EEU298"/>
      <c r="EEV298"/>
      <c r="EEW298"/>
      <c r="EEX298"/>
      <c r="EEY298"/>
      <c r="EEZ298"/>
      <c r="EFA298"/>
      <c r="EFB298"/>
      <c r="EFC298"/>
      <c r="EFD298"/>
      <c r="EFE298"/>
      <c r="EFF298"/>
      <c r="EFG298"/>
      <c r="EFH298"/>
      <c r="EFI298"/>
      <c r="EFJ298"/>
      <c r="EFK298"/>
      <c r="EFL298"/>
      <c r="EFM298"/>
      <c r="EFN298"/>
      <c r="EFO298"/>
      <c r="EFP298"/>
      <c r="EFQ298"/>
      <c r="EFR298"/>
      <c r="EFS298"/>
      <c r="EFT298"/>
      <c r="EFU298"/>
      <c r="EFV298"/>
      <c r="EFW298"/>
      <c r="EFX298"/>
      <c r="EFY298"/>
      <c r="EFZ298"/>
      <c r="EGA298"/>
      <c r="EGB298"/>
      <c r="EGC298"/>
      <c r="EGD298"/>
      <c r="EGE298"/>
      <c r="EGF298"/>
      <c r="EGG298"/>
      <c r="EGH298"/>
      <c r="EGI298"/>
      <c r="EGJ298"/>
      <c r="EGK298"/>
      <c r="EGL298"/>
      <c r="EGM298"/>
      <c r="EGN298"/>
      <c r="EGO298"/>
      <c r="EGP298"/>
      <c r="EGQ298"/>
      <c r="EGR298"/>
      <c r="EGS298"/>
      <c r="EGT298"/>
      <c r="EGU298"/>
      <c r="EGV298"/>
      <c r="EGW298"/>
      <c r="EGX298"/>
      <c r="EGY298"/>
      <c r="EGZ298"/>
      <c r="EHA298"/>
      <c r="EHB298"/>
      <c r="EHC298"/>
      <c r="EHD298"/>
      <c r="EHE298"/>
      <c r="EHF298"/>
      <c r="EHG298"/>
      <c r="EHH298"/>
      <c r="EHI298"/>
      <c r="EHJ298"/>
      <c r="EHK298"/>
      <c r="EHL298"/>
      <c r="EHM298"/>
      <c r="EHN298"/>
      <c r="EHO298"/>
      <c r="EHP298"/>
      <c r="EHQ298"/>
      <c r="EHR298"/>
      <c r="EHS298"/>
      <c r="EHT298"/>
      <c r="EHU298"/>
      <c r="EHV298"/>
      <c r="EHW298"/>
      <c r="EHX298"/>
      <c r="EHY298"/>
      <c r="EHZ298"/>
      <c r="EIA298"/>
      <c r="EIB298"/>
      <c r="EIC298"/>
      <c r="EID298"/>
      <c r="EIE298"/>
      <c r="EIF298"/>
      <c r="EIG298"/>
      <c r="EIH298"/>
      <c r="EII298"/>
      <c r="EIJ298"/>
      <c r="EIK298"/>
      <c r="EIL298"/>
      <c r="EIM298"/>
      <c r="EIN298"/>
      <c r="EIO298"/>
      <c r="EIP298"/>
      <c r="EIQ298"/>
      <c r="EIR298"/>
      <c r="EIS298"/>
      <c r="EIT298"/>
      <c r="EIU298"/>
      <c r="EIV298"/>
      <c r="EIW298"/>
      <c r="EIX298"/>
      <c r="EIY298"/>
      <c r="EIZ298"/>
      <c r="EJA298"/>
      <c r="EJB298"/>
      <c r="EJC298"/>
      <c r="EJD298"/>
      <c r="EJE298"/>
      <c r="EJF298"/>
      <c r="EJG298"/>
      <c r="EJH298"/>
      <c r="EJI298"/>
      <c r="EJJ298"/>
      <c r="EJK298"/>
      <c r="EJL298"/>
      <c r="EJM298"/>
      <c r="EJN298"/>
      <c r="EJO298"/>
      <c r="EJP298"/>
      <c r="EJQ298"/>
      <c r="EJR298"/>
      <c r="EJS298"/>
      <c r="EJT298"/>
      <c r="EJU298"/>
      <c r="EJV298"/>
      <c r="EJW298"/>
      <c r="EJX298"/>
      <c r="EJY298"/>
      <c r="EJZ298"/>
      <c r="EKA298"/>
      <c r="EKB298"/>
      <c r="EKC298"/>
      <c r="EKD298"/>
      <c r="EKE298"/>
      <c r="EKF298"/>
      <c r="EKG298"/>
      <c r="EKH298"/>
      <c r="EKI298"/>
      <c r="EKJ298"/>
      <c r="EKK298"/>
      <c r="EKL298"/>
      <c r="EKM298"/>
      <c r="EKN298"/>
      <c r="EKO298"/>
      <c r="EKP298"/>
      <c r="EKQ298"/>
      <c r="EKR298"/>
      <c r="EKS298"/>
      <c r="EKT298"/>
      <c r="EKU298"/>
      <c r="EKV298"/>
      <c r="EKW298"/>
      <c r="EKX298"/>
      <c r="EKY298"/>
      <c r="EKZ298"/>
      <c r="ELA298"/>
      <c r="ELB298"/>
      <c r="ELC298"/>
      <c r="ELD298"/>
      <c r="ELE298"/>
      <c r="ELF298"/>
      <c r="ELG298"/>
      <c r="ELH298"/>
      <c r="ELI298"/>
      <c r="ELJ298"/>
      <c r="ELK298"/>
      <c r="ELL298"/>
      <c r="ELM298"/>
      <c r="ELN298"/>
      <c r="ELO298"/>
      <c r="ELP298"/>
      <c r="ELQ298"/>
      <c r="ELR298"/>
      <c r="ELS298"/>
      <c r="ELT298"/>
      <c r="ELU298"/>
      <c r="ELV298"/>
      <c r="ELW298"/>
      <c r="ELX298"/>
      <c r="ELY298"/>
      <c r="ELZ298"/>
      <c r="EMA298"/>
      <c r="EMB298"/>
      <c r="EMC298"/>
      <c r="EMD298"/>
      <c r="EME298"/>
      <c r="EMF298"/>
      <c r="EMG298"/>
      <c r="EMH298"/>
      <c r="EMI298"/>
      <c r="EMJ298"/>
      <c r="EMK298"/>
      <c r="EML298"/>
      <c r="EMM298"/>
      <c r="EMN298"/>
      <c r="EMO298"/>
      <c r="EMP298"/>
      <c r="EMQ298"/>
      <c r="EMR298"/>
      <c r="EMS298"/>
      <c r="EMT298"/>
      <c r="EMU298"/>
      <c r="EMV298"/>
      <c r="EMW298"/>
      <c r="EMX298"/>
      <c r="EMY298"/>
      <c r="EMZ298"/>
      <c r="ENA298"/>
      <c r="ENB298"/>
      <c r="ENC298"/>
      <c r="END298"/>
      <c r="ENE298"/>
      <c r="ENF298"/>
      <c r="ENG298"/>
      <c r="ENH298"/>
      <c r="ENI298"/>
      <c r="ENJ298"/>
      <c r="ENK298"/>
      <c r="ENL298"/>
      <c r="ENM298"/>
      <c r="ENN298"/>
      <c r="ENO298"/>
      <c r="ENP298"/>
      <c r="ENQ298"/>
      <c r="ENR298"/>
      <c r="ENS298"/>
      <c r="ENT298"/>
      <c r="ENU298"/>
      <c r="ENV298"/>
      <c r="ENW298"/>
      <c r="ENX298"/>
      <c r="ENY298"/>
      <c r="ENZ298"/>
      <c r="EOA298"/>
      <c r="EOB298"/>
      <c r="EOC298"/>
      <c r="EOD298"/>
      <c r="EOE298"/>
      <c r="EOF298"/>
      <c r="EOG298"/>
      <c r="EOH298"/>
      <c r="EOI298"/>
      <c r="EOJ298"/>
      <c r="EOK298"/>
      <c r="EOL298"/>
      <c r="EOM298"/>
      <c r="EON298"/>
      <c r="EOO298"/>
      <c r="EOP298"/>
      <c r="EOQ298"/>
      <c r="EOR298"/>
      <c r="EOS298"/>
      <c r="EOT298"/>
      <c r="EOU298"/>
      <c r="EOV298"/>
      <c r="EOW298"/>
      <c r="EOX298"/>
      <c r="EOY298"/>
      <c r="EOZ298"/>
      <c r="EPA298"/>
      <c r="EPB298"/>
      <c r="EPC298"/>
      <c r="EPD298"/>
      <c r="EPE298"/>
      <c r="EPF298"/>
      <c r="EPG298"/>
      <c r="EPH298"/>
      <c r="EPI298"/>
      <c r="EPJ298"/>
      <c r="EPK298"/>
      <c r="EPL298"/>
      <c r="EPM298"/>
      <c r="EPN298"/>
      <c r="EPO298"/>
      <c r="EPP298"/>
      <c r="EPQ298"/>
      <c r="EPR298"/>
      <c r="EPS298"/>
      <c r="EPT298"/>
      <c r="EPU298"/>
      <c r="EPV298"/>
      <c r="EPW298"/>
      <c r="EPX298"/>
      <c r="EPY298"/>
      <c r="EPZ298"/>
      <c r="EQA298"/>
      <c r="EQB298"/>
      <c r="EQC298"/>
      <c r="EQD298"/>
      <c r="EQE298"/>
      <c r="EQF298"/>
      <c r="EQG298"/>
      <c r="EQH298"/>
      <c r="EQI298"/>
      <c r="EQJ298"/>
      <c r="EQK298"/>
      <c r="EQL298"/>
      <c r="EQM298"/>
      <c r="EQN298"/>
      <c r="EQO298"/>
      <c r="EQP298"/>
      <c r="EQQ298"/>
      <c r="EQR298"/>
      <c r="EQS298"/>
      <c r="EQT298"/>
      <c r="EQU298"/>
      <c r="EQV298"/>
      <c r="EQW298"/>
      <c r="EQX298"/>
      <c r="EQY298"/>
      <c r="EQZ298"/>
      <c r="ERA298"/>
      <c r="ERB298"/>
      <c r="ERC298"/>
      <c r="ERD298"/>
      <c r="ERE298"/>
      <c r="ERF298"/>
      <c r="ERG298"/>
      <c r="ERH298"/>
      <c r="ERI298"/>
      <c r="ERJ298"/>
      <c r="ERK298"/>
      <c r="ERL298"/>
      <c r="ERM298"/>
      <c r="ERN298"/>
      <c r="ERO298"/>
      <c r="ERP298"/>
      <c r="ERQ298"/>
      <c r="ERR298"/>
      <c r="ERS298"/>
      <c r="ERT298"/>
      <c r="ERU298"/>
      <c r="ERV298"/>
      <c r="ERW298"/>
      <c r="ERX298"/>
      <c r="ERY298"/>
      <c r="ERZ298"/>
      <c r="ESA298"/>
      <c r="ESB298"/>
      <c r="ESC298"/>
      <c r="ESD298"/>
      <c r="ESE298"/>
      <c r="ESF298"/>
      <c r="ESG298"/>
      <c r="ESH298"/>
      <c r="ESI298"/>
      <c r="ESJ298"/>
      <c r="ESK298"/>
      <c r="ESL298"/>
      <c r="ESM298"/>
      <c r="ESN298"/>
      <c r="ESO298"/>
      <c r="ESP298"/>
      <c r="ESQ298"/>
      <c r="ESR298"/>
      <c r="ESS298"/>
      <c r="EST298"/>
      <c r="ESU298"/>
      <c r="ESV298"/>
      <c r="ESW298"/>
      <c r="ESX298"/>
      <c r="ESY298"/>
      <c r="ESZ298"/>
      <c r="ETA298"/>
      <c r="ETB298"/>
      <c r="ETC298"/>
      <c r="ETD298"/>
      <c r="ETE298"/>
      <c r="ETF298"/>
      <c r="ETG298"/>
      <c r="ETH298"/>
      <c r="ETI298"/>
      <c r="ETJ298"/>
      <c r="ETK298"/>
      <c r="ETL298"/>
      <c r="ETM298"/>
      <c r="ETN298"/>
      <c r="ETO298"/>
      <c r="ETP298"/>
      <c r="ETQ298"/>
      <c r="ETR298"/>
      <c r="ETS298"/>
      <c r="ETT298"/>
      <c r="ETU298"/>
      <c r="ETV298"/>
      <c r="ETW298"/>
      <c r="ETX298"/>
      <c r="ETY298"/>
      <c r="ETZ298"/>
      <c r="EUA298"/>
      <c r="EUB298"/>
      <c r="EUC298"/>
      <c r="EUD298"/>
      <c r="EUE298"/>
      <c r="EUF298"/>
      <c r="EUG298"/>
      <c r="EUH298"/>
      <c r="EUI298"/>
      <c r="EUJ298"/>
      <c r="EUK298"/>
      <c r="EUL298"/>
      <c r="EUM298"/>
      <c r="EUN298"/>
      <c r="EUO298"/>
      <c r="EUP298"/>
      <c r="EUQ298"/>
      <c r="EUR298"/>
      <c r="EUS298"/>
      <c r="EUT298"/>
      <c r="EUU298"/>
      <c r="EUV298"/>
      <c r="EUW298"/>
      <c r="EUX298"/>
      <c r="EUY298"/>
      <c r="EUZ298"/>
      <c r="EVA298"/>
      <c r="EVB298"/>
      <c r="EVC298"/>
      <c r="EVD298"/>
      <c r="EVE298"/>
      <c r="EVF298"/>
      <c r="EVG298"/>
      <c r="EVH298"/>
      <c r="EVI298"/>
      <c r="EVJ298"/>
      <c r="EVK298"/>
      <c r="EVL298"/>
      <c r="EVM298"/>
      <c r="EVN298"/>
      <c r="EVO298"/>
      <c r="EVP298"/>
      <c r="EVQ298"/>
      <c r="EVR298"/>
      <c r="EVS298"/>
      <c r="EVT298"/>
      <c r="EVU298"/>
      <c r="EVV298"/>
      <c r="EVW298"/>
      <c r="EVX298"/>
      <c r="EVY298"/>
      <c r="EVZ298"/>
      <c r="EWA298"/>
      <c r="EWB298"/>
      <c r="EWC298"/>
      <c r="EWD298"/>
      <c r="EWE298"/>
      <c r="EWF298"/>
      <c r="EWG298"/>
      <c r="EWH298"/>
      <c r="EWI298"/>
      <c r="EWJ298"/>
      <c r="EWK298"/>
      <c r="EWL298"/>
      <c r="EWM298"/>
      <c r="EWN298"/>
      <c r="EWO298"/>
      <c r="EWP298"/>
      <c r="EWQ298"/>
      <c r="EWR298"/>
      <c r="EWS298"/>
      <c r="EWT298"/>
      <c r="EWU298"/>
      <c r="EWV298"/>
      <c r="EWW298"/>
      <c r="EWX298"/>
      <c r="EWY298"/>
      <c r="EWZ298"/>
      <c r="EXA298"/>
      <c r="EXB298"/>
      <c r="EXC298"/>
      <c r="EXD298"/>
      <c r="EXE298"/>
      <c r="EXF298"/>
      <c r="EXG298"/>
      <c r="EXH298"/>
      <c r="EXI298"/>
      <c r="EXJ298"/>
      <c r="EXK298"/>
      <c r="EXL298"/>
      <c r="EXM298"/>
      <c r="EXN298"/>
      <c r="EXO298"/>
      <c r="EXP298"/>
      <c r="EXQ298"/>
      <c r="EXR298"/>
      <c r="EXS298"/>
      <c r="EXT298"/>
      <c r="EXU298"/>
      <c r="EXV298"/>
      <c r="EXW298"/>
      <c r="EXX298"/>
      <c r="EXY298"/>
      <c r="EXZ298"/>
      <c r="EYA298"/>
      <c r="EYB298"/>
      <c r="EYC298"/>
      <c r="EYD298"/>
      <c r="EYE298"/>
      <c r="EYF298"/>
      <c r="EYG298"/>
      <c r="EYH298"/>
      <c r="EYI298"/>
      <c r="EYJ298"/>
      <c r="EYK298"/>
      <c r="EYL298"/>
      <c r="EYM298"/>
      <c r="EYN298"/>
      <c r="EYO298"/>
      <c r="EYP298"/>
      <c r="EYQ298"/>
      <c r="EYR298"/>
      <c r="EYS298"/>
      <c r="EYT298"/>
      <c r="EYU298"/>
      <c r="EYV298"/>
      <c r="EYW298"/>
      <c r="EYX298"/>
      <c r="EYY298"/>
      <c r="EYZ298"/>
      <c r="EZA298"/>
      <c r="EZB298"/>
      <c r="EZC298"/>
      <c r="EZD298"/>
      <c r="EZE298"/>
      <c r="EZF298"/>
      <c r="EZG298"/>
      <c r="EZH298"/>
      <c r="EZI298"/>
      <c r="EZJ298"/>
      <c r="EZK298"/>
      <c r="EZL298"/>
      <c r="EZM298"/>
      <c r="EZN298"/>
      <c r="EZO298"/>
      <c r="EZP298"/>
      <c r="EZQ298"/>
      <c r="EZR298"/>
      <c r="EZS298"/>
      <c r="EZT298"/>
      <c r="EZU298"/>
      <c r="EZV298"/>
      <c r="EZW298"/>
      <c r="EZX298"/>
      <c r="EZY298"/>
      <c r="EZZ298"/>
      <c r="FAA298"/>
      <c r="FAB298"/>
      <c r="FAC298"/>
      <c r="FAD298"/>
      <c r="FAE298"/>
      <c r="FAF298"/>
      <c r="FAG298"/>
      <c r="FAH298"/>
      <c r="FAI298"/>
      <c r="FAJ298"/>
      <c r="FAK298"/>
      <c r="FAL298"/>
      <c r="FAM298"/>
      <c r="FAN298"/>
      <c r="FAO298"/>
      <c r="FAP298"/>
      <c r="FAQ298"/>
      <c r="FAR298"/>
      <c r="FAS298"/>
      <c r="FAT298"/>
      <c r="FAU298"/>
      <c r="FAV298"/>
      <c r="FAW298"/>
      <c r="FAX298"/>
      <c r="FAY298"/>
      <c r="FAZ298"/>
      <c r="FBA298"/>
      <c r="FBB298"/>
      <c r="FBC298"/>
      <c r="FBD298"/>
      <c r="FBE298"/>
      <c r="FBF298"/>
      <c r="FBG298"/>
      <c r="FBH298"/>
      <c r="FBI298"/>
      <c r="FBJ298"/>
      <c r="FBK298"/>
      <c r="FBL298"/>
      <c r="FBM298"/>
      <c r="FBN298"/>
      <c r="FBO298"/>
      <c r="FBP298"/>
      <c r="FBQ298"/>
      <c r="FBR298"/>
      <c r="FBS298"/>
      <c r="FBT298"/>
      <c r="FBU298"/>
      <c r="FBV298"/>
      <c r="FBW298"/>
      <c r="FBX298"/>
      <c r="FBY298"/>
      <c r="FBZ298"/>
      <c r="FCA298"/>
      <c r="FCB298"/>
      <c r="FCC298"/>
      <c r="FCD298"/>
      <c r="FCE298"/>
      <c r="FCF298"/>
      <c r="FCG298"/>
      <c r="FCH298"/>
      <c r="FCI298"/>
      <c r="FCJ298"/>
      <c r="FCK298"/>
      <c r="FCL298"/>
      <c r="FCM298"/>
      <c r="FCN298"/>
      <c r="FCO298"/>
      <c r="FCP298"/>
      <c r="FCQ298"/>
      <c r="FCR298"/>
      <c r="FCS298"/>
      <c r="FCT298"/>
      <c r="FCU298"/>
      <c r="FCV298"/>
      <c r="FCW298"/>
      <c r="FCX298"/>
      <c r="FCY298"/>
      <c r="FCZ298"/>
      <c r="FDA298"/>
      <c r="FDB298"/>
      <c r="FDC298"/>
      <c r="FDD298"/>
      <c r="FDE298"/>
      <c r="FDF298"/>
      <c r="FDG298"/>
      <c r="FDH298"/>
      <c r="FDI298"/>
      <c r="FDJ298"/>
      <c r="FDK298"/>
      <c r="FDL298"/>
      <c r="FDM298"/>
      <c r="FDN298"/>
      <c r="FDO298"/>
      <c r="FDP298"/>
      <c r="FDQ298"/>
      <c r="FDR298"/>
      <c r="FDS298"/>
      <c r="FDT298"/>
      <c r="FDU298"/>
      <c r="FDV298"/>
      <c r="FDW298"/>
      <c r="FDX298"/>
      <c r="FDY298"/>
      <c r="FDZ298"/>
      <c r="FEA298"/>
      <c r="FEB298"/>
      <c r="FEC298"/>
      <c r="FED298"/>
      <c r="FEE298"/>
      <c r="FEF298"/>
      <c r="FEG298"/>
      <c r="FEH298"/>
      <c r="FEI298"/>
      <c r="FEJ298"/>
      <c r="FEK298"/>
      <c r="FEL298"/>
      <c r="FEM298"/>
      <c r="FEN298"/>
      <c r="FEO298"/>
      <c r="FEP298"/>
      <c r="FEQ298"/>
      <c r="FER298"/>
      <c r="FES298"/>
      <c r="FET298"/>
      <c r="FEU298"/>
      <c r="FEV298"/>
      <c r="FEW298"/>
      <c r="FEX298"/>
      <c r="FEY298"/>
      <c r="FEZ298"/>
      <c r="FFA298"/>
      <c r="FFB298"/>
      <c r="FFC298"/>
      <c r="FFD298"/>
      <c r="FFE298"/>
      <c r="FFF298"/>
      <c r="FFG298"/>
      <c r="FFH298"/>
      <c r="FFI298"/>
      <c r="FFJ298"/>
      <c r="FFK298"/>
      <c r="FFL298"/>
      <c r="FFM298"/>
      <c r="FFN298"/>
      <c r="FFO298"/>
      <c r="FFP298"/>
      <c r="FFQ298"/>
      <c r="FFR298"/>
      <c r="FFS298"/>
      <c r="FFT298"/>
      <c r="FFU298"/>
      <c r="FFV298"/>
      <c r="FFW298"/>
      <c r="FFX298"/>
      <c r="FFY298"/>
      <c r="FFZ298"/>
      <c r="FGA298"/>
      <c r="FGB298"/>
      <c r="FGC298"/>
      <c r="FGD298"/>
      <c r="FGE298"/>
      <c r="FGF298"/>
      <c r="FGG298"/>
      <c r="FGH298"/>
      <c r="FGI298"/>
      <c r="FGJ298"/>
      <c r="FGK298"/>
      <c r="FGL298"/>
      <c r="FGM298"/>
      <c r="FGN298"/>
      <c r="FGO298"/>
      <c r="FGP298"/>
      <c r="FGQ298"/>
      <c r="FGR298"/>
      <c r="FGS298"/>
      <c r="FGT298"/>
      <c r="FGU298"/>
      <c r="FGV298"/>
      <c r="FGW298"/>
      <c r="FGX298"/>
      <c r="FGY298"/>
      <c r="FGZ298"/>
      <c r="FHA298"/>
      <c r="FHB298"/>
      <c r="FHC298"/>
      <c r="FHD298"/>
      <c r="FHE298"/>
      <c r="FHF298"/>
      <c r="FHG298"/>
      <c r="FHH298"/>
      <c r="FHI298"/>
      <c r="FHJ298"/>
      <c r="FHK298"/>
      <c r="FHL298"/>
      <c r="FHM298"/>
      <c r="FHN298"/>
      <c r="FHO298"/>
      <c r="FHP298"/>
      <c r="FHQ298"/>
      <c r="FHR298"/>
      <c r="FHS298"/>
      <c r="FHT298"/>
      <c r="FHU298"/>
      <c r="FHV298"/>
      <c r="FHW298"/>
      <c r="FHX298"/>
      <c r="FHY298"/>
      <c r="FHZ298"/>
      <c r="FIA298"/>
      <c r="FIB298"/>
      <c r="FIC298"/>
      <c r="FID298"/>
      <c r="FIE298"/>
      <c r="FIF298"/>
      <c r="FIG298"/>
      <c r="FIH298"/>
      <c r="FII298"/>
      <c r="FIJ298"/>
      <c r="FIK298"/>
      <c r="FIL298"/>
      <c r="FIM298"/>
      <c r="FIN298"/>
      <c r="FIO298"/>
      <c r="FIP298"/>
      <c r="FIQ298"/>
      <c r="FIR298"/>
      <c r="FIS298"/>
      <c r="FIT298"/>
      <c r="FIU298"/>
      <c r="FIV298"/>
      <c r="FIW298"/>
      <c r="FIX298"/>
      <c r="FIY298"/>
      <c r="FIZ298"/>
      <c r="FJA298"/>
      <c r="FJB298"/>
      <c r="FJC298"/>
      <c r="FJD298"/>
      <c r="FJE298"/>
      <c r="FJF298"/>
      <c r="FJG298"/>
      <c r="FJH298"/>
      <c r="FJI298"/>
      <c r="FJJ298"/>
      <c r="FJK298"/>
      <c r="FJL298"/>
      <c r="FJM298"/>
      <c r="FJN298"/>
      <c r="FJO298"/>
      <c r="FJP298"/>
      <c r="FJQ298"/>
      <c r="FJR298"/>
      <c r="FJS298"/>
      <c r="FJT298"/>
      <c r="FJU298"/>
      <c r="FJV298"/>
      <c r="FJW298"/>
      <c r="FJX298"/>
      <c r="FJY298"/>
      <c r="FJZ298"/>
      <c r="FKA298"/>
      <c r="FKB298"/>
      <c r="FKC298"/>
      <c r="FKD298"/>
      <c r="FKE298"/>
      <c r="FKF298"/>
      <c r="FKG298"/>
      <c r="FKH298"/>
      <c r="FKI298"/>
      <c r="FKJ298"/>
      <c r="FKK298"/>
      <c r="FKL298"/>
      <c r="FKM298"/>
      <c r="FKN298"/>
      <c r="FKO298"/>
      <c r="FKP298"/>
      <c r="FKQ298"/>
      <c r="FKR298"/>
      <c r="FKS298"/>
      <c r="FKT298"/>
      <c r="FKU298"/>
      <c r="FKV298"/>
      <c r="FKW298"/>
      <c r="FKX298"/>
      <c r="FKY298"/>
      <c r="FKZ298"/>
      <c r="FLA298"/>
      <c r="FLB298"/>
      <c r="FLC298"/>
      <c r="FLD298"/>
      <c r="FLE298"/>
      <c r="FLF298"/>
      <c r="FLG298"/>
      <c r="FLH298"/>
      <c r="FLI298"/>
      <c r="FLJ298"/>
      <c r="FLK298"/>
      <c r="FLL298"/>
      <c r="FLM298"/>
      <c r="FLN298"/>
      <c r="FLO298"/>
      <c r="FLP298"/>
      <c r="FLQ298"/>
      <c r="FLR298"/>
      <c r="FLS298"/>
      <c r="FLT298"/>
      <c r="FLU298"/>
      <c r="FLV298"/>
      <c r="FLW298"/>
      <c r="FLX298"/>
      <c r="FLY298"/>
      <c r="FLZ298"/>
      <c r="FMA298"/>
      <c r="FMB298"/>
      <c r="FMC298"/>
      <c r="FMD298"/>
      <c r="FME298"/>
      <c r="FMF298"/>
      <c r="FMG298"/>
      <c r="FMH298"/>
      <c r="FMI298"/>
      <c r="FMJ298"/>
      <c r="FMK298"/>
      <c r="FML298"/>
      <c r="FMM298"/>
      <c r="FMN298"/>
      <c r="FMO298"/>
      <c r="FMP298"/>
      <c r="FMQ298"/>
      <c r="FMR298"/>
      <c r="FMS298"/>
      <c r="FMT298"/>
      <c r="FMU298"/>
      <c r="FMV298"/>
      <c r="FMW298"/>
      <c r="FMX298"/>
      <c r="FMY298"/>
      <c r="FMZ298"/>
      <c r="FNA298"/>
      <c r="FNB298"/>
      <c r="FNC298"/>
      <c r="FND298"/>
      <c r="FNE298"/>
      <c r="FNF298"/>
      <c r="FNG298"/>
      <c r="FNH298"/>
      <c r="FNI298"/>
      <c r="FNJ298"/>
      <c r="FNK298"/>
      <c r="FNL298"/>
      <c r="FNM298"/>
      <c r="FNN298"/>
      <c r="FNO298"/>
      <c r="FNP298"/>
      <c r="FNQ298"/>
      <c r="FNR298"/>
      <c r="FNS298"/>
      <c r="FNT298"/>
      <c r="FNU298"/>
      <c r="FNV298"/>
      <c r="FNW298"/>
      <c r="FNX298"/>
      <c r="FNY298"/>
      <c r="FNZ298"/>
      <c r="FOA298"/>
      <c r="FOB298"/>
      <c r="FOC298"/>
      <c r="FOD298"/>
      <c r="FOE298"/>
      <c r="FOF298"/>
      <c r="FOG298"/>
      <c r="FOH298"/>
      <c r="FOI298"/>
      <c r="FOJ298"/>
      <c r="FOK298"/>
      <c r="FOL298"/>
      <c r="FOM298"/>
      <c r="FON298"/>
      <c r="FOO298"/>
      <c r="FOP298"/>
      <c r="FOQ298"/>
      <c r="FOR298"/>
      <c r="FOS298"/>
      <c r="FOT298"/>
      <c r="FOU298"/>
      <c r="FOV298"/>
      <c r="FOW298"/>
      <c r="FOX298"/>
      <c r="FOY298"/>
      <c r="FOZ298"/>
      <c r="FPA298"/>
      <c r="FPB298"/>
      <c r="FPC298"/>
      <c r="FPD298"/>
      <c r="FPE298"/>
      <c r="FPF298"/>
      <c r="FPG298"/>
      <c r="FPH298"/>
      <c r="FPI298"/>
      <c r="FPJ298"/>
      <c r="FPK298"/>
      <c r="FPL298"/>
      <c r="FPM298"/>
      <c r="FPN298"/>
      <c r="FPO298"/>
      <c r="FPP298"/>
      <c r="FPQ298"/>
      <c r="FPR298"/>
      <c r="FPS298"/>
      <c r="FPT298"/>
      <c r="FPU298"/>
      <c r="FPV298"/>
      <c r="FPW298"/>
      <c r="FPX298"/>
      <c r="FPY298"/>
      <c r="FPZ298"/>
      <c r="FQA298"/>
      <c r="FQB298"/>
      <c r="FQC298"/>
      <c r="FQD298"/>
      <c r="FQE298"/>
      <c r="FQF298"/>
      <c r="FQG298"/>
      <c r="FQH298"/>
      <c r="FQI298"/>
      <c r="FQJ298"/>
      <c r="FQK298"/>
      <c r="FQL298"/>
      <c r="FQM298"/>
      <c r="FQN298"/>
      <c r="FQO298"/>
      <c r="FQP298"/>
      <c r="FQQ298"/>
      <c r="FQR298"/>
      <c r="FQS298"/>
      <c r="FQT298"/>
      <c r="FQU298"/>
      <c r="FQV298"/>
      <c r="FQW298"/>
      <c r="FQX298"/>
      <c r="FQY298"/>
      <c r="FQZ298"/>
      <c r="FRA298"/>
      <c r="FRB298"/>
      <c r="FRC298"/>
      <c r="FRD298"/>
      <c r="FRE298"/>
      <c r="FRF298"/>
      <c r="FRG298"/>
      <c r="FRH298"/>
      <c r="FRI298"/>
      <c r="FRJ298"/>
      <c r="FRK298"/>
      <c r="FRL298"/>
      <c r="FRM298"/>
      <c r="FRN298"/>
      <c r="FRO298"/>
      <c r="FRP298"/>
      <c r="FRQ298"/>
      <c r="FRR298"/>
      <c r="FRS298"/>
      <c r="FRT298"/>
      <c r="FRU298"/>
      <c r="FRV298"/>
      <c r="FRW298"/>
      <c r="FRX298"/>
      <c r="FRY298"/>
      <c r="FRZ298"/>
      <c r="FSA298"/>
      <c r="FSB298"/>
      <c r="FSC298"/>
      <c r="FSD298"/>
      <c r="FSE298"/>
      <c r="FSF298"/>
      <c r="FSG298"/>
      <c r="FSH298"/>
      <c r="FSI298"/>
      <c r="FSJ298"/>
      <c r="FSK298"/>
      <c r="FSL298"/>
      <c r="FSM298"/>
      <c r="FSN298"/>
      <c r="FSO298"/>
      <c r="FSP298"/>
      <c r="FSQ298"/>
      <c r="FSR298"/>
      <c r="FSS298"/>
      <c r="FST298"/>
      <c r="FSU298"/>
      <c r="FSV298"/>
      <c r="FSW298"/>
      <c r="FSX298"/>
      <c r="FSY298"/>
      <c r="FSZ298"/>
      <c r="FTA298"/>
      <c r="FTB298"/>
      <c r="FTC298"/>
      <c r="FTD298"/>
      <c r="FTE298"/>
      <c r="FTF298"/>
      <c r="FTG298"/>
      <c r="FTH298"/>
      <c r="FTI298"/>
      <c r="FTJ298"/>
      <c r="FTK298"/>
      <c r="FTL298"/>
      <c r="FTM298"/>
      <c r="FTN298"/>
      <c r="FTO298"/>
      <c r="FTP298"/>
      <c r="FTQ298"/>
      <c r="FTR298"/>
      <c r="FTS298"/>
      <c r="FTT298"/>
      <c r="FTU298"/>
      <c r="FTV298"/>
      <c r="FTW298"/>
      <c r="FTX298"/>
      <c r="FTY298"/>
      <c r="FTZ298"/>
      <c r="FUA298"/>
      <c r="FUB298"/>
      <c r="FUC298"/>
      <c r="FUD298"/>
      <c r="FUE298"/>
      <c r="FUF298"/>
      <c r="FUG298"/>
      <c r="FUH298"/>
      <c r="FUI298"/>
      <c r="FUJ298"/>
      <c r="FUK298"/>
      <c r="FUL298"/>
      <c r="FUM298"/>
      <c r="FUN298"/>
      <c r="FUO298"/>
      <c r="FUP298"/>
      <c r="FUQ298"/>
      <c r="FUR298"/>
      <c r="FUS298"/>
      <c r="FUT298"/>
      <c r="FUU298"/>
      <c r="FUV298"/>
      <c r="FUW298"/>
      <c r="FUX298"/>
      <c r="FUY298"/>
      <c r="FUZ298"/>
      <c r="FVA298"/>
      <c r="FVB298"/>
      <c r="FVC298"/>
      <c r="FVD298"/>
      <c r="FVE298"/>
      <c r="FVF298"/>
      <c r="FVG298"/>
      <c r="FVH298"/>
      <c r="FVI298"/>
      <c r="FVJ298"/>
      <c r="FVK298"/>
      <c r="FVL298"/>
      <c r="FVM298"/>
      <c r="FVN298"/>
      <c r="FVO298"/>
      <c r="FVP298"/>
      <c r="FVQ298"/>
      <c r="FVR298"/>
      <c r="FVS298"/>
      <c r="FVT298"/>
      <c r="FVU298"/>
      <c r="FVV298"/>
      <c r="FVW298"/>
      <c r="FVX298"/>
      <c r="FVY298"/>
      <c r="FVZ298"/>
      <c r="FWA298"/>
      <c r="FWB298"/>
      <c r="FWC298"/>
      <c r="FWD298"/>
      <c r="FWE298"/>
      <c r="FWF298"/>
      <c r="FWG298"/>
      <c r="FWH298"/>
      <c r="FWI298"/>
      <c r="FWJ298"/>
      <c r="FWK298"/>
      <c r="FWL298"/>
      <c r="FWM298"/>
      <c r="FWN298"/>
      <c r="FWO298"/>
      <c r="FWP298"/>
      <c r="FWQ298"/>
      <c r="FWR298"/>
      <c r="FWS298"/>
      <c r="FWT298"/>
      <c r="FWU298"/>
      <c r="FWV298"/>
      <c r="FWW298"/>
      <c r="FWX298"/>
      <c r="FWY298"/>
      <c r="FWZ298"/>
      <c r="FXA298"/>
      <c r="FXB298"/>
      <c r="FXC298"/>
      <c r="FXD298"/>
      <c r="FXE298"/>
      <c r="FXF298"/>
      <c r="FXG298"/>
      <c r="FXH298"/>
      <c r="FXI298"/>
      <c r="FXJ298"/>
      <c r="FXK298"/>
      <c r="FXL298"/>
      <c r="FXM298"/>
      <c r="FXN298"/>
      <c r="FXO298"/>
      <c r="FXP298"/>
      <c r="FXQ298"/>
      <c r="FXR298"/>
      <c r="FXS298"/>
      <c r="FXT298"/>
      <c r="FXU298"/>
      <c r="FXV298"/>
      <c r="FXW298"/>
      <c r="FXX298"/>
      <c r="FXY298"/>
      <c r="FXZ298"/>
      <c r="FYA298"/>
      <c r="FYB298"/>
      <c r="FYC298"/>
      <c r="FYD298"/>
      <c r="FYE298"/>
      <c r="FYF298"/>
      <c r="FYG298"/>
      <c r="FYH298"/>
      <c r="FYI298"/>
      <c r="FYJ298"/>
      <c r="FYK298"/>
      <c r="FYL298"/>
      <c r="FYM298"/>
      <c r="FYN298"/>
      <c r="FYO298"/>
      <c r="FYP298"/>
      <c r="FYQ298"/>
      <c r="FYR298"/>
      <c r="FYS298"/>
      <c r="FYT298"/>
      <c r="FYU298"/>
      <c r="FYV298"/>
      <c r="FYW298"/>
      <c r="FYX298"/>
      <c r="FYY298"/>
      <c r="FYZ298"/>
      <c r="FZA298"/>
      <c r="FZB298"/>
      <c r="FZC298"/>
      <c r="FZD298"/>
      <c r="FZE298"/>
      <c r="FZF298"/>
      <c r="FZG298"/>
      <c r="FZH298"/>
      <c r="FZI298"/>
      <c r="FZJ298"/>
      <c r="FZK298"/>
      <c r="FZL298"/>
      <c r="FZM298"/>
      <c r="FZN298"/>
      <c r="FZO298"/>
      <c r="FZP298"/>
      <c r="FZQ298"/>
      <c r="FZR298"/>
      <c r="FZS298"/>
      <c r="FZT298"/>
      <c r="FZU298"/>
      <c r="FZV298"/>
      <c r="FZW298"/>
      <c r="FZX298"/>
      <c r="FZY298"/>
      <c r="FZZ298"/>
      <c r="GAA298"/>
      <c r="GAB298"/>
      <c r="GAC298"/>
      <c r="GAD298"/>
      <c r="GAE298"/>
      <c r="GAF298"/>
      <c r="GAG298"/>
      <c r="GAH298"/>
      <c r="GAI298"/>
      <c r="GAJ298"/>
      <c r="GAK298"/>
      <c r="GAL298"/>
      <c r="GAM298"/>
      <c r="GAN298"/>
      <c r="GAO298"/>
      <c r="GAP298"/>
      <c r="GAQ298"/>
      <c r="GAR298"/>
      <c r="GAS298"/>
      <c r="GAT298"/>
      <c r="GAU298"/>
      <c r="GAV298"/>
      <c r="GAW298"/>
      <c r="GAX298"/>
      <c r="GAY298"/>
      <c r="GAZ298"/>
      <c r="GBA298"/>
      <c r="GBB298"/>
      <c r="GBC298"/>
      <c r="GBD298"/>
      <c r="GBE298"/>
      <c r="GBF298"/>
      <c r="GBG298"/>
      <c r="GBH298"/>
      <c r="GBI298"/>
      <c r="GBJ298"/>
      <c r="GBK298"/>
      <c r="GBL298"/>
      <c r="GBM298"/>
      <c r="GBN298"/>
      <c r="GBO298"/>
      <c r="GBP298"/>
      <c r="GBQ298"/>
      <c r="GBR298"/>
      <c r="GBS298"/>
      <c r="GBT298"/>
      <c r="GBU298"/>
      <c r="GBV298"/>
      <c r="GBW298"/>
      <c r="GBX298"/>
      <c r="GBY298"/>
      <c r="GBZ298"/>
      <c r="GCA298"/>
      <c r="GCB298"/>
      <c r="GCC298"/>
      <c r="GCD298"/>
      <c r="GCE298"/>
      <c r="GCF298"/>
      <c r="GCG298"/>
      <c r="GCH298"/>
      <c r="GCI298"/>
      <c r="GCJ298"/>
      <c r="GCK298"/>
      <c r="GCL298"/>
      <c r="GCM298"/>
      <c r="GCN298"/>
      <c r="GCO298"/>
      <c r="GCP298"/>
      <c r="GCQ298"/>
      <c r="GCR298"/>
      <c r="GCS298"/>
      <c r="GCT298"/>
      <c r="GCU298"/>
      <c r="GCV298"/>
      <c r="GCW298"/>
      <c r="GCX298"/>
      <c r="GCY298"/>
      <c r="GCZ298"/>
      <c r="GDA298"/>
      <c r="GDB298"/>
      <c r="GDC298"/>
      <c r="GDD298"/>
      <c r="GDE298"/>
      <c r="GDF298"/>
      <c r="GDG298"/>
      <c r="GDH298"/>
      <c r="GDI298"/>
      <c r="GDJ298"/>
      <c r="GDK298"/>
      <c r="GDL298"/>
      <c r="GDM298"/>
      <c r="GDN298"/>
      <c r="GDO298"/>
      <c r="GDP298"/>
      <c r="GDQ298"/>
      <c r="GDR298"/>
      <c r="GDS298"/>
      <c r="GDT298"/>
      <c r="GDU298"/>
      <c r="GDV298"/>
      <c r="GDW298"/>
      <c r="GDX298"/>
      <c r="GDY298"/>
      <c r="GDZ298"/>
      <c r="GEA298"/>
      <c r="GEB298"/>
      <c r="GEC298"/>
      <c r="GED298"/>
      <c r="GEE298"/>
      <c r="GEF298"/>
      <c r="GEG298"/>
      <c r="GEH298"/>
      <c r="GEI298"/>
      <c r="GEJ298"/>
      <c r="GEK298"/>
      <c r="GEL298"/>
      <c r="GEM298"/>
      <c r="GEN298"/>
      <c r="GEO298"/>
      <c r="GEP298"/>
      <c r="GEQ298"/>
      <c r="GER298"/>
      <c r="GES298"/>
      <c r="GET298"/>
      <c r="GEU298"/>
      <c r="GEV298"/>
      <c r="GEW298"/>
      <c r="GEX298"/>
      <c r="GEY298"/>
      <c r="GEZ298"/>
      <c r="GFA298"/>
      <c r="GFB298"/>
      <c r="GFC298"/>
      <c r="GFD298"/>
      <c r="GFE298"/>
      <c r="GFF298"/>
      <c r="GFG298"/>
      <c r="GFH298"/>
      <c r="GFI298"/>
      <c r="GFJ298"/>
      <c r="GFK298"/>
      <c r="GFL298"/>
      <c r="GFM298"/>
      <c r="GFN298"/>
      <c r="GFO298"/>
      <c r="GFP298"/>
      <c r="GFQ298"/>
      <c r="GFR298"/>
      <c r="GFS298"/>
      <c r="GFT298"/>
      <c r="GFU298"/>
      <c r="GFV298"/>
      <c r="GFW298"/>
      <c r="GFX298"/>
      <c r="GFY298"/>
      <c r="GFZ298"/>
      <c r="GGA298"/>
      <c r="GGB298"/>
      <c r="GGC298"/>
      <c r="GGD298"/>
      <c r="GGE298"/>
      <c r="GGF298"/>
      <c r="GGG298"/>
      <c r="GGH298"/>
      <c r="GGI298"/>
      <c r="GGJ298"/>
      <c r="GGK298"/>
      <c r="GGL298"/>
      <c r="GGM298"/>
      <c r="GGN298"/>
      <c r="GGO298"/>
      <c r="GGP298"/>
      <c r="GGQ298"/>
      <c r="GGR298"/>
      <c r="GGS298"/>
      <c r="GGT298"/>
      <c r="GGU298"/>
      <c r="GGV298"/>
      <c r="GGW298"/>
      <c r="GGX298"/>
      <c r="GGY298"/>
      <c r="GGZ298"/>
      <c r="GHA298"/>
      <c r="GHB298"/>
      <c r="GHC298"/>
      <c r="GHD298"/>
      <c r="GHE298"/>
      <c r="GHF298"/>
      <c r="GHG298"/>
      <c r="GHH298"/>
      <c r="GHI298"/>
      <c r="GHJ298"/>
      <c r="GHK298"/>
      <c r="GHL298"/>
      <c r="GHM298"/>
      <c r="GHN298"/>
      <c r="GHO298"/>
      <c r="GHP298"/>
      <c r="GHQ298"/>
      <c r="GHR298"/>
      <c r="GHS298"/>
      <c r="GHT298"/>
      <c r="GHU298"/>
      <c r="GHV298"/>
      <c r="GHW298"/>
      <c r="GHX298"/>
      <c r="GHY298"/>
      <c r="GHZ298"/>
      <c r="GIA298"/>
      <c r="GIB298"/>
      <c r="GIC298"/>
      <c r="GID298"/>
      <c r="GIE298"/>
      <c r="GIF298"/>
      <c r="GIG298"/>
      <c r="GIH298"/>
      <c r="GII298"/>
      <c r="GIJ298"/>
      <c r="GIK298"/>
      <c r="GIL298"/>
      <c r="GIM298"/>
      <c r="GIN298"/>
      <c r="GIO298"/>
      <c r="GIP298"/>
      <c r="GIQ298"/>
      <c r="GIR298"/>
      <c r="GIS298"/>
      <c r="GIT298"/>
      <c r="GIU298"/>
      <c r="GIV298"/>
      <c r="GIW298"/>
      <c r="GIX298"/>
      <c r="GIY298"/>
      <c r="GIZ298"/>
      <c r="GJA298"/>
      <c r="GJB298"/>
      <c r="GJC298"/>
      <c r="GJD298"/>
      <c r="GJE298"/>
      <c r="GJF298"/>
      <c r="GJG298"/>
      <c r="GJH298"/>
      <c r="GJI298"/>
      <c r="GJJ298"/>
      <c r="GJK298"/>
      <c r="GJL298"/>
      <c r="GJM298"/>
      <c r="GJN298"/>
      <c r="GJO298"/>
      <c r="GJP298"/>
      <c r="GJQ298"/>
      <c r="GJR298"/>
      <c r="GJS298"/>
      <c r="GJT298"/>
      <c r="GJU298"/>
      <c r="GJV298"/>
      <c r="GJW298"/>
      <c r="GJX298"/>
      <c r="GJY298"/>
      <c r="GJZ298"/>
      <c r="GKA298"/>
      <c r="GKB298"/>
      <c r="GKC298"/>
      <c r="GKD298"/>
      <c r="GKE298"/>
      <c r="GKF298"/>
      <c r="GKG298"/>
      <c r="GKH298"/>
      <c r="GKI298"/>
      <c r="GKJ298"/>
      <c r="GKK298"/>
      <c r="GKL298"/>
      <c r="GKM298"/>
      <c r="GKN298"/>
      <c r="GKO298"/>
      <c r="GKP298"/>
      <c r="GKQ298"/>
      <c r="GKR298"/>
      <c r="GKS298"/>
      <c r="GKT298"/>
      <c r="GKU298"/>
      <c r="GKV298"/>
      <c r="GKW298"/>
      <c r="GKX298"/>
      <c r="GKY298"/>
      <c r="GKZ298"/>
      <c r="GLA298"/>
      <c r="GLB298"/>
      <c r="GLC298"/>
      <c r="GLD298"/>
      <c r="GLE298"/>
      <c r="GLF298"/>
      <c r="GLG298"/>
      <c r="GLH298"/>
      <c r="GLI298"/>
      <c r="GLJ298"/>
      <c r="GLK298"/>
      <c r="GLL298"/>
      <c r="GLM298"/>
      <c r="GLN298"/>
      <c r="GLO298"/>
      <c r="GLP298"/>
      <c r="GLQ298"/>
      <c r="GLR298"/>
      <c r="GLS298"/>
      <c r="GLT298"/>
      <c r="GLU298"/>
      <c r="GLV298"/>
      <c r="GLW298"/>
      <c r="GLX298"/>
      <c r="GLY298"/>
      <c r="GLZ298"/>
      <c r="GMA298"/>
      <c r="GMB298"/>
      <c r="GMC298"/>
      <c r="GMD298"/>
      <c r="GME298"/>
      <c r="GMF298"/>
      <c r="GMG298"/>
      <c r="GMH298"/>
      <c r="GMI298"/>
      <c r="GMJ298"/>
      <c r="GMK298"/>
      <c r="GML298"/>
      <c r="GMM298"/>
      <c r="GMN298"/>
      <c r="GMO298"/>
      <c r="GMP298"/>
      <c r="GMQ298"/>
      <c r="GMR298"/>
      <c r="GMS298"/>
      <c r="GMT298"/>
      <c r="GMU298"/>
      <c r="GMV298"/>
      <c r="GMW298"/>
      <c r="GMX298"/>
      <c r="GMY298"/>
      <c r="GMZ298"/>
      <c r="GNA298"/>
      <c r="GNB298"/>
      <c r="GNC298"/>
      <c r="GND298"/>
      <c r="GNE298"/>
      <c r="GNF298"/>
      <c r="GNG298"/>
      <c r="GNH298"/>
      <c r="GNI298"/>
      <c r="GNJ298"/>
      <c r="GNK298"/>
      <c r="GNL298"/>
      <c r="GNM298"/>
      <c r="GNN298"/>
      <c r="GNO298"/>
      <c r="GNP298"/>
      <c r="GNQ298"/>
      <c r="GNR298"/>
      <c r="GNS298"/>
      <c r="GNT298"/>
      <c r="GNU298"/>
      <c r="GNV298"/>
      <c r="GNW298"/>
      <c r="GNX298"/>
      <c r="GNY298"/>
      <c r="GNZ298"/>
      <c r="GOA298"/>
      <c r="GOB298"/>
      <c r="GOC298"/>
      <c r="GOD298"/>
      <c r="GOE298"/>
      <c r="GOF298"/>
      <c r="GOG298"/>
      <c r="GOH298"/>
      <c r="GOI298"/>
      <c r="GOJ298"/>
      <c r="GOK298"/>
      <c r="GOL298"/>
      <c r="GOM298"/>
      <c r="GON298"/>
      <c r="GOO298"/>
      <c r="GOP298"/>
      <c r="GOQ298"/>
      <c r="GOR298"/>
      <c r="GOS298"/>
      <c r="GOT298"/>
      <c r="GOU298"/>
      <c r="GOV298"/>
      <c r="GOW298"/>
      <c r="GOX298"/>
      <c r="GOY298"/>
      <c r="GOZ298"/>
      <c r="GPA298"/>
      <c r="GPB298"/>
      <c r="GPC298"/>
      <c r="GPD298"/>
      <c r="GPE298"/>
      <c r="GPF298"/>
      <c r="GPG298"/>
      <c r="GPH298"/>
      <c r="GPI298"/>
      <c r="GPJ298"/>
      <c r="GPK298"/>
      <c r="GPL298"/>
      <c r="GPM298"/>
      <c r="GPN298"/>
      <c r="GPO298"/>
      <c r="GPP298"/>
      <c r="GPQ298"/>
      <c r="GPR298"/>
      <c r="GPS298"/>
      <c r="GPT298"/>
      <c r="GPU298"/>
      <c r="GPV298"/>
      <c r="GPW298"/>
      <c r="GPX298"/>
      <c r="GPY298"/>
      <c r="GPZ298"/>
      <c r="GQA298"/>
      <c r="GQB298"/>
      <c r="GQC298"/>
      <c r="GQD298"/>
      <c r="GQE298"/>
      <c r="GQF298"/>
      <c r="GQG298"/>
      <c r="GQH298"/>
      <c r="GQI298"/>
      <c r="GQJ298"/>
      <c r="GQK298"/>
      <c r="GQL298"/>
      <c r="GQM298"/>
      <c r="GQN298"/>
      <c r="GQO298"/>
      <c r="GQP298"/>
      <c r="GQQ298"/>
      <c r="GQR298"/>
      <c r="GQS298"/>
      <c r="GQT298"/>
      <c r="GQU298"/>
      <c r="GQV298"/>
      <c r="GQW298"/>
      <c r="GQX298"/>
      <c r="GQY298"/>
      <c r="GQZ298"/>
      <c r="GRA298"/>
      <c r="GRB298"/>
      <c r="GRC298"/>
      <c r="GRD298"/>
      <c r="GRE298"/>
      <c r="GRF298"/>
      <c r="GRG298"/>
      <c r="GRH298"/>
      <c r="GRI298"/>
      <c r="GRJ298"/>
      <c r="GRK298"/>
      <c r="GRL298"/>
      <c r="GRM298"/>
      <c r="GRN298"/>
      <c r="GRO298"/>
      <c r="GRP298"/>
      <c r="GRQ298"/>
      <c r="GRR298"/>
      <c r="GRS298"/>
      <c r="GRT298"/>
      <c r="GRU298"/>
      <c r="GRV298"/>
      <c r="GRW298"/>
      <c r="GRX298"/>
      <c r="GRY298"/>
      <c r="GRZ298"/>
      <c r="GSA298"/>
      <c r="GSB298"/>
      <c r="GSC298"/>
      <c r="GSD298"/>
      <c r="GSE298"/>
      <c r="GSF298"/>
      <c r="GSG298"/>
      <c r="GSH298"/>
      <c r="GSI298"/>
      <c r="GSJ298"/>
      <c r="GSK298"/>
      <c r="GSL298"/>
      <c r="GSM298"/>
      <c r="GSN298"/>
      <c r="GSO298"/>
      <c r="GSP298"/>
      <c r="GSQ298"/>
      <c r="GSR298"/>
      <c r="GSS298"/>
      <c r="GST298"/>
      <c r="GSU298"/>
      <c r="GSV298"/>
      <c r="GSW298"/>
      <c r="GSX298"/>
      <c r="GSY298"/>
      <c r="GSZ298"/>
      <c r="GTA298"/>
      <c r="GTB298"/>
      <c r="GTC298"/>
      <c r="GTD298"/>
      <c r="GTE298"/>
      <c r="GTF298"/>
      <c r="GTG298"/>
      <c r="GTH298"/>
      <c r="GTI298"/>
      <c r="GTJ298"/>
      <c r="GTK298"/>
      <c r="GTL298"/>
      <c r="GTM298"/>
      <c r="GTN298"/>
      <c r="GTO298"/>
      <c r="GTP298"/>
      <c r="GTQ298"/>
      <c r="GTR298"/>
      <c r="GTS298"/>
      <c r="GTT298"/>
      <c r="GTU298"/>
      <c r="GTV298"/>
      <c r="GTW298"/>
      <c r="GTX298"/>
      <c r="GTY298"/>
      <c r="GTZ298"/>
      <c r="GUA298"/>
      <c r="GUB298"/>
      <c r="GUC298"/>
      <c r="GUD298"/>
      <c r="GUE298"/>
      <c r="GUF298"/>
      <c r="GUG298"/>
      <c r="GUH298"/>
      <c r="GUI298"/>
      <c r="GUJ298"/>
      <c r="GUK298"/>
      <c r="GUL298"/>
      <c r="GUM298"/>
      <c r="GUN298"/>
      <c r="GUO298"/>
      <c r="GUP298"/>
      <c r="GUQ298"/>
      <c r="GUR298"/>
      <c r="GUS298"/>
      <c r="GUT298"/>
      <c r="GUU298"/>
      <c r="GUV298"/>
      <c r="GUW298"/>
      <c r="GUX298"/>
      <c r="GUY298"/>
      <c r="GUZ298"/>
      <c r="GVA298"/>
      <c r="GVB298"/>
      <c r="GVC298"/>
      <c r="GVD298"/>
      <c r="GVE298"/>
      <c r="GVF298"/>
      <c r="GVG298"/>
      <c r="GVH298"/>
      <c r="GVI298"/>
      <c r="GVJ298"/>
      <c r="GVK298"/>
      <c r="GVL298"/>
      <c r="GVM298"/>
      <c r="GVN298"/>
      <c r="GVO298"/>
      <c r="GVP298"/>
      <c r="GVQ298"/>
      <c r="GVR298"/>
      <c r="GVS298"/>
      <c r="GVT298"/>
      <c r="GVU298"/>
      <c r="GVV298"/>
      <c r="GVW298"/>
      <c r="GVX298"/>
      <c r="GVY298"/>
      <c r="GVZ298"/>
      <c r="GWA298"/>
      <c r="GWB298"/>
      <c r="GWC298"/>
      <c r="GWD298"/>
      <c r="GWE298"/>
      <c r="GWF298"/>
      <c r="GWG298"/>
      <c r="GWH298"/>
      <c r="GWI298"/>
      <c r="GWJ298"/>
      <c r="GWK298"/>
      <c r="GWL298"/>
      <c r="GWM298"/>
      <c r="GWN298"/>
      <c r="GWO298"/>
      <c r="GWP298"/>
      <c r="GWQ298"/>
      <c r="GWR298"/>
      <c r="GWS298"/>
      <c r="GWT298"/>
      <c r="GWU298"/>
      <c r="GWV298"/>
      <c r="GWW298"/>
      <c r="GWX298"/>
      <c r="GWY298"/>
      <c r="GWZ298"/>
      <c r="GXA298"/>
      <c r="GXB298"/>
      <c r="GXC298"/>
      <c r="GXD298"/>
      <c r="GXE298"/>
      <c r="GXF298"/>
      <c r="GXG298"/>
      <c r="GXH298"/>
      <c r="GXI298"/>
      <c r="GXJ298"/>
      <c r="GXK298"/>
      <c r="GXL298"/>
      <c r="GXM298"/>
      <c r="GXN298"/>
      <c r="GXO298"/>
      <c r="GXP298"/>
      <c r="GXQ298"/>
      <c r="GXR298"/>
      <c r="GXS298"/>
      <c r="GXT298"/>
      <c r="GXU298"/>
      <c r="GXV298"/>
      <c r="GXW298"/>
      <c r="GXX298"/>
      <c r="GXY298"/>
      <c r="GXZ298"/>
      <c r="GYA298"/>
      <c r="GYB298"/>
      <c r="GYC298"/>
      <c r="GYD298"/>
      <c r="GYE298"/>
      <c r="GYF298"/>
      <c r="GYG298"/>
      <c r="GYH298"/>
      <c r="GYI298"/>
      <c r="GYJ298"/>
      <c r="GYK298"/>
      <c r="GYL298"/>
      <c r="GYM298"/>
      <c r="GYN298"/>
      <c r="GYO298"/>
      <c r="GYP298"/>
      <c r="GYQ298"/>
      <c r="GYR298"/>
      <c r="GYS298"/>
      <c r="GYT298"/>
      <c r="GYU298"/>
      <c r="GYV298"/>
      <c r="GYW298"/>
      <c r="GYX298"/>
      <c r="GYY298"/>
      <c r="GYZ298"/>
      <c r="GZA298"/>
      <c r="GZB298"/>
      <c r="GZC298"/>
      <c r="GZD298"/>
      <c r="GZE298"/>
      <c r="GZF298"/>
      <c r="GZG298"/>
      <c r="GZH298"/>
      <c r="GZI298"/>
      <c r="GZJ298"/>
      <c r="GZK298"/>
      <c r="GZL298"/>
      <c r="GZM298"/>
      <c r="GZN298"/>
      <c r="GZO298"/>
      <c r="GZP298"/>
      <c r="GZQ298"/>
      <c r="GZR298"/>
      <c r="GZS298"/>
      <c r="GZT298"/>
      <c r="GZU298"/>
      <c r="GZV298"/>
      <c r="GZW298"/>
      <c r="GZX298"/>
      <c r="GZY298"/>
      <c r="GZZ298"/>
      <c r="HAA298"/>
      <c r="HAB298"/>
      <c r="HAC298"/>
      <c r="HAD298"/>
      <c r="HAE298"/>
      <c r="HAF298"/>
      <c r="HAG298"/>
      <c r="HAH298"/>
      <c r="HAI298"/>
      <c r="HAJ298"/>
      <c r="HAK298"/>
      <c r="HAL298"/>
      <c r="HAM298"/>
      <c r="HAN298"/>
      <c r="HAO298"/>
      <c r="HAP298"/>
      <c r="HAQ298"/>
      <c r="HAR298"/>
      <c r="HAS298"/>
      <c r="HAT298"/>
      <c r="HAU298"/>
      <c r="HAV298"/>
      <c r="HAW298"/>
      <c r="HAX298"/>
      <c r="HAY298"/>
      <c r="HAZ298"/>
      <c r="HBA298"/>
      <c r="HBB298"/>
      <c r="HBC298"/>
      <c r="HBD298"/>
      <c r="HBE298"/>
      <c r="HBF298"/>
      <c r="HBG298"/>
      <c r="HBH298"/>
      <c r="HBI298"/>
      <c r="HBJ298"/>
      <c r="HBK298"/>
      <c r="HBL298"/>
      <c r="HBM298"/>
      <c r="HBN298"/>
      <c r="HBO298"/>
      <c r="HBP298"/>
      <c r="HBQ298"/>
      <c r="HBR298"/>
      <c r="HBS298"/>
      <c r="HBT298"/>
      <c r="HBU298"/>
      <c r="HBV298"/>
      <c r="HBW298"/>
      <c r="HBX298"/>
      <c r="HBY298"/>
      <c r="HBZ298"/>
      <c r="HCA298"/>
      <c r="HCB298"/>
      <c r="HCC298"/>
      <c r="HCD298"/>
      <c r="HCE298"/>
      <c r="HCF298"/>
      <c r="HCG298"/>
      <c r="HCH298"/>
      <c r="HCI298"/>
      <c r="HCJ298"/>
      <c r="HCK298"/>
      <c r="HCL298"/>
      <c r="HCM298"/>
      <c r="HCN298"/>
      <c r="HCO298"/>
      <c r="HCP298"/>
      <c r="HCQ298"/>
      <c r="HCR298"/>
      <c r="HCS298"/>
      <c r="HCT298"/>
      <c r="HCU298"/>
      <c r="HCV298"/>
      <c r="HCW298"/>
      <c r="HCX298"/>
      <c r="HCY298"/>
      <c r="HCZ298"/>
      <c r="HDA298"/>
      <c r="HDB298"/>
      <c r="HDC298"/>
      <c r="HDD298"/>
      <c r="HDE298"/>
      <c r="HDF298"/>
      <c r="HDG298"/>
      <c r="HDH298"/>
      <c r="HDI298"/>
      <c r="HDJ298"/>
      <c r="HDK298"/>
      <c r="HDL298"/>
      <c r="HDM298"/>
      <c r="HDN298"/>
      <c r="HDO298"/>
      <c r="HDP298"/>
      <c r="HDQ298"/>
      <c r="HDR298"/>
      <c r="HDS298"/>
      <c r="HDT298"/>
      <c r="HDU298"/>
      <c r="HDV298"/>
      <c r="HDW298"/>
      <c r="HDX298"/>
      <c r="HDY298"/>
      <c r="HDZ298"/>
      <c r="HEA298"/>
      <c r="HEB298"/>
      <c r="HEC298"/>
      <c r="HED298"/>
      <c r="HEE298"/>
      <c r="HEF298"/>
      <c r="HEG298"/>
      <c r="HEH298"/>
      <c r="HEI298"/>
      <c r="HEJ298"/>
      <c r="HEK298"/>
      <c r="HEL298"/>
      <c r="HEM298"/>
      <c r="HEN298"/>
      <c r="HEO298"/>
      <c r="HEP298"/>
      <c r="HEQ298"/>
      <c r="HER298"/>
      <c r="HES298"/>
      <c r="HET298"/>
      <c r="HEU298"/>
      <c r="HEV298"/>
      <c r="HEW298"/>
      <c r="HEX298"/>
      <c r="HEY298"/>
      <c r="HEZ298"/>
      <c r="HFA298"/>
      <c r="HFB298"/>
      <c r="HFC298"/>
      <c r="HFD298"/>
      <c r="HFE298"/>
      <c r="HFF298"/>
      <c r="HFG298"/>
      <c r="HFH298"/>
      <c r="HFI298"/>
      <c r="HFJ298"/>
      <c r="HFK298"/>
      <c r="HFL298"/>
      <c r="HFM298"/>
      <c r="HFN298"/>
      <c r="HFO298"/>
      <c r="HFP298"/>
      <c r="HFQ298"/>
      <c r="HFR298"/>
      <c r="HFS298"/>
      <c r="HFT298"/>
      <c r="HFU298"/>
      <c r="HFV298"/>
      <c r="HFW298"/>
      <c r="HFX298"/>
      <c r="HFY298"/>
      <c r="HFZ298"/>
      <c r="HGA298"/>
      <c r="HGB298"/>
      <c r="HGC298"/>
      <c r="HGD298"/>
      <c r="HGE298"/>
      <c r="HGF298"/>
      <c r="HGG298"/>
      <c r="HGH298"/>
      <c r="HGI298"/>
      <c r="HGJ298"/>
      <c r="HGK298"/>
      <c r="HGL298"/>
      <c r="HGM298"/>
      <c r="HGN298"/>
      <c r="HGO298"/>
      <c r="HGP298"/>
      <c r="HGQ298"/>
      <c r="HGR298"/>
      <c r="HGS298"/>
      <c r="HGT298"/>
      <c r="HGU298"/>
      <c r="HGV298"/>
      <c r="HGW298"/>
      <c r="HGX298"/>
      <c r="HGY298"/>
      <c r="HGZ298"/>
      <c r="HHA298"/>
      <c r="HHB298"/>
      <c r="HHC298"/>
      <c r="HHD298"/>
      <c r="HHE298"/>
      <c r="HHF298"/>
      <c r="HHG298"/>
      <c r="HHH298"/>
      <c r="HHI298"/>
      <c r="HHJ298"/>
      <c r="HHK298"/>
      <c r="HHL298"/>
      <c r="HHM298"/>
      <c r="HHN298"/>
      <c r="HHO298"/>
      <c r="HHP298"/>
      <c r="HHQ298"/>
      <c r="HHR298"/>
      <c r="HHS298"/>
      <c r="HHT298"/>
      <c r="HHU298"/>
      <c r="HHV298"/>
      <c r="HHW298"/>
      <c r="HHX298"/>
      <c r="HHY298"/>
      <c r="HHZ298"/>
      <c r="HIA298"/>
      <c r="HIB298"/>
      <c r="HIC298"/>
      <c r="HID298"/>
      <c r="HIE298"/>
      <c r="HIF298"/>
      <c r="HIG298"/>
      <c r="HIH298"/>
      <c r="HII298"/>
      <c r="HIJ298"/>
      <c r="HIK298"/>
      <c r="HIL298"/>
      <c r="HIM298"/>
      <c r="HIN298"/>
      <c r="HIO298"/>
      <c r="HIP298"/>
      <c r="HIQ298"/>
      <c r="HIR298"/>
      <c r="HIS298"/>
      <c r="HIT298"/>
      <c r="HIU298"/>
      <c r="HIV298"/>
      <c r="HIW298"/>
      <c r="HIX298"/>
      <c r="HIY298"/>
      <c r="HIZ298"/>
      <c r="HJA298"/>
      <c r="HJB298"/>
      <c r="HJC298"/>
      <c r="HJD298"/>
      <c r="HJE298"/>
      <c r="HJF298"/>
      <c r="HJG298"/>
      <c r="HJH298"/>
      <c r="HJI298"/>
      <c r="HJJ298"/>
      <c r="HJK298"/>
      <c r="HJL298"/>
      <c r="HJM298"/>
      <c r="HJN298"/>
      <c r="HJO298"/>
      <c r="HJP298"/>
      <c r="HJQ298"/>
      <c r="HJR298"/>
      <c r="HJS298"/>
      <c r="HJT298"/>
      <c r="HJU298"/>
      <c r="HJV298"/>
      <c r="HJW298"/>
      <c r="HJX298"/>
      <c r="HJY298"/>
      <c r="HJZ298"/>
      <c r="HKA298"/>
      <c r="HKB298"/>
      <c r="HKC298"/>
      <c r="HKD298"/>
      <c r="HKE298"/>
      <c r="HKF298"/>
      <c r="HKG298"/>
      <c r="HKH298"/>
      <c r="HKI298"/>
      <c r="HKJ298"/>
      <c r="HKK298"/>
      <c r="HKL298"/>
      <c r="HKM298"/>
      <c r="HKN298"/>
      <c r="HKO298"/>
      <c r="HKP298"/>
      <c r="HKQ298"/>
      <c r="HKR298"/>
      <c r="HKS298"/>
      <c r="HKT298"/>
      <c r="HKU298"/>
      <c r="HKV298"/>
      <c r="HKW298"/>
      <c r="HKX298"/>
      <c r="HKY298"/>
      <c r="HKZ298"/>
      <c r="HLA298"/>
      <c r="HLB298"/>
      <c r="HLC298"/>
      <c r="HLD298"/>
      <c r="HLE298"/>
      <c r="HLF298"/>
      <c r="HLG298"/>
      <c r="HLH298"/>
      <c r="HLI298"/>
      <c r="HLJ298"/>
      <c r="HLK298"/>
      <c r="HLL298"/>
      <c r="HLM298"/>
      <c r="HLN298"/>
      <c r="HLO298"/>
      <c r="HLP298"/>
      <c r="HLQ298"/>
      <c r="HLR298"/>
      <c r="HLS298"/>
      <c r="HLT298"/>
      <c r="HLU298"/>
      <c r="HLV298"/>
      <c r="HLW298"/>
      <c r="HLX298"/>
      <c r="HLY298"/>
      <c r="HLZ298"/>
      <c r="HMA298"/>
      <c r="HMB298"/>
      <c r="HMC298"/>
      <c r="HMD298"/>
      <c r="HME298"/>
      <c r="HMF298"/>
      <c r="HMG298"/>
      <c r="HMH298"/>
      <c r="HMI298"/>
      <c r="HMJ298"/>
      <c r="HMK298"/>
      <c r="HML298"/>
      <c r="HMM298"/>
      <c r="HMN298"/>
      <c r="HMO298"/>
      <c r="HMP298"/>
      <c r="HMQ298"/>
      <c r="HMR298"/>
      <c r="HMS298"/>
      <c r="HMT298"/>
      <c r="HMU298"/>
      <c r="HMV298"/>
      <c r="HMW298"/>
      <c r="HMX298"/>
      <c r="HMY298"/>
      <c r="HMZ298"/>
      <c r="HNA298"/>
      <c r="HNB298"/>
      <c r="HNC298"/>
      <c r="HND298"/>
      <c r="HNE298"/>
      <c r="HNF298"/>
      <c r="HNG298"/>
      <c r="HNH298"/>
      <c r="HNI298"/>
      <c r="HNJ298"/>
      <c r="HNK298"/>
      <c r="HNL298"/>
      <c r="HNM298"/>
      <c r="HNN298"/>
      <c r="HNO298"/>
      <c r="HNP298"/>
      <c r="HNQ298"/>
      <c r="HNR298"/>
      <c r="HNS298"/>
      <c r="HNT298"/>
      <c r="HNU298"/>
      <c r="HNV298"/>
      <c r="HNW298"/>
      <c r="HNX298"/>
      <c r="HNY298"/>
      <c r="HNZ298"/>
      <c r="HOA298"/>
      <c r="HOB298"/>
      <c r="HOC298"/>
      <c r="HOD298"/>
      <c r="HOE298"/>
      <c r="HOF298"/>
      <c r="HOG298"/>
      <c r="HOH298"/>
      <c r="HOI298"/>
      <c r="HOJ298"/>
      <c r="HOK298"/>
      <c r="HOL298"/>
      <c r="HOM298"/>
      <c r="HON298"/>
      <c r="HOO298"/>
      <c r="HOP298"/>
      <c r="HOQ298"/>
      <c r="HOR298"/>
      <c r="HOS298"/>
      <c r="HOT298"/>
      <c r="HOU298"/>
      <c r="HOV298"/>
      <c r="HOW298"/>
      <c r="HOX298"/>
      <c r="HOY298"/>
      <c r="HOZ298"/>
      <c r="HPA298"/>
      <c r="HPB298"/>
      <c r="HPC298"/>
      <c r="HPD298"/>
      <c r="HPE298"/>
      <c r="HPF298"/>
      <c r="HPG298"/>
      <c r="HPH298"/>
      <c r="HPI298"/>
      <c r="HPJ298"/>
      <c r="HPK298"/>
      <c r="HPL298"/>
      <c r="HPM298"/>
      <c r="HPN298"/>
      <c r="HPO298"/>
      <c r="HPP298"/>
      <c r="HPQ298"/>
      <c r="HPR298"/>
      <c r="HPS298"/>
      <c r="HPT298"/>
      <c r="HPU298"/>
      <c r="HPV298"/>
      <c r="HPW298"/>
      <c r="HPX298"/>
      <c r="HPY298"/>
      <c r="HPZ298"/>
      <c r="HQA298"/>
      <c r="HQB298"/>
      <c r="HQC298"/>
      <c r="HQD298"/>
      <c r="HQE298"/>
      <c r="HQF298"/>
      <c r="HQG298"/>
      <c r="HQH298"/>
      <c r="HQI298"/>
      <c r="HQJ298"/>
      <c r="HQK298"/>
      <c r="HQL298"/>
      <c r="HQM298"/>
      <c r="HQN298"/>
      <c r="HQO298"/>
      <c r="HQP298"/>
      <c r="HQQ298"/>
      <c r="HQR298"/>
      <c r="HQS298"/>
      <c r="HQT298"/>
      <c r="HQU298"/>
      <c r="HQV298"/>
      <c r="HQW298"/>
      <c r="HQX298"/>
      <c r="HQY298"/>
      <c r="HQZ298"/>
      <c r="HRA298"/>
      <c r="HRB298"/>
      <c r="HRC298"/>
      <c r="HRD298"/>
      <c r="HRE298"/>
      <c r="HRF298"/>
      <c r="HRG298"/>
      <c r="HRH298"/>
      <c r="HRI298"/>
      <c r="HRJ298"/>
      <c r="HRK298"/>
      <c r="HRL298"/>
      <c r="HRM298"/>
      <c r="HRN298"/>
      <c r="HRO298"/>
      <c r="HRP298"/>
      <c r="HRQ298"/>
      <c r="HRR298"/>
      <c r="HRS298"/>
      <c r="HRT298"/>
      <c r="HRU298"/>
      <c r="HRV298"/>
      <c r="HRW298"/>
      <c r="HRX298"/>
      <c r="HRY298"/>
      <c r="HRZ298"/>
      <c r="HSA298"/>
      <c r="HSB298"/>
      <c r="HSC298"/>
      <c r="HSD298"/>
      <c r="HSE298"/>
      <c r="HSF298"/>
      <c r="HSG298"/>
      <c r="HSH298"/>
      <c r="HSI298"/>
      <c r="HSJ298"/>
      <c r="HSK298"/>
      <c r="HSL298"/>
      <c r="HSM298"/>
      <c r="HSN298"/>
      <c r="HSO298"/>
      <c r="HSP298"/>
      <c r="HSQ298"/>
      <c r="HSR298"/>
      <c r="HSS298"/>
      <c r="HST298"/>
      <c r="HSU298"/>
      <c r="HSV298"/>
      <c r="HSW298"/>
      <c r="HSX298"/>
      <c r="HSY298"/>
      <c r="HSZ298"/>
      <c r="HTA298"/>
      <c r="HTB298"/>
      <c r="HTC298"/>
      <c r="HTD298"/>
      <c r="HTE298"/>
      <c r="HTF298"/>
      <c r="HTG298"/>
      <c r="HTH298"/>
      <c r="HTI298"/>
      <c r="HTJ298"/>
      <c r="HTK298"/>
      <c r="HTL298"/>
      <c r="HTM298"/>
      <c r="HTN298"/>
      <c r="HTO298"/>
      <c r="HTP298"/>
      <c r="HTQ298"/>
      <c r="HTR298"/>
      <c r="HTS298"/>
      <c r="HTT298"/>
      <c r="HTU298"/>
      <c r="HTV298"/>
      <c r="HTW298"/>
      <c r="HTX298"/>
      <c r="HTY298"/>
      <c r="HTZ298"/>
      <c r="HUA298"/>
      <c r="HUB298"/>
      <c r="HUC298"/>
      <c r="HUD298"/>
      <c r="HUE298"/>
      <c r="HUF298"/>
      <c r="HUG298"/>
      <c r="HUH298"/>
      <c r="HUI298"/>
      <c r="HUJ298"/>
      <c r="HUK298"/>
      <c r="HUL298"/>
      <c r="HUM298"/>
      <c r="HUN298"/>
      <c r="HUO298"/>
      <c r="HUP298"/>
      <c r="HUQ298"/>
      <c r="HUR298"/>
      <c r="HUS298"/>
      <c r="HUT298"/>
      <c r="HUU298"/>
      <c r="HUV298"/>
      <c r="HUW298"/>
      <c r="HUX298"/>
      <c r="HUY298"/>
      <c r="HUZ298"/>
      <c r="HVA298"/>
      <c r="HVB298"/>
      <c r="HVC298"/>
      <c r="HVD298"/>
      <c r="HVE298"/>
      <c r="HVF298"/>
      <c r="HVG298"/>
      <c r="HVH298"/>
      <c r="HVI298"/>
      <c r="HVJ298"/>
      <c r="HVK298"/>
      <c r="HVL298"/>
      <c r="HVM298"/>
      <c r="HVN298"/>
      <c r="HVO298"/>
      <c r="HVP298"/>
      <c r="HVQ298"/>
      <c r="HVR298"/>
      <c r="HVS298"/>
      <c r="HVT298"/>
      <c r="HVU298"/>
      <c r="HVV298"/>
      <c r="HVW298"/>
      <c r="HVX298"/>
      <c r="HVY298"/>
      <c r="HVZ298"/>
      <c r="HWA298"/>
      <c r="HWB298"/>
      <c r="HWC298"/>
      <c r="HWD298"/>
      <c r="HWE298"/>
      <c r="HWF298"/>
      <c r="HWG298"/>
      <c r="HWH298"/>
      <c r="HWI298"/>
      <c r="HWJ298"/>
      <c r="HWK298"/>
      <c r="HWL298"/>
      <c r="HWM298"/>
      <c r="HWN298"/>
      <c r="HWO298"/>
      <c r="HWP298"/>
      <c r="HWQ298"/>
      <c r="HWR298"/>
      <c r="HWS298"/>
      <c r="HWT298"/>
      <c r="HWU298"/>
      <c r="HWV298"/>
      <c r="HWW298"/>
      <c r="HWX298"/>
      <c r="HWY298"/>
      <c r="HWZ298"/>
      <c r="HXA298"/>
      <c r="HXB298"/>
      <c r="HXC298"/>
      <c r="HXD298"/>
      <c r="HXE298"/>
      <c r="HXF298"/>
      <c r="HXG298"/>
      <c r="HXH298"/>
      <c r="HXI298"/>
      <c r="HXJ298"/>
      <c r="HXK298"/>
      <c r="HXL298"/>
      <c r="HXM298"/>
      <c r="HXN298"/>
      <c r="HXO298"/>
      <c r="HXP298"/>
      <c r="HXQ298"/>
      <c r="HXR298"/>
      <c r="HXS298"/>
      <c r="HXT298"/>
      <c r="HXU298"/>
      <c r="HXV298"/>
      <c r="HXW298"/>
      <c r="HXX298"/>
      <c r="HXY298"/>
      <c r="HXZ298"/>
      <c r="HYA298"/>
      <c r="HYB298"/>
      <c r="HYC298"/>
      <c r="HYD298"/>
      <c r="HYE298"/>
      <c r="HYF298"/>
      <c r="HYG298"/>
      <c r="HYH298"/>
      <c r="HYI298"/>
      <c r="HYJ298"/>
      <c r="HYK298"/>
      <c r="HYL298"/>
      <c r="HYM298"/>
      <c r="HYN298"/>
      <c r="HYO298"/>
      <c r="HYP298"/>
      <c r="HYQ298"/>
      <c r="HYR298"/>
      <c r="HYS298"/>
      <c r="HYT298"/>
      <c r="HYU298"/>
      <c r="HYV298"/>
      <c r="HYW298"/>
      <c r="HYX298"/>
      <c r="HYY298"/>
      <c r="HYZ298"/>
      <c r="HZA298"/>
      <c r="HZB298"/>
      <c r="HZC298"/>
      <c r="HZD298"/>
      <c r="HZE298"/>
      <c r="HZF298"/>
      <c r="HZG298"/>
      <c r="HZH298"/>
      <c r="HZI298"/>
      <c r="HZJ298"/>
      <c r="HZK298"/>
      <c r="HZL298"/>
      <c r="HZM298"/>
      <c r="HZN298"/>
      <c r="HZO298"/>
      <c r="HZP298"/>
      <c r="HZQ298"/>
      <c r="HZR298"/>
      <c r="HZS298"/>
      <c r="HZT298"/>
      <c r="HZU298"/>
      <c r="HZV298"/>
      <c r="HZW298"/>
      <c r="HZX298"/>
      <c r="HZY298"/>
      <c r="HZZ298"/>
      <c r="IAA298"/>
      <c r="IAB298"/>
      <c r="IAC298"/>
      <c r="IAD298"/>
      <c r="IAE298"/>
      <c r="IAF298"/>
      <c r="IAG298"/>
      <c r="IAH298"/>
      <c r="IAI298"/>
      <c r="IAJ298"/>
      <c r="IAK298"/>
      <c r="IAL298"/>
      <c r="IAM298"/>
      <c r="IAN298"/>
      <c r="IAO298"/>
      <c r="IAP298"/>
      <c r="IAQ298"/>
      <c r="IAR298"/>
      <c r="IAS298"/>
      <c r="IAT298"/>
      <c r="IAU298"/>
      <c r="IAV298"/>
      <c r="IAW298"/>
      <c r="IAX298"/>
      <c r="IAY298"/>
      <c r="IAZ298"/>
      <c r="IBA298"/>
      <c r="IBB298"/>
      <c r="IBC298"/>
      <c r="IBD298"/>
      <c r="IBE298"/>
      <c r="IBF298"/>
      <c r="IBG298"/>
      <c r="IBH298"/>
      <c r="IBI298"/>
      <c r="IBJ298"/>
      <c r="IBK298"/>
      <c r="IBL298"/>
      <c r="IBM298"/>
      <c r="IBN298"/>
      <c r="IBO298"/>
      <c r="IBP298"/>
      <c r="IBQ298"/>
      <c r="IBR298"/>
      <c r="IBS298"/>
      <c r="IBT298"/>
      <c r="IBU298"/>
      <c r="IBV298"/>
      <c r="IBW298"/>
      <c r="IBX298"/>
      <c r="IBY298"/>
      <c r="IBZ298"/>
      <c r="ICA298"/>
      <c r="ICB298"/>
      <c r="ICC298"/>
      <c r="ICD298"/>
      <c r="ICE298"/>
      <c r="ICF298"/>
      <c r="ICG298"/>
      <c r="ICH298"/>
      <c r="ICI298"/>
      <c r="ICJ298"/>
      <c r="ICK298"/>
      <c r="ICL298"/>
      <c r="ICM298"/>
      <c r="ICN298"/>
      <c r="ICO298"/>
      <c r="ICP298"/>
      <c r="ICQ298"/>
      <c r="ICR298"/>
      <c r="ICS298"/>
      <c r="ICT298"/>
      <c r="ICU298"/>
      <c r="ICV298"/>
      <c r="ICW298"/>
      <c r="ICX298"/>
      <c r="ICY298"/>
      <c r="ICZ298"/>
      <c r="IDA298"/>
      <c r="IDB298"/>
      <c r="IDC298"/>
      <c r="IDD298"/>
      <c r="IDE298"/>
      <c r="IDF298"/>
      <c r="IDG298"/>
      <c r="IDH298"/>
      <c r="IDI298"/>
      <c r="IDJ298"/>
      <c r="IDK298"/>
      <c r="IDL298"/>
      <c r="IDM298"/>
      <c r="IDN298"/>
      <c r="IDO298"/>
      <c r="IDP298"/>
      <c r="IDQ298"/>
      <c r="IDR298"/>
      <c r="IDS298"/>
      <c r="IDT298"/>
      <c r="IDU298"/>
      <c r="IDV298"/>
      <c r="IDW298"/>
      <c r="IDX298"/>
      <c r="IDY298"/>
      <c r="IDZ298"/>
      <c r="IEA298"/>
      <c r="IEB298"/>
      <c r="IEC298"/>
      <c r="IED298"/>
      <c r="IEE298"/>
      <c r="IEF298"/>
      <c r="IEG298"/>
      <c r="IEH298"/>
      <c r="IEI298"/>
      <c r="IEJ298"/>
      <c r="IEK298"/>
      <c r="IEL298"/>
      <c r="IEM298"/>
      <c r="IEN298"/>
      <c r="IEO298"/>
      <c r="IEP298"/>
      <c r="IEQ298"/>
      <c r="IER298"/>
      <c r="IES298"/>
      <c r="IET298"/>
      <c r="IEU298"/>
      <c r="IEV298"/>
      <c r="IEW298"/>
      <c r="IEX298"/>
      <c r="IEY298"/>
      <c r="IEZ298"/>
      <c r="IFA298"/>
      <c r="IFB298"/>
      <c r="IFC298"/>
      <c r="IFD298"/>
      <c r="IFE298"/>
      <c r="IFF298"/>
      <c r="IFG298"/>
      <c r="IFH298"/>
      <c r="IFI298"/>
      <c r="IFJ298"/>
      <c r="IFK298"/>
      <c r="IFL298"/>
      <c r="IFM298"/>
      <c r="IFN298"/>
      <c r="IFO298"/>
      <c r="IFP298"/>
      <c r="IFQ298"/>
      <c r="IFR298"/>
      <c r="IFS298"/>
      <c r="IFT298"/>
      <c r="IFU298"/>
      <c r="IFV298"/>
      <c r="IFW298"/>
      <c r="IFX298"/>
      <c r="IFY298"/>
      <c r="IFZ298"/>
      <c r="IGA298"/>
      <c r="IGB298"/>
      <c r="IGC298"/>
      <c r="IGD298"/>
      <c r="IGE298"/>
      <c r="IGF298"/>
      <c r="IGG298"/>
      <c r="IGH298"/>
      <c r="IGI298"/>
      <c r="IGJ298"/>
      <c r="IGK298"/>
      <c r="IGL298"/>
      <c r="IGM298"/>
      <c r="IGN298"/>
      <c r="IGO298"/>
      <c r="IGP298"/>
      <c r="IGQ298"/>
      <c r="IGR298"/>
      <c r="IGS298"/>
      <c r="IGT298"/>
      <c r="IGU298"/>
      <c r="IGV298"/>
      <c r="IGW298"/>
      <c r="IGX298"/>
      <c r="IGY298"/>
      <c r="IGZ298"/>
      <c r="IHA298"/>
      <c r="IHB298"/>
      <c r="IHC298"/>
      <c r="IHD298"/>
      <c r="IHE298"/>
      <c r="IHF298"/>
      <c r="IHG298"/>
      <c r="IHH298"/>
      <c r="IHI298"/>
      <c r="IHJ298"/>
      <c r="IHK298"/>
      <c r="IHL298"/>
      <c r="IHM298"/>
      <c r="IHN298"/>
      <c r="IHO298"/>
      <c r="IHP298"/>
      <c r="IHQ298"/>
      <c r="IHR298"/>
      <c r="IHS298"/>
      <c r="IHT298"/>
      <c r="IHU298"/>
      <c r="IHV298"/>
      <c r="IHW298"/>
      <c r="IHX298"/>
      <c r="IHY298"/>
      <c r="IHZ298"/>
      <c r="IIA298"/>
      <c r="IIB298"/>
      <c r="IIC298"/>
      <c r="IID298"/>
      <c r="IIE298"/>
      <c r="IIF298"/>
      <c r="IIG298"/>
      <c r="IIH298"/>
      <c r="III298"/>
      <c r="IIJ298"/>
      <c r="IIK298"/>
      <c r="IIL298"/>
      <c r="IIM298"/>
      <c r="IIN298"/>
      <c r="IIO298"/>
      <c r="IIP298"/>
      <c r="IIQ298"/>
      <c r="IIR298"/>
      <c r="IIS298"/>
      <c r="IIT298"/>
      <c r="IIU298"/>
      <c r="IIV298"/>
      <c r="IIW298"/>
      <c r="IIX298"/>
      <c r="IIY298"/>
      <c r="IIZ298"/>
      <c r="IJA298"/>
      <c r="IJB298"/>
      <c r="IJC298"/>
      <c r="IJD298"/>
      <c r="IJE298"/>
      <c r="IJF298"/>
      <c r="IJG298"/>
      <c r="IJH298"/>
      <c r="IJI298"/>
      <c r="IJJ298"/>
      <c r="IJK298"/>
      <c r="IJL298"/>
      <c r="IJM298"/>
      <c r="IJN298"/>
      <c r="IJO298"/>
      <c r="IJP298"/>
      <c r="IJQ298"/>
      <c r="IJR298"/>
      <c r="IJS298"/>
      <c r="IJT298"/>
      <c r="IJU298"/>
      <c r="IJV298"/>
      <c r="IJW298"/>
      <c r="IJX298"/>
      <c r="IJY298"/>
      <c r="IJZ298"/>
      <c r="IKA298"/>
      <c r="IKB298"/>
      <c r="IKC298"/>
      <c r="IKD298"/>
      <c r="IKE298"/>
      <c r="IKF298"/>
      <c r="IKG298"/>
      <c r="IKH298"/>
      <c r="IKI298"/>
      <c r="IKJ298"/>
      <c r="IKK298"/>
      <c r="IKL298"/>
      <c r="IKM298"/>
      <c r="IKN298"/>
      <c r="IKO298"/>
      <c r="IKP298"/>
      <c r="IKQ298"/>
      <c r="IKR298"/>
      <c r="IKS298"/>
      <c r="IKT298"/>
      <c r="IKU298"/>
      <c r="IKV298"/>
      <c r="IKW298"/>
      <c r="IKX298"/>
      <c r="IKY298"/>
      <c r="IKZ298"/>
      <c r="ILA298"/>
      <c r="ILB298"/>
      <c r="ILC298"/>
      <c r="ILD298"/>
      <c r="ILE298"/>
      <c r="ILF298"/>
      <c r="ILG298"/>
      <c r="ILH298"/>
      <c r="ILI298"/>
      <c r="ILJ298"/>
      <c r="ILK298"/>
      <c r="ILL298"/>
      <c r="ILM298"/>
      <c r="ILN298"/>
      <c r="ILO298"/>
      <c r="ILP298"/>
      <c r="ILQ298"/>
      <c r="ILR298"/>
      <c r="ILS298"/>
      <c r="ILT298"/>
      <c r="ILU298"/>
      <c r="ILV298"/>
      <c r="ILW298"/>
      <c r="ILX298"/>
      <c r="ILY298"/>
      <c r="ILZ298"/>
      <c r="IMA298"/>
      <c r="IMB298"/>
      <c r="IMC298"/>
      <c r="IMD298"/>
      <c r="IME298"/>
      <c r="IMF298"/>
      <c r="IMG298"/>
      <c r="IMH298"/>
      <c r="IMI298"/>
      <c r="IMJ298"/>
      <c r="IMK298"/>
      <c r="IML298"/>
      <c r="IMM298"/>
      <c r="IMN298"/>
      <c r="IMO298"/>
      <c r="IMP298"/>
      <c r="IMQ298"/>
      <c r="IMR298"/>
      <c r="IMS298"/>
      <c r="IMT298"/>
      <c r="IMU298"/>
      <c r="IMV298"/>
      <c r="IMW298"/>
      <c r="IMX298"/>
      <c r="IMY298"/>
      <c r="IMZ298"/>
      <c r="INA298"/>
      <c r="INB298"/>
      <c r="INC298"/>
      <c r="IND298"/>
      <c r="INE298"/>
      <c r="INF298"/>
      <c r="ING298"/>
      <c r="INH298"/>
      <c r="INI298"/>
      <c r="INJ298"/>
      <c r="INK298"/>
      <c r="INL298"/>
      <c r="INM298"/>
      <c r="INN298"/>
      <c r="INO298"/>
      <c r="INP298"/>
      <c r="INQ298"/>
      <c r="INR298"/>
      <c r="INS298"/>
      <c r="INT298"/>
      <c r="INU298"/>
      <c r="INV298"/>
      <c r="INW298"/>
      <c r="INX298"/>
      <c r="INY298"/>
      <c r="INZ298"/>
      <c r="IOA298"/>
      <c r="IOB298"/>
      <c r="IOC298"/>
      <c r="IOD298"/>
      <c r="IOE298"/>
      <c r="IOF298"/>
      <c r="IOG298"/>
      <c r="IOH298"/>
      <c r="IOI298"/>
      <c r="IOJ298"/>
      <c r="IOK298"/>
      <c r="IOL298"/>
      <c r="IOM298"/>
      <c r="ION298"/>
      <c r="IOO298"/>
      <c r="IOP298"/>
      <c r="IOQ298"/>
      <c r="IOR298"/>
      <c r="IOS298"/>
      <c r="IOT298"/>
      <c r="IOU298"/>
      <c r="IOV298"/>
      <c r="IOW298"/>
      <c r="IOX298"/>
      <c r="IOY298"/>
      <c r="IOZ298"/>
      <c r="IPA298"/>
      <c r="IPB298"/>
      <c r="IPC298"/>
      <c r="IPD298"/>
      <c r="IPE298"/>
      <c r="IPF298"/>
      <c r="IPG298"/>
      <c r="IPH298"/>
      <c r="IPI298"/>
      <c r="IPJ298"/>
      <c r="IPK298"/>
      <c r="IPL298"/>
      <c r="IPM298"/>
      <c r="IPN298"/>
      <c r="IPO298"/>
      <c r="IPP298"/>
      <c r="IPQ298"/>
      <c r="IPR298"/>
      <c r="IPS298"/>
      <c r="IPT298"/>
      <c r="IPU298"/>
      <c r="IPV298"/>
      <c r="IPW298"/>
      <c r="IPX298"/>
      <c r="IPY298"/>
      <c r="IPZ298"/>
      <c r="IQA298"/>
      <c r="IQB298"/>
      <c r="IQC298"/>
      <c r="IQD298"/>
      <c r="IQE298"/>
      <c r="IQF298"/>
      <c r="IQG298"/>
      <c r="IQH298"/>
      <c r="IQI298"/>
      <c r="IQJ298"/>
      <c r="IQK298"/>
      <c r="IQL298"/>
      <c r="IQM298"/>
      <c r="IQN298"/>
      <c r="IQO298"/>
      <c r="IQP298"/>
      <c r="IQQ298"/>
      <c r="IQR298"/>
      <c r="IQS298"/>
      <c r="IQT298"/>
      <c r="IQU298"/>
      <c r="IQV298"/>
      <c r="IQW298"/>
      <c r="IQX298"/>
      <c r="IQY298"/>
      <c r="IQZ298"/>
      <c r="IRA298"/>
      <c r="IRB298"/>
      <c r="IRC298"/>
      <c r="IRD298"/>
      <c r="IRE298"/>
      <c r="IRF298"/>
      <c r="IRG298"/>
      <c r="IRH298"/>
      <c r="IRI298"/>
      <c r="IRJ298"/>
      <c r="IRK298"/>
      <c r="IRL298"/>
      <c r="IRM298"/>
      <c r="IRN298"/>
      <c r="IRO298"/>
      <c r="IRP298"/>
      <c r="IRQ298"/>
      <c r="IRR298"/>
      <c r="IRS298"/>
      <c r="IRT298"/>
      <c r="IRU298"/>
      <c r="IRV298"/>
      <c r="IRW298"/>
      <c r="IRX298"/>
      <c r="IRY298"/>
      <c r="IRZ298"/>
      <c r="ISA298"/>
      <c r="ISB298"/>
      <c r="ISC298"/>
      <c r="ISD298"/>
      <c r="ISE298"/>
      <c r="ISF298"/>
      <c r="ISG298"/>
      <c r="ISH298"/>
      <c r="ISI298"/>
      <c r="ISJ298"/>
      <c r="ISK298"/>
      <c r="ISL298"/>
      <c r="ISM298"/>
      <c r="ISN298"/>
      <c r="ISO298"/>
      <c r="ISP298"/>
      <c r="ISQ298"/>
      <c r="ISR298"/>
      <c r="ISS298"/>
      <c r="IST298"/>
      <c r="ISU298"/>
      <c r="ISV298"/>
      <c r="ISW298"/>
      <c r="ISX298"/>
      <c r="ISY298"/>
      <c r="ISZ298"/>
      <c r="ITA298"/>
      <c r="ITB298"/>
      <c r="ITC298"/>
      <c r="ITD298"/>
      <c r="ITE298"/>
      <c r="ITF298"/>
      <c r="ITG298"/>
      <c r="ITH298"/>
      <c r="ITI298"/>
      <c r="ITJ298"/>
      <c r="ITK298"/>
      <c r="ITL298"/>
      <c r="ITM298"/>
      <c r="ITN298"/>
      <c r="ITO298"/>
      <c r="ITP298"/>
      <c r="ITQ298"/>
      <c r="ITR298"/>
      <c r="ITS298"/>
      <c r="ITT298"/>
      <c r="ITU298"/>
      <c r="ITV298"/>
      <c r="ITW298"/>
      <c r="ITX298"/>
      <c r="ITY298"/>
      <c r="ITZ298"/>
      <c r="IUA298"/>
      <c r="IUB298"/>
      <c r="IUC298"/>
      <c r="IUD298"/>
      <c r="IUE298"/>
      <c r="IUF298"/>
      <c r="IUG298"/>
      <c r="IUH298"/>
      <c r="IUI298"/>
      <c r="IUJ298"/>
      <c r="IUK298"/>
      <c r="IUL298"/>
      <c r="IUM298"/>
      <c r="IUN298"/>
      <c r="IUO298"/>
      <c r="IUP298"/>
      <c r="IUQ298"/>
      <c r="IUR298"/>
      <c r="IUS298"/>
      <c r="IUT298"/>
      <c r="IUU298"/>
      <c r="IUV298"/>
      <c r="IUW298"/>
      <c r="IUX298"/>
      <c r="IUY298"/>
      <c r="IUZ298"/>
      <c r="IVA298"/>
      <c r="IVB298"/>
      <c r="IVC298"/>
      <c r="IVD298"/>
      <c r="IVE298"/>
      <c r="IVF298"/>
      <c r="IVG298"/>
      <c r="IVH298"/>
      <c r="IVI298"/>
      <c r="IVJ298"/>
      <c r="IVK298"/>
      <c r="IVL298"/>
      <c r="IVM298"/>
      <c r="IVN298"/>
      <c r="IVO298"/>
      <c r="IVP298"/>
      <c r="IVQ298"/>
      <c r="IVR298"/>
      <c r="IVS298"/>
      <c r="IVT298"/>
      <c r="IVU298"/>
      <c r="IVV298"/>
      <c r="IVW298"/>
      <c r="IVX298"/>
      <c r="IVY298"/>
      <c r="IVZ298"/>
      <c r="IWA298"/>
      <c r="IWB298"/>
      <c r="IWC298"/>
      <c r="IWD298"/>
      <c r="IWE298"/>
      <c r="IWF298"/>
      <c r="IWG298"/>
      <c r="IWH298"/>
      <c r="IWI298"/>
      <c r="IWJ298"/>
      <c r="IWK298"/>
      <c r="IWL298"/>
      <c r="IWM298"/>
      <c r="IWN298"/>
      <c r="IWO298"/>
      <c r="IWP298"/>
      <c r="IWQ298"/>
      <c r="IWR298"/>
      <c r="IWS298"/>
      <c r="IWT298"/>
      <c r="IWU298"/>
      <c r="IWV298"/>
      <c r="IWW298"/>
      <c r="IWX298"/>
      <c r="IWY298"/>
      <c r="IWZ298"/>
      <c r="IXA298"/>
      <c r="IXB298"/>
      <c r="IXC298"/>
      <c r="IXD298"/>
      <c r="IXE298"/>
      <c r="IXF298"/>
      <c r="IXG298"/>
      <c r="IXH298"/>
      <c r="IXI298"/>
      <c r="IXJ298"/>
      <c r="IXK298"/>
      <c r="IXL298"/>
      <c r="IXM298"/>
      <c r="IXN298"/>
      <c r="IXO298"/>
      <c r="IXP298"/>
      <c r="IXQ298"/>
      <c r="IXR298"/>
      <c r="IXS298"/>
      <c r="IXT298"/>
      <c r="IXU298"/>
      <c r="IXV298"/>
      <c r="IXW298"/>
      <c r="IXX298"/>
      <c r="IXY298"/>
      <c r="IXZ298"/>
      <c r="IYA298"/>
      <c r="IYB298"/>
      <c r="IYC298"/>
      <c r="IYD298"/>
      <c r="IYE298"/>
      <c r="IYF298"/>
      <c r="IYG298"/>
      <c r="IYH298"/>
      <c r="IYI298"/>
      <c r="IYJ298"/>
      <c r="IYK298"/>
      <c r="IYL298"/>
      <c r="IYM298"/>
      <c r="IYN298"/>
      <c r="IYO298"/>
      <c r="IYP298"/>
      <c r="IYQ298"/>
      <c r="IYR298"/>
      <c r="IYS298"/>
      <c r="IYT298"/>
      <c r="IYU298"/>
      <c r="IYV298"/>
      <c r="IYW298"/>
      <c r="IYX298"/>
      <c r="IYY298"/>
      <c r="IYZ298"/>
      <c r="IZA298"/>
      <c r="IZB298"/>
      <c r="IZC298"/>
      <c r="IZD298"/>
      <c r="IZE298"/>
      <c r="IZF298"/>
      <c r="IZG298"/>
      <c r="IZH298"/>
      <c r="IZI298"/>
      <c r="IZJ298"/>
      <c r="IZK298"/>
      <c r="IZL298"/>
      <c r="IZM298"/>
      <c r="IZN298"/>
      <c r="IZO298"/>
      <c r="IZP298"/>
      <c r="IZQ298"/>
      <c r="IZR298"/>
      <c r="IZS298"/>
      <c r="IZT298"/>
      <c r="IZU298"/>
      <c r="IZV298"/>
      <c r="IZW298"/>
      <c r="IZX298"/>
      <c r="IZY298"/>
      <c r="IZZ298"/>
      <c r="JAA298"/>
      <c r="JAB298"/>
      <c r="JAC298"/>
      <c r="JAD298"/>
      <c r="JAE298"/>
      <c r="JAF298"/>
      <c r="JAG298"/>
      <c r="JAH298"/>
      <c r="JAI298"/>
      <c r="JAJ298"/>
      <c r="JAK298"/>
      <c r="JAL298"/>
      <c r="JAM298"/>
      <c r="JAN298"/>
      <c r="JAO298"/>
      <c r="JAP298"/>
      <c r="JAQ298"/>
      <c r="JAR298"/>
      <c r="JAS298"/>
      <c r="JAT298"/>
      <c r="JAU298"/>
      <c r="JAV298"/>
      <c r="JAW298"/>
      <c r="JAX298"/>
      <c r="JAY298"/>
      <c r="JAZ298"/>
      <c r="JBA298"/>
      <c r="JBB298"/>
      <c r="JBC298"/>
      <c r="JBD298"/>
      <c r="JBE298"/>
      <c r="JBF298"/>
      <c r="JBG298"/>
      <c r="JBH298"/>
      <c r="JBI298"/>
      <c r="JBJ298"/>
      <c r="JBK298"/>
      <c r="JBL298"/>
      <c r="JBM298"/>
      <c r="JBN298"/>
      <c r="JBO298"/>
      <c r="JBP298"/>
      <c r="JBQ298"/>
      <c r="JBR298"/>
      <c r="JBS298"/>
      <c r="JBT298"/>
      <c r="JBU298"/>
      <c r="JBV298"/>
      <c r="JBW298"/>
      <c r="JBX298"/>
      <c r="JBY298"/>
      <c r="JBZ298"/>
      <c r="JCA298"/>
      <c r="JCB298"/>
      <c r="JCC298"/>
      <c r="JCD298"/>
      <c r="JCE298"/>
      <c r="JCF298"/>
      <c r="JCG298"/>
      <c r="JCH298"/>
      <c r="JCI298"/>
      <c r="JCJ298"/>
      <c r="JCK298"/>
      <c r="JCL298"/>
      <c r="JCM298"/>
      <c r="JCN298"/>
      <c r="JCO298"/>
      <c r="JCP298"/>
      <c r="JCQ298"/>
      <c r="JCR298"/>
      <c r="JCS298"/>
      <c r="JCT298"/>
      <c r="JCU298"/>
      <c r="JCV298"/>
      <c r="JCW298"/>
      <c r="JCX298"/>
      <c r="JCY298"/>
      <c r="JCZ298"/>
      <c r="JDA298"/>
      <c r="JDB298"/>
      <c r="JDC298"/>
      <c r="JDD298"/>
      <c r="JDE298"/>
      <c r="JDF298"/>
      <c r="JDG298"/>
      <c r="JDH298"/>
      <c r="JDI298"/>
      <c r="JDJ298"/>
      <c r="JDK298"/>
      <c r="JDL298"/>
      <c r="JDM298"/>
      <c r="JDN298"/>
      <c r="JDO298"/>
      <c r="JDP298"/>
      <c r="JDQ298"/>
      <c r="JDR298"/>
      <c r="JDS298"/>
      <c r="JDT298"/>
      <c r="JDU298"/>
      <c r="JDV298"/>
      <c r="JDW298"/>
      <c r="JDX298"/>
      <c r="JDY298"/>
      <c r="JDZ298"/>
      <c r="JEA298"/>
      <c r="JEB298"/>
      <c r="JEC298"/>
      <c r="JED298"/>
      <c r="JEE298"/>
      <c r="JEF298"/>
      <c r="JEG298"/>
      <c r="JEH298"/>
      <c r="JEI298"/>
      <c r="JEJ298"/>
      <c r="JEK298"/>
      <c r="JEL298"/>
      <c r="JEM298"/>
      <c r="JEN298"/>
      <c r="JEO298"/>
      <c r="JEP298"/>
      <c r="JEQ298"/>
      <c r="JER298"/>
      <c r="JES298"/>
      <c r="JET298"/>
      <c r="JEU298"/>
      <c r="JEV298"/>
      <c r="JEW298"/>
      <c r="JEX298"/>
      <c r="JEY298"/>
      <c r="JEZ298"/>
      <c r="JFA298"/>
      <c r="JFB298"/>
      <c r="JFC298"/>
      <c r="JFD298"/>
      <c r="JFE298"/>
      <c r="JFF298"/>
      <c r="JFG298"/>
      <c r="JFH298"/>
      <c r="JFI298"/>
      <c r="JFJ298"/>
      <c r="JFK298"/>
      <c r="JFL298"/>
      <c r="JFM298"/>
      <c r="JFN298"/>
      <c r="JFO298"/>
      <c r="JFP298"/>
      <c r="JFQ298"/>
      <c r="JFR298"/>
      <c r="JFS298"/>
      <c r="JFT298"/>
      <c r="JFU298"/>
      <c r="JFV298"/>
      <c r="JFW298"/>
      <c r="JFX298"/>
      <c r="JFY298"/>
      <c r="JFZ298"/>
      <c r="JGA298"/>
      <c r="JGB298"/>
      <c r="JGC298"/>
      <c r="JGD298"/>
      <c r="JGE298"/>
      <c r="JGF298"/>
      <c r="JGG298"/>
      <c r="JGH298"/>
      <c r="JGI298"/>
      <c r="JGJ298"/>
      <c r="JGK298"/>
      <c r="JGL298"/>
      <c r="JGM298"/>
      <c r="JGN298"/>
      <c r="JGO298"/>
      <c r="JGP298"/>
      <c r="JGQ298"/>
      <c r="JGR298"/>
      <c r="JGS298"/>
      <c r="JGT298"/>
      <c r="JGU298"/>
      <c r="JGV298"/>
      <c r="JGW298"/>
      <c r="JGX298"/>
      <c r="JGY298"/>
      <c r="JGZ298"/>
      <c r="JHA298"/>
      <c r="JHB298"/>
      <c r="JHC298"/>
      <c r="JHD298"/>
      <c r="JHE298"/>
      <c r="JHF298"/>
      <c r="JHG298"/>
      <c r="JHH298"/>
      <c r="JHI298"/>
      <c r="JHJ298"/>
      <c r="JHK298"/>
      <c r="JHL298"/>
      <c r="JHM298"/>
      <c r="JHN298"/>
      <c r="JHO298"/>
      <c r="JHP298"/>
      <c r="JHQ298"/>
      <c r="JHR298"/>
      <c r="JHS298"/>
      <c r="JHT298"/>
      <c r="JHU298"/>
      <c r="JHV298"/>
      <c r="JHW298"/>
      <c r="JHX298"/>
      <c r="JHY298"/>
      <c r="JHZ298"/>
      <c r="JIA298"/>
      <c r="JIB298"/>
      <c r="JIC298"/>
      <c r="JID298"/>
      <c r="JIE298"/>
      <c r="JIF298"/>
      <c r="JIG298"/>
      <c r="JIH298"/>
      <c r="JII298"/>
      <c r="JIJ298"/>
      <c r="JIK298"/>
      <c r="JIL298"/>
      <c r="JIM298"/>
      <c r="JIN298"/>
      <c r="JIO298"/>
      <c r="JIP298"/>
      <c r="JIQ298"/>
      <c r="JIR298"/>
      <c r="JIS298"/>
      <c r="JIT298"/>
      <c r="JIU298"/>
      <c r="JIV298"/>
      <c r="JIW298"/>
      <c r="JIX298"/>
      <c r="JIY298"/>
      <c r="JIZ298"/>
      <c r="JJA298"/>
      <c r="JJB298"/>
      <c r="JJC298"/>
      <c r="JJD298"/>
      <c r="JJE298"/>
      <c r="JJF298"/>
      <c r="JJG298"/>
      <c r="JJH298"/>
      <c r="JJI298"/>
      <c r="JJJ298"/>
      <c r="JJK298"/>
      <c r="JJL298"/>
      <c r="JJM298"/>
      <c r="JJN298"/>
      <c r="JJO298"/>
      <c r="JJP298"/>
      <c r="JJQ298"/>
      <c r="JJR298"/>
      <c r="JJS298"/>
      <c r="JJT298"/>
      <c r="JJU298"/>
      <c r="JJV298"/>
      <c r="JJW298"/>
      <c r="JJX298"/>
      <c r="JJY298"/>
      <c r="JJZ298"/>
      <c r="JKA298"/>
      <c r="JKB298"/>
      <c r="JKC298"/>
      <c r="JKD298"/>
      <c r="JKE298"/>
      <c r="JKF298"/>
      <c r="JKG298"/>
      <c r="JKH298"/>
      <c r="JKI298"/>
      <c r="JKJ298"/>
      <c r="JKK298"/>
      <c r="JKL298"/>
      <c r="JKM298"/>
      <c r="JKN298"/>
      <c r="JKO298"/>
      <c r="JKP298"/>
      <c r="JKQ298"/>
      <c r="JKR298"/>
      <c r="JKS298"/>
      <c r="JKT298"/>
      <c r="JKU298"/>
      <c r="JKV298"/>
      <c r="JKW298"/>
      <c r="JKX298"/>
      <c r="JKY298"/>
      <c r="JKZ298"/>
      <c r="JLA298"/>
      <c r="JLB298"/>
      <c r="JLC298"/>
      <c r="JLD298"/>
      <c r="JLE298"/>
      <c r="JLF298"/>
      <c r="JLG298"/>
      <c r="JLH298"/>
      <c r="JLI298"/>
      <c r="JLJ298"/>
      <c r="JLK298"/>
      <c r="JLL298"/>
      <c r="JLM298"/>
      <c r="JLN298"/>
      <c r="JLO298"/>
      <c r="JLP298"/>
      <c r="JLQ298"/>
      <c r="JLR298"/>
      <c r="JLS298"/>
      <c r="JLT298"/>
      <c r="JLU298"/>
      <c r="JLV298"/>
      <c r="JLW298"/>
      <c r="JLX298"/>
      <c r="JLY298"/>
      <c r="JLZ298"/>
      <c r="JMA298"/>
      <c r="JMB298"/>
      <c r="JMC298"/>
      <c r="JMD298"/>
      <c r="JME298"/>
      <c r="JMF298"/>
      <c r="JMG298"/>
      <c r="JMH298"/>
      <c r="JMI298"/>
      <c r="JMJ298"/>
      <c r="JMK298"/>
      <c r="JML298"/>
      <c r="JMM298"/>
      <c r="JMN298"/>
      <c r="JMO298"/>
      <c r="JMP298"/>
      <c r="JMQ298"/>
      <c r="JMR298"/>
      <c r="JMS298"/>
      <c r="JMT298"/>
      <c r="JMU298"/>
      <c r="JMV298"/>
      <c r="JMW298"/>
      <c r="JMX298"/>
      <c r="JMY298"/>
      <c r="JMZ298"/>
      <c r="JNA298"/>
      <c r="JNB298"/>
      <c r="JNC298"/>
      <c r="JND298"/>
      <c r="JNE298"/>
      <c r="JNF298"/>
      <c r="JNG298"/>
      <c r="JNH298"/>
      <c r="JNI298"/>
      <c r="JNJ298"/>
      <c r="JNK298"/>
      <c r="JNL298"/>
      <c r="JNM298"/>
      <c r="JNN298"/>
      <c r="JNO298"/>
      <c r="JNP298"/>
      <c r="JNQ298"/>
      <c r="JNR298"/>
      <c r="JNS298"/>
      <c r="JNT298"/>
      <c r="JNU298"/>
      <c r="JNV298"/>
      <c r="JNW298"/>
      <c r="JNX298"/>
      <c r="JNY298"/>
      <c r="JNZ298"/>
      <c r="JOA298"/>
      <c r="JOB298"/>
      <c r="JOC298"/>
      <c r="JOD298"/>
      <c r="JOE298"/>
      <c r="JOF298"/>
      <c r="JOG298"/>
      <c r="JOH298"/>
      <c r="JOI298"/>
      <c r="JOJ298"/>
      <c r="JOK298"/>
      <c r="JOL298"/>
      <c r="JOM298"/>
      <c r="JON298"/>
      <c r="JOO298"/>
      <c r="JOP298"/>
      <c r="JOQ298"/>
      <c r="JOR298"/>
      <c r="JOS298"/>
      <c r="JOT298"/>
      <c r="JOU298"/>
      <c r="JOV298"/>
      <c r="JOW298"/>
      <c r="JOX298"/>
      <c r="JOY298"/>
      <c r="JOZ298"/>
      <c r="JPA298"/>
      <c r="JPB298"/>
      <c r="JPC298"/>
      <c r="JPD298"/>
      <c r="JPE298"/>
      <c r="JPF298"/>
      <c r="JPG298"/>
      <c r="JPH298"/>
      <c r="JPI298"/>
      <c r="JPJ298"/>
      <c r="JPK298"/>
      <c r="JPL298"/>
      <c r="JPM298"/>
      <c r="JPN298"/>
      <c r="JPO298"/>
      <c r="JPP298"/>
      <c r="JPQ298"/>
      <c r="JPR298"/>
      <c r="JPS298"/>
      <c r="JPT298"/>
      <c r="JPU298"/>
      <c r="JPV298"/>
      <c r="JPW298"/>
      <c r="JPX298"/>
      <c r="JPY298"/>
      <c r="JPZ298"/>
      <c r="JQA298"/>
      <c r="JQB298"/>
      <c r="JQC298"/>
      <c r="JQD298"/>
      <c r="JQE298"/>
      <c r="JQF298"/>
      <c r="JQG298"/>
      <c r="JQH298"/>
      <c r="JQI298"/>
      <c r="JQJ298"/>
      <c r="JQK298"/>
      <c r="JQL298"/>
      <c r="JQM298"/>
      <c r="JQN298"/>
      <c r="JQO298"/>
      <c r="JQP298"/>
      <c r="JQQ298"/>
      <c r="JQR298"/>
      <c r="JQS298"/>
      <c r="JQT298"/>
      <c r="JQU298"/>
      <c r="JQV298"/>
      <c r="JQW298"/>
      <c r="JQX298"/>
      <c r="JQY298"/>
      <c r="JQZ298"/>
      <c r="JRA298"/>
      <c r="JRB298"/>
      <c r="JRC298"/>
      <c r="JRD298"/>
      <c r="JRE298"/>
      <c r="JRF298"/>
      <c r="JRG298"/>
      <c r="JRH298"/>
      <c r="JRI298"/>
      <c r="JRJ298"/>
      <c r="JRK298"/>
      <c r="JRL298"/>
      <c r="JRM298"/>
      <c r="JRN298"/>
      <c r="JRO298"/>
      <c r="JRP298"/>
      <c r="JRQ298"/>
      <c r="JRR298"/>
      <c r="JRS298"/>
      <c r="JRT298"/>
      <c r="JRU298"/>
      <c r="JRV298"/>
      <c r="JRW298"/>
      <c r="JRX298"/>
      <c r="JRY298"/>
      <c r="JRZ298"/>
      <c r="JSA298"/>
      <c r="JSB298"/>
      <c r="JSC298"/>
      <c r="JSD298"/>
      <c r="JSE298"/>
      <c r="JSF298"/>
      <c r="JSG298"/>
      <c r="JSH298"/>
      <c r="JSI298"/>
      <c r="JSJ298"/>
      <c r="JSK298"/>
      <c r="JSL298"/>
      <c r="JSM298"/>
      <c r="JSN298"/>
      <c r="JSO298"/>
      <c r="JSP298"/>
      <c r="JSQ298"/>
      <c r="JSR298"/>
      <c r="JSS298"/>
      <c r="JST298"/>
      <c r="JSU298"/>
      <c r="JSV298"/>
      <c r="JSW298"/>
      <c r="JSX298"/>
      <c r="JSY298"/>
      <c r="JSZ298"/>
      <c r="JTA298"/>
      <c r="JTB298"/>
      <c r="JTC298"/>
      <c r="JTD298"/>
      <c r="JTE298"/>
      <c r="JTF298"/>
      <c r="JTG298"/>
      <c r="JTH298"/>
      <c r="JTI298"/>
      <c r="JTJ298"/>
      <c r="JTK298"/>
      <c r="JTL298"/>
      <c r="JTM298"/>
      <c r="JTN298"/>
      <c r="JTO298"/>
      <c r="JTP298"/>
      <c r="JTQ298"/>
      <c r="JTR298"/>
      <c r="JTS298"/>
      <c r="JTT298"/>
      <c r="JTU298"/>
      <c r="JTV298"/>
      <c r="JTW298"/>
      <c r="JTX298"/>
      <c r="JTY298"/>
      <c r="JTZ298"/>
      <c r="JUA298"/>
      <c r="JUB298"/>
      <c r="JUC298"/>
      <c r="JUD298"/>
      <c r="JUE298"/>
      <c r="JUF298"/>
      <c r="JUG298"/>
      <c r="JUH298"/>
      <c r="JUI298"/>
      <c r="JUJ298"/>
      <c r="JUK298"/>
      <c r="JUL298"/>
      <c r="JUM298"/>
      <c r="JUN298"/>
      <c r="JUO298"/>
      <c r="JUP298"/>
      <c r="JUQ298"/>
      <c r="JUR298"/>
      <c r="JUS298"/>
      <c r="JUT298"/>
      <c r="JUU298"/>
      <c r="JUV298"/>
      <c r="JUW298"/>
      <c r="JUX298"/>
      <c r="JUY298"/>
      <c r="JUZ298"/>
      <c r="JVA298"/>
      <c r="JVB298"/>
      <c r="JVC298"/>
      <c r="JVD298"/>
      <c r="JVE298"/>
      <c r="JVF298"/>
      <c r="JVG298"/>
      <c r="JVH298"/>
      <c r="JVI298"/>
      <c r="JVJ298"/>
      <c r="JVK298"/>
      <c r="JVL298"/>
      <c r="JVM298"/>
      <c r="JVN298"/>
      <c r="JVO298"/>
      <c r="JVP298"/>
      <c r="JVQ298"/>
      <c r="JVR298"/>
      <c r="JVS298"/>
      <c r="JVT298"/>
      <c r="JVU298"/>
      <c r="JVV298"/>
      <c r="JVW298"/>
      <c r="JVX298"/>
      <c r="JVY298"/>
      <c r="JVZ298"/>
      <c r="JWA298"/>
      <c r="JWB298"/>
      <c r="JWC298"/>
      <c r="JWD298"/>
      <c r="JWE298"/>
      <c r="JWF298"/>
      <c r="JWG298"/>
      <c r="JWH298"/>
      <c r="JWI298"/>
      <c r="JWJ298"/>
      <c r="JWK298"/>
      <c r="JWL298"/>
      <c r="JWM298"/>
      <c r="JWN298"/>
      <c r="JWO298"/>
      <c r="JWP298"/>
      <c r="JWQ298"/>
      <c r="JWR298"/>
      <c r="JWS298"/>
      <c r="JWT298"/>
      <c r="JWU298"/>
      <c r="JWV298"/>
      <c r="JWW298"/>
      <c r="JWX298"/>
      <c r="JWY298"/>
      <c r="JWZ298"/>
      <c r="JXA298"/>
      <c r="JXB298"/>
      <c r="JXC298"/>
      <c r="JXD298"/>
      <c r="JXE298"/>
      <c r="JXF298"/>
      <c r="JXG298"/>
      <c r="JXH298"/>
      <c r="JXI298"/>
      <c r="JXJ298"/>
      <c r="JXK298"/>
      <c r="JXL298"/>
      <c r="JXM298"/>
      <c r="JXN298"/>
      <c r="JXO298"/>
      <c r="JXP298"/>
      <c r="JXQ298"/>
      <c r="JXR298"/>
      <c r="JXS298"/>
      <c r="JXT298"/>
      <c r="JXU298"/>
      <c r="JXV298"/>
      <c r="JXW298"/>
      <c r="JXX298"/>
      <c r="JXY298"/>
      <c r="JXZ298"/>
      <c r="JYA298"/>
      <c r="JYB298"/>
      <c r="JYC298"/>
      <c r="JYD298"/>
      <c r="JYE298"/>
      <c r="JYF298"/>
      <c r="JYG298"/>
      <c r="JYH298"/>
      <c r="JYI298"/>
      <c r="JYJ298"/>
      <c r="JYK298"/>
      <c r="JYL298"/>
      <c r="JYM298"/>
      <c r="JYN298"/>
      <c r="JYO298"/>
      <c r="JYP298"/>
      <c r="JYQ298"/>
      <c r="JYR298"/>
      <c r="JYS298"/>
      <c r="JYT298"/>
      <c r="JYU298"/>
      <c r="JYV298"/>
      <c r="JYW298"/>
      <c r="JYX298"/>
      <c r="JYY298"/>
      <c r="JYZ298"/>
      <c r="JZA298"/>
      <c r="JZB298"/>
      <c r="JZC298"/>
      <c r="JZD298"/>
      <c r="JZE298"/>
      <c r="JZF298"/>
      <c r="JZG298"/>
      <c r="JZH298"/>
      <c r="JZI298"/>
      <c r="JZJ298"/>
      <c r="JZK298"/>
      <c r="JZL298"/>
      <c r="JZM298"/>
      <c r="JZN298"/>
      <c r="JZO298"/>
      <c r="JZP298"/>
      <c r="JZQ298"/>
      <c r="JZR298"/>
      <c r="JZS298"/>
      <c r="JZT298"/>
      <c r="JZU298"/>
      <c r="JZV298"/>
      <c r="JZW298"/>
      <c r="JZX298"/>
      <c r="JZY298"/>
      <c r="JZZ298"/>
      <c r="KAA298"/>
      <c r="KAB298"/>
      <c r="KAC298"/>
      <c r="KAD298"/>
      <c r="KAE298"/>
      <c r="KAF298"/>
      <c r="KAG298"/>
      <c r="KAH298"/>
      <c r="KAI298"/>
      <c r="KAJ298"/>
      <c r="KAK298"/>
      <c r="KAL298"/>
      <c r="KAM298"/>
      <c r="KAN298"/>
      <c r="KAO298"/>
      <c r="KAP298"/>
      <c r="KAQ298"/>
      <c r="KAR298"/>
      <c r="KAS298"/>
      <c r="KAT298"/>
      <c r="KAU298"/>
      <c r="KAV298"/>
      <c r="KAW298"/>
      <c r="KAX298"/>
      <c r="KAY298"/>
      <c r="KAZ298"/>
      <c r="KBA298"/>
      <c r="KBB298"/>
      <c r="KBC298"/>
      <c r="KBD298"/>
      <c r="KBE298"/>
      <c r="KBF298"/>
      <c r="KBG298"/>
      <c r="KBH298"/>
      <c r="KBI298"/>
      <c r="KBJ298"/>
      <c r="KBK298"/>
      <c r="KBL298"/>
      <c r="KBM298"/>
      <c r="KBN298"/>
      <c r="KBO298"/>
      <c r="KBP298"/>
      <c r="KBQ298"/>
      <c r="KBR298"/>
      <c r="KBS298"/>
      <c r="KBT298"/>
      <c r="KBU298"/>
      <c r="KBV298"/>
      <c r="KBW298"/>
      <c r="KBX298"/>
      <c r="KBY298"/>
      <c r="KBZ298"/>
      <c r="KCA298"/>
      <c r="KCB298"/>
      <c r="KCC298"/>
      <c r="KCD298"/>
      <c r="KCE298"/>
      <c r="KCF298"/>
      <c r="KCG298"/>
      <c r="KCH298"/>
      <c r="KCI298"/>
      <c r="KCJ298"/>
      <c r="KCK298"/>
      <c r="KCL298"/>
      <c r="KCM298"/>
      <c r="KCN298"/>
      <c r="KCO298"/>
      <c r="KCP298"/>
      <c r="KCQ298"/>
      <c r="KCR298"/>
      <c r="KCS298"/>
      <c r="KCT298"/>
      <c r="KCU298"/>
      <c r="KCV298"/>
      <c r="KCW298"/>
      <c r="KCX298"/>
      <c r="KCY298"/>
      <c r="KCZ298"/>
      <c r="KDA298"/>
      <c r="KDB298"/>
      <c r="KDC298"/>
      <c r="KDD298"/>
      <c r="KDE298"/>
      <c r="KDF298"/>
      <c r="KDG298"/>
      <c r="KDH298"/>
      <c r="KDI298"/>
      <c r="KDJ298"/>
      <c r="KDK298"/>
      <c r="KDL298"/>
      <c r="KDM298"/>
      <c r="KDN298"/>
      <c r="KDO298"/>
      <c r="KDP298"/>
      <c r="KDQ298"/>
      <c r="KDR298"/>
      <c r="KDS298"/>
      <c r="KDT298"/>
      <c r="KDU298"/>
      <c r="KDV298"/>
      <c r="KDW298"/>
      <c r="KDX298"/>
      <c r="KDY298"/>
      <c r="KDZ298"/>
      <c r="KEA298"/>
      <c r="KEB298"/>
      <c r="KEC298"/>
      <c r="KED298"/>
      <c r="KEE298"/>
      <c r="KEF298"/>
      <c r="KEG298"/>
      <c r="KEH298"/>
      <c r="KEI298"/>
      <c r="KEJ298"/>
      <c r="KEK298"/>
      <c r="KEL298"/>
      <c r="KEM298"/>
      <c r="KEN298"/>
      <c r="KEO298"/>
      <c r="KEP298"/>
      <c r="KEQ298"/>
      <c r="KER298"/>
      <c r="KES298"/>
      <c r="KET298"/>
      <c r="KEU298"/>
      <c r="KEV298"/>
      <c r="KEW298"/>
      <c r="KEX298"/>
      <c r="KEY298"/>
      <c r="KEZ298"/>
      <c r="KFA298"/>
      <c r="KFB298"/>
      <c r="KFC298"/>
      <c r="KFD298"/>
      <c r="KFE298"/>
      <c r="KFF298"/>
      <c r="KFG298"/>
      <c r="KFH298"/>
      <c r="KFI298"/>
      <c r="KFJ298"/>
      <c r="KFK298"/>
      <c r="KFL298"/>
      <c r="KFM298"/>
      <c r="KFN298"/>
      <c r="KFO298"/>
      <c r="KFP298"/>
      <c r="KFQ298"/>
      <c r="KFR298"/>
      <c r="KFS298"/>
      <c r="KFT298"/>
      <c r="KFU298"/>
      <c r="KFV298"/>
      <c r="KFW298"/>
      <c r="KFX298"/>
      <c r="KFY298"/>
      <c r="KFZ298"/>
      <c r="KGA298"/>
      <c r="KGB298"/>
      <c r="KGC298"/>
      <c r="KGD298"/>
      <c r="KGE298"/>
      <c r="KGF298"/>
      <c r="KGG298"/>
      <c r="KGH298"/>
      <c r="KGI298"/>
      <c r="KGJ298"/>
      <c r="KGK298"/>
      <c r="KGL298"/>
      <c r="KGM298"/>
      <c r="KGN298"/>
      <c r="KGO298"/>
      <c r="KGP298"/>
      <c r="KGQ298"/>
      <c r="KGR298"/>
      <c r="KGS298"/>
      <c r="KGT298"/>
      <c r="KGU298"/>
      <c r="KGV298"/>
      <c r="KGW298"/>
      <c r="KGX298"/>
      <c r="KGY298"/>
      <c r="KGZ298"/>
      <c r="KHA298"/>
      <c r="KHB298"/>
      <c r="KHC298"/>
      <c r="KHD298"/>
      <c r="KHE298"/>
      <c r="KHF298"/>
      <c r="KHG298"/>
      <c r="KHH298"/>
      <c r="KHI298"/>
      <c r="KHJ298"/>
      <c r="KHK298"/>
      <c r="KHL298"/>
      <c r="KHM298"/>
      <c r="KHN298"/>
      <c r="KHO298"/>
      <c r="KHP298"/>
      <c r="KHQ298"/>
      <c r="KHR298"/>
      <c r="KHS298"/>
      <c r="KHT298"/>
      <c r="KHU298"/>
      <c r="KHV298"/>
      <c r="KHW298"/>
      <c r="KHX298"/>
      <c r="KHY298"/>
      <c r="KHZ298"/>
      <c r="KIA298"/>
      <c r="KIB298"/>
      <c r="KIC298"/>
      <c r="KID298"/>
      <c r="KIE298"/>
      <c r="KIF298"/>
      <c r="KIG298"/>
      <c r="KIH298"/>
      <c r="KII298"/>
      <c r="KIJ298"/>
      <c r="KIK298"/>
      <c r="KIL298"/>
      <c r="KIM298"/>
      <c r="KIN298"/>
      <c r="KIO298"/>
      <c r="KIP298"/>
      <c r="KIQ298"/>
      <c r="KIR298"/>
      <c r="KIS298"/>
      <c r="KIT298"/>
      <c r="KIU298"/>
      <c r="KIV298"/>
      <c r="KIW298"/>
      <c r="KIX298"/>
      <c r="KIY298"/>
      <c r="KIZ298"/>
      <c r="KJA298"/>
      <c r="KJB298"/>
      <c r="KJC298"/>
      <c r="KJD298"/>
      <c r="KJE298"/>
      <c r="KJF298"/>
      <c r="KJG298"/>
      <c r="KJH298"/>
      <c r="KJI298"/>
      <c r="KJJ298"/>
      <c r="KJK298"/>
      <c r="KJL298"/>
      <c r="KJM298"/>
      <c r="KJN298"/>
      <c r="KJO298"/>
      <c r="KJP298"/>
      <c r="KJQ298"/>
      <c r="KJR298"/>
      <c r="KJS298"/>
      <c r="KJT298"/>
      <c r="KJU298"/>
      <c r="KJV298"/>
      <c r="KJW298"/>
      <c r="KJX298"/>
      <c r="KJY298"/>
      <c r="KJZ298"/>
      <c r="KKA298"/>
      <c r="KKB298"/>
      <c r="KKC298"/>
      <c r="KKD298"/>
      <c r="KKE298"/>
      <c r="KKF298"/>
      <c r="KKG298"/>
      <c r="KKH298"/>
      <c r="KKI298"/>
      <c r="KKJ298"/>
      <c r="KKK298"/>
      <c r="KKL298"/>
      <c r="KKM298"/>
      <c r="KKN298"/>
      <c r="KKO298"/>
      <c r="KKP298"/>
      <c r="KKQ298"/>
      <c r="KKR298"/>
      <c r="KKS298"/>
      <c r="KKT298"/>
      <c r="KKU298"/>
      <c r="KKV298"/>
      <c r="KKW298"/>
      <c r="KKX298"/>
      <c r="KKY298"/>
      <c r="KKZ298"/>
      <c r="KLA298"/>
      <c r="KLB298"/>
      <c r="KLC298"/>
      <c r="KLD298"/>
      <c r="KLE298"/>
      <c r="KLF298"/>
      <c r="KLG298"/>
      <c r="KLH298"/>
      <c r="KLI298"/>
      <c r="KLJ298"/>
      <c r="KLK298"/>
      <c r="KLL298"/>
      <c r="KLM298"/>
      <c r="KLN298"/>
      <c r="KLO298"/>
      <c r="KLP298"/>
      <c r="KLQ298"/>
      <c r="KLR298"/>
      <c r="KLS298"/>
      <c r="KLT298"/>
      <c r="KLU298"/>
      <c r="KLV298"/>
      <c r="KLW298"/>
      <c r="KLX298"/>
      <c r="KLY298"/>
      <c r="KLZ298"/>
      <c r="KMA298"/>
      <c r="KMB298"/>
      <c r="KMC298"/>
      <c r="KMD298"/>
      <c r="KME298"/>
      <c r="KMF298"/>
      <c r="KMG298"/>
      <c r="KMH298"/>
      <c r="KMI298"/>
      <c r="KMJ298"/>
      <c r="KMK298"/>
      <c r="KML298"/>
      <c r="KMM298"/>
      <c r="KMN298"/>
      <c r="KMO298"/>
      <c r="KMP298"/>
      <c r="KMQ298"/>
      <c r="KMR298"/>
      <c r="KMS298"/>
      <c r="KMT298"/>
      <c r="KMU298"/>
      <c r="KMV298"/>
      <c r="KMW298"/>
      <c r="KMX298"/>
      <c r="KMY298"/>
      <c r="KMZ298"/>
      <c r="KNA298"/>
      <c r="KNB298"/>
      <c r="KNC298"/>
      <c r="KND298"/>
      <c r="KNE298"/>
      <c r="KNF298"/>
      <c r="KNG298"/>
      <c r="KNH298"/>
      <c r="KNI298"/>
      <c r="KNJ298"/>
      <c r="KNK298"/>
      <c r="KNL298"/>
      <c r="KNM298"/>
      <c r="KNN298"/>
      <c r="KNO298"/>
      <c r="KNP298"/>
      <c r="KNQ298"/>
      <c r="KNR298"/>
      <c r="KNS298"/>
      <c r="KNT298"/>
      <c r="KNU298"/>
      <c r="KNV298"/>
      <c r="KNW298"/>
      <c r="KNX298"/>
      <c r="KNY298"/>
      <c r="KNZ298"/>
      <c r="KOA298"/>
      <c r="KOB298"/>
      <c r="KOC298"/>
      <c r="KOD298"/>
      <c r="KOE298"/>
      <c r="KOF298"/>
      <c r="KOG298"/>
      <c r="KOH298"/>
      <c r="KOI298"/>
      <c r="KOJ298"/>
      <c r="KOK298"/>
      <c r="KOL298"/>
      <c r="KOM298"/>
      <c r="KON298"/>
      <c r="KOO298"/>
      <c r="KOP298"/>
      <c r="KOQ298"/>
      <c r="KOR298"/>
      <c r="KOS298"/>
      <c r="KOT298"/>
      <c r="KOU298"/>
      <c r="KOV298"/>
      <c r="KOW298"/>
      <c r="KOX298"/>
      <c r="KOY298"/>
      <c r="KOZ298"/>
      <c r="KPA298"/>
      <c r="KPB298"/>
      <c r="KPC298"/>
      <c r="KPD298"/>
      <c r="KPE298"/>
      <c r="KPF298"/>
      <c r="KPG298"/>
      <c r="KPH298"/>
      <c r="KPI298"/>
      <c r="KPJ298"/>
      <c r="KPK298"/>
      <c r="KPL298"/>
      <c r="KPM298"/>
      <c r="KPN298"/>
      <c r="KPO298"/>
      <c r="KPP298"/>
      <c r="KPQ298"/>
      <c r="KPR298"/>
      <c r="KPS298"/>
      <c r="KPT298"/>
      <c r="KPU298"/>
      <c r="KPV298"/>
      <c r="KPW298"/>
      <c r="KPX298"/>
      <c r="KPY298"/>
      <c r="KPZ298"/>
      <c r="KQA298"/>
      <c r="KQB298"/>
      <c r="KQC298"/>
      <c r="KQD298"/>
      <c r="KQE298"/>
      <c r="KQF298"/>
      <c r="KQG298"/>
      <c r="KQH298"/>
      <c r="KQI298"/>
      <c r="KQJ298"/>
      <c r="KQK298"/>
      <c r="KQL298"/>
      <c r="KQM298"/>
      <c r="KQN298"/>
      <c r="KQO298"/>
      <c r="KQP298"/>
      <c r="KQQ298"/>
      <c r="KQR298"/>
      <c r="KQS298"/>
      <c r="KQT298"/>
      <c r="KQU298"/>
      <c r="KQV298"/>
      <c r="KQW298"/>
      <c r="KQX298"/>
      <c r="KQY298"/>
      <c r="KQZ298"/>
      <c r="KRA298"/>
      <c r="KRB298"/>
      <c r="KRC298"/>
      <c r="KRD298"/>
      <c r="KRE298"/>
      <c r="KRF298"/>
      <c r="KRG298"/>
      <c r="KRH298"/>
      <c r="KRI298"/>
      <c r="KRJ298"/>
      <c r="KRK298"/>
      <c r="KRL298"/>
      <c r="KRM298"/>
      <c r="KRN298"/>
      <c r="KRO298"/>
      <c r="KRP298"/>
      <c r="KRQ298"/>
      <c r="KRR298"/>
      <c r="KRS298"/>
      <c r="KRT298"/>
      <c r="KRU298"/>
      <c r="KRV298"/>
      <c r="KRW298"/>
      <c r="KRX298"/>
      <c r="KRY298"/>
      <c r="KRZ298"/>
      <c r="KSA298"/>
      <c r="KSB298"/>
      <c r="KSC298"/>
      <c r="KSD298"/>
      <c r="KSE298"/>
      <c r="KSF298"/>
      <c r="KSG298"/>
      <c r="KSH298"/>
      <c r="KSI298"/>
      <c r="KSJ298"/>
      <c r="KSK298"/>
      <c r="KSL298"/>
      <c r="KSM298"/>
      <c r="KSN298"/>
      <c r="KSO298"/>
      <c r="KSP298"/>
      <c r="KSQ298"/>
      <c r="KSR298"/>
      <c r="KSS298"/>
      <c r="KST298"/>
      <c r="KSU298"/>
      <c r="KSV298"/>
      <c r="KSW298"/>
      <c r="KSX298"/>
      <c r="KSY298"/>
      <c r="KSZ298"/>
      <c r="KTA298"/>
      <c r="KTB298"/>
      <c r="KTC298"/>
      <c r="KTD298"/>
      <c r="KTE298"/>
      <c r="KTF298"/>
      <c r="KTG298"/>
      <c r="KTH298"/>
      <c r="KTI298"/>
      <c r="KTJ298"/>
      <c r="KTK298"/>
      <c r="KTL298"/>
      <c r="KTM298"/>
      <c r="KTN298"/>
      <c r="KTO298"/>
      <c r="KTP298"/>
      <c r="KTQ298"/>
      <c r="KTR298"/>
      <c r="KTS298"/>
      <c r="KTT298"/>
      <c r="KTU298"/>
      <c r="KTV298"/>
      <c r="KTW298"/>
      <c r="KTX298"/>
      <c r="KTY298"/>
      <c r="KTZ298"/>
      <c r="KUA298"/>
      <c r="KUB298"/>
      <c r="KUC298"/>
      <c r="KUD298"/>
      <c r="KUE298"/>
      <c r="KUF298"/>
      <c r="KUG298"/>
      <c r="KUH298"/>
      <c r="KUI298"/>
      <c r="KUJ298"/>
      <c r="KUK298"/>
      <c r="KUL298"/>
      <c r="KUM298"/>
      <c r="KUN298"/>
      <c r="KUO298"/>
      <c r="KUP298"/>
      <c r="KUQ298"/>
      <c r="KUR298"/>
      <c r="KUS298"/>
      <c r="KUT298"/>
      <c r="KUU298"/>
      <c r="KUV298"/>
      <c r="KUW298"/>
      <c r="KUX298"/>
      <c r="KUY298"/>
      <c r="KUZ298"/>
      <c r="KVA298"/>
      <c r="KVB298"/>
      <c r="KVC298"/>
      <c r="KVD298"/>
      <c r="KVE298"/>
      <c r="KVF298"/>
      <c r="KVG298"/>
      <c r="KVH298"/>
      <c r="KVI298"/>
      <c r="KVJ298"/>
      <c r="KVK298"/>
      <c r="KVL298"/>
      <c r="KVM298"/>
      <c r="KVN298"/>
      <c r="KVO298"/>
      <c r="KVP298"/>
      <c r="KVQ298"/>
      <c r="KVR298"/>
      <c r="KVS298"/>
      <c r="KVT298"/>
      <c r="KVU298"/>
      <c r="KVV298"/>
      <c r="KVW298"/>
      <c r="KVX298"/>
      <c r="KVY298"/>
      <c r="KVZ298"/>
      <c r="KWA298"/>
      <c r="KWB298"/>
      <c r="KWC298"/>
      <c r="KWD298"/>
      <c r="KWE298"/>
      <c r="KWF298"/>
      <c r="KWG298"/>
      <c r="KWH298"/>
      <c r="KWI298"/>
      <c r="KWJ298"/>
      <c r="KWK298"/>
      <c r="KWL298"/>
      <c r="KWM298"/>
      <c r="KWN298"/>
      <c r="KWO298"/>
      <c r="KWP298"/>
      <c r="KWQ298"/>
      <c r="KWR298"/>
      <c r="KWS298"/>
      <c r="KWT298"/>
      <c r="KWU298"/>
      <c r="KWV298"/>
      <c r="KWW298"/>
      <c r="KWX298"/>
      <c r="KWY298"/>
      <c r="KWZ298"/>
      <c r="KXA298"/>
      <c r="KXB298"/>
      <c r="KXC298"/>
      <c r="KXD298"/>
      <c r="KXE298"/>
      <c r="KXF298"/>
      <c r="KXG298"/>
      <c r="KXH298"/>
      <c r="KXI298"/>
      <c r="KXJ298"/>
      <c r="KXK298"/>
      <c r="KXL298"/>
      <c r="KXM298"/>
      <c r="KXN298"/>
      <c r="KXO298"/>
      <c r="KXP298"/>
      <c r="KXQ298"/>
      <c r="KXR298"/>
      <c r="KXS298"/>
      <c r="KXT298"/>
      <c r="KXU298"/>
      <c r="KXV298"/>
      <c r="KXW298"/>
      <c r="KXX298"/>
      <c r="KXY298"/>
      <c r="KXZ298"/>
      <c r="KYA298"/>
      <c r="KYB298"/>
      <c r="KYC298"/>
      <c r="KYD298"/>
      <c r="KYE298"/>
      <c r="KYF298"/>
      <c r="KYG298"/>
      <c r="KYH298"/>
      <c r="KYI298"/>
      <c r="KYJ298"/>
      <c r="KYK298"/>
      <c r="KYL298"/>
      <c r="KYM298"/>
      <c r="KYN298"/>
      <c r="KYO298"/>
      <c r="KYP298"/>
      <c r="KYQ298"/>
      <c r="KYR298"/>
      <c r="KYS298"/>
      <c r="KYT298"/>
      <c r="KYU298"/>
      <c r="KYV298"/>
      <c r="KYW298"/>
      <c r="KYX298"/>
      <c r="KYY298"/>
      <c r="KYZ298"/>
      <c r="KZA298"/>
      <c r="KZB298"/>
      <c r="KZC298"/>
      <c r="KZD298"/>
      <c r="KZE298"/>
      <c r="KZF298"/>
      <c r="KZG298"/>
      <c r="KZH298"/>
      <c r="KZI298"/>
      <c r="KZJ298"/>
      <c r="KZK298"/>
      <c r="KZL298"/>
      <c r="KZM298"/>
      <c r="KZN298"/>
      <c r="KZO298"/>
      <c r="KZP298"/>
      <c r="KZQ298"/>
      <c r="KZR298"/>
      <c r="KZS298"/>
      <c r="KZT298"/>
      <c r="KZU298"/>
      <c r="KZV298"/>
      <c r="KZW298"/>
      <c r="KZX298"/>
      <c r="KZY298"/>
      <c r="KZZ298"/>
      <c r="LAA298"/>
      <c r="LAB298"/>
      <c r="LAC298"/>
      <c r="LAD298"/>
      <c r="LAE298"/>
      <c r="LAF298"/>
      <c r="LAG298"/>
      <c r="LAH298"/>
      <c r="LAI298"/>
      <c r="LAJ298"/>
      <c r="LAK298"/>
      <c r="LAL298"/>
      <c r="LAM298"/>
      <c r="LAN298"/>
      <c r="LAO298"/>
      <c r="LAP298"/>
      <c r="LAQ298"/>
      <c r="LAR298"/>
      <c r="LAS298"/>
      <c r="LAT298"/>
      <c r="LAU298"/>
      <c r="LAV298"/>
      <c r="LAW298"/>
      <c r="LAX298"/>
      <c r="LAY298"/>
      <c r="LAZ298"/>
      <c r="LBA298"/>
      <c r="LBB298"/>
      <c r="LBC298"/>
      <c r="LBD298"/>
      <c r="LBE298"/>
      <c r="LBF298"/>
      <c r="LBG298"/>
      <c r="LBH298"/>
      <c r="LBI298"/>
      <c r="LBJ298"/>
      <c r="LBK298"/>
      <c r="LBL298"/>
      <c r="LBM298"/>
      <c r="LBN298"/>
      <c r="LBO298"/>
      <c r="LBP298"/>
      <c r="LBQ298"/>
      <c r="LBR298"/>
      <c r="LBS298"/>
      <c r="LBT298"/>
      <c r="LBU298"/>
      <c r="LBV298"/>
      <c r="LBW298"/>
      <c r="LBX298"/>
      <c r="LBY298"/>
      <c r="LBZ298"/>
      <c r="LCA298"/>
      <c r="LCB298"/>
      <c r="LCC298"/>
      <c r="LCD298"/>
      <c r="LCE298"/>
      <c r="LCF298"/>
      <c r="LCG298"/>
      <c r="LCH298"/>
      <c r="LCI298"/>
      <c r="LCJ298"/>
      <c r="LCK298"/>
      <c r="LCL298"/>
      <c r="LCM298"/>
      <c r="LCN298"/>
      <c r="LCO298"/>
      <c r="LCP298"/>
      <c r="LCQ298"/>
      <c r="LCR298"/>
      <c r="LCS298"/>
      <c r="LCT298"/>
      <c r="LCU298"/>
      <c r="LCV298"/>
      <c r="LCW298"/>
      <c r="LCX298"/>
      <c r="LCY298"/>
      <c r="LCZ298"/>
      <c r="LDA298"/>
      <c r="LDB298"/>
      <c r="LDC298"/>
      <c r="LDD298"/>
      <c r="LDE298"/>
      <c r="LDF298"/>
      <c r="LDG298"/>
      <c r="LDH298"/>
      <c r="LDI298"/>
      <c r="LDJ298"/>
      <c r="LDK298"/>
      <c r="LDL298"/>
      <c r="LDM298"/>
      <c r="LDN298"/>
      <c r="LDO298"/>
      <c r="LDP298"/>
      <c r="LDQ298"/>
      <c r="LDR298"/>
      <c r="LDS298"/>
      <c r="LDT298"/>
      <c r="LDU298"/>
      <c r="LDV298"/>
      <c r="LDW298"/>
      <c r="LDX298"/>
      <c r="LDY298"/>
      <c r="LDZ298"/>
      <c r="LEA298"/>
      <c r="LEB298"/>
      <c r="LEC298"/>
      <c r="LED298"/>
      <c r="LEE298"/>
      <c r="LEF298"/>
      <c r="LEG298"/>
      <c r="LEH298"/>
      <c r="LEI298"/>
      <c r="LEJ298"/>
      <c r="LEK298"/>
      <c r="LEL298"/>
      <c r="LEM298"/>
      <c r="LEN298"/>
      <c r="LEO298"/>
      <c r="LEP298"/>
      <c r="LEQ298"/>
      <c r="LER298"/>
      <c r="LES298"/>
      <c r="LET298"/>
      <c r="LEU298"/>
      <c r="LEV298"/>
      <c r="LEW298"/>
      <c r="LEX298"/>
      <c r="LEY298"/>
      <c r="LEZ298"/>
      <c r="LFA298"/>
      <c r="LFB298"/>
      <c r="LFC298"/>
      <c r="LFD298"/>
      <c r="LFE298"/>
      <c r="LFF298"/>
      <c r="LFG298"/>
      <c r="LFH298"/>
      <c r="LFI298"/>
      <c r="LFJ298"/>
      <c r="LFK298"/>
      <c r="LFL298"/>
      <c r="LFM298"/>
      <c r="LFN298"/>
      <c r="LFO298"/>
      <c r="LFP298"/>
      <c r="LFQ298"/>
      <c r="LFR298"/>
      <c r="LFS298"/>
      <c r="LFT298"/>
      <c r="LFU298"/>
      <c r="LFV298"/>
      <c r="LFW298"/>
      <c r="LFX298"/>
      <c r="LFY298"/>
      <c r="LFZ298"/>
      <c r="LGA298"/>
      <c r="LGB298"/>
      <c r="LGC298"/>
      <c r="LGD298"/>
      <c r="LGE298"/>
      <c r="LGF298"/>
      <c r="LGG298"/>
      <c r="LGH298"/>
      <c r="LGI298"/>
      <c r="LGJ298"/>
      <c r="LGK298"/>
      <c r="LGL298"/>
      <c r="LGM298"/>
      <c r="LGN298"/>
      <c r="LGO298"/>
      <c r="LGP298"/>
      <c r="LGQ298"/>
      <c r="LGR298"/>
      <c r="LGS298"/>
      <c r="LGT298"/>
      <c r="LGU298"/>
      <c r="LGV298"/>
      <c r="LGW298"/>
      <c r="LGX298"/>
      <c r="LGY298"/>
      <c r="LGZ298"/>
      <c r="LHA298"/>
      <c r="LHB298"/>
      <c r="LHC298"/>
      <c r="LHD298"/>
      <c r="LHE298"/>
      <c r="LHF298"/>
      <c r="LHG298"/>
      <c r="LHH298"/>
      <c r="LHI298"/>
      <c r="LHJ298"/>
      <c r="LHK298"/>
      <c r="LHL298"/>
      <c r="LHM298"/>
      <c r="LHN298"/>
      <c r="LHO298"/>
      <c r="LHP298"/>
      <c r="LHQ298"/>
      <c r="LHR298"/>
      <c r="LHS298"/>
      <c r="LHT298"/>
      <c r="LHU298"/>
      <c r="LHV298"/>
      <c r="LHW298"/>
      <c r="LHX298"/>
      <c r="LHY298"/>
      <c r="LHZ298"/>
      <c r="LIA298"/>
      <c r="LIB298"/>
      <c r="LIC298"/>
      <c r="LID298"/>
      <c r="LIE298"/>
      <c r="LIF298"/>
      <c r="LIG298"/>
      <c r="LIH298"/>
      <c r="LII298"/>
      <c r="LIJ298"/>
      <c r="LIK298"/>
      <c r="LIL298"/>
      <c r="LIM298"/>
      <c r="LIN298"/>
      <c r="LIO298"/>
      <c r="LIP298"/>
      <c r="LIQ298"/>
      <c r="LIR298"/>
      <c r="LIS298"/>
      <c r="LIT298"/>
      <c r="LIU298"/>
      <c r="LIV298"/>
      <c r="LIW298"/>
      <c r="LIX298"/>
      <c r="LIY298"/>
      <c r="LIZ298"/>
      <c r="LJA298"/>
      <c r="LJB298"/>
      <c r="LJC298"/>
      <c r="LJD298"/>
      <c r="LJE298"/>
      <c r="LJF298"/>
      <c r="LJG298"/>
      <c r="LJH298"/>
      <c r="LJI298"/>
      <c r="LJJ298"/>
      <c r="LJK298"/>
      <c r="LJL298"/>
      <c r="LJM298"/>
      <c r="LJN298"/>
      <c r="LJO298"/>
      <c r="LJP298"/>
      <c r="LJQ298"/>
      <c r="LJR298"/>
      <c r="LJS298"/>
      <c r="LJT298"/>
      <c r="LJU298"/>
      <c r="LJV298"/>
      <c r="LJW298"/>
      <c r="LJX298"/>
      <c r="LJY298"/>
      <c r="LJZ298"/>
      <c r="LKA298"/>
      <c r="LKB298"/>
      <c r="LKC298"/>
      <c r="LKD298"/>
      <c r="LKE298"/>
      <c r="LKF298"/>
      <c r="LKG298"/>
      <c r="LKH298"/>
      <c r="LKI298"/>
      <c r="LKJ298"/>
      <c r="LKK298"/>
      <c r="LKL298"/>
      <c r="LKM298"/>
      <c r="LKN298"/>
      <c r="LKO298"/>
      <c r="LKP298"/>
      <c r="LKQ298"/>
      <c r="LKR298"/>
      <c r="LKS298"/>
      <c r="LKT298"/>
      <c r="LKU298"/>
      <c r="LKV298"/>
      <c r="LKW298"/>
      <c r="LKX298"/>
      <c r="LKY298"/>
      <c r="LKZ298"/>
      <c r="LLA298"/>
      <c r="LLB298"/>
      <c r="LLC298"/>
      <c r="LLD298"/>
      <c r="LLE298"/>
      <c r="LLF298"/>
      <c r="LLG298"/>
      <c r="LLH298"/>
      <c r="LLI298"/>
      <c r="LLJ298"/>
      <c r="LLK298"/>
      <c r="LLL298"/>
      <c r="LLM298"/>
      <c r="LLN298"/>
      <c r="LLO298"/>
      <c r="LLP298"/>
      <c r="LLQ298"/>
      <c r="LLR298"/>
      <c r="LLS298"/>
      <c r="LLT298"/>
      <c r="LLU298"/>
      <c r="LLV298"/>
      <c r="LLW298"/>
      <c r="LLX298"/>
      <c r="LLY298"/>
      <c r="LLZ298"/>
      <c r="LMA298"/>
      <c r="LMB298"/>
      <c r="LMC298"/>
      <c r="LMD298"/>
      <c r="LME298"/>
      <c r="LMF298"/>
      <c r="LMG298"/>
      <c r="LMH298"/>
      <c r="LMI298"/>
      <c r="LMJ298"/>
      <c r="LMK298"/>
      <c r="LML298"/>
      <c r="LMM298"/>
      <c r="LMN298"/>
      <c r="LMO298"/>
      <c r="LMP298"/>
      <c r="LMQ298"/>
      <c r="LMR298"/>
      <c r="LMS298"/>
      <c r="LMT298"/>
      <c r="LMU298"/>
      <c r="LMV298"/>
      <c r="LMW298"/>
      <c r="LMX298"/>
      <c r="LMY298"/>
      <c r="LMZ298"/>
      <c r="LNA298"/>
      <c r="LNB298"/>
      <c r="LNC298"/>
      <c r="LND298"/>
      <c r="LNE298"/>
      <c r="LNF298"/>
      <c r="LNG298"/>
      <c r="LNH298"/>
      <c r="LNI298"/>
      <c r="LNJ298"/>
      <c r="LNK298"/>
      <c r="LNL298"/>
      <c r="LNM298"/>
      <c r="LNN298"/>
      <c r="LNO298"/>
      <c r="LNP298"/>
      <c r="LNQ298"/>
      <c r="LNR298"/>
      <c r="LNS298"/>
      <c r="LNT298"/>
      <c r="LNU298"/>
      <c r="LNV298"/>
      <c r="LNW298"/>
      <c r="LNX298"/>
      <c r="LNY298"/>
      <c r="LNZ298"/>
      <c r="LOA298"/>
      <c r="LOB298"/>
      <c r="LOC298"/>
      <c r="LOD298"/>
      <c r="LOE298"/>
      <c r="LOF298"/>
      <c r="LOG298"/>
      <c r="LOH298"/>
      <c r="LOI298"/>
      <c r="LOJ298"/>
      <c r="LOK298"/>
      <c r="LOL298"/>
      <c r="LOM298"/>
      <c r="LON298"/>
      <c r="LOO298"/>
      <c r="LOP298"/>
      <c r="LOQ298"/>
      <c r="LOR298"/>
      <c r="LOS298"/>
      <c r="LOT298"/>
      <c r="LOU298"/>
      <c r="LOV298"/>
      <c r="LOW298"/>
      <c r="LOX298"/>
      <c r="LOY298"/>
      <c r="LOZ298"/>
      <c r="LPA298"/>
      <c r="LPB298"/>
      <c r="LPC298"/>
      <c r="LPD298"/>
      <c r="LPE298"/>
      <c r="LPF298"/>
      <c r="LPG298"/>
      <c r="LPH298"/>
      <c r="LPI298"/>
      <c r="LPJ298"/>
      <c r="LPK298"/>
      <c r="LPL298"/>
      <c r="LPM298"/>
      <c r="LPN298"/>
      <c r="LPO298"/>
      <c r="LPP298"/>
      <c r="LPQ298"/>
      <c r="LPR298"/>
      <c r="LPS298"/>
      <c r="LPT298"/>
      <c r="LPU298"/>
      <c r="LPV298"/>
      <c r="LPW298"/>
      <c r="LPX298"/>
      <c r="LPY298"/>
      <c r="LPZ298"/>
      <c r="LQA298"/>
      <c r="LQB298"/>
      <c r="LQC298"/>
      <c r="LQD298"/>
      <c r="LQE298"/>
      <c r="LQF298"/>
      <c r="LQG298"/>
      <c r="LQH298"/>
      <c r="LQI298"/>
      <c r="LQJ298"/>
      <c r="LQK298"/>
      <c r="LQL298"/>
      <c r="LQM298"/>
      <c r="LQN298"/>
      <c r="LQO298"/>
      <c r="LQP298"/>
      <c r="LQQ298"/>
      <c r="LQR298"/>
      <c r="LQS298"/>
      <c r="LQT298"/>
      <c r="LQU298"/>
      <c r="LQV298"/>
      <c r="LQW298"/>
      <c r="LQX298"/>
      <c r="LQY298"/>
      <c r="LQZ298"/>
      <c r="LRA298"/>
      <c r="LRB298"/>
      <c r="LRC298"/>
      <c r="LRD298"/>
      <c r="LRE298"/>
      <c r="LRF298"/>
      <c r="LRG298"/>
      <c r="LRH298"/>
      <c r="LRI298"/>
      <c r="LRJ298"/>
      <c r="LRK298"/>
      <c r="LRL298"/>
      <c r="LRM298"/>
      <c r="LRN298"/>
      <c r="LRO298"/>
      <c r="LRP298"/>
      <c r="LRQ298"/>
      <c r="LRR298"/>
      <c r="LRS298"/>
      <c r="LRT298"/>
      <c r="LRU298"/>
      <c r="LRV298"/>
      <c r="LRW298"/>
      <c r="LRX298"/>
      <c r="LRY298"/>
      <c r="LRZ298"/>
      <c r="LSA298"/>
      <c r="LSB298"/>
      <c r="LSC298"/>
      <c r="LSD298"/>
      <c r="LSE298"/>
      <c r="LSF298"/>
      <c r="LSG298"/>
      <c r="LSH298"/>
      <c r="LSI298"/>
      <c r="LSJ298"/>
      <c r="LSK298"/>
      <c r="LSL298"/>
      <c r="LSM298"/>
      <c r="LSN298"/>
      <c r="LSO298"/>
      <c r="LSP298"/>
      <c r="LSQ298"/>
      <c r="LSR298"/>
      <c r="LSS298"/>
      <c r="LST298"/>
      <c r="LSU298"/>
      <c r="LSV298"/>
      <c r="LSW298"/>
      <c r="LSX298"/>
      <c r="LSY298"/>
      <c r="LSZ298"/>
      <c r="LTA298"/>
      <c r="LTB298"/>
      <c r="LTC298"/>
      <c r="LTD298"/>
      <c r="LTE298"/>
      <c r="LTF298"/>
      <c r="LTG298"/>
      <c r="LTH298"/>
      <c r="LTI298"/>
      <c r="LTJ298"/>
      <c r="LTK298"/>
      <c r="LTL298"/>
      <c r="LTM298"/>
      <c r="LTN298"/>
      <c r="LTO298"/>
      <c r="LTP298"/>
      <c r="LTQ298"/>
      <c r="LTR298"/>
      <c r="LTS298"/>
      <c r="LTT298"/>
      <c r="LTU298"/>
      <c r="LTV298"/>
      <c r="LTW298"/>
      <c r="LTX298"/>
      <c r="LTY298"/>
      <c r="LTZ298"/>
      <c r="LUA298"/>
      <c r="LUB298"/>
      <c r="LUC298"/>
      <c r="LUD298"/>
      <c r="LUE298"/>
      <c r="LUF298"/>
      <c r="LUG298"/>
      <c r="LUH298"/>
      <c r="LUI298"/>
      <c r="LUJ298"/>
      <c r="LUK298"/>
      <c r="LUL298"/>
      <c r="LUM298"/>
      <c r="LUN298"/>
      <c r="LUO298"/>
      <c r="LUP298"/>
      <c r="LUQ298"/>
      <c r="LUR298"/>
      <c r="LUS298"/>
      <c r="LUT298"/>
      <c r="LUU298"/>
      <c r="LUV298"/>
      <c r="LUW298"/>
      <c r="LUX298"/>
      <c r="LUY298"/>
      <c r="LUZ298"/>
      <c r="LVA298"/>
      <c r="LVB298"/>
      <c r="LVC298"/>
      <c r="LVD298"/>
      <c r="LVE298"/>
      <c r="LVF298"/>
      <c r="LVG298"/>
      <c r="LVH298"/>
      <c r="LVI298"/>
      <c r="LVJ298"/>
      <c r="LVK298"/>
      <c r="LVL298"/>
      <c r="LVM298"/>
      <c r="LVN298"/>
      <c r="LVO298"/>
      <c r="LVP298"/>
      <c r="LVQ298"/>
      <c r="LVR298"/>
      <c r="LVS298"/>
      <c r="LVT298"/>
      <c r="LVU298"/>
      <c r="LVV298"/>
      <c r="LVW298"/>
      <c r="LVX298"/>
      <c r="LVY298"/>
      <c r="LVZ298"/>
      <c r="LWA298"/>
      <c r="LWB298"/>
      <c r="LWC298"/>
      <c r="LWD298"/>
      <c r="LWE298"/>
      <c r="LWF298"/>
      <c r="LWG298"/>
      <c r="LWH298"/>
      <c r="LWI298"/>
      <c r="LWJ298"/>
      <c r="LWK298"/>
      <c r="LWL298"/>
      <c r="LWM298"/>
      <c r="LWN298"/>
      <c r="LWO298"/>
      <c r="LWP298"/>
      <c r="LWQ298"/>
      <c r="LWR298"/>
      <c r="LWS298"/>
      <c r="LWT298"/>
      <c r="LWU298"/>
      <c r="LWV298"/>
      <c r="LWW298"/>
      <c r="LWX298"/>
      <c r="LWY298"/>
      <c r="LWZ298"/>
      <c r="LXA298"/>
      <c r="LXB298"/>
      <c r="LXC298"/>
      <c r="LXD298"/>
      <c r="LXE298"/>
      <c r="LXF298"/>
      <c r="LXG298"/>
      <c r="LXH298"/>
      <c r="LXI298"/>
      <c r="LXJ298"/>
      <c r="LXK298"/>
      <c r="LXL298"/>
      <c r="LXM298"/>
      <c r="LXN298"/>
      <c r="LXO298"/>
      <c r="LXP298"/>
      <c r="LXQ298"/>
      <c r="LXR298"/>
      <c r="LXS298"/>
      <c r="LXT298"/>
      <c r="LXU298"/>
      <c r="LXV298"/>
      <c r="LXW298"/>
      <c r="LXX298"/>
      <c r="LXY298"/>
      <c r="LXZ298"/>
      <c r="LYA298"/>
      <c r="LYB298"/>
      <c r="LYC298"/>
      <c r="LYD298"/>
      <c r="LYE298"/>
      <c r="LYF298"/>
      <c r="LYG298"/>
      <c r="LYH298"/>
      <c r="LYI298"/>
      <c r="LYJ298"/>
      <c r="LYK298"/>
      <c r="LYL298"/>
      <c r="LYM298"/>
      <c r="LYN298"/>
      <c r="LYO298"/>
      <c r="LYP298"/>
      <c r="LYQ298"/>
      <c r="LYR298"/>
      <c r="LYS298"/>
      <c r="LYT298"/>
      <c r="LYU298"/>
      <c r="LYV298"/>
      <c r="LYW298"/>
      <c r="LYX298"/>
      <c r="LYY298"/>
      <c r="LYZ298"/>
      <c r="LZA298"/>
      <c r="LZB298"/>
      <c r="LZC298"/>
      <c r="LZD298"/>
      <c r="LZE298"/>
      <c r="LZF298"/>
      <c r="LZG298"/>
      <c r="LZH298"/>
      <c r="LZI298"/>
      <c r="LZJ298"/>
      <c r="LZK298"/>
      <c r="LZL298"/>
      <c r="LZM298"/>
      <c r="LZN298"/>
      <c r="LZO298"/>
      <c r="LZP298"/>
      <c r="LZQ298"/>
      <c r="LZR298"/>
      <c r="LZS298"/>
      <c r="LZT298"/>
      <c r="LZU298"/>
      <c r="LZV298"/>
      <c r="LZW298"/>
      <c r="LZX298"/>
      <c r="LZY298"/>
      <c r="LZZ298"/>
      <c r="MAA298"/>
      <c r="MAB298"/>
      <c r="MAC298"/>
      <c r="MAD298"/>
      <c r="MAE298"/>
      <c r="MAF298"/>
      <c r="MAG298"/>
      <c r="MAH298"/>
      <c r="MAI298"/>
      <c r="MAJ298"/>
      <c r="MAK298"/>
      <c r="MAL298"/>
      <c r="MAM298"/>
      <c r="MAN298"/>
      <c r="MAO298"/>
      <c r="MAP298"/>
      <c r="MAQ298"/>
      <c r="MAR298"/>
      <c r="MAS298"/>
      <c r="MAT298"/>
      <c r="MAU298"/>
      <c r="MAV298"/>
      <c r="MAW298"/>
      <c r="MAX298"/>
      <c r="MAY298"/>
      <c r="MAZ298"/>
      <c r="MBA298"/>
      <c r="MBB298"/>
      <c r="MBC298"/>
      <c r="MBD298"/>
      <c r="MBE298"/>
      <c r="MBF298"/>
      <c r="MBG298"/>
      <c r="MBH298"/>
      <c r="MBI298"/>
      <c r="MBJ298"/>
      <c r="MBK298"/>
      <c r="MBL298"/>
      <c r="MBM298"/>
      <c r="MBN298"/>
      <c r="MBO298"/>
      <c r="MBP298"/>
      <c r="MBQ298"/>
      <c r="MBR298"/>
      <c r="MBS298"/>
      <c r="MBT298"/>
      <c r="MBU298"/>
      <c r="MBV298"/>
      <c r="MBW298"/>
      <c r="MBX298"/>
      <c r="MBY298"/>
      <c r="MBZ298"/>
      <c r="MCA298"/>
      <c r="MCB298"/>
      <c r="MCC298"/>
      <c r="MCD298"/>
      <c r="MCE298"/>
      <c r="MCF298"/>
      <c r="MCG298"/>
      <c r="MCH298"/>
      <c r="MCI298"/>
      <c r="MCJ298"/>
      <c r="MCK298"/>
      <c r="MCL298"/>
      <c r="MCM298"/>
      <c r="MCN298"/>
      <c r="MCO298"/>
      <c r="MCP298"/>
      <c r="MCQ298"/>
      <c r="MCR298"/>
      <c r="MCS298"/>
      <c r="MCT298"/>
      <c r="MCU298"/>
      <c r="MCV298"/>
      <c r="MCW298"/>
      <c r="MCX298"/>
      <c r="MCY298"/>
      <c r="MCZ298"/>
      <c r="MDA298"/>
      <c r="MDB298"/>
      <c r="MDC298"/>
      <c r="MDD298"/>
      <c r="MDE298"/>
      <c r="MDF298"/>
      <c r="MDG298"/>
      <c r="MDH298"/>
      <c r="MDI298"/>
      <c r="MDJ298"/>
      <c r="MDK298"/>
      <c r="MDL298"/>
      <c r="MDM298"/>
      <c r="MDN298"/>
      <c r="MDO298"/>
      <c r="MDP298"/>
      <c r="MDQ298"/>
      <c r="MDR298"/>
      <c r="MDS298"/>
      <c r="MDT298"/>
      <c r="MDU298"/>
      <c r="MDV298"/>
      <c r="MDW298"/>
      <c r="MDX298"/>
      <c r="MDY298"/>
      <c r="MDZ298"/>
      <c r="MEA298"/>
      <c r="MEB298"/>
      <c r="MEC298"/>
      <c r="MED298"/>
      <c r="MEE298"/>
      <c r="MEF298"/>
      <c r="MEG298"/>
      <c r="MEH298"/>
      <c r="MEI298"/>
      <c r="MEJ298"/>
      <c r="MEK298"/>
      <c r="MEL298"/>
      <c r="MEM298"/>
      <c r="MEN298"/>
      <c r="MEO298"/>
      <c r="MEP298"/>
      <c r="MEQ298"/>
      <c r="MER298"/>
      <c r="MES298"/>
      <c r="MET298"/>
      <c r="MEU298"/>
      <c r="MEV298"/>
      <c r="MEW298"/>
      <c r="MEX298"/>
      <c r="MEY298"/>
      <c r="MEZ298"/>
      <c r="MFA298"/>
      <c r="MFB298"/>
      <c r="MFC298"/>
      <c r="MFD298"/>
      <c r="MFE298"/>
      <c r="MFF298"/>
      <c r="MFG298"/>
      <c r="MFH298"/>
      <c r="MFI298"/>
      <c r="MFJ298"/>
      <c r="MFK298"/>
      <c r="MFL298"/>
      <c r="MFM298"/>
      <c r="MFN298"/>
      <c r="MFO298"/>
      <c r="MFP298"/>
      <c r="MFQ298"/>
      <c r="MFR298"/>
      <c r="MFS298"/>
      <c r="MFT298"/>
      <c r="MFU298"/>
      <c r="MFV298"/>
      <c r="MFW298"/>
      <c r="MFX298"/>
      <c r="MFY298"/>
      <c r="MFZ298"/>
      <c r="MGA298"/>
      <c r="MGB298"/>
      <c r="MGC298"/>
      <c r="MGD298"/>
      <c r="MGE298"/>
      <c r="MGF298"/>
      <c r="MGG298"/>
      <c r="MGH298"/>
      <c r="MGI298"/>
      <c r="MGJ298"/>
      <c r="MGK298"/>
      <c r="MGL298"/>
      <c r="MGM298"/>
      <c r="MGN298"/>
      <c r="MGO298"/>
      <c r="MGP298"/>
      <c r="MGQ298"/>
      <c r="MGR298"/>
      <c r="MGS298"/>
      <c r="MGT298"/>
      <c r="MGU298"/>
      <c r="MGV298"/>
      <c r="MGW298"/>
      <c r="MGX298"/>
      <c r="MGY298"/>
      <c r="MGZ298"/>
      <c r="MHA298"/>
      <c r="MHB298"/>
      <c r="MHC298"/>
      <c r="MHD298"/>
      <c r="MHE298"/>
      <c r="MHF298"/>
      <c r="MHG298"/>
      <c r="MHH298"/>
      <c r="MHI298"/>
      <c r="MHJ298"/>
      <c r="MHK298"/>
      <c r="MHL298"/>
      <c r="MHM298"/>
      <c r="MHN298"/>
      <c r="MHO298"/>
      <c r="MHP298"/>
      <c r="MHQ298"/>
      <c r="MHR298"/>
      <c r="MHS298"/>
      <c r="MHT298"/>
      <c r="MHU298"/>
      <c r="MHV298"/>
      <c r="MHW298"/>
      <c r="MHX298"/>
      <c r="MHY298"/>
      <c r="MHZ298"/>
      <c r="MIA298"/>
      <c r="MIB298"/>
      <c r="MIC298"/>
      <c r="MID298"/>
      <c r="MIE298"/>
      <c r="MIF298"/>
      <c r="MIG298"/>
      <c r="MIH298"/>
      <c r="MII298"/>
      <c r="MIJ298"/>
      <c r="MIK298"/>
      <c r="MIL298"/>
      <c r="MIM298"/>
      <c r="MIN298"/>
      <c r="MIO298"/>
      <c r="MIP298"/>
      <c r="MIQ298"/>
      <c r="MIR298"/>
      <c r="MIS298"/>
      <c r="MIT298"/>
      <c r="MIU298"/>
      <c r="MIV298"/>
      <c r="MIW298"/>
      <c r="MIX298"/>
      <c r="MIY298"/>
      <c r="MIZ298"/>
      <c r="MJA298"/>
      <c r="MJB298"/>
      <c r="MJC298"/>
      <c r="MJD298"/>
      <c r="MJE298"/>
      <c r="MJF298"/>
      <c r="MJG298"/>
      <c r="MJH298"/>
      <c r="MJI298"/>
      <c r="MJJ298"/>
      <c r="MJK298"/>
      <c r="MJL298"/>
      <c r="MJM298"/>
      <c r="MJN298"/>
      <c r="MJO298"/>
      <c r="MJP298"/>
      <c r="MJQ298"/>
      <c r="MJR298"/>
      <c r="MJS298"/>
      <c r="MJT298"/>
      <c r="MJU298"/>
      <c r="MJV298"/>
      <c r="MJW298"/>
      <c r="MJX298"/>
      <c r="MJY298"/>
      <c r="MJZ298"/>
      <c r="MKA298"/>
      <c r="MKB298"/>
      <c r="MKC298"/>
      <c r="MKD298"/>
      <c r="MKE298"/>
      <c r="MKF298"/>
      <c r="MKG298"/>
      <c r="MKH298"/>
      <c r="MKI298"/>
      <c r="MKJ298"/>
      <c r="MKK298"/>
      <c r="MKL298"/>
      <c r="MKM298"/>
      <c r="MKN298"/>
      <c r="MKO298"/>
      <c r="MKP298"/>
      <c r="MKQ298"/>
      <c r="MKR298"/>
      <c r="MKS298"/>
      <c r="MKT298"/>
      <c r="MKU298"/>
      <c r="MKV298"/>
      <c r="MKW298"/>
      <c r="MKX298"/>
      <c r="MKY298"/>
      <c r="MKZ298"/>
      <c r="MLA298"/>
      <c r="MLB298"/>
      <c r="MLC298"/>
      <c r="MLD298"/>
      <c r="MLE298"/>
      <c r="MLF298"/>
      <c r="MLG298"/>
      <c r="MLH298"/>
      <c r="MLI298"/>
      <c r="MLJ298"/>
      <c r="MLK298"/>
      <c r="MLL298"/>
      <c r="MLM298"/>
      <c r="MLN298"/>
      <c r="MLO298"/>
      <c r="MLP298"/>
      <c r="MLQ298"/>
      <c r="MLR298"/>
      <c r="MLS298"/>
      <c r="MLT298"/>
      <c r="MLU298"/>
      <c r="MLV298"/>
      <c r="MLW298"/>
      <c r="MLX298"/>
      <c r="MLY298"/>
      <c r="MLZ298"/>
      <c r="MMA298"/>
      <c r="MMB298"/>
      <c r="MMC298"/>
      <c r="MMD298"/>
      <c r="MME298"/>
      <c r="MMF298"/>
      <c r="MMG298"/>
      <c r="MMH298"/>
      <c r="MMI298"/>
      <c r="MMJ298"/>
      <c r="MMK298"/>
      <c r="MML298"/>
      <c r="MMM298"/>
      <c r="MMN298"/>
      <c r="MMO298"/>
      <c r="MMP298"/>
      <c r="MMQ298"/>
      <c r="MMR298"/>
      <c r="MMS298"/>
      <c r="MMT298"/>
      <c r="MMU298"/>
      <c r="MMV298"/>
      <c r="MMW298"/>
      <c r="MMX298"/>
      <c r="MMY298"/>
      <c r="MMZ298"/>
      <c r="MNA298"/>
      <c r="MNB298"/>
      <c r="MNC298"/>
      <c r="MND298"/>
      <c r="MNE298"/>
      <c r="MNF298"/>
      <c r="MNG298"/>
      <c r="MNH298"/>
      <c r="MNI298"/>
      <c r="MNJ298"/>
      <c r="MNK298"/>
      <c r="MNL298"/>
      <c r="MNM298"/>
      <c r="MNN298"/>
      <c r="MNO298"/>
      <c r="MNP298"/>
      <c r="MNQ298"/>
      <c r="MNR298"/>
      <c r="MNS298"/>
      <c r="MNT298"/>
      <c r="MNU298"/>
      <c r="MNV298"/>
      <c r="MNW298"/>
      <c r="MNX298"/>
      <c r="MNY298"/>
      <c r="MNZ298"/>
      <c r="MOA298"/>
      <c r="MOB298"/>
      <c r="MOC298"/>
      <c r="MOD298"/>
      <c r="MOE298"/>
      <c r="MOF298"/>
      <c r="MOG298"/>
      <c r="MOH298"/>
      <c r="MOI298"/>
      <c r="MOJ298"/>
      <c r="MOK298"/>
      <c r="MOL298"/>
      <c r="MOM298"/>
      <c r="MON298"/>
      <c r="MOO298"/>
      <c r="MOP298"/>
      <c r="MOQ298"/>
      <c r="MOR298"/>
      <c r="MOS298"/>
      <c r="MOT298"/>
      <c r="MOU298"/>
      <c r="MOV298"/>
      <c r="MOW298"/>
      <c r="MOX298"/>
      <c r="MOY298"/>
      <c r="MOZ298"/>
      <c r="MPA298"/>
      <c r="MPB298"/>
      <c r="MPC298"/>
      <c r="MPD298"/>
      <c r="MPE298"/>
      <c r="MPF298"/>
      <c r="MPG298"/>
      <c r="MPH298"/>
      <c r="MPI298"/>
      <c r="MPJ298"/>
      <c r="MPK298"/>
      <c r="MPL298"/>
      <c r="MPM298"/>
      <c r="MPN298"/>
      <c r="MPO298"/>
      <c r="MPP298"/>
      <c r="MPQ298"/>
      <c r="MPR298"/>
      <c r="MPS298"/>
      <c r="MPT298"/>
      <c r="MPU298"/>
      <c r="MPV298"/>
      <c r="MPW298"/>
      <c r="MPX298"/>
      <c r="MPY298"/>
      <c r="MPZ298"/>
      <c r="MQA298"/>
      <c r="MQB298"/>
      <c r="MQC298"/>
      <c r="MQD298"/>
      <c r="MQE298"/>
      <c r="MQF298"/>
      <c r="MQG298"/>
      <c r="MQH298"/>
      <c r="MQI298"/>
      <c r="MQJ298"/>
      <c r="MQK298"/>
      <c r="MQL298"/>
      <c r="MQM298"/>
      <c r="MQN298"/>
      <c r="MQO298"/>
      <c r="MQP298"/>
      <c r="MQQ298"/>
      <c r="MQR298"/>
      <c r="MQS298"/>
      <c r="MQT298"/>
      <c r="MQU298"/>
      <c r="MQV298"/>
      <c r="MQW298"/>
      <c r="MQX298"/>
      <c r="MQY298"/>
      <c r="MQZ298"/>
      <c r="MRA298"/>
      <c r="MRB298"/>
      <c r="MRC298"/>
      <c r="MRD298"/>
      <c r="MRE298"/>
      <c r="MRF298"/>
      <c r="MRG298"/>
      <c r="MRH298"/>
      <c r="MRI298"/>
      <c r="MRJ298"/>
      <c r="MRK298"/>
      <c r="MRL298"/>
      <c r="MRM298"/>
      <c r="MRN298"/>
      <c r="MRO298"/>
      <c r="MRP298"/>
      <c r="MRQ298"/>
      <c r="MRR298"/>
      <c r="MRS298"/>
      <c r="MRT298"/>
      <c r="MRU298"/>
      <c r="MRV298"/>
      <c r="MRW298"/>
      <c r="MRX298"/>
      <c r="MRY298"/>
      <c r="MRZ298"/>
      <c r="MSA298"/>
      <c r="MSB298"/>
      <c r="MSC298"/>
      <c r="MSD298"/>
      <c r="MSE298"/>
      <c r="MSF298"/>
      <c r="MSG298"/>
      <c r="MSH298"/>
      <c r="MSI298"/>
      <c r="MSJ298"/>
      <c r="MSK298"/>
      <c r="MSL298"/>
      <c r="MSM298"/>
      <c r="MSN298"/>
      <c r="MSO298"/>
      <c r="MSP298"/>
      <c r="MSQ298"/>
      <c r="MSR298"/>
      <c r="MSS298"/>
      <c r="MST298"/>
      <c r="MSU298"/>
      <c r="MSV298"/>
      <c r="MSW298"/>
      <c r="MSX298"/>
      <c r="MSY298"/>
      <c r="MSZ298"/>
      <c r="MTA298"/>
      <c r="MTB298"/>
      <c r="MTC298"/>
      <c r="MTD298"/>
      <c r="MTE298"/>
      <c r="MTF298"/>
      <c r="MTG298"/>
      <c r="MTH298"/>
      <c r="MTI298"/>
      <c r="MTJ298"/>
      <c r="MTK298"/>
      <c r="MTL298"/>
      <c r="MTM298"/>
      <c r="MTN298"/>
      <c r="MTO298"/>
      <c r="MTP298"/>
      <c r="MTQ298"/>
      <c r="MTR298"/>
      <c r="MTS298"/>
      <c r="MTT298"/>
      <c r="MTU298"/>
      <c r="MTV298"/>
      <c r="MTW298"/>
      <c r="MTX298"/>
      <c r="MTY298"/>
      <c r="MTZ298"/>
      <c r="MUA298"/>
      <c r="MUB298"/>
      <c r="MUC298"/>
      <c r="MUD298"/>
      <c r="MUE298"/>
      <c r="MUF298"/>
      <c r="MUG298"/>
      <c r="MUH298"/>
      <c r="MUI298"/>
      <c r="MUJ298"/>
      <c r="MUK298"/>
      <c r="MUL298"/>
      <c r="MUM298"/>
      <c r="MUN298"/>
      <c r="MUO298"/>
      <c r="MUP298"/>
      <c r="MUQ298"/>
      <c r="MUR298"/>
      <c r="MUS298"/>
      <c r="MUT298"/>
      <c r="MUU298"/>
      <c r="MUV298"/>
      <c r="MUW298"/>
      <c r="MUX298"/>
      <c r="MUY298"/>
      <c r="MUZ298"/>
      <c r="MVA298"/>
      <c r="MVB298"/>
      <c r="MVC298"/>
      <c r="MVD298"/>
      <c r="MVE298"/>
      <c r="MVF298"/>
      <c r="MVG298"/>
      <c r="MVH298"/>
      <c r="MVI298"/>
      <c r="MVJ298"/>
      <c r="MVK298"/>
      <c r="MVL298"/>
      <c r="MVM298"/>
      <c r="MVN298"/>
      <c r="MVO298"/>
      <c r="MVP298"/>
      <c r="MVQ298"/>
      <c r="MVR298"/>
      <c r="MVS298"/>
      <c r="MVT298"/>
      <c r="MVU298"/>
      <c r="MVV298"/>
      <c r="MVW298"/>
      <c r="MVX298"/>
      <c r="MVY298"/>
      <c r="MVZ298"/>
      <c r="MWA298"/>
      <c r="MWB298"/>
      <c r="MWC298"/>
      <c r="MWD298"/>
      <c r="MWE298"/>
      <c r="MWF298"/>
      <c r="MWG298"/>
      <c r="MWH298"/>
      <c r="MWI298"/>
      <c r="MWJ298"/>
      <c r="MWK298"/>
      <c r="MWL298"/>
      <c r="MWM298"/>
      <c r="MWN298"/>
      <c r="MWO298"/>
      <c r="MWP298"/>
      <c r="MWQ298"/>
      <c r="MWR298"/>
      <c r="MWS298"/>
      <c r="MWT298"/>
      <c r="MWU298"/>
      <c r="MWV298"/>
      <c r="MWW298"/>
      <c r="MWX298"/>
      <c r="MWY298"/>
      <c r="MWZ298"/>
      <c r="MXA298"/>
      <c r="MXB298"/>
      <c r="MXC298"/>
      <c r="MXD298"/>
      <c r="MXE298"/>
      <c r="MXF298"/>
      <c r="MXG298"/>
      <c r="MXH298"/>
      <c r="MXI298"/>
      <c r="MXJ298"/>
      <c r="MXK298"/>
      <c r="MXL298"/>
      <c r="MXM298"/>
      <c r="MXN298"/>
      <c r="MXO298"/>
      <c r="MXP298"/>
      <c r="MXQ298"/>
      <c r="MXR298"/>
      <c r="MXS298"/>
      <c r="MXT298"/>
      <c r="MXU298"/>
      <c r="MXV298"/>
      <c r="MXW298"/>
      <c r="MXX298"/>
      <c r="MXY298"/>
      <c r="MXZ298"/>
      <c r="MYA298"/>
      <c r="MYB298"/>
      <c r="MYC298"/>
      <c r="MYD298"/>
      <c r="MYE298"/>
      <c r="MYF298"/>
      <c r="MYG298"/>
      <c r="MYH298"/>
      <c r="MYI298"/>
      <c r="MYJ298"/>
      <c r="MYK298"/>
      <c r="MYL298"/>
      <c r="MYM298"/>
      <c r="MYN298"/>
      <c r="MYO298"/>
      <c r="MYP298"/>
      <c r="MYQ298"/>
      <c r="MYR298"/>
      <c r="MYS298"/>
      <c r="MYT298"/>
      <c r="MYU298"/>
      <c r="MYV298"/>
      <c r="MYW298"/>
      <c r="MYX298"/>
      <c r="MYY298"/>
      <c r="MYZ298"/>
      <c r="MZA298"/>
      <c r="MZB298"/>
      <c r="MZC298"/>
      <c r="MZD298"/>
      <c r="MZE298"/>
      <c r="MZF298"/>
      <c r="MZG298"/>
      <c r="MZH298"/>
      <c r="MZI298"/>
      <c r="MZJ298"/>
      <c r="MZK298"/>
      <c r="MZL298"/>
      <c r="MZM298"/>
      <c r="MZN298"/>
      <c r="MZO298"/>
      <c r="MZP298"/>
      <c r="MZQ298"/>
      <c r="MZR298"/>
      <c r="MZS298"/>
      <c r="MZT298"/>
      <c r="MZU298"/>
      <c r="MZV298"/>
      <c r="MZW298"/>
      <c r="MZX298"/>
      <c r="MZY298"/>
      <c r="MZZ298"/>
      <c r="NAA298"/>
      <c r="NAB298"/>
      <c r="NAC298"/>
      <c r="NAD298"/>
      <c r="NAE298"/>
      <c r="NAF298"/>
      <c r="NAG298"/>
      <c r="NAH298"/>
      <c r="NAI298"/>
      <c r="NAJ298"/>
      <c r="NAK298"/>
      <c r="NAL298"/>
      <c r="NAM298"/>
      <c r="NAN298"/>
      <c r="NAO298"/>
      <c r="NAP298"/>
      <c r="NAQ298"/>
      <c r="NAR298"/>
      <c r="NAS298"/>
      <c r="NAT298"/>
      <c r="NAU298"/>
      <c r="NAV298"/>
      <c r="NAW298"/>
      <c r="NAX298"/>
      <c r="NAY298"/>
      <c r="NAZ298"/>
      <c r="NBA298"/>
      <c r="NBB298"/>
      <c r="NBC298"/>
      <c r="NBD298"/>
      <c r="NBE298"/>
      <c r="NBF298"/>
      <c r="NBG298"/>
      <c r="NBH298"/>
      <c r="NBI298"/>
      <c r="NBJ298"/>
      <c r="NBK298"/>
      <c r="NBL298"/>
      <c r="NBM298"/>
      <c r="NBN298"/>
      <c r="NBO298"/>
      <c r="NBP298"/>
      <c r="NBQ298"/>
      <c r="NBR298"/>
      <c r="NBS298"/>
      <c r="NBT298"/>
      <c r="NBU298"/>
      <c r="NBV298"/>
      <c r="NBW298"/>
      <c r="NBX298"/>
      <c r="NBY298"/>
      <c r="NBZ298"/>
      <c r="NCA298"/>
      <c r="NCB298"/>
      <c r="NCC298"/>
      <c r="NCD298"/>
      <c r="NCE298"/>
      <c r="NCF298"/>
      <c r="NCG298"/>
      <c r="NCH298"/>
      <c r="NCI298"/>
      <c r="NCJ298"/>
      <c r="NCK298"/>
      <c r="NCL298"/>
      <c r="NCM298"/>
      <c r="NCN298"/>
      <c r="NCO298"/>
      <c r="NCP298"/>
      <c r="NCQ298"/>
      <c r="NCR298"/>
      <c r="NCS298"/>
      <c r="NCT298"/>
      <c r="NCU298"/>
      <c r="NCV298"/>
      <c r="NCW298"/>
      <c r="NCX298"/>
      <c r="NCY298"/>
      <c r="NCZ298"/>
      <c r="NDA298"/>
      <c r="NDB298"/>
      <c r="NDC298"/>
      <c r="NDD298"/>
      <c r="NDE298"/>
      <c r="NDF298"/>
      <c r="NDG298"/>
      <c r="NDH298"/>
      <c r="NDI298"/>
      <c r="NDJ298"/>
      <c r="NDK298"/>
      <c r="NDL298"/>
      <c r="NDM298"/>
      <c r="NDN298"/>
      <c r="NDO298"/>
      <c r="NDP298"/>
      <c r="NDQ298"/>
      <c r="NDR298"/>
      <c r="NDS298"/>
      <c r="NDT298"/>
      <c r="NDU298"/>
      <c r="NDV298"/>
      <c r="NDW298"/>
      <c r="NDX298"/>
      <c r="NDY298"/>
      <c r="NDZ298"/>
      <c r="NEA298"/>
      <c r="NEB298"/>
      <c r="NEC298"/>
      <c r="NED298"/>
      <c r="NEE298"/>
      <c r="NEF298"/>
      <c r="NEG298"/>
      <c r="NEH298"/>
      <c r="NEI298"/>
      <c r="NEJ298"/>
      <c r="NEK298"/>
      <c r="NEL298"/>
      <c r="NEM298"/>
      <c r="NEN298"/>
      <c r="NEO298"/>
      <c r="NEP298"/>
      <c r="NEQ298"/>
      <c r="NER298"/>
      <c r="NES298"/>
      <c r="NET298"/>
      <c r="NEU298"/>
      <c r="NEV298"/>
      <c r="NEW298"/>
      <c r="NEX298"/>
      <c r="NEY298"/>
      <c r="NEZ298"/>
      <c r="NFA298"/>
      <c r="NFB298"/>
      <c r="NFC298"/>
      <c r="NFD298"/>
      <c r="NFE298"/>
      <c r="NFF298"/>
      <c r="NFG298"/>
      <c r="NFH298"/>
      <c r="NFI298"/>
      <c r="NFJ298"/>
      <c r="NFK298"/>
      <c r="NFL298"/>
      <c r="NFM298"/>
      <c r="NFN298"/>
      <c r="NFO298"/>
      <c r="NFP298"/>
      <c r="NFQ298"/>
      <c r="NFR298"/>
      <c r="NFS298"/>
      <c r="NFT298"/>
      <c r="NFU298"/>
      <c r="NFV298"/>
      <c r="NFW298"/>
      <c r="NFX298"/>
      <c r="NFY298"/>
      <c r="NFZ298"/>
      <c r="NGA298"/>
      <c r="NGB298"/>
      <c r="NGC298"/>
      <c r="NGD298"/>
      <c r="NGE298"/>
      <c r="NGF298"/>
      <c r="NGG298"/>
      <c r="NGH298"/>
      <c r="NGI298"/>
      <c r="NGJ298"/>
      <c r="NGK298"/>
      <c r="NGL298"/>
      <c r="NGM298"/>
      <c r="NGN298"/>
      <c r="NGO298"/>
      <c r="NGP298"/>
      <c r="NGQ298"/>
      <c r="NGR298"/>
      <c r="NGS298"/>
      <c r="NGT298"/>
      <c r="NGU298"/>
      <c r="NGV298"/>
      <c r="NGW298"/>
      <c r="NGX298"/>
      <c r="NGY298"/>
      <c r="NGZ298"/>
      <c r="NHA298"/>
      <c r="NHB298"/>
      <c r="NHC298"/>
      <c r="NHD298"/>
      <c r="NHE298"/>
      <c r="NHF298"/>
      <c r="NHG298"/>
      <c r="NHH298"/>
      <c r="NHI298"/>
      <c r="NHJ298"/>
      <c r="NHK298"/>
      <c r="NHL298"/>
      <c r="NHM298"/>
      <c r="NHN298"/>
      <c r="NHO298"/>
      <c r="NHP298"/>
      <c r="NHQ298"/>
      <c r="NHR298"/>
      <c r="NHS298"/>
      <c r="NHT298"/>
      <c r="NHU298"/>
      <c r="NHV298"/>
      <c r="NHW298"/>
      <c r="NHX298"/>
      <c r="NHY298"/>
      <c r="NHZ298"/>
      <c r="NIA298"/>
      <c r="NIB298"/>
      <c r="NIC298"/>
      <c r="NID298"/>
      <c r="NIE298"/>
      <c r="NIF298"/>
      <c r="NIG298"/>
      <c r="NIH298"/>
      <c r="NII298"/>
      <c r="NIJ298"/>
      <c r="NIK298"/>
      <c r="NIL298"/>
      <c r="NIM298"/>
      <c r="NIN298"/>
      <c r="NIO298"/>
      <c r="NIP298"/>
      <c r="NIQ298"/>
      <c r="NIR298"/>
      <c r="NIS298"/>
      <c r="NIT298"/>
      <c r="NIU298"/>
      <c r="NIV298"/>
      <c r="NIW298"/>
      <c r="NIX298"/>
      <c r="NIY298"/>
      <c r="NIZ298"/>
      <c r="NJA298"/>
      <c r="NJB298"/>
      <c r="NJC298"/>
      <c r="NJD298"/>
      <c r="NJE298"/>
      <c r="NJF298"/>
      <c r="NJG298"/>
      <c r="NJH298"/>
      <c r="NJI298"/>
      <c r="NJJ298"/>
      <c r="NJK298"/>
      <c r="NJL298"/>
      <c r="NJM298"/>
      <c r="NJN298"/>
      <c r="NJO298"/>
      <c r="NJP298"/>
      <c r="NJQ298"/>
      <c r="NJR298"/>
      <c r="NJS298"/>
      <c r="NJT298"/>
      <c r="NJU298"/>
      <c r="NJV298"/>
      <c r="NJW298"/>
      <c r="NJX298"/>
      <c r="NJY298"/>
      <c r="NJZ298"/>
      <c r="NKA298"/>
      <c r="NKB298"/>
      <c r="NKC298"/>
      <c r="NKD298"/>
      <c r="NKE298"/>
      <c r="NKF298"/>
      <c r="NKG298"/>
      <c r="NKH298"/>
      <c r="NKI298"/>
      <c r="NKJ298"/>
      <c r="NKK298"/>
      <c r="NKL298"/>
      <c r="NKM298"/>
      <c r="NKN298"/>
      <c r="NKO298"/>
      <c r="NKP298"/>
      <c r="NKQ298"/>
      <c r="NKR298"/>
      <c r="NKS298"/>
      <c r="NKT298"/>
      <c r="NKU298"/>
      <c r="NKV298"/>
      <c r="NKW298"/>
      <c r="NKX298"/>
      <c r="NKY298"/>
      <c r="NKZ298"/>
      <c r="NLA298"/>
      <c r="NLB298"/>
      <c r="NLC298"/>
      <c r="NLD298"/>
      <c r="NLE298"/>
      <c r="NLF298"/>
      <c r="NLG298"/>
      <c r="NLH298"/>
      <c r="NLI298"/>
      <c r="NLJ298"/>
      <c r="NLK298"/>
      <c r="NLL298"/>
      <c r="NLM298"/>
      <c r="NLN298"/>
      <c r="NLO298"/>
      <c r="NLP298"/>
      <c r="NLQ298"/>
      <c r="NLR298"/>
      <c r="NLS298"/>
      <c r="NLT298"/>
      <c r="NLU298"/>
      <c r="NLV298"/>
      <c r="NLW298"/>
      <c r="NLX298"/>
      <c r="NLY298"/>
      <c r="NLZ298"/>
      <c r="NMA298"/>
      <c r="NMB298"/>
      <c r="NMC298"/>
      <c r="NMD298"/>
      <c r="NME298"/>
      <c r="NMF298"/>
      <c r="NMG298"/>
      <c r="NMH298"/>
      <c r="NMI298"/>
      <c r="NMJ298"/>
      <c r="NMK298"/>
      <c r="NML298"/>
      <c r="NMM298"/>
      <c r="NMN298"/>
      <c r="NMO298"/>
      <c r="NMP298"/>
      <c r="NMQ298"/>
      <c r="NMR298"/>
      <c r="NMS298"/>
      <c r="NMT298"/>
      <c r="NMU298"/>
      <c r="NMV298"/>
      <c r="NMW298"/>
      <c r="NMX298"/>
      <c r="NMY298"/>
      <c r="NMZ298"/>
      <c r="NNA298"/>
      <c r="NNB298"/>
      <c r="NNC298"/>
      <c r="NND298"/>
      <c r="NNE298"/>
      <c r="NNF298"/>
      <c r="NNG298"/>
      <c r="NNH298"/>
      <c r="NNI298"/>
      <c r="NNJ298"/>
      <c r="NNK298"/>
      <c r="NNL298"/>
      <c r="NNM298"/>
      <c r="NNN298"/>
      <c r="NNO298"/>
      <c r="NNP298"/>
      <c r="NNQ298"/>
      <c r="NNR298"/>
      <c r="NNS298"/>
      <c r="NNT298"/>
      <c r="NNU298"/>
      <c r="NNV298"/>
      <c r="NNW298"/>
      <c r="NNX298"/>
      <c r="NNY298"/>
      <c r="NNZ298"/>
      <c r="NOA298"/>
      <c r="NOB298"/>
      <c r="NOC298"/>
      <c r="NOD298"/>
      <c r="NOE298"/>
      <c r="NOF298"/>
      <c r="NOG298"/>
      <c r="NOH298"/>
      <c r="NOI298"/>
      <c r="NOJ298"/>
      <c r="NOK298"/>
      <c r="NOL298"/>
      <c r="NOM298"/>
      <c r="NON298"/>
      <c r="NOO298"/>
      <c r="NOP298"/>
      <c r="NOQ298"/>
      <c r="NOR298"/>
      <c r="NOS298"/>
      <c r="NOT298"/>
      <c r="NOU298"/>
      <c r="NOV298"/>
      <c r="NOW298"/>
      <c r="NOX298"/>
      <c r="NOY298"/>
      <c r="NOZ298"/>
      <c r="NPA298"/>
      <c r="NPB298"/>
      <c r="NPC298"/>
      <c r="NPD298"/>
      <c r="NPE298"/>
      <c r="NPF298"/>
      <c r="NPG298"/>
      <c r="NPH298"/>
      <c r="NPI298"/>
      <c r="NPJ298"/>
      <c r="NPK298"/>
      <c r="NPL298"/>
      <c r="NPM298"/>
      <c r="NPN298"/>
      <c r="NPO298"/>
      <c r="NPP298"/>
      <c r="NPQ298"/>
      <c r="NPR298"/>
      <c r="NPS298"/>
      <c r="NPT298"/>
      <c r="NPU298"/>
      <c r="NPV298"/>
      <c r="NPW298"/>
      <c r="NPX298"/>
      <c r="NPY298"/>
      <c r="NPZ298"/>
      <c r="NQA298"/>
      <c r="NQB298"/>
      <c r="NQC298"/>
      <c r="NQD298"/>
      <c r="NQE298"/>
      <c r="NQF298"/>
      <c r="NQG298"/>
      <c r="NQH298"/>
      <c r="NQI298"/>
      <c r="NQJ298"/>
      <c r="NQK298"/>
      <c r="NQL298"/>
      <c r="NQM298"/>
      <c r="NQN298"/>
      <c r="NQO298"/>
      <c r="NQP298"/>
      <c r="NQQ298"/>
      <c r="NQR298"/>
      <c r="NQS298"/>
      <c r="NQT298"/>
      <c r="NQU298"/>
      <c r="NQV298"/>
      <c r="NQW298"/>
      <c r="NQX298"/>
      <c r="NQY298"/>
      <c r="NQZ298"/>
      <c r="NRA298"/>
      <c r="NRB298"/>
      <c r="NRC298"/>
      <c r="NRD298"/>
      <c r="NRE298"/>
      <c r="NRF298"/>
      <c r="NRG298"/>
      <c r="NRH298"/>
      <c r="NRI298"/>
      <c r="NRJ298"/>
      <c r="NRK298"/>
      <c r="NRL298"/>
      <c r="NRM298"/>
      <c r="NRN298"/>
      <c r="NRO298"/>
      <c r="NRP298"/>
      <c r="NRQ298"/>
      <c r="NRR298"/>
      <c r="NRS298"/>
      <c r="NRT298"/>
      <c r="NRU298"/>
      <c r="NRV298"/>
      <c r="NRW298"/>
      <c r="NRX298"/>
      <c r="NRY298"/>
      <c r="NRZ298"/>
      <c r="NSA298"/>
      <c r="NSB298"/>
      <c r="NSC298"/>
      <c r="NSD298"/>
      <c r="NSE298"/>
      <c r="NSF298"/>
      <c r="NSG298"/>
      <c r="NSH298"/>
      <c r="NSI298"/>
      <c r="NSJ298"/>
      <c r="NSK298"/>
      <c r="NSL298"/>
      <c r="NSM298"/>
      <c r="NSN298"/>
      <c r="NSO298"/>
      <c r="NSP298"/>
      <c r="NSQ298"/>
      <c r="NSR298"/>
      <c r="NSS298"/>
      <c r="NST298"/>
      <c r="NSU298"/>
      <c r="NSV298"/>
      <c r="NSW298"/>
      <c r="NSX298"/>
      <c r="NSY298"/>
      <c r="NSZ298"/>
      <c r="NTA298"/>
      <c r="NTB298"/>
      <c r="NTC298"/>
      <c r="NTD298"/>
      <c r="NTE298"/>
      <c r="NTF298"/>
      <c r="NTG298"/>
      <c r="NTH298"/>
      <c r="NTI298"/>
      <c r="NTJ298"/>
      <c r="NTK298"/>
      <c r="NTL298"/>
      <c r="NTM298"/>
      <c r="NTN298"/>
      <c r="NTO298"/>
      <c r="NTP298"/>
      <c r="NTQ298"/>
      <c r="NTR298"/>
      <c r="NTS298"/>
      <c r="NTT298"/>
      <c r="NTU298"/>
      <c r="NTV298"/>
      <c r="NTW298"/>
      <c r="NTX298"/>
      <c r="NTY298"/>
      <c r="NTZ298"/>
      <c r="NUA298"/>
      <c r="NUB298"/>
      <c r="NUC298"/>
      <c r="NUD298"/>
      <c r="NUE298"/>
      <c r="NUF298"/>
      <c r="NUG298"/>
      <c r="NUH298"/>
      <c r="NUI298"/>
      <c r="NUJ298"/>
      <c r="NUK298"/>
      <c r="NUL298"/>
      <c r="NUM298"/>
      <c r="NUN298"/>
      <c r="NUO298"/>
      <c r="NUP298"/>
      <c r="NUQ298"/>
      <c r="NUR298"/>
      <c r="NUS298"/>
      <c r="NUT298"/>
      <c r="NUU298"/>
      <c r="NUV298"/>
      <c r="NUW298"/>
      <c r="NUX298"/>
      <c r="NUY298"/>
      <c r="NUZ298"/>
      <c r="NVA298"/>
      <c r="NVB298"/>
      <c r="NVC298"/>
      <c r="NVD298"/>
      <c r="NVE298"/>
      <c r="NVF298"/>
      <c r="NVG298"/>
      <c r="NVH298"/>
      <c r="NVI298"/>
      <c r="NVJ298"/>
      <c r="NVK298"/>
      <c r="NVL298"/>
      <c r="NVM298"/>
      <c r="NVN298"/>
      <c r="NVO298"/>
      <c r="NVP298"/>
      <c r="NVQ298"/>
      <c r="NVR298"/>
      <c r="NVS298"/>
      <c r="NVT298"/>
      <c r="NVU298"/>
      <c r="NVV298"/>
      <c r="NVW298"/>
      <c r="NVX298"/>
      <c r="NVY298"/>
      <c r="NVZ298"/>
      <c r="NWA298"/>
      <c r="NWB298"/>
      <c r="NWC298"/>
      <c r="NWD298"/>
      <c r="NWE298"/>
      <c r="NWF298"/>
      <c r="NWG298"/>
      <c r="NWH298"/>
      <c r="NWI298"/>
      <c r="NWJ298"/>
      <c r="NWK298"/>
      <c r="NWL298"/>
      <c r="NWM298"/>
      <c r="NWN298"/>
      <c r="NWO298"/>
      <c r="NWP298"/>
      <c r="NWQ298"/>
      <c r="NWR298"/>
      <c r="NWS298"/>
      <c r="NWT298"/>
      <c r="NWU298"/>
      <c r="NWV298"/>
      <c r="NWW298"/>
      <c r="NWX298"/>
      <c r="NWY298"/>
      <c r="NWZ298"/>
      <c r="NXA298"/>
      <c r="NXB298"/>
      <c r="NXC298"/>
      <c r="NXD298"/>
      <c r="NXE298"/>
      <c r="NXF298"/>
      <c r="NXG298"/>
      <c r="NXH298"/>
      <c r="NXI298"/>
      <c r="NXJ298"/>
      <c r="NXK298"/>
      <c r="NXL298"/>
      <c r="NXM298"/>
      <c r="NXN298"/>
      <c r="NXO298"/>
      <c r="NXP298"/>
      <c r="NXQ298"/>
      <c r="NXR298"/>
      <c r="NXS298"/>
      <c r="NXT298"/>
      <c r="NXU298"/>
      <c r="NXV298"/>
      <c r="NXW298"/>
      <c r="NXX298"/>
      <c r="NXY298"/>
      <c r="NXZ298"/>
      <c r="NYA298"/>
      <c r="NYB298"/>
      <c r="NYC298"/>
      <c r="NYD298"/>
      <c r="NYE298"/>
      <c r="NYF298"/>
      <c r="NYG298"/>
      <c r="NYH298"/>
      <c r="NYI298"/>
      <c r="NYJ298"/>
      <c r="NYK298"/>
      <c r="NYL298"/>
      <c r="NYM298"/>
      <c r="NYN298"/>
      <c r="NYO298"/>
      <c r="NYP298"/>
      <c r="NYQ298"/>
      <c r="NYR298"/>
      <c r="NYS298"/>
      <c r="NYT298"/>
      <c r="NYU298"/>
      <c r="NYV298"/>
      <c r="NYW298"/>
      <c r="NYX298"/>
      <c r="NYY298"/>
      <c r="NYZ298"/>
      <c r="NZA298"/>
      <c r="NZB298"/>
      <c r="NZC298"/>
      <c r="NZD298"/>
      <c r="NZE298"/>
      <c r="NZF298"/>
      <c r="NZG298"/>
      <c r="NZH298"/>
      <c r="NZI298"/>
      <c r="NZJ298"/>
      <c r="NZK298"/>
      <c r="NZL298"/>
      <c r="NZM298"/>
      <c r="NZN298"/>
      <c r="NZO298"/>
      <c r="NZP298"/>
      <c r="NZQ298"/>
      <c r="NZR298"/>
      <c r="NZS298"/>
      <c r="NZT298"/>
      <c r="NZU298"/>
      <c r="NZV298"/>
      <c r="NZW298"/>
      <c r="NZX298"/>
      <c r="NZY298"/>
      <c r="NZZ298"/>
      <c r="OAA298"/>
      <c r="OAB298"/>
      <c r="OAC298"/>
      <c r="OAD298"/>
      <c r="OAE298"/>
      <c r="OAF298"/>
      <c r="OAG298"/>
      <c r="OAH298"/>
      <c r="OAI298"/>
      <c r="OAJ298"/>
      <c r="OAK298"/>
      <c r="OAL298"/>
      <c r="OAM298"/>
      <c r="OAN298"/>
      <c r="OAO298"/>
      <c r="OAP298"/>
      <c r="OAQ298"/>
      <c r="OAR298"/>
      <c r="OAS298"/>
      <c r="OAT298"/>
      <c r="OAU298"/>
      <c r="OAV298"/>
      <c r="OAW298"/>
      <c r="OAX298"/>
      <c r="OAY298"/>
      <c r="OAZ298"/>
      <c r="OBA298"/>
      <c r="OBB298"/>
      <c r="OBC298"/>
      <c r="OBD298"/>
      <c r="OBE298"/>
      <c r="OBF298"/>
      <c r="OBG298"/>
      <c r="OBH298"/>
      <c r="OBI298"/>
      <c r="OBJ298"/>
      <c r="OBK298"/>
      <c r="OBL298"/>
      <c r="OBM298"/>
      <c r="OBN298"/>
      <c r="OBO298"/>
      <c r="OBP298"/>
      <c r="OBQ298"/>
      <c r="OBR298"/>
      <c r="OBS298"/>
      <c r="OBT298"/>
      <c r="OBU298"/>
      <c r="OBV298"/>
      <c r="OBW298"/>
      <c r="OBX298"/>
      <c r="OBY298"/>
      <c r="OBZ298"/>
      <c r="OCA298"/>
      <c r="OCB298"/>
      <c r="OCC298"/>
      <c r="OCD298"/>
      <c r="OCE298"/>
      <c r="OCF298"/>
      <c r="OCG298"/>
      <c r="OCH298"/>
      <c r="OCI298"/>
      <c r="OCJ298"/>
      <c r="OCK298"/>
      <c r="OCL298"/>
      <c r="OCM298"/>
      <c r="OCN298"/>
      <c r="OCO298"/>
      <c r="OCP298"/>
      <c r="OCQ298"/>
      <c r="OCR298"/>
      <c r="OCS298"/>
      <c r="OCT298"/>
      <c r="OCU298"/>
      <c r="OCV298"/>
      <c r="OCW298"/>
      <c r="OCX298"/>
      <c r="OCY298"/>
      <c r="OCZ298"/>
      <c r="ODA298"/>
      <c r="ODB298"/>
      <c r="ODC298"/>
      <c r="ODD298"/>
      <c r="ODE298"/>
      <c r="ODF298"/>
      <c r="ODG298"/>
      <c r="ODH298"/>
      <c r="ODI298"/>
      <c r="ODJ298"/>
      <c r="ODK298"/>
      <c r="ODL298"/>
      <c r="ODM298"/>
      <c r="ODN298"/>
      <c r="ODO298"/>
      <c r="ODP298"/>
      <c r="ODQ298"/>
      <c r="ODR298"/>
      <c r="ODS298"/>
      <c r="ODT298"/>
      <c r="ODU298"/>
      <c r="ODV298"/>
      <c r="ODW298"/>
      <c r="ODX298"/>
      <c r="ODY298"/>
      <c r="ODZ298"/>
      <c r="OEA298"/>
      <c r="OEB298"/>
      <c r="OEC298"/>
      <c r="OED298"/>
      <c r="OEE298"/>
      <c r="OEF298"/>
      <c r="OEG298"/>
      <c r="OEH298"/>
      <c r="OEI298"/>
      <c r="OEJ298"/>
      <c r="OEK298"/>
      <c r="OEL298"/>
      <c r="OEM298"/>
      <c r="OEN298"/>
      <c r="OEO298"/>
      <c r="OEP298"/>
      <c r="OEQ298"/>
      <c r="OER298"/>
      <c r="OES298"/>
      <c r="OET298"/>
      <c r="OEU298"/>
      <c r="OEV298"/>
      <c r="OEW298"/>
      <c r="OEX298"/>
      <c r="OEY298"/>
      <c r="OEZ298"/>
      <c r="OFA298"/>
      <c r="OFB298"/>
      <c r="OFC298"/>
      <c r="OFD298"/>
      <c r="OFE298"/>
      <c r="OFF298"/>
      <c r="OFG298"/>
      <c r="OFH298"/>
      <c r="OFI298"/>
      <c r="OFJ298"/>
      <c r="OFK298"/>
      <c r="OFL298"/>
      <c r="OFM298"/>
      <c r="OFN298"/>
      <c r="OFO298"/>
      <c r="OFP298"/>
      <c r="OFQ298"/>
      <c r="OFR298"/>
      <c r="OFS298"/>
      <c r="OFT298"/>
      <c r="OFU298"/>
      <c r="OFV298"/>
      <c r="OFW298"/>
      <c r="OFX298"/>
      <c r="OFY298"/>
      <c r="OFZ298"/>
      <c r="OGA298"/>
      <c r="OGB298"/>
      <c r="OGC298"/>
      <c r="OGD298"/>
      <c r="OGE298"/>
      <c r="OGF298"/>
      <c r="OGG298"/>
      <c r="OGH298"/>
      <c r="OGI298"/>
      <c r="OGJ298"/>
      <c r="OGK298"/>
      <c r="OGL298"/>
      <c r="OGM298"/>
      <c r="OGN298"/>
      <c r="OGO298"/>
      <c r="OGP298"/>
      <c r="OGQ298"/>
      <c r="OGR298"/>
      <c r="OGS298"/>
      <c r="OGT298"/>
      <c r="OGU298"/>
      <c r="OGV298"/>
      <c r="OGW298"/>
      <c r="OGX298"/>
      <c r="OGY298"/>
      <c r="OGZ298"/>
      <c r="OHA298"/>
      <c r="OHB298"/>
      <c r="OHC298"/>
      <c r="OHD298"/>
      <c r="OHE298"/>
      <c r="OHF298"/>
      <c r="OHG298"/>
      <c r="OHH298"/>
      <c r="OHI298"/>
      <c r="OHJ298"/>
      <c r="OHK298"/>
      <c r="OHL298"/>
      <c r="OHM298"/>
      <c r="OHN298"/>
      <c r="OHO298"/>
      <c r="OHP298"/>
      <c r="OHQ298"/>
      <c r="OHR298"/>
      <c r="OHS298"/>
      <c r="OHT298"/>
      <c r="OHU298"/>
      <c r="OHV298"/>
      <c r="OHW298"/>
      <c r="OHX298"/>
      <c r="OHY298"/>
      <c r="OHZ298"/>
      <c r="OIA298"/>
      <c r="OIB298"/>
      <c r="OIC298"/>
      <c r="OID298"/>
      <c r="OIE298"/>
      <c r="OIF298"/>
      <c r="OIG298"/>
      <c r="OIH298"/>
      <c r="OII298"/>
      <c r="OIJ298"/>
      <c r="OIK298"/>
      <c r="OIL298"/>
      <c r="OIM298"/>
      <c r="OIN298"/>
      <c r="OIO298"/>
      <c r="OIP298"/>
      <c r="OIQ298"/>
      <c r="OIR298"/>
      <c r="OIS298"/>
      <c r="OIT298"/>
      <c r="OIU298"/>
      <c r="OIV298"/>
      <c r="OIW298"/>
      <c r="OIX298"/>
      <c r="OIY298"/>
      <c r="OIZ298"/>
      <c r="OJA298"/>
      <c r="OJB298"/>
      <c r="OJC298"/>
      <c r="OJD298"/>
      <c r="OJE298"/>
      <c r="OJF298"/>
      <c r="OJG298"/>
      <c r="OJH298"/>
      <c r="OJI298"/>
      <c r="OJJ298"/>
      <c r="OJK298"/>
      <c r="OJL298"/>
      <c r="OJM298"/>
      <c r="OJN298"/>
      <c r="OJO298"/>
      <c r="OJP298"/>
      <c r="OJQ298"/>
      <c r="OJR298"/>
      <c r="OJS298"/>
      <c r="OJT298"/>
      <c r="OJU298"/>
      <c r="OJV298"/>
      <c r="OJW298"/>
      <c r="OJX298"/>
      <c r="OJY298"/>
      <c r="OJZ298"/>
      <c r="OKA298"/>
      <c r="OKB298"/>
      <c r="OKC298"/>
      <c r="OKD298"/>
      <c r="OKE298"/>
      <c r="OKF298"/>
      <c r="OKG298"/>
      <c r="OKH298"/>
      <c r="OKI298"/>
      <c r="OKJ298"/>
      <c r="OKK298"/>
      <c r="OKL298"/>
      <c r="OKM298"/>
      <c r="OKN298"/>
      <c r="OKO298"/>
      <c r="OKP298"/>
      <c r="OKQ298"/>
      <c r="OKR298"/>
      <c r="OKS298"/>
      <c r="OKT298"/>
      <c r="OKU298"/>
      <c r="OKV298"/>
      <c r="OKW298"/>
      <c r="OKX298"/>
      <c r="OKY298"/>
      <c r="OKZ298"/>
      <c r="OLA298"/>
      <c r="OLB298"/>
      <c r="OLC298"/>
      <c r="OLD298"/>
      <c r="OLE298"/>
      <c r="OLF298"/>
      <c r="OLG298"/>
      <c r="OLH298"/>
      <c r="OLI298"/>
      <c r="OLJ298"/>
      <c r="OLK298"/>
      <c r="OLL298"/>
      <c r="OLM298"/>
      <c r="OLN298"/>
      <c r="OLO298"/>
      <c r="OLP298"/>
      <c r="OLQ298"/>
      <c r="OLR298"/>
      <c r="OLS298"/>
      <c r="OLT298"/>
      <c r="OLU298"/>
      <c r="OLV298"/>
      <c r="OLW298"/>
      <c r="OLX298"/>
      <c r="OLY298"/>
      <c r="OLZ298"/>
      <c r="OMA298"/>
      <c r="OMB298"/>
      <c r="OMC298"/>
      <c r="OMD298"/>
      <c r="OME298"/>
      <c r="OMF298"/>
      <c r="OMG298"/>
      <c r="OMH298"/>
      <c r="OMI298"/>
      <c r="OMJ298"/>
      <c r="OMK298"/>
      <c r="OML298"/>
      <c r="OMM298"/>
      <c r="OMN298"/>
      <c r="OMO298"/>
      <c r="OMP298"/>
      <c r="OMQ298"/>
      <c r="OMR298"/>
      <c r="OMS298"/>
      <c r="OMT298"/>
      <c r="OMU298"/>
      <c r="OMV298"/>
      <c r="OMW298"/>
      <c r="OMX298"/>
      <c r="OMY298"/>
      <c r="OMZ298"/>
      <c r="ONA298"/>
      <c r="ONB298"/>
      <c r="ONC298"/>
      <c r="OND298"/>
      <c r="ONE298"/>
      <c r="ONF298"/>
      <c r="ONG298"/>
      <c r="ONH298"/>
      <c r="ONI298"/>
      <c r="ONJ298"/>
      <c r="ONK298"/>
      <c r="ONL298"/>
      <c r="ONM298"/>
      <c r="ONN298"/>
      <c r="ONO298"/>
      <c r="ONP298"/>
      <c r="ONQ298"/>
      <c r="ONR298"/>
      <c r="ONS298"/>
      <c r="ONT298"/>
      <c r="ONU298"/>
      <c r="ONV298"/>
      <c r="ONW298"/>
      <c r="ONX298"/>
      <c r="ONY298"/>
      <c r="ONZ298"/>
      <c r="OOA298"/>
      <c r="OOB298"/>
      <c r="OOC298"/>
      <c r="OOD298"/>
      <c r="OOE298"/>
      <c r="OOF298"/>
      <c r="OOG298"/>
      <c r="OOH298"/>
      <c r="OOI298"/>
      <c r="OOJ298"/>
      <c r="OOK298"/>
      <c r="OOL298"/>
      <c r="OOM298"/>
      <c r="OON298"/>
      <c r="OOO298"/>
      <c r="OOP298"/>
      <c r="OOQ298"/>
      <c r="OOR298"/>
      <c r="OOS298"/>
      <c r="OOT298"/>
      <c r="OOU298"/>
      <c r="OOV298"/>
      <c r="OOW298"/>
      <c r="OOX298"/>
      <c r="OOY298"/>
      <c r="OOZ298"/>
      <c r="OPA298"/>
      <c r="OPB298"/>
      <c r="OPC298"/>
      <c r="OPD298"/>
      <c r="OPE298"/>
      <c r="OPF298"/>
      <c r="OPG298"/>
      <c r="OPH298"/>
      <c r="OPI298"/>
      <c r="OPJ298"/>
      <c r="OPK298"/>
      <c r="OPL298"/>
      <c r="OPM298"/>
      <c r="OPN298"/>
      <c r="OPO298"/>
      <c r="OPP298"/>
      <c r="OPQ298"/>
      <c r="OPR298"/>
      <c r="OPS298"/>
      <c r="OPT298"/>
      <c r="OPU298"/>
      <c r="OPV298"/>
      <c r="OPW298"/>
      <c r="OPX298"/>
      <c r="OPY298"/>
      <c r="OPZ298"/>
      <c r="OQA298"/>
      <c r="OQB298"/>
      <c r="OQC298"/>
      <c r="OQD298"/>
      <c r="OQE298"/>
      <c r="OQF298"/>
      <c r="OQG298"/>
      <c r="OQH298"/>
      <c r="OQI298"/>
      <c r="OQJ298"/>
      <c r="OQK298"/>
      <c r="OQL298"/>
      <c r="OQM298"/>
      <c r="OQN298"/>
      <c r="OQO298"/>
      <c r="OQP298"/>
      <c r="OQQ298"/>
      <c r="OQR298"/>
      <c r="OQS298"/>
      <c r="OQT298"/>
      <c r="OQU298"/>
      <c r="OQV298"/>
      <c r="OQW298"/>
      <c r="OQX298"/>
      <c r="OQY298"/>
      <c r="OQZ298"/>
      <c r="ORA298"/>
      <c r="ORB298"/>
      <c r="ORC298"/>
      <c r="ORD298"/>
      <c r="ORE298"/>
      <c r="ORF298"/>
      <c r="ORG298"/>
      <c r="ORH298"/>
      <c r="ORI298"/>
      <c r="ORJ298"/>
      <c r="ORK298"/>
      <c r="ORL298"/>
      <c r="ORM298"/>
      <c r="ORN298"/>
      <c r="ORO298"/>
      <c r="ORP298"/>
      <c r="ORQ298"/>
      <c r="ORR298"/>
      <c r="ORS298"/>
      <c r="ORT298"/>
      <c r="ORU298"/>
      <c r="ORV298"/>
      <c r="ORW298"/>
      <c r="ORX298"/>
      <c r="ORY298"/>
      <c r="ORZ298"/>
      <c r="OSA298"/>
      <c r="OSB298"/>
      <c r="OSC298"/>
      <c r="OSD298"/>
      <c r="OSE298"/>
      <c r="OSF298"/>
      <c r="OSG298"/>
      <c r="OSH298"/>
      <c r="OSI298"/>
      <c r="OSJ298"/>
      <c r="OSK298"/>
      <c r="OSL298"/>
      <c r="OSM298"/>
      <c r="OSN298"/>
      <c r="OSO298"/>
      <c r="OSP298"/>
      <c r="OSQ298"/>
      <c r="OSR298"/>
      <c r="OSS298"/>
      <c r="OST298"/>
      <c r="OSU298"/>
      <c r="OSV298"/>
      <c r="OSW298"/>
      <c r="OSX298"/>
      <c r="OSY298"/>
      <c r="OSZ298"/>
      <c r="OTA298"/>
      <c r="OTB298"/>
      <c r="OTC298"/>
      <c r="OTD298"/>
      <c r="OTE298"/>
      <c r="OTF298"/>
      <c r="OTG298"/>
      <c r="OTH298"/>
      <c r="OTI298"/>
      <c r="OTJ298"/>
      <c r="OTK298"/>
      <c r="OTL298"/>
      <c r="OTM298"/>
      <c r="OTN298"/>
      <c r="OTO298"/>
      <c r="OTP298"/>
      <c r="OTQ298"/>
      <c r="OTR298"/>
      <c r="OTS298"/>
      <c r="OTT298"/>
      <c r="OTU298"/>
      <c r="OTV298"/>
      <c r="OTW298"/>
      <c r="OTX298"/>
      <c r="OTY298"/>
      <c r="OTZ298"/>
      <c r="OUA298"/>
      <c r="OUB298"/>
      <c r="OUC298"/>
      <c r="OUD298"/>
      <c r="OUE298"/>
      <c r="OUF298"/>
      <c r="OUG298"/>
      <c r="OUH298"/>
      <c r="OUI298"/>
      <c r="OUJ298"/>
      <c r="OUK298"/>
      <c r="OUL298"/>
      <c r="OUM298"/>
      <c r="OUN298"/>
      <c r="OUO298"/>
      <c r="OUP298"/>
      <c r="OUQ298"/>
      <c r="OUR298"/>
      <c r="OUS298"/>
      <c r="OUT298"/>
      <c r="OUU298"/>
      <c r="OUV298"/>
      <c r="OUW298"/>
      <c r="OUX298"/>
      <c r="OUY298"/>
      <c r="OUZ298"/>
      <c r="OVA298"/>
      <c r="OVB298"/>
      <c r="OVC298"/>
      <c r="OVD298"/>
      <c r="OVE298"/>
      <c r="OVF298"/>
      <c r="OVG298"/>
      <c r="OVH298"/>
      <c r="OVI298"/>
      <c r="OVJ298"/>
      <c r="OVK298"/>
      <c r="OVL298"/>
      <c r="OVM298"/>
      <c r="OVN298"/>
      <c r="OVO298"/>
      <c r="OVP298"/>
      <c r="OVQ298"/>
      <c r="OVR298"/>
      <c r="OVS298"/>
      <c r="OVT298"/>
      <c r="OVU298"/>
      <c r="OVV298"/>
      <c r="OVW298"/>
      <c r="OVX298"/>
      <c r="OVY298"/>
      <c r="OVZ298"/>
      <c r="OWA298"/>
      <c r="OWB298"/>
      <c r="OWC298"/>
      <c r="OWD298"/>
      <c r="OWE298"/>
      <c r="OWF298"/>
      <c r="OWG298"/>
      <c r="OWH298"/>
      <c r="OWI298"/>
      <c r="OWJ298"/>
      <c r="OWK298"/>
      <c r="OWL298"/>
      <c r="OWM298"/>
      <c r="OWN298"/>
      <c r="OWO298"/>
      <c r="OWP298"/>
      <c r="OWQ298"/>
      <c r="OWR298"/>
      <c r="OWS298"/>
      <c r="OWT298"/>
      <c r="OWU298"/>
      <c r="OWV298"/>
      <c r="OWW298"/>
      <c r="OWX298"/>
      <c r="OWY298"/>
      <c r="OWZ298"/>
      <c r="OXA298"/>
      <c r="OXB298"/>
      <c r="OXC298"/>
      <c r="OXD298"/>
      <c r="OXE298"/>
      <c r="OXF298"/>
      <c r="OXG298"/>
      <c r="OXH298"/>
      <c r="OXI298"/>
      <c r="OXJ298"/>
      <c r="OXK298"/>
      <c r="OXL298"/>
      <c r="OXM298"/>
      <c r="OXN298"/>
      <c r="OXO298"/>
      <c r="OXP298"/>
      <c r="OXQ298"/>
      <c r="OXR298"/>
      <c r="OXS298"/>
      <c r="OXT298"/>
      <c r="OXU298"/>
      <c r="OXV298"/>
      <c r="OXW298"/>
      <c r="OXX298"/>
      <c r="OXY298"/>
      <c r="OXZ298"/>
      <c r="OYA298"/>
      <c r="OYB298"/>
      <c r="OYC298"/>
      <c r="OYD298"/>
      <c r="OYE298"/>
      <c r="OYF298"/>
      <c r="OYG298"/>
      <c r="OYH298"/>
      <c r="OYI298"/>
      <c r="OYJ298"/>
      <c r="OYK298"/>
      <c r="OYL298"/>
      <c r="OYM298"/>
      <c r="OYN298"/>
      <c r="OYO298"/>
      <c r="OYP298"/>
      <c r="OYQ298"/>
      <c r="OYR298"/>
      <c r="OYS298"/>
      <c r="OYT298"/>
      <c r="OYU298"/>
      <c r="OYV298"/>
      <c r="OYW298"/>
      <c r="OYX298"/>
      <c r="OYY298"/>
      <c r="OYZ298"/>
      <c r="OZA298"/>
      <c r="OZB298"/>
      <c r="OZC298"/>
      <c r="OZD298"/>
      <c r="OZE298"/>
      <c r="OZF298"/>
      <c r="OZG298"/>
      <c r="OZH298"/>
      <c r="OZI298"/>
      <c r="OZJ298"/>
      <c r="OZK298"/>
      <c r="OZL298"/>
      <c r="OZM298"/>
      <c r="OZN298"/>
      <c r="OZO298"/>
      <c r="OZP298"/>
      <c r="OZQ298"/>
      <c r="OZR298"/>
      <c r="OZS298"/>
      <c r="OZT298"/>
      <c r="OZU298"/>
      <c r="OZV298"/>
      <c r="OZW298"/>
      <c r="OZX298"/>
      <c r="OZY298"/>
      <c r="OZZ298"/>
      <c r="PAA298"/>
      <c r="PAB298"/>
      <c r="PAC298"/>
      <c r="PAD298"/>
      <c r="PAE298"/>
      <c r="PAF298"/>
      <c r="PAG298"/>
      <c r="PAH298"/>
      <c r="PAI298"/>
      <c r="PAJ298"/>
      <c r="PAK298"/>
      <c r="PAL298"/>
      <c r="PAM298"/>
      <c r="PAN298"/>
      <c r="PAO298"/>
      <c r="PAP298"/>
      <c r="PAQ298"/>
      <c r="PAR298"/>
      <c r="PAS298"/>
      <c r="PAT298"/>
      <c r="PAU298"/>
      <c r="PAV298"/>
      <c r="PAW298"/>
      <c r="PAX298"/>
      <c r="PAY298"/>
      <c r="PAZ298"/>
      <c r="PBA298"/>
      <c r="PBB298"/>
      <c r="PBC298"/>
      <c r="PBD298"/>
      <c r="PBE298"/>
      <c r="PBF298"/>
      <c r="PBG298"/>
      <c r="PBH298"/>
      <c r="PBI298"/>
      <c r="PBJ298"/>
      <c r="PBK298"/>
      <c r="PBL298"/>
      <c r="PBM298"/>
      <c r="PBN298"/>
      <c r="PBO298"/>
      <c r="PBP298"/>
      <c r="PBQ298"/>
      <c r="PBR298"/>
      <c r="PBS298"/>
      <c r="PBT298"/>
      <c r="PBU298"/>
      <c r="PBV298"/>
      <c r="PBW298"/>
      <c r="PBX298"/>
      <c r="PBY298"/>
      <c r="PBZ298"/>
      <c r="PCA298"/>
      <c r="PCB298"/>
      <c r="PCC298"/>
      <c r="PCD298"/>
      <c r="PCE298"/>
      <c r="PCF298"/>
      <c r="PCG298"/>
      <c r="PCH298"/>
      <c r="PCI298"/>
      <c r="PCJ298"/>
      <c r="PCK298"/>
      <c r="PCL298"/>
      <c r="PCM298"/>
      <c r="PCN298"/>
      <c r="PCO298"/>
      <c r="PCP298"/>
      <c r="PCQ298"/>
      <c r="PCR298"/>
      <c r="PCS298"/>
      <c r="PCT298"/>
      <c r="PCU298"/>
      <c r="PCV298"/>
      <c r="PCW298"/>
      <c r="PCX298"/>
      <c r="PCY298"/>
      <c r="PCZ298"/>
      <c r="PDA298"/>
      <c r="PDB298"/>
      <c r="PDC298"/>
      <c r="PDD298"/>
      <c r="PDE298"/>
      <c r="PDF298"/>
      <c r="PDG298"/>
      <c r="PDH298"/>
      <c r="PDI298"/>
      <c r="PDJ298"/>
      <c r="PDK298"/>
      <c r="PDL298"/>
      <c r="PDM298"/>
      <c r="PDN298"/>
      <c r="PDO298"/>
      <c r="PDP298"/>
      <c r="PDQ298"/>
      <c r="PDR298"/>
      <c r="PDS298"/>
      <c r="PDT298"/>
      <c r="PDU298"/>
      <c r="PDV298"/>
      <c r="PDW298"/>
      <c r="PDX298"/>
      <c r="PDY298"/>
      <c r="PDZ298"/>
      <c r="PEA298"/>
      <c r="PEB298"/>
      <c r="PEC298"/>
      <c r="PED298"/>
      <c r="PEE298"/>
      <c r="PEF298"/>
      <c r="PEG298"/>
      <c r="PEH298"/>
      <c r="PEI298"/>
      <c r="PEJ298"/>
      <c r="PEK298"/>
      <c r="PEL298"/>
      <c r="PEM298"/>
      <c r="PEN298"/>
      <c r="PEO298"/>
      <c r="PEP298"/>
      <c r="PEQ298"/>
      <c r="PER298"/>
      <c r="PES298"/>
      <c r="PET298"/>
      <c r="PEU298"/>
      <c r="PEV298"/>
      <c r="PEW298"/>
      <c r="PEX298"/>
      <c r="PEY298"/>
      <c r="PEZ298"/>
      <c r="PFA298"/>
      <c r="PFB298"/>
      <c r="PFC298"/>
      <c r="PFD298"/>
      <c r="PFE298"/>
      <c r="PFF298"/>
      <c r="PFG298"/>
      <c r="PFH298"/>
      <c r="PFI298"/>
      <c r="PFJ298"/>
      <c r="PFK298"/>
      <c r="PFL298"/>
      <c r="PFM298"/>
      <c r="PFN298"/>
      <c r="PFO298"/>
      <c r="PFP298"/>
      <c r="PFQ298"/>
      <c r="PFR298"/>
      <c r="PFS298"/>
      <c r="PFT298"/>
      <c r="PFU298"/>
      <c r="PFV298"/>
      <c r="PFW298"/>
      <c r="PFX298"/>
      <c r="PFY298"/>
      <c r="PFZ298"/>
      <c r="PGA298"/>
      <c r="PGB298"/>
      <c r="PGC298"/>
      <c r="PGD298"/>
      <c r="PGE298"/>
      <c r="PGF298"/>
      <c r="PGG298"/>
      <c r="PGH298"/>
      <c r="PGI298"/>
      <c r="PGJ298"/>
      <c r="PGK298"/>
      <c r="PGL298"/>
      <c r="PGM298"/>
      <c r="PGN298"/>
      <c r="PGO298"/>
      <c r="PGP298"/>
      <c r="PGQ298"/>
      <c r="PGR298"/>
      <c r="PGS298"/>
      <c r="PGT298"/>
      <c r="PGU298"/>
      <c r="PGV298"/>
      <c r="PGW298"/>
      <c r="PGX298"/>
      <c r="PGY298"/>
      <c r="PGZ298"/>
      <c r="PHA298"/>
      <c r="PHB298"/>
      <c r="PHC298"/>
      <c r="PHD298"/>
      <c r="PHE298"/>
      <c r="PHF298"/>
      <c r="PHG298"/>
      <c r="PHH298"/>
      <c r="PHI298"/>
      <c r="PHJ298"/>
      <c r="PHK298"/>
      <c r="PHL298"/>
      <c r="PHM298"/>
      <c r="PHN298"/>
      <c r="PHO298"/>
      <c r="PHP298"/>
      <c r="PHQ298"/>
      <c r="PHR298"/>
      <c r="PHS298"/>
      <c r="PHT298"/>
      <c r="PHU298"/>
      <c r="PHV298"/>
      <c r="PHW298"/>
      <c r="PHX298"/>
      <c r="PHY298"/>
      <c r="PHZ298"/>
      <c r="PIA298"/>
      <c r="PIB298"/>
      <c r="PIC298"/>
      <c r="PID298"/>
      <c r="PIE298"/>
      <c r="PIF298"/>
      <c r="PIG298"/>
      <c r="PIH298"/>
      <c r="PII298"/>
      <c r="PIJ298"/>
      <c r="PIK298"/>
      <c r="PIL298"/>
      <c r="PIM298"/>
      <c r="PIN298"/>
      <c r="PIO298"/>
      <c r="PIP298"/>
      <c r="PIQ298"/>
      <c r="PIR298"/>
      <c r="PIS298"/>
      <c r="PIT298"/>
      <c r="PIU298"/>
      <c r="PIV298"/>
      <c r="PIW298"/>
      <c r="PIX298"/>
      <c r="PIY298"/>
      <c r="PIZ298"/>
      <c r="PJA298"/>
      <c r="PJB298"/>
      <c r="PJC298"/>
      <c r="PJD298"/>
      <c r="PJE298"/>
      <c r="PJF298"/>
      <c r="PJG298"/>
      <c r="PJH298"/>
      <c r="PJI298"/>
      <c r="PJJ298"/>
      <c r="PJK298"/>
      <c r="PJL298"/>
      <c r="PJM298"/>
      <c r="PJN298"/>
      <c r="PJO298"/>
      <c r="PJP298"/>
      <c r="PJQ298"/>
      <c r="PJR298"/>
      <c r="PJS298"/>
      <c r="PJT298"/>
      <c r="PJU298"/>
      <c r="PJV298"/>
      <c r="PJW298"/>
      <c r="PJX298"/>
      <c r="PJY298"/>
      <c r="PJZ298"/>
      <c r="PKA298"/>
      <c r="PKB298"/>
      <c r="PKC298"/>
      <c r="PKD298"/>
      <c r="PKE298"/>
      <c r="PKF298"/>
      <c r="PKG298"/>
      <c r="PKH298"/>
      <c r="PKI298"/>
      <c r="PKJ298"/>
      <c r="PKK298"/>
      <c r="PKL298"/>
      <c r="PKM298"/>
      <c r="PKN298"/>
      <c r="PKO298"/>
      <c r="PKP298"/>
      <c r="PKQ298"/>
      <c r="PKR298"/>
      <c r="PKS298"/>
      <c r="PKT298"/>
      <c r="PKU298"/>
      <c r="PKV298"/>
      <c r="PKW298"/>
      <c r="PKX298"/>
      <c r="PKY298"/>
      <c r="PKZ298"/>
      <c r="PLA298"/>
      <c r="PLB298"/>
      <c r="PLC298"/>
      <c r="PLD298"/>
      <c r="PLE298"/>
      <c r="PLF298"/>
      <c r="PLG298"/>
      <c r="PLH298"/>
      <c r="PLI298"/>
      <c r="PLJ298"/>
      <c r="PLK298"/>
      <c r="PLL298"/>
      <c r="PLM298"/>
      <c r="PLN298"/>
      <c r="PLO298"/>
      <c r="PLP298"/>
      <c r="PLQ298"/>
      <c r="PLR298"/>
      <c r="PLS298"/>
      <c r="PLT298"/>
      <c r="PLU298"/>
      <c r="PLV298"/>
      <c r="PLW298"/>
      <c r="PLX298"/>
      <c r="PLY298"/>
      <c r="PLZ298"/>
      <c r="PMA298"/>
      <c r="PMB298"/>
      <c r="PMC298"/>
      <c r="PMD298"/>
      <c r="PME298"/>
      <c r="PMF298"/>
      <c r="PMG298"/>
      <c r="PMH298"/>
      <c r="PMI298"/>
      <c r="PMJ298"/>
      <c r="PMK298"/>
      <c r="PML298"/>
      <c r="PMM298"/>
      <c r="PMN298"/>
      <c r="PMO298"/>
      <c r="PMP298"/>
      <c r="PMQ298"/>
      <c r="PMR298"/>
      <c r="PMS298"/>
      <c r="PMT298"/>
      <c r="PMU298"/>
      <c r="PMV298"/>
      <c r="PMW298"/>
      <c r="PMX298"/>
      <c r="PMY298"/>
      <c r="PMZ298"/>
      <c r="PNA298"/>
      <c r="PNB298"/>
      <c r="PNC298"/>
      <c r="PND298"/>
      <c r="PNE298"/>
      <c r="PNF298"/>
      <c r="PNG298"/>
      <c r="PNH298"/>
      <c r="PNI298"/>
      <c r="PNJ298"/>
      <c r="PNK298"/>
      <c r="PNL298"/>
      <c r="PNM298"/>
      <c r="PNN298"/>
      <c r="PNO298"/>
      <c r="PNP298"/>
      <c r="PNQ298"/>
      <c r="PNR298"/>
      <c r="PNS298"/>
      <c r="PNT298"/>
      <c r="PNU298"/>
      <c r="PNV298"/>
      <c r="PNW298"/>
      <c r="PNX298"/>
      <c r="PNY298"/>
      <c r="PNZ298"/>
      <c r="POA298"/>
      <c r="POB298"/>
      <c r="POC298"/>
      <c r="POD298"/>
      <c r="POE298"/>
      <c r="POF298"/>
      <c r="POG298"/>
      <c r="POH298"/>
      <c r="POI298"/>
      <c r="POJ298"/>
      <c r="POK298"/>
      <c r="POL298"/>
      <c r="POM298"/>
      <c r="PON298"/>
      <c r="POO298"/>
      <c r="POP298"/>
      <c r="POQ298"/>
      <c r="POR298"/>
      <c r="POS298"/>
      <c r="POT298"/>
      <c r="POU298"/>
      <c r="POV298"/>
      <c r="POW298"/>
      <c r="POX298"/>
      <c r="POY298"/>
      <c r="POZ298"/>
      <c r="PPA298"/>
      <c r="PPB298"/>
      <c r="PPC298"/>
      <c r="PPD298"/>
      <c r="PPE298"/>
      <c r="PPF298"/>
      <c r="PPG298"/>
      <c r="PPH298"/>
      <c r="PPI298"/>
      <c r="PPJ298"/>
      <c r="PPK298"/>
      <c r="PPL298"/>
      <c r="PPM298"/>
      <c r="PPN298"/>
      <c r="PPO298"/>
      <c r="PPP298"/>
      <c r="PPQ298"/>
      <c r="PPR298"/>
      <c r="PPS298"/>
      <c r="PPT298"/>
      <c r="PPU298"/>
      <c r="PPV298"/>
      <c r="PPW298"/>
      <c r="PPX298"/>
      <c r="PPY298"/>
      <c r="PPZ298"/>
      <c r="PQA298"/>
      <c r="PQB298"/>
      <c r="PQC298"/>
      <c r="PQD298"/>
      <c r="PQE298"/>
      <c r="PQF298"/>
      <c r="PQG298"/>
      <c r="PQH298"/>
      <c r="PQI298"/>
      <c r="PQJ298"/>
      <c r="PQK298"/>
      <c r="PQL298"/>
      <c r="PQM298"/>
      <c r="PQN298"/>
      <c r="PQO298"/>
      <c r="PQP298"/>
      <c r="PQQ298"/>
      <c r="PQR298"/>
      <c r="PQS298"/>
      <c r="PQT298"/>
      <c r="PQU298"/>
      <c r="PQV298"/>
      <c r="PQW298"/>
      <c r="PQX298"/>
      <c r="PQY298"/>
      <c r="PQZ298"/>
      <c r="PRA298"/>
      <c r="PRB298"/>
      <c r="PRC298"/>
      <c r="PRD298"/>
      <c r="PRE298"/>
      <c r="PRF298"/>
      <c r="PRG298"/>
      <c r="PRH298"/>
      <c r="PRI298"/>
      <c r="PRJ298"/>
      <c r="PRK298"/>
      <c r="PRL298"/>
      <c r="PRM298"/>
      <c r="PRN298"/>
      <c r="PRO298"/>
      <c r="PRP298"/>
      <c r="PRQ298"/>
      <c r="PRR298"/>
      <c r="PRS298"/>
      <c r="PRT298"/>
      <c r="PRU298"/>
      <c r="PRV298"/>
      <c r="PRW298"/>
      <c r="PRX298"/>
      <c r="PRY298"/>
      <c r="PRZ298"/>
      <c r="PSA298"/>
      <c r="PSB298"/>
      <c r="PSC298"/>
      <c r="PSD298"/>
      <c r="PSE298"/>
      <c r="PSF298"/>
      <c r="PSG298"/>
      <c r="PSH298"/>
      <c r="PSI298"/>
      <c r="PSJ298"/>
      <c r="PSK298"/>
      <c r="PSL298"/>
      <c r="PSM298"/>
      <c r="PSN298"/>
      <c r="PSO298"/>
      <c r="PSP298"/>
      <c r="PSQ298"/>
      <c r="PSR298"/>
      <c r="PSS298"/>
      <c r="PST298"/>
      <c r="PSU298"/>
      <c r="PSV298"/>
      <c r="PSW298"/>
      <c r="PSX298"/>
      <c r="PSY298"/>
      <c r="PSZ298"/>
      <c r="PTA298"/>
      <c r="PTB298"/>
      <c r="PTC298"/>
      <c r="PTD298"/>
      <c r="PTE298"/>
      <c r="PTF298"/>
      <c r="PTG298"/>
      <c r="PTH298"/>
      <c r="PTI298"/>
      <c r="PTJ298"/>
      <c r="PTK298"/>
      <c r="PTL298"/>
      <c r="PTM298"/>
      <c r="PTN298"/>
      <c r="PTO298"/>
      <c r="PTP298"/>
      <c r="PTQ298"/>
      <c r="PTR298"/>
      <c r="PTS298"/>
      <c r="PTT298"/>
      <c r="PTU298"/>
      <c r="PTV298"/>
      <c r="PTW298"/>
      <c r="PTX298"/>
      <c r="PTY298"/>
      <c r="PTZ298"/>
      <c r="PUA298"/>
      <c r="PUB298"/>
      <c r="PUC298"/>
      <c r="PUD298"/>
      <c r="PUE298"/>
      <c r="PUF298"/>
      <c r="PUG298"/>
      <c r="PUH298"/>
      <c r="PUI298"/>
      <c r="PUJ298"/>
      <c r="PUK298"/>
      <c r="PUL298"/>
      <c r="PUM298"/>
      <c r="PUN298"/>
      <c r="PUO298"/>
      <c r="PUP298"/>
      <c r="PUQ298"/>
      <c r="PUR298"/>
      <c r="PUS298"/>
      <c r="PUT298"/>
      <c r="PUU298"/>
      <c r="PUV298"/>
      <c r="PUW298"/>
      <c r="PUX298"/>
      <c r="PUY298"/>
      <c r="PUZ298"/>
      <c r="PVA298"/>
      <c r="PVB298"/>
      <c r="PVC298"/>
      <c r="PVD298"/>
      <c r="PVE298"/>
      <c r="PVF298"/>
      <c r="PVG298"/>
      <c r="PVH298"/>
      <c r="PVI298"/>
      <c r="PVJ298"/>
      <c r="PVK298"/>
      <c r="PVL298"/>
      <c r="PVM298"/>
      <c r="PVN298"/>
      <c r="PVO298"/>
      <c r="PVP298"/>
      <c r="PVQ298"/>
      <c r="PVR298"/>
      <c r="PVS298"/>
      <c r="PVT298"/>
      <c r="PVU298"/>
      <c r="PVV298"/>
      <c r="PVW298"/>
      <c r="PVX298"/>
      <c r="PVY298"/>
      <c r="PVZ298"/>
      <c r="PWA298"/>
      <c r="PWB298"/>
      <c r="PWC298"/>
      <c r="PWD298"/>
      <c r="PWE298"/>
      <c r="PWF298"/>
      <c r="PWG298"/>
      <c r="PWH298"/>
      <c r="PWI298"/>
      <c r="PWJ298"/>
      <c r="PWK298"/>
      <c r="PWL298"/>
      <c r="PWM298"/>
      <c r="PWN298"/>
      <c r="PWO298"/>
      <c r="PWP298"/>
      <c r="PWQ298"/>
      <c r="PWR298"/>
      <c r="PWS298"/>
      <c r="PWT298"/>
      <c r="PWU298"/>
      <c r="PWV298"/>
      <c r="PWW298"/>
      <c r="PWX298"/>
      <c r="PWY298"/>
      <c r="PWZ298"/>
      <c r="PXA298"/>
      <c r="PXB298"/>
      <c r="PXC298"/>
      <c r="PXD298"/>
      <c r="PXE298"/>
      <c r="PXF298"/>
      <c r="PXG298"/>
      <c r="PXH298"/>
      <c r="PXI298"/>
      <c r="PXJ298"/>
      <c r="PXK298"/>
      <c r="PXL298"/>
      <c r="PXM298"/>
      <c r="PXN298"/>
      <c r="PXO298"/>
      <c r="PXP298"/>
      <c r="PXQ298"/>
      <c r="PXR298"/>
      <c r="PXS298"/>
      <c r="PXT298"/>
      <c r="PXU298"/>
      <c r="PXV298"/>
      <c r="PXW298"/>
      <c r="PXX298"/>
      <c r="PXY298"/>
      <c r="PXZ298"/>
      <c r="PYA298"/>
      <c r="PYB298"/>
      <c r="PYC298"/>
      <c r="PYD298"/>
      <c r="PYE298"/>
      <c r="PYF298"/>
      <c r="PYG298"/>
      <c r="PYH298"/>
      <c r="PYI298"/>
      <c r="PYJ298"/>
      <c r="PYK298"/>
      <c r="PYL298"/>
      <c r="PYM298"/>
      <c r="PYN298"/>
      <c r="PYO298"/>
      <c r="PYP298"/>
      <c r="PYQ298"/>
      <c r="PYR298"/>
      <c r="PYS298"/>
      <c r="PYT298"/>
      <c r="PYU298"/>
      <c r="PYV298"/>
      <c r="PYW298"/>
      <c r="PYX298"/>
      <c r="PYY298"/>
      <c r="PYZ298"/>
      <c r="PZA298"/>
      <c r="PZB298"/>
      <c r="PZC298"/>
      <c r="PZD298"/>
      <c r="PZE298"/>
      <c r="PZF298"/>
      <c r="PZG298"/>
      <c r="PZH298"/>
      <c r="PZI298"/>
      <c r="PZJ298"/>
      <c r="PZK298"/>
      <c r="PZL298"/>
      <c r="PZM298"/>
      <c r="PZN298"/>
      <c r="PZO298"/>
      <c r="PZP298"/>
      <c r="PZQ298"/>
      <c r="PZR298"/>
      <c r="PZS298"/>
      <c r="PZT298"/>
      <c r="PZU298"/>
      <c r="PZV298"/>
      <c r="PZW298"/>
      <c r="PZX298"/>
      <c r="PZY298"/>
      <c r="PZZ298"/>
      <c r="QAA298"/>
      <c r="QAB298"/>
      <c r="QAC298"/>
      <c r="QAD298"/>
      <c r="QAE298"/>
      <c r="QAF298"/>
      <c r="QAG298"/>
      <c r="QAH298"/>
      <c r="QAI298"/>
      <c r="QAJ298"/>
      <c r="QAK298"/>
      <c r="QAL298"/>
      <c r="QAM298"/>
      <c r="QAN298"/>
      <c r="QAO298"/>
      <c r="QAP298"/>
      <c r="QAQ298"/>
      <c r="QAR298"/>
      <c r="QAS298"/>
      <c r="QAT298"/>
      <c r="QAU298"/>
      <c r="QAV298"/>
      <c r="QAW298"/>
      <c r="QAX298"/>
      <c r="QAY298"/>
      <c r="QAZ298"/>
      <c r="QBA298"/>
      <c r="QBB298"/>
      <c r="QBC298"/>
      <c r="QBD298"/>
      <c r="QBE298"/>
      <c r="QBF298"/>
      <c r="QBG298"/>
      <c r="QBH298"/>
      <c r="QBI298"/>
      <c r="QBJ298"/>
      <c r="QBK298"/>
      <c r="QBL298"/>
      <c r="QBM298"/>
      <c r="QBN298"/>
      <c r="QBO298"/>
      <c r="QBP298"/>
      <c r="QBQ298"/>
      <c r="QBR298"/>
      <c r="QBS298"/>
      <c r="QBT298"/>
      <c r="QBU298"/>
      <c r="QBV298"/>
      <c r="QBW298"/>
      <c r="QBX298"/>
      <c r="QBY298"/>
      <c r="QBZ298"/>
      <c r="QCA298"/>
      <c r="QCB298"/>
      <c r="QCC298"/>
      <c r="QCD298"/>
      <c r="QCE298"/>
      <c r="QCF298"/>
      <c r="QCG298"/>
      <c r="QCH298"/>
      <c r="QCI298"/>
      <c r="QCJ298"/>
      <c r="QCK298"/>
      <c r="QCL298"/>
      <c r="QCM298"/>
      <c r="QCN298"/>
      <c r="QCO298"/>
      <c r="QCP298"/>
      <c r="QCQ298"/>
      <c r="QCR298"/>
      <c r="QCS298"/>
      <c r="QCT298"/>
      <c r="QCU298"/>
      <c r="QCV298"/>
      <c r="QCW298"/>
      <c r="QCX298"/>
      <c r="QCY298"/>
      <c r="QCZ298"/>
      <c r="QDA298"/>
      <c r="QDB298"/>
      <c r="QDC298"/>
      <c r="QDD298"/>
      <c r="QDE298"/>
      <c r="QDF298"/>
      <c r="QDG298"/>
      <c r="QDH298"/>
      <c r="QDI298"/>
      <c r="QDJ298"/>
      <c r="QDK298"/>
      <c r="QDL298"/>
      <c r="QDM298"/>
      <c r="QDN298"/>
      <c r="QDO298"/>
      <c r="QDP298"/>
      <c r="QDQ298"/>
      <c r="QDR298"/>
      <c r="QDS298"/>
      <c r="QDT298"/>
      <c r="QDU298"/>
      <c r="QDV298"/>
      <c r="QDW298"/>
      <c r="QDX298"/>
      <c r="QDY298"/>
      <c r="QDZ298"/>
      <c r="QEA298"/>
      <c r="QEB298"/>
      <c r="QEC298"/>
      <c r="QED298"/>
      <c r="QEE298"/>
      <c r="QEF298"/>
      <c r="QEG298"/>
      <c r="QEH298"/>
      <c r="QEI298"/>
      <c r="QEJ298"/>
      <c r="QEK298"/>
      <c r="QEL298"/>
      <c r="QEM298"/>
      <c r="QEN298"/>
      <c r="QEO298"/>
      <c r="QEP298"/>
      <c r="QEQ298"/>
      <c r="QER298"/>
      <c r="QES298"/>
      <c r="QET298"/>
      <c r="QEU298"/>
      <c r="QEV298"/>
      <c r="QEW298"/>
      <c r="QEX298"/>
      <c r="QEY298"/>
      <c r="QEZ298"/>
      <c r="QFA298"/>
      <c r="QFB298"/>
      <c r="QFC298"/>
      <c r="QFD298"/>
      <c r="QFE298"/>
      <c r="QFF298"/>
      <c r="QFG298"/>
      <c r="QFH298"/>
      <c r="QFI298"/>
      <c r="QFJ298"/>
      <c r="QFK298"/>
      <c r="QFL298"/>
      <c r="QFM298"/>
      <c r="QFN298"/>
      <c r="QFO298"/>
      <c r="QFP298"/>
      <c r="QFQ298"/>
      <c r="QFR298"/>
      <c r="QFS298"/>
      <c r="QFT298"/>
      <c r="QFU298"/>
      <c r="QFV298"/>
      <c r="QFW298"/>
      <c r="QFX298"/>
      <c r="QFY298"/>
      <c r="QFZ298"/>
      <c r="QGA298"/>
      <c r="QGB298"/>
      <c r="QGC298"/>
      <c r="QGD298"/>
      <c r="QGE298"/>
      <c r="QGF298"/>
      <c r="QGG298"/>
      <c r="QGH298"/>
      <c r="QGI298"/>
      <c r="QGJ298"/>
      <c r="QGK298"/>
      <c r="QGL298"/>
      <c r="QGM298"/>
      <c r="QGN298"/>
      <c r="QGO298"/>
      <c r="QGP298"/>
      <c r="QGQ298"/>
      <c r="QGR298"/>
      <c r="QGS298"/>
      <c r="QGT298"/>
      <c r="QGU298"/>
      <c r="QGV298"/>
      <c r="QGW298"/>
      <c r="QGX298"/>
      <c r="QGY298"/>
      <c r="QGZ298"/>
      <c r="QHA298"/>
      <c r="QHB298"/>
      <c r="QHC298"/>
      <c r="QHD298"/>
      <c r="QHE298"/>
      <c r="QHF298"/>
      <c r="QHG298"/>
      <c r="QHH298"/>
      <c r="QHI298"/>
      <c r="QHJ298"/>
      <c r="QHK298"/>
      <c r="QHL298"/>
      <c r="QHM298"/>
      <c r="QHN298"/>
      <c r="QHO298"/>
      <c r="QHP298"/>
      <c r="QHQ298"/>
      <c r="QHR298"/>
      <c r="QHS298"/>
      <c r="QHT298"/>
      <c r="QHU298"/>
      <c r="QHV298"/>
      <c r="QHW298"/>
      <c r="QHX298"/>
      <c r="QHY298"/>
      <c r="QHZ298"/>
      <c r="QIA298"/>
      <c r="QIB298"/>
      <c r="QIC298"/>
      <c r="QID298"/>
      <c r="QIE298"/>
      <c r="QIF298"/>
      <c r="QIG298"/>
      <c r="QIH298"/>
      <c r="QII298"/>
      <c r="QIJ298"/>
      <c r="QIK298"/>
      <c r="QIL298"/>
      <c r="QIM298"/>
      <c r="QIN298"/>
      <c r="QIO298"/>
      <c r="QIP298"/>
      <c r="QIQ298"/>
      <c r="QIR298"/>
      <c r="QIS298"/>
      <c r="QIT298"/>
      <c r="QIU298"/>
      <c r="QIV298"/>
      <c r="QIW298"/>
      <c r="QIX298"/>
      <c r="QIY298"/>
      <c r="QIZ298"/>
      <c r="QJA298"/>
      <c r="QJB298"/>
      <c r="QJC298"/>
      <c r="QJD298"/>
      <c r="QJE298"/>
      <c r="QJF298"/>
      <c r="QJG298"/>
      <c r="QJH298"/>
      <c r="QJI298"/>
      <c r="QJJ298"/>
      <c r="QJK298"/>
      <c r="QJL298"/>
      <c r="QJM298"/>
      <c r="QJN298"/>
      <c r="QJO298"/>
      <c r="QJP298"/>
      <c r="QJQ298"/>
      <c r="QJR298"/>
      <c r="QJS298"/>
      <c r="QJT298"/>
      <c r="QJU298"/>
      <c r="QJV298"/>
      <c r="QJW298"/>
      <c r="QJX298"/>
      <c r="QJY298"/>
      <c r="QJZ298"/>
      <c r="QKA298"/>
      <c r="QKB298"/>
      <c r="QKC298"/>
      <c r="QKD298"/>
      <c r="QKE298"/>
      <c r="QKF298"/>
      <c r="QKG298"/>
      <c r="QKH298"/>
      <c r="QKI298"/>
      <c r="QKJ298"/>
      <c r="QKK298"/>
      <c r="QKL298"/>
      <c r="QKM298"/>
      <c r="QKN298"/>
      <c r="QKO298"/>
      <c r="QKP298"/>
      <c r="QKQ298"/>
      <c r="QKR298"/>
      <c r="QKS298"/>
      <c r="QKT298"/>
      <c r="QKU298"/>
      <c r="QKV298"/>
      <c r="QKW298"/>
      <c r="QKX298"/>
      <c r="QKY298"/>
      <c r="QKZ298"/>
      <c r="QLA298"/>
      <c r="QLB298"/>
      <c r="QLC298"/>
      <c r="QLD298"/>
      <c r="QLE298"/>
      <c r="QLF298"/>
      <c r="QLG298"/>
      <c r="QLH298"/>
      <c r="QLI298"/>
      <c r="QLJ298"/>
      <c r="QLK298"/>
      <c r="QLL298"/>
      <c r="QLM298"/>
      <c r="QLN298"/>
      <c r="QLO298"/>
      <c r="QLP298"/>
      <c r="QLQ298"/>
      <c r="QLR298"/>
      <c r="QLS298"/>
      <c r="QLT298"/>
      <c r="QLU298"/>
      <c r="QLV298"/>
      <c r="QLW298"/>
      <c r="QLX298"/>
      <c r="QLY298"/>
      <c r="QLZ298"/>
      <c r="QMA298"/>
      <c r="QMB298"/>
      <c r="QMC298"/>
      <c r="QMD298"/>
      <c r="QME298"/>
      <c r="QMF298"/>
      <c r="QMG298"/>
      <c r="QMH298"/>
      <c r="QMI298"/>
      <c r="QMJ298"/>
      <c r="QMK298"/>
      <c r="QML298"/>
      <c r="QMM298"/>
      <c r="QMN298"/>
      <c r="QMO298"/>
      <c r="QMP298"/>
      <c r="QMQ298"/>
      <c r="QMR298"/>
      <c r="QMS298"/>
      <c r="QMT298"/>
      <c r="QMU298"/>
      <c r="QMV298"/>
      <c r="QMW298"/>
      <c r="QMX298"/>
      <c r="QMY298"/>
      <c r="QMZ298"/>
      <c r="QNA298"/>
      <c r="QNB298"/>
      <c r="QNC298"/>
      <c r="QND298"/>
      <c r="QNE298"/>
      <c r="QNF298"/>
      <c r="QNG298"/>
      <c r="QNH298"/>
      <c r="QNI298"/>
      <c r="QNJ298"/>
      <c r="QNK298"/>
      <c r="QNL298"/>
      <c r="QNM298"/>
      <c r="QNN298"/>
      <c r="QNO298"/>
      <c r="QNP298"/>
      <c r="QNQ298"/>
      <c r="QNR298"/>
      <c r="QNS298"/>
      <c r="QNT298"/>
      <c r="QNU298"/>
      <c r="QNV298"/>
      <c r="QNW298"/>
      <c r="QNX298"/>
      <c r="QNY298"/>
      <c r="QNZ298"/>
      <c r="QOA298"/>
      <c r="QOB298"/>
      <c r="QOC298"/>
      <c r="QOD298"/>
      <c r="QOE298"/>
      <c r="QOF298"/>
      <c r="QOG298"/>
      <c r="QOH298"/>
      <c r="QOI298"/>
      <c r="QOJ298"/>
      <c r="QOK298"/>
      <c r="QOL298"/>
      <c r="QOM298"/>
      <c r="QON298"/>
      <c r="QOO298"/>
      <c r="QOP298"/>
      <c r="QOQ298"/>
      <c r="QOR298"/>
      <c r="QOS298"/>
      <c r="QOT298"/>
      <c r="QOU298"/>
      <c r="QOV298"/>
      <c r="QOW298"/>
      <c r="QOX298"/>
      <c r="QOY298"/>
      <c r="QOZ298"/>
      <c r="QPA298"/>
      <c r="QPB298"/>
      <c r="QPC298"/>
      <c r="QPD298"/>
      <c r="QPE298"/>
      <c r="QPF298"/>
      <c r="QPG298"/>
      <c r="QPH298"/>
      <c r="QPI298"/>
      <c r="QPJ298"/>
      <c r="QPK298"/>
      <c r="QPL298"/>
      <c r="QPM298"/>
      <c r="QPN298"/>
      <c r="QPO298"/>
      <c r="QPP298"/>
      <c r="QPQ298"/>
      <c r="QPR298"/>
      <c r="QPS298"/>
      <c r="QPT298"/>
      <c r="QPU298"/>
      <c r="QPV298"/>
      <c r="QPW298"/>
      <c r="QPX298"/>
      <c r="QPY298"/>
      <c r="QPZ298"/>
      <c r="QQA298"/>
      <c r="QQB298"/>
      <c r="QQC298"/>
      <c r="QQD298"/>
      <c r="QQE298"/>
      <c r="QQF298"/>
      <c r="QQG298"/>
      <c r="QQH298"/>
      <c r="QQI298"/>
      <c r="QQJ298"/>
      <c r="QQK298"/>
      <c r="QQL298"/>
      <c r="QQM298"/>
      <c r="QQN298"/>
      <c r="QQO298"/>
      <c r="QQP298"/>
      <c r="QQQ298"/>
      <c r="QQR298"/>
      <c r="QQS298"/>
      <c r="QQT298"/>
      <c r="QQU298"/>
      <c r="QQV298"/>
      <c r="QQW298"/>
      <c r="QQX298"/>
      <c r="QQY298"/>
      <c r="QQZ298"/>
      <c r="QRA298"/>
      <c r="QRB298"/>
      <c r="QRC298"/>
      <c r="QRD298"/>
      <c r="QRE298"/>
      <c r="QRF298"/>
      <c r="QRG298"/>
      <c r="QRH298"/>
      <c r="QRI298"/>
      <c r="QRJ298"/>
      <c r="QRK298"/>
      <c r="QRL298"/>
      <c r="QRM298"/>
      <c r="QRN298"/>
      <c r="QRO298"/>
      <c r="QRP298"/>
      <c r="QRQ298"/>
      <c r="QRR298"/>
      <c r="QRS298"/>
      <c r="QRT298"/>
      <c r="QRU298"/>
      <c r="QRV298"/>
      <c r="QRW298"/>
      <c r="QRX298"/>
      <c r="QRY298"/>
      <c r="QRZ298"/>
      <c r="QSA298"/>
      <c r="QSB298"/>
      <c r="QSC298"/>
      <c r="QSD298"/>
      <c r="QSE298"/>
      <c r="QSF298"/>
      <c r="QSG298"/>
      <c r="QSH298"/>
      <c r="QSI298"/>
      <c r="QSJ298"/>
      <c r="QSK298"/>
      <c r="QSL298"/>
      <c r="QSM298"/>
      <c r="QSN298"/>
      <c r="QSO298"/>
      <c r="QSP298"/>
      <c r="QSQ298"/>
      <c r="QSR298"/>
      <c r="QSS298"/>
      <c r="QST298"/>
      <c r="QSU298"/>
      <c r="QSV298"/>
      <c r="QSW298"/>
      <c r="QSX298"/>
      <c r="QSY298"/>
      <c r="QSZ298"/>
      <c r="QTA298"/>
      <c r="QTB298"/>
      <c r="QTC298"/>
      <c r="QTD298"/>
      <c r="QTE298"/>
      <c r="QTF298"/>
      <c r="QTG298"/>
      <c r="QTH298"/>
      <c r="QTI298"/>
      <c r="QTJ298"/>
      <c r="QTK298"/>
      <c r="QTL298"/>
      <c r="QTM298"/>
      <c r="QTN298"/>
      <c r="QTO298"/>
      <c r="QTP298"/>
      <c r="QTQ298"/>
      <c r="QTR298"/>
      <c r="QTS298"/>
      <c r="QTT298"/>
      <c r="QTU298"/>
      <c r="QTV298"/>
      <c r="QTW298"/>
      <c r="QTX298"/>
      <c r="QTY298"/>
      <c r="QTZ298"/>
      <c r="QUA298"/>
      <c r="QUB298"/>
      <c r="QUC298"/>
      <c r="QUD298"/>
      <c r="QUE298"/>
      <c r="QUF298"/>
      <c r="QUG298"/>
      <c r="QUH298"/>
      <c r="QUI298"/>
      <c r="QUJ298"/>
      <c r="QUK298"/>
      <c r="QUL298"/>
      <c r="QUM298"/>
      <c r="QUN298"/>
      <c r="QUO298"/>
      <c r="QUP298"/>
      <c r="QUQ298"/>
      <c r="QUR298"/>
      <c r="QUS298"/>
      <c r="QUT298"/>
      <c r="QUU298"/>
      <c r="QUV298"/>
      <c r="QUW298"/>
      <c r="QUX298"/>
      <c r="QUY298"/>
      <c r="QUZ298"/>
      <c r="QVA298"/>
      <c r="QVB298"/>
      <c r="QVC298"/>
      <c r="QVD298"/>
      <c r="QVE298"/>
      <c r="QVF298"/>
      <c r="QVG298"/>
      <c r="QVH298"/>
      <c r="QVI298"/>
      <c r="QVJ298"/>
      <c r="QVK298"/>
      <c r="QVL298"/>
      <c r="QVM298"/>
      <c r="QVN298"/>
      <c r="QVO298"/>
      <c r="QVP298"/>
      <c r="QVQ298"/>
      <c r="QVR298"/>
      <c r="QVS298"/>
      <c r="QVT298"/>
      <c r="QVU298"/>
      <c r="QVV298"/>
      <c r="QVW298"/>
      <c r="QVX298"/>
      <c r="QVY298"/>
      <c r="QVZ298"/>
      <c r="QWA298"/>
      <c r="QWB298"/>
      <c r="QWC298"/>
      <c r="QWD298"/>
      <c r="QWE298"/>
      <c r="QWF298"/>
      <c r="QWG298"/>
      <c r="QWH298"/>
      <c r="QWI298"/>
      <c r="QWJ298"/>
      <c r="QWK298"/>
      <c r="QWL298"/>
      <c r="QWM298"/>
      <c r="QWN298"/>
      <c r="QWO298"/>
      <c r="QWP298"/>
      <c r="QWQ298"/>
      <c r="QWR298"/>
      <c r="QWS298"/>
      <c r="QWT298"/>
      <c r="QWU298"/>
      <c r="QWV298"/>
      <c r="QWW298"/>
      <c r="QWX298"/>
      <c r="QWY298"/>
      <c r="QWZ298"/>
      <c r="QXA298"/>
      <c r="QXB298"/>
      <c r="QXC298"/>
      <c r="QXD298"/>
      <c r="QXE298"/>
      <c r="QXF298"/>
      <c r="QXG298"/>
      <c r="QXH298"/>
      <c r="QXI298"/>
      <c r="QXJ298"/>
      <c r="QXK298"/>
      <c r="QXL298"/>
      <c r="QXM298"/>
      <c r="QXN298"/>
      <c r="QXO298"/>
      <c r="QXP298"/>
      <c r="QXQ298"/>
      <c r="QXR298"/>
      <c r="QXS298"/>
      <c r="QXT298"/>
      <c r="QXU298"/>
      <c r="QXV298"/>
      <c r="QXW298"/>
      <c r="QXX298"/>
      <c r="QXY298"/>
      <c r="QXZ298"/>
      <c r="QYA298"/>
      <c r="QYB298"/>
      <c r="QYC298"/>
      <c r="QYD298"/>
      <c r="QYE298"/>
      <c r="QYF298"/>
      <c r="QYG298"/>
      <c r="QYH298"/>
      <c r="QYI298"/>
      <c r="QYJ298"/>
      <c r="QYK298"/>
      <c r="QYL298"/>
      <c r="QYM298"/>
      <c r="QYN298"/>
      <c r="QYO298"/>
      <c r="QYP298"/>
      <c r="QYQ298"/>
      <c r="QYR298"/>
      <c r="QYS298"/>
      <c r="QYT298"/>
      <c r="QYU298"/>
      <c r="QYV298"/>
      <c r="QYW298"/>
      <c r="QYX298"/>
      <c r="QYY298"/>
      <c r="QYZ298"/>
      <c r="QZA298"/>
      <c r="QZB298"/>
      <c r="QZC298"/>
      <c r="QZD298"/>
      <c r="QZE298"/>
      <c r="QZF298"/>
      <c r="QZG298"/>
      <c r="QZH298"/>
      <c r="QZI298"/>
      <c r="QZJ298"/>
      <c r="QZK298"/>
      <c r="QZL298"/>
      <c r="QZM298"/>
      <c r="QZN298"/>
      <c r="QZO298"/>
      <c r="QZP298"/>
      <c r="QZQ298"/>
      <c r="QZR298"/>
      <c r="QZS298"/>
      <c r="QZT298"/>
      <c r="QZU298"/>
      <c r="QZV298"/>
      <c r="QZW298"/>
      <c r="QZX298"/>
      <c r="QZY298"/>
      <c r="QZZ298"/>
      <c r="RAA298"/>
      <c r="RAB298"/>
      <c r="RAC298"/>
      <c r="RAD298"/>
      <c r="RAE298"/>
      <c r="RAF298"/>
      <c r="RAG298"/>
      <c r="RAH298"/>
      <c r="RAI298"/>
      <c r="RAJ298"/>
      <c r="RAK298"/>
      <c r="RAL298"/>
      <c r="RAM298"/>
      <c r="RAN298"/>
      <c r="RAO298"/>
      <c r="RAP298"/>
      <c r="RAQ298"/>
      <c r="RAR298"/>
      <c r="RAS298"/>
      <c r="RAT298"/>
      <c r="RAU298"/>
      <c r="RAV298"/>
      <c r="RAW298"/>
      <c r="RAX298"/>
      <c r="RAY298"/>
      <c r="RAZ298"/>
      <c r="RBA298"/>
      <c r="RBB298"/>
      <c r="RBC298"/>
      <c r="RBD298"/>
      <c r="RBE298"/>
      <c r="RBF298"/>
      <c r="RBG298"/>
      <c r="RBH298"/>
      <c r="RBI298"/>
      <c r="RBJ298"/>
      <c r="RBK298"/>
      <c r="RBL298"/>
      <c r="RBM298"/>
      <c r="RBN298"/>
      <c r="RBO298"/>
      <c r="RBP298"/>
      <c r="RBQ298"/>
      <c r="RBR298"/>
      <c r="RBS298"/>
      <c r="RBT298"/>
      <c r="RBU298"/>
      <c r="RBV298"/>
      <c r="RBW298"/>
      <c r="RBX298"/>
      <c r="RBY298"/>
      <c r="RBZ298"/>
      <c r="RCA298"/>
      <c r="RCB298"/>
      <c r="RCC298"/>
      <c r="RCD298"/>
      <c r="RCE298"/>
      <c r="RCF298"/>
      <c r="RCG298"/>
      <c r="RCH298"/>
      <c r="RCI298"/>
      <c r="RCJ298"/>
      <c r="RCK298"/>
      <c r="RCL298"/>
      <c r="RCM298"/>
      <c r="RCN298"/>
      <c r="RCO298"/>
      <c r="RCP298"/>
      <c r="RCQ298"/>
      <c r="RCR298"/>
      <c r="RCS298"/>
      <c r="RCT298"/>
      <c r="RCU298"/>
      <c r="RCV298"/>
      <c r="RCW298"/>
      <c r="RCX298"/>
      <c r="RCY298"/>
      <c r="RCZ298"/>
      <c r="RDA298"/>
      <c r="RDB298"/>
      <c r="RDC298"/>
      <c r="RDD298"/>
      <c r="RDE298"/>
      <c r="RDF298"/>
      <c r="RDG298"/>
      <c r="RDH298"/>
      <c r="RDI298"/>
      <c r="RDJ298"/>
      <c r="RDK298"/>
      <c r="RDL298"/>
      <c r="RDM298"/>
      <c r="RDN298"/>
      <c r="RDO298"/>
      <c r="RDP298"/>
      <c r="RDQ298"/>
      <c r="RDR298"/>
      <c r="RDS298"/>
      <c r="RDT298"/>
      <c r="RDU298"/>
      <c r="RDV298"/>
      <c r="RDW298"/>
      <c r="RDX298"/>
      <c r="RDY298"/>
      <c r="RDZ298"/>
      <c r="REA298"/>
      <c r="REB298"/>
      <c r="REC298"/>
      <c r="RED298"/>
      <c r="REE298"/>
      <c r="REF298"/>
      <c r="REG298"/>
      <c r="REH298"/>
      <c r="REI298"/>
      <c r="REJ298"/>
      <c r="REK298"/>
      <c r="REL298"/>
      <c r="REM298"/>
      <c r="REN298"/>
      <c r="REO298"/>
      <c r="REP298"/>
      <c r="REQ298"/>
      <c r="RER298"/>
      <c r="RES298"/>
      <c r="RET298"/>
      <c r="REU298"/>
      <c r="REV298"/>
      <c r="REW298"/>
      <c r="REX298"/>
      <c r="REY298"/>
      <c r="REZ298"/>
      <c r="RFA298"/>
      <c r="RFB298"/>
      <c r="RFC298"/>
      <c r="RFD298"/>
      <c r="RFE298"/>
      <c r="RFF298"/>
      <c r="RFG298"/>
      <c r="RFH298"/>
      <c r="RFI298"/>
      <c r="RFJ298"/>
      <c r="RFK298"/>
      <c r="RFL298"/>
      <c r="RFM298"/>
      <c r="RFN298"/>
      <c r="RFO298"/>
      <c r="RFP298"/>
      <c r="RFQ298"/>
      <c r="RFR298"/>
      <c r="RFS298"/>
      <c r="RFT298"/>
      <c r="RFU298"/>
      <c r="RFV298"/>
      <c r="RFW298"/>
      <c r="RFX298"/>
      <c r="RFY298"/>
      <c r="RFZ298"/>
      <c r="RGA298"/>
      <c r="RGB298"/>
      <c r="RGC298"/>
      <c r="RGD298"/>
      <c r="RGE298"/>
      <c r="RGF298"/>
      <c r="RGG298"/>
      <c r="RGH298"/>
      <c r="RGI298"/>
      <c r="RGJ298"/>
      <c r="RGK298"/>
      <c r="RGL298"/>
      <c r="RGM298"/>
      <c r="RGN298"/>
      <c r="RGO298"/>
      <c r="RGP298"/>
      <c r="RGQ298"/>
      <c r="RGR298"/>
      <c r="RGS298"/>
      <c r="RGT298"/>
      <c r="RGU298"/>
      <c r="RGV298"/>
      <c r="RGW298"/>
      <c r="RGX298"/>
      <c r="RGY298"/>
      <c r="RGZ298"/>
      <c r="RHA298"/>
      <c r="RHB298"/>
      <c r="RHC298"/>
      <c r="RHD298"/>
      <c r="RHE298"/>
      <c r="RHF298"/>
      <c r="RHG298"/>
      <c r="RHH298"/>
      <c r="RHI298"/>
      <c r="RHJ298"/>
      <c r="RHK298"/>
      <c r="RHL298"/>
      <c r="RHM298"/>
      <c r="RHN298"/>
      <c r="RHO298"/>
      <c r="RHP298"/>
      <c r="RHQ298"/>
      <c r="RHR298"/>
      <c r="RHS298"/>
      <c r="RHT298"/>
      <c r="RHU298"/>
      <c r="RHV298"/>
      <c r="RHW298"/>
      <c r="RHX298"/>
      <c r="RHY298"/>
      <c r="RHZ298"/>
      <c r="RIA298"/>
      <c r="RIB298"/>
      <c r="RIC298"/>
      <c r="RID298"/>
      <c r="RIE298"/>
      <c r="RIF298"/>
      <c r="RIG298"/>
      <c r="RIH298"/>
      <c r="RII298"/>
      <c r="RIJ298"/>
      <c r="RIK298"/>
      <c r="RIL298"/>
      <c r="RIM298"/>
      <c r="RIN298"/>
      <c r="RIO298"/>
      <c r="RIP298"/>
      <c r="RIQ298"/>
      <c r="RIR298"/>
      <c r="RIS298"/>
      <c r="RIT298"/>
      <c r="RIU298"/>
      <c r="RIV298"/>
      <c r="RIW298"/>
      <c r="RIX298"/>
      <c r="RIY298"/>
      <c r="RIZ298"/>
      <c r="RJA298"/>
      <c r="RJB298"/>
      <c r="RJC298"/>
      <c r="RJD298"/>
      <c r="RJE298"/>
      <c r="RJF298"/>
      <c r="RJG298"/>
      <c r="RJH298"/>
      <c r="RJI298"/>
      <c r="RJJ298"/>
      <c r="RJK298"/>
      <c r="RJL298"/>
      <c r="RJM298"/>
      <c r="RJN298"/>
      <c r="RJO298"/>
      <c r="RJP298"/>
      <c r="RJQ298"/>
      <c r="RJR298"/>
      <c r="RJS298"/>
      <c r="RJT298"/>
      <c r="RJU298"/>
      <c r="RJV298"/>
      <c r="RJW298"/>
      <c r="RJX298"/>
      <c r="RJY298"/>
      <c r="RJZ298"/>
      <c r="RKA298"/>
      <c r="RKB298"/>
      <c r="RKC298"/>
      <c r="RKD298"/>
      <c r="RKE298"/>
      <c r="RKF298"/>
      <c r="RKG298"/>
      <c r="RKH298"/>
      <c r="RKI298"/>
      <c r="RKJ298"/>
      <c r="RKK298"/>
      <c r="RKL298"/>
      <c r="RKM298"/>
      <c r="RKN298"/>
      <c r="RKO298"/>
      <c r="RKP298"/>
      <c r="RKQ298"/>
      <c r="RKR298"/>
      <c r="RKS298"/>
      <c r="RKT298"/>
      <c r="RKU298"/>
      <c r="RKV298"/>
      <c r="RKW298"/>
      <c r="RKX298"/>
      <c r="RKY298"/>
      <c r="RKZ298"/>
      <c r="RLA298"/>
      <c r="RLB298"/>
      <c r="RLC298"/>
      <c r="RLD298"/>
      <c r="RLE298"/>
      <c r="RLF298"/>
      <c r="RLG298"/>
      <c r="RLH298"/>
      <c r="RLI298"/>
      <c r="RLJ298"/>
      <c r="RLK298"/>
      <c r="RLL298"/>
      <c r="RLM298"/>
      <c r="RLN298"/>
      <c r="RLO298"/>
      <c r="RLP298"/>
      <c r="RLQ298"/>
      <c r="RLR298"/>
      <c r="RLS298"/>
      <c r="RLT298"/>
      <c r="RLU298"/>
      <c r="RLV298"/>
      <c r="RLW298"/>
      <c r="RLX298"/>
      <c r="RLY298"/>
      <c r="RLZ298"/>
      <c r="RMA298"/>
      <c r="RMB298"/>
      <c r="RMC298"/>
      <c r="RMD298"/>
      <c r="RME298"/>
      <c r="RMF298"/>
      <c r="RMG298"/>
      <c r="RMH298"/>
      <c r="RMI298"/>
      <c r="RMJ298"/>
      <c r="RMK298"/>
      <c r="RML298"/>
      <c r="RMM298"/>
      <c r="RMN298"/>
      <c r="RMO298"/>
      <c r="RMP298"/>
      <c r="RMQ298"/>
      <c r="RMR298"/>
      <c r="RMS298"/>
      <c r="RMT298"/>
      <c r="RMU298"/>
      <c r="RMV298"/>
      <c r="RMW298"/>
      <c r="RMX298"/>
      <c r="RMY298"/>
      <c r="RMZ298"/>
      <c r="RNA298"/>
      <c r="RNB298"/>
      <c r="RNC298"/>
      <c r="RND298"/>
      <c r="RNE298"/>
      <c r="RNF298"/>
      <c r="RNG298"/>
      <c r="RNH298"/>
      <c r="RNI298"/>
      <c r="RNJ298"/>
      <c r="RNK298"/>
      <c r="RNL298"/>
      <c r="RNM298"/>
      <c r="RNN298"/>
      <c r="RNO298"/>
      <c r="RNP298"/>
      <c r="RNQ298"/>
      <c r="RNR298"/>
      <c r="RNS298"/>
      <c r="RNT298"/>
      <c r="RNU298"/>
      <c r="RNV298"/>
      <c r="RNW298"/>
      <c r="RNX298"/>
      <c r="RNY298"/>
      <c r="RNZ298"/>
      <c r="ROA298"/>
      <c r="ROB298"/>
      <c r="ROC298"/>
      <c r="ROD298"/>
      <c r="ROE298"/>
      <c r="ROF298"/>
      <c r="ROG298"/>
      <c r="ROH298"/>
      <c r="ROI298"/>
      <c r="ROJ298"/>
      <c r="ROK298"/>
      <c r="ROL298"/>
      <c r="ROM298"/>
      <c r="RON298"/>
      <c r="ROO298"/>
      <c r="ROP298"/>
      <c r="ROQ298"/>
      <c r="ROR298"/>
      <c r="ROS298"/>
      <c r="ROT298"/>
      <c r="ROU298"/>
      <c r="ROV298"/>
      <c r="ROW298"/>
      <c r="ROX298"/>
      <c r="ROY298"/>
      <c r="ROZ298"/>
      <c r="RPA298"/>
      <c r="RPB298"/>
      <c r="RPC298"/>
      <c r="RPD298"/>
      <c r="RPE298"/>
      <c r="RPF298"/>
      <c r="RPG298"/>
      <c r="RPH298"/>
      <c r="RPI298"/>
      <c r="RPJ298"/>
      <c r="RPK298"/>
      <c r="RPL298"/>
      <c r="RPM298"/>
      <c r="RPN298"/>
      <c r="RPO298"/>
      <c r="RPP298"/>
      <c r="RPQ298"/>
      <c r="RPR298"/>
      <c r="RPS298"/>
      <c r="RPT298"/>
      <c r="RPU298"/>
      <c r="RPV298"/>
      <c r="RPW298"/>
      <c r="RPX298"/>
      <c r="RPY298"/>
      <c r="RPZ298"/>
      <c r="RQA298"/>
      <c r="RQB298"/>
      <c r="RQC298"/>
      <c r="RQD298"/>
      <c r="RQE298"/>
      <c r="RQF298"/>
      <c r="RQG298"/>
      <c r="RQH298"/>
      <c r="RQI298"/>
      <c r="RQJ298"/>
      <c r="RQK298"/>
      <c r="RQL298"/>
      <c r="RQM298"/>
      <c r="RQN298"/>
      <c r="RQO298"/>
      <c r="RQP298"/>
      <c r="RQQ298"/>
      <c r="RQR298"/>
      <c r="RQS298"/>
      <c r="RQT298"/>
      <c r="RQU298"/>
      <c r="RQV298"/>
      <c r="RQW298"/>
      <c r="RQX298"/>
      <c r="RQY298"/>
      <c r="RQZ298"/>
      <c r="RRA298"/>
      <c r="RRB298"/>
      <c r="RRC298"/>
      <c r="RRD298"/>
      <c r="RRE298"/>
      <c r="RRF298"/>
      <c r="RRG298"/>
      <c r="RRH298"/>
      <c r="RRI298"/>
      <c r="RRJ298"/>
      <c r="RRK298"/>
      <c r="RRL298"/>
      <c r="RRM298"/>
      <c r="RRN298"/>
      <c r="RRO298"/>
      <c r="RRP298"/>
      <c r="RRQ298"/>
      <c r="RRR298"/>
      <c r="RRS298"/>
      <c r="RRT298"/>
      <c r="RRU298"/>
      <c r="RRV298"/>
      <c r="RRW298"/>
      <c r="RRX298"/>
      <c r="RRY298"/>
      <c r="RRZ298"/>
      <c r="RSA298"/>
      <c r="RSB298"/>
      <c r="RSC298"/>
      <c r="RSD298"/>
      <c r="RSE298"/>
      <c r="RSF298"/>
      <c r="RSG298"/>
      <c r="RSH298"/>
      <c r="RSI298"/>
      <c r="RSJ298"/>
      <c r="RSK298"/>
      <c r="RSL298"/>
      <c r="RSM298"/>
      <c r="RSN298"/>
      <c r="RSO298"/>
      <c r="RSP298"/>
      <c r="RSQ298"/>
      <c r="RSR298"/>
      <c r="RSS298"/>
      <c r="RST298"/>
      <c r="RSU298"/>
      <c r="RSV298"/>
      <c r="RSW298"/>
      <c r="RSX298"/>
      <c r="RSY298"/>
      <c r="RSZ298"/>
      <c r="RTA298"/>
      <c r="RTB298"/>
      <c r="RTC298"/>
      <c r="RTD298"/>
      <c r="RTE298"/>
      <c r="RTF298"/>
      <c r="RTG298"/>
      <c r="RTH298"/>
      <c r="RTI298"/>
      <c r="RTJ298"/>
      <c r="RTK298"/>
      <c r="RTL298"/>
      <c r="RTM298"/>
      <c r="RTN298"/>
      <c r="RTO298"/>
      <c r="RTP298"/>
      <c r="RTQ298"/>
      <c r="RTR298"/>
      <c r="RTS298"/>
      <c r="RTT298"/>
      <c r="RTU298"/>
      <c r="RTV298"/>
      <c r="RTW298"/>
      <c r="RTX298"/>
      <c r="RTY298"/>
      <c r="RTZ298"/>
      <c r="RUA298"/>
      <c r="RUB298"/>
      <c r="RUC298"/>
      <c r="RUD298"/>
      <c r="RUE298"/>
      <c r="RUF298"/>
      <c r="RUG298"/>
      <c r="RUH298"/>
      <c r="RUI298"/>
      <c r="RUJ298"/>
      <c r="RUK298"/>
      <c r="RUL298"/>
      <c r="RUM298"/>
      <c r="RUN298"/>
      <c r="RUO298"/>
      <c r="RUP298"/>
      <c r="RUQ298"/>
      <c r="RUR298"/>
      <c r="RUS298"/>
      <c r="RUT298"/>
      <c r="RUU298"/>
      <c r="RUV298"/>
      <c r="RUW298"/>
      <c r="RUX298"/>
      <c r="RUY298"/>
      <c r="RUZ298"/>
      <c r="RVA298"/>
      <c r="RVB298"/>
      <c r="RVC298"/>
      <c r="RVD298"/>
      <c r="RVE298"/>
      <c r="RVF298"/>
      <c r="RVG298"/>
      <c r="RVH298"/>
      <c r="RVI298"/>
      <c r="RVJ298"/>
      <c r="RVK298"/>
      <c r="RVL298"/>
      <c r="RVM298"/>
      <c r="RVN298"/>
      <c r="RVO298"/>
      <c r="RVP298"/>
      <c r="RVQ298"/>
      <c r="RVR298"/>
      <c r="RVS298"/>
      <c r="RVT298"/>
      <c r="RVU298"/>
      <c r="RVV298"/>
      <c r="RVW298"/>
      <c r="RVX298"/>
      <c r="RVY298"/>
      <c r="RVZ298"/>
      <c r="RWA298"/>
      <c r="RWB298"/>
      <c r="RWC298"/>
      <c r="RWD298"/>
      <c r="RWE298"/>
      <c r="RWF298"/>
      <c r="RWG298"/>
      <c r="RWH298"/>
      <c r="RWI298"/>
      <c r="RWJ298"/>
      <c r="RWK298"/>
      <c r="RWL298"/>
      <c r="RWM298"/>
      <c r="RWN298"/>
      <c r="RWO298"/>
      <c r="RWP298"/>
      <c r="RWQ298"/>
      <c r="RWR298"/>
      <c r="RWS298"/>
      <c r="RWT298"/>
      <c r="RWU298"/>
      <c r="RWV298"/>
      <c r="RWW298"/>
      <c r="RWX298"/>
      <c r="RWY298"/>
      <c r="RWZ298"/>
      <c r="RXA298"/>
      <c r="RXB298"/>
      <c r="RXC298"/>
      <c r="RXD298"/>
      <c r="RXE298"/>
      <c r="RXF298"/>
      <c r="RXG298"/>
      <c r="RXH298"/>
      <c r="RXI298"/>
      <c r="RXJ298"/>
      <c r="RXK298"/>
      <c r="RXL298"/>
      <c r="RXM298"/>
      <c r="RXN298"/>
      <c r="RXO298"/>
      <c r="RXP298"/>
      <c r="RXQ298"/>
      <c r="RXR298"/>
      <c r="RXS298"/>
      <c r="RXT298"/>
      <c r="RXU298"/>
      <c r="RXV298"/>
      <c r="RXW298"/>
      <c r="RXX298"/>
      <c r="RXY298"/>
      <c r="RXZ298"/>
      <c r="RYA298"/>
      <c r="RYB298"/>
      <c r="RYC298"/>
      <c r="RYD298"/>
      <c r="RYE298"/>
      <c r="RYF298"/>
      <c r="RYG298"/>
      <c r="RYH298"/>
      <c r="RYI298"/>
      <c r="RYJ298"/>
      <c r="RYK298"/>
      <c r="RYL298"/>
      <c r="RYM298"/>
      <c r="RYN298"/>
      <c r="RYO298"/>
      <c r="RYP298"/>
      <c r="RYQ298"/>
      <c r="RYR298"/>
      <c r="RYS298"/>
      <c r="RYT298"/>
      <c r="RYU298"/>
      <c r="RYV298"/>
      <c r="RYW298"/>
      <c r="RYX298"/>
      <c r="RYY298"/>
      <c r="RYZ298"/>
      <c r="RZA298"/>
      <c r="RZB298"/>
      <c r="RZC298"/>
      <c r="RZD298"/>
      <c r="RZE298"/>
      <c r="RZF298"/>
      <c r="RZG298"/>
      <c r="RZH298"/>
      <c r="RZI298"/>
      <c r="RZJ298"/>
      <c r="RZK298"/>
      <c r="RZL298"/>
      <c r="RZM298"/>
      <c r="RZN298"/>
      <c r="RZO298"/>
      <c r="RZP298"/>
      <c r="RZQ298"/>
      <c r="RZR298"/>
      <c r="RZS298"/>
      <c r="RZT298"/>
      <c r="RZU298"/>
      <c r="RZV298"/>
      <c r="RZW298"/>
      <c r="RZX298"/>
      <c r="RZY298"/>
      <c r="RZZ298"/>
      <c r="SAA298"/>
      <c r="SAB298"/>
      <c r="SAC298"/>
      <c r="SAD298"/>
      <c r="SAE298"/>
      <c r="SAF298"/>
      <c r="SAG298"/>
      <c r="SAH298"/>
      <c r="SAI298"/>
      <c r="SAJ298"/>
      <c r="SAK298"/>
      <c r="SAL298"/>
      <c r="SAM298"/>
      <c r="SAN298"/>
      <c r="SAO298"/>
      <c r="SAP298"/>
      <c r="SAQ298"/>
      <c r="SAR298"/>
      <c r="SAS298"/>
      <c r="SAT298"/>
      <c r="SAU298"/>
      <c r="SAV298"/>
      <c r="SAW298"/>
      <c r="SAX298"/>
      <c r="SAY298"/>
      <c r="SAZ298"/>
      <c r="SBA298"/>
      <c r="SBB298"/>
      <c r="SBC298"/>
      <c r="SBD298"/>
      <c r="SBE298"/>
      <c r="SBF298"/>
      <c r="SBG298"/>
      <c r="SBH298"/>
      <c r="SBI298"/>
      <c r="SBJ298"/>
      <c r="SBK298"/>
      <c r="SBL298"/>
      <c r="SBM298"/>
      <c r="SBN298"/>
      <c r="SBO298"/>
      <c r="SBP298"/>
      <c r="SBQ298"/>
      <c r="SBR298"/>
      <c r="SBS298"/>
      <c r="SBT298"/>
      <c r="SBU298"/>
      <c r="SBV298"/>
      <c r="SBW298"/>
      <c r="SBX298"/>
      <c r="SBY298"/>
      <c r="SBZ298"/>
      <c r="SCA298"/>
      <c r="SCB298"/>
      <c r="SCC298"/>
      <c r="SCD298"/>
      <c r="SCE298"/>
      <c r="SCF298"/>
      <c r="SCG298"/>
      <c r="SCH298"/>
      <c r="SCI298"/>
      <c r="SCJ298"/>
      <c r="SCK298"/>
      <c r="SCL298"/>
      <c r="SCM298"/>
      <c r="SCN298"/>
      <c r="SCO298"/>
      <c r="SCP298"/>
      <c r="SCQ298"/>
      <c r="SCR298"/>
      <c r="SCS298"/>
      <c r="SCT298"/>
      <c r="SCU298"/>
      <c r="SCV298"/>
      <c r="SCW298"/>
      <c r="SCX298"/>
      <c r="SCY298"/>
      <c r="SCZ298"/>
      <c r="SDA298"/>
      <c r="SDB298"/>
      <c r="SDC298"/>
      <c r="SDD298"/>
      <c r="SDE298"/>
      <c r="SDF298"/>
      <c r="SDG298"/>
      <c r="SDH298"/>
      <c r="SDI298"/>
      <c r="SDJ298"/>
      <c r="SDK298"/>
      <c r="SDL298"/>
      <c r="SDM298"/>
      <c r="SDN298"/>
      <c r="SDO298"/>
      <c r="SDP298"/>
      <c r="SDQ298"/>
      <c r="SDR298"/>
      <c r="SDS298"/>
      <c r="SDT298"/>
      <c r="SDU298"/>
      <c r="SDV298"/>
      <c r="SDW298"/>
      <c r="SDX298"/>
      <c r="SDY298"/>
      <c r="SDZ298"/>
      <c r="SEA298"/>
      <c r="SEB298"/>
      <c r="SEC298"/>
      <c r="SED298"/>
      <c r="SEE298"/>
      <c r="SEF298"/>
      <c r="SEG298"/>
      <c r="SEH298"/>
      <c r="SEI298"/>
      <c r="SEJ298"/>
      <c r="SEK298"/>
      <c r="SEL298"/>
      <c r="SEM298"/>
      <c r="SEN298"/>
      <c r="SEO298"/>
      <c r="SEP298"/>
      <c r="SEQ298"/>
      <c r="SER298"/>
      <c r="SES298"/>
      <c r="SET298"/>
      <c r="SEU298"/>
      <c r="SEV298"/>
      <c r="SEW298"/>
      <c r="SEX298"/>
      <c r="SEY298"/>
      <c r="SEZ298"/>
      <c r="SFA298"/>
      <c r="SFB298"/>
      <c r="SFC298"/>
      <c r="SFD298"/>
      <c r="SFE298"/>
      <c r="SFF298"/>
      <c r="SFG298"/>
      <c r="SFH298"/>
      <c r="SFI298"/>
      <c r="SFJ298"/>
      <c r="SFK298"/>
      <c r="SFL298"/>
      <c r="SFM298"/>
      <c r="SFN298"/>
      <c r="SFO298"/>
      <c r="SFP298"/>
      <c r="SFQ298"/>
      <c r="SFR298"/>
      <c r="SFS298"/>
      <c r="SFT298"/>
      <c r="SFU298"/>
      <c r="SFV298"/>
      <c r="SFW298"/>
      <c r="SFX298"/>
      <c r="SFY298"/>
      <c r="SFZ298"/>
      <c r="SGA298"/>
      <c r="SGB298"/>
      <c r="SGC298"/>
      <c r="SGD298"/>
      <c r="SGE298"/>
      <c r="SGF298"/>
      <c r="SGG298"/>
      <c r="SGH298"/>
      <c r="SGI298"/>
      <c r="SGJ298"/>
      <c r="SGK298"/>
      <c r="SGL298"/>
      <c r="SGM298"/>
      <c r="SGN298"/>
      <c r="SGO298"/>
      <c r="SGP298"/>
      <c r="SGQ298"/>
      <c r="SGR298"/>
      <c r="SGS298"/>
      <c r="SGT298"/>
      <c r="SGU298"/>
      <c r="SGV298"/>
      <c r="SGW298"/>
      <c r="SGX298"/>
      <c r="SGY298"/>
      <c r="SGZ298"/>
      <c r="SHA298"/>
      <c r="SHB298"/>
      <c r="SHC298"/>
      <c r="SHD298"/>
      <c r="SHE298"/>
      <c r="SHF298"/>
      <c r="SHG298"/>
      <c r="SHH298"/>
      <c r="SHI298"/>
      <c r="SHJ298"/>
      <c r="SHK298"/>
      <c r="SHL298"/>
      <c r="SHM298"/>
      <c r="SHN298"/>
      <c r="SHO298"/>
      <c r="SHP298"/>
      <c r="SHQ298"/>
      <c r="SHR298"/>
      <c r="SHS298"/>
      <c r="SHT298"/>
      <c r="SHU298"/>
      <c r="SHV298"/>
      <c r="SHW298"/>
      <c r="SHX298"/>
      <c r="SHY298"/>
      <c r="SHZ298"/>
      <c r="SIA298"/>
      <c r="SIB298"/>
      <c r="SIC298"/>
      <c r="SID298"/>
      <c r="SIE298"/>
      <c r="SIF298"/>
      <c r="SIG298"/>
      <c r="SIH298"/>
      <c r="SII298"/>
      <c r="SIJ298"/>
      <c r="SIK298"/>
      <c r="SIL298"/>
      <c r="SIM298"/>
      <c r="SIN298"/>
      <c r="SIO298"/>
      <c r="SIP298"/>
      <c r="SIQ298"/>
      <c r="SIR298"/>
      <c r="SIS298"/>
      <c r="SIT298"/>
      <c r="SIU298"/>
      <c r="SIV298"/>
      <c r="SIW298"/>
      <c r="SIX298"/>
      <c r="SIY298"/>
      <c r="SIZ298"/>
      <c r="SJA298"/>
      <c r="SJB298"/>
      <c r="SJC298"/>
      <c r="SJD298"/>
      <c r="SJE298"/>
      <c r="SJF298"/>
      <c r="SJG298"/>
      <c r="SJH298"/>
      <c r="SJI298"/>
      <c r="SJJ298"/>
      <c r="SJK298"/>
      <c r="SJL298"/>
      <c r="SJM298"/>
      <c r="SJN298"/>
      <c r="SJO298"/>
      <c r="SJP298"/>
      <c r="SJQ298"/>
      <c r="SJR298"/>
      <c r="SJS298"/>
      <c r="SJT298"/>
      <c r="SJU298"/>
      <c r="SJV298"/>
      <c r="SJW298"/>
      <c r="SJX298"/>
      <c r="SJY298"/>
      <c r="SJZ298"/>
      <c r="SKA298"/>
      <c r="SKB298"/>
      <c r="SKC298"/>
      <c r="SKD298"/>
      <c r="SKE298"/>
      <c r="SKF298"/>
      <c r="SKG298"/>
      <c r="SKH298"/>
      <c r="SKI298"/>
      <c r="SKJ298"/>
      <c r="SKK298"/>
      <c r="SKL298"/>
      <c r="SKM298"/>
      <c r="SKN298"/>
      <c r="SKO298"/>
      <c r="SKP298"/>
      <c r="SKQ298"/>
      <c r="SKR298"/>
      <c r="SKS298"/>
      <c r="SKT298"/>
      <c r="SKU298"/>
      <c r="SKV298"/>
      <c r="SKW298"/>
      <c r="SKX298"/>
      <c r="SKY298"/>
      <c r="SKZ298"/>
      <c r="SLA298"/>
      <c r="SLB298"/>
      <c r="SLC298"/>
      <c r="SLD298"/>
      <c r="SLE298"/>
      <c r="SLF298"/>
      <c r="SLG298"/>
      <c r="SLH298"/>
      <c r="SLI298"/>
      <c r="SLJ298"/>
      <c r="SLK298"/>
      <c r="SLL298"/>
      <c r="SLM298"/>
      <c r="SLN298"/>
      <c r="SLO298"/>
      <c r="SLP298"/>
      <c r="SLQ298"/>
      <c r="SLR298"/>
      <c r="SLS298"/>
      <c r="SLT298"/>
      <c r="SLU298"/>
      <c r="SLV298"/>
      <c r="SLW298"/>
      <c r="SLX298"/>
      <c r="SLY298"/>
      <c r="SLZ298"/>
      <c r="SMA298"/>
      <c r="SMB298"/>
      <c r="SMC298"/>
      <c r="SMD298"/>
      <c r="SME298"/>
      <c r="SMF298"/>
      <c r="SMG298"/>
      <c r="SMH298"/>
      <c r="SMI298"/>
      <c r="SMJ298"/>
      <c r="SMK298"/>
      <c r="SML298"/>
      <c r="SMM298"/>
      <c r="SMN298"/>
      <c r="SMO298"/>
      <c r="SMP298"/>
      <c r="SMQ298"/>
      <c r="SMR298"/>
      <c r="SMS298"/>
      <c r="SMT298"/>
      <c r="SMU298"/>
      <c r="SMV298"/>
      <c r="SMW298"/>
      <c r="SMX298"/>
      <c r="SMY298"/>
      <c r="SMZ298"/>
      <c r="SNA298"/>
      <c r="SNB298"/>
      <c r="SNC298"/>
      <c r="SND298"/>
      <c r="SNE298"/>
      <c r="SNF298"/>
      <c r="SNG298"/>
      <c r="SNH298"/>
      <c r="SNI298"/>
      <c r="SNJ298"/>
      <c r="SNK298"/>
      <c r="SNL298"/>
      <c r="SNM298"/>
      <c r="SNN298"/>
      <c r="SNO298"/>
      <c r="SNP298"/>
      <c r="SNQ298"/>
      <c r="SNR298"/>
      <c r="SNS298"/>
      <c r="SNT298"/>
      <c r="SNU298"/>
      <c r="SNV298"/>
      <c r="SNW298"/>
      <c r="SNX298"/>
      <c r="SNY298"/>
      <c r="SNZ298"/>
      <c r="SOA298"/>
      <c r="SOB298"/>
      <c r="SOC298"/>
      <c r="SOD298"/>
      <c r="SOE298"/>
      <c r="SOF298"/>
      <c r="SOG298"/>
      <c r="SOH298"/>
      <c r="SOI298"/>
      <c r="SOJ298"/>
      <c r="SOK298"/>
      <c r="SOL298"/>
      <c r="SOM298"/>
      <c r="SON298"/>
      <c r="SOO298"/>
      <c r="SOP298"/>
      <c r="SOQ298"/>
      <c r="SOR298"/>
      <c r="SOS298"/>
      <c r="SOT298"/>
      <c r="SOU298"/>
      <c r="SOV298"/>
      <c r="SOW298"/>
      <c r="SOX298"/>
      <c r="SOY298"/>
      <c r="SOZ298"/>
      <c r="SPA298"/>
      <c r="SPB298"/>
      <c r="SPC298"/>
      <c r="SPD298"/>
      <c r="SPE298"/>
      <c r="SPF298"/>
      <c r="SPG298"/>
      <c r="SPH298"/>
      <c r="SPI298"/>
      <c r="SPJ298"/>
      <c r="SPK298"/>
      <c r="SPL298"/>
      <c r="SPM298"/>
      <c r="SPN298"/>
      <c r="SPO298"/>
      <c r="SPP298"/>
      <c r="SPQ298"/>
      <c r="SPR298"/>
      <c r="SPS298"/>
      <c r="SPT298"/>
      <c r="SPU298"/>
      <c r="SPV298"/>
      <c r="SPW298"/>
      <c r="SPX298"/>
      <c r="SPY298"/>
      <c r="SPZ298"/>
      <c r="SQA298"/>
      <c r="SQB298"/>
      <c r="SQC298"/>
      <c r="SQD298"/>
      <c r="SQE298"/>
      <c r="SQF298"/>
      <c r="SQG298"/>
      <c r="SQH298"/>
      <c r="SQI298"/>
      <c r="SQJ298"/>
      <c r="SQK298"/>
      <c r="SQL298"/>
      <c r="SQM298"/>
      <c r="SQN298"/>
      <c r="SQO298"/>
      <c r="SQP298"/>
      <c r="SQQ298"/>
      <c r="SQR298"/>
      <c r="SQS298"/>
      <c r="SQT298"/>
      <c r="SQU298"/>
      <c r="SQV298"/>
      <c r="SQW298"/>
      <c r="SQX298"/>
      <c r="SQY298"/>
      <c r="SQZ298"/>
      <c r="SRA298"/>
      <c r="SRB298"/>
      <c r="SRC298"/>
      <c r="SRD298"/>
      <c r="SRE298"/>
      <c r="SRF298"/>
      <c r="SRG298"/>
      <c r="SRH298"/>
      <c r="SRI298"/>
      <c r="SRJ298"/>
      <c r="SRK298"/>
      <c r="SRL298"/>
      <c r="SRM298"/>
      <c r="SRN298"/>
      <c r="SRO298"/>
      <c r="SRP298"/>
      <c r="SRQ298"/>
      <c r="SRR298"/>
      <c r="SRS298"/>
      <c r="SRT298"/>
      <c r="SRU298"/>
      <c r="SRV298"/>
      <c r="SRW298"/>
      <c r="SRX298"/>
      <c r="SRY298"/>
      <c r="SRZ298"/>
      <c r="SSA298"/>
      <c r="SSB298"/>
      <c r="SSC298"/>
      <c r="SSD298"/>
      <c r="SSE298"/>
      <c r="SSF298"/>
      <c r="SSG298"/>
      <c r="SSH298"/>
      <c r="SSI298"/>
      <c r="SSJ298"/>
      <c r="SSK298"/>
      <c r="SSL298"/>
      <c r="SSM298"/>
      <c r="SSN298"/>
      <c r="SSO298"/>
      <c r="SSP298"/>
      <c r="SSQ298"/>
      <c r="SSR298"/>
      <c r="SSS298"/>
      <c r="SST298"/>
      <c r="SSU298"/>
      <c r="SSV298"/>
      <c r="SSW298"/>
      <c r="SSX298"/>
      <c r="SSY298"/>
      <c r="SSZ298"/>
      <c r="STA298"/>
      <c r="STB298"/>
      <c r="STC298"/>
      <c r="STD298"/>
      <c r="STE298"/>
      <c r="STF298"/>
      <c r="STG298"/>
      <c r="STH298"/>
      <c r="STI298"/>
      <c r="STJ298"/>
      <c r="STK298"/>
      <c r="STL298"/>
      <c r="STM298"/>
      <c r="STN298"/>
      <c r="STO298"/>
      <c r="STP298"/>
      <c r="STQ298"/>
      <c r="STR298"/>
      <c r="STS298"/>
      <c r="STT298"/>
      <c r="STU298"/>
      <c r="STV298"/>
      <c r="STW298"/>
      <c r="STX298"/>
      <c r="STY298"/>
      <c r="STZ298"/>
      <c r="SUA298"/>
      <c r="SUB298"/>
      <c r="SUC298"/>
      <c r="SUD298"/>
      <c r="SUE298"/>
      <c r="SUF298"/>
      <c r="SUG298"/>
      <c r="SUH298"/>
      <c r="SUI298"/>
      <c r="SUJ298"/>
      <c r="SUK298"/>
      <c r="SUL298"/>
      <c r="SUM298"/>
      <c r="SUN298"/>
      <c r="SUO298"/>
      <c r="SUP298"/>
      <c r="SUQ298"/>
      <c r="SUR298"/>
      <c r="SUS298"/>
      <c r="SUT298"/>
      <c r="SUU298"/>
      <c r="SUV298"/>
      <c r="SUW298"/>
      <c r="SUX298"/>
      <c r="SUY298"/>
      <c r="SUZ298"/>
      <c r="SVA298"/>
      <c r="SVB298"/>
      <c r="SVC298"/>
      <c r="SVD298"/>
      <c r="SVE298"/>
      <c r="SVF298"/>
      <c r="SVG298"/>
      <c r="SVH298"/>
      <c r="SVI298"/>
      <c r="SVJ298"/>
      <c r="SVK298"/>
      <c r="SVL298"/>
      <c r="SVM298"/>
      <c r="SVN298"/>
      <c r="SVO298"/>
      <c r="SVP298"/>
      <c r="SVQ298"/>
      <c r="SVR298"/>
      <c r="SVS298"/>
      <c r="SVT298"/>
      <c r="SVU298"/>
      <c r="SVV298"/>
      <c r="SVW298"/>
      <c r="SVX298"/>
      <c r="SVY298"/>
      <c r="SVZ298"/>
      <c r="SWA298"/>
      <c r="SWB298"/>
      <c r="SWC298"/>
      <c r="SWD298"/>
      <c r="SWE298"/>
      <c r="SWF298"/>
      <c r="SWG298"/>
      <c r="SWH298"/>
      <c r="SWI298"/>
      <c r="SWJ298"/>
      <c r="SWK298"/>
      <c r="SWL298"/>
      <c r="SWM298"/>
      <c r="SWN298"/>
      <c r="SWO298"/>
      <c r="SWP298"/>
      <c r="SWQ298"/>
      <c r="SWR298"/>
      <c r="SWS298"/>
      <c r="SWT298"/>
      <c r="SWU298"/>
      <c r="SWV298"/>
      <c r="SWW298"/>
      <c r="SWX298"/>
      <c r="SWY298"/>
      <c r="SWZ298"/>
      <c r="SXA298"/>
      <c r="SXB298"/>
      <c r="SXC298"/>
      <c r="SXD298"/>
      <c r="SXE298"/>
      <c r="SXF298"/>
      <c r="SXG298"/>
      <c r="SXH298"/>
      <c r="SXI298"/>
      <c r="SXJ298"/>
      <c r="SXK298"/>
      <c r="SXL298"/>
      <c r="SXM298"/>
      <c r="SXN298"/>
      <c r="SXO298"/>
      <c r="SXP298"/>
      <c r="SXQ298"/>
      <c r="SXR298"/>
      <c r="SXS298"/>
      <c r="SXT298"/>
      <c r="SXU298"/>
      <c r="SXV298"/>
      <c r="SXW298"/>
      <c r="SXX298"/>
      <c r="SXY298"/>
      <c r="SXZ298"/>
      <c r="SYA298"/>
      <c r="SYB298"/>
      <c r="SYC298"/>
      <c r="SYD298"/>
      <c r="SYE298"/>
      <c r="SYF298"/>
      <c r="SYG298"/>
      <c r="SYH298"/>
      <c r="SYI298"/>
      <c r="SYJ298"/>
      <c r="SYK298"/>
      <c r="SYL298"/>
      <c r="SYM298"/>
      <c r="SYN298"/>
      <c r="SYO298"/>
      <c r="SYP298"/>
      <c r="SYQ298"/>
      <c r="SYR298"/>
      <c r="SYS298"/>
      <c r="SYT298"/>
      <c r="SYU298"/>
      <c r="SYV298"/>
      <c r="SYW298"/>
      <c r="SYX298"/>
      <c r="SYY298"/>
      <c r="SYZ298"/>
      <c r="SZA298"/>
      <c r="SZB298"/>
      <c r="SZC298"/>
      <c r="SZD298"/>
      <c r="SZE298"/>
      <c r="SZF298"/>
      <c r="SZG298"/>
      <c r="SZH298"/>
      <c r="SZI298"/>
      <c r="SZJ298"/>
      <c r="SZK298"/>
      <c r="SZL298"/>
      <c r="SZM298"/>
      <c r="SZN298"/>
      <c r="SZO298"/>
      <c r="SZP298"/>
      <c r="SZQ298"/>
      <c r="SZR298"/>
      <c r="SZS298"/>
      <c r="SZT298"/>
      <c r="SZU298"/>
      <c r="SZV298"/>
      <c r="SZW298"/>
      <c r="SZX298"/>
      <c r="SZY298"/>
      <c r="SZZ298"/>
      <c r="TAA298"/>
      <c r="TAB298"/>
      <c r="TAC298"/>
      <c r="TAD298"/>
      <c r="TAE298"/>
      <c r="TAF298"/>
      <c r="TAG298"/>
      <c r="TAH298"/>
      <c r="TAI298"/>
      <c r="TAJ298"/>
      <c r="TAK298"/>
      <c r="TAL298"/>
      <c r="TAM298"/>
      <c r="TAN298"/>
      <c r="TAO298"/>
      <c r="TAP298"/>
      <c r="TAQ298"/>
      <c r="TAR298"/>
      <c r="TAS298"/>
      <c r="TAT298"/>
      <c r="TAU298"/>
      <c r="TAV298"/>
      <c r="TAW298"/>
      <c r="TAX298"/>
      <c r="TAY298"/>
      <c r="TAZ298"/>
      <c r="TBA298"/>
      <c r="TBB298"/>
      <c r="TBC298"/>
      <c r="TBD298"/>
      <c r="TBE298"/>
      <c r="TBF298"/>
      <c r="TBG298"/>
      <c r="TBH298"/>
      <c r="TBI298"/>
      <c r="TBJ298"/>
      <c r="TBK298"/>
      <c r="TBL298"/>
      <c r="TBM298"/>
      <c r="TBN298"/>
      <c r="TBO298"/>
      <c r="TBP298"/>
      <c r="TBQ298"/>
      <c r="TBR298"/>
      <c r="TBS298"/>
      <c r="TBT298"/>
      <c r="TBU298"/>
      <c r="TBV298"/>
      <c r="TBW298"/>
      <c r="TBX298"/>
      <c r="TBY298"/>
      <c r="TBZ298"/>
      <c r="TCA298"/>
      <c r="TCB298"/>
      <c r="TCC298"/>
      <c r="TCD298"/>
      <c r="TCE298"/>
      <c r="TCF298"/>
      <c r="TCG298"/>
      <c r="TCH298"/>
      <c r="TCI298"/>
      <c r="TCJ298"/>
      <c r="TCK298"/>
      <c r="TCL298"/>
      <c r="TCM298"/>
      <c r="TCN298"/>
      <c r="TCO298"/>
      <c r="TCP298"/>
      <c r="TCQ298"/>
      <c r="TCR298"/>
      <c r="TCS298"/>
      <c r="TCT298"/>
      <c r="TCU298"/>
      <c r="TCV298"/>
      <c r="TCW298"/>
      <c r="TCX298"/>
      <c r="TCY298"/>
      <c r="TCZ298"/>
      <c r="TDA298"/>
      <c r="TDB298"/>
      <c r="TDC298"/>
      <c r="TDD298"/>
      <c r="TDE298"/>
      <c r="TDF298"/>
      <c r="TDG298"/>
      <c r="TDH298"/>
      <c r="TDI298"/>
      <c r="TDJ298"/>
      <c r="TDK298"/>
      <c r="TDL298"/>
      <c r="TDM298"/>
      <c r="TDN298"/>
      <c r="TDO298"/>
      <c r="TDP298"/>
      <c r="TDQ298"/>
      <c r="TDR298"/>
      <c r="TDS298"/>
      <c r="TDT298"/>
      <c r="TDU298"/>
      <c r="TDV298"/>
      <c r="TDW298"/>
      <c r="TDX298"/>
      <c r="TDY298"/>
      <c r="TDZ298"/>
      <c r="TEA298"/>
      <c r="TEB298"/>
      <c r="TEC298"/>
      <c r="TED298"/>
      <c r="TEE298"/>
      <c r="TEF298"/>
      <c r="TEG298"/>
      <c r="TEH298"/>
      <c r="TEI298"/>
      <c r="TEJ298"/>
      <c r="TEK298"/>
      <c r="TEL298"/>
      <c r="TEM298"/>
      <c r="TEN298"/>
      <c r="TEO298"/>
      <c r="TEP298"/>
      <c r="TEQ298"/>
      <c r="TER298"/>
      <c r="TES298"/>
      <c r="TET298"/>
      <c r="TEU298"/>
      <c r="TEV298"/>
      <c r="TEW298"/>
      <c r="TEX298"/>
      <c r="TEY298"/>
      <c r="TEZ298"/>
      <c r="TFA298"/>
      <c r="TFB298"/>
      <c r="TFC298"/>
      <c r="TFD298"/>
      <c r="TFE298"/>
      <c r="TFF298"/>
      <c r="TFG298"/>
      <c r="TFH298"/>
      <c r="TFI298"/>
      <c r="TFJ298"/>
      <c r="TFK298"/>
      <c r="TFL298"/>
      <c r="TFM298"/>
      <c r="TFN298"/>
      <c r="TFO298"/>
      <c r="TFP298"/>
      <c r="TFQ298"/>
      <c r="TFR298"/>
      <c r="TFS298"/>
      <c r="TFT298"/>
      <c r="TFU298"/>
      <c r="TFV298"/>
      <c r="TFW298"/>
      <c r="TFX298"/>
      <c r="TFY298"/>
      <c r="TFZ298"/>
      <c r="TGA298"/>
      <c r="TGB298"/>
      <c r="TGC298"/>
      <c r="TGD298"/>
      <c r="TGE298"/>
      <c r="TGF298"/>
      <c r="TGG298"/>
      <c r="TGH298"/>
      <c r="TGI298"/>
      <c r="TGJ298"/>
      <c r="TGK298"/>
      <c r="TGL298"/>
      <c r="TGM298"/>
      <c r="TGN298"/>
      <c r="TGO298"/>
      <c r="TGP298"/>
      <c r="TGQ298"/>
      <c r="TGR298"/>
      <c r="TGS298"/>
      <c r="TGT298"/>
      <c r="TGU298"/>
      <c r="TGV298"/>
      <c r="TGW298"/>
      <c r="TGX298"/>
      <c r="TGY298"/>
      <c r="TGZ298"/>
      <c r="THA298"/>
      <c r="THB298"/>
      <c r="THC298"/>
      <c r="THD298"/>
      <c r="THE298"/>
      <c r="THF298"/>
      <c r="THG298"/>
      <c r="THH298"/>
      <c r="THI298"/>
      <c r="THJ298"/>
      <c r="THK298"/>
      <c r="THL298"/>
      <c r="THM298"/>
      <c r="THN298"/>
      <c r="THO298"/>
      <c r="THP298"/>
      <c r="THQ298"/>
      <c r="THR298"/>
      <c r="THS298"/>
      <c r="THT298"/>
      <c r="THU298"/>
      <c r="THV298"/>
      <c r="THW298"/>
      <c r="THX298"/>
      <c r="THY298"/>
      <c r="THZ298"/>
      <c r="TIA298"/>
      <c r="TIB298"/>
      <c r="TIC298"/>
      <c r="TID298"/>
      <c r="TIE298"/>
      <c r="TIF298"/>
      <c r="TIG298"/>
      <c r="TIH298"/>
      <c r="TII298"/>
      <c r="TIJ298"/>
      <c r="TIK298"/>
      <c r="TIL298"/>
      <c r="TIM298"/>
      <c r="TIN298"/>
      <c r="TIO298"/>
      <c r="TIP298"/>
      <c r="TIQ298"/>
      <c r="TIR298"/>
      <c r="TIS298"/>
      <c r="TIT298"/>
      <c r="TIU298"/>
      <c r="TIV298"/>
      <c r="TIW298"/>
      <c r="TIX298"/>
      <c r="TIY298"/>
      <c r="TIZ298"/>
      <c r="TJA298"/>
      <c r="TJB298"/>
      <c r="TJC298"/>
      <c r="TJD298"/>
      <c r="TJE298"/>
      <c r="TJF298"/>
      <c r="TJG298"/>
      <c r="TJH298"/>
      <c r="TJI298"/>
      <c r="TJJ298"/>
      <c r="TJK298"/>
      <c r="TJL298"/>
      <c r="TJM298"/>
      <c r="TJN298"/>
      <c r="TJO298"/>
      <c r="TJP298"/>
      <c r="TJQ298"/>
      <c r="TJR298"/>
      <c r="TJS298"/>
      <c r="TJT298"/>
      <c r="TJU298"/>
      <c r="TJV298"/>
      <c r="TJW298"/>
      <c r="TJX298"/>
      <c r="TJY298"/>
      <c r="TJZ298"/>
      <c r="TKA298"/>
      <c r="TKB298"/>
      <c r="TKC298"/>
      <c r="TKD298"/>
      <c r="TKE298"/>
      <c r="TKF298"/>
      <c r="TKG298"/>
      <c r="TKH298"/>
      <c r="TKI298"/>
      <c r="TKJ298"/>
      <c r="TKK298"/>
      <c r="TKL298"/>
      <c r="TKM298"/>
      <c r="TKN298"/>
      <c r="TKO298"/>
      <c r="TKP298"/>
      <c r="TKQ298"/>
      <c r="TKR298"/>
      <c r="TKS298"/>
      <c r="TKT298"/>
      <c r="TKU298"/>
      <c r="TKV298"/>
      <c r="TKW298"/>
      <c r="TKX298"/>
      <c r="TKY298"/>
      <c r="TKZ298"/>
      <c r="TLA298"/>
      <c r="TLB298"/>
      <c r="TLC298"/>
      <c r="TLD298"/>
      <c r="TLE298"/>
      <c r="TLF298"/>
      <c r="TLG298"/>
      <c r="TLH298"/>
      <c r="TLI298"/>
      <c r="TLJ298"/>
      <c r="TLK298"/>
      <c r="TLL298"/>
      <c r="TLM298"/>
      <c r="TLN298"/>
      <c r="TLO298"/>
      <c r="TLP298"/>
      <c r="TLQ298"/>
      <c r="TLR298"/>
      <c r="TLS298"/>
      <c r="TLT298"/>
      <c r="TLU298"/>
      <c r="TLV298"/>
      <c r="TLW298"/>
      <c r="TLX298"/>
      <c r="TLY298"/>
      <c r="TLZ298"/>
      <c r="TMA298"/>
      <c r="TMB298"/>
      <c r="TMC298"/>
      <c r="TMD298"/>
      <c r="TME298"/>
      <c r="TMF298"/>
      <c r="TMG298"/>
      <c r="TMH298"/>
      <c r="TMI298"/>
      <c r="TMJ298"/>
      <c r="TMK298"/>
      <c r="TML298"/>
      <c r="TMM298"/>
      <c r="TMN298"/>
      <c r="TMO298"/>
      <c r="TMP298"/>
      <c r="TMQ298"/>
      <c r="TMR298"/>
      <c r="TMS298"/>
      <c r="TMT298"/>
      <c r="TMU298"/>
      <c r="TMV298"/>
      <c r="TMW298"/>
      <c r="TMX298"/>
      <c r="TMY298"/>
      <c r="TMZ298"/>
      <c r="TNA298"/>
      <c r="TNB298"/>
      <c r="TNC298"/>
      <c r="TND298"/>
      <c r="TNE298"/>
      <c r="TNF298"/>
      <c r="TNG298"/>
      <c r="TNH298"/>
      <c r="TNI298"/>
      <c r="TNJ298"/>
      <c r="TNK298"/>
      <c r="TNL298"/>
      <c r="TNM298"/>
      <c r="TNN298"/>
      <c r="TNO298"/>
      <c r="TNP298"/>
      <c r="TNQ298"/>
      <c r="TNR298"/>
      <c r="TNS298"/>
      <c r="TNT298"/>
      <c r="TNU298"/>
      <c r="TNV298"/>
      <c r="TNW298"/>
      <c r="TNX298"/>
      <c r="TNY298"/>
      <c r="TNZ298"/>
      <c r="TOA298"/>
      <c r="TOB298"/>
      <c r="TOC298"/>
      <c r="TOD298"/>
      <c r="TOE298"/>
      <c r="TOF298"/>
      <c r="TOG298"/>
      <c r="TOH298"/>
      <c r="TOI298"/>
      <c r="TOJ298"/>
      <c r="TOK298"/>
      <c r="TOL298"/>
      <c r="TOM298"/>
      <c r="TON298"/>
      <c r="TOO298"/>
      <c r="TOP298"/>
      <c r="TOQ298"/>
      <c r="TOR298"/>
      <c r="TOS298"/>
      <c r="TOT298"/>
      <c r="TOU298"/>
      <c r="TOV298"/>
      <c r="TOW298"/>
      <c r="TOX298"/>
      <c r="TOY298"/>
      <c r="TOZ298"/>
      <c r="TPA298"/>
      <c r="TPB298"/>
      <c r="TPC298"/>
      <c r="TPD298"/>
      <c r="TPE298"/>
      <c r="TPF298"/>
      <c r="TPG298"/>
      <c r="TPH298"/>
      <c r="TPI298"/>
      <c r="TPJ298"/>
      <c r="TPK298"/>
      <c r="TPL298"/>
      <c r="TPM298"/>
      <c r="TPN298"/>
      <c r="TPO298"/>
      <c r="TPP298"/>
      <c r="TPQ298"/>
      <c r="TPR298"/>
      <c r="TPS298"/>
      <c r="TPT298"/>
      <c r="TPU298"/>
      <c r="TPV298"/>
      <c r="TPW298"/>
      <c r="TPX298"/>
      <c r="TPY298"/>
      <c r="TPZ298"/>
      <c r="TQA298"/>
      <c r="TQB298"/>
      <c r="TQC298"/>
      <c r="TQD298"/>
      <c r="TQE298"/>
      <c r="TQF298"/>
      <c r="TQG298"/>
      <c r="TQH298"/>
      <c r="TQI298"/>
      <c r="TQJ298"/>
      <c r="TQK298"/>
      <c r="TQL298"/>
      <c r="TQM298"/>
      <c r="TQN298"/>
      <c r="TQO298"/>
      <c r="TQP298"/>
      <c r="TQQ298"/>
      <c r="TQR298"/>
      <c r="TQS298"/>
      <c r="TQT298"/>
      <c r="TQU298"/>
      <c r="TQV298"/>
      <c r="TQW298"/>
      <c r="TQX298"/>
      <c r="TQY298"/>
      <c r="TQZ298"/>
      <c r="TRA298"/>
      <c r="TRB298"/>
      <c r="TRC298"/>
      <c r="TRD298"/>
      <c r="TRE298"/>
      <c r="TRF298"/>
      <c r="TRG298"/>
      <c r="TRH298"/>
      <c r="TRI298"/>
      <c r="TRJ298"/>
      <c r="TRK298"/>
      <c r="TRL298"/>
      <c r="TRM298"/>
      <c r="TRN298"/>
      <c r="TRO298"/>
      <c r="TRP298"/>
      <c r="TRQ298"/>
      <c r="TRR298"/>
      <c r="TRS298"/>
      <c r="TRT298"/>
      <c r="TRU298"/>
      <c r="TRV298"/>
      <c r="TRW298"/>
      <c r="TRX298"/>
      <c r="TRY298"/>
      <c r="TRZ298"/>
      <c r="TSA298"/>
      <c r="TSB298"/>
      <c r="TSC298"/>
      <c r="TSD298"/>
      <c r="TSE298"/>
      <c r="TSF298"/>
      <c r="TSG298"/>
      <c r="TSH298"/>
      <c r="TSI298"/>
      <c r="TSJ298"/>
      <c r="TSK298"/>
      <c r="TSL298"/>
      <c r="TSM298"/>
      <c r="TSN298"/>
      <c r="TSO298"/>
      <c r="TSP298"/>
      <c r="TSQ298"/>
      <c r="TSR298"/>
      <c r="TSS298"/>
      <c r="TST298"/>
      <c r="TSU298"/>
      <c r="TSV298"/>
      <c r="TSW298"/>
      <c r="TSX298"/>
      <c r="TSY298"/>
      <c r="TSZ298"/>
      <c r="TTA298"/>
      <c r="TTB298"/>
      <c r="TTC298"/>
      <c r="TTD298"/>
      <c r="TTE298"/>
      <c r="TTF298"/>
      <c r="TTG298"/>
      <c r="TTH298"/>
      <c r="TTI298"/>
      <c r="TTJ298"/>
      <c r="TTK298"/>
      <c r="TTL298"/>
      <c r="TTM298"/>
      <c r="TTN298"/>
      <c r="TTO298"/>
      <c r="TTP298"/>
      <c r="TTQ298"/>
      <c r="TTR298"/>
      <c r="TTS298"/>
      <c r="TTT298"/>
      <c r="TTU298"/>
      <c r="TTV298"/>
      <c r="TTW298"/>
      <c r="TTX298"/>
      <c r="TTY298"/>
      <c r="TTZ298"/>
      <c r="TUA298"/>
      <c r="TUB298"/>
      <c r="TUC298"/>
      <c r="TUD298"/>
      <c r="TUE298"/>
      <c r="TUF298"/>
      <c r="TUG298"/>
      <c r="TUH298"/>
      <c r="TUI298"/>
      <c r="TUJ298"/>
      <c r="TUK298"/>
      <c r="TUL298"/>
      <c r="TUM298"/>
      <c r="TUN298"/>
      <c r="TUO298"/>
      <c r="TUP298"/>
      <c r="TUQ298"/>
      <c r="TUR298"/>
      <c r="TUS298"/>
      <c r="TUT298"/>
      <c r="TUU298"/>
      <c r="TUV298"/>
      <c r="TUW298"/>
      <c r="TUX298"/>
      <c r="TUY298"/>
      <c r="TUZ298"/>
      <c r="TVA298"/>
      <c r="TVB298"/>
      <c r="TVC298"/>
      <c r="TVD298"/>
      <c r="TVE298"/>
      <c r="TVF298"/>
      <c r="TVG298"/>
      <c r="TVH298"/>
      <c r="TVI298"/>
      <c r="TVJ298"/>
      <c r="TVK298"/>
      <c r="TVL298"/>
      <c r="TVM298"/>
      <c r="TVN298"/>
      <c r="TVO298"/>
      <c r="TVP298"/>
      <c r="TVQ298"/>
      <c r="TVR298"/>
      <c r="TVS298"/>
      <c r="TVT298"/>
      <c r="TVU298"/>
      <c r="TVV298"/>
      <c r="TVW298"/>
      <c r="TVX298"/>
      <c r="TVY298"/>
      <c r="TVZ298"/>
      <c r="TWA298"/>
      <c r="TWB298"/>
      <c r="TWC298"/>
      <c r="TWD298"/>
      <c r="TWE298"/>
      <c r="TWF298"/>
      <c r="TWG298"/>
      <c r="TWH298"/>
      <c r="TWI298"/>
      <c r="TWJ298"/>
      <c r="TWK298"/>
      <c r="TWL298"/>
      <c r="TWM298"/>
      <c r="TWN298"/>
      <c r="TWO298"/>
      <c r="TWP298"/>
      <c r="TWQ298"/>
      <c r="TWR298"/>
      <c r="TWS298"/>
      <c r="TWT298"/>
      <c r="TWU298"/>
      <c r="TWV298"/>
      <c r="TWW298"/>
      <c r="TWX298"/>
      <c r="TWY298"/>
      <c r="TWZ298"/>
      <c r="TXA298"/>
      <c r="TXB298"/>
      <c r="TXC298"/>
      <c r="TXD298"/>
      <c r="TXE298"/>
      <c r="TXF298"/>
      <c r="TXG298"/>
      <c r="TXH298"/>
      <c r="TXI298"/>
      <c r="TXJ298"/>
      <c r="TXK298"/>
      <c r="TXL298"/>
      <c r="TXM298"/>
      <c r="TXN298"/>
      <c r="TXO298"/>
      <c r="TXP298"/>
      <c r="TXQ298"/>
      <c r="TXR298"/>
      <c r="TXS298"/>
      <c r="TXT298"/>
      <c r="TXU298"/>
      <c r="TXV298"/>
      <c r="TXW298"/>
      <c r="TXX298"/>
      <c r="TXY298"/>
      <c r="TXZ298"/>
      <c r="TYA298"/>
      <c r="TYB298"/>
      <c r="TYC298"/>
      <c r="TYD298"/>
      <c r="TYE298"/>
      <c r="TYF298"/>
      <c r="TYG298"/>
      <c r="TYH298"/>
      <c r="TYI298"/>
      <c r="TYJ298"/>
      <c r="TYK298"/>
      <c r="TYL298"/>
      <c r="TYM298"/>
      <c r="TYN298"/>
      <c r="TYO298"/>
      <c r="TYP298"/>
      <c r="TYQ298"/>
      <c r="TYR298"/>
      <c r="TYS298"/>
      <c r="TYT298"/>
      <c r="TYU298"/>
      <c r="TYV298"/>
      <c r="TYW298"/>
      <c r="TYX298"/>
      <c r="TYY298"/>
      <c r="TYZ298"/>
      <c r="TZA298"/>
      <c r="TZB298"/>
      <c r="TZC298"/>
      <c r="TZD298"/>
      <c r="TZE298"/>
      <c r="TZF298"/>
      <c r="TZG298"/>
      <c r="TZH298"/>
      <c r="TZI298"/>
      <c r="TZJ298"/>
      <c r="TZK298"/>
      <c r="TZL298"/>
      <c r="TZM298"/>
      <c r="TZN298"/>
      <c r="TZO298"/>
      <c r="TZP298"/>
      <c r="TZQ298"/>
      <c r="TZR298"/>
      <c r="TZS298"/>
      <c r="TZT298"/>
      <c r="TZU298"/>
      <c r="TZV298"/>
      <c r="TZW298"/>
      <c r="TZX298"/>
      <c r="TZY298"/>
      <c r="TZZ298"/>
      <c r="UAA298"/>
      <c r="UAB298"/>
      <c r="UAC298"/>
      <c r="UAD298"/>
      <c r="UAE298"/>
      <c r="UAF298"/>
      <c r="UAG298"/>
      <c r="UAH298"/>
      <c r="UAI298"/>
      <c r="UAJ298"/>
      <c r="UAK298"/>
      <c r="UAL298"/>
      <c r="UAM298"/>
      <c r="UAN298"/>
      <c r="UAO298"/>
      <c r="UAP298"/>
      <c r="UAQ298"/>
      <c r="UAR298"/>
      <c r="UAS298"/>
      <c r="UAT298"/>
      <c r="UAU298"/>
      <c r="UAV298"/>
      <c r="UAW298"/>
      <c r="UAX298"/>
      <c r="UAY298"/>
      <c r="UAZ298"/>
      <c r="UBA298"/>
      <c r="UBB298"/>
      <c r="UBC298"/>
      <c r="UBD298"/>
      <c r="UBE298"/>
      <c r="UBF298"/>
      <c r="UBG298"/>
      <c r="UBH298"/>
      <c r="UBI298"/>
      <c r="UBJ298"/>
      <c r="UBK298"/>
      <c r="UBL298"/>
      <c r="UBM298"/>
      <c r="UBN298"/>
      <c r="UBO298"/>
      <c r="UBP298"/>
      <c r="UBQ298"/>
      <c r="UBR298"/>
      <c r="UBS298"/>
      <c r="UBT298"/>
      <c r="UBU298"/>
      <c r="UBV298"/>
      <c r="UBW298"/>
      <c r="UBX298"/>
      <c r="UBY298"/>
      <c r="UBZ298"/>
      <c r="UCA298"/>
      <c r="UCB298"/>
      <c r="UCC298"/>
      <c r="UCD298"/>
      <c r="UCE298"/>
      <c r="UCF298"/>
      <c r="UCG298"/>
      <c r="UCH298"/>
      <c r="UCI298"/>
      <c r="UCJ298"/>
      <c r="UCK298"/>
      <c r="UCL298"/>
      <c r="UCM298"/>
      <c r="UCN298"/>
      <c r="UCO298"/>
      <c r="UCP298"/>
      <c r="UCQ298"/>
      <c r="UCR298"/>
      <c r="UCS298"/>
      <c r="UCT298"/>
      <c r="UCU298"/>
      <c r="UCV298"/>
      <c r="UCW298"/>
      <c r="UCX298"/>
      <c r="UCY298"/>
      <c r="UCZ298"/>
      <c r="UDA298"/>
      <c r="UDB298"/>
      <c r="UDC298"/>
      <c r="UDD298"/>
      <c r="UDE298"/>
      <c r="UDF298"/>
      <c r="UDG298"/>
      <c r="UDH298"/>
      <c r="UDI298"/>
      <c r="UDJ298"/>
      <c r="UDK298"/>
      <c r="UDL298"/>
      <c r="UDM298"/>
      <c r="UDN298"/>
      <c r="UDO298"/>
      <c r="UDP298"/>
      <c r="UDQ298"/>
      <c r="UDR298"/>
      <c r="UDS298"/>
      <c r="UDT298"/>
      <c r="UDU298"/>
      <c r="UDV298"/>
      <c r="UDW298"/>
      <c r="UDX298"/>
      <c r="UDY298"/>
      <c r="UDZ298"/>
      <c r="UEA298"/>
      <c r="UEB298"/>
      <c r="UEC298"/>
      <c r="UED298"/>
      <c r="UEE298"/>
      <c r="UEF298"/>
      <c r="UEG298"/>
      <c r="UEH298"/>
      <c r="UEI298"/>
      <c r="UEJ298"/>
      <c r="UEK298"/>
      <c r="UEL298"/>
      <c r="UEM298"/>
      <c r="UEN298"/>
      <c r="UEO298"/>
      <c r="UEP298"/>
      <c r="UEQ298"/>
      <c r="UER298"/>
      <c r="UES298"/>
      <c r="UET298"/>
      <c r="UEU298"/>
      <c r="UEV298"/>
      <c r="UEW298"/>
      <c r="UEX298"/>
      <c r="UEY298"/>
      <c r="UEZ298"/>
      <c r="UFA298"/>
      <c r="UFB298"/>
      <c r="UFC298"/>
      <c r="UFD298"/>
      <c r="UFE298"/>
      <c r="UFF298"/>
      <c r="UFG298"/>
      <c r="UFH298"/>
      <c r="UFI298"/>
      <c r="UFJ298"/>
      <c r="UFK298"/>
      <c r="UFL298"/>
      <c r="UFM298"/>
      <c r="UFN298"/>
      <c r="UFO298"/>
      <c r="UFP298"/>
      <c r="UFQ298"/>
      <c r="UFR298"/>
      <c r="UFS298"/>
      <c r="UFT298"/>
      <c r="UFU298"/>
      <c r="UFV298"/>
      <c r="UFW298"/>
      <c r="UFX298"/>
      <c r="UFY298"/>
      <c r="UFZ298"/>
      <c r="UGA298"/>
      <c r="UGB298"/>
      <c r="UGC298"/>
      <c r="UGD298"/>
      <c r="UGE298"/>
      <c r="UGF298"/>
      <c r="UGG298"/>
      <c r="UGH298"/>
      <c r="UGI298"/>
      <c r="UGJ298"/>
      <c r="UGK298"/>
      <c r="UGL298"/>
      <c r="UGM298"/>
      <c r="UGN298"/>
      <c r="UGO298"/>
      <c r="UGP298"/>
      <c r="UGQ298"/>
      <c r="UGR298"/>
      <c r="UGS298"/>
      <c r="UGT298"/>
      <c r="UGU298"/>
      <c r="UGV298"/>
      <c r="UGW298"/>
      <c r="UGX298"/>
      <c r="UGY298"/>
      <c r="UGZ298"/>
      <c r="UHA298"/>
      <c r="UHB298"/>
      <c r="UHC298"/>
      <c r="UHD298"/>
      <c r="UHE298"/>
      <c r="UHF298"/>
      <c r="UHG298"/>
      <c r="UHH298"/>
      <c r="UHI298"/>
      <c r="UHJ298"/>
      <c r="UHK298"/>
      <c r="UHL298"/>
      <c r="UHM298"/>
      <c r="UHN298"/>
      <c r="UHO298"/>
      <c r="UHP298"/>
      <c r="UHQ298"/>
      <c r="UHR298"/>
      <c r="UHS298"/>
      <c r="UHT298"/>
      <c r="UHU298"/>
      <c r="UHV298"/>
      <c r="UHW298"/>
      <c r="UHX298"/>
      <c r="UHY298"/>
      <c r="UHZ298"/>
      <c r="UIA298"/>
      <c r="UIB298"/>
      <c r="UIC298"/>
      <c r="UID298"/>
      <c r="UIE298"/>
      <c r="UIF298"/>
      <c r="UIG298"/>
      <c r="UIH298"/>
      <c r="UII298"/>
      <c r="UIJ298"/>
      <c r="UIK298"/>
      <c r="UIL298"/>
      <c r="UIM298"/>
      <c r="UIN298"/>
      <c r="UIO298"/>
      <c r="UIP298"/>
      <c r="UIQ298"/>
      <c r="UIR298"/>
      <c r="UIS298"/>
      <c r="UIT298"/>
      <c r="UIU298"/>
      <c r="UIV298"/>
      <c r="UIW298"/>
      <c r="UIX298"/>
      <c r="UIY298"/>
      <c r="UIZ298"/>
      <c r="UJA298"/>
      <c r="UJB298"/>
      <c r="UJC298"/>
      <c r="UJD298"/>
      <c r="UJE298"/>
      <c r="UJF298"/>
      <c r="UJG298"/>
      <c r="UJH298"/>
      <c r="UJI298"/>
      <c r="UJJ298"/>
      <c r="UJK298"/>
      <c r="UJL298"/>
      <c r="UJM298"/>
      <c r="UJN298"/>
      <c r="UJO298"/>
      <c r="UJP298"/>
      <c r="UJQ298"/>
      <c r="UJR298"/>
      <c r="UJS298"/>
      <c r="UJT298"/>
      <c r="UJU298"/>
      <c r="UJV298"/>
      <c r="UJW298"/>
      <c r="UJX298"/>
      <c r="UJY298"/>
      <c r="UJZ298"/>
      <c r="UKA298"/>
      <c r="UKB298"/>
      <c r="UKC298"/>
      <c r="UKD298"/>
      <c r="UKE298"/>
      <c r="UKF298"/>
      <c r="UKG298"/>
      <c r="UKH298"/>
      <c r="UKI298"/>
      <c r="UKJ298"/>
      <c r="UKK298"/>
      <c r="UKL298"/>
      <c r="UKM298"/>
      <c r="UKN298"/>
      <c r="UKO298"/>
      <c r="UKP298"/>
      <c r="UKQ298"/>
      <c r="UKR298"/>
      <c r="UKS298"/>
      <c r="UKT298"/>
      <c r="UKU298"/>
      <c r="UKV298"/>
      <c r="UKW298"/>
      <c r="UKX298"/>
      <c r="UKY298"/>
      <c r="UKZ298"/>
      <c r="ULA298"/>
      <c r="ULB298"/>
      <c r="ULC298"/>
      <c r="ULD298"/>
      <c r="ULE298"/>
      <c r="ULF298"/>
      <c r="ULG298"/>
      <c r="ULH298"/>
      <c r="ULI298"/>
      <c r="ULJ298"/>
      <c r="ULK298"/>
      <c r="ULL298"/>
      <c r="ULM298"/>
      <c r="ULN298"/>
      <c r="ULO298"/>
      <c r="ULP298"/>
      <c r="ULQ298"/>
      <c r="ULR298"/>
      <c r="ULS298"/>
      <c r="ULT298"/>
      <c r="ULU298"/>
      <c r="ULV298"/>
      <c r="ULW298"/>
      <c r="ULX298"/>
      <c r="ULY298"/>
      <c r="ULZ298"/>
      <c r="UMA298"/>
      <c r="UMB298"/>
      <c r="UMC298"/>
      <c r="UMD298"/>
      <c r="UME298"/>
      <c r="UMF298"/>
      <c r="UMG298"/>
      <c r="UMH298"/>
      <c r="UMI298"/>
      <c r="UMJ298"/>
      <c r="UMK298"/>
      <c r="UML298"/>
      <c r="UMM298"/>
      <c r="UMN298"/>
      <c r="UMO298"/>
      <c r="UMP298"/>
      <c r="UMQ298"/>
      <c r="UMR298"/>
      <c r="UMS298"/>
      <c r="UMT298"/>
      <c r="UMU298"/>
      <c r="UMV298"/>
      <c r="UMW298"/>
      <c r="UMX298"/>
      <c r="UMY298"/>
      <c r="UMZ298"/>
      <c r="UNA298"/>
      <c r="UNB298"/>
      <c r="UNC298"/>
      <c r="UND298"/>
      <c r="UNE298"/>
      <c r="UNF298"/>
      <c r="UNG298"/>
      <c r="UNH298"/>
      <c r="UNI298"/>
      <c r="UNJ298"/>
      <c r="UNK298"/>
      <c r="UNL298"/>
      <c r="UNM298"/>
      <c r="UNN298"/>
      <c r="UNO298"/>
      <c r="UNP298"/>
      <c r="UNQ298"/>
      <c r="UNR298"/>
      <c r="UNS298"/>
      <c r="UNT298"/>
      <c r="UNU298"/>
      <c r="UNV298"/>
      <c r="UNW298"/>
      <c r="UNX298"/>
      <c r="UNY298"/>
      <c r="UNZ298"/>
      <c r="UOA298"/>
      <c r="UOB298"/>
      <c r="UOC298"/>
      <c r="UOD298"/>
      <c r="UOE298"/>
      <c r="UOF298"/>
      <c r="UOG298"/>
      <c r="UOH298"/>
      <c r="UOI298"/>
      <c r="UOJ298"/>
      <c r="UOK298"/>
      <c r="UOL298"/>
      <c r="UOM298"/>
      <c r="UON298"/>
      <c r="UOO298"/>
      <c r="UOP298"/>
      <c r="UOQ298"/>
      <c r="UOR298"/>
      <c r="UOS298"/>
      <c r="UOT298"/>
      <c r="UOU298"/>
      <c r="UOV298"/>
      <c r="UOW298"/>
      <c r="UOX298"/>
      <c r="UOY298"/>
      <c r="UOZ298"/>
      <c r="UPA298"/>
      <c r="UPB298"/>
      <c r="UPC298"/>
      <c r="UPD298"/>
      <c r="UPE298"/>
      <c r="UPF298"/>
      <c r="UPG298"/>
      <c r="UPH298"/>
      <c r="UPI298"/>
      <c r="UPJ298"/>
      <c r="UPK298"/>
      <c r="UPL298"/>
      <c r="UPM298"/>
      <c r="UPN298"/>
      <c r="UPO298"/>
      <c r="UPP298"/>
      <c r="UPQ298"/>
      <c r="UPR298"/>
      <c r="UPS298"/>
      <c r="UPT298"/>
      <c r="UPU298"/>
      <c r="UPV298"/>
      <c r="UPW298"/>
      <c r="UPX298"/>
      <c r="UPY298"/>
      <c r="UPZ298"/>
      <c r="UQA298"/>
      <c r="UQB298"/>
      <c r="UQC298"/>
      <c r="UQD298"/>
      <c r="UQE298"/>
      <c r="UQF298"/>
      <c r="UQG298"/>
      <c r="UQH298"/>
      <c r="UQI298"/>
      <c r="UQJ298"/>
      <c r="UQK298"/>
      <c r="UQL298"/>
      <c r="UQM298"/>
      <c r="UQN298"/>
      <c r="UQO298"/>
      <c r="UQP298"/>
      <c r="UQQ298"/>
      <c r="UQR298"/>
      <c r="UQS298"/>
      <c r="UQT298"/>
      <c r="UQU298"/>
      <c r="UQV298"/>
      <c r="UQW298"/>
      <c r="UQX298"/>
      <c r="UQY298"/>
      <c r="UQZ298"/>
      <c r="URA298"/>
      <c r="URB298"/>
      <c r="URC298"/>
      <c r="URD298"/>
      <c r="URE298"/>
      <c r="URF298"/>
      <c r="URG298"/>
      <c r="URH298"/>
      <c r="URI298"/>
      <c r="URJ298"/>
      <c r="URK298"/>
      <c r="URL298"/>
      <c r="URM298"/>
      <c r="URN298"/>
      <c r="URO298"/>
      <c r="URP298"/>
      <c r="URQ298"/>
      <c r="URR298"/>
      <c r="URS298"/>
      <c r="URT298"/>
      <c r="URU298"/>
      <c r="URV298"/>
      <c r="URW298"/>
      <c r="URX298"/>
      <c r="URY298"/>
      <c r="URZ298"/>
      <c r="USA298"/>
      <c r="USB298"/>
      <c r="USC298"/>
      <c r="USD298"/>
      <c r="USE298"/>
      <c r="USF298"/>
      <c r="USG298"/>
      <c r="USH298"/>
      <c r="USI298"/>
      <c r="USJ298"/>
      <c r="USK298"/>
      <c r="USL298"/>
      <c r="USM298"/>
      <c r="USN298"/>
      <c r="USO298"/>
      <c r="USP298"/>
      <c r="USQ298"/>
      <c r="USR298"/>
      <c r="USS298"/>
      <c r="UST298"/>
      <c r="USU298"/>
      <c r="USV298"/>
      <c r="USW298"/>
      <c r="USX298"/>
      <c r="USY298"/>
      <c r="USZ298"/>
      <c r="UTA298"/>
      <c r="UTB298"/>
      <c r="UTC298"/>
      <c r="UTD298"/>
      <c r="UTE298"/>
      <c r="UTF298"/>
      <c r="UTG298"/>
      <c r="UTH298"/>
      <c r="UTI298"/>
      <c r="UTJ298"/>
      <c r="UTK298"/>
      <c r="UTL298"/>
      <c r="UTM298"/>
      <c r="UTN298"/>
      <c r="UTO298"/>
      <c r="UTP298"/>
      <c r="UTQ298"/>
      <c r="UTR298"/>
      <c r="UTS298"/>
      <c r="UTT298"/>
      <c r="UTU298"/>
      <c r="UTV298"/>
      <c r="UTW298"/>
      <c r="UTX298"/>
      <c r="UTY298"/>
      <c r="UTZ298"/>
      <c r="UUA298"/>
      <c r="UUB298"/>
      <c r="UUC298"/>
      <c r="UUD298"/>
      <c r="UUE298"/>
      <c r="UUF298"/>
      <c r="UUG298"/>
      <c r="UUH298"/>
      <c r="UUI298"/>
      <c r="UUJ298"/>
      <c r="UUK298"/>
      <c r="UUL298"/>
      <c r="UUM298"/>
      <c r="UUN298"/>
      <c r="UUO298"/>
      <c r="UUP298"/>
      <c r="UUQ298"/>
      <c r="UUR298"/>
      <c r="UUS298"/>
      <c r="UUT298"/>
      <c r="UUU298"/>
      <c r="UUV298"/>
      <c r="UUW298"/>
      <c r="UUX298"/>
      <c r="UUY298"/>
      <c r="UUZ298"/>
      <c r="UVA298"/>
      <c r="UVB298"/>
      <c r="UVC298"/>
      <c r="UVD298"/>
      <c r="UVE298"/>
      <c r="UVF298"/>
      <c r="UVG298"/>
      <c r="UVH298"/>
      <c r="UVI298"/>
      <c r="UVJ298"/>
      <c r="UVK298"/>
      <c r="UVL298"/>
      <c r="UVM298"/>
      <c r="UVN298"/>
      <c r="UVO298"/>
      <c r="UVP298"/>
      <c r="UVQ298"/>
      <c r="UVR298"/>
      <c r="UVS298"/>
      <c r="UVT298"/>
      <c r="UVU298"/>
      <c r="UVV298"/>
      <c r="UVW298"/>
      <c r="UVX298"/>
      <c r="UVY298"/>
      <c r="UVZ298"/>
      <c r="UWA298"/>
      <c r="UWB298"/>
      <c r="UWC298"/>
      <c r="UWD298"/>
      <c r="UWE298"/>
      <c r="UWF298"/>
      <c r="UWG298"/>
      <c r="UWH298"/>
      <c r="UWI298"/>
      <c r="UWJ298"/>
      <c r="UWK298"/>
      <c r="UWL298"/>
      <c r="UWM298"/>
      <c r="UWN298"/>
      <c r="UWO298"/>
      <c r="UWP298"/>
      <c r="UWQ298"/>
      <c r="UWR298"/>
      <c r="UWS298"/>
      <c r="UWT298"/>
      <c r="UWU298"/>
      <c r="UWV298"/>
      <c r="UWW298"/>
      <c r="UWX298"/>
      <c r="UWY298"/>
      <c r="UWZ298"/>
      <c r="UXA298"/>
      <c r="UXB298"/>
      <c r="UXC298"/>
      <c r="UXD298"/>
      <c r="UXE298"/>
      <c r="UXF298"/>
      <c r="UXG298"/>
      <c r="UXH298"/>
      <c r="UXI298"/>
      <c r="UXJ298"/>
      <c r="UXK298"/>
      <c r="UXL298"/>
      <c r="UXM298"/>
      <c r="UXN298"/>
      <c r="UXO298"/>
      <c r="UXP298"/>
      <c r="UXQ298"/>
      <c r="UXR298"/>
      <c r="UXS298"/>
      <c r="UXT298"/>
      <c r="UXU298"/>
      <c r="UXV298"/>
      <c r="UXW298"/>
      <c r="UXX298"/>
      <c r="UXY298"/>
      <c r="UXZ298"/>
      <c r="UYA298"/>
      <c r="UYB298"/>
      <c r="UYC298"/>
      <c r="UYD298"/>
      <c r="UYE298"/>
      <c r="UYF298"/>
      <c r="UYG298"/>
      <c r="UYH298"/>
      <c r="UYI298"/>
      <c r="UYJ298"/>
      <c r="UYK298"/>
      <c r="UYL298"/>
      <c r="UYM298"/>
      <c r="UYN298"/>
      <c r="UYO298"/>
      <c r="UYP298"/>
      <c r="UYQ298"/>
      <c r="UYR298"/>
      <c r="UYS298"/>
      <c r="UYT298"/>
      <c r="UYU298"/>
      <c r="UYV298"/>
      <c r="UYW298"/>
      <c r="UYX298"/>
      <c r="UYY298"/>
      <c r="UYZ298"/>
      <c r="UZA298"/>
      <c r="UZB298"/>
      <c r="UZC298"/>
      <c r="UZD298"/>
      <c r="UZE298"/>
      <c r="UZF298"/>
      <c r="UZG298"/>
      <c r="UZH298"/>
      <c r="UZI298"/>
      <c r="UZJ298"/>
      <c r="UZK298"/>
      <c r="UZL298"/>
      <c r="UZM298"/>
      <c r="UZN298"/>
      <c r="UZO298"/>
      <c r="UZP298"/>
      <c r="UZQ298"/>
      <c r="UZR298"/>
      <c r="UZS298"/>
      <c r="UZT298"/>
      <c r="UZU298"/>
      <c r="UZV298"/>
      <c r="UZW298"/>
      <c r="UZX298"/>
      <c r="UZY298"/>
      <c r="UZZ298"/>
      <c r="VAA298"/>
      <c r="VAB298"/>
      <c r="VAC298"/>
      <c r="VAD298"/>
      <c r="VAE298"/>
      <c r="VAF298"/>
      <c r="VAG298"/>
      <c r="VAH298"/>
      <c r="VAI298"/>
      <c r="VAJ298"/>
      <c r="VAK298"/>
      <c r="VAL298"/>
      <c r="VAM298"/>
      <c r="VAN298"/>
      <c r="VAO298"/>
      <c r="VAP298"/>
      <c r="VAQ298"/>
      <c r="VAR298"/>
      <c r="VAS298"/>
      <c r="VAT298"/>
      <c r="VAU298"/>
      <c r="VAV298"/>
      <c r="VAW298"/>
      <c r="VAX298"/>
      <c r="VAY298"/>
      <c r="VAZ298"/>
      <c r="VBA298"/>
      <c r="VBB298"/>
      <c r="VBC298"/>
      <c r="VBD298"/>
      <c r="VBE298"/>
      <c r="VBF298"/>
      <c r="VBG298"/>
      <c r="VBH298"/>
      <c r="VBI298"/>
      <c r="VBJ298"/>
      <c r="VBK298"/>
      <c r="VBL298"/>
      <c r="VBM298"/>
      <c r="VBN298"/>
      <c r="VBO298"/>
      <c r="VBP298"/>
      <c r="VBQ298"/>
      <c r="VBR298"/>
      <c r="VBS298"/>
      <c r="VBT298"/>
      <c r="VBU298"/>
      <c r="VBV298"/>
      <c r="VBW298"/>
      <c r="VBX298"/>
      <c r="VBY298"/>
      <c r="VBZ298"/>
      <c r="VCA298"/>
      <c r="VCB298"/>
      <c r="VCC298"/>
      <c r="VCD298"/>
      <c r="VCE298"/>
      <c r="VCF298"/>
      <c r="VCG298"/>
      <c r="VCH298"/>
      <c r="VCI298"/>
      <c r="VCJ298"/>
      <c r="VCK298"/>
      <c r="VCL298"/>
      <c r="VCM298"/>
      <c r="VCN298"/>
      <c r="VCO298"/>
      <c r="VCP298"/>
      <c r="VCQ298"/>
      <c r="VCR298"/>
      <c r="VCS298"/>
      <c r="VCT298"/>
      <c r="VCU298"/>
      <c r="VCV298"/>
      <c r="VCW298"/>
      <c r="VCX298"/>
      <c r="VCY298"/>
      <c r="VCZ298"/>
      <c r="VDA298"/>
      <c r="VDB298"/>
      <c r="VDC298"/>
      <c r="VDD298"/>
      <c r="VDE298"/>
      <c r="VDF298"/>
      <c r="VDG298"/>
      <c r="VDH298"/>
      <c r="VDI298"/>
      <c r="VDJ298"/>
      <c r="VDK298"/>
      <c r="VDL298"/>
      <c r="VDM298"/>
      <c r="VDN298"/>
      <c r="VDO298"/>
      <c r="VDP298"/>
      <c r="VDQ298"/>
      <c r="VDR298"/>
      <c r="VDS298"/>
      <c r="VDT298"/>
      <c r="VDU298"/>
      <c r="VDV298"/>
      <c r="VDW298"/>
      <c r="VDX298"/>
      <c r="VDY298"/>
      <c r="VDZ298"/>
      <c r="VEA298"/>
      <c r="VEB298"/>
      <c r="VEC298"/>
      <c r="VED298"/>
      <c r="VEE298"/>
      <c r="VEF298"/>
      <c r="VEG298"/>
      <c r="VEH298"/>
      <c r="VEI298"/>
      <c r="VEJ298"/>
      <c r="VEK298"/>
      <c r="VEL298"/>
      <c r="VEM298"/>
      <c r="VEN298"/>
      <c r="VEO298"/>
      <c r="VEP298"/>
      <c r="VEQ298"/>
      <c r="VER298"/>
      <c r="VES298"/>
      <c r="VET298"/>
      <c r="VEU298"/>
      <c r="VEV298"/>
      <c r="VEW298"/>
      <c r="VEX298"/>
      <c r="VEY298"/>
      <c r="VEZ298"/>
      <c r="VFA298"/>
      <c r="VFB298"/>
      <c r="VFC298"/>
      <c r="VFD298"/>
      <c r="VFE298"/>
      <c r="VFF298"/>
      <c r="VFG298"/>
      <c r="VFH298"/>
      <c r="VFI298"/>
      <c r="VFJ298"/>
      <c r="VFK298"/>
      <c r="VFL298"/>
      <c r="VFM298"/>
      <c r="VFN298"/>
      <c r="VFO298"/>
      <c r="VFP298"/>
      <c r="VFQ298"/>
      <c r="VFR298"/>
      <c r="VFS298"/>
      <c r="VFT298"/>
      <c r="VFU298"/>
      <c r="VFV298"/>
      <c r="VFW298"/>
      <c r="VFX298"/>
      <c r="VFY298"/>
      <c r="VFZ298"/>
      <c r="VGA298"/>
      <c r="VGB298"/>
      <c r="VGC298"/>
      <c r="VGD298"/>
      <c r="VGE298"/>
      <c r="VGF298"/>
      <c r="VGG298"/>
      <c r="VGH298"/>
      <c r="VGI298"/>
      <c r="VGJ298"/>
      <c r="VGK298"/>
      <c r="VGL298"/>
      <c r="VGM298"/>
      <c r="VGN298"/>
      <c r="VGO298"/>
      <c r="VGP298"/>
      <c r="VGQ298"/>
      <c r="VGR298"/>
      <c r="VGS298"/>
      <c r="VGT298"/>
      <c r="VGU298"/>
      <c r="VGV298"/>
      <c r="VGW298"/>
      <c r="VGX298"/>
      <c r="VGY298"/>
      <c r="VGZ298"/>
      <c r="VHA298"/>
      <c r="VHB298"/>
      <c r="VHC298"/>
      <c r="VHD298"/>
      <c r="VHE298"/>
      <c r="VHF298"/>
      <c r="VHG298"/>
      <c r="VHH298"/>
      <c r="VHI298"/>
      <c r="VHJ298"/>
      <c r="VHK298"/>
      <c r="VHL298"/>
      <c r="VHM298"/>
      <c r="VHN298"/>
      <c r="VHO298"/>
      <c r="VHP298"/>
      <c r="VHQ298"/>
      <c r="VHR298"/>
      <c r="VHS298"/>
      <c r="VHT298"/>
      <c r="VHU298"/>
      <c r="VHV298"/>
      <c r="VHW298"/>
      <c r="VHX298"/>
      <c r="VHY298"/>
      <c r="VHZ298"/>
      <c r="VIA298"/>
      <c r="VIB298"/>
      <c r="VIC298"/>
      <c r="VID298"/>
      <c r="VIE298"/>
      <c r="VIF298"/>
      <c r="VIG298"/>
      <c r="VIH298"/>
      <c r="VII298"/>
      <c r="VIJ298"/>
      <c r="VIK298"/>
      <c r="VIL298"/>
      <c r="VIM298"/>
      <c r="VIN298"/>
      <c r="VIO298"/>
      <c r="VIP298"/>
      <c r="VIQ298"/>
      <c r="VIR298"/>
      <c r="VIS298"/>
      <c r="VIT298"/>
      <c r="VIU298"/>
      <c r="VIV298"/>
      <c r="VIW298"/>
      <c r="VIX298"/>
      <c r="VIY298"/>
      <c r="VIZ298"/>
      <c r="VJA298"/>
      <c r="VJB298"/>
      <c r="VJC298"/>
      <c r="VJD298"/>
      <c r="VJE298"/>
      <c r="VJF298"/>
      <c r="VJG298"/>
      <c r="VJH298"/>
      <c r="VJI298"/>
      <c r="VJJ298"/>
      <c r="VJK298"/>
      <c r="VJL298"/>
      <c r="VJM298"/>
      <c r="VJN298"/>
      <c r="VJO298"/>
      <c r="VJP298"/>
      <c r="VJQ298"/>
      <c r="VJR298"/>
      <c r="VJS298"/>
      <c r="VJT298"/>
      <c r="VJU298"/>
      <c r="VJV298"/>
      <c r="VJW298"/>
      <c r="VJX298"/>
      <c r="VJY298"/>
      <c r="VJZ298"/>
      <c r="VKA298"/>
      <c r="VKB298"/>
      <c r="VKC298"/>
      <c r="VKD298"/>
      <c r="VKE298"/>
      <c r="VKF298"/>
      <c r="VKG298"/>
      <c r="VKH298"/>
      <c r="VKI298"/>
      <c r="VKJ298"/>
      <c r="VKK298"/>
      <c r="VKL298"/>
      <c r="VKM298"/>
      <c r="VKN298"/>
      <c r="VKO298"/>
      <c r="VKP298"/>
      <c r="VKQ298"/>
      <c r="VKR298"/>
      <c r="VKS298"/>
      <c r="VKT298"/>
      <c r="VKU298"/>
      <c r="VKV298"/>
      <c r="VKW298"/>
      <c r="VKX298"/>
      <c r="VKY298"/>
      <c r="VKZ298"/>
      <c r="VLA298"/>
      <c r="VLB298"/>
      <c r="VLC298"/>
      <c r="VLD298"/>
      <c r="VLE298"/>
      <c r="VLF298"/>
      <c r="VLG298"/>
      <c r="VLH298"/>
      <c r="VLI298"/>
      <c r="VLJ298"/>
      <c r="VLK298"/>
      <c r="VLL298"/>
      <c r="VLM298"/>
      <c r="VLN298"/>
      <c r="VLO298"/>
      <c r="VLP298"/>
      <c r="VLQ298"/>
      <c r="VLR298"/>
      <c r="VLS298"/>
      <c r="VLT298"/>
      <c r="VLU298"/>
      <c r="VLV298"/>
      <c r="VLW298"/>
      <c r="VLX298"/>
      <c r="VLY298"/>
      <c r="VLZ298"/>
      <c r="VMA298"/>
      <c r="VMB298"/>
      <c r="VMC298"/>
      <c r="VMD298"/>
      <c r="VME298"/>
      <c r="VMF298"/>
      <c r="VMG298"/>
      <c r="VMH298"/>
      <c r="VMI298"/>
      <c r="VMJ298"/>
      <c r="VMK298"/>
      <c r="VML298"/>
      <c r="VMM298"/>
      <c r="VMN298"/>
      <c r="VMO298"/>
      <c r="VMP298"/>
      <c r="VMQ298"/>
      <c r="VMR298"/>
      <c r="VMS298"/>
      <c r="VMT298"/>
      <c r="VMU298"/>
      <c r="VMV298"/>
      <c r="VMW298"/>
      <c r="VMX298"/>
      <c r="VMY298"/>
      <c r="VMZ298"/>
      <c r="VNA298"/>
      <c r="VNB298"/>
      <c r="VNC298"/>
      <c r="VND298"/>
      <c r="VNE298"/>
      <c r="VNF298"/>
      <c r="VNG298"/>
      <c r="VNH298"/>
      <c r="VNI298"/>
      <c r="VNJ298"/>
      <c r="VNK298"/>
      <c r="VNL298"/>
      <c r="VNM298"/>
      <c r="VNN298"/>
      <c r="VNO298"/>
      <c r="VNP298"/>
      <c r="VNQ298"/>
      <c r="VNR298"/>
      <c r="VNS298"/>
      <c r="VNT298"/>
      <c r="VNU298"/>
      <c r="VNV298"/>
      <c r="VNW298"/>
      <c r="VNX298"/>
      <c r="VNY298"/>
      <c r="VNZ298"/>
      <c r="VOA298"/>
      <c r="VOB298"/>
      <c r="VOC298"/>
      <c r="VOD298"/>
      <c r="VOE298"/>
      <c r="VOF298"/>
      <c r="VOG298"/>
      <c r="VOH298"/>
      <c r="VOI298"/>
      <c r="VOJ298"/>
      <c r="VOK298"/>
      <c r="VOL298"/>
      <c r="VOM298"/>
      <c r="VON298"/>
      <c r="VOO298"/>
      <c r="VOP298"/>
      <c r="VOQ298"/>
      <c r="VOR298"/>
      <c r="VOS298"/>
      <c r="VOT298"/>
      <c r="VOU298"/>
      <c r="VOV298"/>
      <c r="VOW298"/>
      <c r="VOX298"/>
      <c r="VOY298"/>
      <c r="VOZ298"/>
      <c r="VPA298"/>
      <c r="VPB298"/>
      <c r="VPC298"/>
      <c r="VPD298"/>
      <c r="VPE298"/>
      <c r="VPF298"/>
      <c r="VPG298"/>
      <c r="VPH298"/>
      <c r="VPI298"/>
      <c r="VPJ298"/>
      <c r="VPK298"/>
      <c r="VPL298"/>
      <c r="VPM298"/>
      <c r="VPN298"/>
      <c r="VPO298"/>
      <c r="VPP298"/>
      <c r="VPQ298"/>
      <c r="VPR298"/>
      <c r="VPS298"/>
      <c r="VPT298"/>
      <c r="VPU298"/>
      <c r="VPV298"/>
      <c r="VPW298"/>
      <c r="VPX298"/>
      <c r="VPY298"/>
      <c r="VPZ298"/>
      <c r="VQA298"/>
      <c r="VQB298"/>
      <c r="VQC298"/>
      <c r="VQD298"/>
      <c r="VQE298"/>
      <c r="VQF298"/>
      <c r="VQG298"/>
      <c r="VQH298"/>
      <c r="VQI298"/>
      <c r="VQJ298"/>
      <c r="VQK298"/>
      <c r="VQL298"/>
      <c r="VQM298"/>
      <c r="VQN298"/>
      <c r="VQO298"/>
      <c r="VQP298"/>
      <c r="VQQ298"/>
      <c r="VQR298"/>
      <c r="VQS298"/>
      <c r="VQT298"/>
      <c r="VQU298"/>
      <c r="VQV298"/>
      <c r="VQW298"/>
      <c r="VQX298"/>
      <c r="VQY298"/>
      <c r="VQZ298"/>
      <c r="VRA298"/>
      <c r="VRB298"/>
      <c r="VRC298"/>
      <c r="VRD298"/>
      <c r="VRE298"/>
      <c r="VRF298"/>
      <c r="VRG298"/>
      <c r="VRH298"/>
      <c r="VRI298"/>
      <c r="VRJ298"/>
      <c r="VRK298"/>
      <c r="VRL298"/>
      <c r="VRM298"/>
      <c r="VRN298"/>
      <c r="VRO298"/>
      <c r="VRP298"/>
      <c r="VRQ298"/>
      <c r="VRR298"/>
      <c r="VRS298"/>
      <c r="VRT298"/>
      <c r="VRU298"/>
      <c r="VRV298"/>
      <c r="VRW298"/>
      <c r="VRX298"/>
      <c r="VRY298"/>
      <c r="VRZ298"/>
      <c r="VSA298"/>
      <c r="VSB298"/>
      <c r="VSC298"/>
      <c r="VSD298"/>
      <c r="VSE298"/>
      <c r="VSF298"/>
      <c r="VSG298"/>
      <c r="VSH298"/>
      <c r="VSI298"/>
      <c r="VSJ298"/>
      <c r="VSK298"/>
      <c r="VSL298"/>
      <c r="VSM298"/>
      <c r="VSN298"/>
      <c r="VSO298"/>
      <c r="VSP298"/>
      <c r="VSQ298"/>
      <c r="VSR298"/>
      <c r="VSS298"/>
      <c r="VST298"/>
      <c r="VSU298"/>
      <c r="VSV298"/>
      <c r="VSW298"/>
      <c r="VSX298"/>
      <c r="VSY298"/>
      <c r="VSZ298"/>
      <c r="VTA298"/>
      <c r="VTB298"/>
      <c r="VTC298"/>
      <c r="VTD298"/>
      <c r="VTE298"/>
      <c r="VTF298"/>
      <c r="VTG298"/>
      <c r="VTH298"/>
      <c r="VTI298"/>
      <c r="VTJ298"/>
      <c r="VTK298"/>
      <c r="VTL298"/>
      <c r="VTM298"/>
      <c r="VTN298"/>
      <c r="VTO298"/>
      <c r="VTP298"/>
      <c r="VTQ298"/>
      <c r="VTR298"/>
      <c r="VTS298"/>
      <c r="VTT298"/>
      <c r="VTU298"/>
      <c r="VTV298"/>
      <c r="VTW298"/>
      <c r="VTX298"/>
      <c r="VTY298"/>
      <c r="VTZ298"/>
      <c r="VUA298"/>
      <c r="VUB298"/>
      <c r="VUC298"/>
      <c r="VUD298"/>
      <c r="VUE298"/>
      <c r="VUF298"/>
      <c r="VUG298"/>
      <c r="VUH298"/>
      <c r="VUI298"/>
      <c r="VUJ298"/>
      <c r="VUK298"/>
      <c r="VUL298"/>
      <c r="VUM298"/>
      <c r="VUN298"/>
      <c r="VUO298"/>
      <c r="VUP298"/>
      <c r="VUQ298"/>
      <c r="VUR298"/>
      <c r="VUS298"/>
      <c r="VUT298"/>
      <c r="VUU298"/>
      <c r="VUV298"/>
      <c r="VUW298"/>
      <c r="VUX298"/>
      <c r="VUY298"/>
      <c r="VUZ298"/>
      <c r="VVA298"/>
      <c r="VVB298"/>
      <c r="VVC298"/>
      <c r="VVD298"/>
      <c r="VVE298"/>
      <c r="VVF298"/>
      <c r="VVG298"/>
      <c r="VVH298"/>
      <c r="VVI298"/>
      <c r="VVJ298"/>
      <c r="VVK298"/>
      <c r="VVL298"/>
      <c r="VVM298"/>
      <c r="VVN298"/>
      <c r="VVO298"/>
      <c r="VVP298"/>
      <c r="VVQ298"/>
      <c r="VVR298"/>
      <c r="VVS298"/>
      <c r="VVT298"/>
      <c r="VVU298"/>
      <c r="VVV298"/>
      <c r="VVW298"/>
      <c r="VVX298"/>
      <c r="VVY298"/>
      <c r="VVZ298"/>
      <c r="VWA298"/>
      <c r="VWB298"/>
      <c r="VWC298"/>
      <c r="VWD298"/>
      <c r="VWE298"/>
      <c r="VWF298"/>
      <c r="VWG298"/>
      <c r="VWH298"/>
      <c r="VWI298"/>
      <c r="VWJ298"/>
      <c r="VWK298"/>
      <c r="VWL298"/>
      <c r="VWM298"/>
      <c r="VWN298"/>
      <c r="VWO298"/>
      <c r="VWP298"/>
      <c r="VWQ298"/>
      <c r="VWR298"/>
      <c r="VWS298"/>
      <c r="VWT298"/>
      <c r="VWU298"/>
      <c r="VWV298"/>
      <c r="VWW298"/>
      <c r="VWX298"/>
      <c r="VWY298"/>
      <c r="VWZ298"/>
      <c r="VXA298"/>
      <c r="VXB298"/>
      <c r="VXC298"/>
      <c r="VXD298"/>
      <c r="VXE298"/>
      <c r="VXF298"/>
      <c r="VXG298"/>
      <c r="VXH298"/>
      <c r="VXI298"/>
      <c r="VXJ298"/>
      <c r="VXK298"/>
      <c r="VXL298"/>
      <c r="VXM298"/>
      <c r="VXN298"/>
      <c r="VXO298"/>
      <c r="VXP298"/>
      <c r="VXQ298"/>
      <c r="VXR298"/>
      <c r="VXS298"/>
      <c r="VXT298"/>
      <c r="VXU298"/>
      <c r="VXV298"/>
      <c r="VXW298"/>
      <c r="VXX298"/>
      <c r="VXY298"/>
      <c r="VXZ298"/>
      <c r="VYA298"/>
      <c r="VYB298"/>
      <c r="VYC298"/>
      <c r="VYD298"/>
      <c r="VYE298"/>
      <c r="VYF298"/>
      <c r="VYG298"/>
      <c r="VYH298"/>
      <c r="VYI298"/>
      <c r="VYJ298"/>
      <c r="VYK298"/>
      <c r="VYL298"/>
      <c r="VYM298"/>
      <c r="VYN298"/>
      <c r="VYO298"/>
      <c r="VYP298"/>
      <c r="VYQ298"/>
      <c r="VYR298"/>
      <c r="VYS298"/>
      <c r="VYT298"/>
      <c r="VYU298"/>
      <c r="VYV298"/>
      <c r="VYW298"/>
      <c r="VYX298"/>
      <c r="VYY298"/>
      <c r="VYZ298"/>
      <c r="VZA298"/>
      <c r="VZB298"/>
      <c r="VZC298"/>
      <c r="VZD298"/>
      <c r="VZE298"/>
      <c r="VZF298"/>
      <c r="VZG298"/>
      <c r="VZH298"/>
      <c r="VZI298"/>
      <c r="VZJ298"/>
      <c r="VZK298"/>
      <c r="VZL298"/>
      <c r="VZM298"/>
      <c r="VZN298"/>
      <c r="VZO298"/>
      <c r="VZP298"/>
      <c r="VZQ298"/>
      <c r="VZR298"/>
      <c r="VZS298"/>
      <c r="VZT298"/>
      <c r="VZU298"/>
      <c r="VZV298"/>
      <c r="VZW298"/>
      <c r="VZX298"/>
      <c r="VZY298"/>
      <c r="VZZ298"/>
      <c r="WAA298"/>
      <c r="WAB298"/>
      <c r="WAC298"/>
      <c r="WAD298"/>
      <c r="WAE298"/>
      <c r="WAF298"/>
      <c r="WAG298"/>
      <c r="WAH298"/>
      <c r="WAI298"/>
      <c r="WAJ298"/>
      <c r="WAK298"/>
      <c r="WAL298"/>
      <c r="WAM298"/>
      <c r="WAN298"/>
      <c r="WAO298"/>
      <c r="WAP298"/>
      <c r="WAQ298"/>
      <c r="WAR298"/>
      <c r="WAS298"/>
      <c r="WAT298"/>
      <c r="WAU298"/>
      <c r="WAV298"/>
      <c r="WAW298"/>
      <c r="WAX298"/>
      <c r="WAY298"/>
      <c r="WAZ298"/>
      <c r="WBA298"/>
      <c r="WBB298"/>
      <c r="WBC298"/>
      <c r="WBD298"/>
      <c r="WBE298"/>
      <c r="WBF298"/>
      <c r="WBG298"/>
      <c r="WBH298"/>
      <c r="WBI298"/>
      <c r="WBJ298"/>
      <c r="WBK298"/>
      <c r="WBL298"/>
      <c r="WBM298"/>
      <c r="WBN298"/>
      <c r="WBO298"/>
      <c r="WBP298"/>
      <c r="WBQ298"/>
      <c r="WBR298"/>
      <c r="WBS298"/>
      <c r="WBT298"/>
      <c r="WBU298"/>
      <c r="WBV298"/>
      <c r="WBW298"/>
      <c r="WBX298"/>
      <c r="WBY298"/>
      <c r="WBZ298"/>
      <c r="WCA298"/>
      <c r="WCB298"/>
      <c r="WCC298"/>
      <c r="WCD298"/>
      <c r="WCE298"/>
      <c r="WCF298"/>
      <c r="WCG298"/>
      <c r="WCH298"/>
      <c r="WCI298"/>
      <c r="WCJ298"/>
      <c r="WCK298"/>
      <c r="WCL298"/>
      <c r="WCM298"/>
      <c r="WCN298"/>
      <c r="WCO298"/>
      <c r="WCP298"/>
      <c r="WCQ298"/>
      <c r="WCR298"/>
      <c r="WCS298"/>
      <c r="WCT298"/>
      <c r="WCU298"/>
      <c r="WCV298"/>
      <c r="WCW298"/>
      <c r="WCX298"/>
      <c r="WCY298"/>
      <c r="WCZ298"/>
      <c r="WDA298"/>
      <c r="WDB298"/>
      <c r="WDC298"/>
      <c r="WDD298"/>
      <c r="WDE298"/>
      <c r="WDF298"/>
      <c r="WDG298"/>
      <c r="WDH298"/>
      <c r="WDI298"/>
      <c r="WDJ298"/>
      <c r="WDK298"/>
      <c r="WDL298"/>
      <c r="WDM298"/>
      <c r="WDN298"/>
      <c r="WDO298"/>
      <c r="WDP298"/>
      <c r="WDQ298"/>
      <c r="WDR298"/>
      <c r="WDS298"/>
      <c r="WDT298"/>
      <c r="WDU298"/>
      <c r="WDV298"/>
      <c r="WDW298"/>
      <c r="WDX298"/>
      <c r="WDY298"/>
      <c r="WDZ298"/>
      <c r="WEA298"/>
      <c r="WEB298"/>
      <c r="WEC298"/>
      <c r="WED298"/>
      <c r="WEE298"/>
      <c r="WEF298"/>
      <c r="WEG298"/>
      <c r="WEH298"/>
      <c r="WEI298"/>
      <c r="WEJ298"/>
      <c r="WEK298"/>
      <c r="WEL298"/>
      <c r="WEM298"/>
      <c r="WEN298"/>
      <c r="WEO298"/>
      <c r="WEP298"/>
      <c r="WEQ298"/>
      <c r="WER298"/>
      <c r="WES298"/>
      <c r="WET298"/>
      <c r="WEU298"/>
      <c r="WEV298"/>
      <c r="WEW298"/>
      <c r="WEX298"/>
      <c r="WEY298"/>
      <c r="WEZ298"/>
      <c r="WFA298"/>
      <c r="WFB298"/>
      <c r="WFC298"/>
      <c r="WFD298"/>
      <c r="WFE298"/>
      <c r="WFF298"/>
      <c r="WFG298"/>
      <c r="WFH298"/>
      <c r="WFI298"/>
      <c r="WFJ298"/>
      <c r="WFK298"/>
      <c r="WFL298"/>
      <c r="WFM298"/>
      <c r="WFN298"/>
      <c r="WFO298"/>
      <c r="WFP298"/>
      <c r="WFQ298"/>
      <c r="WFR298"/>
      <c r="WFS298"/>
      <c r="WFT298"/>
      <c r="WFU298"/>
      <c r="WFV298"/>
      <c r="WFW298"/>
      <c r="WFX298"/>
      <c r="WFY298"/>
      <c r="WFZ298"/>
      <c r="WGA298"/>
      <c r="WGB298"/>
      <c r="WGC298"/>
      <c r="WGD298"/>
      <c r="WGE298"/>
      <c r="WGF298"/>
      <c r="WGG298"/>
      <c r="WGH298"/>
      <c r="WGI298"/>
      <c r="WGJ298"/>
      <c r="WGK298"/>
      <c r="WGL298"/>
      <c r="WGM298"/>
      <c r="WGN298"/>
      <c r="WGO298"/>
      <c r="WGP298"/>
      <c r="WGQ298"/>
      <c r="WGR298"/>
      <c r="WGS298"/>
      <c r="WGT298"/>
      <c r="WGU298"/>
      <c r="WGV298"/>
      <c r="WGW298"/>
      <c r="WGX298"/>
      <c r="WGY298"/>
      <c r="WGZ298"/>
      <c r="WHA298"/>
      <c r="WHB298"/>
      <c r="WHC298"/>
      <c r="WHD298"/>
      <c r="WHE298"/>
      <c r="WHF298"/>
      <c r="WHG298"/>
      <c r="WHH298"/>
      <c r="WHI298"/>
      <c r="WHJ298"/>
      <c r="WHK298"/>
      <c r="WHL298"/>
      <c r="WHM298"/>
      <c r="WHN298"/>
      <c r="WHO298"/>
      <c r="WHP298"/>
      <c r="WHQ298"/>
      <c r="WHR298"/>
      <c r="WHS298"/>
      <c r="WHT298"/>
      <c r="WHU298"/>
      <c r="WHV298"/>
      <c r="WHW298"/>
      <c r="WHX298"/>
      <c r="WHY298"/>
      <c r="WHZ298"/>
      <c r="WIA298"/>
      <c r="WIB298"/>
      <c r="WIC298"/>
      <c r="WID298"/>
      <c r="WIE298"/>
      <c r="WIF298"/>
      <c r="WIG298"/>
      <c r="WIH298"/>
      <c r="WII298"/>
      <c r="WIJ298"/>
      <c r="WIK298"/>
      <c r="WIL298"/>
      <c r="WIM298"/>
      <c r="WIN298"/>
      <c r="WIO298"/>
      <c r="WIP298"/>
      <c r="WIQ298"/>
      <c r="WIR298"/>
      <c r="WIS298"/>
      <c r="WIT298"/>
      <c r="WIU298"/>
      <c r="WIV298"/>
      <c r="WIW298"/>
      <c r="WIX298"/>
      <c r="WIY298"/>
      <c r="WIZ298"/>
      <c r="WJA298"/>
      <c r="WJB298"/>
      <c r="WJC298"/>
      <c r="WJD298"/>
      <c r="WJE298"/>
      <c r="WJF298"/>
      <c r="WJG298"/>
      <c r="WJH298"/>
      <c r="WJI298"/>
      <c r="WJJ298"/>
      <c r="WJK298"/>
      <c r="WJL298"/>
      <c r="WJM298"/>
      <c r="WJN298"/>
      <c r="WJO298"/>
      <c r="WJP298"/>
      <c r="WJQ298"/>
      <c r="WJR298"/>
      <c r="WJS298"/>
      <c r="WJT298"/>
      <c r="WJU298"/>
      <c r="WJV298"/>
      <c r="WJW298"/>
      <c r="WJX298"/>
      <c r="WJY298"/>
      <c r="WJZ298"/>
      <c r="WKA298"/>
      <c r="WKB298"/>
      <c r="WKC298"/>
      <c r="WKD298"/>
      <c r="WKE298"/>
      <c r="WKF298"/>
      <c r="WKG298"/>
      <c r="WKH298"/>
      <c r="WKI298"/>
      <c r="WKJ298"/>
      <c r="WKK298"/>
      <c r="WKL298"/>
      <c r="WKM298"/>
      <c r="WKN298"/>
      <c r="WKO298"/>
      <c r="WKP298"/>
      <c r="WKQ298"/>
      <c r="WKR298"/>
      <c r="WKS298"/>
      <c r="WKT298"/>
      <c r="WKU298"/>
      <c r="WKV298"/>
      <c r="WKW298"/>
      <c r="WKX298"/>
      <c r="WKY298"/>
      <c r="WKZ298"/>
      <c r="WLA298"/>
      <c r="WLB298"/>
      <c r="WLC298"/>
      <c r="WLD298"/>
      <c r="WLE298"/>
      <c r="WLF298"/>
      <c r="WLG298"/>
      <c r="WLH298"/>
      <c r="WLI298"/>
      <c r="WLJ298"/>
      <c r="WLK298"/>
      <c r="WLL298"/>
      <c r="WLM298"/>
      <c r="WLN298"/>
      <c r="WLO298"/>
      <c r="WLP298"/>
      <c r="WLQ298"/>
      <c r="WLR298"/>
      <c r="WLS298"/>
      <c r="WLT298"/>
      <c r="WLU298"/>
      <c r="WLV298"/>
      <c r="WLW298"/>
      <c r="WLX298"/>
      <c r="WLY298"/>
      <c r="WLZ298"/>
      <c r="WMA298"/>
      <c r="WMB298"/>
      <c r="WMC298"/>
      <c r="WMD298"/>
      <c r="WME298"/>
      <c r="WMF298"/>
      <c r="WMG298"/>
      <c r="WMH298"/>
      <c r="WMI298"/>
      <c r="WMJ298"/>
      <c r="WMK298"/>
      <c r="WML298"/>
      <c r="WMM298"/>
      <c r="WMN298"/>
      <c r="WMO298"/>
      <c r="WMP298"/>
      <c r="WMQ298"/>
      <c r="WMR298"/>
      <c r="WMS298"/>
      <c r="WMT298"/>
      <c r="WMU298"/>
      <c r="WMV298"/>
      <c r="WMW298"/>
      <c r="WMX298"/>
      <c r="WMY298"/>
      <c r="WMZ298"/>
      <c r="WNA298"/>
      <c r="WNB298"/>
      <c r="WNC298"/>
      <c r="WND298"/>
      <c r="WNE298"/>
      <c r="WNF298"/>
      <c r="WNG298"/>
      <c r="WNH298"/>
      <c r="WNI298"/>
      <c r="WNJ298"/>
      <c r="WNK298"/>
      <c r="WNL298"/>
      <c r="WNM298"/>
      <c r="WNN298"/>
      <c r="WNO298"/>
      <c r="WNP298"/>
      <c r="WNQ298"/>
      <c r="WNR298"/>
      <c r="WNS298"/>
      <c r="WNT298"/>
      <c r="WNU298"/>
      <c r="WNV298"/>
      <c r="WNW298"/>
      <c r="WNX298"/>
      <c r="WNY298"/>
      <c r="WNZ298"/>
      <c r="WOA298"/>
      <c r="WOB298"/>
      <c r="WOC298"/>
      <c r="WOD298"/>
      <c r="WOE298"/>
      <c r="WOF298"/>
      <c r="WOG298"/>
      <c r="WOH298"/>
      <c r="WOI298"/>
      <c r="WOJ298"/>
      <c r="WOK298"/>
      <c r="WOL298"/>
      <c r="WOM298"/>
      <c r="WON298"/>
      <c r="WOO298"/>
      <c r="WOP298"/>
      <c r="WOQ298"/>
      <c r="WOR298"/>
      <c r="WOS298"/>
      <c r="WOT298"/>
      <c r="WOU298"/>
      <c r="WOV298"/>
      <c r="WOW298"/>
      <c r="WOX298"/>
      <c r="WOY298"/>
      <c r="WOZ298"/>
      <c r="WPA298"/>
      <c r="WPB298"/>
      <c r="WPC298"/>
      <c r="WPD298"/>
      <c r="WPE298"/>
      <c r="WPF298"/>
      <c r="WPG298"/>
      <c r="WPH298"/>
      <c r="WPI298"/>
      <c r="WPJ298"/>
      <c r="WPK298"/>
      <c r="WPL298"/>
      <c r="WPM298"/>
      <c r="WPN298"/>
      <c r="WPO298"/>
      <c r="WPP298"/>
      <c r="WPQ298"/>
      <c r="WPR298"/>
      <c r="WPS298"/>
      <c r="WPT298"/>
      <c r="WPU298"/>
      <c r="WPV298"/>
      <c r="WPW298"/>
      <c r="WPX298"/>
      <c r="WPY298"/>
      <c r="WPZ298"/>
      <c r="WQA298"/>
      <c r="WQB298"/>
      <c r="WQC298"/>
      <c r="WQD298"/>
      <c r="WQE298"/>
      <c r="WQF298"/>
      <c r="WQG298"/>
      <c r="WQH298"/>
      <c r="WQI298"/>
      <c r="WQJ298"/>
      <c r="WQK298"/>
      <c r="WQL298"/>
      <c r="WQM298"/>
      <c r="WQN298"/>
      <c r="WQO298"/>
      <c r="WQP298"/>
      <c r="WQQ298"/>
      <c r="WQR298"/>
      <c r="WQS298"/>
      <c r="WQT298"/>
      <c r="WQU298"/>
      <c r="WQV298"/>
      <c r="WQW298"/>
      <c r="WQX298"/>
      <c r="WQY298"/>
      <c r="WQZ298"/>
      <c r="WRA298"/>
      <c r="WRB298"/>
      <c r="WRC298"/>
      <c r="WRD298"/>
      <c r="WRE298"/>
      <c r="WRF298"/>
      <c r="WRG298"/>
      <c r="WRH298"/>
      <c r="WRI298"/>
      <c r="WRJ298"/>
      <c r="WRK298"/>
      <c r="WRL298"/>
      <c r="WRM298"/>
      <c r="WRN298"/>
      <c r="WRO298"/>
      <c r="WRP298"/>
      <c r="WRQ298"/>
      <c r="WRR298"/>
      <c r="WRS298"/>
      <c r="WRT298"/>
      <c r="WRU298"/>
      <c r="WRV298"/>
      <c r="WRW298"/>
      <c r="WRX298"/>
      <c r="WRY298"/>
      <c r="WRZ298"/>
      <c r="WSA298"/>
      <c r="WSB298"/>
      <c r="WSC298"/>
      <c r="WSD298"/>
      <c r="WSE298"/>
      <c r="WSF298"/>
      <c r="WSG298"/>
      <c r="WSH298"/>
      <c r="WSI298"/>
      <c r="WSJ298"/>
      <c r="WSK298"/>
      <c r="WSL298"/>
      <c r="WSM298"/>
      <c r="WSN298"/>
      <c r="WSO298"/>
      <c r="WSP298"/>
      <c r="WSQ298"/>
      <c r="WSR298"/>
      <c r="WSS298"/>
      <c r="WST298"/>
      <c r="WSU298"/>
      <c r="WSV298"/>
      <c r="WSW298"/>
      <c r="WSX298"/>
      <c r="WSY298"/>
      <c r="WSZ298"/>
      <c r="WTA298"/>
      <c r="WTB298"/>
      <c r="WTC298"/>
      <c r="WTD298"/>
      <c r="WTE298"/>
      <c r="WTF298"/>
      <c r="WTG298"/>
      <c r="WTH298"/>
      <c r="WTI298"/>
      <c r="WTJ298"/>
      <c r="WTK298"/>
      <c r="WTL298"/>
      <c r="WTM298"/>
      <c r="WTN298"/>
      <c r="WTO298"/>
      <c r="WTP298"/>
      <c r="WTQ298"/>
      <c r="WTR298"/>
      <c r="WTS298"/>
      <c r="WTT298"/>
      <c r="WTU298"/>
      <c r="WTV298"/>
      <c r="WTW298"/>
      <c r="WTX298"/>
      <c r="WTY298"/>
      <c r="WTZ298"/>
      <c r="WUA298"/>
      <c r="WUB298"/>
      <c r="WUC298"/>
      <c r="WUD298"/>
      <c r="WUE298"/>
      <c r="WUF298"/>
      <c r="WUG298"/>
      <c r="WUH298"/>
      <c r="WUI298"/>
      <c r="WUJ298"/>
      <c r="WUK298"/>
      <c r="WUL298"/>
      <c r="WUM298"/>
      <c r="WUN298"/>
      <c r="WUO298"/>
      <c r="WUP298"/>
      <c r="WUQ298"/>
      <c r="WUR298"/>
      <c r="WUS298"/>
      <c r="WUT298"/>
      <c r="WUU298"/>
      <c r="WUV298"/>
      <c r="WUW298"/>
      <c r="WUX298"/>
      <c r="WUY298"/>
      <c r="WUZ298"/>
      <c r="WVA298"/>
      <c r="WVB298"/>
      <c r="WVC298"/>
      <c r="WVD298"/>
      <c r="WVE298"/>
      <c r="WVF298"/>
      <c r="WVG298"/>
      <c r="WVH298"/>
      <c r="WVI298"/>
      <c r="WVJ298"/>
      <c r="WVK298"/>
      <c r="WVL298"/>
      <c r="WVM298"/>
      <c r="WVN298"/>
      <c r="WVO298"/>
      <c r="WVP298"/>
      <c r="WVQ298"/>
      <c r="WVR298"/>
      <c r="WVS298"/>
      <c r="WVT298"/>
      <c r="WVU298"/>
      <c r="WVV298"/>
      <c r="WVW298"/>
      <c r="WVX298"/>
      <c r="WVY298"/>
      <c r="WVZ298"/>
      <c r="WWA298"/>
      <c r="WWB298"/>
      <c r="WWC298"/>
      <c r="WWD298"/>
      <c r="WWE298"/>
      <c r="WWF298"/>
      <c r="WWG298"/>
      <c r="WWH298"/>
      <c r="WWI298"/>
      <c r="WWJ298"/>
      <c r="WWK298"/>
      <c r="WWL298"/>
      <c r="WWM298"/>
      <c r="WWN298"/>
      <c r="WWO298"/>
      <c r="WWP298"/>
      <c r="WWQ298"/>
      <c r="WWR298"/>
      <c r="WWS298"/>
      <c r="WWT298"/>
      <c r="WWU298"/>
      <c r="WWV298"/>
      <c r="WWW298"/>
      <c r="WWX298"/>
      <c r="WWY298"/>
      <c r="WWZ298"/>
      <c r="WXA298"/>
      <c r="WXB298"/>
      <c r="WXC298"/>
      <c r="WXD298"/>
      <c r="WXE298"/>
      <c r="WXF298"/>
      <c r="WXG298"/>
      <c r="WXH298"/>
      <c r="WXI298"/>
      <c r="WXJ298"/>
      <c r="WXK298"/>
      <c r="WXL298"/>
      <c r="WXM298"/>
      <c r="WXN298"/>
      <c r="WXO298"/>
      <c r="WXP298"/>
      <c r="WXQ298"/>
      <c r="WXR298"/>
      <c r="WXS298"/>
      <c r="WXT298"/>
      <c r="WXU298"/>
      <c r="WXV298"/>
      <c r="WXW298"/>
      <c r="WXX298"/>
      <c r="WXY298"/>
      <c r="WXZ298"/>
      <c r="WYA298"/>
      <c r="WYB298"/>
      <c r="WYC298"/>
      <c r="WYD298"/>
      <c r="WYE298"/>
      <c r="WYF298"/>
      <c r="WYG298"/>
      <c r="WYH298"/>
      <c r="WYI298"/>
      <c r="WYJ298"/>
      <c r="WYK298"/>
      <c r="WYL298"/>
      <c r="WYM298"/>
      <c r="WYN298"/>
      <c r="WYO298"/>
      <c r="WYP298"/>
      <c r="WYQ298"/>
      <c r="WYR298"/>
      <c r="WYS298"/>
      <c r="WYT298"/>
      <c r="WYU298"/>
      <c r="WYV298"/>
      <c r="WYW298"/>
      <c r="WYX298"/>
      <c r="WYY298"/>
      <c r="WYZ298"/>
      <c r="WZA298"/>
      <c r="WZB298"/>
      <c r="WZC298"/>
      <c r="WZD298"/>
      <c r="WZE298"/>
      <c r="WZF298"/>
      <c r="WZG298"/>
      <c r="WZH298"/>
      <c r="WZI298"/>
      <c r="WZJ298"/>
      <c r="WZK298"/>
      <c r="WZL298"/>
      <c r="WZM298"/>
      <c r="WZN298"/>
      <c r="WZO298"/>
      <c r="WZP298"/>
      <c r="WZQ298"/>
      <c r="WZR298"/>
      <c r="WZS298"/>
      <c r="WZT298"/>
      <c r="WZU298"/>
      <c r="WZV298"/>
      <c r="WZW298"/>
      <c r="WZX298"/>
      <c r="WZY298"/>
      <c r="WZZ298"/>
      <c r="XAA298"/>
      <c r="XAB298"/>
      <c r="XAC298"/>
      <c r="XAD298"/>
      <c r="XAE298"/>
      <c r="XAF298"/>
      <c r="XAG298"/>
      <c r="XAH298"/>
      <c r="XAI298"/>
      <c r="XAJ298"/>
      <c r="XAK298"/>
      <c r="XAL298"/>
      <c r="XAM298"/>
      <c r="XAN298"/>
      <c r="XAO298"/>
      <c r="XAP298"/>
      <c r="XAQ298"/>
      <c r="XAR298"/>
      <c r="XAS298"/>
      <c r="XAT298"/>
      <c r="XAU298"/>
      <c r="XAV298"/>
      <c r="XAW298"/>
      <c r="XAX298"/>
      <c r="XAY298"/>
      <c r="XAZ298"/>
      <c r="XBA298"/>
      <c r="XBB298"/>
      <c r="XBC298"/>
      <c r="XBD298"/>
      <c r="XBE298"/>
      <c r="XBF298"/>
      <c r="XBG298"/>
      <c r="XBH298"/>
      <c r="XBI298"/>
      <c r="XBJ298"/>
      <c r="XBK298"/>
      <c r="XBL298"/>
      <c r="XBM298"/>
      <c r="XBN298"/>
      <c r="XBO298"/>
      <c r="XBP298"/>
      <c r="XBQ298"/>
      <c r="XBR298"/>
      <c r="XBS298"/>
      <c r="XBT298"/>
      <c r="XBU298"/>
      <c r="XBV298"/>
      <c r="XBW298"/>
      <c r="XBX298"/>
      <c r="XBY298"/>
      <c r="XBZ298"/>
      <c r="XCA298"/>
      <c r="XCB298"/>
      <c r="XCC298"/>
      <c r="XCD298"/>
      <c r="XCE298"/>
      <c r="XCF298"/>
      <c r="XCG298"/>
      <c r="XCH298"/>
      <c r="XCI298"/>
      <c r="XCJ298"/>
      <c r="XCK298"/>
      <c r="XCL298"/>
      <c r="XCM298"/>
      <c r="XCN298"/>
      <c r="XCO298"/>
      <c r="XCP298"/>
      <c r="XCQ298"/>
      <c r="XCR298"/>
      <c r="XCS298"/>
      <c r="XCT298"/>
      <c r="XCU298"/>
      <c r="XCV298"/>
      <c r="XCW298"/>
      <c r="XCX298"/>
      <c r="XCY298"/>
      <c r="XCZ298"/>
      <c r="XDA298"/>
      <c r="XDB298"/>
      <c r="XDC298"/>
      <c r="XDD298"/>
      <c r="XDE298"/>
      <c r="XDF298"/>
      <c r="XDG298"/>
      <c r="XDH298"/>
      <c r="XDI298"/>
      <c r="XDJ298"/>
      <c r="XDK298"/>
      <c r="XDL298"/>
      <c r="XDM298"/>
      <c r="XDN298"/>
      <c r="XDO298"/>
      <c r="XDP298"/>
      <c r="XDQ298"/>
      <c r="XDR298"/>
      <c r="XDS298"/>
      <c r="XDT298"/>
      <c r="XDU298"/>
      <c r="XDV298"/>
      <c r="XDW298"/>
      <c r="XDX298"/>
      <c r="XDY298"/>
      <c r="XDZ298"/>
      <c r="XEA298"/>
      <c r="XEB298"/>
      <c r="XEC298"/>
      <c r="XED298"/>
      <c r="XEE298"/>
      <c r="XEF298"/>
      <c r="XEG298"/>
      <c r="XEH298"/>
      <c r="XEI298"/>
      <c r="XEJ298"/>
      <c r="XEK298"/>
      <c r="XEL298"/>
      <c r="XEM298"/>
      <c r="XEN298"/>
      <c r="XEO298"/>
      <c r="XEP298"/>
      <c r="XEQ298"/>
      <c r="XER298"/>
      <c r="XES298"/>
      <c r="XET298"/>
      <c r="XEU298"/>
      <c r="XEV298"/>
      <c r="XEW298"/>
      <c r="XEX298"/>
      <c r="XEY298"/>
      <c r="XEZ298"/>
      <c r="XFA298"/>
      <c r="XFB298"/>
      <c r="XFC298"/>
      <c r="XFD298"/>
    </row>
    <row r="299" s="31" customFormat="1" spans="1:16384">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s="28"/>
      <c r="AN299" s="30"/>
      <c r="AO299" s="29"/>
      <c r="AP299"/>
      <c r="AQ299"/>
      <c r="AR299" s="33"/>
      <c r="AS299" s="28"/>
      <c r="AT299" s="28"/>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c r="AMK299"/>
      <c r="AML299"/>
      <c r="AMM299"/>
      <c r="AMN299"/>
      <c r="AMO299"/>
      <c r="AMP299"/>
      <c r="AMQ299"/>
      <c r="AMR299"/>
      <c r="AMS299"/>
      <c r="AMT299"/>
      <c r="AMU299"/>
      <c r="AMV299"/>
      <c r="AMW299"/>
      <c r="AMX299"/>
      <c r="AMY299"/>
      <c r="AMZ299"/>
      <c r="ANA299"/>
      <c r="ANB299"/>
      <c r="ANC299"/>
      <c r="AND299"/>
      <c r="ANE299"/>
      <c r="ANF299"/>
      <c r="ANG299"/>
      <c r="ANH299"/>
      <c r="ANI299"/>
      <c r="ANJ299"/>
      <c r="ANK299"/>
      <c r="ANL299"/>
      <c r="ANM299"/>
      <c r="ANN299"/>
      <c r="ANO299"/>
      <c r="ANP299"/>
      <c r="ANQ299"/>
      <c r="ANR299"/>
      <c r="ANS299"/>
      <c r="ANT299"/>
      <c r="ANU299"/>
      <c r="ANV299"/>
      <c r="ANW299"/>
      <c r="ANX299"/>
      <c r="ANY299"/>
      <c r="ANZ299"/>
      <c r="AOA299"/>
      <c r="AOB299"/>
      <c r="AOC299"/>
      <c r="AOD299"/>
      <c r="AOE299"/>
      <c r="AOF299"/>
      <c r="AOG299"/>
      <c r="AOH299"/>
      <c r="AOI299"/>
      <c r="AOJ299"/>
      <c r="AOK299"/>
      <c r="AOL299"/>
      <c r="AOM299"/>
      <c r="AON299"/>
      <c r="AOO299"/>
      <c r="AOP299"/>
      <c r="AOQ299"/>
      <c r="AOR299"/>
      <c r="AOS299"/>
      <c r="AOT299"/>
      <c r="AOU299"/>
      <c r="AOV299"/>
      <c r="AOW299"/>
      <c r="AOX299"/>
      <c r="AOY299"/>
      <c r="AOZ299"/>
      <c r="APA299"/>
      <c r="APB299"/>
      <c r="APC299"/>
      <c r="APD299"/>
      <c r="APE299"/>
      <c r="APF299"/>
      <c r="APG299"/>
      <c r="APH299"/>
      <c r="API299"/>
      <c r="APJ299"/>
      <c r="APK299"/>
      <c r="APL299"/>
      <c r="APM299"/>
      <c r="APN299"/>
      <c r="APO299"/>
      <c r="APP299"/>
      <c r="APQ299"/>
      <c r="APR299"/>
      <c r="APS299"/>
      <c r="APT299"/>
      <c r="APU299"/>
      <c r="APV299"/>
      <c r="APW299"/>
      <c r="APX299"/>
      <c r="APY299"/>
      <c r="APZ299"/>
      <c r="AQA299"/>
      <c r="AQB299"/>
      <c r="AQC299"/>
      <c r="AQD299"/>
      <c r="AQE299"/>
      <c r="AQF299"/>
      <c r="AQG299"/>
      <c r="AQH299"/>
      <c r="AQI299"/>
      <c r="AQJ299"/>
      <c r="AQK299"/>
      <c r="AQL299"/>
      <c r="AQM299"/>
      <c r="AQN299"/>
      <c r="AQO299"/>
      <c r="AQP299"/>
      <c r="AQQ299"/>
      <c r="AQR299"/>
      <c r="AQS299"/>
      <c r="AQT299"/>
      <c r="AQU299"/>
      <c r="AQV299"/>
      <c r="AQW299"/>
      <c r="AQX299"/>
      <c r="AQY299"/>
      <c r="AQZ299"/>
      <c r="ARA299"/>
      <c r="ARB299"/>
      <c r="ARC299"/>
      <c r="ARD299"/>
      <c r="ARE299"/>
      <c r="ARF299"/>
      <c r="ARG299"/>
      <c r="ARH299"/>
      <c r="ARI299"/>
      <c r="ARJ299"/>
      <c r="ARK299"/>
      <c r="ARL299"/>
      <c r="ARM299"/>
      <c r="ARN299"/>
      <c r="ARO299"/>
      <c r="ARP299"/>
      <c r="ARQ299"/>
      <c r="ARR299"/>
      <c r="ARS299"/>
      <c r="ART299"/>
      <c r="ARU299"/>
      <c r="ARV299"/>
      <c r="ARW299"/>
      <c r="ARX299"/>
      <c r="ARY299"/>
      <c r="ARZ299"/>
      <c r="ASA299"/>
      <c r="ASB299"/>
      <c r="ASC299"/>
      <c r="ASD299"/>
      <c r="ASE299"/>
      <c r="ASF299"/>
      <c r="ASG299"/>
      <c r="ASH299"/>
      <c r="ASI299"/>
      <c r="ASJ299"/>
      <c r="ASK299"/>
      <c r="ASL299"/>
      <c r="ASM299"/>
      <c r="ASN299"/>
      <c r="ASO299"/>
      <c r="ASP299"/>
      <c r="ASQ299"/>
      <c r="ASR299"/>
      <c r="ASS299"/>
      <c r="AST299"/>
      <c r="ASU299"/>
      <c r="ASV299"/>
      <c r="ASW299"/>
      <c r="ASX299"/>
      <c r="ASY299"/>
      <c r="ASZ299"/>
      <c r="ATA299"/>
      <c r="ATB299"/>
      <c r="ATC299"/>
      <c r="ATD299"/>
      <c r="ATE299"/>
      <c r="ATF299"/>
      <c r="ATG299"/>
      <c r="ATH299"/>
      <c r="ATI299"/>
      <c r="ATJ299"/>
      <c r="ATK299"/>
      <c r="ATL299"/>
      <c r="ATM299"/>
      <c r="ATN299"/>
      <c r="ATO299"/>
      <c r="ATP299"/>
      <c r="ATQ299"/>
      <c r="ATR299"/>
      <c r="ATS299"/>
      <c r="ATT299"/>
      <c r="ATU299"/>
      <c r="ATV299"/>
      <c r="ATW299"/>
      <c r="ATX299"/>
      <c r="ATY299"/>
      <c r="ATZ299"/>
      <c r="AUA299"/>
      <c r="AUB299"/>
      <c r="AUC299"/>
      <c r="AUD299"/>
      <c r="AUE299"/>
      <c r="AUF299"/>
      <c r="AUG299"/>
      <c r="AUH299"/>
      <c r="AUI299"/>
      <c r="AUJ299"/>
      <c r="AUK299"/>
      <c r="AUL299"/>
      <c r="AUM299"/>
      <c r="AUN299"/>
      <c r="AUO299"/>
      <c r="AUP299"/>
      <c r="AUQ299"/>
      <c r="AUR299"/>
      <c r="AUS299"/>
      <c r="AUT299"/>
      <c r="AUU299"/>
      <c r="AUV299"/>
      <c r="AUW299"/>
      <c r="AUX299"/>
      <c r="AUY299"/>
      <c r="AUZ299"/>
      <c r="AVA299"/>
      <c r="AVB299"/>
      <c r="AVC299"/>
      <c r="AVD299"/>
      <c r="AVE299"/>
      <c r="AVF299"/>
      <c r="AVG299"/>
      <c r="AVH299"/>
      <c r="AVI299"/>
      <c r="AVJ299"/>
      <c r="AVK299"/>
      <c r="AVL299"/>
      <c r="AVM299"/>
      <c r="AVN299"/>
      <c r="AVO299"/>
      <c r="AVP299"/>
      <c r="AVQ299"/>
      <c r="AVR299"/>
      <c r="AVS299"/>
      <c r="AVT299"/>
      <c r="AVU299"/>
      <c r="AVV299"/>
      <c r="AVW299"/>
      <c r="AVX299"/>
      <c r="AVY299"/>
      <c r="AVZ299"/>
      <c r="AWA299"/>
      <c r="AWB299"/>
      <c r="AWC299"/>
      <c r="AWD299"/>
      <c r="AWE299"/>
      <c r="AWF299"/>
      <c r="AWG299"/>
      <c r="AWH299"/>
      <c r="AWI299"/>
      <c r="AWJ299"/>
      <c r="AWK299"/>
      <c r="AWL299"/>
      <c r="AWM299"/>
      <c r="AWN299"/>
      <c r="AWO299"/>
      <c r="AWP299"/>
      <c r="AWQ299"/>
      <c r="AWR299"/>
      <c r="AWS299"/>
      <c r="AWT299"/>
      <c r="AWU299"/>
      <c r="AWV299"/>
      <c r="AWW299"/>
      <c r="AWX299"/>
      <c r="AWY299"/>
      <c r="AWZ299"/>
      <c r="AXA299"/>
      <c r="AXB299"/>
      <c r="AXC299"/>
      <c r="AXD299"/>
      <c r="AXE299"/>
      <c r="AXF299"/>
      <c r="AXG299"/>
      <c r="AXH299"/>
      <c r="AXI299"/>
      <c r="AXJ299"/>
      <c r="AXK299"/>
      <c r="AXL299"/>
      <c r="AXM299"/>
      <c r="AXN299"/>
      <c r="AXO299"/>
      <c r="AXP299"/>
      <c r="AXQ299"/>
      <c r="AXR299"/>
      <c r="AXS299"/>
      <c r="AXT299"/>
      <c r="AXU299"/>
      <c r="AXV299"/>
      <c r="AXW299"/>
      <c r="AXX299"/>
      <c r="AXY299"/>
      <c r="AXZ299"/>
      <c r="AYA299"/>
      <c r="AYB299"/>
      <c r="AYC299"/>
      <c r="AYD299"/>
      <c r="AYE299"/>
      <c r="AYF299"/>
      <c r="AYG299"/>
      <c r="AYH299"/>
      <c r="AYI299"/>
      <c r="AYJ299"/>
      <c r="AYK299"/>
      <c r="AYL299"/>
      <c r="AYM299"/>
      <c r="AYN299"/>
      <c r="AYO299"/>
      <c r="AYP299"/>
      <c r="AYQ299"/>
      <c r="AYR299"/>
      <c r="AYS299"/>
      <c r="AYT299"/>
      <c r="AYU299"/>
      <c r="AYV299"/>
      <c r="AYW299"/>
      <c r="AYX299"/>
      <c r="AYY299"/>
      <c r="AYZ299"/>
      <c r="AZA299"/>
      <c r="AZB299"/>
      <c r="AZC299"/>
      <c r="AZD299"/>
      <c r="AZE299"/>
      <c r="AZF299"/>
      <c r="AZG299"/>
      <c r="AZH299"/>
      <c r="AZI299"/>
      <c r="AZJ299"/>
      <c r="AZK299"/>
      <c r="AZL299"/>
      <c r="AZM299"/>
      <c r="AZN299"/>
      <c r="AZO299"/>
      <c r="AZP299"/>
      <c r="AZQ299"/>
      <c r="AZR299"/>
      <c r="AZS299"/>
      <c r="AZT299"/>
      <c r="AZU299"/>
      <c r="AZV299"/>
      <c r="AZW299"/>
      <c r="AZX299"/>
      <c r="AZY299"/>
      <c r="AZZ299"/>
      <c r="BAA299"/>
      <c r="BAB299"/>
      <c r="BAC299"/>
      <c r="BAD299"/>
      <c r="BAE299"/>
      <c r="BAF299"/>
      <c r="BAG299"/>
      <c r="BAH299"/>
      <c r="BAI299"/>
      <c r="BAJ299"/>
      <c r="BAK299"/>
      <c r="BAL299"/>
      <c r="BAM299"/>
      <c r="BAN299"/>
      <c r="BAO299"/>
      <c r="BAP299"/>
      <c r="BAQ299"/>
      <c r="BAR299"/>
      <c r="BAS299"/>
      <c r="BAT299"/>
      <c r="BAU299"/>
      <c r="BAV299"/>
      <c r="BAW299"/>
      <c r="BAX299"/>
      <c r="BAY299"/>
      <c r="BAZ299"/>
      <c r="BBA299"/>
      <c r="BBB299"/>
      <c r="BBC299"/>
      <c r="BBD299"/>
      <c r="BBE299"/>
      <c r="BBF299"/>
      <c r="BBG299"/>
      <c r="BBH299"/>
      <c r="BBI299"/>
      <c r="BBJ299"/>
      <c r="BBK299"/>
      <c r="BBL299"/>
      <c r="BBM299"/>
      <c r="BBN299"/>
      <c r="BBO299"/>
      <c r="BBP299"/>
      <c r="BBQ299"/>
      <c r="BBR299"/>
      <c r="BBS299"/>
      <c r="BBT299"/>
      <c r="BBU299"/>
      <c r="BBV299"/>
      <c r="BBW299"/>
      <c r="BBX299"/>
      <c r="BBY299"/>
      <c r="BBZ299"/>
      <c r="BCA299"/>
      <c r="BCB299"/>
      <c r="BCC299"/>
      <c r="BCD299"/>
      <c r="BCE299"/>
      <c r="BCF299"/>
      <c r="BCG299"/>
      <c r="BCH299"/>
      <c r="BCI299"/>
      <c r="BCJ299"/>
      <c r="BCK299"/>
      <c r="BCL299"/>
      <c r="BCM299"/>
      <c r="BCN299"/>
      <c r="BCO299"/>
      <c r="BCP299"/>
      <c r="BCQ299"/>
      <c r="BCR299"/>
      <c r="BCS299"/>
      <c r="BCT299"/>
      <c r="BCU299"/>
      <c r="BCV299"/>
      <c r="BCW299"/>
      <c r="BCX299"/>
      <c r="BCY299"/>
      <c r="BCZ299"/>
      <c r="BDA299"/>
      <c r="BDB299"/>
      <c r="BDC299"/>
      <c r="BDD299"/>
      <c r="BDE299"/>
      <c r="BDF299"/>
      <c r="BDG299"/>
      <c r="BDH299"/>
      <c r="BDI299"/>
      <c r="BDJ299"/>
      <c r="BDK299"/>
      <c r="BDL299"/>
      <c r="BDM299"/>
      <c r="BDN299"/>
      <c r="BDO299"/>
      <c r="BDP299"/>
      <c r="BDQ299"/>
      <c r="BDR299"/>
      <c r="BDS299"/>
      <c r="BDT299"/>
      <c r="BDU299"/>
      <c r="BDV299"/>
      <c r="BDW299"/>
      <c r="BDX299"/>
      <c r="BDY299"/>
      <c r="BDZ299"/>
      <c r="BEA299"/>
      <c r="BEB299"/>
      <c r="BEC299"/>
      <c r="BED299"/>
      <c r="BEE299"/>
      <c r="BEF299"/>
      <c r="BEG299"/>
      <c r="BEH299"/>
      <c r="BEI299"/>
      <c r="BEJ299"/>
      <c r="BEK299"/>
      <c r="BEL299"/>
      <c r="BEM299"/>
      <c r="BEN299"/>
      <c r="BEO299"/>
      <c r="BEP299"/>
      <c r="BEQ299"/>
      <c r="BER299"/>
      <c r="BES299"/>
      <c r="BET299"/>
      <c r="BEU299"/>
      <c r="BEV299"/>
      <c r="BEW299"/>
      <c r="BEX299"/>
      <c r="BEY299"/>
      <c r="BEZ299"/>
      <c r="BFA299"/>
      <c r="BFB299"/>
      <c r="BFC299"/>
      <c r="BFD299"/>
      <c r="BFE299"/>
      <c r="BFF299"/>
      <c r="BFG299"/>
      <c r="BFH299"/>
      <c r="BFI299"/>
      <c r="BFJ299"/>
      <c r="BFK299"/>
      <c r="BFL299"/>
      <c r="BFM299"/>
      <c r="BFN299"/>
      <c r="BFO299"/>
      <c r="BFP299"/>
      <c r="BFQ299"/>
      <c r="BFR299"/>
      <c r="BFS299"/>
      <c r="BFT299"/>
      <c r="BFU299"/>
      <c r="BFV299"/>
      <c r="BFW299"/>
      <c r="BFX299"/>
      <c r="BFY299"/>
      <c r="BFZ299"/>
      <c r="BGA299"/>
      <c r="BGB299"/>
      <c r="BGC299"/>
      <c r="BGD299"/>
      <c r="BGE299"/>
      <c r="BGF299"/>
      <c r="BGG299"/>
      <c r="BGH299"/>
      <c r="BGI299"/>
      <c r="BGJ299"/>
      <c r="BGK299"/>
      <c r="BGL299"/>
      <c r="BGM299"/>
      <c r="BGN299"/>
      <c r="BGO299"/>
      <c r="BGP299"/>
      <c r="BGQ299"/>
      <c r="BGR299"/>
      <c r="BGS299"/>
      <c r="BGT299"/>
      <c r="BGU299"/>
      <c r="BGV299"/>
      <c r="BGW299"/>
      <c r="BGX299"/>
      <c r="BGY299"/>
      <c r="BGZ299"/>
      <c r="BHA299"/>
      <c r="BHB299"/>
      <c r="BHC299"/>
      <c r="BHD299"/>
      <c r="BHE299"/>
      <c r="BHF299"/>
      <c r="BHG299"/>
      <c r="BHH299"/>
      <c r="BHI299"/>
      <c r="BHJ299"/>
      <c r="BHK299"/>
      <c r="BHL299"/>
      <c r="BHM299"/>
      <c r="BHN299"/>
      <c r="BHO299"/>
      <c r="BHP299"/>
      <c r="BHQ299"/>
      <c r="BHR299"/>
      <c r="BHS299"/>
      <c r="BHT299"/>
      <c r="BHU299"/>
      <c r="BHV299"/>
      <c r="BHW299"/>
      <c r="BHX299"/>
      <c r="BHY299"/>
      <c r="BHZ299"/>
      <c r="BIA299"/>
      <c r="BIB299"/>
      <c r="BIC299"/>
      <c r="BID299"/>
      <c r="BIE299"/>
      <c r="BIF299"/>
      <c r="BIG299"/>
      <c r="BIH299"/>
      <c r="BII299"/>
      <c r="BIJ299"/>
      <c r="BIK299"/>
      <c r="BIL299"/>
      <c r="BIM299"/>
      <c r="BIN299"/>
      <c r="BIO299"/>
      <c r="BIP299"/>
      <c r="BIQ299"/>
      <c r="BIR299"/>
      <c r="BIS299"/>
      <c r="BIT299"/>
      <c r="BIU299"/>
      <c r="BIV299"/>
      <c r="BIW299"/>
      <c r="BIX299"/>
      <c r="BIY299"/>
      <c r="BIZ299"/>
      <c r="BJA299"/>
      <c r="BJB299"/>
      <c r="BJC299"/>
      <c r="BJD299"/>
      <c r="BJE299"/>
      <c r="BJF299"/>
      <c r="BJG299"/>
      <c r="BJH299"/>
      <c r="BJI299"/>
      <c r="BJJ299"/>
      <c r="BJK299"/>
      <c r="BJL299"/>
      <c r="BJM299"/>
      <c r="BJN299"/>
      <c r="BJO299"/>
      <c r="BJP299"/>
      <c r="BJQ299"/>
      <c r="BJR299"/>
      <c r="BJS299"/>
      <c r="BJT299"/>
      <c r="BJU299"/>
      <c r="BJV299"/>
      <c r="BJW299"/>
      <c r="BJX299"/>
      <c r="BJY299"/>
      <c r="BJZ299"/>
      <c r="BKA299"/>
      <c r="BKB299"/>
      <c r="BKC299"/>
      <c r="BKD299"/>
      <c r="BKE299"/>
      <c r="BKF299"/>
      <c r="BKG299"/>
      <c r="BKH299"/>
      <c r="BKI299"/>
      <c r="BKJ299"/>
      <c r="BKK299"/>
      <c r="BKL299"/>
      <c r="BKM299"/>
      <c r="BKN299"/>
      <c r="BKO299"/>
      <c r="BKP299"/>
      <c r="BKQ299"/>
      <c r="BKR299"/>
      <c r="BKS299"/>
      <c r="BKT299"/>
      <c r="BKU299"/>
      <c r="BKV299"/>
      <c r="BKW299"/>
      <c r="BKX299"/>
      <c r="BKY299"/>
      <c r="BKZ299"/>
      <c r="BLA299"/>
      <c r="BLB299"/>
      <c r="BLC299"/>
      <c r="BLD299"/>
      <c r="BLE299"/>
      <c r="BLF299"/>
      <c r="BLG299"/>
      <c r="BLH299"/>
      <c r="BLI299"/>
      <c r="BLJ299"/>
      <c r="BLK299"/>
      <c r="BLL299"/>
      <c r="BLM299"/>
      <c r="BLN299"/>
      <c r="BLO299"/>
      <c r="BLP299"/>
      <c r="BLQ299"/>
      <c r="BLR299"/>
      <c r="BLS299"/>
      <c r="BLT299"/>
      <c r="BLU299"/>
      <c r="BLV299"/>
      <c r="BLW299"/>
      <c r="BLX299"/>
      <c r="BLY299"/>
      <c r="BLZ299"/>
      <c r="BMA299"/>
      <c r="BMB299"/>
      <c r="BMC299"/>
      <c r="BMD299"/>
      <c r="BME299"/>
      <c r="BMF299"/>
      <c r="BMG299"/>
      <c r="BMH299"/>
      <c r="BMI299"/>
      <c r="BMJ299"/>
      <c r="BMK299"/>
      <c r="BML299"/>
      <c r="BMM299"/>
      <c r="BMN299"/>
      <c r="BMO299"/>
      <c r="BMP299"/>
      <c r="BMQ299"/>
      <c r="BMR299"/>
      <c r="BMS299"/>
      <c r="BMT299"/>
      <c r="BMU299"/>
      <c r="BMV299"/>
      <c r="BMW299"/>
      <c r="BMX299"/>
      <c r="BMY299"/>
      <c r="BMZ299"/>
      <c r="BNA299"/>
      <c r="BNB299"/>
      <c r="BNC299"/>
      <c r="BND299"/>
      <c r="BNE299"/>
      <c r="BNF299"/>
      <c r="BNG299"/>
      <c r="BNH299"/>
      <c r="BNI299"/>
      <c r="BNJ299"/>
      <c r="BNK299"/>
      <c r="BNL299"/>
      <c r="BNM299"/>
      <c r="BNN299"/>
      <c r="BNO299"/>
      <c r="BNP299"/>
      <c r="BNQ299"/>
      <c r="BNR299"/>
      <c r="BNS299"/>
      <c r="BNT299"/>
      <c r="BNU299"/>
      <c r="BNV299"/>
      <c r="BNW299"/>
      <c r="BNX299"/>
      <c r="BNY299"/>
      <c r="BNZ299"/>
      <c r="BOA299"/>
      <c r="BOB299"/>
      <c r="BOC299"/>
      <c r="BOD299"/>
      <c r="BOE299"/>
      <c r="BOF299"/>
      <c r="BOG299"/>
      <c r="BOH299"/>
      <c r="BOI299"/>
      <c r="BOJ299"/>
      <c r="BOK299"/>
      <c r="BOL299"/>
      <c r="BOM299"/>
      <c r="BON299"/>
      <c r="BOO299"/>
      <c r="BOP299"/>
      <c r="BOQ299"/>
      <c r="BOR299"/>
      <c r="BOS299"/>
      <c r="BOT299"/>
      <c r="BOU299"/>
      <c r="BOV299"/>
      <c r="BOW299"/>
      <c r="BOX299"/>
      <c r="BOY299"/>
      <c r="BOZ299"/>
      <c r="BPA299"/>
      <c r="BPB299"/>
      <c r="BPC299"/>
      <c r="BPD299"/>
      <c r="BPE299"/>
      <c r="BPF299"/>
      <c r="BPG299"/>
      <c r="BPH299"/>
      <c r="BPI299"/>
      <c r="BPJ299"/>
      <c r="BPK299"/>
      <c r="BPL299"/>
      <c r="BPM299"/>
      <c r="BPN299"/>
      <c r="BPO299"/>
      <c r="BPP299"/>
      <c r="BPQ299"/>
      <c r="BPR299"/>
      <c r="BPS299"/>
      <c r="BPT299"/>
      <c r="BPU299"/>
      <c r="BPV299"/>
      <c r="BPW299"/>
      <c r="BPX299"/>
      <c r="BPY299"/>
      <c r="BPZ299"/>
      <c r="BQA299"/>
      <c r="BQB299"/>
      <c r="BQC299"/>
      <c r="BQD299"/>
      <c r="BQE299"/>
      <c r="BQF299"/>
      <c r="BQG299"/>
      <c r="BQH299"/>
      <c r="BQI299"/>
      <c r="BQJ299"/>
      <c r="BQK299"/>
      <c r="BQL299"/>
      <c r="BQM299"/>
      <c r="BQN299"/>
      <c r="BQO299"/>
      <c r="BQP299"/>
      <c r="BQQ299"/>
      <c r="BQR299"/>
      <c r="BQS299"/>
      <c r="BQT299"/>
      <c r="BQU299"/>
      <c r="BQV299"/>
      <c r="BQW299"/>
      <c r="BQX299"/>
      <c r="BQY299"/>
      <c r="BQZ299"/>
      <c r="BRA299"/>
      <c r="BRB299"/>
      <c r="BRC299"/>
      <c r="BRD299"/>
      <c r="BRE299"/>
      <c r="BRF299"/>
      <c r="BRG299"/>
      <c r="BRH299"/>
      <c r="BRI299"/>
      <c r="BRJ299"/>
      <c r="BRK299"/>
      <c r="BRL299"/>
      <c r="BRM299"/>
      <c r="BRN299"/>
      <c r="BRO299"/>
      <c r="BRP299"/>
      <c r="BRQ299"/>
      <c r="BRR299"/>
      <c r="BRS299"/>
      <c r="BRT299"/>
      <c r="BRU299"/>
      <c r="BRV299"/>
      <c r="BRW299"/>
      <c r="BRX299"/>
      <c r="BRY299"/>
      <c r="BRZ299"/>
      <c r="BSA299"/>
      <c r="BSB299"/>
      <c r="BSC299"/>
      <c r="BSD299"/>
      <c r="BSE299"/>
      <c r="BSF299"/>
      <c r="BSG299"/>
      <c r="BSH299"/>
      <c r="BSI299"/>
      <c r="BSJ299"/>
      <c r="BSK299"/>
      <c r="BSL299"/>
      <c r="BSM299"/>
      <c r="BSN299"/>
      <c r="BSO299"/>
      <c r="BSP299"/>
      <c r="BSQ299"/>
      <c r="BSR299"/>
      <c r="BSS299"/>
      <c r="BST299"/>
      <c r="BSU299"/>
      <c r="BSV299"/>
      <c r="BSW299"/>
      <c r="BSX299"/>
      <c r="BSY299"/>
      <c r="BSZ299"/>
      <c r="BTA299"/>
      <c r="BTB299"/>
      <c r="BTC299"/>
      <c r="BTD299"/>
      <c r="BTE299"/>
      <c r="BTF299"/>
      <c r="BTG299"/>
      <c r="BTH299"/>
      <c r="BTI299"/>
      <c r="BTJ299"/>
      <c r="BTK299"/>
      <c r="BTL299"/>
      <c r="BTM299"/>
      <c r="BTN299"/>
      <c r="BTO299"/>
      <c r="BTP299"/>
      <c r="BTQ299"/>
      <c r="BTR299"/>
      <c r="BTS299"/>
      <c r="BTT299"/>
      <c r="BTU299"/>
      <c r="BTV299"/>
      <c r="BTW299"/>
      <c r="BTX299"/>
      <c r="BTY299"/>
      <c r="BTZ299"/>
      <c r="BUA299"/>
      <c r="BUB299"/>
      <c r="BUC299"/>
      <c r="BUD299"/>
      <c r="BUE299"/>
      <c r="BUF299"/>
      <c r="BUG299"/>
      <c r="BUH299"/>
      <c r="BUI299"/>
      <c r="BUJ299"/>
      <c r="BUK299"/>
      <c r="BUL299"/>
      <c r="BUM299"/>
      <c r="BUN299"/>
      <c r="BUO299"/>
      <c r="BUP299"/>
      <c r="BUQ299"/>
      <c r="BUR299"/>
      <c r="BUS299"/>
      <c r="BUT299"/>
      <c r="BUU299"/>
      <c r="BUV299"/>
      <c r="BUW299"/>
      <c r="BUX299"/>
      <c r="BUY299"/>
      <c r="BUZ299"/>
      <c r="BVA299"/>
      <c r="BVB299"/>
      <c r="BVC299"/>
      <c r="BVD299"/>
      <c r="BVE299"/>
      <c r="BVF299"/>
      <c r="BVG299"/>
      <c r="BVH299"/>
      <c r="BVI299"/>
      <c r="BVJ299"/>
      <c r="BVK299"/>
      <c r="BVL299"/>
      <c r="BVM299"/>
      <c r="BVN299"/>
      <c r="BVO299"/>
      <c r="BVP299"/>
      <c r="BVQ299"/>
      <c r="BVR299"/>
      <c r="BVS299"/>
      <c r="BVT299"/>
      <c r="BVU299"/>
      <c r="BVV299"/>
      <c r="BVW299"/>
      <c r="BVX299"/>
      <c r="BVY299"/>
      <c r="BVZ299"/>
      <c r="BWA299"/>
      <c r="BWB299"/>
      <c r="BWC299"/>
      <c r="BWD299"/>
      <c r="BWE299"/>
      <c r="BWF299"/>
      <c r="BWG299"/>
      <c r="BWH299"/>
      <c r="BWI299"/>
      <c r="BWJ299"/>
      <c r="BWK299"/>
      <c r="BWL299"/>
      <c r="BWM299"/>
      <c r="BWN299"/>
      <c r="BWO299"/>
      <c r="BWP299"/>
      <c r="BWQ299"/>
      <c r="BWR299"/>
      <c r="BWS299"/>
      <c r="BWT299"/>
      <c r="BWU299"/>
      <c r="BWV299"/>
      <c r="BWW299"/>
      <c r="BWX299"/>
      <c r="BWY299"/>
      <c r="BWZ299"/>
      <c r="BXA299"/>
      <c r="BXB299"/>
      <c r="BXC299"/>
      <c r="BXD299"/>
      <c r="BXE299"/>
      <c r="BXF299"/>
      <c r="BXG299"/>
      <c r="BXH299"/>
      <c r="BXI299"/>
      <c r="BXJ299"/>
      <c r="BXK299"/>
      <c r="BXL299"/>
      <c r="BXM299"/>
      <c r="BXN299"/>
      <c r="BXO299"/>
      <c r="BXP299"/>
      <c r="BXQ299"/>
      <c r="BXR299"/>
      <c r="BXS299"/>
      <c r="BXT299"/>
      <c r="BXU299"/>
      <c r="BXV299"/>
      <c r="BXW299"/>
      <c r="BXX299"/>
      <c r="BXY299"/>
      <c r="BXZ299"/>
      <c r="BYA299"/>
      <c r="BYB299"/>
      <c r="BYC299"/>
      <c r="BYD299"/>
      <c r="BYE299"/>
      <c r="BYF299"/>
      <c r="BYG299"/>
      <c r="BYH299"/>
      <c r="BYI299"/>
      <c r="BYJ299"/>
      <c r="BYK299"/>
      <c r="BYL299"/>
      <c r="BYM299"/>
      <c r="BYN299"/>
      <c r="BYO299"/>
      <c r="BYP299"/>
      <c r="BYQ299"/>
      <c r="BYR299"/>
      <c r="BYS299"/>
      <c r="BYT299"/>
      <c r="BYU299"/>
      <c r="BYV299"/>
      <c r="BYW299"/>
      <c r="BYX299"/>
      <c r="BYY299"/>
      <c r="BYZ299"/>
      <c r="BZA299"/>
      <c r="BZB299"/>
      <c r="BZC299"/>
      <c r="BZD299"/>
      <c r="BZE299"/>
      <c r="BZF299"/>
      <c r="BZG299"/>
      <c r="BZH299"/>
      <c r="BZI299"/>
      <c r="BZJ299"/>
      <c r="BZK299"/>
      <c r="BZL299"/>
      <c r="BZM299"/>
      <c r="BZN299"/>
      <c r="BZO299"/>
      <c r="BZP299"/>
      <c r="BZQ299"/>
      <c r="BZR299"/>
      <c r="BZS299"/>
      <c r="BZT299"/>
      <c r="BZU299"/>
      <c r="BZV299"/>
      <c r="BZW299"/>
      <c r="BZX299"/>
      <c r="BZY299"/>
      <c r="BZZ299"/>
      <c r="CAA299"/>
      <c r="CAB299"/>
      <c r="CAC299"/>
      <c r="CAD299"/>
      <c r="CAE299"/>
      <c r="CAF299"/>
      <c r="CAG299"/>
      <c r="CAH299"/>
      <c r="CAI299"/>
      <c r="CAJ299"/>
      <c r="CAK299"/>
      <c r="CAL299"/>
      <c r="CAM299"/>
      <c r="CAN299"/>
      <c r="CAO299"/>
      <c r="CAP299"/>
      <c r="CAQ299"/>
      <c r="CAR299"/>
      <c r="CAS299"/>
      <c r="CAT299"/>
      <c r="CAU299"/>
      <c r="CAV299"/>
      <c r="CAW299"/>
      <c r="CAX299"/>
      <c r="CAY299"/>
      <c r="CAZ299"/>
      <c r="CBA299"/>
      <c r="CBB299"/>
      <c r="CBC299"/>
      <c r="CBD299"/>
      <c r="CBE299"/>
      <c r="CBF299"/>
      <c r="CBG299"/>
      <c r="CBH299"/>
      <c r="CBI299"/>
      <c r="CBJ299"/>
      <c r="CBK299"/>
      <c r="CBL299"/>
      <c r="CBM299"/>
      <c r="CBN299"/>
      <c r="CBO299"/>
      <c r="CBP299"/>
      <c r="CBQ299"/>
      <c r="CBR299"/>
      <c r="CBS299"/>
      <c r="CBT299"/>
      <c r="CBU299"/>
      <c r="CBV299"/>
      <c r="CBW299"/>
      <c r="CBX299"/>
      <c r="CBY299"/>
      <c r="CBZ299"/>
      <c r="CCA299"/>
      <c r="CCB299"/>
      <c r="CCC299"/>
      <c r="CCD299"/>
      <c r="CCE299"/>
      <c r="CCF299"/>
      <c r="CCG299"/>
      <c r="CCH299"/>
      <c r="CCI299"/>
      <c r="CCJ299"/>
      <c r="CCK299"/>
      <c r="CCL299"/>
      <c r="CCM299"/>
      <c r="CCN299"/>
      <c r="CCO299"/>
      <c r="CCP299"/>
      <c r="CCQ299"/>
      <c r="CCR299"/>
      <c r="CCS299"/>
      <c r="CCT299"/>
      <c r="CCU299"/>
      <c r="CCV299"/>
      <c r="CCW299"/>
      <c r="CCX299"/>
      <c r="CCY299"/>
      <c r="CCZ299"/>
      <c r="CDA299"/>
      <c r="CDB299"/>
      <c r="CDC299"/>
      <c r="CDD299"/>
      <c r="CDE299"/>
      <c r="CDF299"/>
      <c r="CDG299"/>
      <c r="CDH299"/>
      <c r="CDI299"/>
      <c r="CDJ299"/>
      <c r="CDK299"/>
      <c r="CDL299"/>
      <c r="CDM299"/>
      <c r="CDN299"/>
      <c r="CDO299"/>
      <c r="CDP299"/>
      <c r="CDQ299"/>
      <c r="CDR299"/>
      <c r="CDS299"/>
      <c r="CDT299"/>
      <c r="CDU299"/>
      <c r="CDV299"/>
      <c r="CDW299"/>
      <c r="CDX299"/>
      <c r="CDY299"/>
      <c r="CDZ299"/>
      <c r="CEA299"/>
      <c r="CEB299"/>
      <c r="CEC299"/>
      <c r="CED299"/>
      <c r="CEE299"/>
      <c r="CEF299"/>
      <c r="CEG299"/>
      <c r="CEH299"/>
      <c r="CEI299"/>
      <c r="CEJ299"/>
      <c r="CEK299"/>
      <c r="CEL299"/>
      <c r="CEM299"/>
      <c r="CEN299"/>
      <c r="CEO299"/>
      <c r="CEP299"/>
      <c r="CEQ299"/>
      <c r="CER299"/>
      <c r="CES299"/>
      <c r="CET299"/>
      <c r="CEU299"/>
      <c r="CEV299"/>
      <c r="CEW299"/>
      <c r="CEX299"/>
      <c r="CEY299"/>
      <c r="CEZ299"/>
      <c r="CFA299"/>
      <c r="CFB299"/>
      <c r="CFC299"/>
      <c r="CFD299"/>
      <c r="CFE299"/>
      <c r="CFF299"/>
      <c r="CFG299"/>
      <c r="CFH299"/>
      <c r="CFI299"/>
      <c r="CFJ299"/>
      <c r="CFK299"/>
      <c r="CFL299"/>
      <c r="CFM299"/>
      <c r="CFN299"/>
      <c r="CFO299"/>
      <c r="CFP299"/>
      <c r="CFQ299"/>
      <c r="CFR299"/>
      <c r="CFS299"/>
      <c r="CFT299"/>
      <c r="CFU299"/>
      <c r="CFV299"/>
      <c r="CFW299"/>
      <c r="CFX299"/>
      <c r="CFY299"/>
      <c r="CFZ299"/>
      <c r="CGA299"/>
      <c r="CGB299"/>
      <c r="CGC299"/>
      <c r="CGD299"/>
      <c r="CGE299"/>
      <c r="CGF299"/>
      <c r="CGG299"/>
      <c r="CGH299"/>
      <c r="CGI299"/>
      <c r="CGJ299"/>
      <c r="CGK299"/>
      <c r="CGL299"/>
      <c r="CGM299"/>
      <c r="CGN299"/>
      <c r="CGO299"/>
      <c r="CGP299"/>
      <c r="CGQ299"/>
      <c r="CGR299"/>
      <c r="CGS299"/>
      <c r="CGT299"/>
      <c r="CGU299"/>
      <c r="CGV299"/>
      <c r="CGW299"/>
      <c r="CGX299"/>
      <c r="CGY299"/>
      <c r="CGZ299"/>
      <c r="CHA299"/>
      <c r="CHB299"/>
      <c r="CHC299"/>
      <c r="CHD299"/>
      <c r="CHE299"/>
      <c r="CHF299"/>
      <c r="CHG299"/>
      <c r="CHH299"/>
      <c r="CHI299"/>
      <c r="CHJ299"/>
      <c r="CHK299"/>
      <c r="CHL299"/>
      <c r="CHM299"/>
      <c r="CHN299"/>
      <c r="CHO299"/>
      <c r="CHP299"/>
      <c r="CHQ299"/>
      <c r="CHR299"/>
      <c r="CHS299"/>
      <c r="CHT299"/>
      <c r="CHU299"/>
      <c r="CHV299"/>
      <c r="CHW299"/>
      <c r="CHX299"/>
      <c r="CHY299"/>
      <c r="CHZ299"/>
      <c r="CIA299"/>
      <c r="CIB299"/>
      <c r="CIC299"/>
      <c r="CID299"/>
      <c r="CIE299"/>
      <c r="CIF299"/>
      <c r="CIG299"/>
      <c r="CIH299"/>
      <c r="CII299"/>
      <c r="CIJ299"/>
      <c r="CIK299"/>
      <c r="CIL299"/>
      <c r="CIM299"/>
      <c r="CIN299"/>
      <c r="CIO299"/>
      <c r="CIP299"/>
      <c r="CIQ299"/>
      <c r="CIR299"/>
      <c r="CIS299"/>
      <c r="CIT299"/>
      <c r="CIU299"/>
      <c r="CIV299"/>
      <c r="CIW299"/>
      <c r="CIX299"/>
      <c r="CIY299"/>
      <c r="CIZ299"/>
      <c r="CJA299"/>
      <c r="CJB299"/>
      <c r="CJC299"/>
      <c r="CJD299"/>
      <c r="CJE299"/>
      <c r="CJF299"/>
      <c r="CJG299"/>
      <c r="CJH299"/>
      <c r="CJI299"/>
      <c r="CJJ299"/>
      <c r="CJK299"/>
      <c r="CJL299"/>
      <c r="CJM299"/>
      <c r="CJN299"/>
      <c r="CJO299"/>
      <c r="CJP299"/>
      <c r="CJQ299"/>
      <c r="CJR299"/>
      <c r="CJS299"/>
      <c r="CJT299"/>
      <c r="CJU299"/>
      <c r="CJV299"/>
      <c r="CJW299"/>
      <c r="CJX299"/>
      <c r="CJY299"/>
      <c r="CJZ299"/>
      <c r="CKA299"/>
      <c r="CKB299"/>
      <c r="CKC299"/>
      <c r="CKD299"/>
      <c r="CKE299"/>
      <c r="CKF299"/>
      <c r="CKG299"/>
      <c r="CKH299"/>
      <c r="CKI299"/>
      <c r="CKJ299"/>
      <c r="CKK299"/>
      <c r="CKL299"/>
      <c r="CKM299"/>
      <c r="CKN299"/>
      <c r="CKO299"/>
      <c r="CKP299"/>
      <c r="CKQ299"/>
      <c r="CKR299"/>
      <c r="CKS299"/>
      <c r="CKT299"/>
      <c r="CKU299"/>
      <c r="CKV299"/>
      <c r="CKW299"/>
      <c r="CKX299"/>
      <c r="CKY299"/>
      <c r="CKZ299"/>
      <c r="CLA299"/>
      <c r="CLB299"/>
      <c r="CLC299"/>
      <c r="CLD299"/>
      <c r="CLE299"/>
      <c r="CLF299"/>
      <c r="CLG299"/>
      <c r="CLH299"/>
      <c r="CLI299"/>
      <c r="CLJ299"/>
      <c r="CLK299"/>
      <c r="CLL299"/>
      <c r="CLM299"/>
      <c r="CLN299"/>
      <c r="CLO299"/>
      <c r="CLP299"/>
      <c r="CLQ299"/>
      <c r="CLR299"/>
      <c r="CLS299"/>
      <c r="CLT299"/>
      <c r="CLU299"/>
      <c r="CLV299"/>
      <c r="CLW299"/>
      <c r="CLX299"/>
      <c r="CLY299"/>
      <c r="CLZ299"/>
      <c r="CMA299"/>
      <c r="CMB299"/>
      <c r="CMC299"/>
      <c r="CMD299"/>
      <c r="CME299"/>
      <c r="CMF299"/>
      <c r="CMG299"/>
      <c r="CMH299"/>
      <c r="CMI299"/>
      <c r="CMJ299"/>
      <c r="CMK299"/>
      <c r="CML299"/>
      <c r="CMM299"/>
      <c r="CMN299"/>
      <c r="CMO299"/>
      <c r="CMP299"/>
      <c r="CMQ299"/>
      <c r="CMR299"/>
      <c r="CMS299"/>
      <c r="CMT299"/>
      <c r="CMU299"/>
      <c r="CMV299"/>
      <c r="CMW299"/>
      <c r="CMX299"/>
      <c r="CMY299"/>
      <c r="CMZ299"/>
      <c r="CNA299"/>
      <c r="CNB299"/>
      <c r="CNC299"/>
      <c r="CND299"/>
      <c r="CNE299"/>
      <c r="CNF299"/>
      <c r="CNG299"/>
      <c r="CNH299"/>
      <c r="CNI299"/>
      <c r="CNJ299"/>
      <c r="CNK299"/>
      <c r="CNL299"/>
      <c r="CNM299"/>
      <c r="CNN299"/>
      <c r="CNO299"/>
      <c r="CNP299"/>
      <c r="CNQ299"/>
      <c r="CNR299"/>
      <c r="CNS299"/>
      <c r="CNT299"/>
      <c r="CNU299"/>
      <c r="CNV299"/>
      <c r="CNW299"/>
      <c r="CNX299"/>
      <c r="CNY299"/>
      <c r="CNZ299"/>
      <c r="COA299"/>
      <c r="COB299"/>
      <c r="COC299"/>
      <c r="COD299"/>
      <c r="COE299"/>
      <c r="COF299"/>
      <c r="COG299"/>
      <c r="COH299"/>
      <c r="COI299"/>
      <c r="COJ299"/>
      <c r="COK299"/>
      <c r="COL299"/>
      <c r="COM299"/>
      <c r="CON299"/>
      <c r="COO299"/>
      <c r="COP299"/>
      <c r="COQ299"/>
      <c r="COR299"/>
      <c r="COS299"/>
      <c r="COT299"/>
      <c r="COU299"/>
      <c r="COV299"/>
      <c r="COW299"/>
      <c r="COX299"/>
      <c r="COY299"/>
      <c r="COZ299"/>
      <c r="CPA299"/>
      <c r="CPB299"/>
      <c r="CPC299"/>
      <c r="CPD299"/>
      <c r="CPE299"/>
      <c r="CPF299"/>
      <c r="CPG299"/>
      <c r="CPH299"/>
      <c r="CPI299"/>
      <c r="CPJ299"/>
      <c r="CPK299"/>
      <c r="CPL299"/>
      <c r="CPM299"/>
      <c r="CPN299"/>
      <c r="CPO299"/>
      <c r="CPP299"/>
      <c r="CPQ299"/>
      <c r="CPR299"/>
      <c r="CPS299"/>
      <c r="CPT299"/>
      <c r="CPU299"/>
      <c r="CPV299"/>
      <c r="CPW299"/>
      <c r="CPX299"/>
      <c r="CPY299"/>
      <c r="CPZ299"/>
      <c r="CQA299"/>
      <c r="CQB299"/>
      <c r="CQC299"/>
      <c r="CQD299"/>
      <c r="CQE299"/>
      <c r="CQF299"/>
      <c r="CQG299"/>
      <c r="CQH299"/>
      <c r="CQI299"/>
      <c r="CQJ299"/>
      <c r="CQK299"/>
      <c r="CQL299"/>
      <c r="CQM299"/>
      <c r="CQN299"/>
      <c r="CQO299"/>
      <c r="CQP299"/>
      <c r="CQQ299"/>
      <c r="CQR299"/>
      <c r="CQS299"/>
      <c r="CQT299"/>
      <c r="CQU299"/>
      <c r="CQV299"/>
      <c r="CQW299"/>
      <c r="CQX299"/>
      <c r="CQY299"/>
      <c r="CQZ299"/>
      <c r="CRA299"/>
      <c r="CRB299"/>
      <c r="CRC299"/>
      <c r="CRD299"/>
      <c r="CRE299"/>
      <c r="CRF299"/>
      <c r="CRG299"/>
      <c r="CRH299"/>
      <c r="CRI299"/>
      <c r="CRJ299"/>
      <c r="CRK299"/>
      <c r="CRL299"/>
      <c r="CRM299"/>
      <c r="CRN299"/>
      <c r="CRO299"/>
      <c r="CRP299"/>
      <c r="CRQ299"/>
      <c r="CRR299"/>
      <c r="CRS299"/>
      <c r="CRT299"/>
      <c r="CRU299"/>
      <c r="CRV299"/>
      <c r="CRW299"/>
      <c r="CRX299"/>
      <c r="CRY299"/>
      <c r="CRZ299"/>
      <c r="CSA299"/>
      <c r="CSB299"/>
      <c r="CSC299"/>
      <c r="CSD299"/>
      <c r="CSE299"/>
      <c r="CSF299"/>
      <c r="CSG299"/>
      <c r="CSH299"/>
      <c r="CSI299"/>
      <c r="CSJ299"/>
      <c r="CSK299"/>
      <c r="CSL299"/>
      <c r="CSM299"/>
      <c r="CSN299"/>
      <c r="CSO299"/>
      <c r="CSP299"/>
      <c r="CSQ299"/>
      <c r="CSR299"/>
      <c r="CSS299"/>
      <c r="CST299"/>
      <c r="CSU299"/>
      <c r="CSV299"/>
      <c r="CSW299"/>
      <c r="CSX299"/>
      <c r="CSY299"/>
      <c r="CSZ299"/>
      <c r="CTA299"/>
      <c r="CTB299"/>
      <c r="CTC299"/>
      <c r="CTD299"/>
      <c r="CTE299"/>
      <c r="CTF299"/>
      <c r="CTG299"/>
      <c r="CTH299"/>
      <c r="CTI299"/>
      <c r="CTJ299"/>
      <c r="CTK299"/>
      <c r="CTL299"/>
      <c r="CTM299"/>
      <c r="CTN299"/>
      <c r="CTO299"/>
      <c r="CTP299"/>
      <c r="CTQ299"/>
      <c r="CTR299"/>
      <c r="CTS299"/>
      <c r="CTT299"/>
      <c r="CTU299"/>
      <c r="CTV299"/>
      <c r="CTW299"/>
      <c r="CTX299"/>
      <c r="CTY299"/>
      <c r="CTZ299"/>
      <c r="CUA299"/>
      <c r="CUB299"/>
      <c r="CUC299"/>
      <c r="CUD299"/>
      <c r="CUE299"/>
      <c r="CUF299"/>
      <c r="CUG299"/>
      <c r="CUH299"/>
      <c r="CUI299"/>
      <c r="CUJ299"/>
      <c r="CUK299"/>
      <c r="CUL299"/>
      <c r="CUM299"/>
      <c r="CUN299"/>
      <c r="CUO299"/>
      <c r="CUP299"/>
      <c r="CUQ299"/>
      <c r="CUR299"/>
      <c r="CUS299"/>
      <c r="CUT299"/>
      <c r="CUU299"/>
      <c r="CUV299"/>
      <c r="CUW299"/>
      <c r="CUX299"/>
      <c r="CUY299"/>
      <c r="CUZ299"/>
      <c r="CVA299"/>
      <c r="CVB299"/>
      <c r="CVC299"/>
      <c r="CVD299"/>
      <c r="CVE299"/>
      <c r="CVF299"/>
      <c r="CVG299"/>
      <c r="CVH299"/>
      <c r="CVI299"/>
      <c r="CVJ299"/>
      <c r="CVK299"/>
      <c r="CVL299"/>
      <c r="CVM299"/>
      <c r="CVN299"/>
      <c r="CVO299"/>
      <c r="CVP299"/>
      <c r="CVQ299"/>
      <c r="CVR299"/>
      <c r="CVS299"/>
      <c r="CVT299"/>
      <c r="CVU299"/>
      <c r="CVV299"/>
      <c r="CVW299"/>
      <c r="CVX299"/>
      <c r="CVY299"/>
      <c r="CVZ299"/>
      <c r="CWA299"/>
      <c r="CWB299"/>
      <c r="CWC299"/>
      <c r="CWD299"/>
      <c r="CWE299"/>
      <c r="CWF299"/>
      <c r="CWG299"/>
      <c r="CWH299"/>
      <c r="CWI299"/>
      <c r="CWJ299"/>
      <c r="CWK299"/>
      <c r="CWL299"/>
      <c r="CWM299"/>
      <c r="CWN299"/>
      <c r="CWO299"/>
      <c r="CWP299"/>
      <c r="CWQ299"/>
      <c r="CWR299"/>
      <c r="CWS299"/>
      <c r="CWT299"/>
      <c r="CWU299"/>
      <c r="CWV299"/>
      <c r="CWW299"/>
      <c r="CWX299"/>
      <c r="CWY299"/>
      <c r="CWZ299"/>
      <c r="CXA299"/>
      <c r="CXB299"/>
      <c r="CXC299"/>
      <c r="CXD299"/>
      <c r="CXE299"/>
      <c r="CXF299"/>
      <c r="CXG299"/>
      <c r="CXH299"/>
      <c r="CXI299"/>
      <c r="CXJ299"/>
      <c r="CXK299"/>
      <c r="CXL299"/>
      <c r="CXM299"/>
      <c r="CXN299"/>
      <c r="CXO299"/>
      <c r="CXP299"/>
      <c r="CXQ299"/>
      <c r="CXR299"/>
      <c r="CXS299"/>
      <c r="CXT299"/>
      <c r="CXU299"/>
      <c r="CXV299"/>
      <c r="CXW299"/>
      <c r="CXX299"/>
      <c r="CXY299"/>
      <c r="CXZ299"/>
      <c r="CYA299"/>
      <c r="CYB299"/>
      <c r="CYC299"/>
      <c r="CYD299"/>
      <c r="CYE299"/>
      <c r="CYF299"/>
      <c r="CYG299"/>
      <c r="CYH299"/>
      <c r="CYI299"/>
      <c r="CYJ299"/>
      <c r="CYK299"/>
      <c r="CYL299"/>
      <c r="CYM299"/>
      <c r="CYN299"/>
      <c r="CYO299"/>
      <c r="CYP299"/>
      <c r="CYQ299"/>
      <c r="CYR299"/>
      <c r="CYS299"/>
      <c r="CYT299"/>
      <c r="CYU299"/>
      <c r="CYV299"/>
      <c r="CYW299"/>
      <c r="CYX299"/>
      <c r="CYY299"/>
      <c r="CYZ299"/>
      <c r="CZA299"/>
      <c r="CZB299"/>
      <c r="CZC299"/>
      <c r="CZD299"/>
      <c r="CZE299"/>
      <c r="CZF299"/>
      <c r="CZG299"/>
      <c r="CZH299"/>
      <c r="CZI299"/>
      <c r="CZJ299"/>
      <c r="CZK299"/>
      <c r="CZL299"/>
      <c r="CZM299"/>
      <c r="CZN299"/>
      <c r="CZO299"/>
      <c r="CZP299"/>
      <c r="CZQ299"/>
      <c r="CZR299"/>
      <c r="CZS299"/>
      <c r="CZT299"/>
      <c r="CZU299"/>
      <c r="CZV299"/>
      <c r="CZW299"/>
      <c r="CZX299"/>
      <c r="CZY299"/>
      <c r="CZZ299"/>
      <c r="DAA299"/>
      <c r="DAB299"/>
      <c r="DAC299"/>
      <c r="DAD299"/>
      <c r="DAE299"/>
      <c r="DAF299"/>
      <c r="DAG299"/>
      <c r="DAH299"/>
      <c r="DAI299"/>
      <c r="DAJ299"/>
      <c r="DAK299"/>
      <c r="DAL299"/>
      <c r="DAM299"/>
      <c r="DAN299"/>
      <c r="DAO299"/>
      <c r="DAP299"/>
      <c r="DAQ299"/>
      <c r="DAR299"/>
      <c r="DAS299"/>
      <c r="DAT299"/>
      <c r="DAU299"/>
      <c r="DAV299"/>
      <c r="DAW299"/>
      <c r="DAX299"/>
      <c r="DAY299"/>
      <c r="DAZ299"/>
      <c r="DBA299"/>
      <c r="DBB299"/>
      <c r="DBC299"/>
      <c r="DBD299"/>
      <c r="DBE299"/>
      <c r="DBF299"/>
      <c r="DBG299"/>
      <c r="DBH299"/>
      <c r="DBI299"/>
      <c r="DBJ299"/>
      <c r="DBK299"/>
      <c r="DBL299"/>
      <c r="DBM299"/>
      <c r="DBN299"/>
      <c r="DBO299"/>
      <c r="DBP299"/>
      <c r="DBQ299"/>
      <c r="DBR299"/>
      <c r="DBS299"/>
      <c r="DBT299"/>
      <c r="DBU299"/>
      <c r="DBV299"/>
      <c r="DBW299"/>
      <c r="DBX299"/>
      <c r="DBY299"/>
      <c r="DBZ299"/>
      <c r="DCA299"/>
      <c r="DCB299"/>
      <c r="DCC299"/>
      <c r="DCD299"/>
      <c r="DCE299"/>
      <c r="DCF299"/>
      <c r="DCG299"/>
      <c r="DCH299"/>
      <c r="DCI299"/>
      <c r="DCJ299"/>
      <c r="DCK299"/>
      <c r="DCL299"/>
      <c r="DCM299"/>
      <c r="DCN299"/>
      <c r="DCO299"/>
      <c r="DCP299"/>
      <c r="DCQ299"/>
      <c r="DCR299"/>
      <c r="DCS299"/>
      <c r="DCT299"/>
      <c r="DCU299"/>
      <c r="DCV299"/>
      <c r="DCW299"/>
      <c r="DCX299"/>
      <c r="DCY299"/>
      <c r="DCZ299"/>
      <c r="DDA299"/>
      <c r="DDB299"/>
      <c r="DDC299"/>
      <c r="DDD299"/>
      <c r="DDE299"/>
      <c r="DDF299"/>
      <c r="DDG299"/>
      <c r="DDH299"/>
      <c r="DDI299"/>
      <c r="DDJ299"/>
      <c r="DDK299"/>
      <c r="DDL299"/>
      <c r="DDM299"/>
      <c r="DDN299"/>
      <c r="DDO299"/>
      <c r="DDP299"/>
      <c r="DDQ299"/>
      <c r="DDR299"/>
      <c r="DDS299"/>
      <c r="DDT299"/>
      <c r="DDU299"/>
      <c r="DDV299"/>
      <c r="DDW299"/>
      <c r="DDX299"/>
      <c r="DDY299"/>
      <c r="DDZ299"/>
      <c r="DEA299"/>
      <c r="DEB299"/>
      <c r="DEC299"/>
      <c r="DED299"/>
      <c r="DEE299"/>
      <c r="DEF299"/>
      <c r="DEG299"/>
      <c r="DEH299"/>
      <c r="DEI299"/>
      <c r="DEJ299"/>
      <c r="DEK299"/>
      <c r="DEL299"/>
      <c r="DEM299"/>
      <c r="DEN299"/>
      <c r="DEO299"/>
      <c r="DEP299"/>
      <c r="DEQ299"/>
      <c r="DER299"/>
      <c r="DES299"/>
      <c r="DET299"/>
      <c r="DEU299"/>
      <c r="DEV299"/>
      <c r="DEW299"/>
      <c r="DEX299"/>
      <c r="DEY299"/>
      <c r="DEZ299"/>
      <c r="DFA299"/>
      <c r="DFB299"/>
      <c r="DFC299"/>
      <c r="DFD299"/>
      <c r="DFE299"/>
      <c r="DFF299"/>
      <c r="DFG299"/>
      <c r="DFH299"/>
      <c r="DFI299"/>
      <c r="DFJ299"/>
      <c r="DFK299"/>
      <c r="DFL299"/>
      <c r="DFM299"/>
      <c r="DFN299"/>
      <c r="DFO299"/>
      <c r="DFP299"/>
      <c r="DFQ299"/>
      <c r="DFR299"/>
      <c r="DFS299"/>
      <c r="DFT299"/>
      <c r="DFU299"/>
      <c r="DFV299"/>
      <c r="DFW299"/>
      <c r="DFX299"/>
      <c r="DFY299"/>
      <c r="DFZ299"/>
      <c r="DGA299"/>
      <c r="DGB299"/>
      <c r="DGC299"/>
      <c r="DGD299"/>
      <c r="DGE299"/>
      <c r="DGF299"/>
      <c r="DGG299"/>
      <c r="DGH299"/>
      <c r="DGI299"/>
      <c r="DGJ299"/>
      <c r="DGK299"/>
      <c r="DGL299"/>
      <c r="DGM299"/>
      <c r="DGN299"/>
      <c r="DGO299"/>
      <c r="DGP299"/>
      <c r="DGQ299"/>
      <c r="DGR299"/>
      <c r="DGS299"/>
      <c r="DGT299"/>
      <c r="DGU299"/>
      <c r="DGV299"/>
      <c r="DGW299"/>
      <c r="DGX299"/>
      <c r="DGY299"/>
      <c r="DGZ299"/>
      <c r="DHA299"/>
      <c r="DHB299"/>
      <c r="DHC299"/>
      <c r="DHD299"/>
      <c r="DHE299"/>
      <c r="DHF299"/>
      <c r="DHG299"/>
      <c r="DHH299"/>
      <c r="DHI299"/>
      <c r="DHJ299"/>
      <c r="DHK299"/>
      <c r="DHL299"/>
      <c r="DHM299"/>
      <c r="DHN299"/>
      <c r="DHO299"/>
      <c r="DHP299"/>
      <c r="DHQ299"/>
      <c r="DHR299"/>
      <c r="DHS299"/>
      <c r="DHT299"/>
      <c r="DHU299"/>
      <c r="DHV299"/>
      <c r="DHW299"/>
      <c r="DHX299"/>
      <c r="DHY299"/>
      <c r="DHZ299"/>
      <c r="DIA299"/>
      <c r="DIB299"/>
      <c r="DIC299"/>
      <c r="DID299"/>
      <c r="DIE299"/>
      <c r="DIF299"/>
      <c r="DIG299"/>
      <c r="DIH299"/>
      <c r="DII299"/>
      <c r="DIJ299"/>
      <c r="DIK299"/>
      <c r="DIL299"/>
      <c r="DIM299"/>
      <c r="DIN299"/>
      <c r="DIO299"/>
      <c r="DIP299"/>
      <c r="DIQ299"/>
      <c r="DIR299"/>
      <c r="DIS299"/>
      <c r="DIT299"/>
      <c r="DIU299"/>
      <c r="DIV299"/>
      <c r="DIW299"/>
      <c r="DIX299"/>
      <c r="DIY299"/>
      <c r="DIZ299"/>
      <c r="DJA299"/>
      <c r="DJB299"/>
      <c r="DJC299"/>
      <c r="DJD299"/>
      <c r="DJE299"/>
      <c r="DJF299"/>
      <c r="DJG299"/>
      <c r="DJH299"/>
      <c r="DJI299"/>
      <c r="DJJ299"/>
      <c r="DJK299"/>
      <c r="DJL299"/>
      <c r="DJM299"/>
      <c r="DJN299"/>
      <c r="DJO299"/>
      <c r="DJP299"/>
      <c r="DJQ299"/>
      <c r="DJR299"/>
      <c r="DJS299"/>
      <c r="DJT299"/>
      <c r="DJU299"/>
      <c r="DJV299"/>
      <c r="DJW299"/>
      <c r="DJX299"/>
      <c r="DJY299"/>
      <c r="DJZ299"/>
      <c r="DKA299"/>
      <c r="DKB299"/>
      <c r="DKC299"/>
      <c r="DKD299"/>
      <c r="DKE299"/>
      <c r="DKF299"/>
      <c r="DKG299"/>
      <c r="DKH299"/>
      <c r="DKI299"/>
      <c r="DKJ299"/>
      <c r="DKK299"/>
      <c r="DKL299"/>
      <c r="DKM299"/>
      <c r="DKN299"/>
      <c r="DKO299"/>
      <c r="DKP299"/>
      <c r="DKQ299"/>
      <c r="DKR299"/>
      <c r="DKS299"/>
      <c r="DKT299"/>
      <c r="DKU299"/>
      <c r="DKV299"/>
      <c r="DKW299"/>
      <c r="DKX299"/>
      <c r="DKY299"/>
      <c r="DKZ299"/>
      <c r="DLA299"/>
      <c r="DLB299"/>
      <c r="DLC299"/>
      <c r="DLD299"/>
      <c r="DLE299"/>
      <c r="DLF299"/>
      <c r="DLG299"/>
      <c r="DLH299"/>
      <c r="DLI299"/>
      <c r="DLJ299"/>
      <c r="DLK299"/>
      <c r="DLL299"/>
      <c r="DLM299"/>
      <c r="DLN299"/>
      <c r="DLO299"/>
      <c r="DLP299"/>
      <c r="DLQ299"/>
      <c r="DLR299"/>
      <c r="DLS299"/>
      <c r="DLT299"/>
      <c r="DLU299"/>
      <c r="DLV299"/>
      <c r="DLW299"/>
      <c r="DLX299"/>
      <c r="DLY299"/>
      <c r="DLZ299"/>
      <c r="DMA299"/>
      <c r="DMB299"/>
      <c r="DMC299"/>
      <c r="DMD299"/>
      <c r="DME299"/>
      <c r="DMF299"/>
      <c r="DMG299"/>
      <c r="DMH299"/>
      <c r="DMI299"/>
      <c r="DMJ299"/>
      <c r="DMK299"/>
      <c r="DML299"/>
      <c r="DMM299"/>
      <c r="DMN299"/>
      <c r="DMO299"/>
      <c r="DMP299"/>
      <c r="DMQ299"/>
      <c r="DMR299"/>
      <c r="DMS299"/>
      <c r="DMT299"/>
      <c r="DMU299"/>
      <c r="DMV299"/>
      <c r="DMW299"/>
      <c r="DMX299"/>
      <c r="DMY299"/>
      <c r="DMZ299"/>
      <c r="DNA299"/>
      <c r="DNB299"/>
      <c r="DNC299"/>
      <c r="DND299"/>
      <c r="DNE299"/>
      <c r="DNF299"/>
      <c r="DNG299"/>
      <c r="DNH299"/>
      <c r="DNI299"/>
      <c r="DNJ299"/>
      <c r="DNK299"/>
      <c r="DNL299"/>
      <c r="DNM299"/>
      <c r="DNN299"/>
      <c r="DNO299"/>
      <c r="DNP299"/>
      <c r="DNQ299"/>
      <c r="DNR299"/>
      <c r="DNS299"/>
      <c r="DNT299"/>
      <c r="DNU299"/>
      <c r="DNV299"/>
      <c r="DNW299"/>
      <c r="DNX299"/>
      <c r="DNY299"/>
      <c r="DNZ299"/>
      <c r="DOA299"/>
      <c r="DOB299"/>
      <c r="DOC299"/>
      <c r="DOD299"/>
      <c r="DOE299"/>
      <c r="DOF299"/>
      <c r="DOG299"/>
      <c r="DOH299"/>
      <c r="DOI299"/>
      <c r="DOJ299"/>
      <c r="DOK299"/>
      <c r="DOL299"/>
      <c r="DOM299"/>
      <c r="DON299"/>
      <c r="DOO299"/>
      <c r="DOP299"/>
      <c r="DOQ299"/>
      <c r="DOR299"/>
      <c r="DOS299"/>
      <c r="DOT299"/>
      <c r="DOU299"/>
      <c r="DOV299"/>
      <c r="DOW299"/>
      <c r="DOX299"/>
      <c r="DOY299"/>
      <c r="DOZ299"/>
      <c r="DPA299"/>
      <c r="DPB299"/>
      <c r="DPC299"/>
      <c r="DPD299"/>
      <c r="DPE299"/>
      <c r="DPF299"/>
      <c r="DPG299"/>
      <c r="DPH299"/>
      <c r="DPI299"/>
      <c r="DPJ299"/>
      <c r="DPK299"/>
      <c r="DPL299"/>
      <c r="DPM299"/>
      <c r="DPN299"/>
      <c r="DPO299"/>
      <c r="DPP299"/>
      <c r="DPQ299"/>
      <c r="DPR299"/>
      <c r="DPS299"/>
      <c r="DPT299"/>
      <c r="DPU299"/>
      <c r="DPV299"/>
      <c r="DPW299"/>
      <c r="DPX299"/>
      <c r="DPY299"/>
      <c r="DPZ299"/>
      <c r="DQA299"/>
      <c r="DQB299"/>
      <c r="DQC299"/>
      <c r="DQD299"/>
      <c r="DQE299"/>
      <c r="DQF299"/>
      <c r="DQG299"/>
      <c r="DQH299"/>
      <c r="DQI299"/>
      <c r="DQJ299"/>
      <c r="DQK299"/>
      <c r="DQL299"/>
      <c r="DQM299"/>
      <c r="DQN299"/>
      <c r="DQO299"/>
      <c r="DQP299"/>
      <c r="DQQ299"/>
      <c r="DQR299"/>
      <c r="DQS299"/>
      <c r="DQT299"/>
      <c r="DQU299"/>
      <c r="DQV299"/>
      <c r="DQW299"/>
      <c r="DQX299"/>
      <c r="DQY299"/>
      <c r="DQZ299"/>
      <c r="DRA299"/>
      <c r="DRB299"/>
      <c r="DRC299"/>
      <c r="DRD299"/>
      <c r="DRE299"/>
      <c r="DRF299"/>
      <c r="DRG299"/>
      <c r="DRH299"/>
      <c r="DRI299"/>
      <c r="DRJ299"/>
      <c r="DRK299"/>
      <c r="DRL299"/>
      <c r="DRM299"/>
      <c r="DRN299"/>
      <c r="DRO299"/>
      <c r="DRP299"/>
      <c r="DRQ299"/>
      <c r="DRR299"/>
      <c r="DRS299"/>
      <c r="DRT299"/>
      <c r="DRU299"/>
      <c r="DRV299"/>
      <c r="DRW299"/>
      <c r="DRX299"/>
      <c r="DRY299"/>
      <c r="DRZ299"/>
      <c r="DSA299"/>
      <c r="DSB299"/>
      <c r="DSC299"/>
      <c r="DSD299"/>
      <c r="DSE299"/>
      <c r="DSF299"/>
      <c r="DSG299"/>
      <c r="DSH299"/>
      <c r="DSI299"/>
      <c r="DSJ299"/>
      <c r="DSK299"/>
      <c r="DSL299"/>
      <c r="DSM299"/>
      <c r="DSN299"/>
      <c r="DSO299"/>
      <c r="DSP299"/>
      <c r="DSQ299"/>
      <c r="DSR299"/>
      <c r="DSS299"/>
      <c r="DST299"/>
      <c r="DSU299"/>
      <c r="DSV299"/>
      <c r="DSW299"/>
      <c r="DSX299"/>
      <c r="DSY299"/>
      <c r="DSZ299"/>
      <c r="DTA299"/>
      <c r="DTB299"/>
      <c r="DTC299"/>
      <c r="DTD299"/>
      <c r="DTE299"/>
      <c r="DTF299"/>
      <c r="DTG299"/>
      <c r="DTH299"/>
      <c r="DTI299"/>
      <c r="DTJ299"/>
      <c r="DTK299"/>
      <c r="DTL299"/>
      <c r="DTM299"/>
      <c r="DTN299"/>
      <c r="DTO299"/>
      <c r="DTP299"/>
      <c r="DTQ299"/>
      <c r="DTR299"/>
      <c r="DTS299"/>
      <c r="DTT299"/>
      <c r="DTU299"/>
      <c r="DTV299"/>
      <c r="DTW299"/>
      <c r="DTX299"/>
      <c r="DTY299"/>
      <c r="DTZ299"/>
      <c r="DUA299"/>
      <c r="DUB299"/>
      <c r="DUC299"/>
      <c r="DUD299"/>
      <c r="DUE299"/>
      <c r="DUF299"/>
      <c r="DUG299"/>
      <c r="DUH299"/>
      <c r="DUI299"/>
      <c r="DUJ299"/>
      <c r="DUK299"/>
      <c r="DUL299"/>
      <c r="DUM299"/>
      <c r="DUN299"/>
      <c r="DUO299"/>
      <c r="DUP299"/>
      <c r="DUQ299"/>
      <c r="DUR299"/>
      <c r="DUS299"/>
      <c r="DUT299"/>
      <c r="DUU299"/>
      <c r="DUV299"/>
      <c r="DUW299"/>
      <c r="DUX299"/>
      <c r="DUY299"/>
      <c r="DUZ299"/>
      <c r="DVA299"/>
      <c r="DVB299"/>
      <c r="DVC299"/>
      <c r="DVD299"/>
      <c r="DVE299"/>
      <c r="DVF299"/>
      <c r="DVG299"/>
      <c r="DVH299"/>
      <c r="DVI299"/>
      <c r="DVJ299"/>
      <c r="DVK299"/>
      <c r="DVL299"/>
      <c r="DVM299"/>
      <c r="DVN299"/>
      <c r="DVO299"/>
      <c r="DVP299"/>
      <c r="DVQ299"/>
      <c r="DVR299"/>
      <c r="DVS299"/>
      <c r="DVT299"/>
      <c r="DVU299"/>
      <c r="DVV299"/>
      <c r="DVW299"/>
      <c r="DVX299"/>
      <c r="DVY299"/>
      <c r="DVZ299"/>
      <c r="DWA299"/>
      <c r="DWB299"/>
      <c r="DWC299"/>
      <c r="DWD299"/>
      <c r="DWE299"/>
      <c r="DWF299"/>
      <c r="DWG299"/>
      <c r="DWH299"/>
      <c r="DWI299"/>
      <c r="DWJ299"/>
      <c r="DWK299"/>
      <c r="DWL299"/>
      <c r="DWM299"/>
      <c r="DWN299"/>
      <c r="DWO299"/>
      <c r="DWP299"/>
      <c r="DWQ299"/>
      <c r="DWR299"/>
      <c r="DWS299"/>
      <c r="DWT299"/>
      <c r="DWU299"/>
      <c r="DWV299"/>
      <c r="DWW299"/>
      <c r="DWX299"/>
      <c r="DWY299"/>
      <c r="DWZ299"/>
      <c r="DXA299"/>
      <c r="DXB299"/>
      <c r="DXC299"/>
      <c r="DXD299"/>
      <c r="DXE299"/>
      <c r="DXF299"/>
      <c r="DXG299"/>
      <c r="DXH299"/>
      <c r="DXI299"/>
      <c r="DXJ299"/>
      <c r="DXK299"/>
      <c r="DXL299"/>
      <c r="DXM299"/>
      <c r="DXN299"/>
      <c r="DXO299"/>
      <c r="DXP299"/>
      <c r="DXQ299"/>
      <c r="DXR299"/>
      <c r="DXS299"/>
      <c r="DXT299"/>
      <c r="DXU299"/>
      <c r="DXV299"/>
      <c r="DXW299"/>
      <c r="DXX299"/>
      <c r="DXY299"/>
      <c r="DXZ299"/>
      <c r="DYA299"/>
      <c r="DYB299"/>
      <c r="DYC299"/>
      <c r="DYD299"/>
      <c r="DYE299"/>
      <c r="DYF299"/>
      <c r="DYG299"/>
      <c r="DYH299"/>
      <c r="DYI299"/>
      <c r="DYJ299"/>
      <c r="DYK299"/>
      <c r="DYL299"/>
      <c r="DYM299"/>
      <c r="DYN299"/>
      <c r="DYO299"/>
      <c r="DYP299"/>
      <c r="DYQ299"/>
      <c r="DYR299"/>
      <c r="DYS299"/>
      <c r="DYT299"/>
      <c r="DYU299"/>
      <c r="DYV299"/>
      <c r="DYW299"/>
      <c r="DYX299"/>
      <c r="DYY299"/>
      <c r="DYZ299"/>
      <c r="DZA299"/>
      <c r="DZB299"/>
      <c r="DZC299"/>
      <c r="DZD299"/>
      <c r="DZE299"/>
      <c r="DZF299"/>
      <c r="DZG299"/>
      <c r="DZH299"/>
      <c r="DZI299"/>
      <c r="DZJ299"/>
      <c r="DZK299"/>
      <c r="DZL299"/>
      <c r="DZM299"/>
      <c r="DZN299"/>
      <c r="DZO299"/>
      <c r="DZP299"/>
      <c r="DZQ299"/>
      <c r="DZR299"/>
      <c r="DZS299"/>
      <c r="DZT299"/>
      <c r="DZU299"/>
      <c r="DZV299"/>
      <c r="DZW299"/>
      <c r="DZX299"/>
      <c r="DZY299"/>
      <c r="DZZ299"/>
      <c r="EAA299"/>
      <c r="EAB299"/>
      <c r="EAC299"/>
      <c r="EAD299"/>
      <c r="EAE299"/>
      <c r="EAF299"/>
      <c r="EAG299"/>
      <c r="EAH299"/>
      <c r="EAI299"/>
      <c r="EAJ299"/>
      <c r="EAK299"/>
      <c r="EAL299"/>
      <c r="EAM299"/>
      <c r="EAN299"/>
      <c r="EAO299"/>
      <c r="EAP299"/>
      <c r="EAQ299"/>
      <c r="EAR299"/>
      <c r="EAS299"/>
      <c r="EAT299"/>
      <c r="EAU299"/>
      <c r="EAV299"/>
      <c r="EAW299"/>
      <c r="EAX299"/>
      <c r="EAY299"/>
      <c r="EAZ299"/>
      <c r="EBA299"/>
      <c r="EBB299"/>
      <c r="EBC299"/>
      <c r="EBD299"/>
      <c r="EBE299"/>
      <c r="EBF299"/>
      <c r="EBG299"/>
      <c r="EBH299"/>
      <c r="EBI299"/>
      <c r="EBJ299"/>
      <c r="EBK299"/>
      <c r="EBL299"/>
      <c r="EBM299"/>
      <c r="EBN299"/>
      <c r="EBO299"/>
      <c r="EBP299"/>
      <c r="EBQ299"/>
      <c r="EBR299"/>
      <c r="EBS299"/>
      <c r="EBT299"/>
      <c r="EBU299"/>
      <c r="EBV299"/>
      <c r="EBW299"/>
      <c r="EBX299"/>
      <c r="EBY299"/>
      <c r="EBZ299"/>
      <c r="ECA299"/>
      <c r="ECB299"/>
      <c r="ECC299"/>
      <c r="ECD299"/>
      <c r="ECE299"/>
      <c r="ECF299"/>
      <c r="ECG299"/>
      <c r="ECH299"/>
      <c r="ECI299"/>
      <c r="ECJ299"/>
      <c r="ECK299"/>
      <c r="ECL299"/>
      <c r="ECM299"/>
      <c r="ECN299"/>
      <c r="ECO299"/>
      <c r="ECP299"/>
      <c r="ECQ299"/>
      <c r="ECR299"/>
      <c r="ECS299"/>
      <c r="ECT299"/>
      <c r="ECU299"/>
      <c r="ECV299"/>
      <c r="ECW299"/>
      <c r="ECX299"/>
      <c r="ECY299"/>
      <c r="ECZ299"/>
      <c r="EDA299"/>
      <c r="EDB299"/>
      <c r="EDC299"/>
      <c r="EDD299"/>
      <c r="EDE299"/>
      <c r="EDF299"/>
      <c r="EDG299"/>
      <c r="EDH299"/>
      <c r="EDI299"/>
      <c r="EDJ299"/>
      <c r="EDK299"/>
      <c r="EDL299"/>
      <c r="EDM299"/>
      <c r="EDN299"/>
      <c r="EDO299"/>
      <c r="EDP299"/>
      <c r="EDQ299"/>
      <c r="EDR299"/>
      <c r="EDS299"/>
      <c r="EDT299"/>
      <c r="EDU299"/>
      <c r="EDV299"/>
      <c r="EDW299"/>
      <c r="EDX299"/>
      <c r="EDY299"/>
      <c r="EDZ299"/>
      <c r="EEA299"/>
      <c r="EEB299"/>
      <c r="EEC299"/>
      <c r="EED299"/>
      <c r="EEE299"/>
      <c r="EEF299"/>
      <c r="EEG299"/>
      <c r="EEH299"/>
      <c r="EEI299"/>
      <c r="EEJ299"/>
      <c r="EEK299"/>
      <c r="EEL299"/>
      <c r="EEM299"/>
      <c r="EEN299"/>
      <c r="EEO299"/>
      <c r="EEP299"/>
      <c r="EEQ299"/>
      <c r="EER299"/>
      <c r="EES299"/>
      <c r="EET299"/>
      <c r="EEU299"/>
      <c r="EEV299"/>
      <c r="EEW299"/>
      <c r="EEX299"/>
      <c r="EEY299"/>
      <c r="EEZ299"/>
      <c r="EFA299"/>
      <c r="EFB299"/>
      <c r="EFC299"/>
      <c r="EFD299"/>
      <c r="EFE299"/>
      <c r="EFF299"/>
      <c r="EFG299"/>
      <c r="EFH299"/>
      <c r="EFI299"/>
      <c r="EFJ299"/>
      <c r="EFK299"/>
      <c r="EFL299"/>
      <c r="EFM299"/>
      <c r="EFN299"/>
      <c r="EFO299"/>
      <c r="EFP299"/>
      <c r="EFQ299"/>
      <c r="EFR299"/>
      <c r="EFS299"/>
      <c r="EFT299"/>
      <c r="EFU299"/>
      <c r="EFV299"/>
      <c r="EFW299"/>
      <c r="EFX299"/>
      <c r="EFY299"/>
      <c r="EFZ299"/>
      <c r="EGA299"/>
      <c r="EGB299"/>
      <c r="EGC299"/>
      <c r="EGD299"/>
      <c r="EGE299"/>
      <c r="EGF299"/>
      <c r="EGG299"/>
      <c r="EGH299"/>
      <c r="EGI299"/>
      <c r="EGJ299"/>
      <c r="EGK299"/>
      <c r="EGL299"/>
      <c r="EGM299"/>
      <c r="EGN299"/>
      <c r="EGO299"/>
      <c r="EGP299"/>
      <c r="EGQ299"/>
      <c r="EGR299"/>
      <c r="EGS299"/>
      <c r="EGT299"/>
      <c r="EGU299"/>
      <c r="EGV299"/>
      <c r="EGW299"/>
      <c r="EGX299"/>
      <c r="EGY299"/>
      <c r="EGZ299"/>
      <c r="EHA299"/>
      <c r="EHB299"/>
      <c r="EHC299"/>
      <c r="EHD299"/>
      <c r="EHE299"/>
      <c r="EHF299"/>
      <c r="EHG299"/>
      <c r="EHH299"/>
      <c r="EHI299"/>
      <c r="EHJ299"/>
      <c r="EHK299"/>
      <c r="EHL299"/>
      <c r="EHM299"/>
      <c r="EHN299"/>
      <c r="EHO299"/>
      <c r="EHP299"/>
      <c r="EHQ299"/>
      <c r="EHR299"/>
      <c r="EHS299"/>
      <c r="EHT299"/>
      <c r="EHU299"/>
      <c r="EHV299"/>
      <c r="EHW299"/>
      <c r="EHX299"/>
      <c r="EHY299"/>
      <c r="EHZ299"/>
      <c r="EIA299"/>
      <c r="EIB299"/>
      <c r="EIC299"/>
      <c r="EID299"/>
      <c r="EIE299"/>
      <c r="EIF299"/>
      <c r="EIG299"/>
      <c r="EIH299"/>
      <c r="EII299"/>
      <c r="EIJ299"/>
      <c r="EIK299"/>
      <c r="EIL299"/>
      <c r="EIM299"/>
      <c r="EIN299"/>
      <c r="EIO299"/>
      <c r="EIP299"/>
      <c r="EIQ299"/>
      <c r="EIR299"/>
      <c r="EIS299"/>
      <c r="EIT299"/>
      <c r="EIU299"/>
      <c r="EIV299"/>
      <c r="EIW299"/>
      <c r="EIX299"/>
      <c r="EIY299"/>
      <c r="EIZ299"/>
      <c r="EJA299"/>
      <c r="EJB299"/>
      <c r="EJC299"/>
      <c r="EJD299"/>
      <c r="EJE299"/>
      <c r="EJF299"/>
      <c r="EJG299"/>
      <c r="EJH299"/>
      <c r="EJI299"/>
      <c r="EJJ299"/>
      <c r="EJK299"/>
      <c r="EJL299"/>
      <c r="EJM299"/>
      <c r="EJN299"/>
      <c r="EJO299"/>
      <c r="EJP299"/>
      <c r="EJQ299"/>
      <c r="EJR299"/>
      <c r="EJS299"/>
      <c r="EJT299"/>
      <c r="EJU299"/>
      <c r="EJV299"/>
      <c r="EJW299"/>
      <c r="EJX299"/>
      <c r="EJY299"/>
      <c r="EJZ299"/>
      <c r="EKA299"/>
      <c r="EKB299"/>
      <c r="EKC299"/>
      <c r="EKD299"/>
      <c r="EKE299"/>
      <c r="EKF299"/>
      <c r="EKG299"/>
      <c r="EKH299"/>
      <c r="EKI299"/>
      <c r="EKJ299"/>
      <c r="EKK299"/>
      <c r="EKL299"/>
      <c r="EKM299"/>
      <c r="EKN299"/>
      <c r="EKO299"/>
      <c r="EKP299"/>
      <c r="EKQ299"/>
      <c r="EKR299"/>
      <c r="EKS299"/>
      <c r="EKT299"/>
      <c r="EKU299"/>
      <c r="EKV299"/>
      <c r="EKW299"/>
      <c r="EKX299"/>
      <c r="EKY299"/>
      <c r="EKZ299"/>
      <c r="ELA299"/>
      <c r="ELB299"/>
      <c r="ELC299"/>
      <c r="ELD299"/>
      <c r="ELE299"/>
      <c r="ELF299"/>
      <c r="ELG299"/>
      <c r="ELH299"/>
      <c r="ELI299"/>
      <c r="ELJ299"/>
      <c r="ELK299"/>
      <c r="ELL299"/>
      <c r="ELM299"/>
      <c r="ELN299"/>
      <c r="ELO299"/>
      <c r="ELP299"/>
      <c r="ELQ299"/>
      <c r="ELR299"/>
      <c r="ELS299"/>
      <c r="ELT299"/>
      <c r="ELU299"/>
      <c r="ELV299"/>
      <c r="ELW299"/>
      <c r="ELX299"/>
      <c r="ELY299"/>
      <c r="ELZ299"/>
      <c r="EMA299"/>
      <c r="EMB299"/>
      <c r="EMC299"/>
      <c r="EMD299"/>
      <c r="EME299"/>
      <c r="EMF299"/>
      <c r="EMG299"/>
      <c r="EMH299"/>
      <c r="EMI299"/>
      <c r="EMJ299"/>
      <c r="EMK299"/>
      <c r="EML299"/>
      <c r="EMM299"/>
      <c r="EMN299"/>
      <c r="EMO299"/>
      <c r="EMP299"/>
      <c r="EMQ299"/>
      <c r="EMR299"/>
      <c r="EMS299"/>
      <c r="EMT299"/>
      <c r="EMU299"/>
      <c r="EMV299"/>
      <c r="EMW299"/>
      <c r="EMX299"/>
      <c r="EMY299"/>
      <c r="EMZ299"/>
      <c r="ENA299"/>
      <c r="ENB299"/>
      <c r="ENC299"/>
      <c r="END299"/>
      <c r="ENE299"/>
      <c r="ENF299"/>
      <c r="ENG299"/>
      <c r="ENH299"/>
      <c r="ENI299"/>
      <c r="ENJ299"/>
      <c r="ENK299"/>
      <c r="ENL299"/>
      <c r="ENM299"/>
      <c r="ENN299"/>
      <c r="ENO299"/>
      <c r="ENP299"/>
      <c r="ENQ299"/>
      <c r="ENR299"/>
      <c r="ENS299"/>
      <c r="ENT299"/>
      <c r="ENU299"/>
      <c r="ENV299"/>
      <c r="ENW299"/>
      <c r="ENX299"/>
      <c r="ENY299"/>
      <c r="ENZ299"/>
      <c r="EOA299"/>
      <c r="EOB299"/>
      <c r="EOC299"/>
      <c r="EOD299"/>
      <c r="EOE299"/>
      <c r="EOF299"/>
      <c r="EOG299"/>
      <c r="EOH299"/>
      <c r="EOI299"/>
      <c r="EOJ299"/>
      <c r="EOK299"/>
      <c r="EOL299"/>
      <c r="EOM299"/>
      <c r="EON299"/>
      <c r="EOO299"/>
      <c r="EOP299"/>
      <c r="EOQ299"/>
      <c r="EOR299"/>
      <c r="EOS299"/>
      <c r="EOT299"/>
      <c r="EOU299"/>
      <c r="EOV299"/>
      <c r="EOW299"/>
      <c r="EOX299"/>
      <c r="EOY299"/>
      <c r="EOZ299"/>
      <c r="EPA299"/>
      <c r="EPB299"/>
      <c r="EPC299"/>
      <c r="EPD299"/>
      <c r="EPE299"/>
      <c r="EPF299"/>
      <c r="EPG299"/>
      <c r="EPH299"/>
      <c r="EPI299"/>
      <c r="EPJ299"/>
      <c r="EPK299"/>
      <c r="EPL299"/>
      <c r="EPM299"/>
      <c r="EPN299"/>
      <c r="EPO299"/>
      <c r="EPP299"/>
      <c r="EPQ299"/>
      <c r="EPR299"/>
      <c r="EPS299"/>
      <c r="EPT299"/>
      <c r="EPU299"/>
      <c r="EPV299"/>
      <c r="EPW299"/>
      <c r="EPX299"/>
      <c r="EPY299"/>
      <c r="EPZ299"/>
      <c r="EQA299"/>
      <c r="EQB299"/>
      <c r="EQC299"/>
      <c r="EQD299"/>
      <c r="EQE299"/>
      <c r="EQF299"/>
      <c r="EQG299"/>
      <c r="EQH299"/>
      <c r="EQI299"/>
      <c r="EQJ299"/>
      <c r="EQK299"/>
      <c r="EQL299"/>
      <c r="EQM299"/>
      <c r="EQN299"/>
      <c r="EQO299"/>
      <c r="EQP299"/>
      <c r="EQQ299"/>
      <c r="EQR299"/>
      <c r="EQS299"/>
      <c r="EQT299"/>
      <c r="EQU299"/>
      <c r="EQV299"/>
      <c r="EQW299"/>
      <c r="EQX299"/>
      <c r="EQY299"/>
      <c r="EQZ299"/>
      <c r="ERA299"/>
      <c r="ERB299"/>
      <c r="ERC299"/>
      <c r="ERD299"/>
      <c r="ERE299"/>
      <c r="ERF299"/>
      <c r="ERG299"/>
      <c r="ERH299"/>
      <c r="ERI299"/>
      <c r="ERJ299"/>
      <c r="ERK299"/>
      <c r="ERL299"/>
      <c r="ERM299"/>
      <c r="ERN299"/>
      <c r="ERO299"/>
      <c r="ERP299"/>
      <c r="ERQ299"/>
      <c r="ERR299"/>
      <c r="ERS299"/>
      <c r="ERT299"/>
      <c r="ERU299"/>
      <c r="ERV299"/>
      <c r="ERW299"/>
      <c r="ERX299"/>
      <c r="ERY299"/>
      <c r="ERZ299"/>
      <c r="ESA299"/>
      <c r="ESB299"/>
      <c r="ESC299"/>
      <c r="ESD299"/>
      <c r="ESE299"/>
      <c r="ESF299"/>
      <c r="ESG299"/>
      <c r="ESH299"/>
      <c r="ESI299"/>
      <c r="ESJ299"/>
      <c r="ESK299"/>
      <c r="ESL299"/>
      <c r="ESM299"/>
      <c r="ESN299"/>
      <c r="ESO299"/>
      <c r="ESP299"/>
      <c r="ESQ299"/>
      <c r="ESR299"/>
      <c r="ESS299"/>
      <c r="EST299"/>
      <c r="ESU299"/>
      <c r="ESV299"/>
      <c r="ESW299"/>
      <c r="ESX299"/>
      <c r="ESY299"/>
      <c r="ESZ299"/>
      <c r="ETA299"/>
      <c r="ETB299"/>
      <c r="ETC299"/>
      <c r="ETD299"/>
      <c r="ETE299"/>
      <c r="ETF299"/>
      <c r="ETG299"/>
      <c r="ETH299"/>
      <c r="ETI299"/>
      <c r="ETJ299"/>
      <c r="ETK299"/>
      <c r="ETL299"/>
      <c r="ETM299"/>
      <c r="ETN299"/>
      <c r="ETO299"/>
      <c r="ETP299"/>
      <c r="ETQ299"/>
      <c r="ETR299"/>
      <c r="ETS299"/>
      <c r="ETT299"/>
      <c r="ETU299"/>
      <c r="ETV299"/>
      <c r="ETW299"/>
      <c r="ETX299"/>
      <c r="ETY299"/>
      <c r="ETZ299"/>
      <c r="EUA299"/>
      <c r="EUB299"/>
      <c r="EUC299"/>
      <c r="EUD299"/>
      <c r="EUE299"/>
      <c r="EUF299"/>
      <c r="EUG299"/>
      <c r="EUH299"/>
      <c r="EUI299"/>
      <c r="EUJ299"/>
      <c r="EUK299"/>
      <c r="EUL299"/>
      <c r="EUM299"/>
      <c r="EUN299"/>
      <c r="EUO299"/>
      <c r="EUP299"/>
      <c r="EUQ299"/>
      <c r="EUR299"/>
      <c r="EUS299"/>
      <c r="EUT299"/>
      <c r="EUU299"/>
      <c r="EUV299"/>
      <c r="EUW299"/>
      <c r="EUX299"/>
      <c r="EUY299"/>
      <c r="EUZ299"/>
      <c r="EVA299"/>
      <c r="EVB299"/>
      <c r="EVC299"/>
      <c r="EVD299"/>
      <c r="EVE299"/>
      <c r="EVF299"/>
      <c r="EVG299"/>
      <c r="EVH299"/>
      <c r="EVI299"/>
      <c r="EVJ299"/>
      <c r="EVK299"/>
      <c r="EVL299"/>
      <c r="EVM299"/>
      <c r="EVN299"/>
      <c r="EVO299"/>
      <c r="EVP299"/>
      <c r="EVQ299"/>
      <c r="EVR299"/>
      <c r="EVS299"/>
      <c r="EVT299"/>
      <c r="EVU299"/>
      <c r="EVV299"/>
      <c r="EVW299"/>
      <c r="EVX299"/>
      <c r="EVY299"/>
      <c r="EVZ299"/>
      <c r="EWA299"/>
      <c r="EWB299"/>
      <c r="EWC299"/>
      <c r="EWD299"/>
      <c r="EWE299"/>
      <c r="EWF299"/>
      <c r="EWG299"/>
      <c r="EWH299"/>
      <c r="EWI299"/>
      <c r="EWJ299"/>
      <c r="EWK299"/>
      <c r="EWL299"/>
      <c r="EWM299"/>
      <c r="EWN299"/>
      <c r="EWO299"/>
      <c r="EWP299"/>
      <c r="EWQ299"/>
      <c r="EWR299"/>
      <c r="EWS299"/>
      <c r="EWT299"/>
      <c r="EWU299"/>
      <c r="EWV299"/>
      <c r="EWW299"/>
      <c r="EWX299"/>
      <c r="EWY299"/>
      <c r="EWZ299"/>
      <c r="EXA299"/>
      <c r="EXB299"/>
      <c r="EXC299"/>
      <c r="EXD299"/>
      <c r="EXE299"/>
      <c r="EXF299"/>
      <c r="EXG299"/>
      <c r="EXH299"/>
      <c r="EXI299"/>
      <c r="EXJ299"/>
      <c r="EXK299"/>
      <c r="EXL299"/>
      <c r="EXM299"/>
      <c r="EXN299"/>
      <c r="EXO299"/>
      <c r="EXP299"/>
      <c r="EXQ299"/>
      <c r="EXR299"/>
      <c r="EXS299"/>
      <c r="EXT299"/>
      <c r="EXU299"/>
      <c r="EXV299"/>
      <c r="EXW299"/>
      <c r="EXX299"/>
      <c r="EXY299"/>
      <c r="EXZ299"/>
      <c r="EYA299"/>
      <c r="EYB299"/>
      <c r="EYC299"/>
      <c r="EYD299"/>
      <c r="EYE299"/>
      <c r="EYF299"/>
      <c r="EYG299"/>
      <c r="EYH299"/>
      <c r="EYI299"/>
      <c r="EYJ299"/>
      <c r="EYK299"/>
      <c r="EYL299"/>
      <c r="EYM299"/>
      <c r="EYN299"/>
      <c r="EYO299"/>
      <c r="EYP299"/>
      <c r="EYQ299"/>
      <c r="EYR299"/>
      <c r="EYS299"/>
      <c r="EYT299"/>
      <c r="EYU299"/>
      <c r="EYV299"/>
      <c r="EYW299"/>
      <c r="EYX299"/>
      <c r="EYY299"/>
      <c r="EYZ299"/>
      <c r="EZA299"/>
      <c r="EZB299"/>
      <c r="EZC299"/>
      <c r="EZD299"/>
      <c r="EZE299"/>
      <c r="EZF299"/>
      <c r="EZG299"/>
      <c r="EZH299"/>
      <c r="EZI299"/>
      <c r="EZJ299"/>
      <c r="EZK299"/>
      <c r="EZL299"/>
      <c r="EZM299"/>
      <c r="EZN299"/>
      <c r="EZO299"/>
      <c r="EZP299"/>
      <c r="EZQ299"/>
      <c r="EZR299"/>
      <c r="EZS299"/>
      <c r="EZT299"/>
      <c r="EZU299"/>
      <c r="EZV299"/>
      <c r="EZW299"/>
      <c r="EZX299"/>
      <c r="EZY299"/>
      <c r="EZZ299"/>
      <c r="FAA299"/>
      <c r="FAB299"/>
      <c r="FAC299"/>
      <c r="FAD299"/>
      <c r="FAE299"/>
      <c r="FAF299"/>
      <c r="FAG299"/>
      <c r="FAH299"/>
      <c r="FAI299"/>
      <c r="FAJ299"/>
      <c r="FAK299"/>
      <c r="FAL299"/>
      <c r="FAM299"/>
      <c r="FAN299"/>
      <c r="FAO299"/>
      <c r="FAP299"/>
      <c r="FAQ299"/>
      <c r="FAR299"/>
      <c r="FAS299"/>
      <c r="FAT299"/>
      <c r="FAU299"/>
      <c r="FAV299"/>
      <c r="FAW299"/>
      <c r="FAX299"/>
      <c r="FAY299"/>
      <c r="FAZ299"/>
      <c r="FBA299"/>
      <c r="FBB299"/>
      <c r="FBC299"/>
      <c r="FBD299"/>
      <c r="FBE299"/>
      <c r="FBF299"/>
      <c r="FBG299"/>
      <c r="FBH299"/>
      <c r="FBI299"/>
      <c r="FBJ299"/>
      <c r="FBK299"/>
      <c r="FBL299"/>
      <c r="FBM299"/>
      <c r="FBN299"/>
      <c r="FBO299"/>
      <c r="FBP299"/>
      <c r="FBQ299"/>
      <c r="FBR299"/>
      <c r="FBS299"/>
      <c r="FBT299"/>
      <c r="FBU299"/>
      <c r="FBV299"/>
      <c r="FBW299"/>
      <c r="FBX299"/>
      <c r="FBY299"/>
      <c r="FBZ299"/>
      <c r="FCA299"/>
      <c r="FCB299"/>
      <c r="FCC299"/>
      <c r="FCD299"/>
      <c r="FCE299"/>
      <c r="FCF299"/>
      <c r="FCG299"/>
      <c r="FCH299"/>
      <c r="FCI299"/>
      <c r="FCJ299"/>
      <c r="FCK299"/>
      <c r="FCL299"/>
      <c r="FCM299"/>
      <c r="FCN299"/>
      <c r="FCO299"/>
      <c r="FCP299"/>
      <c r="FCQ299"/>
      <c r="FCR299"/>
      <c r="FCS299"/>
      <c r="FCT299"/>
      <c r="FCU299"/>
      <c r="FCV299"/>
      <c r="FCW299"/>
      <c r="FCX299"/>
      <c r="FCY299"/>
      <c r="FCZ299"/>
      <c r="FDA299"/>
      <c r="FDB299"/>
      <c r="FDC299"/>
      <c r="FDD299"/>
      <c r="FDE299"/>
      <c r="FDF299"/>
      <c r="FDG299"/>
      <c r="FDH299"/>
      <c r="FDI299"/>
      <c r="FDJ299"/>
      <c r="FDK299"/>
      <c r="FDL299"/>
      <c r="FDM299"/>
      <c r="FDN299"/>
      <c r="FDO299"/>
      <c r="FDP299"/>
      <c r="FDQ299"/>
      <c r="FDR299"/>
      <c r="FDS299"/>
      <c r="FDT299"/>
      <c r="FDU299"/>
      <c r="FDV299"/>
      <c r="FDW299"/>
      <c r="FDX299"/>
      <c r="FDY299"/>
      <c r="FDZ299"/>
      <c r="FEA299"/>
      <c r="FEB299"/>
      <c r="FEC299"/>
      <c r="FED299"/>
      <c r="FEE299"/>
      <c r="FEF299"/>
      <c r="FEG299"/>
      <c r="FEH299"/>
      <c r="FEI299"/>
      <c r="FEJ299"/>
      <c r="FEK299"/>
      <c r="FEL299"/>
      <c r="FEM299"/>
      <c r="FEN299"/>
      <c r="FEO299"/>
      <c r="FEP299"/>
      <c r="FEQ299"/>
      <c r="FER299"/>
      <c r="FES299"/>
      <c r="FET299"/>
      <c r="FEU299"/>
      <c r="FEV299"/>
      <c r="FEW299"/>
      <c r="FEX299"/>
      <c r="FEY299"/>
      <c r="FEZ299"/>
      <c r="FFA299"/>
      <c r="FFB299"/>
      <c r="FFC299"/>
      <c r="FFD299"/>
      <c r="FFE299"/>
      <c r="FFF299"/>
      <c r="FFG299"/>
      <c r="FFH299"/>
      <c r="FFI299"/>
      <c r="FFJ299"/>
      <c r="FFK299"/>
      <c r="FFL299"/>
      <c r="FFM299"/>
      <c r="FFN299"/>
      <c r="FFO299"/>
      <c r="FFP299"/>
      <c r="FFQ299"/>
      <c r="FFR299"/>
      <c r="FFS299"/>
      <c r="FFT299"/>
      <c r="FFU299"/>
      <c r="FFV299"/>
      <c r="FFW299"/>
      <c r="FFX299"/>
      <c r="FFY299"/>
      <c r="FFZ299"/>
      <c r="FGA299"/>
      <c r="FGB299"/>
      <c r="FGC299"/>
      <c r="FGD299"/>
      <c r="FGE299"/>
      <c r="FGF299"/>
      <c r="FGG299"/>
      <c r="FGH299"/>
      <c r="FGI299"/>
      <c r="FGJ299"/>
      <c r="FGK299"/>
      <c r="FGL299"/>
      <c r="FGM299"/>
      <c r="FGN299"/>
      <c r="FGO299"/>
      <c r="FGP299"/>
      <c r="FGQ299"/>
      <c r="FGR299"/>
      <c r="FGS299"/>
      <c r="FGT299"/>
      <c r="FGU299"/>
      <c r="FGV299"/>
      <c r="FGW299"/>
      <c r="FGX299"/>
      <c r="FGY299"/>
      <c r="FGZ299"/>
      <c r="FHA299"/>
      <c r="FHB299"/>
      <c r="FHC299"/>
      <c r="FHD299"/>
      <c r="FHE299"/>
      <c r="FHF299"/>
      <c r="FHG299"/>
      <c r="FHH299"/>
      <c r="FHI299"/>
      <c r="FHJ299"/>
      <c r="FHK299"/>
      <c r="FHL299"/>
      <c r="FHM299"/>
      <c r="FHN299"/>
      <c r="FHO299"/>
      <c r="FHP299"/>
      <c r="FHQ299"/>
      <c r="FHR299"/>
      <c r="FHS299"/>
      <c r="FHT299"/>
      <c r="FHU299"/>
      <c r="FHV299"/>
      <c r="FHW299"/>
      <c r="FHX299"/>
      <c r="FHY299"/>
      <c r="FHZ299"/>
      <c r="FIA299"/>
      <c r="FIB299"/>
      <c r="FIC299"/>
      <c r="FID299"/>
      <c r="FIE299"/>
      <c r="FIF299"/>
      <c r="FIG299"/>
      <c r="FIH299"/>
      <c r="FII299"/>
      <c r="FIJ299"/>
      <c r="FIK299"/>
      <c r="FIL299"/>
      <c r="FIM299"/>
      <c r="FIN299"/>
      <c r="FIO299"/>
      <c r="FIP299"/>
      <c r="FIQ299"/>
      <c r="FIR299"/>
      <c r="FIS299"/>
      <c r="FIT299"/>
      <c r="FIU299"/>
      <c r="FIV299"/>
      <c r="FIW299"/>
      <c r="FIX299"/>
      <c r="FIY299"/>
      <c r="FIZ299"/>
      <c r="FJA299"/>
      <c r="FJB299"/>
      <c r="FJC299"/>
      <c r="FJD299"/>
      <c r="FJE299"/>
      <c r="FJF299"/>
      <c r="FJG299"/>
      <c r="FJH299"/>
      <c r="FJI299"/>
      <c r="FJJ299"/>
      <c r="FJK299"/>
      <c r="FJL299"/>
      <c r="FJM299"/>
      <c r="FJN299"/>
      <c r="FJO299"/>
      <c r="FJP299"/>
      <c r="FJQ299"/>
      <c r="FJR299"/>
      <c r="FJS299"/>
      <c r="FJT299"/>
      <c r="FJU299"/>
      <c r="FJV299"/>
      <c r="FJW299"/>
      <c r="FJX299"/>
      <c r="FJY299"/>
      <c r="FJZ299"/>
      <c r="FKA299"/>
      <c r="FKB299"/>
      <c r="FKC299"/>
      <c r="FKD299"/>
      <c r="FKE299"/>
      <c r="FKF299"/>
      <c r="FKG299"/>
      <c r="FKH299"/>
      <c r="FKI299"/>
      <c r="FKJ299"/>
      <c r="FKK299"/>
      <c r="FKL299"/>
      <c r="FKM299"/>
      <c r="FKN299"/>
      <c r="FKO299"/>
      <c r="FKP299"/>
      <c r="FKQ299"/>
      <c r="FKR299"/>
      <c r="FKS299"/>
      <c r="FKT299"/>
      <c r="FKU299"/>
      <c r="FKV299"/>
      <c r="FKW299"/>
      <c r="FKX299"/>
      <c r="FKY299"/>
      <c r="FKZ299"/>
      <c r="FLA299"/>
      <c r="FLB299"/>
      <c r="FLC299"/>
      <c r="FLD299"/>
      <c r="FLE299"/>
      <c r="FLF299"/>
      <c r="FLG299"/>
      <c r="FLH299"/>
      <c r="FLI299"/>
      <c r="FLJ299"/>
      <c r="FLK299"/>
      <c r="FLL299"/>
      <c r="FLM299"/>
      <c r="FLN299"/>
      <c r="FLO299"/>
      <c r="FLP299"/>
      <c r="FLQ299"/>
      <c r="FLR299"/>
      <c r="FLS299"/>
      <c r="FLT299"/>
      <c r="FLU299"/>
      <c r="FLV299"/>
      <c r="FLW299"/>
      <c r="FLX299"/>
      <c r="FLY299"/>
      <c r="FLZ299"/>
      <c r="FMA299"/>
      <c r="FMB299"/>
      <c r="FMC299"/>
      <c r="FMD299"/>
      <c r="FME299"/>
      <c r="FMF299"/>
      <c r="FMG299"/>
      <c r="FMH299"/>
      <c r="FMI299"/>
      <c r="FMJ299"/>
      <c r="FMK299"/>
      <c r="FML299"/>
      <c r="FMM299"/>
      <c r="FMN299"/>
      <c r="FMO299"/>
      <c r="FMP299"/>
      <c r="FMQ299"/>
      <c r="FMR299"/>
      <c r="FMS299"/>
      <c r="FMT299"/>
      <c r="FMU299"/>
      <c r="FMV299"/>
      <c r="FMW299"/>
      <c r="FMX299"/>
      <c r="FMY299"/>
      <c r="FMZ299"/>
      <c r="FNA299"/>
      <c r="FNB299"/>
      <c r="FNC299"/>
      <c r="FND299"/>
      <c r="FNE299"/>
      <c r="FNF299"/>
      <c r="FNG299"/>
      <c r="FNH299"/>
      <c r="FNI299"/>
      <c r="FNJ299"/>
      <c r="FNK299"/>
      <c r="FNL299"/>
      <c r="FNM299"/>
      <c r="FNN299"/>
      <c r="FNO299"/>
      <c r="FNP299"/>
      <c r="FNQ299"/>
      <c r="FNR299"/>
      <c r="FNS299"/>
      <c r="FNT299"/>
      <c r="FNU299"/>
      <c r="FNV299"/>
      <c r="FNW299"/>
      <c r="FNX299"/>
      <c r="FNY299"/>
      <c r="FNZ299"/>
      <c r="FOA299"/>
      <c r="FOB299"/>
      <c r="FOC299"/>
      <c r="FOD299"/>
      <c r="FOE299"/>
      <c r="FOF299"/>
      <c r="FOG299"/>
      <c r="FOH299"/>
      <c r="FOI299"/>
      <c r="FOJ299"/>
      <c r="FOK299"/>
      <c r="FOL299"/>
      <c r="FOM299"/>
      <c r="FON299"/>
      <c r="FOO299"/>
      <c r="FOP299"/>
      <c r="FOQ299"/>
      <c r="FOR299"/>
      <c r="FOS299"/>
      <c r="FOT299"/>
      <c r="FOU299"/>
      <c r="FOV299"/>
      <c r="FOW299"/>
      <c r="FOX299"/>
      <c r="FOY299"/>
      <c r="FOZ299"/>
      <c r="FPA299"/>
      <c r="FPB299"/>
      <c r="FPC299"/>
      <c r="FPD299"/>
      <c r="FPE299"/>
      <c r="FPF299"/>
      <c r="FPG299"/>
      <c r="FPH299"/>
      <c r="FPI299"/>
      <c r="FPJ299"/>
      <c r="FPK299"/>
      <c r="FPL299"/>
      <c r="FPM299"/>
      <c r="FPN299"/>
      <c r="FPO299"/>
      <c r="FPP299"/>
      <c r="FPQ299"/>
      <c r="FPR299"/>
      <c r="FPS299"/>
      <c r="FPT299"/>
      <c r="FPU299"/>
      <c r="FPV299"/>
      <c r="FPW299"/>
      <c r="FPX299"/>
      <c r="FPY299"/>
      <c r="FPZ299"/>
      <c r="FQA299"/>
      <c r="FQB299"/>
      <c r="FQC299"/>
      <c r="FQD299"/>
      <c r="FQE299"/>
      <c r="FQF299"/>
      <c r="FQG299"/>
      <c r="FQH299"/>
      <c r="FQI299"/>
      <c r="FQJ299"/>
      <c r="FQK299"/>
      <c r="FQL299"/>
      <c r="FQM299"/>
      <c r="FQN299"/>
      <c r="FQO299"/>
      <c r="FQP299"/>
      <c r="FQQ299"/>
      <c r="FQR299"/>
      <c r="FQS299"/>
      <c r="FQT299"/>
      <c r="FQU299"/>
      <c r="FQV299"/>
      <c r="FQW299"/>
      <c r="FQX299"/>
      <c r="FQY299"/>
      <c r="FQZ299"/>
      <c r="FRA299"/>
      <c r="FRB299"/>
      <c r="FRC299"/>
      <c r="FRD299"/>
      <c r="FRE299"/>
      <c r="FRF299"/>
      <c r="FRG299"/>
      <c r="FRH299"/>
      <c r="FRI299"/>
      <c r="FRJ299"/>
      <c r="FRK299"/>
      <c r="FRL299"/>
      <c r="FRM299"/>
      <c r="FRN299"/>
      <c r="FRO299"/>
      <c r="FRP299"/>
      <c r="FRQ299"/>
      <c r="FRR299"/>
      <c r="FRS299"/>
      <c r="FRT299"/>
      <c r="FRU299"/>
      <c r="FRV299"/>
      <c r="FRW299"/>
      <c r="FRX299"/>
      <c r="FRY299"/>
      <c r="FRZ299"/>
      <c r="FSA299"/>
      <c r="FSB299"/>
      <c r="FSC299"/>
      <c r="FSD299"/>
      <c r="FSE299"/>
      <c r="FSF299"/>
      <c r="FSG299"/>
      <c r="FSH299"/>
      <c r="FSI299"/>
      <c r="FSJ299"/>
      <c r="FSK299"/>
      <c r="FSL299"/>
      <c r="FSM299"/>
      <c r="FSN299"/>
      <c r="FSO299"/>
      <c r="FSP299"/>
      <c r="FSQ299"/>
      <c r="FSR299"/>
      <c r="FSS299"/>
      <c r="FST299"/>
      <c r="FSU299"/>
      <c r="FSV299"/>
      <c r="FSW299"/>
      <c r="FSX299"/>
      <c r="FSY299"/>
      <c r="FSZ299"/>
      <c r="FTA299"/>
      <c r="FTB299"/>
      <c r="FTC299"/>
      <c r="FTD299"/>
      <c r="FTE299"/>
      <c r="FTF299"/>
      <c r="FTG299"/>
      <c r="FTH299"/>
      <c r="FTI299"/>
      <c r="FTJ299"/>
      <c r="FTK299"/>
      <c r="FTL299"/>
      <c r="FTM299"/>
      <c r="FTN299"/>
      <c r="FTO299"/>
      <c r="FTP299"/>
      <c r="FTQ299"/>
      <c r="FTR299"/>
      <c r="FTS299"/>
      <c r="FTT299"/>
      <c r="FTU299"/>
      <c r="FTV299"/>
      <c r="FTW299"/>
      <c r="FTX299"/>
      <c r="FTY299"/>
      <c r="FTZ299"/>
      <c r="FUA299"/>
      <c r="FUB299"/>
      <c r="FUC299"/>
      <c r="FUD299"/>
      <c r="FUE299"/>
      <c r="FUF299"/>
      <c r="FUG299"/>
      <c r="FUH299"/>
      <c r="FUI299"/>
      <c r="FUJ299"/>
      <c r="FUK299"/>
      <c r="FUL299"/>
      <c r="FUM299"/>
      <c r="FUN299"/>
      <c r="FUO299"/>
      <c r="FUP299"/>
      <c r="FUQ299"/>
      <c r="FUR299"/>
      <c r="FUS299"/>
      <c r="FUT299"/>
      <c r="FUU299"/>
      <c r="FUV299"/>
      <c r="FUW299"/>
      <c r="FUX299"/>
      <c r="FUY299"/>
      <c r="FUZ299"/>
      <c r="FVA299"/>
      <c r="FVB299"/>
      <c r="FVC299"/>
      <c r="FVD299"/>
      <c r="FVE299"/>
      <c r="FVF299"/>
      <c r="FVG299"/>
      <c r="FVH299"/>
      <c r="FVI299"/>
      <c r="FVJ299"/>
      <c r="FVK299"/>
      <c r="FVL299"/>
      <c r="FVM299"/>
      <c r="FVN299"/>
      <c r="FVO299"/>
      <c r="FVP299"/>
      <c r="FVQ299"/>
      <c r="FVR299"/>
      <c r="FVS299"/>
      <c r="FVT299"/>
      <c r="FVU299"/>
      <c r="FVV299"/>
      <c r="FVW299"/>
      <c r="FVX299"/>
      <c r="FVY299"/>
      <c r="FVZ299"/>
      <c r="FWA299"/>
      <c r="FWB299"/>
      <c r="FWC299"/>
      <c r="FWD299"/>
      <c r="FWE299"/>
      <c r="FWF299"/>
      <c r="FWG299"/>
      <c r="FWH299"/>
      <c r="FWI299"/>
      <c r="FWJ299"/>
      <c r="FWK299"/>
      <c r="FWL299"/>
      <c r="FWM299"/>
      <c r="FWN299"/>
      <c r="FWO299"/>
      <c r="FWP299"/>
      <c r="FWQ299"/>
      <c r="FWR299"/>
      <c r="FWS299"/>
      <c r="FWT299"/>
      <c r="FWU299"/>
      <c r="FWV299"/>
      <c r="FWW299"/>
      <c r="FWX299"/>
      <c r="FWY299"/>
      <c r="FWZ299"/>
      <c r="FXA299"/>
      <c r="FXB299"/>
      <c r="FXC299"/>
      <c r="FXD299"/>
      <c r="FXE299"/>
      <c r="FXF299"/>
      <c r="FXG299"/>
      <c r="FXH299"/>
      <c r="FXI299"/>
      <c r="FXJ299"/>
      <c r="FXK299"/>
      <c r="FXL299"/>
      <c r="FXM299"/>
      <c r="FXN299"/>
      <c r="FXO299"/>
      <c r="FXP299"/>
      <c r="FXQ299"/>
      <c r="FXR299"/>
      <c r="FXS299"/>
      <c r="FXT299"/>
      <c r="FXU299"/>
      <c r="FXV299"/>
      <c r="FXW299"/>
      <c r="FXX299"/>
      <c r="FXY299"/>
      <c r="FXZ299"/>
      <c r="FYA299"/>
      <c r="FYB299"/>
      <c r="FYC299"/>
      <c r="FYD299"/>
      <c r="FYE299"/>
      <c r="FYF299"/>
      <c r="FYG299"/>
      <c r="FYH299"/>
      <c r="FYI299"/>
      <c r="FYJ299"/>
      <c r="FYK299"/>
      <c r="FYL299"/>
      <c r="FYM299"/>
      <c r="FYN299"/>
      <c r="FYO299"/>
      <c r="FYP299"/>
      <c r="FYQ299"/>
      <c r="FYR299"/>
      <c r="FYS299"/>
      <c r="FYT299"/>
      <c r="FYU299"/>
      <c r="FYV299"/>
      <c r="FYW299"/>
      <c r="FYX299"/>
      <c r="FYY299"/>
      <c r="FYZ299"/>
      <c r="FZA299"/>
      <c r="FZB299"/>
      <c r="FZC299"/>
      <c r="FZD299"/>
      <c r="FZE299"/>
      <c r="FZF299"/>
      <c r="FZG299"/>
      <c r="FZH299"/>
      <c r="FZI299"/>
      <c r="FZJ299"/>
      <c r="FZK299"/>
      <c r="FZL299"/>
      <c r="FZM299"/>
      <c r="FZN299"/>
      <c r="FZO299"/>
      <c r="FZP299"/>
      <c r="FZQ299"/>
      <c r="FZR299"/>
      <c r="FZS299"/>
      <c r="FZT299"/>
      <c r="FZU299"/>
      <c r="FZV299"/>
      <c r="FZW299"/>
      <c r="FZX299"/>
      <c r="FZY299"/>
      <c r="FZZ299"/>
      <c r="GAA299"/>
      <c r="GAB299"/>
      <c r="GAC299"/>
      <c r="GAD299"/>
      <c r="GAE299"/>
      <c r="GAF299"/>
      <c r="GAG299"/>
      <c r="GAH299"/>
      <c r="GAI299"/>
      <c r="GAJ299"/>
      <c r="GAK299"/>
      <c r="GAL299"/>
      <c r="GAM299"/>
      <c r="GAN299"/>
      <c r="GAO299"/>
      <c r="GAP299"/>
      <c r="GAQ299"/>
      <c r="GAR299"/>
      <c r="GAS299"/>
      <c r="GAT299"/>
      <c r="GAU299"/>
      <c r="GAV299"/>
      <c r="GAW299"/>
      <c r="GAX299"/>
      <c r="GAY299"/>
      <c r="GAZ299"/>
      <c r="GBA299"/>
      <c r="GBB299"/>
      <c r="GBC299"/>
      <c r="GBD299"/>
      <c r="GBE299"/>
      <c r="GBF299"/>
      <c r="GBG299"/>
      <c r="GBH299"/>
      <c r="GBI299"/>
      <c r="GBJ299"/>
      <c r="GBK299"/>
      <c r="GBL299"/>
      <c r="GBM299"/>
      <c r="GBN299"/>
      <c r="GBO299"/>
      <c r="GBP299"/>
      <c r="GBQ299"/>
      <c r="GBR299"/>
      <c r="GBS299"/>
      <c r="GBT299"/>
      <c r="GBU299"/>
      <c r="GBV299"/>
      <c r="GBW299"/>
      <c r="GBX299"/>
      <c r="GBY299"/>
      <c r="GBZ299"/>
      <c r="GCA299"/>
      <c r="GCB299"/>
      <c r="GCC299"/>
      <c r="GCD299"/>
      <c r="GCE299"/>
      <c r="GCF299"/>
      <c r="GCG299"/>
      <c r="GCH299"/>
      <c r="GCI299"/>
      <c r="GCJ299"/>
      <c r="GCK299"/>
      <c r="GCL299"/>
      <c r="GCM299"/>
      <c r="GCN299"/>
      <c r="GCO299"/>
      <c r="GCP299"/>
      <c r="GCQ299"/>
      <c r="GCR299"/>
      <c r="GCS299"/>
      <c r="GCT299"/>
      <c r="GCU299"/>
      <c r="GCV299"/>
      <c r="GCW299"/>
      <c r="GCX299"/>
      <c r="GCY299"/>
      <c r="GCZ299"/>
      <c r="GDA299"/>
      <c r="GDB299"/>
      <c r="GDC299"/>
      <c r="GDD299"/>
      <c r="GDE299"/>
      <c r="GDF299"/>
      <c r="GDG299"/>
      <c r="GDH299"/>
      <c r="GDI299"/>
      <c r="GDJ299"/>
      <c r="GDK299"/>
      <c r="GDL299"/>
      <c r="GDM299"/>
      <c r="GDN299"/>
      <c r="GDO299"/>
      <c r="GDP299"/>
      <c r="GDQ299"/>
      <c r="GDR299"/>
      <c r="GDS299"/>
      <c r="GDT299"/>
      <c r="GDU299"/>
      <c r="GDV299"/>
      <c r="GDW299"/>
      <c r="GDX299"/>
      <c r="GDY299"/>
      <c r="GDZ299"/>
      <c r="GEA299"/>
      <c r="GEB299"/>
      <c r="GEC299"/>
      <c r="GED299"/>
      <c r="GEE299"/>
      <c r="GEF299"/>
      <c r="GEG299"/>
      <c r="GEH299"/>
      <c r="GEI299"/>
      <c r="GEJ299"/>
      <c r="GEK299"/>
      <c r="GEL299"/>
      <c r="GEM299"/>
      <c r="GEN299"/>
      <c r="GEO299"/>
      <c r="GEP299"/>
      <c r="GEQ299"/>
      <c r="GER299"/>
      <c r="GES299"/>
      <c r="GET299"/>
      <c r="GEU299"/>
      <c r="GEV299"/>
      <c r="GEW299"/>
      <c r="GEX299"/>
      <c r="GEY299"/>
      <c r="GEZ299"/>
      <c r="GFA299"/>
      <c r="GFB299"/>
      <c r="GFC299"/>
      <c r="GFD299"/>
      <c r="GFE299"/>
      <c r="GFF299"/>
      <c r="GFG299"/>
      <c r="GFH299"/>
      <c r="GFI299"/>
      <c r="GFJ299"/>
      <c r="GFK299"/>
      <c r="GFL299"/>
      <c r="GFM299"/>
      <c r="GFN299"/>
      <c r="GFO299"/>
      <c r="GFP299"/>
      <c r="GFQ299"/>
      <c r="GFR299"/>
      <c r="GFS299"/>
      <c r="GFT299"/>
      <c r="GFU299"/>
      <c r="GFV299"/>
      <c r="GFW299"/>
      <c r="GFX299"/>
      <c r="GFY299"/>
      <c r="GFZ299"/>
      <c r="GGA299"/>
      <c r="GGB299"/>
      <c r="GGC299"/>
      <c r="GGD299"/>
      <c r="GGE299"/>
      <c r="GGF299"/>
      <c r="GGG299"/>
      <c r="GGH299"/>
      <c r="GGI299"/>
      <c r="GGJ299"/>
      <c r="GGK299"/>
      <c r="GGL299"/>
      <c r="GGM299"/>
      <c r="GGN299"/>
      <c r="GGO299"/>
      <c r="GGP299"/>
      <c r="GGQ299"/>
      <c r="GGR299"/>
      <c r="GGS299"/>
      <c r="GGT299"/>
      <c r="GGU299"/>
      <c r="GGV299"/>
      <c r="GGW299"/>
      <c r="GGX299"/>
      <c r="GGY299"/>
      <c r="GGZ299"/>
      <c r="GHA299"/>
      <c r="GHB299"/>
      <c r="GHC299"/>
      <c r="GHD299"/>
      <c r="GHE299"/>
      <c r="GHF299"/>
      <c r="GHG299"/>
      <c r="GHH299"/>
      <c r="GHI299"/>
      <c r="GHJ299"/>
      <c r="GHK299"/>
      <c r="GHL299"/>
      <c r="GHM299"/>
      <c r="GHN299"/>
      <c r="GHO299"/>
      <c r="GHP299"/>
      <c r="GHQ299"/>
      <c r="GHR299"/>
      <c r="GHS299"/>
      <c r="GHT299"/>
      <c r="GHU299"/>
      <c r="GHV299"/>
      <c r="GHW299"/>
      <c r="GHX299"/>
      <c r="GHY299"/>
      <c r="GHZ299"/>
      <c r="GIA299"/>
      <c r="GIB299"/>
      <c r="GIC299"/>
      <c r="GID299"/>
      <c r="GIE299"/>
      <c r="GIF299"/>
      <c r="GIG299"/>
      <c r="GIH299"/>
      <c r="GII299"/>
      <c r="GIJ299"/>
      <c r="GIK299"/>
      <c r="GIL299"/>
      <c r="GIM299"/>
      <c r="GIN299"/>
      <c r="GIO299"/>
      <c r="GIP299"/>
      <c r="GIQ299"/>
      <c r="GIR299"/>
      <c r="GIS299"/>
      <c r="GIT299"/>
      <c r="GIU299"/>
      <c r="GIV299"/>
      <c r="GIW299"/>
      <c r="GIX299"/>
      <c r="GIY299"/>
      <c r="GIZ299"/>
      <c r="GJA299"/>
      <c r="GJB299"/>
      <c r="GJC299"/>
      <c r="GJD299"/>
      <c r="GJE299"/>
      <c r="GJF299"/>
      <c r="GJG299"/>
      <c r="GJH299"/>
      <c r="GJI299"/>
      <c r="GJJ299"/>
      <c r="GJK299"/>
      <c r="GJL299"/>
      <c r="GJM299"/>
      <c r="GJN299"/>
      <c r="GJO299"/>
      <c r="GJP299"/>
      <c r="GJQ299"/>
      <c r="GJR299"/>
      <c r="GJS299"/>
      <c r="GJT299"/>
      <c r="GJU299"/>
      <c r="GJV299"/>
      <c r="GJW299"/>
      <c r="GJX299"/>
      <c r="GJY299"/>
      <c r="GJZ299"/>
      <c r="GKA299"/>
      <c r="GKB299"/>
      <c r="GKC299"/>
      <c r="GKD299"/>
      <c r="GKE299"/>
      <c r="GKF299"/>
      <c r="GKG299"/>
      <c r="GKH299"/>
      <c r="GKI299"/>
      <c r="GKJ299"/>
      <c r="GKK299"/>
      <c r="GKL299"/>
      <c r="GKM299"/>
      <c r="GKN299"/>
      <c r="GKO299"/>
      <c r="GKP299"/>
      <c r="GKQ299"/>
      <c r="GKR299"/>
      <c r="GKS299"/>
      <c r="GKT299"/>
      <c r="GKU299"/>
      <c r="GKV299"/>
      <c r="GKW299"/>
      <c r="GKX299"/>
      <c r="GKY299"/>
      <c r="GKZ299"/>
      <c r="GLA299"/>
      <c r="GLB299"/>
      <c r="GLC299"/>
      <c r="GLD299"/>
      <c r="GLE299"/>
      <c r="GLF299"/>
      <c r="GLG299"/>
      <c r="GLH299"/>
      <c r="GLI299"/>
      <c r="GLJ299"/>
      <c r="GLK299"/>
      <c r="GLL299"/>
      <c r="GLM299"/>
      <c r="GLN299"/>
      <c r="GLO299"/>
      <c r="GLP299"/>
      <c r="GLQ299"/>
      <c r="GLR299"/>
      <c r="GLS299"/>
      <c r="GLT299"/>
      <c r="GLU299"/>
      <c r="GLV299"/>
      <c r="GLW299"/>
      <c r="GLX299"/>
      <c r="GLY299"/>
      <c r="GLZ299"/>
      <c r="GMA299"/>
      <c r="GMB299"/>
      <c r="GMC299"/>
      <c r="GMD299"/>
      <c r="GME299"/>
      <c r="GMF299"/>
      <c r="GMG299"/>
      <c r="GMH299"/>
      <c r="GMI299"/>
      <c r="GMJ299"/>
      <c r="GMK299"/>
      <c r="GML299"/>
      <c r="GMM299"/>
      <c r="GMN299"/>
      <c r="GMO299"/>
      <c r="GMP299"/>
      <c r="GMQ299"/>
      <c r="GMR299"/>
      <c r="GMS299"/>
      <c r="GMT299"/>
      <c r="GMU299"/>
      <c r="GMV299"/>
      <c r="GMW299"/>
      <c r="GMX299"/>
      <c r="GMY299"/>
      <c r="GMZ299"/>
      <c r="GNA299"/>
      <c r="GNB299"/>
      <c r="GNC299"/>
      <c r="GND299"/>
      <c r="GNE299"/>
      <c r="GNF299"/>
      <c r="GNG299"/>
      <c r="GNH299"/>
      <c r="GNI299"/>
      <c r="GNJ299"/>
      <c r="GNK299"/>
      <c r="GNL299"/>
      <c r="GNM299"/>
      <c r="GNN299"/>
      <c r="GNO299"/>
      <c r="GNP299"/>
      <c r="GNQ299"/>
      <c r="GNR299"/>
      <c r="GNS299"/>
      <c r="GNT299"/>
      <c r="GNU299"/>
      <c r="GNV299"/>
      <c r="GNW299"/>
      <c r="GNX299"/>
      <c r="GNY299"/>
      <c r="GNZ299"/>
      <c r="GOA299"/>
      <c r="GOB299"/>
      <c r="GOC299"/>
      <c r="GOD299"/>
      <c r="GOE299"/>
      <c r="GOF299"/>
      <c r="GOG299"/>
      <c r="GOH299"/>
      <c r="GOI299"/>
      <c r="GOJ299"/>
      <c r="GOK299"/>
      <c r="GOL299"/>
      <c r="GOM299"/>
      <c r="GON299"/>
      <c r="GOO299"/>
      <c r="GOP299"/>
      <c r="GOQ299"/>
      <c r="GOR299"/>
      <c r="GOS299"/>
      <c r="GOT299"/>
      <c r="GOU299"/>
      <c r="GOV299"/>
      <c r="GOW299"/>
      <c r="GOX299"/>
      <c r="GOY299"/>
      <c r="GOZ299"/>
      <c r="GPA299"/>
      <c r="GPB299"/>
      <c r="GPC299"/>
      <c r="GPD299"/>
      <c r="GPE299"/>
      <c r="GPF299"/>
      <c r="GPG299"/>
      <c r="GPH299"/>
      <c r="GPI299"/>
      <c r="GPJ299"/>
      <c r="GPK299"/>
      <c r="GPL299"/>
      <c r="GPM299"/>
      <c r="GPN299"/>
      <c r="GPO299"/>
      <c r="GPP299"/>
      <c r="GPQ299"/>
      <c r="GPR299"/>
      <c r="GPS299"/>
      <c r="GPT299"/>
      <c r="GPU299"/>
      <c r="GPV299"/>
      <c r="GPW299"/>
      <c r="GPX299"/>
      <c r="GPY299"/>
      <c r="GPZ299"/>
      <c r="GQA299"/>
      <c r="GQB299"/>
      <c r="GQC299"/>
      <c r="GQD299"/>
      <c r="GQE299"/>
      <c r="GQF299"/>
      <c r="GQG299"/>
      <c r="GQH299"/>
      <c r="GQI299"/>
      <c r="GQJ299"/>
      <c r="GQK299"/>
      <c r="GQL299"/>
      <c r="GQM299"/>
      <c r="GQN299"/>
      <c r="GQO299"/>
      <c r="GQP299"/>
      <c r="GQQ299"/>
      <c r="GQR299"/>
      <c r="GQS299"/>
      <c r="GQT299"/>
      <c r="GQU299"/>
      <c r="GQV299"/>
      <c r="GQW299"/>
      <c r="GQX299"/>
      <c r="GQY299"/>
      <c r="GQZ299"/>
      <c r="GRA299"/>
      <c r="GRB299"/>
      <c r="GRC299"/>
      <c r="GRD299"/>
      <c r="GRE299"/>
      <c r="GRF299"/>
      <c r="GRG299"/>
      <c r="GRH299"/>
      <c r="GRI299"/>
      <c r="GRJ299"/>
      <c r="GRK299"/>
      <c r="GRL299"/>
      <c r="GRM299"/>
      <c r="GRN299"/>
      <c r="GRO299"/>
      <c r="GRP299"/>
      <c r="GRQ299"/>
      <c r="GRR299"/>
      <c r="GRS299"/>
      <c r="GRT299"/>
      <c r="GRU299"/>
      <c r="GRV299"/>
      <c r="GRW299"/>
      <c r="GRX299"/>
      <c r="GRY299"/>
      <c r="GRZ299"/>
      <c r="GSA299"/>
      <c r="GSB299"/>
      <c r="GSC299"/>
      <c r="GSD299"/>
      <c r="GSE299"/>
      <c r="GSF299"/>
      <c r="GSG299"/>
      <c r="GSH299"/>
      <c r="GSI299"/>
      <c r="GSJ299"/>
      <c r="GSK299"/>
      <c r="GSL299"/>
      <c r="GSM299"/>
      <c r="GSN299"/>
      <c r="GSO299"/>
      <c r="GSP299"/>
      <c r="GSQ299"/>
      <c r="GSR299"/>
      <c r="GSS299"/>
      <c r="GST299"/>
      <c r="GSU299"/>
      <c r="GSV299"/>
      <c r="GSW299"/>
      <c r="GSX299"/>
      <c r="GSY299"/>
      <c r="GSZ299"/>
      <c r="GTA299"/>
      <c r="GTB299"/>
      <c r="GTC299"/>
      <c r="GTD299"/>
      <c r="GTE299"/>
      <c r="GTF299"/>
      <c r="GTG299"/>
      <c r="GTH299"/>
      <c r="GTI299"/>
      <c r="GTJ299"/>
      <c r="GTK299"/>
      <c r="GTL299"/>
      <c r="GTM299"/>
      <c r="GTN299"/>
      <c r="GTO299"/>
      <c r="GTP299"/>
      <c r="GTQ299"/>
      <c r="GTR299"/>
      <c r="GTS299"/>
      <c r="GTT299"/>
      <c r="GTU299"/>
      <c r="GTV299"/>
      <c r="GTW299"/>
      <c r="GTX299"/>
      <c r="GTY299"/>
      <c r="GTZ299"/>
      <c r="GUA299"/>
      <c r="GUB299"/>
      <c r="GUC299"/>
      <c r="GUD299"/>
      <c r="GUE299"/>
      <c r="GUF299"/>
      <c r="GUG299"/>
      <c r="GUH299"/>
      <c r="GUI299"/>
      <c r="GUJ299"/>
      <c r="GUK299"/>
      <c r="GUL299"/>
      <c r="GUM299"/>
      <c r="GUN299"/>
      <c r="GUO299"/>
      <c r="GUP299"/>
      <c r="GUQ299"/>
      <c r="GUR299"/>
      <c r="GUS299"/>
      <c r="GUT299"/>
      <c r="GUU299"/>
      <c r="GUV299"/>
      <c r="GUW299"/>
      <c r="GUX299"/>
      <c r="GUY299"/>
      <c r="GUZ299"/>
      <c r="GVA299"/>
      <c r="GVB299"/>
      <c r="GVC299"/>
      <c r="GVD299"/>
      <c r="GVE299"/>
      <c r="GVF299"/>
      <c r="GVG299"/>
      <c r="GVH299"/>
      <c r="GVI299"/>
      <c r="GVJ299"/>
      <c r="GVK299"/>
      <c r="GVL299"/>
      <c r="GVM299"/>
      <c r="GVN299"/>
      <c r="GVO299"/>
      <c r="GVP299"/>
      <c r="GVQ299"/>
      <c r="GVR299"/>
      <c r="GVS299"/>
      <c r="GVT299"/>
      <c r="GVU299"/>
      <c r="GVV299"/>
      <c r="GVW299"/>
      <c r="GVX299"/>
      <c r="GVY299"/>
      <c r="GVZ299"/>
      <c r="GWA299"/>
      <c r="GWB299"/>
      <c r="GWC299"/>
      <c r="GWD299"/>
      <c r="GWE299"/>
      <c r="GWF299"/>
      <c r="GWG299"/>
      <c r="GWH299"/>
      <c r="GWI299"/>
      <c r="GWJ299"/>
      <c r="GWK299"/>
      <c r="GWL299"/>
      <c r="GWM299"/>
      <c r="GWN299"/>
      <c r="GWO299"/>
      <c r="GWP299"/>
      <c r="GWQ299"/>
      <c r="GWR299"/>
      <c r="GWS299"/>
      <c r="GWT299"/>
      <c r="GWU299"/>
      <c r="GWV299"/>
      <c r="GWW299"/>
      <c r="GWX299"/>
      <c r="GWY299"/>
      <c r="GWZ299"/>
      <c r="GXA299"/>
      <c r="GXB299"/>
      <c r="GXC299"/>
      <c r="GXD299"/>
      <c r="GXE299"/>
      <c r="GXF299"/>
      <c r="GXG299"/>
      <c r="GXH299"/>
      <c r="GXI299"/>
      <c r="GXJ299"/>
      <c r="GXK299"/>
      <c r="GXL299"/>
      <c r="GXM299"/>
      <c r="GXN299"/>
      <c r="GXO299"/>
      <c r="GXP299"/>
      <c r="GXQ299"/>
      <c r="GXR299"/>
      <c r="GXS299"/>
      <c r="GXT299"/>
      <c r="GXU299"/>
      <c r="GXV299"/>
      <c r="GXW299"/>
      <c r="GXX299"/>
      <c r="GXY299"/>
      <c r="GXZ299"/>
      <c r="GYA299"/>
      <c r="GYB299"/>
      <c r="GYC299"/>
      <c r="GYD299"/>
      <c r="GYE299"/>
      <c r="GYF299"/>
      <c r="GYG299"/>
      <c r="GYH299"/>
      <c r="GYI299"/>
      <c r="GYJ299"/>
      <c r="GYK299"/>
      <c r="GYL299"/>
      <c r="GYM299"/>
      <c r="GYN299"/>
      <c r="GYO299"/>
      <c r="GYP299"/>
      <c r="GYQ299"/>
      <c r="GYR299"/>
      <c r="GYS299"/>
      <c r="GYT299"/>
      <c r="GYU299"/>
      <c r="GYV299"/>
      <c r="GYW299"/>
      <c r="GYX299"/>
      <c r="GYY299"/>
      <c r="GYZ299"/>
      <c r="GZA299"/>
      <c r="GZB299"/>
      <c r="GZC299"/>
      <c r="GZD299"/>
      <c r="GZE299"/>
      <c r="GZF299"/>
      <c r="GZG299"/>
      <c r="GZH299"/>
      <c r="GZI299"/>
      <c r="GZJ299"/>
      <c r="GZK299"/>
      <c r="GZL299"/>
      <c r="GZM299"/>
      <c r="GZN299"/>
      <c r="GZO299"/>
      <c r="GZP299"/>
      <c r="GZQ299"/>
      <c r="GZR299"/>
      <c r="GZS299"/>
      <c r="GZT299"/>
      <c r="GZU299"/>
      <c r="GZV299"/>
      <c r="GZW299"/>
      <c r="GZX299"/>
      <c r="GZY299"/>
      <c r="GZZ299"/>
      <c r="HAA299"/>
      <c r="HAB299"/>
      <c r="HAC299"/>
      <c r="HAD299"/>
      <c r="HAE299"/>
      <c r="HAF299"/>
      <c r="HAG299"/>
      <c r="HAH299"/>
      <c r="HAI299"/>
      <c r="HAJ299"/>
      <c r="HAK299"/>
      <c r="HAL299"/>
      <c r="HAM299"/>
      <c r="HAN299"/>
      <c r="HAO299"/>
      <c r="HAP299"/>
      <c r="HAQ299"/>
      <c r="HAR299"/>
      <c r="HAS299"/>
      <c r="HAT299"/>
      <c r="HAU299"/>
      <c r="HAV299"/>
      <c r="HAW299"/>
      <c r="HAX299"/>
      <c r="HAY299"/>
      <c r="HAZ299"/>
      <c r="HBA299"/>
      <c r="HBB299"/>
      <c r="HBC299"/>
      <c r="HBD299"/>
      <c r="HBE299"/>
      <c r="HBF299"/>
      <c r="HBG299"/>
      <c r="HBH299"/>
      <c r="HBI299"/>
      <c r="HBJ299"/>
      <c r="HBK299"/>
      <c r="HBL299"/>
      <c r="HBM299"/>
      <c r="HBN299"/>
      <c r="HBO299"/>
      <c r="HBP299"/>
      <c r="HBQ299"/>
      <c r="HBR299"/>
      <c r="HBS299"/>
      <c r="HBT299"/>
      <c r="HBU299"/>
      <c r="HBV299"/>
      <c r="HBW299"/>
      <c r="HBX299"/>
      <c r="HBY299"/>
      <c r="HBZ299"/>
      <c r="HCA299"/>
      <c r="HCB299"/>
      <c r="HCC299"/>
      <c r="HCD299"/>
      <c r="HCE299"/>
      <c r="HCF299"/>
      <c r="HCG299"/>
      <c r="HCH299"/>
      <c r="HCI299"/>
      <c r="HCJ299"/>
      <c r="HCK299"/>
      <c r="HCL299"/>
      <c r="HCM299"/>
      <c r="HCN299"/>
      <c r="HCO299"/>
      <c r="HCP299"/>
      <c r="HCQ299"/>
      <c r="HCR299"/>
      <c r="HCS299"/>
      <c r="HCT299"/>
      <c r="HCU299"/>
      <c r="HCV299"/>
      <c r="HCW299"/>
      <c r="HCX299"/>
      <c r="HCY299"/>
      <c r="HCZ299"/>
      <c r="HDA299"/>
      <c r="HDB299"/>
      <c r="HDC299"/>
      <c r="HDD299"/>
      <c r="HDE299"/>
      <c r="HDF299"/>
      <c r="HDG299"/>
      <c r="HDH299"/>
      <c r="HDI299"/>
      <c r="HDJ299"/>
      <c r="HDK299"/>
      <c r="HDL299"/>
      <c r="HDM299"/>
      <c r="HDN299"/>
      <c r="HDO299"/>
      <c r="HDP299"/>
      <c r="HDQ299"/>
      <c r="HDR299"/>
      <c r="HDS299"/>
      <c r="HDT299"/>
      <c r="HDU299"/>
      <c r="HDV299"/>
      <c r="HDW299"/>
      <c r="HDX299"/>
      <c r="HDY299"/>
      <c r="HDZ299"/>
      <c r="HEA299"/>
      <c r="HEB299"/>
      <c r="HEC299"/>
      <c r="HED299"/>
      <c r="HEE299"/>
      <c r="HEF299"/>
      <c r="HEG299"/>
      <c r="HEH299"/>
      <c r="HEI299"/>
      <c r="HEJ299"/>
      <c r="HEK299"/>
      <c r="HEL299"/>
      <c r="HEM299"/>
      <c r="HEN299"/>
      <c r="HEO299"/>
      <c r="HEP299"/>
      <c r="HEQ299"/>
      <c r="HER299"/>
      <c r="HES299"/>
      <c r="HET299"/>
      <c r="HEU299"/>
      <c r="HEV299"/>
      <c r="HEW299"/>
      <c r="HEX299"/>
      <c r="HEY299"/>
      <c r="HEZ299"/>
      <c r="HFA299"/>
      <c r="HFB299"/>
      <c r="HFC299"/>
      <c r="HFD299"/>
      <c r="HFE299"/>
      <c r="HFF299"/>
      <c r="HFG299"/>
      <c r="HFH299"/>
      <c r="HFI299"/>
      <c r="HFJ299"/>
      <c r="HFK299"/>
      <c r="HFL299"/>
      <c r="HFM299"/>
      <c r="HFN299"/>
      <c r="HFO299"/>
      <c r="HFP299"/>
      <c r="HFQ299"/>
      <c r="HFR299"/>
      <c r="HFS299"/>
      <c r="HFT299"/>
      <c r="HFU299"/>
      <c r="HFV299"/>
      <c r="HFW299"/>
      <c r="HFX299"/>
      <c r="HFY299"/>
      <c r="HFZ299"/>
      <c r="HGA299"/>
      <c r="HGB299"/>
      <c r="HGC299"/>
      <c r="HGD299"/>
      <c r="HGE299"/>
      <c r="HGF299"/>
      <c r="HGG299"/>
      <c r="HGH299"/>
      <c r="HGI299"/>
      <c r="HGJ299"/>
      <c r="HGK299"/>
      <c r="HGL299"/>
      <c r="HGM299"/>
      <c r="HGN299"/>
      <c r="HGO299"/>
      <c r="HGP299"/>
      <c r="HGQ299"/>
      <c r="HGR299"/>
      <c r="HGS299"/>
      <c r="HGT299"/>
      <c r="HGU299"/>
      <c r="HGV299"/>
      <c r="HGW299"/>
      <c r="HGX299"/>
      <c r="HGY299"/>
      <c r="HGZ299"/>
      <c r="HHA299"/>
      <c r="HHB299"/>
      <c r="HHC299"/>
      <c r="HHD299"/>
      <c r="HHE299"/>
      <c r="HHF299"/>
      <c r="HHG299"/>
      <c r="HHH299"/>
      <c r="HHI299"/>
      <c r="HHJ299"/>
      <c r="HHK299"/>
      <c r="HHL299"/>
      <c r="HHM299"/>
      <c r="HHN299"/>
      <c r="HHO299"/>
      <c r="HHP299"/>
      <c r="HHQ299"/>
      <c r="HHR299"/>
      <c r="HHS299"/>
      <c r="HHT299"/>
      <c r="HHU299"/>
      <c r="HHV299"/>
      <c r="HHW299"/>
      <c r="HHX299"/>
      <c r="HHY299"/>
      <c r="HHZ299"/>
      <c r="HIA299"/>
      <c r="HIB299"/>
      <c r="HIC299"/>
      <c r="HID299"/>
      <c r="HIE299"/>
      <c r="HIF299"/>
      <c r="HIG299"/>
      <c r="HIH299"/>
      <c r="HII299"/>
      <c r="HIJ299"/>
      <c r="HIK299"/>
      <c r="HIL299"/>
      <c r="HIM299"/>
      <c r="HIN299"/>
      <c r="HIO299"/>
      <c r="HIP299"/>
      <c r="HIQ299"/>
      <c r="HIR299"/>
      <c r="HIS299"/>
      <c r="HIT299"/>
      <c r="HIU299"/>
      <c r="HIV299"/>
      <c r="HIW299"/>
      <c r="HIX299"/>
      <c r="HIY299"/>
      <c r="HIZ299"/>
      <c r="HJA299"/>
      <c r="HJB299"/>
      <c r="HJC299"/>
      <c r="HJD299"/>
      <c r="HJE299"/>
      <c r="HJF299"/>
      <c r="HJG299"/>
      <c r="HJH299"/>
      <c r="HJI299"/>
      <c r="HJJ299"/>
      <c r="HJK299"/>
      <c r="HJL299"/>
      <c r="HJM299"/>
      <c r="HJN299"/>
      <c r="HJO299"/>
      <c r="HJP299"/>
      <c r="HJQ299"/>
      <c r="HJR299"/>
      <c r="HJS299"/>
      <c r="HJT299"/>
      <c r="HJU299"/>
      <c r="HJV299"/>
      <c r="HJW299"/>
      <c r="HJX299"/>
      <c r="HJY299"/>
      <c r="HJZ299"/>
      <c r="HKA299"/>
      <c r="HKB299"/>
      <c r="HKC299"/>
      <c r="HKD299"/>
      <c r="HKE299"/>
      <c r="HKF299"/>
      <c r="HKG299"/>
      <c r="HKH299"/>
      <c r="HKI299"/>
      <c r="HKJ299"/>
      <c r="HKK299"/>
      <c r="HKL299"/>
      <c r="HKM299"/>
      <c r="HKN299"/>
      <c r="HKO299"/>
      <c r="HKP299"/>
      <c r="HKQ299"/>
      <c r="HKR299"/>
      <c r="HKS299"/>
      <c r="HKT299"/>
      <c r="HKU299"/>
      <c r="HKV299"/>
      <c r="HKW299"/>
      <c r="HKX299"/>
      <c r="HKY299"/>
      <c r="HKZ299"/>
      <c r="HLA299"/>
      <c r="HLB299"/>
      <c r="HLC299"/>
      <c r="HLD299"/>
      <c r="HLE299"/>
      <c r="HLF299"/>
      <c r="HLG299"/>
      <c r="HLH299"/>
      <c r="HLI299"/>
      <c r="HLJ299"/>
      <c r="HLK299"/>
      <c r="HLL299"/>
      <c r="HLM299"/>
      <c r="HLN299"/>
      <c r="HLO299"/>
      <c r="HLP299"/>
      <c r="HLQ299"/>
      <c r="HLR299"/>
      <c r="HLS299"/>
      <c r="HLT299"/>
      <c r="HLU299"/>
      <c r="HLV299"/>
      <c r="HLW299"/>
      <c r="HLX299"/>
      <c r="HLY299"/>
      <c r="HLZ299"/>
      <c r="HMA299"/>
      <c r="HMB299"/>
      <c r="HMC299"/>
      <c r="HMD299"/>
      <c r="HME299"/>
      <c r="HMF299"/>
      <c r="HMG299"/>
      <c r="HMH299"/>
      <c r="HMI299"/>
      <c r="HMJ299"/>
      <c r="HMK299"/>
      <c r="HML299"/>
      <c r="HMM299"/>
      <c r="HMN299"/>
      <c r="HMO299"/>
      <c r="HMP299"/>
      <c r="HMQ299"/>
      <c r="HMR299"/>
      <c r="HMS299"/>
      <c r="HMT299"/>
      <c r="HMU299"/>
      <c r="HMV299"/>
      <c r="HMW299"/>
      <c r="HMX299"/>
      <c r="HMY299"/>
      <c r="HMZ299"/>
      <c r="HNA299"/>
      <c r="HNB299"/>
      <c r="HNC299"/>
      <c r="HND299"/>
      <c r="HNE299"/>
      <c r="HNF299"/>
      <c r="HNG299"/>
      <c r="HNH299"/>
      <c r="HNI299"/>
      <c r="HNJ299"/>
      <c r="HNK299"/>
      <c r="HNL299"/>
      <c r="HNM299"/>
      <c r="HNN299"/>
      <c r="HNO299"/>
      <c r="HNP299"/>
      <c r="HNQ299"/>
      <c r="HNR299"/>
      <c r="HNS299"/>
      <c r="HNT299"/>
      <c r="HNU299"/>
      <c r="HNV299"/>
      <c r="HNW299"/>
      <c r="HNX299"/>
      <c r="HNY299"/>
      <c r="HNZ299"/>
      <c r="HOA299"/>
      <c r="HOB299"/>
      <c r="HOC299"/>
      <c r="HOD299"/>
      <c r="HOE299"/>
      <c r="HOF299"/>
      <c r="HOG299"/>
      <c r="HOH299"/>
      <c r="HOI299"/>
      <c r="HOJ299"/>
      <c r="HOK299"/>
      <c r="HOL299"/>
      <c r="HOM299"/>
      <c r="HON299"/>
      <c r="HOO299"/>
      <c r="HOP299"/>
      <c r="HOQ299"/>
      <c r="HOR299"/>
      <c r="HOS299"/>
      <c r="HOT299"/>
      <c r="HOU299"/>
      <c r="HOV299"/>
      <c r="HOW299"/>
      <c r="HOX299"/>
      <c r="HOY299"/>
      <c r="HOZ299"/>
      <c r="HPA299"/>
      <c r="HPB299"/>
      <c r="HPC299"/>
      <c r="HPD299"/>
      <c r="HPE299"/>
      <c r="HPF299"/>
      <c r="HPG299"/>
      <c r="HPH299"/>
      <c r="HPI299"/>
      <c r="HPJ299"/>
      <c r="HPK299"/>
      <c r="HPL299"/>
      <c r="HPM299"/>
      <c r="HPN299"/>
      <c r="HPO299"/>
      <c r="HPP299"/>
      <c r="HPQ299"/>
      <c r="HPR299"/>
      <c r="HPS299"/>
      <c r="HPT299"/>
      <c r="HPU299"/>
      <c r="HPV299"/>
      <c r="HPW299"/>
      <c r="HPX299"/>
      <c r="HPY299"/>
      <c r="HPZ299"/>
      <c r="HQA299"/>
      <c r="HQB299"/>
      <c r="HQC299"/>
      <c r="HQD299"/>
      <c r="HQE299"/>
      <c r="HQF299"/>
      <c r="HQG299"/>
      <c r="HQH299"/>
      <c r="HQI299"/>
      <c r="HQJ299"/>
      <c r="HQK299"/>
      <c r="HQL299"/>
      <c r="HQM299"/>
      <c r="HQN299"/>
      <c r="HQO299"/>
      <c r="HQP299"/>
      <c r="HQQ299"/>
      <c r="HQR299"/>
      <c r="HQS299"/>
      <c r="HQT299"/>
      <c r="HQU299"/>
      <c r="HQV299"/>
      <c r="HQW299"/>
      <c r="HQX299"/>
      <c r="HQY299"/>
      <c r="HQZ299"/>
      <c r="HRA299"/>
      <c r="HRB299"/>
      <c r="HRC299"/>
      <c r="HRD299"/>
      <c r="HRE299"/>
      <c r="HRF299"/>
      <c r="HRG299"/>
      <c r="HRH299"/>
      <c r="HRI299"/>
      <c r="HRJ299"/>
      <c r="HRK299"/>
      <c r="HRL299"/>
      <c r="HRM299"/>
      <c r="HRN299"/>
      <c r="HRO299"/>
      <c r="HRP299"/>
      <c r="HRQ299"/>
      <c r="HRR299"/>
      <c r="HRS299"/>
      <c r="HRT299"/>
      <c r="HRU299"/>
      <c r="HRV299"/>
      <c r="HRW299"/>
      <c r="HRX299"/>
      <c r="HRY299"/>
      <c r="HRZ299"/>
      <c r="HSA299"/>
      <c r="HSB299"/>
      <c r="HSC299"/>
      <c r="HSD299"/>
      <c r="HSE299"/>
      <c r="HSF299"/>
      <c r="HSG299"/>
      <c r="HSH299"/>
      <c r="HSI299"/>
      <c r="HSJ299"/>
      <c r="HSK299"/>
      <c r="HSL299"/>
      <c r="HSM299"/>
      <c r="HSN299"/>
      <c r="HSO299"/>
      <c r="HSP299"/>
      <c r="HSQ299"/>
      <c r="HSR299"/>
      <c r="HSS299"/>
      <c r="HST299"/>
      <c r="HSU299"/>
      <c r="HSV299"/>
      <c r="HSW299"/>
      <c r="HSX299"/>
      <c r="HSY299"/>
      <c r="HSZ299"/>
      <c r="HTA299"/>
      <c r="HTB299"/>
      <c r="HTC299"/>
      <c r="HTD299"/>
      <c r="HTE299"/>
      <c r="HTF299"/>
      <c r="HTG299"/>
      <c r="HTH299"/>
      <c r="HTI299"/>
      <c r="HTJ299"/>
      <c r="HTK299"/>
      <c r="HTL299"/>
      <c r="HTM299"/>
      <c r="HTN299"/>
      <c r="HTO299"/>
      <c r="HTP299"/>
      <c r="HTQ299"/>
      <c r="HTR299"/>
      <c r="HTS299"/>
      <c r="HTT299"/>
      <c r="HTU299"/>
      <c r="HTV299"/>
      <c r="HTW299"/>
      <c r="HTX299"/>
      <c r="HTY299"/>
      <c r="HTZ299"/>
      <c r="HUA299"/>
      <c r="HUB299"/>
      <c r="HUC299"/>
      <c r="HUD299"/>
      <c r="HUE299"/>
      <c r="HUF299"/>
      <c r="HUG299"/>
      <c r="HUH299"/>
      <c r="HUI299"/>
      <c r="HUJ299"/>
      <c r="HUK299"/>
      <c r="HUL299"/>
      <c r="HUM299"/>
      <c r="HUN299"/>
      <c r="HUO299"/>
      <c r="HUP299"/>
      <c r="HUQ299"/>
      <c r="HUR299"/>
      <c r="HUS299"/>
      <c r="HUT299"/>
      <c r="HUU299"/>
      <c r="HUV299"/>
      <c r="HUW299"/>
      <c r="HUX299"/>
      <c r="HUY299"/>
      <c r="HUZ299"/>
      <c r="HVA299"/>
      <c r="HVB299"/>
      <c r="HVC299"/>
      <c r="HVD299"/>
      <c r="HVE299"/>
      <c r="HVF299"/>
      <c r="HVG299"/>
      <c r="HVH299"/>
      <c r="HVI299"/>
      <c r="HVJ299"/>
      <c r="HVK299"/>
      <c r="HVL299"/>
      <c r="HVM299"/>
      <c r="HVN299"/>
      <c r="HVO299"/>
      <c r="HVP299"/>
      <c r="HVQ299"/>
      <c r="HVR299"/>
      <c r="HVS299"/>
      <c r="HVT299"/>
      <c r="HVU299"/>
      <c r="HVV299"/>
      <c r="HVW299"/>
      <c r="HVX299"/>
      <c r="HVY299"/>
      <c r="HVZ299"/>
      <c r="HWA299"/>
      <c r="HWB299"/>
      <c r="HWC299"/>
      <c r="HWD299"/>
      <c r="HWE299"/>
      <c r="HWF299"/>
      <c r="HWG299"/>
      <c r="HWH299"/>
      <c r="HWI299"/>
      <c r="HWJ299"/>
      <c r="HWK299"/>
      <c r="HWL299"/>
      <c r="HWM299"/>
      <c r="HWN299"/>
      <c r="HWO299"/>
      <c r="HWP299"/>
      <c r="HWQ299"/>
      <c r="HWR299"/>
      <c r="HWS299"/>
      <c r="HWT299"/>
      <c r="HWU299"/>
      <c r="HWV299"/>
      <c r="HWW299"/>
      <c r="HWX299"/>
      <c r="HWY299"/>
      <c r="HWZ299"/>
      <c r="HXA299"/>
      <c r="HXB299"/>
      <c r="HXC299"/>
      <c r="HXD299"/>
      <c r="HXE299"/>
      <c r="HXF299"/>
      <c r="HXG299"/>
      <c r="HXH299"/>
      <c r="HXI299"/>
      <c r="HXJ299"/>
      <c r="HXK299"/>
      <c r="HXL299"/>
      <c r="HXM299"/>
      <c r="HXN299"/>
      <c r="HXO299"/>
      <c r="HXP299"/>
      <c r="HXQ299"/>
      <c r="HXR299"/>
      <c r="HXS299"/>
      <c r="HXT299"/>
      <c r="HXU299"/>
      <c r="HXV299"/>
      <c r="HXW299"/>
      <c r="HXX299"/>
      <c r="HXY299"/>
      <c r="HXZ299"/>
      <c r="HYA299"/>
      <c r="HYB299"/>
      <c r="HYC299"/>
      <c r="HYD299"/>
      <c r="HYE299"/>
      <c r="HYF299"/>
      <c r="HYG299"/>
      <c r="HYH299"/>
      <c r="HYI299"/>
      <c r="HYJ299"/>
      <c r="HYK299"/>
      <c r="HYL299"/>
      <c r="HYM299"/>
      <c r="HYN299"/>
      <c r="HYO299"/>
      <c r="HYP299"/>
      <c r="HYQ299"/>
      <c r="HYR299"/>
      <c r="HYS299"/>
      <c r="HYT299"/>
      <c r="HYU299"/>
      <c r="HYV299"/>
      <c r="HYW299"/>
      <c r="HYX299"/>
      <c r="HYY299"/>
      <c r="HYZ299"/>
      <c r="HZA299"/>
      <c r="HZB299"/>
      <c r="HZC299"/>
      <c r="HZD299"/>
      <c r="HZE299"/>
      <c r="HZF299"/>
      <c r="HZG299"/>
      <c r="HZH299"/>
      <c r="HZI299"/>
      <c r="HZJ299"/>
      <c r="HZK299"/>
      <c r="HZL299"/>
      <c r="HZM299"/>
      <c r="HZN299"/>
      <c r="HZO299"/>
      <c r="HZP299"/>
      <c r="HZQ299"/>
      <c r="HZR299"/>
      <c r="HZS299"/>
      <c r="HZT299"/>
      <c r="HZU299"/>
      <c r="HZV299"/>
      <c r="HZW299"/>
      <c r="HZX299"/>
      <c r="HZY299"/>
      <c r="HZZ299"/>
      <c r="IAA299"/>
      <c r="IAB299"/>
      <c r="IAC299"/>
      <c r="IAD299"/>
      <c r="IAE299"/>
      <c r="IAF299"/>
      <c r="IAG299"/>
      <c r="IAH299"/>
      <c r="IAI299"/>
      <c r="IAJ299"/>
      <c r="IAK299"/>
      <c r="IAL299"/>
      <c r="IAM299"/>
      <c r="IAN299"/>
      <c r="IAO299"/>
      <c r="IAP299"/>
      <c r="IAQ299"/>
      <c r="IAR299"/>
      <c r="IAS299"/>
      <c r="IAT299"/>
      <c r="IAU299"/>
      <c r="IAV299"/>
      <c r="IAW299"/>
      <c r="IAX299"/>
      <c r="IAY299"/>
      <c r="IAZ299"/>
      <c r="IBA299"/>
      <c r="IBB299"/>
      <c r="IBC299"/>
      <c r="IBD299"/>
      <c r="IBE299"/>
      <c r="IBF299"/>
      <c r="IBG299"/>
      <c r="IBH299"/>
      <c r="IBI299"/>
      <c r="IBJ299"/>
      <c r="IBK299"/>
      <c r="IBL299"/>
      <c r="IBM299"/>
      <c r="IBN299"/>
      <c r="IBO299"/>
      <c r="IBP299"/>
      <c r="IBQ299"/>
      <c r="IBR299"/>
      <c r="IBS299"/>
      <c r="IBT299"/>
      <c r="IBU299"/>
      <c r="IBV299"/>
      <c r="IBW299"/>
      <c r="IBX299"/>
      <c r="IBY299"/>
      <c r="IBZ299"/>
      <c r="ICA299"/>
      <c r="ICB299"/>
      <c r="ICC299"/>
      <c r="ICD299"/>
      <c r="ICE299"/>
      <c r="ICF299"/>
      <c r="ICG299"/>
      <c r="ICH299"/>
      <c r="ICI299"/>
      <c r="ICJ299"/>
      <c r="ICK299"/>
      <c r="ICL299"/>
      <c r="ICM299"/>
      <c r="ICN299"/>
      <c r="ICO299"/>
      <c r="ICP299"/>
      <c r="ICQ299"/>
      <c r="ICR299"/>
      <c r="ICS299"/>
      <c r="ICT299"/>
      <c r="ICU299"/>
      <c r="ICV299"/>
      <c r="ICW299"/>
      <c r="ICX299"/>
      <c r="ICY299"/>
      <c r="ICZ299"/>
      <c r="IDA299"/>
      <c r="IDB299"/>
      <c r="IDC299"/>
      <c r="IDD299"/>
      <c r="IDE299"/>
      <c r="IDF299"/>
      <c r="IDG299"/>
      <c r="IDH299"/>
      <c r="IDI299"/>
      <c r="IDJ299"/>
      <c r="IDK299"/>
      <c r="IDL299"/>
      <c r="IDM299"/>
      <c r="IDN299"/>
      <c r="IDO299"/>
      <c r="IDP299"/>
      <c r="IDQ299"/>
      <c r="IDR299"/>
      <c r="IDS299"/>
      <c r="IDT299"/>
      <c r="IDU299"/>
      <c r="IDV299"/>
      <c r="IDW299"/>
      <c r="IDX299"/>
      <c r="IDY299"/>
      <c r="IDZ299"/>
      <c r="IEA299"/>
      <c r="IEB299"/>
      <c r="IEC299"/>
      <c r="IED299"/>
      <c r="IEE299"/>
      <c r="IEF299"/>
      <c r="IEG299"/>
      <c r="IEH299"/>
      <c r="IEI299"/>
      <c r="IEJ299"/>
      <c r="IEK299"/>
      <c r="IEL299"/>
      <c r="IEM299"/>
      <c r="IEN299"/>
      <c r="IEO299"/>
      <c r="IEP299"/>
      <c r="IEQ299"/>
      <c r="IER299"/>
      <c r="IES299"/>
      <c r="IET299"/>
      <c r="IEU299"/>
      <c r="IEV299"/>
      <c r="IEW299"/>
      <c r="IEX299"/>
      <c r="IEY299"/>
      <c r="IEZ299"/>
      <c r="IFA299"/>
      <c r="IFB299"/>
      <c r="IFC299"/>
      <c r="IFD299"/>
      <c r="IFE299"/>
      <c r="IFF299"/>
      <c r="IFG299"/>
      <c r="IFH299"/>
      <c r="IFI299"/>
      <c r="IFJ299"/>
      <c r="IFK299"/>
      <c r="IFL299"/>
      <c r="IFM299"/>
      <c r="IFN299"/>
      <c r="IFO299"/>
      <c r="IFP299"/>
      <c r="IFQ299"/>
      <c r="IFR299"/>
      <c r="IFS299"/>
      <c r="IFT299"/>
      <c r="IFU299"/>
      <c r="IFV299"/>
      <c r="IFW299"/>
      <c r="IFX299"/>
      <c r="IFY299"/>
      <c r="IFZ299"/>
      <c r="IGA299"/>
      <c r="IGB299"/>
      <c r="IGC299"/>
      <c r="IGD299"/>
      <c r="IGE299"/>
      <c r="IGF299"/>
      <c r="IGG299"/>
      <c r="IGH299"/>
      <c r="IGI299"/>
      <c r="IGJ299"/>
      <c r="IGK299"/>
      <c r="IGL299"/>
      <c r="IGM299"/>
      <c r="IGN299"/>
      <c r="IGO299"/>
      <c r="IGP299"/>
      <c r="IGQ299"/>
      <c r="IGR299"/>
      <c r="IGS299"/>
      <c r="IGT299"/>
      <c r="IGU299"/>
      <c r="IGV299"/>
      <c r="IGW299"/>
      <c r="IGX299"/>
      <c r="IGY299"/>
      <c r="IGZ299"/>
      <c r="IHA299"/>
      <c r="IHB299"/>
      <c r="IHC299"/>
      <c r="IHD299"/>
      <c r="IHE299"/>
      <c r="IHF299"/>
      <c r="IHG299"/>
      <c r="IHH299"/>
      <c r="IHI299"/>
      <c r="IHJ299"/>
      <c r="IHK299"/>
      <c r="IHL299"/>
      <c r="IHM299"/>
      <c r="IHN299"/>
      <c r="IHO299"/>
      <c r="IHP299"/>
      <c r="IHQ299"/>
      <c r="IHR299"/>
      <c r="IHS299"/>
      <c r="IHT299"/>
      <c r="IHU299"/>
      <c r="IHV299"/>
      <c r="IHW299"/>
      <c r="IHX299"/>
      <c r="IHY299"/>
      <c r="IHZ299"/>
      <c r="IIA299"/>
      <c r="IIB299"/>
      <c r="IIC299"/>
      <c r="IID299"/>
      <c r="IIE299"/>
      <c r="IIF299"/>
      <c r="IIG299"/>
      <c r="IIH299"/>
      <c r="III299"/>
      <c r="IIJ299"/>
      <c r="IIK299"/>
      <c r="IIL299"/>
      <c r="IIM299"/>
      <c r="IIN299"/>
      <c r="IIO299"/>
      <c r="IIP299"/>
      <c r="IIQ299"/>
      <c r="IIR299"/>
      <c r="IIS299"/>
      <c r="IIT299"/>
      <c r="IIU299"/>
      <c r="IIV299"/>
      <c r="IIW299"/>
      <c r="IIX299"/>
      <c r="IIY299"/>
      <c r="IIZ299"/>
      <c r="IJA299"/>
      <c r="IJB299"/>
      <c r="IJC299"/>
      <c r="IJD299"/>
      <c r="IJE299"/>
      <c r="IJF299"/>
      <c r="IJG299"/>
      <c r="IJH299"/>
      <c r="IJI299"/>
      <c r="IJJ299"/>
      <c r="IJK299"/>
      <c r="IJL299"/>
      <c r="IJM299"/>
      <c r="IJN299"/>
      <c r="IJO299"/>
      <c r="IJP299"/>
      <c r="IJQ299"/>
      <c r="IJR299"/>
      <c r="IJS299"/>
      <c r="IJT299"/>
      <c r="IJU299"/>
      <c r="IJV299"/>
      <c r="IJW299"/>
      <c r="IJX299"/>
      <c r="IJY299"/>
      <c r="IJZ299"/>
      <c r="IKA299"/>
      <c r="IKB299"/>
      <c r="IKC299"/>
      <c r="IKD299"/>
      <c r="IKE299"/>
      <c r="IKF299"/>
      <c r="IKG299"/>
      <c r="IKH299"/>
      <c r="IKI299"/>
      <c r="IKJ299"/>
      <c r="IKK299"/>
      <c r="IKL299"/>
      <c r="IKM299"/>
      <c r="IKN299"/>
      <c r="IKO299"/>
      <c r="IKP299"/>
      <c r="IKQ299"/>
      <c r="IKR299"/>
      <c r="IKS299"/>
      <c r="IKT299"/>
      <c r="IKU299"/>
      <c r="IKV299"/>
      <c r="IKW299"/>
      <c r="IKX299"/>
      <c r="IKY299"/>
      <c r="IKZ299"/>
      <c r="ILA299"/>
      <c r="ILB299"/>
      <c r="ILC299"/>
      <c r="ILD299"/>
      <c r="ILE299"/>
      <c r="ILF299"/>
      <c r="ILG299"/>
      <c r="ILH299"/>
      <c r="ILI299"/>
      <c r="ILJ299"/>
      <c r="ILK299"/>
      <c r="ILL299"/>
      <c r="ILM299"/>
      <c r="ILN299"/>
      <c r="ILO299"/>
      <c r="ILP299"/>
      <c r="ILQ299"/>
      <c r="ILR299"/>
      <c r="ILS299"/>
      <c r="ILT299"/>
      <c r="ILU299"/>
      <c r="ILV299"/>
      <c r="ILW299"/>
      <c r="ILX299"/>
      <c r="ILY299"/>
      <c r="ILZ299"/>
      <c r="IMA299"/>
      <c r="IMB299"/>
      <c r="IMC299"/>
      <c r="IMD299"/>
      <c r="IME299"/>
      <c r="IMF299"/>
      <c r="IMG299"/>
      <c r="IMH299"/>
      <c r="IMI299"/>
      <c r="IMJ299"/>
      <c r="IMK299"/>
      <c r="IML299"/>
      <c r="IMM299"/>
      <c r="IMN299"/>
      <c r="IMO299"/>
      <c r="IMP299"/>
      <c r="IMQ299"/>
      <c r="IMR299"/>
      <c r="IMS299"/>
      <c r="IMT299"/>
      <c r="IMU299"/>
      <c r="IMV299"/>
      <c r="IMW299"/>
      <c r="IMX299"/>
      <c r="IMY299"/>
      <c r="IMZ299"/>
      <c r="INA299"/>
      <c r="INB299"/>
      <c r="INC299"/>
      <c r="IND299"/>
      <c r="INE299"/>
      <c r="INF299"/>
      <c r="ING299"/>
      <c r="INH299"/>
      <c r="INI299"/>
      <c r="INJ299"/>
      <c r="INK299"/>
      <c r="INL299"/>
      <c r="INM299"/>
      <c r="INN299"/>
      <c r="INO299"/>
      <c r="INP299"/>
      <c r="INQ299"/>
      <c r="INR299"/>
      <c r="INS299"/>
      <c r="INT299"/>
      <c r="INU299"/>
      <c r="INV299"/>
      <c r="INW299"/>
      <c r="INX299"/>
      <c r="INY299"/>
      <c r="INZ299"/>
      <c r="IOA299"/>
      <c r="IOB299"/>
      <c r="IOC299"/>
      <c r="IOD299"/>
      <c r="IOE299"/>
      <c r="IOF299"/>
      <c r="IOG299"/>
      <c r="IOH299"/>
      <c r="IOI299"/>
      <c r="IOJ299"/>
      <c r="IOK299"/>
      <c r="IOL299"/>
      <c r="IOM299"/>
      <c r="ION299"/>
      <c r="IOO299"/>
      <c r="IOP299"/>
      <c r="IOQ299"/>
      <c r="IOR299"/>
      <c r="IOS299"/>
      <c r="IOT299"/>
      <c r="IOU299"/>
      <c r="IOV299"/>
      <c r="IOW299"/>
      <c r="IOX299"/>
      <c r="IOY299"/>
      <c r="IOZ299"/>
      <c r="IPA299"/>
      <c r="IPB299"/>
      <c r="IPC299"/>
      <c r="IPD299"/>
      <c r="IPE299"/>
      <c r="IPF299"/>
      <c r="IPG299"/>
      <c r="IPH299"/>
      <c r="IPI299"/>
      <c r="IPJ299"/>
      <c r="IPK299"/>
      <c r="IPL299"/>
      <c r="IPM299"/>
      <c r="IPN299"/>
      <c r="IPO299"/>
      <c r="IPP299"/>
      <c r="IPQ299"/>
      <c r="IPR299"/>
      <c r="IPS299"/>
      <c r="IPT299"/>
      <c r="IPU299"/>
      <c r="IPV299"/>
      <c r="IPW299"/>
      <c r="IPX299"/>
      <c r="IPY299"/>
      <c r="IPZ299"/>
      <c r="IQA299"/>
      <c r="IQB299"/>
      <c r="IQC299"/>
      <c r="IQD299"/>
      <c r="IQE299"/>
      <c r="IQF299"/>
      <c r="IQG299"/>
      <c r="IQH299"/>
      <c r="IQI299"/>
      <c r="IQJ299"/>
      <c r="IQK299"/>
      <c r="IQL299"/>
      <c r="IQM299"/>
      <c r="IQN299"/>
      <c r="IQO299"/>
      <c r="IQP299"/>
      <c r="IQQ299"/>
      <c r="IQR299"/>
      <c r="IQS299"/>
      <c r="IQT299"/>
      <c r="IQU299"/>
      <c r="IQV299"/>
      <c r="IQW299"/>
      <c r="IQX299"/>
      <c r="IQY299"/>
      <c r="IQZ299"/>
      <c r="IRA299"/>
      <c r="IRB299"/>
      <c r="IRC299"/>
      <c r="IRD299"/>
      <c r="IRE299"/>
      <c r="IRF299"/>
      <c r="IRG299"/>
      <c r="IRH299"/>
      <c r="IRI299"/>
      <c r="IRJ299"/>
      <c r="IRK299"/>
      <c r="IRL299"/>
      <c r="IRM299"/>
      <c r="IRN299"/>
      <c r="IRO299"/>
      <c r="IRP299"/>
      <c r="IRQ299"/>
      <c r="IRR299"/>
      <c r="IRS299"/>
      <c r="IRT299"/>
      <c r="IRU299"/>
      <c r="IRV299"/>
      <c r="IRW299"/>
      <c r="IRX299"/>
      <c r="IRY299"/>
      <c r="IRZ299"/>
      <c r="ISA299"/>
      <c r="ISB299"/>
      <c r="ISC299"/>
      <c r="ISD299"/>
      <c r="ISE299"/>
      <c r="ISF299"/>
      <c r="ISG299"/>
      <c r="ISH299"/>
      <c r="ISI299"/>
      <c r="ISJ299"/>
      <c r="ISK299"/>
      <c r="ISL299"/>
      <c r="ISM299"/>
      <c r="ISN299"/>
      <c r="ISO299"/>
      <c r="ISP299"/>
      <c r="ISQ299"/>
      <c r="ISR299"/>
      <c r="ISS299"/>
      <c r="IST299"/>
      <c r="ISU299"/>
      <c r="ISV299"/>
      <c r="ISW299"/>
      <c r="ISX299"/>
      <c r="ISY299"/>
      <c r="ISZ299"/>
      <c r="ITA299"/>
      <c r="ITB299"/>
      <c r="ITC299"/>
      <c r="ITD299"/>
      <c r="ITE299"/>
      <c r="ITF299"/>
      <c r="ITG299"/>
      <c r="ITH299"/>
      <c r="ITI299"/>
      <c r="ITJ299"/>
      <c r="ITK299"/>
      <c r="ITL299"/>
      <c r="ITM299"/>
      <c r="ITN299"/>
      <c r="ITO299"/>
      <c r="ITP299"/>
      <c r="ITQ299"/>
      <c r="ITR299"/>
      <c r="ITS299"/>
      <c r="ITT299"/>
      <c r="ITU299"/>
      <c r="ITV299"/>
      <c r="ITW299"/>
      <c r="ITX299"/>
      <c r="ITY299"/>
      <c r="ITZ299"/>
      <c r="IUA299"/>
      <c r="IUB299"/>
      <c r="IUC299"/>
      <c r="IUD299"/>
      <c r="IUE299"/>
      <c r="IUF299"/>
      <c r="IUG299"/>
      <c r="IUH299"/>
      <c r="IUI299"/>
      <c r="IUJ299"/>
      <c r="IUK299"/>
      <c r="IUL299"/>
      <c r="IUM299"/>
      <c r="IUN299"/>
      <c r="IUO299"/>
      <c r="IUP299"/>
      <c r="IUQ299"/>
      <c r="IUR299"/>
      <c r="IUS299"/>
      <c r="IUT299"/>
      <c r="IUU299"/>
      <c r="IUV299"/>
      <c r="IUW299"/>
      <c r="IUX299"/>
      <c r="IUY299"/>
      <c r="IUZ299"/>
      <c r="IVA299"/>
      <c r="IVB299"/>
      <c r="IVC299"/>
      <c r="IVD299"/>
      <c r="IVE299"/>
      <c r="IVF299"/>
      <c r="IVG299"/>
      <c r="IVH299"/>
      <c r="IVI299"/>
      <c r="IVJ299"/>
      <c r="IVK299"/>
      <c r="IVL299"/>
      <c r="IVM299"/>
      <c r="IVN299"/>
      <c r="IVO299"/>
      <c r="IVP299"/>
      <c r="IVQ299"/>
      <c r="IVR299"/>
      <c r="IVS299"/>
      <c r="IVT299"/>
      <c r="IVU299"/>
      <c r="IVV299"/>
      <c r="IVW299"/>
      <c r="IVX299"/>
      <c r="IVY299"/>
      <c r="IVZ299"/>
      <c r="IWA299"/>
      <c r="IWB299"/>
      <c r="IWC299"/>
      <c r="IWD299"/>
      <c r="IWE299"/>
      <c r="IWF299"/>
      <c r="IWG299"/>
      <c r="IWH299"/>
      <c r="IWI299"/>
      <c r="IWJ299"/>
      <c r="IWK299"/>
      <c r="IWL299"/>
      <c r="IWM299"/>
      <c r="IWN299"/>
      <c r="IWO299"/>
      <c r="IWP299"/>
      <c r="IWQ299"/>
      <c r="IWR299"/>
      <c r="IWS299"/>
      <c r="IWT299"/>
      <c r="IWU299"/>
      <c r="IWV299"/>
      <c r="IWW299"/>
      <c r="IWX299"/>
      <c r="IWY299"/>
      <c r="IWZ299"/>
      <c r="IXA299"/>
      <c r="IXB299"/>
      <c r="IXC299"/>
      <c r="IXD299"/>
      <c r="IXE299"/>
      <c r="IXF299"/>
      <c r="IXG299"/>
      <c r="IXH299"/>
      <c r="IXI299"/>
      <c r="IXJ299"/>
      <c r="IXK299"/>
      <c r="IXL299"/>
      <c r="IXM299"/>
      <c r="IXN299"/>
      <c r="IXO299"/>
      <c r="IXP299"/>
      <c r="IXQ299"/>
      <c r="IXR299"/>
      <c r="IXS299"/>
      <c r="IXT299"/>
      <c r="IXU299"/>
      <c r="IXV299"/>
      <c r="IXW299"/>
      <c r="IXX299"/>
      <c r="IXY299"/>
      <c r="IXZ299"/>
      <c r="IYA299"/>
      <c r="IYB299"/>
      <c r="IYC299"/>
      <c r="IYD299"/>
      <c r="IYE299"/>
      <c r="IYF299"/>
      <c r="IYG299"/>
      <c r="IYH299"/>
      <c r="IYI299"/>
      <c r="IYJ299"/>
      <c r="IYK299"/>
      <c r="IYL299"/>
      <c r="IYM299"/>
      <c r="IYN299"/>
      <c r="IYO299"/>
      <c r="IYP299"/>
      <c r="IYQ299"/>
      <c r="IYR299"/>
      <c r="IYS299"/>
      <c r="IYT299"/>
      <c r="IYU299"/>
      <c r="IYV299"/>
      <c r="IYW299"/>
      <c r="IYX299"/>
      <c r="IYY299"/>
      <c r="IYZ299"/>
      <c r="IZA299"/>
      <c r="IZB299"/>
      <c r="IZC299"/>
      <c r="IZD299"/>
      <c r="IZE299"/>
      <c r="IZF299"/>
      <c r="IZG299"/>
      <c r="IZH299"/>
      <c r="IZI299"/>
      <c r="IZJ299"/>
      <c r="IZK299"/>
      <c r="IZL299"/>
      <c r="IZM299"/>
      <c r="IZN299"/>
      <c r="IZO299"/>
      <c r="IZP299"/>
      <c r="IZQ299"/>
      <c r="IZR299"/>
      <c r="IZS299"/>
      <c r="IZT299"/>
      <c r="IZU299"/>
      <c r="IZV299"/>
      <c r="IZW299"/>
      <c r="IZX299"/>
      <c r="IZY299"/>
      <c r="IZZ299"/>
      <c r="JAA299"/>
      <c r="JAB299"/>
      <c r="JAC299"/>
      <c r="JAD299"/>
      <c r="JAE299"/>
      <c r="JAF299"/>
      <c r="JAG299"/>
      <c r="JAH299"/>
      <c r="JAI299"/>
      <c r="JAJ299"/>
      <c r="JAK299"/>
      <c r="JAL299"/>
      <c r="JAM299"/>
      <c r="JAN299"/>
      <c r="JAO299"/>
      <c r="JAP299"/>
      <c r="JAQ299"/>
      <c r="JAR299"/>
      <c r="JAS299"/>
      <c r="JAT299"/>
      <c r="JAU299"/>
      <c r="JAV299"/>
      <c r="JAW299"/>
      <c r="JAX299"/>
      <c r="JAY299"/>
      <c r="JAZ299"/>
      <c r="JBA299"/>
      <c r="JBB299"/>
      <c r="JBC299"/>
      <c r="JBD299"/>
      <c r="JBE299"/>
      <c r="JBF299"/>
      <c r="JBG299"/>
      <c r="JBH299"/>
      <c r="JBI299"/>
      <c r="JBJ299"/>
      <c r="JBK299"/>
      <c r="JBL299"/>
      <c r="JBM299"/>
      <c r="JBN299"/>
      <c r="JBO299"/>
      <c r="JBP299"/>
      <c r="JBQ299"/>
      <c r="JBR299"/>
      <c r="JBS299"/>
      <c r="JBT299"/>
      <c r="JBU299"/>
      <c r="JBV299"/>
      <c r="JBW299"/>
      <c r="JBX299"/>
      <c r="JBY299"/>
      <c r="JBZ299"/>
      <c r="JCA299"/>
      <c r="JCB299"/>
      <c r="JCC299"/>
      <c r="JCD299"/>
      <c r="JCE299"/>
      <c r="JCF299"/>
      <c r="JCG299"/>
      <c r="JCH299"/>
      <c r="JCI299"/>
      <c r="JCJ299"/>
      <c r="JCK299"/>
      <c r="JCL299"/>
      <c r="JCM299"/>
      <c r="JCN299"/>
      <c r="JCO299"/>
      <c r="JCP299"/>
      <c r="JCQ299"/>
      <c r="JCR299"/>
      <c r="JCS299"/>
      <c r="JCT299"/>
      <c r="JCU299"/>
      <c r="JCV299"/>
      <c r="JCW299"/>
      <c r="JCX299"/>
      <c r="JCY299"/>
      <c r="JCZ299"/>
      <c r="JDA299"/>
      <c r="JDB299"/>
      <c r="JDC299"/>
      <c r="JDD299"/>
      <c r="JDE299"/>
      <c r="JDF299"/>
      <c r="JDG299"/>
      <c r="JDH299"/>
      <c r="JDI299"/>
      <c r="JDJ299"/>
      <c r="JDK299"/>
      <c r="JDL299"/>
      <c r="JDM299"/>
      <c r="JDN299"/>
      <c r="JDO299"/>
      <c r="JDP299"/>
      <c r="JDQ299"/>
      <c r="JDR299"/>
      <c r="JDS299"/>
      <c r="JDT299"/>
      <c r="JDU299"/>
      <c r="JDV299"/>
      <c r="JDW299"/>
      <c r="JDX299"/>
      <c r="JDY299"/>
      <c r="JDZ299"/>
      <c r="JEA299"/>
      <c r="JEB299"/>
      <c r="JEC299"/>
      <c r="JED299"/>
      <c r="JEE299"/>
      <c r="JEF299"/>
      <c r="JEG299"/>
      <c r="JEH299"/>
      <c r="JEI299"/>
      <c r="JEJ299"/>
      <c r="JEK299"/>
      <c r="JEL299"/>
      <c r="JEM299"/>
      <c r="JEN299"/>
      <c r="JEO299"/>
      <c r="JEP299"/>
      <c r="JEQ299"/>
      <c r="JER299"/>
      <c r="JES299"/>
      <c r="JET299"/>
      <c r="JEU299"/>
      <c r="JEV299"/>
      <c r="JEW299"/>
      <c r="JEX299"/>
      <c r="JEY299"/>
      <c r="JEZ299"/>
      <c r="JFA299"/>
      <c r="JFB299"/>
      <c r="JFC299"/>
      <c r="JFD299"/>
      <c r="JFE299"/>
      <c r="JFF299"/>
      <c r="JFG299"/>
      <c r="JFH299"/>
      <c r="JFI299"/>
      <c r="JFJ299"/>
      <c r="JFK299"/>
      <c r="JFL299"/>
      <c r="JFM299"/>
      <c r="JFN299"/>
      <c r="JFO299"/>
      <c r="JFP299"/>
      <c r="JFQ299"/>
      <c r="JFR299"/>
      <c r="JFS299"/>
      <c r="JFT299"/>
      <c r="JFU299"/>
      <c r="JFV299"/>
      <c r="JFW299"/>
      <c r="JFX299"/>
      <c r="JFY299"/>
      <c r="JFZ299"/>
      <c r="JGA299"/>
      <c r="JGB299"/>
      <c r="JGC299"/>
      <c r="JGD299"/>
      <c r="JGE299"/>
      <c r="JGF299"/>
      <c r="JGG299"/>
      <c r="JGH299"/>
      <c r="JGI299"/>
      <c r="JGJ299"/>
      <c r="JGK299"/>
      <c r="JGL299"/>
      <c r="JGM299"/>
      <c r="JGN299"/>
      <c r="JGO299"/>
      <c r="JGP299"/>
      <c r="JGQ299"/>
      <c r="JGR299"/>
      <c r="JGS299"/>
      <c r="JGT299"/>
      <c r="JGU299"/>
      <c r="JGV299"/>
      <c r="JGW299"/>
      <c r="JGX299"/>
      <c r="JGY299"/>
      <c r="JGZ299"/>
      <c r="JHA299"/>
      <c r="JHB299"/>
      <c r="JHC299"/>
      <c r="JHD299"/>
      <c r="JHE299"/>
      <c r="JHF299"/>
      <c r="JHG299"/>
      <c r="JHH299"/>
      <c r="JHI299"/>
      <c r="JHJ299"/>
      <c r="JHK299"/>
      <c r="JHL299"/>
      <c r="JHM299"/>
      <c r="JHN299"/>
      <c r="JHO299"/>
      <c r="JHP299"/>
      <c r="JHQ299"/>
      <c r="JHR299"/>
      <c r="JHS299"/>
      <c r="JHT299"/>
      <c r="JHU299"/>
      <c r="JHV299"/>
      <c r="JHW299"/>
      <c r="JHX299"/>
      <c r="JHY299"/>
      <c r="JHZ299"/>
      <c r="JIA299"/>
      <c r="JIB299"/>
      <c r="JIC299"/>
      <c r="JID299"/>
      <c r="JIE299"/>
      <c r="JIF299"/>
      <c r="JIG299"/>
      <c r="JIH299"/>
      <c r="JII299"/>
      <c r="JIJ299"/>
      <c r="JIK299"/>
      <c r="JIL299"/>
      <c r="JIM299"/>
      <c r="JIN299"/>
      <c r="JIO299"/>
      <c r="JIP299"/>
      <c r="JIQ299"/>
      <c r="JIR299"/>
      <c r="JIS299"/>
      <c r="JIT299"/>
      <c r="JIU299"/>
      <c r="JIV299"/>
      <c r="JIW299"/>
      <c r="JIX299"/>
      <c r="JIY299"/>
      <c r="JIZ299"/>
      <c r="JJA299"/>
      <c r="JJB299"/>
      <c r="JJC299"/>
      <c r="JJD299"/>
      <c r="JJE299"/>
      <c r="JJF299"/>
      <c r="JJG299"/>
      <c r="JJH299"/>
      <c r="JJI299"/>
      <c r="JJJ299"/>
      <c r="JJK299"/>
      <c r="JJL299"/>
      <c r="JJM299"/>
      <c r="JJN299"/>
      <c r="JJO299"/>
      <c r="JJP299"/>
      <c r="JJQ299"/>
      <c r="JJR299"/>
      <c r="JJS299"/>
      <c r="JJT299"/>
      <c r="JJU299"/>
      <c r="JJV299"/>
      <c r="JJW299"/>
      <c r="JJX299"/>
      <c r="JJY299"/>
      <c r="JJZ299"/>
      <c r="JKA299"/>
      <c r="JKB299"/>
      <c r="JKC299"/>
      <c r="JKD299"/>
      <c r="JKE299"/>
      <c r="JKF299"/>
      <c r="JKG299"/>
      <c r="JKH299"/>
      <c r="JKI299"/>
      <c r="JKJ299"/>
      <c r="JKK299"/>
      <c r="JKL299"/>
      <c r="JKM299"/>
      <c r="JKN299"/>
      <c r="JKO299"/>
      <c r="JKP299"/>
      <c r="JKQ299"/>
      <c r="JKR299"/>
      <c r="JKS299"/>
      <c r="JKT299"/>
      <c r="JKU299"/>
      <c r="JKV299"/>
      <c r="JKW299"/>
      <c r="JKX299"/>
      <c r="JKY299"/>
      <c r="JKZ299"/>
      <c r="JLA299"/>
      <c r="JLB299"/>
      <c r="JLC299"/>
      <c r="JLD299"/>
      <c r="JLE299"/>
      <c r="JLF299"/>
      <c r="JLG299"/>
      <c r="JLH299"/>
      <c r="JLI299"/>
      <c r="JLJ299"/>
      <c r="JLK299"/>
      <c r="JLL299"/>
      <c r="JLM299"/>
      <c r="JLN299"/>
      <c r="JLO299"/>
      <c r="JLP299"/>
      <c r="JLQ299"/>
      <c r="JLR299"/>
      <c r="JLS299"/>
      <c r="JLT299"/>
      <c r="JLU299"/>
      <c r="JLV299"/>
      <c r="JLW299"/>
      <c r="JLX299"/>
      <c r="JLY299"/>
      <c r="JLZ299"/>
      <c r="JMA299"/>
      <c r="JMB299"/>
      <c r="JMC299"/>
      <c r="JMD299"/>
      <c r="JME299"/>
      <c r="JMF299"/>
      <c r="JMG299"/>
      <c r="JMH299"/>
      <c r="JMI299"/>
      <c r="JMJ299"/>
      <c r="JMK299"/>
      <c r="JML299"/>
      <c r="JMM299"/>
      <c r="JMN299"/>
      <c r="JMO299"/>
      <c r="JMP299"/>
      <c r="JMQ299"/>
      <c r="JMR299"/>
      <c r="JMS299"/>
      <c r="JMT299"/>
      <c r="JMU299"/>
      <c r="JMV299"/>
      <c r="JMW299"/>
      <c r="JMX299"/>
      <c r="JMY299"/>
      <c r="JMZ299"/>
      <c r="JNA299"/>
      <c r="JNB299"/>
      <c r="JNC299"/>
      <c r="JND299"/>
      <c r="JNE299"/>
      <c r="JNF299"/>
      <c r="JNG299"/>
      <c r="JNH299"/>
      <c r="JNI299"/>
      <c r="JNJ299"/>
      <c r="JNK299"/>
      <c r="JNL299"/>
      <c r="JNM299"/>
      <c r="JNN299"/>
      <c r="JNO299"/>
      <c r="JNP299"/>
      <c r="JNQ299"/>
      <c r="JNR299"/>
      <c r="JNS299"/>
      <c r="JNT299"/>
      <c r="JNU299"/>
      <c r="JNV299"/>
      <c r="JNW299"/>
      <c r="JNX299"/>
      <c r="JNY299"/>
      <c r="JNZ299"/>
      <c r="JOA299"/>
      <c r="JOB299"/>
      <c r="JOC299"/>
      <c r="JOD299"/>
      <c r="JOE299"/>
      <c r="JOF299"/>
      <c r="JOG299"/>
      <c r="JOH299"/>
      <c r="JOI299"/>
      <c r="JOJ299"/>
      <c r="JOK299"/>
      <c r="JOL299"/>
      <c r="JOM299"/>
      <c r="JON299"/>
      <c r="JOO299"/>
      <c r="JOP299"/>
      <c r="JOQ299"/>
      <c r="JOR299"/>
      <c r="JOS299"/>
      <c r="JOT299"/>
      <c r="JOU299"/>
      <c r="JOV299"/>
      <c r="JOW299"/>
      <c r="JOX299"/>
      <c r="JOY299"/>
      <c r="JOZ299"/>
      <c r="JPA299"/>
      <c r="JPB299"/>
      <c r="JPC299"/>
      <c r="JPD299"/>
      <c r="JPE299"/>
      <c r="JPF299"/>
      <c r="JPG299"/>
      <c r="JPH299"/>
      <c r="JPI299"/>
      <c r="JPJ299"/>
      <c r="JPK299"/>
      <c r="JPL299"/>
      <c r="JPM299"/>
      <c r="JPN299"/>
      <c r="JPO299"/>
      <c r="JPP299"/>
      <c r="JPQ299"/>
      <c r="JPR299"/>
      <c r="JPS299"/>
      <c r="JPT299"/>
      <c r="JPU299"/>
      <c r="JPV299"/>
      <c r="JPW299"/>
      <c r="JPX299"/>
      <c r="JPY299"/>
      <c r="JPZ299"/>
      <c r="JQA299"/>
      <c r="JQB299"/>
      <c r="JQC299"/>
      <c r="JQD299"/>
      <c r="JQE299"/>
      <c r="JQF299"/>
      <c r="JQG299"/>
      <c r="JQH299"/>
      <c r="JQI299"/>
      <c r="JQJ299"/>
      <c r="JQK299"/>
      <c r="JQL299"/>
      <c r="JQM299"/>
      <c r="JQN299"/>
      <c r="JQO299"/>
      <c r="JQP299"/>
      <c r="JQQ299"/>
      <c r="JQR299"/>
      <c r="JQS299"/>
      <c r="JQT299"/>
      <c r="JQU299"/>
      <c r="JQV299"/>
      <c r="JQW299"/>
      <c r="JQX299"/>
      <c r="JQY299"/>
      <c r="JQZ299"/>
      <c r="JRA299"/>
      <c r="JRB299"/>
      <c r="JRC299"/>
      <c r="JRD299"/>
      <c r="JRE299"/>
      <c r="JRF299"/>
      <c r="JRG299"/>
      <c r="JRH299"/>
      <c r="JRI299"/>
      <c r="JRJ299"/>
      <c r="JRK299"/>
      <c r="JRL299"/>
      <c r="JRM299"/>
      <c r="JRN299"/>
      <c r="JRO299"/>
      <c r="JRP299"/>
      <c r="JRQ299"/>
      <c r="JRR299"/>
      <c r="JRS299"/>
      <c r="JRT299"/>
      <c r="JRU299"/>
      <c r="JRV299"/>
      <c r="JRW299"/>
      <c r="JRX299"/>
      <c r="JRY299"/>
      <c r="JRZ299"/>
      <c r="JSA299"/>
      <c r="JSB299"/>
      <c r="JSC299"/>
      <c r="JSD299"/>
      <c r="JSE299"/>
      <c r="JSF299"/>
      <c r="JSG299"/>
      <c r="JSH299"/>
      <c r="JSI299"/>
      <c r="JSJ299"/>
      <c r="JSK299"/>
      <c r="JSL299"/>
      <c r="JSM299"/>
      <c r="JSN299"/>
      <c r="JSO299"/>
      <c r="JSP299"/>
      <c r="JSQ299"/>
      <c r="JSR299"/>
      <c r="JSS299"/>
      <c r="JST299"/>
      <c r="JSU299"/>
      <c r="JSV299"/>
      <c r="JSW299"/>
      <c r="JSX299"/>
      <c r="JSY299"/>
      <c r="JSZ299"/>
      <c r="JTA299"/>
      <c r="JTB299"/>
      <c r="JTC299"/>
      <c r="JTD299"/>
      <c r="JTE299"/>
      <c r="JTF299"/>
      <c r="JTG299"/>
      <c r="JTH299"/>
      <c r="JTI299"/>
      <c r="JTJ299"/>
      <c r="JTK299"/>
      <c r="JTL299"/>
      <c r="JTM299"/>
      <c r="JTN299"/>
      <c r="JTO299"/>
      <c r="JTP299"/>
      <c r="JTQ299"/>
      <c r="JTR299"/>
      <c r="JTS299"/>
      <c r="JTT299"/>
      <c r="JTU299"/>
      <c r="JTV299"/>
      <c r="JTW299"/>
      <c r="JTX299"/>
      <c r="JTY299"/>
      <c r="JTZ299"/>
      <c r="JUA299"/>
      <c r="JUB299"/>
      <c r="JUC299"/>
      <c r="JUD299"/>
      <c r="JUE299"/>
      <c r="JUF299"/>
      <c r="JUG299"/>
      <c r="JUH299"/>
      <c r="JUI299"/>
      <c r="JUJ299"/>
      <c r="JUK299"/>
      <c r="JUL299"/>
      <c r="JUM299"/>
      <c r="JUN299"/>
      <c r="JUO299"/>
      <c r="JUP299"/>
      <c r="JUQ299"/>
      <c r="JUR299"/>
      <c r="JUS299"/>
      <c r="JUT299"/>
      <c r="JUU299"/>
      <c r="JUV299"/>
      <c r="JUW299"/>
      <c r="JUX299"/>
      <c r="JUY299"/>
      <c r="JUZ299"/>
      <c r="JVA299"/>
      <c r="JVB299"/>
      <c r="JVC299"/>
      <c r="JVD299"/>
      <c r="JVE299"/>
      <c r="JVF299"/>
      <c r="JVG299"/>
      <c r="JVH299"/>
      <c r="JVI299"/>
      <c r="JVJ299"/>
      <c r="JVK299"/>
      <c r="JVL299"/>
      <c r="JVM299"/>
      <c r="JVN299"/>
      <c r="JVO299"/>
      <c r="JVP299"/>
      <c r="JVQ299"/>
      <c r="JVR299"/>
      <c r="JVS299"/>
      <c r="JVT299"/>
      <c r="JVU299"/>
      <c r="JVV299"/>
      <c r="JVW299"/>
      <c r="JVX299"/>
      <c r="JVY299"/>
      <c r="JVZ299"/>
      <c r="JWA299"/>
      <c r="JWB299"/>
      <c r="JWC299"/>
      <c r="JWD299"/>
      <c r="JWE299"/>
      <c r="JWF299"/>
      <c r="JWG299"/>
      <c r="JWH299"/>
      <c r="JWI299"/>
      <c r="JWJ299"/>
      <c r="JWK299"/>
      <c r="JWL299"/>
      <c r="JWM299"/>
      <c r="JWN299"/>
      <c r="JWO299"/>
      <c r="JWP299"/>
      <c r="JWQ299"/>
      <c r="JWR299"/>
      <c r="JWS299"/>
      <c r="JWT299"/>
      <c r="JWU299"/>
      <c r="JWV299"/>
      <c r="JWW299"/>
      <c r="JWX299"/>
      <c r="JWY299"/>
      <c r="JWZ299"/>
      <c r="JXA299"/>
      <c r="JXB299"/>
      <c r="JXC299"/>
      <c r="JXD299"/>
      <c r="JXE299"/>
      <c r="JXF299"/>
      <c r="JXG299"/>
      <c r="JXH299"/>
      <c r="JXI299"/>
      <c r="JXJ299"/>
      <c r="JXK299"/>
      <c r="JXL299"/>
      <c r="JXM299"/>
      <c r="JXN299"/>
      <c r="JXO299"/>
      <c r="JXP299"/>
      <c r="JXQ299"/>
      <c r="JXR299"/>
      <c r="JXS299"/>
      <c r="JXT299"/>
      <c r="JXU299"/>
      <c r="JXV299"/>
      <c r="JXW299"/>
      <c r="JXX299"/>
      <c r="JXY299"/>
      <c r="JXZ299"/>
      <c r="JYA299"/>
      <c r="JYB299"/>
      <c r="JYC299"/>
      <c r="JYD299"/>
      <c r="JYE299"/>
      <c r="JYF299"/>
      <c r="JYG299"/>
      <c r="JYH299"/>
      <c r="JYI299"/>
      <c r="JYJ299"/>
      <c r="JYK299"/>
      <c r="JYL299"/>
      <c r="JYM299"/>
      <c r="JYN299"/>
      <c r="JYO299"/>
      <c r="JYP299"/>
      <c r="JYQ299"/>
      <c r="JYR299"/>
      <c r="JYS299"/>
      <c r="JYT299"/>
      <c r="JYU299"/>
      <c r="JYV299"/>
      <c r="JYW299"/>
      <c r="JYX299"/>
      <c r="JYY299"/>
      <c r="JYZ299"/>
      <c r="JZA299"/>
      <c r="JZB299"/>
      <c r="JZC299"/>
      <c r="JZD299"/>
      <c r="JZE299"/>
      <c r="JZF299"/>
      <c r="JZG299"/>
      <c r="JZH299"/>
      <c r="JZI299"/>
      <c r="JZJ299"/>
      <c r="JZK299"/>
      <c r="JZL299"/>
      <c r="JZM299"/>
      <c r="JZN299"/>
      <c r="JZO299"/>
      <c r="JZP299"/>
      <c r="JZQ299"/>
      <c r="JZR299"/>
      <c r="JZS299"/>
      <c r="JZT299"/>
      <c r="JZU299"/>
      <c r="JZV299"/>
      <c r="JZW299"/>
      <c r="JZX299"/>
      <c r="JZY299"/>
      <c r="JZZ299"/>
      <c r="KAA299"/>
      <c r="KAB299"/>
      <c r="KAC299"/>
      <c r="KAD299"/>
      <c r="KAE299"/>
      <c r="KAF299"/>
      <c r="KAG299"/>
      <c r="KAH299"/>
      <c r="KAI299"/>
      <c r="KAJ299"/>
      <c r="KAK299"/>
      <c r="KAL299"/>
      <c r="KAM299"/>
      <c r="KAN299"/>
      <c r="KAO299"/>
      <c r="KAP299"/>
      <c r="KAQ299"/>
      <c r="KAR299"/>
      <c r="KAS299"/>
      <c r="KAT299"/>
      <c r="KAU299"/>
      <c r="KAV299"/>
      <c r="KAW299"/>
      <c r="KAX299"/>
      <c r="KAY299"/>
      <c r="KAZ299"/>
      <c r="KBA299"/>
      <c r="KBB299"/>
      <c r="KBC299"/>
      <c r="KBD299"/>
      <c r="KBE299"/>
      <c r="KBF299"/>
      <c r="KBG299"/>
      <c r="KBH299"/>
      <c r="KBI299"/>
      <c r="KBJ299"/>
      <c r="KBK299"/>
      <c r="KBL299"/>
      <c r="KBM299"/>
      <c r="KBN299"/>
      <c r="KBO299"/>
      <c r="KBP299"/>
      <c r="KBQ299"/>
      <c r="KBR299"/>
      <c r="KBS299"/>
      <c r="KBT299"/>
      <c r="KBU299"/>
      <c r="KBV299"/>
      <c r="KBW299"/>
      <c r="KBX299"/>
      <c r="KBY299"/>
      <c r="KBZ299"/>
      <c r="KCA299"/>
      <c r="KCB299"/>
      <c r="KCC299"/>
      <c r="KCD299"/>
      <c r="KCE299"/>
      <c r="KCF299"/>
      <c r="KCG299"/>
      <c r="KCH299"/>
      <c r="KCI299"/>
      <c r="KCJ299"/>
      <c r="KCK299"/>
      <c r="KCL299"/>
      <c r="KCM299"/>
      <c r="KCN299"/>
      <c r="KCO299"/>
      <c r="KCP299"/>
      <c r="KCQ299"/>
      <c r="KCR299"/>
      <c r="KCS299"/>
      <c r="KCT299"/>
      <c r="KCU299"/>
      <c r="KCV299"/>
      <c r="KCW299"/>
      <c r="KCX299"/>
      <c r="KCY299"/>
      <c r="KCZ299"/>
      <c r="KDA299"/>
      <c r="KDB299"/>
      <c r="KDC299"/>
      <c r="KDD299"/>
      <c r="KDE299"/>
      <c r="KDF299"/>
      <c r="KDG299"/>
      <c r="KDH299"/>
      <c r="KDI299"/>
      <c r="KDJ299"/>
      <c r="KDK299"/>
      <c r="KDL299"/>
      <c r="KDM299"/>
      <c r="KDN299"/>
      <c r="KDO299"/>
      <c r="KDP299"/>
      <c r="KDQ299"/>
      <c r="KDR299"/>
      <c r="KDS299"/>
      <c r="KDT299"/>
      <c r="KDU299"/>
      <c r="KDV299"/>
      <c r="KDW299"/>
      <c r="KDX299"/>
      <c r="KDY299"/>
      <c r="KDZ299"/>
      <c r="KEA299"/>
      <c r="KEB299"/>
      <c r="KEC299"/>
      <c r="KED299"/>
      <c r="KEE299"/>
      <c r="KEF299"/>
      <c r="KEG299"/>
      <c r="KEH299"/>
      <c r="KEI299"/>
      <c r="KEJ299"/>
      <c r="KEK299"/>
      <c r="KEL299"/>
      <c r="KEM299"/>
      <c r="KEN299"/>
      <c r="KEO299"/>
      <c r="KEP299"/>
      <c r="KEQ299"/>
      <c r="KER299"/>
      <c r="KES299"/>
      <c r="KET299"/>
      <c r="KEU299"/>
      <c r="KEV299"/>
      <c r="KEW299"/>
      <c r="KEX299"/>
      <c r="KEY299"/>
      <c r="KEZ299"/>
      <c r="KFA299"/>
      <c r="KFB299"/>
      <c r="KFC299"/>
      <c r="KFD299"/>
      <c r="KFE299"/>
      <c r="KFF299"/>
      <c r="KFG299"/>
      <c r="KFH299"/>
      <c r="KFI299"/>
      <c r="KFJ299"/>
      <c r="KFK299"/>
      <c r="KFL299"/>
      <c r="KFM299"/>
      <c r="KFN299"/>
      <c r="KFO299"/>
      <c r="KFP299"/>
      <c r="KFQ299"/>
      <c r="KFR299"/>
      <c r="KFS299"/>
      <c r="KFT299"/>
      <c r="KFU299"/>
      <c r="KFV299"/>
      <c r="KFW299"/>
      <c r="KFX299"/>
      <c r="KFY299"/>
      <c r="KFZ299"/>
      <c r="KGA299"/>
      <c r="KGB299"/>
      <c r="KGC299"/>
      <c r="KGD299"/>
      <c r="KGE299"/>
      <c r="KGF299"/>
      <c r="KGG299"/>
      <c r="KGH299"/>
      <c r="KGI299"/>
      <c r="KGJ299"/>
      <c r="KGK299"/>
      <c r="KGL299"/>
      <c r="KGM299"/>
      <c r="KGN299"/>
      <c r="KGO299"/>
      <c r="KGP299"/>
      <c r="KGQ299"/>
      <c r="KGR299"/>
      <c r="KGS299"/>
      <c r="KGT299"/>
      <c r="KGU299"/>
      <c r="KGV299"/>
      <c r="KGW299"/>
      <c r="KGX299"/>
      <c r="KGY299"/>
      <c r="KGZ299"/>
      <c r="KHA299"/>
      <c r="KHB299"/>
      <c r="KHC299"/>
      <c r="KHD299"/>
      <c r="KHE299"/>
      <c r="KHF299"/>
      <c r="KHG299"/>
      <c r="KHH299"/>
      <c r="KHI299"/>
      <c r="KHJ299"/>
      <c r="KHK299"/>
      <c r="KHL299"/>
      <c r="KHM299"/>
      <c r="KHN299"/>
      <c r="KHO299"/>
      <c r="KHP299"/>
      <c r="KHQ299"/>
      <c r="KHR299"/>
      <c r="KHS299"/>
      <c r="KHT299"/>
      <c r="KHU299"/>
      <c r="KHV299"/>
      <c r="KHW299"/>
      <c r="KHX299"/>
      <c r="KHY299"/>
      <c r="KHZ299"/>
      <c r="KIA299"/>
      <c r="KIB299"/>
      <c r="KIC299"/>
      <c r="KID299"/>
      <c r="KIE299"/>
      <c r="KIF299"/>
      <c r="KIG299"/>
      <c r="KIH299"/>
      <c r="KII299"/>
      <c r="KIJ299"/>
      <c r="KIK299"/>
      <c r="KIL299"/>
      <c r="KIM299"/>
      <c r="KIN299"/>
      <c r="KIO299"/>
      <c r="KIP299"/>
      <c r="KIQ299"/>
      <c r="KIR299"/>
      <c r="KIS299"/>
      <c r="KIT299"/>
      <c r="KIU299"/>
      <c r="KIV299"/>
      <c r="KIW299"/>
      <c r="KIX299"/>
      <c r="KIY299"/>
      <c r="KIZ299"/>
      <c r="KJA299"/>
      <c r="KJB299"/>
      <c r="KJC299"/>
      <c r="KJD299"/>
      <c r="KJE299"/>
      <c r="KJF299"/>
      <c r="KJG299"/>
      <c r="KJH299"/>
      <c r="KJI299"/>
      <c r="KJJ299"/>
      <c r="KJK299"/>
      <c r="KJL299"/>
      <c r="KJM299"/>
      <c r="KJN299"/>
      <c r="KJO299"/>
      <c r="KJP299"/>
      <c r="KJQ299"/>
      <c r="KJR299"/>
      <c r="KJS299"/>
      <c r="KJT299"/>
      <c r="KJU299"/>
      <c r="KJV299"/>
      <c r="KJW299"/>
      <c r="KJX299"/>
      <c r="KJY299"/>
      <c r="KJZ299"/>
      <c r="KKA299"/>
      <c r="KKB299"/>
      <c r="KKC299"/>
      <c r="KKD299"/>
      <c r="KKE299"/>
      <c r="KKF299"/>
      <c r="KKG299"/>
      <c r="KKH299"/>
      <c r="KKI299"/>
      <c r="KKJ299"/>
      <c r="KKK299"/>
      <c r="KKL299"/>
      <c r="KKM299"/>
      <c r="KKN299"/>
      <c r="KKO299"/>
      <c r="KKP299"/>
      <c r="KKQ299"/>
      <c r="KKR299"/>
      <c r="KKS299"/>
      <c r="KKT299"/>
      <c r="KKU299"/>
      <c r="KKV299"/>
      <c r="KKW299"/>
      <c r="KKX299"/>
      <c r="KKY299"/>
      <c r="KKZ299"/>
      <c r="KLA299"/>
      <c r="KLB299"/>
      <c r="KLC299"/>
      <c r="KLD299"/>
      <c r="KLE299"/>
      <c r="KLF299"/>
      <c r="KLG299"/>
      <c r="KLH299"/>
      <c r="KLI299"/>
      <c r="KLJ299"/>
      <c r="KLK299"/>
      <c r="KLL299"/>
      <c r="KLM299"/>
      <c r="KLN299"/>
      <c r="KLO299"/>
      <c r="KLP299"/>
      <c r="KLQ299"/>
      <c r="KLR299"/>
      <c r="KLS299"/>
      <c r="KLT299"/>
      <c r="KLU299"/>
      <c r="KLV299"/>
      <c r="KLW299"/>
      <c r="KLX299"/>
      <c r="KLY299"/>
      <c r="KLZ299"/>
      <c r="KMA299"/>
      <c r="KMB299"/>
      <c r="KMC299"/>
      <c r="KMD299"/>
      <c r="KME299"/>
      <c r="KMF299"/>
      <c r="KMG299"/>
      <c r="KMH299"/>
      <c r="KMI299"/>
      <c r="KMJ299"/>
      <c r="KMK299"/>
      <c r="KML299"/>
      <c r="KMM299"/>
      <c r="KMN299"/>
      <c r="KMO299"/>
      <c r="KMP299"/>
      <c r="KMQ299"/>
      <c r="KMR299"/>
      <c r="KMS299"/>
      <c r="KMT299"/>
      <c r="KMU299"/>
      <c r="KMV299"/>
      <c r="KMW299"/>
      <c r="KMX299"/>
      <c r="KMY299"/>
      <c r="KMZ299"/>
      <c r="KNA299"/>
      <c r="KNB299"/>
      <c r="KNC299"/>
      <c r="KND299"/>
      <c r="KNE299"/>
      <c r="KNF299"/>
      <c r="KNG299"/>
      <c r="KNH299"/>
      <c r="KNI299"/>
      <c r="KNJ299"/>
      <c r="KNK299"/>
      <c r="KNL299"/>
      <c r="KNM299"/>
      <c r="KNN299"/>
      <c r="KNO299"/>
      <c r="KNP299"/>
      <c r="KNQ299"/>
      <c r="KNR299"/>
      <c r="KNS299"/>
      <c r="KNT299"/>
      <c r="KNU299"/>
      <c r="KNV299"/>
      <c r="KNW299"/>
      <c r="KNX299"/>
      <c r="KNY299"/>
      <c r="KNZ299"/>
      <c r="KOA299"/>
      <c r="KOB299"/>
      <c r="KOC299"/>
      <c r="KOD299"/>
      <c r="KOE299"/>
      <c r="KOF299"/>
      <c r="KOG299"/>
      <c r="KOH299"/>
      <c r="KOI299"/>
      <c r="KOJ299"/>
      <c r="KOK299"/>
      <c r="KOL299"/>
      <c r="KOM299"/>
      <c r="KON299"/>
      <c r="KOO299"/>
      <c r="KOP299"/>
      <c r="KOQ299"/>
      <c r="KOR299"/>
      <c r="KOS299"/>
      <c r="KOT299"/>
      <c r="KOU299"/>
      <c r="KOV299"/>
      <c r="KOW299"/>
      <c r="KOX299"/>
      <c r="KOY299"/>
      <c r="KOZ299"/>
      <c r="KPA299"/>
      <c r="KPB299"/>
      <c r="KPC299"/>
      <c r="KPD299"/>
      <c r="KPE299"/>
      <c r="KPF299"/>
      <c r="KPG299"/>
      <c r="KPH299"/>
      <c r="KPI299"/>
      <c r="KPJ299"/>
      <c r="KPK299"/>
      <c r="KPL299"/>
      <c r="KPM299"/>
      <c r="KPN299"/>
      <c r="KPO299"/>
      <c r="KPP299"/>
      <c r="KPQ299"/>
      <c r="KPR299"/>
      <c r="KPS299"/>
      <c r="KPT299"/>
      <c r="KPU299"/>
      <c r="KPV299"/>
      <c r="KPW299"/>
      <c r="KPX299"/>
      <c r="KPY299"/>
      <c r="KPZ299"/>
      <c r="KQA299"/>
      <c r="KQB299"/>
      <c r="KQC299"/>
      <c r="KQD299"/>
      <c r="KQE299"/>
      <c r="KQF299"/>
      <c r="KQG299"/>
      <c r="KQH299"/>
      <c r="KQI299"/>
      <c r="KQJ299"/>
      <c r="KQK299"/>
      <c r="KQL299"/>
      <c r="KQM299"/>
      <c r="KQN299"/>
      <c r="KQO299"/>
      <c r="KQP299"/>
      <c r="KQQ299"/>
      <c r="KQR299"/>
      <c r="KQS299"/>
      <c r="KQT299"/>
      <c r="KQU299"/>
      <c r="KQV299"/>
      <c r="KQW299"/>
      <c r="KQX299"/>
      <c r="KQY299"/>
      <c r="KQZ299"/>
      <c r="KRA299"/>
      <c r="KRB299"/>
      <c r="KRC299"/>
      <c r="KRD299"/>
      <c r="KRE299"/>
      <c r="KRF299"/>
      <c r="KRG299"/>
      <c r="KRH299"/>
      <c r="KRI299"/>
      <c r="KRJ299"/>
      <c r="KRK299"/>
      <c r="KRL299"/>
      <c r="KRM299"/>
      <c r="KRN299"/>
      <c r="KRO299"/>
      <c r="KRP299"/>
      <c r="KRQ299"/>
      <c r="KRR299"/>
      <c r="KRS299"/>
      <c r="KRT299"/>
      <c r="KRU299"/>
      <c r="KRV299"/>
      <c r="KRW299"/>
      <c r="KRX299"/>
      <c r="KRY299"/>
      <c r="KRZ299"/>
      <c r="KSA299"/>
      <c r="KSB299"/>
      <c r="KSC299"/>
      <c r="KSD299"/>
      <c r="KSE299"/>
      <c r="KSF299"/>
      <c r="KSG299"/>
      <c r="KSH299"/>
      <c r="KSI299"/>
      <c r="KSJ299"/>
      <c r="KSK299"/>
      <c r="KSL299"/>
      <c r="KSM299"/>
      <c r="KSN299"/>
      <c r="KSO299"/>
      <c r="KSP299"/>
      <c r="KSQ299"/>
      <c r="KSR299"/>
      <c r="KSS299"/>
      <c r="KST299"/>
      <c r="KSU299"/>
      <c r="KSV299"/>
      <c r="KSW299"/>
      <c r="KSX299"/>
      <c r="KSY299"/>
      <c r="KSZ299"/>
      <c r="KTA299"/>
      <c r="KTB299"/>
      <c r="KTC299"/>
      <c r="KTD299"/>
      <c r="KTE299"/>
      <c r="KTF299"/>
      <c r="KTG299"/>
      <c r="KTH299"/>
      <c r="KTI299"/>
      <c r="KTJ299"/>
      <c r="KTK299"/>
      <c r="KTL299"/>
      <c r="KTM299"/>
      <c r="KTN299"/>
      <c r="KTO299"/>
      <c r="KTP299"/>
      <c r="KTQ299"/>
      <c r="KTR299"/>
      <c r="KTS299"/>
      <c r="KTT299"/>
      <c r="KTU299"/>
      <c r="KTV299"/>
      <c r="KTW299"/>
      <c r="KTX299"/>
      <c r="KTY299"/>
      <c r="KTZ299"/>
      <c r="KUA299"/>
      <c r="KUB299"/>
      <c r="KUC299"/>
      <c r="KUD299"/>
      <c r="KUE299"/>
      <c r="KUF299"/>
      <c r="KUG299"/>
      <c r="KUH299"/>
      <c r="KUI299"/>
      <c r="KUJ299"/>
      <c r="KUK299"/>
      <c r="KUL299"/>
      <c r="KUM299"/>
      <c r="KUN299"/>
      <c r="KUO299"/>
      <c r="KUP299"/>
      <c r="KUQ299"/>
      <c r="KUR299"/>
      <c r="KUS299"/>
      <c r="KUT299"/>
      <c r="KUU299"/>
      <c r="KUV299"/>
      <c r="KUW299"/>
      <c r="KUX299"/>
      <c r="KUY299"/>
      <c r="KUZ299"/>
      <c r="KVA299"/>
      <c r="KVB299"/>
      <c r="KVC299"/>
      <c r="KVD299"/>
      <c r="KVE299"/>
      <c r="KVF299"/>
      <c r="KVG299"/>
      <c r="KVH299"/>
      <c r="KVI299"/>
      <c r="KVJ299"/>
      <c r="KVK299"/>
      <c r="KVL299"/>
      <c r="KVM299"/>
      <c r="KVN299"/>
      <c r="KVO299"/>
      <c r="KVP299"/>
      <c r="KVQ299"/>
      <c r="KVR299"/>
      <c r="KVS299"/>
      <c r="KVT299"/>
      <c r="KVU299"/>
      <c r="KVV299"/>
      <c r="KVW299"/>
      <c r="KVX299"/>
      <c r="KVY299"/>
      <c r="KVZ299"/>
      <c r="KWA299"/>
      <c r="KWB299"/>
      <c r="KWC299"/>
      <c r="KWD299"/>
      <c r="KWE299"/>
      <c r="KWF299"/>
      <c r="KWG299"/>
      <c r="KWH299"/>
      <c r="KWI299"/>
      <c r="KWJ299"/>
      <c r="KWK299"/>
      <c r="KWL299"/>
      <c r="KWM299"/>
      <c r="KWN299"/>
      <c r="KWO299"/>
      <c r="KWP299"/>
      <c r="KWQ299"/>
      <c r="KWR299"/>
      <c r="KWS299"/>
      <c r="KWT299"/>
      <c r="KWU299"/>
      <c r="KWV299"/>
      <c r="KWW299"/>
      <c r="KWX299"/>
      <c r="KWY299"/>
      <c r="KWZ299"/>
      <c r="KXA299"/>
      <c r="KXB299"/>
      <c r="KXC299"/>
      <c r="KXD299"/>
      <c r="KXE299"/>
      <c r="KXF299"/>
      <c r="KXG299"/>
      <c r="KXH299"/>
      <c r="KXI299"/>
      <c r="KXJ299"/>
      <c r="KXK299"/>
      <c r="KXL299"/>
      <c r="KXM299"/>
      <c r="KXN299"/>
      <c r="KXO299"/>
      <c r="KXP299"/>
      <c r="KXQ299"/>
      <c r="KXR299"/>
      <c r="KXS299"/>
      <c r="KXT299"/>
      <c r="KXU299"/>
      <c r="KXV299"/>
      <c r="KXW299"/>
      <c r="KXX299"/>
      <c r="KXY299"/>
      <c r="KXZ299"/>
      <c r="KYA299"/>
      <c r="KYB299"/>
      <c r="KYC299"/>
      <c r="KYD299"/>
      <c r="KYE299"/>
      <c r="KYF299"/>
      <c r="KYG299"/>
      <c r="KYH299"/>
      <c r="KYI299"/>
      <c r="KYJ299"/>
      <c r="KYK299"/>
      <c r="KYL299"/>
      <c r="KYM299"/>
      <c r="KYN299"/>
      <c r="KYO299"/>
      <c r="KYP299"/>
      <c r="KYQ299"/>
      <c r="KYR299"/>
      <c r="KYS299"/>
      <c r="KYT299"/>
      <c r="KYU299"/>
      <c r="KYV299"/>
      <c r="KYW299"/>
      <c r="KYX299"/>
      <c r="KYY299"/>
      <c r="KYZ299"/>
      <c r="KZA299"/>
      <c r="KZB299"/>
      <c r="KZC299"/>
      <c r="KZD299"/>
      <c r="KZE299"/>
      <c r="KZF299"/>
      <c r="KZG299"/>
      <c r="KZH299"/>
      <c r="KZI299"/>
      <c r="KZJ299"/>
      <c r="KZK299"/>
      <c r="KZL299"/>
      <c r="KZM299"/>
      <c r="KZN299"/>
      <c r="KZO299"/>
      <c r="KZP299"/>
      <c r="KZQ299"/>
      <c r="KZR299"/>
      <c r="KZS299"/>
      <c r="KZT299"/>
      <c r="KZU299"/>
      <c r="KZV299"/>
      <c r="KZW299"/>
      <c r="KZX299"/>
      <c r="KZY299"/>
      <c r="KZZ299"/>
      <c r="LAA299"/>
      <c r="LAB299"/>
      <c r="LAC299"/>
      <c r="LAD299"/>
      <c r="LAE299"/>
      <c r="LAF299"/>
      <c r="LAG299"/>
      <c r="LAH299"/>
      <c r="LAI299"/>
      <c r="LAJ299"/>
      <c r="LAK299"/>
      <c r="LAL299"/>
      <c r="LAM299"/>
      <c r="LAN299"/>
      <c r="LAO299"/>
      <c r="LAP299"/>
      <c r="LAQ299"/>
      <c r="LAR299"/>
      <c r="LAS299"/>
      <c r="LAT299"/>
      <c r="LAU299"/>
      <c r="LAV299"/>
      <c r="LAW299"/>
      <c r="LAX299"/>
      <c r="LAY299"/>
      <c r="LAZ299"/>
      <c r="LBA299"/>
      <c r="LBB299"/>
      <c r="LBC299"/>
      <c r="LBD299"/>
      <c r="LBE299"/>
      <c r="LBF299"/>
      <c r="LBG299"/>
      <c r="LBH299"/>
      <c r="LBI299"/>
      <c r="LBJ299"/>
      <c r="LBK299"/>
      <c r="LBL299"/>
      <c r="LBM299"/>
      <c r="LBN299"/>
      <c r="LBO299"/>
      <c r="LBP299"/>
      <c r="LBQ299"/>
      <c r="LBR299"/>
      <c r="LBS299"/>
      <c r="LBT299"/>
      <c r="LBU299"/>
      <c r="LBV299"/>
      <c r="LBW299"/>
      <c r="LBX299"/>
      <c r="LBY299"/>
      <c r="LBZ299"/>
      <c r="LCA299"/>
      <c r="LCB299"/>
      <c r="LCC299"/>
      <c r="LCD299"/>
      <c r="LCE299"/>
      <c r="LCF299"/>
      <c r="LCG299"/>
      <c r="LCH299"/>
      <c r="LCI299"/>
      <c r="LCJ299"/>
      <c r="LCK299"/>
      <c r="LCL299"/>
      <c r="LCM299"/>
      <c r="LCN299"/>
      <c r="LCO299"/>
      <c r="LCP299"/>
      <c r="LCQ299"/>
      <c r="LCR299"/>
      <c r="LCS299"/>
      <c r="LCT299"/>
      <c r="LCU299"/>
      <c r="LCV299"/>
      <c r="LCW299"/>
      <c r="LCX299"/>
      <c r="LCY299"/>
      <c r="LCZ299"/>
      <c r="LDA299"/>
      <c r="LDB299"/>
      <c r="LDC299"/>
      <c r="LDD299"/>
      <c r="LDE299"/>
      <c r="LDF299"/>
      <c r="LDG299"/>
      <c r="LDH299"/>
      <c r="LDI299"/>
      <c r="LDJ299"/>
      <c r="LDK299"/>
      <c r="LDL299"/>
      <c r="LDM299"/>
      <c r="LDN299"/>
      <c r="LDO299"/>
      <c r="LDP299"/>
      <c r="LDQ299"/>
      <c r="LDR299"/>
      <c r="LDS299"/>
      <c r="LDT299"/>
      <c r="LDU299"/>
      <c r="LDV299"/>
      <c r="LDW299"/>
      <c r="LDX299"/>
      <c r="LDY299"/>
      <c r="LDZ299"/>
      <c r="LEA299"/>
      <c r="LEB299"/>
      <c r="LEC299"/>
      <c r="LED299"/>
      <c r="LEE299"/>
      <c r="LEF299"/>
      <c r="LEG299"/>
      <c r="LEH299"/>
      <c r="LEI299"/>
      <c r="LEJ299"/>
      <c r="LEK299"/>
      <c r="LEL299"/>
      <c r="LEM299"/>
      <c r="LEN299"/>
      <c r="LEO299"/>
      <c r="LEP299"/>
      <c r="LEQ299"/>
      <c r="LER299"/>
      <c r="LES299"/>
      <c r="LET299"/>
      <c r="LEU299"/>
      <c r="LEV299"/>
      <c r="LEW299"/>
      <c r="LEX299"/>
      <c r="LEY299"/>
      <c r="LEZ299"/>
      <c r="LFA299"/>
      <c r="LFB299"/>
      <c r="LFC299"/>
      <c r="LFD299"/>
      <c r="LFE299"/>
      <c r="LFF299"/>
      <c r="LFG299"/>
      <c r="LFH299"/>
      <c r="LFI299"/>
      <c r="LFJ299"/>
      <c r="LFK299"/>
      <c r="LFL299"/>
      <c r="LFM299"/>
      <c r="LFN299"/>
      <c r="LFO299"/>
      <c r="LFP299"/>
      <c r="LFQ299"/>
      <c r="LFR299"/>
      <c r="LFS299"/>
      <c r="LFT299"/>
      <c r="LFU299"/>
      <c r="LFV299"/>
      <c r="LFW299"/>
      <c r="LFX299"/>
      <c r="LFY299"/>
      <c r="LFZ299"/>
      <c r="LGA299"/>
      <c r="LGB299"/>
      <c r="LGC299"/>
      <c r="LGD299"/>
      <c r="LGE299"/>
      <c r="LGF299"/>
      <c r="LGG299"/>
      <c r="LGH299"/>
      <c r="LGI299"/>
      <c r="LGJ299"/>
      <c r="LGK299"/>
      <c r="LGL299"/>
      <c r="LGM299"/>
      <c r="LGN299"/>
      <c r="LGO299"/>
      <c r="LGP299"/>
      <c r="LGQ299"/>
      <c r="LGR299"/>
      <c r="LGS299"/>
      <c r="LGT299"/>
      <c r="LGU299"/>
      <c r="LGV299"/>
      <c r="LGW299"/>
      <c r="LGX299"/>
      <c r="LGY299"/>
      <c r="LGZ299"/>
      <c r="LHA299"/>
      <c r="LHB299"/>
      <c r="LHC299"/>
      <c r="LHD299"/>
      <c r="LHE299"/>
      <c r="LHF299"/>
      <c r="LHG299"/>
      <c r="LHH299"/>
      <c r="LHI299"/>
      <c r="LHJ299"/>
      <c r="LHK299"/>
      <c r="LHL299"/>
      <c r="LHM299"/>
      <c r="LHN299"/>
      <c r="LHO299"/>
      <c r="LHP299"/>
      <c r="LHQ299"/>
      <c r="LHR299"/>
      <c r="LHS299"/>
      <c r="LHT299"/>
      <c r="LHU299"/>
      <c r="LHV299"/>
      <c r="LHW299"/>
      <c r="LHX299"/>
      <c r="LHY299"/>
      <c r="LHZ299"/>
      <c r="LIA299"/>
      <c r="LIB299"/>
      <c r="LIC299"/>
      <c r="LID299"/>
      <c r="LIE299"/>
      <c r="LIF299"/>
      <c r="LIG299"/>
      <c r="LIH299"/>
      <c r="LII299"/>
      <c r="LIJ299"/>
      <c r="LIK299"/>
      <c r="LIL299"/>
      <c r="LIM299"/>
      <c r="LIN299"/>
      <c r="LIO299"/>
      <c r="LIP299"/>
      <c r="LIQ299"/>
      <c r="LIR299"/>
      <c r="LIS299"/>
      <c r="LIT299"/>
      <c r="LIU299"/>
      <c r="LIV299"/>
      <c r="LIW299"/>
      <c r="LIX299"/>
      <c r="LIY299"/>
      <c r="LIZ299"/>
      <c r="LJA299"/>
      <c r="LJB299"/>
      <c r="LJC299"/>
      <c r="LJD299"/>
      <c r="LJE299"/>
      <c r="LJF299"/>
      <c r="LJG299"/>
      <c r="LJH299"/>
      <c r="LJI299"/>
      <c r="LJJ299"/>
      <c r="LJK299"/>
      <c r="LJL299"/>
      <c r="LJM299"/>
      <c r="LJN299"/>
      <c r="LJO299"/>
      <c r="LJP299"/>
      <c r="LJQ299"/>
      <c r="LJR299"/>
      <c r="LJS299"/>
      <c r="LJT299"/>
      <c r="LJU299"/>
      <c r="LJV299"/>
      <c r="LJW299"/>
      <c r="LJX299"/>
      <c r="LJY299"/>
      <c r="LJZ299"/>
      <c r="LKA299"/>
      <c r="LKB299"/>
      <c r="LKC299"/>
      <c r="LKD299"/>
      <c r="LKE299"/>
      <c r="LKF299"/>
      <c r="LKG299"/>
      <c r="LKH299"/>
      <c r="LKI299"/>
      <c r="LKJ299"/>
      <c r="LKK299"/>
      <c r="LKL299"/>
      <c r="LKM299"/>
      <c r="LKN299"/>
      <c r="LKO299"/>
      <c r="LKP299"/>
      <c r="LKQ299"/>
      <c r="LKR299"/>
      <c r="LKS299"/>
      <c r="LKT299"/>
      <c r="LKU299"/>
      <c r="LKV299"/>
      <c r="LKW299"/>
      <c r="LKX299"/>
      <c r="LKY299"/>
      <c r="LKZ299"/>
      <c r="LLA299"/>
      <c r="LLB299"/>
      <c r="LLC299"/>
      <c r="LLD299"/>
      <c r="LLE299"/>
      <c r="LLF299"/>
      <c r="LLG299"/>
      <c r="LLH299"/>
      <c r="LLI299"/>
      <c r="LLJ299"/>
      <c r="LLK299"/>
      <c r="LLL299"/>
      <c r="LLM299"/>
      <c r="LLN299"/>
      <c r="LLO299"/>
      <c r="LLP299"/>
      <c r="LLQ299"/>
      <c r="LLR299"/>
      <c r="LLS299"/>
      <c r="LLT299"/>
      <c r="LLU299"/>
      <c r="LLV299"/>
      <c r="LLW299"/>
      <c r="LLX299"/>
      <c r="LLY299"/>
      <c r="LLZ299"/>
      <c r="LMA299"/>
      <c r="LMB299"/>
      <c r="LMC299"/>
      <c r="LMD299"/>
      <c r="LME299"/>
      <c r="LMF299"/>
      <c r="LMG299"/>
      <c r="LMH299"/>
      <c r="LMI299"/>
      <c r="LMJ299"/>
      <c r="LMK299"/>
      <c r="LML299"/>
      <c r="LMM299"/>
      <c r="LMN299"/>
      <c r="LMO299"/>
      <c r="LMP299"/>
      <c r="LMQ299"/>
      <c r="LMR299"/>
      <c r="LMS299"/>
      <c r="LMT299"/>
      <c r="LMU299"/>
      <c r="LMV299"/>
      <c r="LMW299"/>
      <c r="LMX299"/>
      <c r="LMY299"/>
      <c r="LMZ299"/>
      <c r="LNA299"/>
      <c r="LNB299"/>
      <c r="LNC299"/>
      <c r="LND299"/>
      <c r="LNE299"/>
      <c r="LNF299"/>
      <c r="LNG299"/>
      <c r="LNH299"/>
      <c r="LNI299"/>
      <c r="LNJ299"/>
      <c r="LNK299"/>
      <c r="LNL299"/>
      <c r="LNM299"/>
      <c r="LNN299"/>
      <c r="LNO299"/>
      <c r="LNP299"/>
      <c r="LNQ299"/>
      <c r="LNR299"/>
      <c r="LNS299"/>
      <c r="LNT299"/>
      <c r="LNU299"/>
      <c r="LNV299"/>
      <c r="LNW299"/>
      <c r="LNX299"/>
      <c r="LNY299"/>
      <c r="LNZ299"/>
      <c r="LOA299"/>
      <c r="LOB299"/>
      <c r="LOC299"/>
      <c r="LOD299"/>
      <c r="LOE299"/>
      <c r="LOF299"/>
      <c r="LOG299"/>
      <c r="LOH299"/>
      <c r="LOI299"/>
      <c r="LOJ299"/>
      <c r="LOK299"/>
      <c r="LOL299"/>
      <c r="LOM299"/>
      <c r="LON299"/>
      <c r="LOO299"/>
      <c r="LOP299"/>
      <c r="LOQ299"/>
      <c r="LOR299"/>
      <c r="LOS299"/>
      <c r="LOT299"/>
      <c r="LOU299"/>
      <c r="LOV299"/>
      <c r="LOW299"/>
      <c r="LOX299"/>
      <c r="LOY299"/>
      <c r="LOZ299"/>
      <c r="LPA299"/>
      <c r="LPB299"/>
      <c r="LPC299"/>
      <c r="LPD299"/>
      <c r="LPE299"/>
      <c r="LPF299"/>
      <c r="LPG299"/>
      <c r="LPH299"/>
      <c r="LPI299"/>
      <c r="LPJ299"/>
      <c r="LPK299"/>
      <c r="LPL299"/>
      <c r="LPM299"/>
      <c r="LPN299"/>
      <c r="LPO299"/>
      <c r="LPP299"/>
      <c r="LPQ299"/>
      <c r="LPR299"/>
      <c r="LPS299"/>
      <c r="LPT299"/>
      <c r="LPU299"/>
      <c r="LPV299"/>
      <c r="LPW299"/>
      <c r="LPX299"/>
      <c r="LPY299"/>
      <c r="LPZ299"/>
      <c r="LQA299"/>
      <c r="LQB299"/>
      <c r="LQC299"/>
      <c r="LQD299"/>
      <c r="LQE299"/>
      <c r="LQF299"/>
      <c r="LQG299"/>
      <c r="LQH299"/>
      <c r="LQI299"/>
      <c r="LQJ299"/>
      <c r="LQK299"/>
      <c r="LQL299"/>
      <c r="LQM299"/>
      <c r="LQN299"/>
      <c r="LQO299"/>
      <c r="LQP299"/>
      <c r="LQQ299"/>
      <c r="LQR299"/>
      <c r="LQS299"/>
      <c r="LQT299"/>
      <c r="LQU299"/>
      <c r="LQV299"/>
      <c r="LQW299"/>
      <c r="LQX299"/>
      <c r="LQY299"/>
      <c r="LQZ299"/>
      <c r="LRA299"/>
      <c r="LRB299"/>
      <c r="LRC299"/>
      <c r="LRD299"/>
      <c r="LRE299"/>
      <c r="LRF299"/>
      <c r="LRG299"/>
      <c r="LRH299"/>
      <c r="LRI299"/>
      <c r="LRJ299"/>
      <c r="LRK299"/>
      <c r="LRL299"/>
      <c r="LRM299"/>
      <c r="LRN299"/>
      <c r="LRO299"/>
      <c r="LRP299"/>
      <c r="LRQ299"/>
      <c r="LRR299"/>
      <c r="LRS299"/>
      <c r="LRT299"/>
      <c r="LRU299"/>
      <c r="LRV299"/>
      <c r="LRW299"/>
      <c r="LRX299"/>
      <c r="LRY299"/>
      <c r="LRZ299"/>
      <c r="LSA299"/>
      <c r="LSB299"/>
      <c r="LSC299"/>
      <c r="LSD299"/>
      <c r="LSE299"/>
      <c r="LSF299"/>
      <c r="LSG299"/>
      <c r="LSH299"/>
      <c r="LSI299"/>
      <c r="LSJ299"/>
      <c r="LSK299"/>
      <c r="LSL299"/>
      <c r="LSM299"/>
      <c r="LSN299"/>
      <c r="LSO299"/>
      <c r="LSP299"/>
      <c r="LSQ299"/>
      <c r="LSR299"/>
      <c r="LSS299"/>
      <c r="LST299"/>
      <c r="LSU299"/>
      <c r="LSV299"/>
      <c r="LSW299"/>
      <c r="LSX299"/>
      <c r="LSY299"/>
      <c r="LSZ299"/>
      <c r="LTA299"/>
      <c r="LTB299"/>
      <c r="LTC299"/>
      <c r="LTD299"/>
      <c r="LTE299"/>
      <c r="LTF299"/>
      <c r="LTG299"/>
      <c r="LTH299"/>
      <c r="LTI299"/>
      <c r="LTJ299"/>
      <c r="LTK299"/>
      <c r="LTL299"/>
      <c r="LTM299"/>
      <c r="LTN299"/>
      <c r="LTO299"/>
      <c r="LTP299"/>
      <c r="LTQ299"/>
      <c r="LTR299"/>
      <c r="LTS299"/>
      <c r="LTT299"/>
      <c r="LTU299"/>
      <c r="LTV299"/>
      <c r="LTW299"/>
      <c r="LTX299"/>
      <c r="LTY299"/>
      <c r="LTZ299"/>
      <c r="LUA299"/>
      <c r="LUB299"/>
      <c r="LUC299"/>
      <c r="LUD299"/>
      <c r="LUE299"/>
      <c r="LUF299"/>
      <c r="LUG299"/>
      <c r="LUH299"/>
      <c r="LUI299"/>
      <c r="LUJ299"/>
      <c r="LUK299"/>
      <c r="LUL299"/>
      <c r="LUM299"/>
      <c r="LUN299"/>
      <c r="LUO299"/>
      <c r="LUP299"/>
      <c r="LUQ299"/>
      <c r="LUR299"/>
      <c r="LUS299"/>
      <c r="LUT299"/>
      <c r="LUU299"/>
      <c r="LUV299"/>
      <c r="LUW299"/>
      <c r="LUX299"/>
      <c r="LUY299"/>
      <c r="LUZ299"/>
      <c r="LVA299"/>
      <c r="LVB299"/>
      <c r="LVC299"/>
      <c r="LVD299"/>
      <c r="LVE299"/>
      <c r="LVF299"/>
      <c r="LVG299"/>
      <c r="LVH299"/>
      <c r="LVI299"/>
      <c r="LVJ299"/>
      <c r="LVK299"/>
      <c r="LVL299"/>
      <c r="LVM299"/>
      <c r="LVN299"/>
      <c r="LVO299"/>
      <c r="LVP299"/>
      <c r="LVQ299"/>
      <c r="LVR299"/>
      <c r="LVS299"/>
      <c r="LVT299"/>
      <c r="LVU299"/>
      <c r="LVV299"/>
      <c r="LVW299"/>
      <c r="LVX299"/>
      <c r="LVY299"/>
      <c r="LVZ299"/>
      <c r="LWA299"/>
      <c r="LWB299"/>
      <c r="LWC299"/>
      <c r="LWD299"/>
      <c r="LWE299"/>
      <c r="LWF299"/>
      <c r="LWG299"/>
      <c r="LWH299"/>
      <c r="LWI299"/>
      <c r="LWJ299"/>
      <c r="LWK299"/>
      <c r="LWL299"/>
      <c r="LWM299"/>
      <c r="LWN299"/>
      <c r="LWO299"/>
      <c r="LWP299"/>
      <c r="LWQ299"/>
      <c r="LWR299"/>
      <c r="LWS299"/>
      <c r="LWT299"/>
      <c r="LWU299"/>
      <c r="LWV299"/>
      <c r="LWW299"/>
      <c r="LWX299"/>
      <c r="LWY299"/>
      <c r="LWZ299"/>
      <c r="LXA299"/>
      <c r="LXB299"/>
      <c r="LXC299"/>
      <c r="LXD299"/>
      <c r="LXE299"/>
      <c r="LXF299"/>
      <c r="LXG299"/>
      <c r="LXH299"/>
      <c r="LXI299"/>
      <c r="LXJ299"/>
      <c r="LXK299"/>
      <c r="LXL299"/>
      <c r="LXM299"/>
      <c r="LXN299"/>
      <c r="LXO299"/>
      <c r="LXP299"/>
      <c r="LXQ299"/>
      <c r="LXR299"/>
      <c r="LXS299"/>
      <c r="LXT299"/>
      <c r="LXU299"/>
      <c r="LXV299"/>
      <c r="LXW299"/>
      <c r="LXX299"/>
      <c r="LXY299"/>
      <c r="LXZ299"/>
      <c r="LYA299"/>
      <c r="LYB299"/>
      <c r="LYC299"/>
      <c r="LYD299"/>
      <c r="LYE299"/>
      <c r="LYF299"/>
      <c r="LYG299"/>
      <c r="LYH299"/>
      <c r="LYI299"/>
      <c r="LYJ299"/>
      <c r="LYK299"/>
      <c r="LYL299"/>
      <c r="LYM299"/>
      <c r="LYN299"/>
      <c r="LYO299"/>
      <c r="LYP299"/>
      <c r="LYQ299"/>
      <c r="LYR299"/>
      <c r="LYS299"/>
      <c r="LYT299"/>
      <c r="LYU299"/>
      <c r="LYV299"/>
      <c r="LYW299"/>
      <c r="LYX299"/>
      <c r="LYY299"/>
      <c r="LYZ299"/>
      <c r="LZA299"/>
      <c r="LZB299"/>
      <c r="LZC299"/>
      <c r="LZD299"/>
      <c r="LZE299"/>
      <c r="LZF299"/>
      <c r="LZG299"/>
      <c r="LZH299"/>
      <c r="LZI299"/>
      <c r="LZJ299"/>
      <c r="LZK299"/>
      <c r="LZL299"/>
      <c r="LZM299"/>
      <c r="LZN299"/>
      <c r="LZO299"/>
      <c r="LZP299"/>
      <c r="LZQ299"/>
      <c r="LZR299"/>
      <c r="LZS299"/>
      <c r="LZT299"/>
      <c r="LZU299"/>
      <c r="LZV299"/>
      <c r="LZW299"/>
      <c r="LZX299"/>
      <c r="LZY299"/>
      <c r="LZZ299"/>
      <c r="MAA299"/>
      <c r="MAB299"/>
      <c r="MAC299"/>
      <c r="MAD299"/>
      <c r="MAE299"/>
      <c r="MAF299"/>
      <c r="MAG299"/>
      <c r="MAH299"/>
      <c r="MAI299"/>
      <c r="MAJ299"/>
      <c r="MAK299"/>
      <c r="MAL299"/>
      <c r="MAM299"/>
      <c r="MAN299"/>
      <c r="MAO299"/>
      <c r="MAP299"/>
      <c r="MAQ299"/>
      <c r="MAR299"/>
      <c r="MAS299"/>
      <c r="MAT299"/>
      <c r="MAU299"/>
      <c r="MAV299"/>
      <c r="MAW299"/>
      <c r="MAX299"/>
      <c r="MAY299"/>
      <c r="MAZ299"/>
      <c r="MBA299"/>
      <c r="MBB299"/>
      <c r="MBC299"/>
      <c r="MBD299"/>
      <c r="MBE299"/>
      <c r="MBF299"/>
      <c r="MBG299"/>
      <c r="MBH299"/>
      <c r="MBI299"/>
      <c r="MBJ299"/>
      <c r="MBK299"/>
      <c r="MBL299"/>
      <c r="MBM299"/>
      <c r="MBN299"/>
      <c r="MBO299"/>
      <c r="MBP299"/>
      <c r="MBQ299"/>
      <c r="MBR299"/>
      <c r="MBS299"/>
      <c r="MBT299"/>
      <c r="MBU299"/>
      <c r="MBV299"/>
      <c r="MBW299"/>
      <c r="MBX299"/>
      <c r="MBY299"/>
      <c r="MBZ299"/>
      <c r="MCA299"/>
      <c r="MCB299"/>
      <c r="MCC299"/>
      <c r="MCD299"/>
      <c r="MCE299"/>
      <c r="MCF299"/>
      <c r="MCG299"/>
      <c r="MCH299"/>
      <c r="MCI299"/>
      <c r="MCJ299"/>
      <c r="MCK299"/>
      <c r="MCL299"/>
      <c r="MCM299"/>
      <c r="MCN299"/>
      <c r="MCO299"/>
      <c r="MCP299"/>
      <c r="MCQ299"/>
      <c r="MCR299"/>
      <c r="MCS299"/>
      <c r="MCT299"/>
      <c r="MCU299"/>
      <c r="MCV299"/>
      <c r="MCW299"/>
      <c r="MCX299"/>
      <c r="MCY299"/>
      <c r="MCZ299"/>
      <c r="MDA299"/>
      <c r="MDB299"/>
      <c r="MDC299"/>
      <c r="MDD299"/>
      <c r="MDE299"/>
      <c r="MDF299"/>
      <c r="MDG299"/>
      <c r="MDH299"/>
      <c r="MDI299"/>
      <c r="MDJ299"/>
      <c r="MDK299"/>
      <c r="MDL299"/>
      <c r="MDM299"/>
      <c r="MDN299"/>
      <c r="MDO299"/>
      <c r="MDP299"/>
      <c r="MDQ299"/>
      <c r="MDR299"/>
      <c r="MDS299"/>
      <c r="MDT299"/>
      <c r="MDU299"/>
      <c r="MDV299"/>
      <c r="MDW299"/>
      <c r="MDX299"/>
      <c r="MDY299"/>
      <c r="MDZ299"/>
      <c r="MEA299"/>
      <c r="MEB299"/>
      <c r="MEC299"/>
      <c r="MED299"/>
      <c r="MEE299"/>
      <c r="MEF299"/>
      <c r="MEG299"/>
      <c r="MEH299"/>
      <c r="MEI299"/>
      <c r="MEJ299"/>
      <c r="MEK299"/>
      <c r="MEL299"/>
      <c r="MEM299"/>
      <c r="MEN299"/>
      <c r="MEO299"/>
      <c r="MEP299"/>
      <c r="MEQ299"/>
      <c r="MER299"/>
      <c r="MES299"/>
      <c r="MET299"/>
      <c r="MEU299"/>
      <c r="MEV299"/>
      <c r="MEW299"/>
      <c r="MEX299"/>
      <c r="MEY299"/>
      <c r="MEZ299"/>
      <c r="MFA299"/>
      <c r="MFB299"/>
      <c r="MFC299"/>
      <c r="MFD299"/>
      <c r="MFE299"/>
      <c r="MFF299"/>
      <c r="MFG299"/>
      <c r="MFH299"/>
      <c r="MFI299"/>
      <c r="MFJ299"/>
      <c r="MFK299"/>
      <c r="MFL299"/>
      <c r="MFM299"/>
      <c r="MFN299"/>
      <c r="MFO299"/>
      <c r="MFP299"/>
      <c r="MFQ299"/>
      <c r="MFR299"/>
      <c r="MFS299"/>
      <c r="MFT299"/>
      <c r="MFU299"/>
      <c r="MFV299"/>
      <c r="MFW299"/>
      <c r="MFX299"/>
      <c r="MFY299"/>
      <c r="MFZ299"/>
      <c r="MGA299"/>
      <c r="MGB299"/>
      <c r="MGC299"/>
      <c r="MGD299"/>
      <c r="MGE299"/>
      <c r="MGF299"/>
      <c r="MGG299"/>
      <c r="MGH299"/>
      <c r="MGI299"/>
      <c r="MGJ299"/>
      <c r="MGK299"/>
      <c r="MGL299"/>
      <c r="MGM299"/>
      <c r="MGN299"/>
      <c r="MGO299"/>
      <c r="MGP299"/>
      <c r="MGQ299"/>
      <c r="MGR299"/>
      <c r="MGS299"/>
      <c r="MGT299"/>
      <c r="MGU299"/>
      <c r="MGV299"/>
      <c r="MGW299"/>
      <c r="MGX299"/>
      <c r="MGY299"/>
      <c r="MGZ299"/>
      <c r="MHA299"/>
      <c r="MHB299"/>
      <c r="MHC299"/>
      <c r="MHD299"/>
      <c r="MHE299"/>
      <c r="MHF299"/>
      <c r="MHG299"/>
      <c r="MHH299"/>
      <c r="MHI299"/>
      <c r="MHJ299"/>
      <c r="MHK299"/>
      <c r="MHL299"/>
      <c r="MHM299"/>
      <c r="MHN299"/>
      <c r="MHO299"/>
      <c r="MHP299"/>
      <c r="MHQ299"/>
      <c r="MHR299"/>
      <c r="MHS299"/>
      <c r="MHT299"/>
      <c r="MHU299"/>
      <c r="MHV299"/>
      <c r="MHW299"/>
      <c r="MHX299"/>
      <c r="MHY299"/>
      <c r="MHZ299"/>
      <c r="MIA299"/>
      <c r="MIB299"/>
      <c r="MIC299"/>
      <c r="MID299"/>
      <c r="MIE299"/>
      <c r="MIF299"/>
      <c r="MIG299"/>
      <c r="MIH299"/>
      <c r="MII299"/>
      <c r="MIJ299"/>
      <c r="MIK299"/>
      <c r="MIL299"/>
      <c r="MIM299"/>
      <c r="MIN299"/>
      <c r="MIO299"/>
      <c r="MIP299"/>
      <c r="MIQ299"/>
      <c r="MIR299"/>
      <c r="MIS299"/>
      <c r="MIT299"/>
      <c r="MIU299"/>
      <c r="MIV299"/>
      <c r="MIW299"/>
      <c r="MIX299"/>
      <c r="MIY299"/>
      <c r="MIZ299"/>
      <c r="MJA299"/>
      <c r="MJB299"/>
      <c r="MJC299"/>
      <c r="MJD299"/>
      <c r="MJE299"/>
      <c r="MJF299"/>
      <c r="MJG299"/>
      <c r="MJH299"/>
      <c r="MJI299"/>
      <c r="MJJ299"/>
      <c r="MJK299"/>
      <c r="MJL299"/>
      <c r="MJM299"/>
      <c r="MJN299"/>
      <c r="MJO299"/>
      <c r="MJP299"/>
      <c r="MJQ299"/>
      <c r="MJR299"/>
      <c r="MJS299"/>
      <c r="MJT299"/>
      <c r="MJU299"/>
      <c r="MJV299"/>
      <c r="MJW299"/>
      <c r="MJX299"/>
      <c r="MJY299"/>
      <c r="MJZ299"/>
      <c r="MKA299"/>
      <c r="MKB299"/>
      <c r="MKC299"/>
      <c r="MKD299"/>
      <c r="MKE299"/>
      <c r="MKF299"/>
      <c r="MKG299"/>
      <c r="MKH299"/>
      <c r="MKI299"/>
      <c r="MKJ299"/>
      <c r="MKK299"/>
      <c r="MKL299"/>
      <c r="MKM299"/>
      <c r="MKN299"/>
      <c r="MKO299"/>
      <c r="MKP299"/>
      <c r="MKQ299"/>
      <c r="MKR299"/>
      <c r="MKS299"/>
      <c r="MKT299"/>
      <c r="MKU299"/>
      <c r="MKV299"/>
      <c r="MKW299"/>
      <c r="MKX299"/>
      <c r="MKY299"/>
      <c r="MKZ299"/>
      <c r="MLA299"/>
      <c r="MLB299"/>
      <c r="MLC299"/>
      <c r="MLD299"/>
      <c r="MLE299"/>
      <c r="MLF299"/>
      <c r="MLG299"/>
      <c r="MLH299"/>
      <c r="MLI299"/>
      <c r="MLJ299"/>
      <c r="MLK299"/>
      <c r="MLL299"/>
      <c r="MLM299"/>
      <c r="MLN299"/>
      <c r="MLO299"/>
      <c r="MLP299"/>
      <c r="MLQ299"/>
      <c r="MLR299"/>
      <c r="MLS299"/>
      <c r="MLT299"/>
      <c r="MLU299"/>
      <c r="MLV299"/>
      <c r="MLW299"/>
      <c r="MLX299"/>
      <c r="MLY299"/>
      <c r="MLZ299"/>
      <c r="MMA299"/>
      <c r="MMB299"/>
      <c r="MMC299"/>
      <c r="MMD299"/>
      <c r="MME299"/>
      <c r="MMF299"/>
      <c r="MMG299"/>
      <c r="MMH299"/>
      <c r="MMI299"/>
      <c r="MMJ299"/>
      <c r="MMK299"/>
      <c r="MML299"/>
      <c r="MMM299"/>
      <c r="MMN299"/>
      <c r="MMO299"/>
      <c r="MMP299"/>
      <c r="MMQ299"/>
      <c r="MMR299"/>
      <c r="MMS299"/>
      <c r="MMT299"/>
      <c r="MMU299"/>
      <c r="MMV299"/>
      <c r="MMW299"/>
      <c r="MMX299"/>
      <c r="MMY299"/>
      <c r="MMZ299"/>
      <c r="MNA299"/>
      <c r="MNB299"/>
      <c r="MNC299"/>
      <c r="MND299"/>
      <c r="MNE299"/>
      <c r="MNF299"/>
      <c r="MNG299"/>
      <c r="MNH299"/>
      <c r="MNI299"/>
      <c r="MNJ299"/>
      <c r="MNK299"/>
      <c r="MNL299"/>
      <c r="MNM299"/>
      <c r="MNN299"/>
      <c r="MNO299"/>
      <c r="MNP299"/>
      <c r="MNQ299"/>
      <c r="MNR299"/>
      <c r="MNS299"/>
      <c r="MNT299"/>
      <c r="MNU299"/>
      <c r="MNV299"/>
      <c r="MNW299"/>
      <c r="MNX299"/>
      <c r="MNY299"/>
      <c r="MNZ299"/>
      <c r="MOA299"/>
      <c r="MOB299"/>
      <c r="MOC299"/>
      <c r="MOD299"/>
      <c r="MOE299"/>
      <c r="MOF299"/>
      <c r="MOG299"/>
      <c r="MOH299"/>
      <c r="MOI299"/>
      <c r="MOJ299"/>
      <c r="MOK299"/>
      <c r="MOL299"/>
      <c r="MOM299"/>
      <c r="MON299"/>
      <c r="MOO299"/>
      <c r="MOP299"/>
      <c r="MOQ299"/>
      <c r="MOR299"/>
      <c r="MOS299"/>
      <c r="MOT299"/>
      <c r="MOU299"/>
      <c r="MOV299"/>
      <c r="MOW299"/>
      <c r="MOX299"/>
      <c r="MOY299"/>
      <c r="MOZ299"/>
      <c r="MPA299"/>
      <c r="MPB299"/>
      <c r="MPC299"/>
      <c r="MPD299"/>
      <c r="MPE299"/>
      <c r="MPF299"/>
      <c r="MPG299"/>
      <c r="MPH299"/>
      <c r="MPI299"/>
      <c r="MPJ299"/>
      <c r="MPK299"/>
      <c r="MPL299"/>
      <c r="MPM299"/>
      <c r="MPN299"/>
      <c r="MPO299"/>
      <c r="MPP299"/>
      <c r="MPQ299"/>
      <c r="MPR299"/>
      <c r="MPS299"/>
      <c r="MPT299"/>
      <c r="MPU299"/>
      <c r="MPV299"/>
      <c r="MPW299"/>
      <c r="MPX299"/>
      <c r="MPY299"/>
      <c r="MPZ299"/>
      <c r="MQA299"/>
      <c r="MQB299"/>
      <c r="MQC299"/>
      <c r="MQD299"/>
      <c r="MQE299"/>
      <c r="MQF299"/>
      <c r="MQG299"/>
      <c r="MQH299"/>
      <c r="MQI299"/>
      <c r="MQJ299"/>
      <c r="MQK299"/>
      <c r="MQL299"/>
      <c r="MQM299"/>
      <c r="MQN299"/>
      <c r="MQO299"/>
      <c r="MQP299"/>
      <c r="MQQ299"/>
      <c r="MQR299"/>
      <c r="MQS299"/>
      <c r="MQT299"/>
      <c r="MQU299"/>
      <c r="MQV299"/>
      <c r="MQW299"/>
      <c r="MQX299"/>
      <c r="MQY299"/>
      <c r="MQZ299"/>
      <c r="MRA299"/>
      <c r="MRB299"/>
      <c r="MRC299"/>
      <c r="MRD299"/>
      <c r="MRE299"/>
      <c r="MRF299"/>
      <c r="MRG299"/>
      <c r="MRH299"/>
      <c r="MRI299"/>
      <c r="MRJ299"/>
      <c r="MRK299"/>
      <c r="MRL299"/>
      <c r="MRM299"/>
      <c r="MRN299"/>
      <c r="MRO299"/>
      <c r="MRP299"/>
      <c r="MRQ299"/>
      <c r="MRR299"/>
      <c r="MRS299"/>
      <c r="MRT299"/>
      <c r="MRU299"/>
      <c r="MRV299"/>
      <c r="MRW299"/>
      <c r="MRX299"/>
      <c r="MRY299"/>
      <c r="MRZ299"/>
      <c r="MSA299"/>
      <c r="MSB299"/>
      <c r="MSC299"/>
      <c r="MSD299"/>
      <c r="MSE299"/>
      <c r="MSF299"/>
      <c r="MSG299"/>
      <c r="MSH299"/>
      <c r="MSI299"/>
      <c r="MSJ299"/>
      <c r="MSK299"/>
      <c r="MSL299"/>
      <c r="MSM299"/>
      <c r="MSN299"/>
      <c r="MSO299"/>
      <c r="MSP299"/>
      <c r="MSQ299"/>
      <c r="MSR299"/>
      <c r="MSS299"/>
      <c r="MST299"/>
      <c r="MSU299"/>
      <c r="MSV299"/>
      <c r="MSW299"/>
      <c r="MSX299"/>
      <c r="MSY299"/>
      <c r="MSZ299"/>
      <c r="MTA299"/>
      <c r="MTB299"/>
      <c r="MTC299"/>
      <c r="MTD299"/>
      <c r="MTE299"/>
      <c r="MTF299"/>
      <c r="MTG299"/>
      <c r="MTH299"/>
      <c r="MTI299"/>
      <c r="MTJ299"/>
      <c r="MTK299"/>
      <c r="MTL299"/>
      <c r="MTM299"/>
      <c r="MTN299"/>
      <c r="MTO299"/>
      <c r="MTP299"/>
      <c r="MTQ299"/>
      <c r="MTR299"/>
      <c r="MTS299"/>
      <c r="MTT299"/>
      <c r="MTU299"/>
      <c r="MTV299"/>
      <c r="MTW299"/>
      <c r="MTX299"/>
      <c r="MTY299"/>
      <c r="MTZ299"/>
      <c r="MUA299"/>
      <c r="MUB299"/>
      <c r="MUC299"/>
      <c r="MUD299"/>
      <c r="MUE299"/>
      <c r="MUF299"/>
      <c r="MUG299"/>
      <c r="MUH299"/>
      <c r="MUI299"/>
      <c r="MUJ299"/>
      <c r="MUK299"/>
      <c r="MUL299"/>
      <c r="MUM299"/>
      <c r="MUN299"/>
      <c r="MUO299"/>
      <c r="MUP299"/>
      <c r="MUQ299"/>
      <c r="MUR299"/>
      <c r="MUS299"/>
      <c r="MUT299"/>
      <c r="MUU299"/>
      <c r="MUV299"/>
      <c r="MUW299"/>
      <c r="MUX299"/>
      <c r="MUY299"/>
      <c r="MUZ299"/>
      <c r="MVA299"/>
      <c r="MVB299"/>
      <c r="MVC299"/>
      <c r="MVD299"/>
      <c r="MVE299"/>
      <c r="MVF299"/>
      <c r="MVG299"/>
      <c r="MVH299"/>
      <c r="MVI299"/>
      <c r="MVJ299"/>
      <c r="MVK299"/>
      <c r="MVL299"/>
      <c r="MVM299"/>
      <c r="MVN299"/>
      <c r="MVO299"/>
      <c r="MVP299"/>
      <c r="MVQ299"/>
      <c r="MVR299"/>
      <c r="MVS299"/>
      <c r="MVT299"/>
      <c r="MVU299"/>
      <c r="MVV299"/>
      <c r="MVW299"/>
      <c r="MVX299"/>
      <c r="MVY299"/>
      <c r="MVZ299"/>
      <c r="MWA299"/>
      <c r="MWB299"/>
      <c r="MWC299"/>
      <c r="MWD299"/>
      <c r="MWE299"/>
      <c r="MWF299"/>
      <c r="MWG299"/>
      <c r="MWH299"/>
      <c r="MWI299"/>
      <c r="MWJ299"/>
      <c r="MWK299"/>
      <c r="MWL299"/>
      <c r="MWM299"/>
      <c r="MWN299"/>
      <c r="MWO299"/>
      <c r="MWP299"/>
      <c r="MWQ299"/>
      <c r="MWR299"/>
      <c r="MWS299"/>
      <c r="MWT299"/>
      <c r="MWU299"/>
      <c r="MWV299"/>
      <c r="MWW299"/>
      <c r="MWX299"/>
      <c r="MWY299"/>
      <c r="MWZ299"/>
      <c r="MXA299"/>
      <c r="MXB299"/>
      <c r="MXC299"/>
      <c r="MXD299"/>
      <c r="MXE299"/>
      <c r="MXF299"/>
      <c r="MXG299"/>
      <c r="MXH299"/>
      <c r="MXI299"/>
      <c r="MXJ299"/>
      <c r="MXK299"/>
      <c r="MXL299"/>
      <c r="MXM299"/>
      <c r="MXN299"/>
      <c r="MXO299"/>
      <c r="MXP299"/>
      <c r="MXQ299"/>
      <c r="MXR299"/>
      <c r="MXS299"/>
      <c r="MXT299"/>
      <c r="MXU299"/>
      <c r="MXV299"/>
      <c r="MXW299"/>
      <c r="MXX299"/>
      <c r="MXY299"/>
      <c r="MXZ299"/>
      <c r="MYA299"/>
      <c r="MYB299"/>
      <c r="MYC299"/>
      <c r="MYD299"/>
      <c r="MYE299"/>
      <c r="MYF299"/>
      <c r="MYG299"/>
      <c r="MYH299"/>
      <c r="MYI299"/>
      <c r="MYJ299"/>
      <c r="MYK299"/>
      <c r="MYL299"/>
      <c r="MYM299"/>
      <c r="MYN299"/>
      <c r="MYO299"/>
      <c r="MYP299"/>
      <c r="MYQ299"/>
      <c r="MYR299"/>
      <c r="MYS299"/>
      <c r="MYT299"/>
      <c r="MYU299"/>
      <c r="MYV299"/>
      <c r="MYW299"/>
      <c r="MYX299"/>
      <c r="MYY299"/>
      <c r="MYZ299"/>
      <c r="MZA299"/>
      <c r="MZB299"/>
      <c r="MZC299"/>
      <c r="MZD299"/>
      <c r="MZE299"/>
      <c r="MZF299"/>
      <c r="MZG299"/>
      <c r="MZH299"/>
      <c r="MZI299"/>
      <c r="MZJ299"/>
      <c r="MZK299"/>
      <c r="MZL299"/>
      <c r="MZM299"/>
      <c r="MZN299"/>
      <c r="MZO299"/>
      <c r="MZP299"/>
      <c r="MZQ299"/>
      <c r="MZR299"/>
      <c r="MZS299"/>
      <c r="MZT299"/>
      <c r="MZU299"/>
      <c r="MZV299"/>
      <c r="MZW299"/>
      <c r="MZX299"/>
      <c r="MZY299"/>
      <c r="MZZ299"/>
      <c r="NAA299"/>
      <c r="NAB299"/>
      <c r="NAC299"/>
      <c r="NAD299"/>
      <c r="NAE299"/>
      <c r="NAF299"/>
      <c r="NAG299"/>
      <c r="NAH299"/>
      <c r="NAI299"/>
      <c r="NAJ299"/>
      <c r="NAK299"/>
      <c r="NAL299"/>
      <c r="NAM299"/>
      <c r="NAN299"/>
      <c r="NAO299"/>
      <c r="NAP299"/>
      <c r="NAQ299"/>
      <c r="NAR299"/>
      <c r="NAS299"/>
      <c r="NAT299"/>
      <c r="NAU299"/>
      <c r="NAV299"/>
      <c r="NAW299"/>
      <c r="NAX299"/>
      <c r="NAY299"/>
      <c r="NAZ299"/>
      <c r="NBA299"/>
      <c r="NBB299"/>
      <c r="NBC299"/>
      <c r="NBD299"/>
      <c r="NBE299"/>
      <c r="NBF299"/>
      <c r="NBG299"/>
      <c r="NBH299"/>
      <c r="NBI299"/>
      <c r="NBJ299"/>
      <c r="NBK299"/>
      <c r="NBL299"/>
      <c r="NBM299"/>
      <c r="NBN299"/>
      <c r="NBO299"/>
      <c r="NBP299"/>
      <c r="NBQ299"/>
      <c r="NBR299"/>
      <c r="NBS299"/>
      <c r="NBT299"/>
      <c r="NBU299"/>
      <c r="NBV299"/>
      <c r="NBW299"/>
      <c r="NBX299"/>
      <c r="NBY299"/>
      <c r="NBZ299"/>
      <c r="NCA299"/>
      <c r="NCB299"/>
      <c r="NCC299"/>
      <c r="NCD299"/>
      <c r="NCE299"/>
      <c r="NCF299"/>
      <c r="NCG299"/>
      <c r="NCH299"/>
      <c r="NCI299"/>
      <c r="NCJ299"/>
      <c r="NCK299"/>
      <c r="NCL299"/>
      <c r="NCM299"/>
      <c r="NCN299"/>
      <c r="NCO299"/>
      <c r="NCP299"/>
      <c r="NCQ299"/>
      <c r="NCR299"/>
      <c r="NCS299"/>
      <c r="NCT299"/>
      <c r="NCU299"/>
      <c r="NCV299"/>
      <c r="NCW299"/>
      <c r="NCX299"/>
      <c r="NCY299"/>
      <c r="NCZ299"/>
      <c r="NDA299"/>
      <c r="NDB299"/>
      <c r="NDC299"/>
      <c r="NDD299"/>
      <c r="NDE299"/>
      <c r="NDF299"/>
      <c r="NDG299"/>
      <c r="NDH299"/>
      <c r="NDI299"/>
      <c r="NDJ299"/>
      <c r="NDK299"/>
      <c r="NDL299"/>
      <c r="NDM299"/>
      <c r="NDN299"/>
      <c r="NDO299"/>
      <c r="NDP299"/>
      <c r="NDQ299"/>
      <c r="NDR299"/>
      <c r="NDS299"/>
      <c r="NDT299"/>
      <c r="NDU299"/>
      <c r="NDV299"/>
      <c r="NDW299"/>
      <c r="NDX299"/>
      <c r="NDY299"/>
      <c r="NDZ299"/>
      <c r="NEA299"/>
      <c r="NEB299"/>
      <c r="NEC299"/>
      <c r="NED299"/>
      <c r="NEE299"/>
      <c r="NEF299"/>
      <c r="NEG299"/>
      <c r="NEH299"/>
      <c r="NEI299"/>
      <c r="NEJ299"/>
      <c r="NEK299"/>
      <c r="NEL299"/>
      <c r="NEM299"/>
      <c r="NEN299"/>
      <c r="NEO299"/>
      <c r="NEP299"/>
      <c r="NEQ299"/>
      <c r="NER299"/>
      <c r="NES299"/>
      <c r="NET299"/>
      <c r="NEU299"/>
      <c r="NEV299"/>
      <c r="NEW299"/>
      <c r="NEX299"/>
      <c r="NEY299"/>
      <c r="NEZ299"/>
      <c r="NFA299"/>
      <c r="NFB299"/>
      <c r="NFC299"/>
      <c r="NFD299"/>
      <c r="NFE299"/>
      <c r="NFF299"/>
      <c r="NFG299"/>
      <c r="NFH299"/>
      <c r="NFI299"/>
      <c r="NFJ299"/>
      <c r="NFK299"/>
      <c r="NFL299"/>
      <c r="NFM299"/>
      <c r="NFN299"/>
      <c r="NFO299"/>
      <c r="NFP299"/>
      <c r="NFQ299"/>
      <c r="NFR299"/>
      <c r="NFS299"/>
      <c r="NFT299"/>
      <c r="NFU299"/>
      <c r="NFV299"/>
      <c r="NFW299"/>
      <c r="NFX299"/>
      <c r="NFY299"/>
      <c r="NFZ299"/>
      <c r="NGA299"/>
      <c r="NGB299"/>
      <c r="NGC299"/>
      <c r="NGD299"/>
      <c r="NGE299"/>
      <c r="NGF299"/>
      <c r="NGG299"/>
      <c r="NGH299"/>
      <c r="NGI299"/>
      <c r="NGJ299"/>
      <c r="NGK299"/>
      <c r="NGL299"/>
      <c r="NGM299"/>
      <c r="NGN299"/>
      <c r="NGO299"/>
      <c r="NGP299"/>
      <c r="NGQ299"/>
      <c r="NGR299"/>
      <c r="NGS299"/>
      <c r="NGT299"/>
      <c r="NGU299"/>
      <c r="NGV299"/>
      <c r="NGW299"/>
      <c r="NGX299"/>
      <c r="NGY299"/>
      <c r="NGZ299"/>
      <c r="NHA299"/>
      <c r="NHB299"/>
      <c r="NHC299"/>
      <c r="NHD299"/>
      <c r="NHE299"/>
      <c r="NHF299"/>
      <c r="NHG299"/>
      <c r="NHH299"/>
      <c r="NHI299"/>
      <c r="NHJ299"/>
      <c r="NHK299"/>
      <c r="NHL299"/>
      <c r="NHM299"/>
      <c r="NHN299"/>
      <c r="NHO299"/>
      <c r="NHP299"/>
      <c r="NHQ299"/>
      <c r="NHR299"/>
      <c r="NHS299"/>
      <c r="NHT299"/>
      <c r="NHU299"/>
      <c r="NHV299"/>
      <c r="NHW299"/>
      <c r="NHX299"/>
      <c r="NHY299"/>
      <c r="NHZ299"/>
      <c r="NIA299"/>
      <c r="NIB299"/>
      <c r="NIC299"/>
      <c r="NID299"/>
      <c r="NIE299"/>
      <c r="NIF299"/>
      <c r="NIG299"/>
      <c r="NIH299"/>
      <c r="NII299"/>
      <c r="NIJ299"/>
      <c r="NIK299"/>
      <c r="NIL299"/>
      <c r="NIM299"/>
      <c r="NIN299"/>
      <c r="NIO299"/>
      <c r="NIP299"/>
      <c r="NIQ299"/>
      <c r="NIR299"/>
      <c r="NIS299"/>
      <c r="NIT299"/>
      <c r="NIU299"/>
      <c r="NIV299"/>
      <c r="NIW299"/>
      <c r="NIX299"/>
      <c r="NIY299"/>
      <c r="NIZ299"/>
      <c r="NJA299"/>
      <c r="NJB299"/>
      <c r="NJC299"/>
      <c r="NJD299"/>
      <c r="NJE299"/>
      <c r="NJF299"/>
      <c r="NJG299"/>
      <c r="NJH299"/>
      <c r="NJI299"/>
      <c r="NJJ299"/>
      <c r="NJK299"/>
      <c r="NJL299"/>
      <c r="NJM299"/>
      <c r="NJN299"/>
      <c r="NJO299"/>
      <c r="NJP299"/>
      <c r="NJQ299"/>
      <c r="NJR299"/>
      <c r="NJS299"/>
      <c r="NJT299"/>
      <c r="NJU299"/>
      <c r="NJV299"/>
      <c r="NJW299"/>
      <c r="NJX299"/>
      <c r="NJY299"/>
      <c r="NJZ299"/>
      <c r="NKA299"/>
      <c r="NKB299"/>
      <c r="NKC299"/>
      <c r="NKD299"/>
      <c r="NKE299"/>
      <c r="NKF299"/>
      <c r="NKG299"/>
      <c r="NKH299"/>
      <c r="NKI299"/>
      <c r="NKJ299"/>
      <c r="NKK299"/>
      <c r="NKL299"/>
      <c r="NKM299"/>
      <c r="NKN299"/>
      <c r="NKO299"/>
      <c r="NKP299"/>
      <c r="NKQ299"/>
      <c r="NKR299"/>
      <c r="NKS299"/>
      <c r="NKT299"/>
      <c r="NKU299"/>
      <c r="NKV299"/>
      <c r="NKW299"/>
      <c r="NKX299"/>
      <c r="NKY299"/>
      <c r="NKZ299"/>
      <c r="NLA299"/>
      <c r="NLB299"/>
      <c r="NLC299"/>
      <c r="NLD299"/>
      <c r="NLE299"/>
      <c r="NLF299"/>
      <c r="NLG299"/>
      <c r="NLH299"/>
      <c r="NLI299"/>
      <c r="NLJ299"/>
      <c r="NLK299"/>
      <c r="NLL299"/>
      <c r="NLM299"/>
      <c r="NLN299"/>
      <c r="NLO299"/>
      <c r="NLP299"/>
      <c r="NLQ299"/>
      <c r="NLR299"/>
      <c r="NLS299"/>
      <c r="NLT299"/>
      <c r="NLU299"/>
      <c r="NLV299"/>
      <c r="NLW299"/>
      <c r="NLX299"/>
      <c r="NLY299"/>
      <c r="NLZ299"/>
      <c r="NMA299"/>
      <c r="NMB299"/>
      <c r="NMC299"/>
      <c r="NMD299"/>
      <c r="NME299"/>
      <c r="NMF299"/>
      <c r="NMG299"/>
      <c r="NMH299"/>
      <c r="NMI299"/>
      <c r="NMJ299"/>
      <c r="NMK299"/>
      <c r="NML299"/>
      <c r="NMM299"/>
      <c r="NMN299"/>
      <c r="NMO299"/>
      <c r="NMP299"/>
      <c r="NMQ299"/>
      <c r="NMR299"/>
      <c r="NMS299"/>
      <c r="NMT299"/>
      <c r="NMU299"/>
      <c r="NMV299"/>
      <c r="NMW299"/>
      <c r="NMX299"/>
      <c r="NMY299"/>
      <c r="NMZ299"/>
      <c r="NNA299"/>
      <c r="NNB299"/>
      <c r="NNC299"/>
      <c r="NND299"/>
      <c r="NNE299"/>
      <c r="NNF299"/>
      <c r="NNG299"/>
      <c r="NNH299"/>
      <c r="NNI299"/>
      <c r="NNJ299"/>
      <c r="NNK299"/>
      <c r="NNL299"/>
      <c r="NNM299"/>
      <c r="NNN299"/>
      <c r="NNO299"/>
      <c r="NNP299"/>
      <c r="NNQ299"/>
      <c r="NNR299"/>
      <c r="NNS299"/>
      <c r="NNT299"/>
      <c r="NNU299"/>
      <c r="NNV299"/>
      <c r="NNW299"/>
      <c r="NNX299"/>
      <c r="NNY299"/>
      <c r="NNZ299"/>
      <c r="NOA299"/>
      <c r="NOB299"/>
      <c r="NOC299"/>
      <c r="NOD299"/>
      <c r="NOE299"/>
      <c r="NOF299"/>
      <c r="NOG299"/>
      <c r="NOH299"/>
      <c r="NOI299"/>
      <c r="NOJ299"/>
      <c r="NOK299"/>
      <c r="NOL299"/>
      <c r="NOM299"/>
      <c r="NON299"/>
      <c r="NOO299"/>
      <c r="NOP299"/>
      <c r="NOQ299"/>
      <c r="NOR299"/>
      <c r="NOS299"/>
      <c r="NOT299"/>
      <c r="NOU299"/>
      <c r="NOV299"/>
      <c r="NOW299"/>
      <c r="NOX299"/>
      <c r="NOY299"/>
      <c r="NOZ299"/>
      <c r="NPA299"/>
      <c r="NPB299"/>
      <c r="NPC299"/>
      <c r="NPD299"/>
      <c r="NPE299"/>
      <c r="NPF299"/>
      <c r="NPG299"/>
      <c r="NPH299"/>
      <c r="NPI299"/>
      <c r="NPJ299"/>
      <c r="NPK299"/>
      <c r="NPL299"/>
      <c r="NPM299"/>
      <c r="NPN299"/>
      <c r="NPO299"/>
      <c r="NPP299"/>
      <c r="NPQ299"/>
      <c r="NPR299"/>
      <c r="NPS299"/>
      <c r="NPT299"/>
      <c r="NPU299"/>
      <c r="NPV299"/>
      <c r="NPW299"/>
      <c r="NPX299"/>
      <c r="NPY299"/>
      <c r="NPZ299"/>
      <c r="NQA299"/>
      <c r="NQB299"/>
      <c r="NQC299"/>
      <c r="NQD299"/>
      <c r="NQE299"/>
      <c r="NQF299"/>
      <c r="NQG299"/>
      <c r="NQH299"/>
      <c r="NQI299"/>
      <c r="NQJ299"/>
      <c r="NQK299"/>
      <c r="NQL299"/>
      <c r="NQM299"/>
      <c r="NQN299"/>
      <c r="NQO299"/>
      <c r="NQP299"/>
      <c r="NQQ299"/>
      <c r="NQR299"/>
      <c r="NQS299"/>
      <c r="NQT299"/>
      <c r="NQU299"/>
      <c r="NQV299"/>
      <c r="NQW299"/>
      <c r="NQX299"/>
      <c r="NQY299"/>
      <c r="NQZ299"/>
      <c r="NRA299"/>
      <c r="NRB299"/>
      <c r="NRC299"/>
      <c r="NRD299"/>
      <c r="NRE299"/>
      <c r="NRF299"/>
      <c r="NRG299"/>
      <c r="NRH299"/>
      <c r="NRI299"/>
      <c r="NRJ299"/>
      <c r="NRK299"/>
      <c r="NRL299"/>
      <c r="NRM299"/>
      <c r="NRN299"/>
      <c r="NRO299"/>
      <c r="NRP299"/>
      <c r="NRQ299"/>
      <c r="NRR299"/>
      <c r="NRS299"/>
      <c r="NRT299"/>
      <c r="NRU299"/>
      <c r="NRV299"/>
      <c r="NRW299"/>
      <c r="NRX299"/>
      <c r="NRY299"/>
      <c r="NRZ299"/>
      <c r="NSA299"/>
      <c r="NSB299"/>
      <c r="NSC299"/>
      <c r="NSD299"/>
      <c r="NSE299"/>
      <c r="NSF299"/>
      <c r="NSG299"/>
      <c r="NSH299"/>
      <c r="NSI299"/>
      <c r="NSJ299"/>
      <c r="NSK299"/>
      <c r="NSL299"/>
      <c r="NSM299"/>
      <c r="NSN299"/>
      <c r="NSO299"/>
      <c r="NSP299"/>
      <c r="NSQ299"/>
      <c r="NSR299"/>
      <c r="NSS299"/>
      <c r="NST299"/>
      <c r="NSU299"/>
      <c r="NSV299"/>
      <c r="NSW299"/>
      <c r="NSX299"/>
      <c r="NSY299"/>
      <c r="NSZ299"/>
      <c r="NTA299"/>
      <c r="NTB299"/>
      <c r="NTC299"/>
      <c r="NTD299"/>
      <c r="NTE299"/>
      <c r="NTF299"/>
      <c r="NTG299"/>
      <c r="NTH299"/>
      <c r="NTI299"/>
      <c r="NTJ299"/>
      <c r="NTK299"/>
      <c r="NTL299"/>
      <c r="NTM299"/>
      <c r="NTN299"/>
      <c r="NTO299"/>
      <c r="NTP299"/>
      <c r="NTQ299"/>
      <c r="NTR299"/>
      <c r="NTS299"/>
      <c r="NTT299"/>
      <c r="NTU299"/>
      <c r="NTV299"/>
      <c r="NTW299"/>
      <c r="NTX299"/>
      <c r="NTY299"/>
      <c r="NTZ299"/>
      <c r="NUA299"/>
      <c r="NUB299"/>
      <c r="NUC299"/>
      <c r="NUD299"/>
      <c r="NUE299"/>
      <c r="NUF299"/>
      <c r="NUG299"/>
      <c r="NUH299"/>
      <c r="NUI299"/>
      <c r="NUJ299"/>
      <c r="NUK299"/>
      <c r="NUL299"/>
      <c r="NUM299"/>
      <c r="NUN299"/>
      <c r="NUO299"/>
      <c r="NUP299"/>
      <c r="NUQ299"/>
      <c r="NUR299"/>
      <c r="NUS299"/>
      <c r="NUT299"/>
      <c r="NUU299"/>
      <c r="NUV299"/>
      <c r="NUW299"/>
      <c r="NUX299"/>
      <c r="NUY299"/>
      <c r="NUZ299"/>
      <c r="NVA299"/>
      <c r="NVB299"/>
      <c r="NVC299"/>
      <c r="NVD299"/>
      <c r="NVE299"/>
      <c r="NVF299"/>
      <c r="NVG299"/>
      <c r="NVH299"/>
      <c r="NVI299"/>
      <c r="NVJ299"/>
      <c r="NVK299"/>
      <c r="NVL299"/>
      <c r="NVM299"/>
      <c r="NVN299"/>
      <c r="NVO299"/>
      <c r="NVP299"/>
      <c r="NVQ299"/>
      <c r="NVR299"/>
      <c r="NVS299"/>
      <c r="NVT299"/>
      <c r="NVU299"/>
      <c r="NVV299"/>
      <c r="NVW299"/>
      <c r="NVX299"/>
      <c r="NVY299"/>
      <c r="NVZ299"/>
      <c r="NWA299"/>
      <c r="NWB299"/>
      <c r="NWC299"/>
      <c r="NWD299"/>
      <c r="NWE299"/>
      <c r="NWF299"/>
      <c r="NWG299"/>
      <c r="NWH299"/>
      <c r="NWI299"/>
      <c r="NWJ299"/>
      <c r="NWK299"/>
      <c r="NWL299"/>
      <c r="NWM299"/>
      <c r="NWN299"/>
      <c r="NWO299"/>
      <c r="NWP299"/>
      <c r="NWQ299"/>
      <c r="NWR299"/>
      <c r="NWS299"/>
      <c r="NWT299"/>
      <c r="NWU299"/>
      <c r="NWV299"/>
      <c r="NWW299"/>
      <c r="NWX299"/>
      <c r="NWY299"/>
      <c r="NWZ299"/>
      <c r="NXA299"/>
      <c r="NXB299"/>
      <c r="NXC299"/>
      <c r="NXD299"/>
      <c r="NXE299"/>
      <c r="NXF299"/>
      <c r="NXG299"/>
      <c r="NXH299"/>
      <c r="NXI299"/>
      <c r="NXJ299"/>
      <c r="NXK299"/>
      <c r="NXL299"/>
      <c r="NXM299"/>
      <c r="NXN299"/>
      <c r="NXO299"/>
      <c r="NXP299"/>
      <c r="NXQ299"/>
      <c r="NXR299"/>
      <c r="NXS299"/>
      <c r="NXT299"/>
      <c r="NXU299"/>
      <c r="NXV299"/>
      <c r="NXW299"/>
      <c r="NXX299"/>
      <c r="NXY299"/>
      <c r="NXZ299"/>
      <c r="NYA299"/>
      <c r="NYB299"/>
      <c r="NYC299"/>
      <c r="NYD299"/>
      <c r="NYE299"/>
      <c r="NYF299"/>
      <c r="NYG299"/>
      <c r="NYH299"/>
      <c r="NYI299"/>
      <c r="NYJ299"/>
      <c r="NYK299"/>
      <c r="NYL299"/>
      <c r="NYM299"/>
      <c r="NYN299"/>
      <c r="NYO299"/>
      <c r="NYP299"/>
      <c r="NYQ299"/>
      <c r="NYR299"/>
      <c r="NYS299"/>
      <c r="NYT299"/>
      <c r="NYU299"/>
      <c r="NYV299"/>
      <c r="NYW299"/>
      <c r="NYX299"/>
      <c r="NYY299"/>
      <c r="NYZ299"/>
      <c r="NZA299"/>
      <c r="NZB299"/>
      <c r="NZC299"/>
      <c r="NZD299"/>
      <c r="NZE299"/>
      <c r="NZF299"/>
      <c r="NZG299"/>
      <c r="NZH299"/>
      <c r="NZI299"/>
      <c r="NZJ299"/>
      <c r="NZK299"/>
      <c r="NZL299"/>
      <c r="NZM299"/>
      <c r="NZN299"/>
      <c r="NZO299"/>
      <c r="NZP299"/>
      <c r="NZQ299"/>
      <c r="NZR299"/>
      <c r="NZS299"/>
      <c r="NZT299"/>
      <c r="NZU299"/>
      <c r="NZV299"/>
      <c r="NZW299"/>
      <c r="NZX299"/>
      <c r="NZY299"/>
      <c r="NZZ299"/>
      <c r="OAA299"/>
      <c r="OAB299"/>
      <c r="OAC299"/>
      <c r="OAD299"/>
      <c r="OAE299"/>
      <c r="OAF299"/>
      <c r="OAG299"/>
      <c r="OAH299"/>
      <c r="OAI299"/>
      <c r="OAJ299"/>
      <c r="OAK299"/>
      <c r="OAL299"/>
      <c r="OAM299"/>
      <c r="OAN299"/>
      <c r="OAO299"/>
      <c r="OAP299"/>
      <c r="OAQ299"/>
      <c r="OAR299"/>
      <c r="OAS299"/>
      <c r="OAT299"/>
      <c r="OAU299"/>
      <c r="OAV299"/>
      <c r="OAW299"/>
      <c r="OAX299"/>
      <c r="OAY299"/>
      <c r="OAZ299"/>
      <c r="OBA299"/>
      <c r="OBB299"/>
      <c r="OBC299"/>
      <c r="OBD299"/>
      <c r="OBE299"/>
      <c r="OBF299"/>
      <c r="OBG299"/>
      <c r="OBH299"/>
      <c r="OBI299"/>
      <c r="OBJ299"/>
      <c r="OBK299"/>
      <c r="OBL299"/>
      <c r="OBM299"/>
      <c r="OBN299"/>
      <c r="OBO299"/>
      <c r="OBP299"/>
      <c r="OBQ299"/>
      <c r="OBR299"/>
      <c r="OBS299"/>
      <c r="OBT299"/>
      <c r="OBU299"/>
      <c r="OBV299"/>
      <c r="OBW299"/>
      <c r="OBX299"/>
      <c r="OBY299"/>
      <c r="OBZ299"/>
      <c r="OCA299"/>
      <c r="OCB299"/>
      <c r="OCC299"/>
      <c r="OCD299"/>
      <c r="OCE299"/>
      <c r="OCF299"/>
      <c r="OCG299"/>
      <c r="OCH299"/>
      <c r="OCI299"/>
      <c r="OCJ299"/>
      <c r="OCK299"/>
      <c r="OCL299"/>
      <c r="OCM299"/>
      <c r="OCN299"/>
      <c r="OCO299"/>
      <c r="OCP299"/>
      <c r="OCQ299"/>
      <c r="OCR299"/>
      <c r="OCS299"/>
      <c r="OCT299"/>
      <c r="OCU299"/>
      <c r="OCV299"/>
      <c r="OCW299"/>
      <c r="OCX299"/>
      <c r="OCY299"/>
      <c r="OCZ299"/>
      <c r="ODA299"/>
      <c r="ODB299"/>
      <c r="ODC299"/>
      <c r="ODD299"/>
      <c r="ODE299"/>
      <c r="ODF299"/>
      <c r="ODG299"/>
      <c r="ODH299"/>
      <c r="ODI299"/>
      <c r="ODJ299"/>
      <c r="ODK299"/>
      <c r="ODL299"/>
      <c r="ODM299"/>
      <c r="ODN299"/>
      <c r="ODO299"/>
      <c r="ODP299"/>
      <c r="ODQ299"/>
      <c r="ODR299"/>
      <c r="ODS299"/>
      <c r="ODT299"/>
      <c r="ODU299"/>
      <c r="ODV299"/>
      <c r="ODW299"/>
      <c r="ODX299"/>
      <c r="ODY299"/>
      <c r="ODZ299"/>
      <c r="OEA299"/>
      <c r="OEB299"/>
      <c r="OEC299"/>
      <c r="OED299"/>
      <c r="OEE299"/>
      <c r="OEF299"/>
      <c r="OEG299"/>
      <c r="OEH299"/>
      <c r="OEI299"/>
      <c r="OEJ299"/>
      <c r="OEK299"/>
      <c r="OEL299"/>
      <c r="OEM299"/>
      <c r="OEN299"/>
      <c r="OEO299"/>
      <c r="OEP299"/>
      <c r="OEQ299"/>
      <c r="OER299"/>
      <c r="OES299"/>
      <c r="OET299"/>
      <c r="OEU299"/>
      <c r="OEV299"/>
      <c r="OEW299"/>
      <c r="OEX299"/>
      <c r="OEY299"/>
      <c r="OEZ299"/>
      <c r="OFA299"/>
      <c r="OFB299"/>
      <c r="OFC299"/>
      <c r="OFD299"/>
      <c r="OFE299"/>
      <c r="OFF299"/>
      <c r="OFG299"/>
      <c r="OFH299"/>
      <c r="OFI299"/>
      <c r="OFJ299"/>
      <c r="OFK299"/>
      <c r="OFL299"/>
      <c r="OFM299"/>
      <c r="OFN299"/>
      <c r="OFO299"/>
      <c r="OFP299"/>
      <c r="OFQ299"/>
      <c r="OFR299"/>
      <c r="OFS299"/>
      <c r="OFT299"/>
      <c r="OFU299"/>
      <c r="OFV299"/>
      <c r="OFW299"/>
      <c r="OFX299"/>
      <c r="OFY299"/>
      <c r="OFZ299"/>
      <c r="OGA299"/>
      <c r="OGB299"/>
      <c r="OGC299"/>
      <c r="OGD299"/>
      <c r="OGE299"/>
      <c r="OGF299"/>
      <c r="OGG299"/>
      <c r="OGH299"/>
      <c r="OGI299"/>
      <c r="OGJ299"/>
      <c r="OGK299"/>
      <c r="OGL299"/>
      <c r="OGM299"/>
      <c r="OGN299"/>
      <c r="OGO299"/>
      <c r="OGP299"/>
      <c r="OGQ299"/>
      <c r="OGR299"/>
      <c r="OGS299"/>
      <c r="OGT299"/>
      <c r="OGU299"/>
      <c r="OGV299"/>
      <c r="OGW299"/>
      <c r="OGX299"/>
      <c r="OGY299"/>
      <c r="OGZ299"/>
      <c r="OHA299"/>
      <c r="OHB299"/>
      <c r="OHC299"/>
      <c r="OHD299"/>
      <c r="OHE299"/>
      <c r="OHF299"/>
      <c r="OHG299"/>
      <c r="OHH299"/>
      <c r="OHI299"/>
      <c r="OHJ299"/>
      <c r="OHK299"/>
      <c r="OHL299"/>
      <c r="OHM299"/>
      <c r="OHN299"/>
      <c r="OHO299"/>
      <c r="OHP299"/>
      <c r="OHQ299"/>
      <c r="OHR299"/>
      <c r="OHS299"/>
      <c r="OHT299"/>
      <c r="OHU299"/>
      <c r="OHV299"/>
      <c r="OHW299"/>
      <c r="OHX299"/>
      <c r="OHY299"/>
      <c r="OHZ299"/>
      <c r="OIA299"/>
      <c r="OIB299"/>
      <c r="OIC299"/>
      <c r="OID299"/>
      <c r="OIE299"/>
      <c r="OIF299"/>
      <c r="OIG299"/>
      <c r="OIH299"/>
      <c r="OII299"/>
      <c r="OIJ299"/>
      <c r="OIK299"/>
      <c r="OIL299"/>
      <c r="OIM299"/>
      <c r="OIN299"/>
      <c r="OIO299"/>
      <c r="OIP299"/>
      <c r="OIQ299"/>
      <c r="OIR299"/>
      <c r="OIS299"/>
      <c r="OIT299"/>
      <c r="OIU299"/>
      <c r="OIV299"/>
      <c r="OIW299"/>
      <c r="OIX299"/>
      <c r="OIY299"/>
      <c r="OIZ299"/>
      <c r="OJA299"/>
      <c r="OJB299"/>
      <c r="OJC299"/>
      <c r="OJD299"/>
      <c r="OJE299"/>
      <c r="OJF299"/>
      <c r="OJG299"/>
      <c r="OJH299"/>
      <c r="OJI299"/>
      <c r="OJJ299"/>
      <c r="OJK299"/>
      <c r="OJL299"/>
      <c r="OJM299"/>
      <c r="OJN299"/>
      <c r="OJO299"/>
      <c r="OJP299"/>
      <c r="OJQ299"/>
      <c r="OJR299"/>
      <c r="OJS299"/>
      <c r="OJT299"/>
      <c r="OJU299"/>
      <c r="OJV299"/>
      <c r="OJW299"/>
      <c r="OJX299"/>
      <c r="OJY299"/>
      <c r="OJZ299"/>
      <c r="OKA299"/>
      <c r="OKB299"/>
      <c r="OKC299"/>
      <c r="OKD299"/>
      <c r="OKE299"/>
      <c r="OKF299"/>
      <c r="OKG299"/>
      <c r="OKH299"/>
      <c r="OKI299"/>
      <c r="OKJ299"/>
      <c r="OKK299"/>
      <c r="OKL299"/>
      <c r="OKM299"/>
      <c r="OKN299"/>
      <c r="OKO299"/>
      <c r="OKP299"/>
      <c r="OKQ299"/>
      <c r="OKR299"/>
      <c r="OKS299"/>
      <c r="OKT299"/>
      <c r="OKU299"/>
      <c r="OKV299"/>
      <c r="OKW299"/>
      <c r="OKX299"/>
      <c r="OKY299"/>
      <c r="OKZ299"/>
      <c r="OLA299"/>
      <c r="OLB299"/>
      <c r="OLC299"/>
      <c r="OLD299"/>
      <c r="OLE299"/>
      <c r="OLF299"/>
      <c r="OLG299"/>
      <c r="OLH299"/>
      <c r="OLI299"/>
      <c r="OLJ299"/>
      <c r="OLK299"/>
      <c r="OLL299"/>
      <c r="OLM299"/>
      <c r="OLN299"/>
      <c r="OLO299"/>
      <c r="OLP299"/>
      <c r="OLQ299"/>
      <c r="OLR299"/>
      <c r="OLS299"/>
      <c r="OLT299"/>
      <c r="OLU299"/>
      <c r="OLV299"/>
      <c r="OLW299"/>
      <c r="OLX299"/>
      <c r="OLY299"/>
      <c r="OLZ299"/>
      <c r="OMA299"/>
      <c r="OMB299"/>
      <c r="OMC299"/>
      <c r="OMD299"/>
      <c r="OME299"/>
      <c r="OMF299"/>
      <c r="OMG299"/>
      <c r="OMH299"/>
      <c r="OMI299"/>
      <c r="OMJ299"/>
      <c r="OMK299"/>
      <c r="OML299"/>
      <c r="OMM299"/>
      <c r="OMN299"/>
      <c r="OMO299"/>
      <c r="OMP299"/>
      <c r="OMQ299"/>
      <c r="OMR299"/>
      <c r="OMS299"/>
      <c r="OMT299"/>
      <c r="OMU299"/>
      <c r="OMV299"/>
      <c r="OMW299"/>
      <c r="OMX299"/>
      <c r="OMY299"/>
      <c r="OMZ299"/>
      <c r="ONA299"/>
      <c r="ONB299"/>
      <c r="ONC299"/>
      <c r="OND299"/>
      <c r="ONE299"/>
      <c r="ONF299"/>
      <c r="ONG299"/>
      <c r="ONH299"/>
      <c r="ONI299"/>
      <c r="ONJ299"/>
      <c r="ONK299"/>
      <c r="ONL299"/>
      <c r="ONM299"/>
      <c r="ONN299"/>
      <c r="ONO299"/>
      <c r="ONP299"/>
      <c r="ONQ299"/>
      <c r="ONR299"/>
      <c r="ONS299"/>
      <c r="ONT299"/>
      <c r="ONU299"/>
      <c r="ONV299"/>
      <c r="ONW299"/>
      <c r="ONX299"/>
      <c r="ONY299"/>
      <c r="ONZ299"/>
      <c r="OOA299"/>
      <c r="OOB299"/>
      <c r="OOC299"/>
      <c r="OOD299"/>
      <c r="OOE299"/>
      <c r="OOF299"/>
      <c r="OOG299"/>
      <c r="OOH299"/>
      <c r="OOI299"/>
      <c r="OOJ299"/>
      <c r="OOK299"/>
      <c r="OOL299"/>
      <c r="OOM299"/>
      <c r="OON299"/>
      <c r="OOO299"/>
      <c r="OOP299"/>
      <c r="OOQ299"/>
      <c r="OOR299"/>
      <c r="OOS299"/>
      <c r="OOT299"/>
      <c r="OOU299"/>
      <c r="OOV299"/>
      <c r="OOW299"/>
      <c r="OOX299"/>
      <c r="OOY299"/>
      <c r="OOZ299"/>
      <c r="OPA299"/>
      <c r="OPB299"/>
      <c r="OPC299"/>
      <c r="OPD299"/>
      <c r="OPE299"/>
      <c r="OPF299"/>
      <c r="OPG299"/>
      <c r="OPH299"/>
      <c r="OPI299"/>
      <c r="OPJ299"/>
      <c r="OPK299"/>
      <c r="OPL299"/>
      <c r="OPM299"/>
      <c r="OPN299"/>
      <c r="OPO299"/>
      <c r="OPP299"/>
      <c r="OPQ299"/>
      <c r="OPR299"/>
      <c r="OPS299"/>
      <c r="OPT299"/>
      <c r="OPU299"/>
      <c r="OPV299"/>
      <c r="OPW299"/>
      <c r="OPX299"/>
      <c r="OPY299"/>
      <c r="OPZ299"/>
      <c r="OQA299"/>
      <c r="OQB299"/>
      <c r="OQC299"/>
      <c r="OQD299"/>
      <c r="OQE299"/>
      <c r="OQF299"/>
      <c r="OQG299"/>
      <c r="OQH299"/>
      <c r="OQI299"/>
      <c r="OQJ299"/>
      <c r="OQK299"/>
      <c r="OQL299"/>
      <c r="OQM299"/>
      <c r="OQN299"/>
      <c r="OQO299"/>
      <c r="OQP299"/>
      <c r="OQQ299"/>
      <c r="OQR299"/>
      <c r="OQS299"/>
      <c r="OQT299"/>
      <c r="OQU299"/>
      <c r="OQV299"/>
      <c r="OQW299"/>
      <c r="OQX299"/>
      <c r="OQY299"/>
      <c r="OQZ299"/>
      <c r="ORA299"/>
      <c r="ORB299"/>
      <c r="ORC299"/>
      <c r="ORD299"/>
      <c r="ORE299"/>
      <c r="ORF299"/>
      <c r="ORG299"/>
      <c r="ORH299"/>
      <c r="ORI299"/>
      <c r="ORJ299"/>
      <c r="ORK299"/>
      <c r="ORL299"/>
      <c r="ORM299"/>
      <c r="ORN299"/>
      <c r="ORO299"/>
      <c r="ORP299"/>
      <c r="ORQ299"/>
      <c r="ORR299"/>
      <c r="ORS299"/>
      <c r="ORT299"/>
      <c r="ORU299"/>
      <c r="ORV299"/>
      <c r="ORW299"/>
      <c r="ORX299"/>
      <c r="ORY299"/>
      <c r="ORZ299"/>
      <c r="OSA299"/>
      <c r="OSB299"/>
      <c r="OSC299"/>
      <c r="OSD299"/>
      <c r="OSE299"/>
      <c r="OSF299"/>
      <c r="OSG299"/>
      <c r="OSH299"/>
      <c r="OSI299"/>
      <c r="OSJ299"/>
      <c r="OSK299"/>
      <c r="OSL299"/>
      <c r="OSM299"/>
      <c r="OSN299"/>
      <c r="OSO299"/>
      <c r="OSP299"/>
      <c r="OSQ299"/>
      <c r="OSR299"/>
      <c r="OSS299"/>
      <c r="OST299"/>
      <c r="OSU299"/>
      <c r="OSV299"/>
      <c r="OSW299"/>
      <c r="OSX299"/>
      <c r="OSY299"/>
      <c r="OSZ299"/>
      <c r="OTA299"/>
      <c r="OTB299"/>
      <c r="OTC299"/>
      <c r="OTD299"/>
      <c r="OTE299"/>
      <c r="OTF299"/>
      <c r="OTG299"/>
      <c r="OTH299"/>
      <c r="OTI299"/>
      <c r="OTJ299"/>
      <c r="OTK299"/>
      <c r="OTL299"/>
      <c r="OTM299"/>
      <c r="OTN299"/>
      <c r="OTO299"/>
      <c r="OTP299"/>
      <c r="OTQ299"/>
      <c r="OTR299"/>
      <c r="OTS299"/>
      <c r="OTT299"/>
      <c r="OTU299"/>
      <c r="OTV299"/>
      <c r="OTW299"/>
      <c r="OTX299"/>
      <c r="OTY299"/>
      <c r="OTZ299"/>
      <c r="OUA299"/>
      <c r="OUB299"/>
      <c r="OUC299"/>
      <c r="OUD299"/>
      <c r="OUE299"/>
      <c r="OUF299"/>
      <c r="OUG299"/>
      <c r="OUH299"/>
      <c r="OUI299"/>
      <c r="OUJ299"/>
      <c r="OUK299"/>
      <c r="OUL299"/>
      <c r="OUM299"/>
      <c r="OUN299"/>
      <c r="OUO299"/>
      <c r="OUP299"/>
      <c r="OUQ299"/>
      <c r="OUR299"/>
      <c r="OUS299"/>
      <c r="OUT299"/>
      <c r="OUU299"/>
      <c r="OUV299"/>
      <c r="OUW299"/>
      <c r="OUX299"/>
      <c r="OUY299"/>
      <c r="OUZ299"/>
      <c r="OVA299"/>
      <c r="OVB299"/>
      <c r="OVC299"/>
      <c r="OVD299"/>
      <c r="OVE299"/>
      <c r="OVF299"/>
      <c r="OVG299"/>
      <c r="OVH299"/>
      <c r="OVI299"/>
      <c r="OVJ299"/>
      <c r="OVK299"/>
      <c r="OVL299"/>
      <c r="OVM299"/>
      <c r="OVN299"/>
      <c r="OVO299"/>
      <c r="OVP299"/>
      <c r="OVQ299"/>
      <c r="OVR299"/>
      <c r="OVS299"/>
      <c r="OVT299"/>
      <c r="OVU299"/>
      <c r="OVV299"/>
      <c r="OVW299"/>
      <c r="OVX299"/>
      <c r="OVY299"/>
      <c r="OVZ299"/>
      <c r="OWA299"/>
      <c r="OWB299"/>
      <c r="OWC299"/>
      <c r="OWD299"/>
      <c r="OWE299"/>
      <c r="OWF299"/>
      <c r="OWG299"/>
      <c r="OWH299"/>
      <c r="OWI299"/>
      <c r="OWJ299"/>
      <c r="OWK299"/>
      <c r="OWL299"/>
      <c r="OWM299"/>
      <c r="OWN299"/>
      <c r="OWO299"/>
      <c r="OWP299"/>
      <c r="OWQ299"/>
      <c r="OWR299"/>
      <c r="OWS299"/>
      <c r="OWT299"/>
      <c r="OWU299"/>
      <c r="OWV299"/>
      <c r="OWW299"/>
      <c r="OWX299"/>
      <c r="OWY299"/>
      <c r="OWZ299"/>
      <c r="OXA299"/>
      <c r="OXB299"/>
      <c r="OXC299"/>
      <c r="OXD299"/>
      <c r="OXE299"/>
      <c r="OXF299"/>
      <c r="OXG299"/>
      <c r="OXH299"/>
      <c r="OXI299"/>
      <c r="OXJ299"/>
      <c r="OXK299"/>
      <c r="OXL299"/>
      <c r="OXM299"/>
      <c r="OXN299"/>
      <c r="OXO299"/>
      <c r="OXP299"/>
      <c r="OXQ299"/>
      <c r="OXR299"/>
      <c r="OXS299"/>
      <c r="OXT299"/>
      <c r="OXU299"/>
      <c r="OXV299"/>
      <c r="OXW299"/>
      <c r="OXX299"/>
      <c r="OXY299"/>
      <c r="OXZ299"/>
      <c r="OYA299"/>
      <c r="OYB299"/>
      <c r="OYC299"/>
      <c r="OYD299"/>
      <c r="OYE299"/>
      <c r="OYF299"/>
      <c r="OYG299"/>
      <c r="OYH299"/>
      <c r="OYI299"/>
      <c r="OYJ299"/>
      <c r="OYK299"/>
      <c r="OYL299"/>
      <c r="OYM299"/>
      <c r="OYN299"/>
      <c r="OYO299"/>
      <c r="OYP299"/>
      <c r="OYQ299"/>
      <c r="OYR299"/>
      <c r="OYS299"/>
      <c r="OYT299"/>
      <c r="OYU299"/>
      <c r="OYV299"/>
      <c r="OYW299"/>
      <c r="OYX299"/>
      <c r="OYY299"/>
      <c r="OYZ299"/>
      <c r="OZA299"/>
      <c r="OZB299"/>
      <c r="OZC299"/>
      <c r="OZD299"/>
      <c r="OZE299"/>
      <c r="OZF299"/>
      <c r="OZG299"/>
      <c r="OZH299"/>
      <c r="OZI299"/>
      <c r="OZJ299"/>
      <c r="OZK299"/>
      <c r="OZL299"/>
      <c r="OZM299"/>
      <c r="OZN299"/>
      <c r="OZO299"/>
      <c r="OZP299"/>
      <c r="OZQ299"/>
      <c r="OZR299"/>
      <c r="OZS299"/>
      <c r="OZT299"/>
      <c r="OZU299"/>
      <c r="OZV299"/>
      <c r="OZW299"/>
      <c r="OZX299"/>
      <c r="OZY299"/>
      <c r="OZZ299"/>
      <c r="PAA299"/>
      <c r="PAB299"/>
      <c r="PAC299"/>
      <c r="PAD299"/>
      <c r="PAE299"/>
      <c r="PAF299"/>
      <c r="PAG299"/>
      <c r="PAH299"/>
      <c r="PAI299"/>
      <c r="PAJ299"/>
      <c r="PAK299"/>
      <c r="PAL299"/>
      <c r="PAM299"/>
      <c r="PAN299"/>
      <c r="PAO299"/>
      <c r="PAP299"/>
      <c r="PAQ299"/>
      <c r="PAR299"/>
      <c r="PAS299"/>
      <c r="PAT299"/>
      <c r="PAU299"/>
      <c r="PAV299"/>
      <c r="PAW299"/>
      <c r="PAX299"/>
      <c r="PAY299"/>
      <c r="PAZ299"/>
      <c r="PBA299"/>
      <c r="PBB299"/>
      <c r="PBC299"/>
      <c r="PBD299"/>
      <c r="PBE299"/>
      <c r="PBF299"/>
      <c r="PBG299"/>
      <c r="PBH299"/>
      <c r="PBI299"/>
      <c r="PBJ299"/>
      <c r="PBK299"/>
      <c r="PBL299"/>
      <c r="PBM299"/>
      <c r="PBN299"/>
      <c r="PBO299"/>
      <c r="PBP299"/>
      <c r="PBQ299"/>
      <c r="PBR299"/>
      <c r="PBS299"/>
      <c r="PBT299"/>
      <c r="PBU299"/>
      <c r="PBV299"/>
      <c r="PBW299"/>
      <c r="PBX299"/>
      <c r="PBY299"/>
      <c r="PBZ299"/>
      <c r="PCA299"/>
      <c r="PCB299"/>
      <c r="PCC299"/>
      <c r="PCD299"/>
      <c r="PCE299"/>
      <c r="PCF299"/>
      <c r="PCG299"/>
      <c r="PCH299"/>
      <c r="PCI299"/>
      <c r="PCJ299"/>
      <c r="PCK299"/>
      <c r="PCL299"/>
      <c r="PCM299"/>
      <c r="PCN299"/>
      <c r="PCO299"/>
      <c r="PCP299"/>
      <c r="PCQ299"/>
      <c r="PCR299"/>
      <c r="PCS299"/>
      <c r="PCT299"/>
      <c r="PCU299"/>
      <c r="PCV299"/>
      <c r="PCW299"/>
      <c r="PCX299"/>
      <c r="PCY299"/>
      <c r="PCZ299"/>
      <c r="PDA299"/>
      <c r="PDB299"/>
      <c r="PDC299"/>
      <c r="PDD299"/>
      <c r="PDE299"/>
      <c r="PDF299"/>
      <c r="PDG299"/>
      <c r="PDH299"/>
      <c r="PDI299"/>
      <c r="PDJ299"/>
      <c r="PDK299"/>
      <c r="PDL299"/>
      <c r="PDM299"/>
      <c r="PDN299"/>
      <c r="PDO299"/>
      <c r="PDP299"/>
      <c r="PDQ299"/>
      <c r="PDR299"/>
      <c r="PDS299"/>
      <c r="PDT299"/>
      <c r="PDU299"/>
      <c r="PDV299"/>
      <c r="PDW299"/>
      <c r="PDX299"/>
      <c r="PDY299"/>
      <c r="PDZ299"/>
      <c r="PEA299"/>
      <c r="PEB299"/>
      <c r="PEC299"/>
      <c r="PED299"/>
      <c r="PEE299"/>
      <c r="PEF299"/>
      <c r="PEG299"/>
      <c r="PEH299"/>
      <c r="PEI299"/>
      <c r="PEJ299"/>
      <c r="PEK299"/>
      <c r="PEL299"/>
      <c r="PEM299"/>
      <c r="PEN299"/>
      <c r="PEO299"/>
      <c r="PEP299"/>
      <c r="PEQ299"/>
      <c r="PER299"/>
      <c r="PES299"/>
      <c r="PET299"/>
      <c r="PEU299"/>
      <c r="PEV299"/>
      <c r="PEW299"/>
      <c r="PEX299"/>
      <c r="PEY299"/>
      <c r="PEZ299"/>
      <c r="PFA299"/>
      <c r="PFB299"/>
      <c r="PFC299"/>
      <c r="PFD299"/>
      <c r="PFE299"/>
      <c r="PFF299"/>
      <c r="PFG299"/>
      <c r="PFH299"/>
      <c r="PFI299"/>
      <c r="PFJ299"/>
      <c r="PFK299"/>
      <c r="PFL299"/>
      <c r="PFM299"/>
      <c r="PFN299"/>
      <c r="PFO299"/>
      <c r="PFP299"/>
      <c r="PFQ299"/>
      <c r="PFR299"/>
      <c r="PFS299"/>
      <c r="PFT299"/>
      <c r="PFU299"/>
      <c r="PFV299"/>
      <c r="PFW299"/>
      <c r="PFX299"/>
      <c r="PFY299"/>
      <c r="PFZ299"/>
      <c r="PGA299"/>
      <c r="PGB299"/>
      <c r="PGC299"/>
      <c r="PGD299"/>
      <c r="PGE299"/>
      <c r="PGF299"/>
      <c r="PGG299"/>
      <c r="PGH299"/>
      <c r="PGI299"/>
      <c r="PGJ299"/>
      <c r="PGK299"/>
      <c r="PGL299"/>
      <c r="PGM299"/>
      <c r="PGN299"/>
      <c r="PGO299"/>
      <c r="PGP299"/>
      <c r="PGQ299"/>
      <c r="PGR299"/>
      <c r="PGS299"/>
      <c r="PGT299"/>
      <c r="PGU299"/>
      <c r="PGV299"/>
      <c r="PGW299"/>
      <c r="PGX299"/>
      <c r="PGY299"/>
      <c r="PGZ299"/>
      <c r="PHA299"/>
      <c r="PHB299"/>
      <c r="PHC299"/>
      <c r="PHD299"/>
      <c r="PHE299"/>
      <c r="PHF299"/>
      <c r="PHG299"/>
      <c r="PHH299"/>
      <c r="PHI299"/>
      <c r="PHJ299"/>
      <c r="PHK299"/>
      <c r="PHL299"/>
      <c r="PHM299"/>
      <c r="PHN299"/>
      <c r="PHO299"/>
      <c r="PHP299"/>
      <c r="PHQ299"/>
      <c r="PHR299"/>
      <c r="PHS299"/>
      <c r="PHT299"/>
      <c r="PHU299"/>
      <c r="PHV299"/>
      <c r="PHW299"/>
      <c r="PHX299"/>
      <c r="PHY299"/>
      <c r="PHZ299"/>
      <c r="PIA299"/>
      <c r="PIB299"/>
      <c r="PIC299"/>
      <c r="PID299"/>
      <c r="PIE299"/>
      <c r="PIF299"/>
      <c r="PIG299"/>
      <c r="PIH299"/>
      <c r="PII299"/>
      <c r="PIJ299"/>
      <c r="PIK299"/>
      <c r="PIL299"/>
      <c r="PIM299"/>
      <c r="PIN299"/>
      <c r="PIO299"/>
      <c r="PIP299"/>
      <c r="PIQ299"/>
      <c r="PIR299"/>
      <c r="PIS299"/>
      <c r="PIT299"/>
      <c r="PIU299"/>
      <c r="PIV299"/>
      <c r="PIW299"/>
      <c r="PIX299"/>
      <c r="PIY299"/>
      <c r="PIZ299"/>
      <c r="PJA299"/>
      <c r="PJB299"/>
      <c r="PJC299"/>
      <c r="PJD299"/>
      <c r="PJE299"/>
      <c r="PJF299"/>
      <c r="PJG299"/>
      <c r="PJH299"/>
      <c r="PJI299"/>
      <c r="PJJ299"/>
      <c r="PJK299"/>
      <c r="PJL299"/>
      <c r="PJM299"/>
      <c r="PJN299"/>
      <c r="PJO299"/>
      <c r="PJP299"/>
      <c r="PJQ299"/>
      <c r="PJR299"/>
      <c r="PJS299"/>
      <c r="PJT299"/>
      <c r="PJU299"/>
      <c r="PJV299"/>
      <c r="PJW299"/>
      <c r="PJX299"/>
      <c r="PJY299"/>
      <c r="PJZ299"/>
      <c r="PKA299"/>
      <c r="PKB299"/>
      <c r="PKC299"/>
      <c r="PKD299"/>
      <c r="PKE299"/>
      <c r="PKF299"/>
      <c r="PKG299"/>
      <c r="PKH299"/>
      <c r="PKI299"/>
      <c r="PKJ299"/>
      <c r="PKK299"/>
      <c r="PKL299"/>
      <c r="PKM299"/>
      <c r="PKN299"/>
      <c r="PKO299"/>
      <c r="PKP299"/>
      <c r="PKQ299"/>
      <c r="PKR299"/>
      <c r="PKS299"/>
      <c r="PKT299"/>
      <c r="PKU299"/>
      <c r="PKV299"/>
      <c r="PKW299"/>
      <c r="PKX299"/>
      <c r="PKY299"/>
      <c r="PKZ299"/>
      <c r="PLA299"/>
      <c r="PLB299"/>
      <c r="PLC299"/>
      <c r="PLD299"/>
      <c r="PLE299"/>
      <c r="PLF299"/>
      <c r="PLG299"/>
      <c r="PLH299"/>
      <c r="PLI299"/>
      <c r="PLJ299"/>
      <c r="PLK299"/>
      <c r="PLL299"/>
      <c r="PLM299"/>
      <c r="PLN299"/>
      <c r="PLO299"/>
      <c r="PLP299"/>
      <c r="PLQ299"/>
      <c r="PLR299"/>
      <c r="PLS299"/>
      <c r="PLT299"/>
      <c r="PLU299"/>
      <c r="PLV299"/>
      <c r="PLW299"/>
      <c r="PLX299"/>
      <c r="PLY299"/>
      <c r="PLZ299"/>
      <c r="PMA299"/>
      <c r="PMB299"/>
      <c r="PMC299"/>
      <c r="PMD299"/>
      <c r="PME299"/>
      <c r="PMF299"/>
      <c r="PMG299"/>
      <c r="PMH299"/>
      <c r="PMI299"/>
      <c r="PMJ299"/>
      <c r="PMK299"/>
      <c r="PML299"/>
      <c r="PMM299"/>
      <c r="PMN299"/>
      <c r="PMO299"/>
      <c r="PMP299"/>
      <c r="PMQ299"/>
      <c r="PMR299"/>
      <c r="PMS299"/>
      <c r="PMT299"/>
      <c r="PMU299"/>
      <c r="PMV299"/>
      <c r="PMW299"/>
      <c r="PMX299"/>
      <c r="PMY299"/>
      <c r="PMZ299"/>
      <c r="PNA299"/>
      <c r="PNB299"/>
      <c r="PNC299"/>
      <c r="PND299"/>
      <c r="PNE299"/>
      <c r="PNF299"/>
      <c r="PNG299"/>
      <c r="PNH299"/>
      <c r="PNI299"/>
      <c r="PNJ299"/>
      <c r="PNK299"/>
      <c r="PNL299"/>
      <c r="PNM299"/>
      <c r="PNN299"/>
      <c r="PNO299"/>
      <c r="PNP299"/>
      <c r="PNQ299"/>
      <c r="PNR299"/>
      <c r="PNS299"/>
      <c r="PNT299"/>
      <c r="PNU299"/>
      <c r="PNV299"/>
      <c r="PNW299"/>
      <c r="PNX299"/>
      <c r="PNY299"/>
      <c r="PNZ299"/>
      <c r="POA299"/>
      <c r="POB299"/>
      <c r="POC299"/>
      <c r="POD299"/>
      <c r="POE299"/>
      <c r="POF299"/>
      <c r="POG299"/>
      <c r="POH299"/>
      <c r="POI299"/>
      <c r="POJ299"/>
      <c r="POK299"/>
      <c r="POL299"/>
      <c r="POM299"/>
      <c r="PON299"/>
      <c r="POO299"/>
      <c r="POP299"/>
      <c r="POQ299"/>
      <c r="POR299"/>
      <c r="POS299"/>
      <c r="POT299"/>
      <c r="POU299"/>
      <c r="POV299"/>
      <c r="POW299"/>
      <c r="POX299"/>
      <c r="POY299"/>
      <c r="POZ299"/>
      <c r="PPA299"/>
      <c r="PPB299"/>
      <c r="PPC299"/>
      <c r="PPD299"/>
      <c r="PPE299"/>
      <c r="PPF299"/>
      <c r="PPG299"/>
      <c r="PPH299"/>
      <c r="PPI299"/>
      <c r="PPJ299"/>
      <c r="PPK299"/>
      <c r="PPL299"/>
      <c r="PPM299"/>
      <c r="PPN299"/>
      <c r="PPO299"/>
      <c r="PPP299"/>
      <c r="PPQ299"/>
      <c r="PPR299"/>
      <c r="PPS299"/>
      <c r="PPT299"/>
      <c r="PPU299"/>
      <c r="PPV299"/>
      <c r="PPW299"/>
      <c r="PPX299"/>
      <c r="PPY299"/>
      <c r="PPZ299"/>
      <c r="PQA299"/>
      <c r="PQB299"/>
      <c r="PQC299"/>
      <c r="PQD299"/>
      <c r="PQE299"/>
      <c r="PQF299"/>
      <c r="PQG299"/>
      <c r="PQH299"/>
      <c r="PQI299"/>
      <c r="PQJ299"/>
      <c r="PQK299"/>
      <c r="PQL299"/>
      <c r="PQM299"/>
      <c r="PQN299"/>
      <c r="PQO299"/>
      <c r="PQP299"/>
      <c r="PQQ299"/>
      <c r="PQR299"/>
      <c r="PQS299"/>
      <c r="PQT299"/>
      <c r="PQU299"/>
      <c r="PQV299"/>
      <c r="PQW299"/>
      <c r="PQX299"/>
      <c r="PQY299"/>
      <c r="PQZ299"/>
      <c r="PRA299"/>
      <c r="PRB299"/>
      <c r="PRC299"/>
      <c r="PRD299"/>
      <c r="PRE299"/>
      <c r="PRF299"/>
      <c r="PRG299"/>
      <c r="PRH299"/>
      <c r="PRI299"/>
      <c r="PRJ299"/>
      <c r="PRK299"/>
      <c r="PRL299"/>
      <c r="PRM299"/>
      <c r="PRN299"/>
      <c r="PRO299"/>
      <c r="PRP299"/>
      <c r="PRQ299"/>
      <c r="PRR299"/>
      <c r="PRS299"/>
      <c r="PRT299"/>
      <c r="PRU299"/>
      <c r="PRV299"/>
      <c r="PRW299"/>
      <c r="PRX299"/>
      <c r="PRY299"/>
      <c r="PRZ299"/>
      <c r="PSA299"/>
      <c r="PSB299"/>
      <c r="PSC299"/>
      <c r="PSD299"/>
      <c r="PSE299"/>
      <c r="PSF299"/>
      <c r="PSG299"/>
      <c r="PSH299"/>
      <c r="PSI299"/>
      <c r="PSJ299"/>
      <c r="PSK299"/>
      <c r="PSL299"/>
      <c r="PSM299"/>
      <c r="PSN299"/>
      <c r="PSO299"/>
      <c r="PSP299"/>
      <c r="PSQ299"/>
      <c r="PSR299"/>
      <c r="PSS299"/>
      <c r="PST299"/>
      <c r="PSU299"/>
      <c r="PSV299"/>
      <c r="PSW299"/>
      <c r="PSX299"/>
      <c r="PSY299"/>
      <c r="PSZ299"/>
      <c r="PTA299"/>
      <c r="PTB299"/>
      <c r="PTC299"/>
      <c r="PTD299"/>
      <c r="PTE299"/>
      <c r="PTF299"/>
      <c r="PTG299"/>
      <c r="PTH299"/>
      <c r="PTI299"/>
      <c r="PTJ299"/>
      <c r="PTK299"/>
      <c r="PTL299"/>
      <c r="PTM299"/>
      <c r="PTN299"/>
      <c r="PTO299"/>
      <c r="PTP299"/>
      <c r="PTQ299"/>
      <c r="PTR299"/>
      <c r="PTS299"/>
      <c r="PTT299"/>
      <c r="PTU299"/>
      <c r="PTV299"/>
      <c r="PTW299"/>
      <c r="PTX299"/>
      <c r="PTY299"/>
      <c r="PTZ299"/>
      <c r="PUA299"/>
      <c r="PUB299"/>
      <c r="PUC299"/>
      <c r="PUD299"/>
      <c r="PUE299"/>
      <c r="PUF299"/>
      <c r="PUG299"/>
      <c r="PUH299"/>
      <c r="PUI299"/>
      <c r="PUJ299"/>
      <c r="PUK299"/>
      <c r="PUL299"/>
      <c r="PUM299"/>
      <c r="PUN299"/>
      <c r="PUO299"/>
      <c r="PUP299"/>
      <c r="PUQ299"/>
      <c r="PUR299"/>
      <c r="PUS299"/>
      <c r="PUT299"/>
      <c r="PUU299"/>
      <c r="PUV299"/>
      <c r="PUW299"/>
      <c r="PUX299"/>
      <c r="PUY299"/>
      <c r="PUZ299"/>
      <c r="PVA299"/>
      <c r="PVB299"/>
      <c r="PVC299"/>
      <c r="PVD299"/>
      <c r="PVE299"/>
      <c r="PVF299"/>
      <c r="PVG299"/>
      <c r="PVH299"/>
      <c r="PVI299"/>
      <c r="PVJ299"/>
      <c r="PVK299"/>
      <c r="PVL299"/>
      <c r="PVM299"/>
      <c r="PVN299"/>
      <c r="PVO299"/>
      <c r="PVP299"/>
      <c r="PVQ299"/>
      <c r="PVR299"/>
      <c r="PVS299"/>
      <c r="PVT299"/>
      <c r="PVU299"/>
      <c r="PVV299"/>
      <c r="PVW299"/>
      <c r="PVX299"/>
      <c r="PVY299"/>
      <c r="PVZ299"/>
      <c r="PWA299"/>
      <c r="PWB299"/>
      <c r="PWC299"/>
      <c r="PWD299"/>
      <c r="PWE299"/>
      <c r="PWF299"/>
      <c r="PWG299"/>
      <c r="PWH299"/>
      <c r="PWI299"/>
      <c r="PWJ299"/>
      <c r="PWK299"/>
      <c r="PWL299"/>
      <c r="PWM299"/>
      <c r="PWN299"/>
      <c r="PWO299"/>
      <c r="PWP299"/>
      <c r="PWQ299"/>
      <c r="PWR299"/>
      <c r="PWS299"/>
      <c r="PWT299"/>
      <c r="PWU299"/>
      <c r="PWV299"/>
      <c r="PWW299"/>
      <c r="PWX299"/>
      <c r="PWY299"/>
      <c r="PWZ299"/>
      <c r="PXA299"/>
      <c r="PXB299"/>
      <c r="PXC299"/>
      <c r="PXD299"/>
      <c r="PXE299"/>
      <c r="PXF299"/>
      <c r="PXG299"/>
      <c r="PXH299"/>
      <c r="PXI299"/>
      <c r="PXJ299"/>
      <c r="PXK299"/>
      <c r="PXL299"/>
      <c r="PXM299"/>
      <c r="PXN299"/>
      <c r="PXO299"/>
      <c r="PXP299"/>
      <c r="PXQ299"/>
      <c r="PXR299"/>
      <c r="PXS299"/>
      <c r="PXT299"/>
      <c r="PXU299"/>
      <c r="PXV299"/>
      <c r="PXW299"/>
      <c r="PXX299"/>
      <c r="PXY299"/>
      <c r="PXZ299"/>
      <c r="PYA299"/>
      <c r="PYB299"/>
      <c r="PYC299"/>
      <c r="PYD299"/>
      <c r="PYE299"/>
      <c r="PYF299"/>
      <c r="PYG299"/>
      <c r="PYH299"/>
      <c r="PYI299"/>
      <c r="PYJ299"/>
      <c r="PYK299"/>
      <c r="PYL299"/>
      <c r="PYM299"/>
      <c r="PYN299"/>
      <c r="PYO299"/>
      <c r="PYP299"/>
      <c r="PYQ299"/>
      <c r="PYR299"/>
      <c r="PYS299"/>
      <c r="PYT299"/>
      <c r="PYU299"/>
      <c r="PYV299"/>
      <c r="PYW299"/>
      <c r="PYX299"/>
      <c r="PYY299"/>
      <c r="PYZ299"/>
      <c r="PZA299"/>
      <c r="PZB299"/>
      <c r="PZC299"/>
      <c r="PZD299"/>
      <c r="PZE299"/>
      <c r="PZF299"/>
      <c r="PZG299"/>
      <c r="PZH299"/>
      <c r="PZI299"/>
      <c r="PZJ299"/>
      <c r="PZK299"/>
      <c r="PZL299"/>
      <c r="PZM299"/>
      <c r="PZN299"/>
      <c r="PZO299"/>
      <c r="PZP299"/>
      <c r="PZQ299"/>
      <c r="PZR299"/>
      <c r="PZS299"/>
      <c r="PZT299"/>
      <c r="PZU299"/>
      <c r="PZV299"/>
      <c r="PZW299"/>
      <c r="PZX299"/>
      <c r="PZY299"/>
      <c r="PZZ299"/>
      <c r="QAA299"/>
      <c r="QAB299"/>
      <c r="QAC299"/>
      <c r="QAD299"/>
      <c r="QAE299"/>
      <c r="QAF299"/>
      <c r="QAG299"/>
      <c r="QAH299"/>
      <c r="QAI299"/>
      <c r="QAJ299"/>
      <c r="QAK299"/>
      <c r="QAL299"/>
      <c r="QAM299"/>
      <c r="QAN299"/>
      <c r="QAO299"/>
      <c r="QAP299"/>
      <c r="QAQ299"/>
      <c r="QAR299"/>
      <c r="QAS299"/>
      <c r="QAT299"/>
      <c r="QAU299"/>
      <c r="QAV299"/>
      <c r="QAW299"/>
      <c r="QAX299"/>
      <c r="QAY299"/>
      <c r="QAZ299"/>
      <c r="QBA299"/>
      <c r="QBB299"/>
      <c r="QBC299"/>
      <c r="QBD299"/>
      <c r="QBE299"/>
      <c r="QBF299"/>
      <c r="QBG299"/>
      <c r="QBH299"/>
      <c r="QBI299"/>
      <c r="QBJ299"/>
      <c r="QBK299"/>
      <c r="QBL299"/>
      <c r="QBM299"/>
      <c r="QBN299"/>
      <c r="QBO299"/>
      <c r="QBP299"/>
      <c r="QBQ299"/>
      <c r="QBR299"/>
      <c r="QBS299"/>
      <c r="QBT299"/>
      <c r="QBU299"/>
      <c r="QBV299"/>
      <c r="QBW299"/>
      <c r="QBX299"/>
      <c r="QBY299"/>
      <c r="QBZ299"/>
      <c r="QCA299"/>
      <c r="QCB299"/>
      <c r="QCC299"/>
      <c r="QCD299"/>
      <c r="QCE299"/>
      <c r="QCF299"/>
      <c r="QCG299"/>
      <c r="QCH299"/>
      <c r="QCI299"/>
      <c r="QCJ299"/>
      <c r="QCK299"/>
      <c r="QCL299"/>
      <c r="QCM299"/>
      <c r="QCN299"/>
      <c r="QCO299"/>
      <c r="QCP299"/>
      <c r="QCQ299"/>
      <c r="QCR299"/>
      <c r="QCS299"/>
      <c r="QCT299"/>
      <c r="QCU299"/>
      <c r="QCV299"/>
      <c r="QCW299"/>
      <c r="QCX299"/>
      <c r="QCY299"/>
      <c r="QCZ299"/>
      <c r="QDA299"/>
      <c r="QDB299"/>
      <c r="QDC299"/>
      <c r="QDD299"/>
      <c r="QDE299"/>
      <c r="QDF299"/>
      <c r="QDG299"/>
      <c r="QDH299"/>
      <c r="QDI299"/>
      <c r="QDJ299"/>
      <c r="QDK299"/>
      <c r="QDL299"/>
      <c r="QDM299"/>
      <c r="QDN299"/>
      <c r="QDO299"/>
      <c r="QDP299"/>
      <c r="QDQ299"/>
      <c r="QDR299"/>
      <c r="QDS299"/>
      <c r="QDT299"/>
      <c r="QDU299"/>
      <c r="QDV299"/>
      <c r="QDW299"/>
      <c r="QDX299"/>
      <c r="QDY299"/>
      <c r="QDZ299"/>
      <c r="QEA299"/>
      <c r="QEB299"/>
      <c r="QEC299"/>
      <c r="QED299"/>
      <c r="QEE299"/>
      <c r="QEF299"/>
      <c r="QEG299"/>
      <c r="QEH299"/>
      <c r="QEI299"/>
      <c r="QEJ299"/>
      <c r="QEK299"/>
      <c r="QEL299"/>
      <c r="QEM299"/>
      <c r="QEN299"/>
      <c r="QEO299"/>
      <c r="QEP299"/>
      <c r="QEQ299"/>
      <c r="QER299"/>
      <c r="QES299"/>
      <c r="QET299"/>
      <c r="QEU299"/>
      <c r="QEV299"/>
      <c r="QEW299"/>
      <c r="QEX299"/>
      <c r="QEY299"/>
      <c r="QEZ299"/>
      <c r="QFA299"/>
      <c r="QFB299"/>
      <c r="QFC299"/>
      <c r="QFD299"/>
      <c r="QFE299"/>
      <c r="QFF299"/>
      <c r="QFG299"/>
      <c r="QFH299"/>
      <c r="QFI299"/>
      <c r="QFJ299"/>
      <c r="QFK299"/>
      <c r="QFL299"/>
      <c r="QFM299"/>
      <c r="QFN299"/>
      <c r="QFO299"/>
      <c r="QFP299"/>
      <c r="QFQ299"/>
      <c r="QFR299"/>
      <c r="QFS299"/>
      <c r="QFT299"/>
      <c r="QFU299"/>
      <c r="QFV299"/>
      <c r="QFW299"/>
      <c r="QFX299"/>
      <c r="QFY299"/>
      <c r="QFZ299"/>
      <c r="QGA299"/>
      <c r="QGB299"/>
      <c r="QGC299"/>
      <c r="QGD299"/>
      <c r="QGE299"/>
      <c r="QGF299"/>
      <c r="QGG299"/>
      <c r="QGH299"/>
      <c r="QGI299"/>
      <c r="QGJ299"/>
      <c r="QGK299"/>
      <c r="QGL299"/>
      <c r="QGM299"/>
      <c r="QGN299"/>
      <c r="QGO299"/>
      <c r="QGP299"/>
      <c r="QGQ299"/>
      <c r="QGR299"/>
      <c r="QGS299"/>
      <c r="QGT299"/>
      <c r="QGU299"/>
      <c r="QGV299"/>
      <c r="QGW299"/>
      <c r="QGX299"/>
      <c r="QGY299"/>
      <c r="QGZ299"/>
      <c r="QHA299"/>
      <c r="QHB299"/>
      <c r="QHC299"/>
      <c r="QHD299"/>
      <c r="QHE299"/>
      <c r="QHF299"/>
      <c r="QHG299"/>
      <c r="QHH299"/>
      <c r="QHI299"/>
      <c r="QHJ299"/>
      <c r="QHK299"/>
      <c r="QHL299"/>
      <c r="QHM299"/>
      <c r="QHN299"/>
      <c r="QHO299"/>
      <c r="QHP299"/>
      <c r="QHQ299"/>
      <c r="QHR299"/>
      <c r="QHS299"/>
      <c r="QHT299"/>
      <c r="QHU299"/>
      <c r="QHV299"/>
      <c r="QHW299"/>
      <c r="QHX299"/>
      <c r="QHY299"/>
      <c r="QHZ299"/>
      <c r="QIA299"/>
      <c r="QIB299"/>
      <c r="QIC299"/>
      <c r="QID299"/>
      <c r="QIE299"/>
      <c r="QIF299"/>
      <c r="QIG299"/>
      <c r="QIH299"/>
      <c r="QII299"/>
      <c r="QIJ299"/>
      <c r="QIK299"/>
      <c r="QIL299"/>
      <c r="QIM299"/>
      <c r="QIN299"/>
      <c r="QIO299"/>
      <c r="QIP299"/>
      <c r="QIQ299"/>
      <c r="QIR299"/>
      <c r="QIS299"/>
      <c r="QIT299"/>
      <c r="QIU299"/>
      <c r="QIV299"/>
      <c r="QIW299"/>
      <c r="QIX299"/>
      <c r="QIY299"/>
      <c r="QIZ299"/>
      <c r="QJA299"/>
      <c r="QJB299"/>
      <c r="QJC299"/>
      <c r="QJD299"/>
      <c r="QJE299"/>
      <c r="QJF299"/>
      <c r="QJG299"/>
      <c r="QJH299"/>
      <c r="QJI299"/>
      <c r="QJJ299"/>
      <c r="QJK299"/>
      <c r="QJL299"/>
      <c r="QJM299"/>
      <c r="QJN299"/>
      <c r="QJO299"/>
      <c r="QJP299"/>
      <c r="QJQ299"/>
      <c r="QJR299"/>
      <c r="QJS299"/>
      <c r="QJT299"/>
      <c r="QJU299"/>
      <c r="QJV299"/>
      <c r="QJW299"/>
      <c r="QJX299"/>
      <c r="QJY299"/>
      <c r="QJZ299"/>
      <c r="QKA299"/>
      <c r="QKB299"/>
      <c r="QKC299"/>
      <c r="QKD299"/>
      <c r="QKE299"/>
      <c r="QKF299"/>
      <c r="QKG299"/>
      <c r="QKH299"/>
      <c r="QKI299"/>
      <c r="QKJ299"/>
      <c r="QKK299"/>
      <c r="QKL299"/>
      <c r="QKM299"/>
      <c r="QKN299"/>
      <c r="QKO299"/>
      <c r="QKP299"/>
      <c r="QKQ299"/>
      <c r="QKR299"/>
      <c r="QKS299"/>
      <c r="QKT299"/>
      <c r="QKU299"/>
      <c r="QKV299"/>
      <c r="QKW299"/>
      <c r="QKX299"/>
      <c r="QKY299"/>
      <c r="QKZ299"/>
      <c r="QLA299"/>
      <c r="QLB299"/>
      <c r="QLC299"/>
      <c r="QLD299"/>
      <c r="QLE299"/>
      <c r="QLF299"/>
      <c r="QLG299"/>
      <c r="QLH299"/>
      <c r="QLI299"/>
      <c r="QLJ299"/>
      <c r="QLK299"/>
      <c r="QLL299"/>
      <c r="QLM299"/>
      <c r="QLN299"/>
      <c r="QLO299"/>
      <c r="QLP299"/>
      <c r="QLQ299"/>
      <c r="QLR299"/>
      <c r="QLS299"/>
      <c r="QLT299"/>
      <c r="QLU299"/>
      <c r="QLV299"/>
      <c r="QLW299"/>
      <c r="QLX299"/>
      <c r="QLY299"/>
      <c r="QLZ299"/>
      <c r="QMA299"/>
      <c r="QMB299"/>
      <c r="QMC299"/>
      <c r="QMD299"/>
      <c r="QME299"/>
      <c r="QMF299"/>
      <c r="QMG299"/>
      <c r="QMH299"/>
      <c r="QMI299"/>
      <c r="QMJ299"/>
      <c r="QMK299"/>
      <c r="QML299"/>
      <c r="QMM299"/>
      <c r="QMN299"/>
      <c r="QMO299"/>
      <c r="QMP299"/>
      <c r="QMQ299"/>
      <c r="QMR299"/>
      <c r="QMS299"/>
      <c r="QMT299"/>
      <c r="QMU299"/>
      <c r="QMV299"/>
      <c r="QMW299"/>
      <c r="QMX299"/>
      <c r="QMY299"/>
      <c r="QMZ299"/>
      <c r="QNA299"/>
      <c r="QNB299"/>
      <c r="QNC299"/>
      <c r="QND299"/>
      <c r="QNE299"/>
      <c r="QNF299"/>
      <c r="QNG299"/>
      <c r="QNH299"/>
      <c r="QNI299"/>
      <c r="QNJ299"/>
      <c r="QNK299"/>
      <c r="QNL299"/>
      <c r="QNM299"/>
      <c r="QNN299"/>
      <c r="QNO299"/>
      <c r="QNP299"/>
      <c r="QNQ299"/>
      <c r="QNR299"/>
      <c r="QNS299"/>
      <c r="QNT299"/>
      <c r="QNU299"/>
      <c r="QNV299"/>
      <c r="QNW299"/>
      <c r="QNX299"/>
      <c r="QNY299"/>
      <c r="QNZ299"/>
      <c r="QOA299"/>
      <c r="QOB299"/>
      <c r="QOC299"/>
      <c r="QOD299"/>
      <c r="QOE299"/>
      <c r="QOF299"/>
      <c r="QOG299"/>
      <c r="QOH299"/>
      <c r="QOI299"/>
      <c r="QOJ299"/>
      <c r="QOK299"/>
      <c r="QOL299"/>
      <c r="QOM299"/>
      <c r="QON299"/>
      <c r="QOO299"/>
      <c r="QOP299"/>
      <c r="QOQ299"/>
      <c r="QOR299"/>
      <c r="QOS299"/>
      <c r="QOT299"/>
      <c r="QOU299"/>
      <c r="QOV299"/>
      <c r="QOW299"/>
      <c r="QOX299"/>
      <c r="QOY299"/>
      <c r="QOZ299"/>
      <c r="QPA299"/>
      <c r="QPB299"/>
      <c r="QPC299"/>
      <c r="QPD299"/>
      <c r="QPE299"/>
      <c r="QPF299"/>
      <c r="QPG299"/>
      <c r="QPH299"/>
      <c r="QPI299"/>
      <c r="QPJ299"/>
      <c r="QPK299"/>
      <c r="QPL299"/>
      <c r="QPM299"/>
      <c r="QPN299"/>
      <c r="QPO299"/>
      <c r="QPP299"/>
      <c r="QPQ299"/>
      <c r="QPR299"/>
      <c r="QPS299"/>
      <c r="QPT299"/>
      <c r="QPU299"/>
      <c r="QPV299"/>
      <c r="QPW299"/>
      <c r="QPX299"/>
      <c r="QPY299"/>
      <c r="QPZ299"/>
      <c r="QQA299"/>
      <c r="QQB299"/>
      <c r="QQC299"/>
      <c r="QQD299"/>
      <c r="QQE299"/>
      <c r="QQF299"/>
      <c r="QQG299"/>
      <c r="QQH299"/>
      <c r="QQI299"/>
      <c r="QQJ299"/>
      <c r="QQK299"/>
      <c r="QQL299"/>
      <c r="QQM299"/>
      <c r="QQN299"/>
      <c r="QQO299"/>
      <c r="QQP299"/>
      <c r="QQQ299"/>
      <c r="QQR299"/>
      <c r="QQS299"/>
      <c r="QQT299"/>
      <c r="QQU299"/>
      <c r="QQV299"/>
      <c r="QQW299"/>
      <c r="QQX299"/>
      <c r="QQY299"/>
      <c r="QQZ299"/>
      <c r="QRA299"/>
      <c r="QRB299"/>
      <c r="QRC299"/>
      <c r="QRD299"/>
      <c r="QRE299"/>
      <c r="QRF299"/>
      <c r="QRG299"/>
      <c r="QRH299"/>
      <c r="QRI299"/>
      <c r="QRJ299"/>
      <c r="QRK299"/>
      <c r="QRL299"/>
      <c r="QRM299"/>
      <c r="QRN299"/>
      <c r="QRO299"/>
      <c r="QRP299"/>
      <c r="QRQ299"/>
      <c r="QRR299"/>
      <c r="QRS299"/>
      <c r="QRT299"/>
      <c r="QRU299"/>
      <c r="QRV299"/>
      <c r="QRW299"/>
      <c r="QRX299"/>
      <c r="QRY299"/>
      <c r="QRZ299"/>
      <c r="QSA299"/>
      <c r="QSB299"/>
      <c r="QSC299"/>
      <c r="QSD299"/>
      <c r="QSE299"/>
      <c r="QSF299"/>
      <c r="QSG299"/>
      <c r="QSH299"/>
      <c r="QSI299"/>
      <c r="QSJ299"/>
      <c r="QSK299"/>
      <c r="QSL299"/>
      <c r="QSM299"/>
      <c r="QSN299"/>
      <c r="QSO299"/>
      <c r="QSP299"/>
      <c r="QSQ299"/>
      <c r="QSR299"/>
      <c r="QSS299"/>
      <c r="QST299"/>
      <c r="QSU299"/>
      <c r="QSV299"/>
      <c r="QSW299"/>
      <c r="QSX299"/>
      <c r="QSY299"/>
      <c r="QSZ299"/>
      <c r="QTA299"/>
      <c r="QTB299"/>
      <c r="QTC299"/>
      <c r="QTD299"/>
      <c r="QTE299"/>
      <c r="QTF299"/>
      <c r="QTG299"/>
      <c r="QTH299"/>
      <c r="QTI299"/>
      <c r="QTJ299"/>
      <c r="QTK299"/>
      <c r="QTL299"/>
      <c r="QTM299"/>
      <c r="QTN299"/>
      <c r="QTO299"/>
      <c r="QTP299"/>
      <c r="QTQ299"/>
      <c r="QTR299"/>
      <c r="QTS299"/>
      <c r="QTT299"/>
      <c r="QTU299"/>
      <c r="QTV299"/>
      <c r="QTW299"/>
      <c r="QTX299"/>
      <c r="QTY299"/>
      <c r="QTZ299"/>
      <c r="QUA299"/>
      <c r="QUB299"/>
      <c r="QUC299"/>
      <c r="QUD299"/>
      <c r="QUE299"/>
      <c r="QUF299"/>
      <c r="QUG299"/>
      <c r="QUH299"/>
      <c r="QUI299"/>
      <c r="QUJ299"/>
      <c r="QUK299"/>
      <c r="QUL299"/>
      <c r="QUM299"/>
      <c r="QUN299"/>
      <c r="QUO299"/>
      <c r="QUP299"/>
      <c r="QUQ299"/>
      <c r="QUR299"/>
      <c r="QUS299"/>
      <c r="QUT299"/>
      <c r="QUU299"/>
      <c r="QUV299"/>
      <c r="QUW299"/>
      <c r="QUX299"/>
      <c r="QUY299"/>
      <c r="QUZ299"/>
      <c r="QVA299"/>
      <c r="QVB299"/>
      <c r="QVC299"/>
      <c r="QVD299"/>
      <c r="QVE299"/>
      <c r="QVF299"/>
      <c r="QVG299"/>
      <c r="QVH299"/>
      <c r="QVI299"/>
      <c r="QVJ299"/>
      <c r="QVK299"/>
      <c r="QVL299"/>
      <c r="QVM299"/>
      <c r="QVN299"/>
      <c r="QVO299"/>
      <c r="QVP299"/>
      <c r="QVQ299"/>
      <c r="QVR299"/>
      <c r="QVS299"/>
      <c r="QVT299"/>
      <c r="QVU299"/>
      <c r="QVV299"/>
      <c r="QVW299"/>
      <c r="QVX299"/>
      <c r="QVY299"/>
      <c r="QVZ299"/>
      <c r="QWA299"/>
      <c r="QWB299"/>
      <c r="QWC299"/>
      <c r="QWD299"/>
      <c r="QWE299"/>
      <c r="QWF299"/>
      <c r="QWG299"/>
      <c r="QWH299"/>
      <c r="QWI299"/>
      <c r="QWJ299"/>
      <c r="QWK299"/>
      <c r="QWL299"/>
      <c r="QWM299"/>
      <c r="QWN299"/>
      <c r="QWO299"/>
      <c r="QWP299"/>
      <c r="QWQ299"/>
      <c r="QWR299"/>
      <c r="QWS299"/>
      <c r="QWT299"/>
      <c r="QWU299"/>
      <c r="QWV299"/>
      <c r="QWW299"/>
      <c r="QWX299"/>
      <c r="QWY299"/>
      <c r="QWZ299"/>
      <c r="QXA299"/>
      <c r="QXB299"/>
      <c r="QXC299"/>
      <c r="QXD299"/>
      <c r="QXE299"/>
      <c r="QXF299"/>
      <c r="QXG299"/>
      <c r="QXH299"/>
      <c r="QXI299"/>
      <c r="QXJ299"/>
      <c r="QXK299"/>
      <c r="QXL299"/>
      <c r="QXM299"/>
      <c r="QXN299"/>
      <c r="QXO299"/>
      <c r="QXP299"/>
      <c r="QXQ299"/>
      <c r="QXR299"/>
      <c r="QXS299"/>
      <c r="QXT299"/>
      <c r="QXU299"/>
      <c r="QXV299"/>
      <c r="QXW299"/>
      <c r="QXX299"/>
      <c r="QXY299"/>
      <c r="QXZ299"/>
      <c r="QYA299"/>
      <c r="QYB299"/>
      <c r="QYC299"/>
      <c r="QYD299"/>
      <c r="QYE299"/>
      <c r="QYF299"/>
      <c r="QYG299"/>
      <c r="QYH299"/>
      <c r="QYI299"/>
      <c r="QYJ299"/>
      <c r="QYK299"/>
      <c r="QYL299"/>
      <c r="QYM299"/>
      <c r="QYN299"/>
      <c r="QYO299"/>
      <c r="QYP299"/>
      <c r="QYQ299"/>
      <c r="QYR299"/>
      <c r="QYS299"/>
      <c r="QYT299"/>
      <c r="QYU299"/>
      <c r="QYV299"/>
      <c r="QYW299"/>
      <c r="QYX299"/>
      <c r="QYY299"/>
      <c r="QYZ299"/>
      <c r="QZA299"/>
      <c r="QZB299"/>
      <c r="QZC299"/>
      <c r="QZD299"/>
      <c r="QZE299"/>
      <c r="QZF299"/>
      <c r="QZG299"/>
      <c r="QZH299"/>
      <c r="QZI299"/>
      <c r="QZJ299"/>
      <c r="QZK299"/>
      <c r="QZL299"/>
      <c r="QZM299"/>
      <c r="QZN299"/>
      <c r="QZO299"/>
      <c r="QZP299"/>
      <c r="QZQ299"/>
      <c r="QZR299"/>
      <c r="QZS299"/>
      <c r="QZT299"/>
      <c r="QZU299"/>
      <c r="QZV299"/>
      <c r="QZW299"/>
      <c r="QZX299"/>
      <c r="QZY299"/>
      <c r="QZZ299"/>
      <c r="RAA299"/>
      <c r="RAB299"/>
      <c r="RAC299"/>
      <c r="RAD299"/>
      <c r="RAE299"/>
      <c r="RAF299"/>
      <c r="RAG299"/>
      <c r="RAH299"/>
      <c r="RAI299"/>
      <c r="RAJ299"/>
      <c r="RAK299"/>
      <c r="RAL299"/>
      <c r="RAM299"/>
      <c r="RAN299"/>
      <c r="RAO299"/>
      <c r="RAP299"/>
      <c r="RAQ299"/>
      <c r="RAR299"/>
      <c r="RAS299"/>
      <c r="RAT299"/>
      <c r="RAU299"/>
      <c r="RAV299"/>
      <c r="RAW299"/>
      <c r="RAX299"/>
      <c r="RAY299"/>
      <c r="RAZ299"/>
      <c r="RBA299"/>
      <c r="RBB299"/>
      <c r="RBC299"/>
      <c r="RBD299"/>
      <c r="RBE299"/>
      <c r="RBF299"/>
      <c r="RBG299"/>
      <c r="RBH299"/>
      <c r="RBI299"/>
      <c r="RBJ299"/>
      <c r="RBK299"/>
      <c r="RBL299"/>
      <c r="RBM299"/>
      <c r="RBN299"/>
      <c r="RBO299"/>
      <c r="RBP299"/>
      <c r="RBQ299"/>
      <c r="RBR299"/>
      <c r="RBS299"/>
      <c r="RBT299"/>
      <c r="RBU299"/>
      <c r="RBV299"/>
      <c r="RBW299"/>
      <c r="RBX299"/>
      <c r="RBY299"/>
      <c r="RBZ299"/>
      <c r="RCA299"/>
      <c r="RCB299"/>
      <c r="RCC299"/>
      <c r="RCD299"/>
      <c r="RCE299"/>
      <c r="RCF299"/>
      <c r="RCG299"/>
      <c r="RCH299"/>
      <c r="RCI299"/>
      <c r="RCJ299"/>
      <c r="RCK299"/>
      <c r="RCL299"/>
      <c r="RCM299"/>
      <c r="RCN299"/>
      <c r="RCO299"/>
      <c r="RCP299"/>
      <c r="RCQ299"/>
      <c r="RCR299"/>
      <c r="RCS299"/>
      <c r="RCT299"/>
      <c r="RCU299"/>
      <c r="RCV299"/>
      <c r="RCW299"/>
      <c r="RCX299"/>
      <c r="RCY299"/>
      <c r="RCZ299"/>
      <c r="RDA299"/>
      <c r="RDB299"/>
      <c r="RDC299"/>
      <c r="RDD299"/>
      <c r="RDE299"/>
      <c r="RDF299"/>
      <c r="RDG299"/>
      <c r="RDH299"/>
      <c r="RDI299"/>
      <c r="RDJ299"/>
      <c r="RDK299"/>
      <c r="RDL299"/>
      <c r="RDM299"/>
      <c r="RDN299"/>
      <c r="RDO299"/>
      <c r="RDP299"/>
      <c r="RDQ299"/>
      <c r="RDR299"/>
      <c r="RDS299"/>
      <c r="RDT299"/>
      <c r="RDU299"/>
      <c r="RDV299"/>
      <c r="RDW299"/>
      <c r="RDX299"/>
      <c r="RDY299"/>
      <c r="RDZ299"/>
      <c r="REA299"/>
      <c r="REB299"/>
      <c r="REC299"/>
      <c r="RED299"/>
      <c r="REE299"/>
      <c r="REF299"/>
      <c r="REG299"/>
      <c r="REH299"/>
      <c r="REI299"/>
      <c r="REJ299"/>
      <c r="REK299"/>
      <c r="REL299"/>
      <c r="REM299"/>
      <c r="REN299"/>
      <c r="REO299"/>
      <c r="REP299"/>
      <c r="REQ299"/>
      <c r="RER299"/>
      <c r="RES299"/>
      <c r="RET299"/>
      <c r="REU299"/>
      <c r="REV299"/>
      <c r="REW299"/>
      <c r="REX299"/>
      <c r="REY299"/>
      <c r="REZ299"/>
      <c r="RFA299"/>
      <c r="RFB299"/>
      <c r="RFC299"/>
      <c r="RFD299"/>
      <c r="RFE299"/>
      <c r="RFF299"/>
      <c r="RFG299"/>
      <c r="RFH299"/>
      <c r="RFI299"/>
      <c r="RFJ299"/>
      <c r="RFK299"/>
      <c r="RFL299"/>
      <c r="RFM299"/>
      <c r="RFN299"/>
      <c r="RFO299"/>
      <c r="RFP299"/>
      <c r="RFQ299"/>
      <c r="RFR299"/>
      <c r="RFS299"/>
      <c r="RFT299"/>
      <c r="RFU299"/>
      <c r="RFV299"/>
      <c r="RFW299"/>
      <c r="RFX299"/>
      <c r="RFY299"/>
      <c r="RFZ299"/>
      <c r="RGA299"/>
      <c r="RGB299"/>
      <c r="RGC299"/>
      <c r="RGD299"/>
      <c r="RGE299"/>
      <c r="RGF299"/>
      <c r="RGG299"/>
      <c r="RGH299"/>
      <c r="RGI299"/>
      <c r="RGJ299"/>
      <c r="RGK299"/>
      <c r="RGL299"/>
      <c r="RGM299"/>
      <c r="RGN299"/>
      <c r="RGO299"/>
      <c r="RGP299"/>
      <c r="RGQ299"/>
      <c r="RGR299"/>
      <c r="RGS299"/>
      <c r="RGT299"/>
      <c r="RGU299"/>
      <c r="RGV299"/>
      <c r="RGW299"/>
      <c r="RGX299"/>
      <c r="RGY299"/>
      <c r="RGZ299"/>
      <c r="RHA299"/>
      <c r="RHB299"/>
      <c r="RHC299"/>
      <c r="RHD299"/>
      <c r="RHE299"/>
      <c r="RHF299"/>
      <c r="RHG299"/>
      <c r="RHH299"/>
      <c r="RHI299"/>
      <c r="RHJ299"/>
      <c r="RHK299"/>
      <c r="RHL299"/>
      <c r="RHM299"/>
      <c r="RHN299"/>
      <c r="RHO299"/>
      <c r="RHP299"/>
      <c r="RHQ299"/>
      <c r="RHR299"/>
      <c r="RHS299"/>
      <c r="RHT299"/>
      <c r="RHU299"/>
      <c r="RHV299"/>
      <c r="RHW299"/>
      <c r="RHX299"/>
      <c r="RHY299"/>
      <c r="RHZ299"/>
      <c r="RIA299"/>
      <c r="RIB299"/>
      <c r="RIC299"/>
      <c r="RID299"/>
      <c r="RIE299"/>
      <c r="RIF299"/>
      <c r="RIG299"/>
      <c r="RIH299"/>
      <c r="RII299"/>
      <c r="RIJ299"/>
      <c r="RIK299"/>
      <c r="RIL299"/>
      <c r="RIM299"/>
      <c r="RIN299"/>
      <c r="RIO299"/>
      <c r="RIP299"/>
      <c r="RIQ299"/>
      <c r="RIR299"/>
      <c r="RIS299"/>
      <c r="RIT299"/>
      <c r="RIU299"/>
      <c r="RIV299"/>
      <c r="RIW299"/>
      <c r="RIX299"/>
      <c r="RIY299"/>
      <c r="RIZ299"/>
      <c r="RJA299"/>
      <c r="RJB299"/>
      <c r="RJC299"/>
      <c r="RJD299"/>
      <c r="RJE299"/>
      <c r="RJF299"/>
      <c r="RJG299"/>
      <c r="RJH299"/>
      <c r="RJI299"/>
      <c r="RJJ299"/>
      <c r="RJK299"/>
      <c r="RJL299"/>
      <c r="RJM299"/>
      <c r="RJN299"/>
      <c r="RJO299"/>
      <c r="RJP299"/>
      <c r="RJQ299"/>
      <c r="RJR299"/>
      <c r="RJS299"/>
      <c r="RJT299"/>
      <c r="RJU299"/>
      <c r="RJV299"/>
      <c r="RJW299"/>
      <c r="RJX299"/>
      <c r="RJY299"/>
      <c r="RJZ299"/>
      <c r="RKA299"/>
      <c r="RKB299"/>
      <c r="RKC299"/>
      <c r="RKD299"/>
      <c r="RKE299"/>
      <c r="RKF299"/>
      <c r="RKG299"/>
      <c r="RKH299"/>
      <c r="RKI299"/>
      <c r="RKJ299"/>
      <c r="RKK299"/>
      <c r="RKL299"/>
      <c r="RKM299"/>
      <c r="RKN299"/>
      <c r="RKO299"/>
      <c r="RKP299"/>
      <c r="RKQ299"/>
      <c r="RKR299"/>
      <c r="RKS299"/>
      <c r="RKT299"/>
      <c r="RKU299"/>
      <c r="RKV299"/>
      <c r="RKW299"/>
      <c r="RKX299"/>
      <c r="RKY299"/>
      <c r="RKZ299"/>
      <c r="RLA299"/>
      <c r="RLB299"/>
      <c r="RLC299"/>
      <c r="RLD299"/>
      <c r="RLE299"/>
      <c r="RLF299"/>
      <c r="RLG299"/>
      <c r="RLH299"/>
      <c r="RLI299"/>
      <c r="RLJ299"/>
      <c r="RLK299"/>
      <c r="RLL299"/>
      <c r="RLM299"/>
      <c r="RLN299"/>
      <c r="RLO299"/>
      <c r="RLP299"/>
      <c r="RLQ299"/>
      <c r="RLR299"/>
      <c r="RLS299"/>
      <c r="RLT299"/>
      <c r="RLU299"/>
      <c r="RLV299"/>
      <c r="RLW299"/>
      <c r="RLX299"/>
      <c r="RLY299"/>
      <c r="RLZ299"/>
      <c r="RMA299"/>
      <c r="RMB299"/>
      <c r="RMC299"/>
      <c r="RMD299"/>
      <c r="RME299"/>
      <c r="RMF299"/>
      <c r="RMG299"/>
      <c r="RMH299"/>
      <c r="RMI299"/>
      <c r="RMJ299"/>
      <c r="RMK299"/>
      <c r="RML299"/>
      <c r="RMM299"/>
      <c r="RMN299"/>
      <c r="RMO299"/>
      <c r="RMP299"/>
      <c r="RMQ299"/>
      <c r="RMR299"/>
      <c r="RMS299"/>
      <c r="RMT299"/>
      <c r="RMU299"/>
      <c r="RMV299"/>
      <c r="RMW299"/>
      <c r="RMX299"/>
      <c r="RMY299"/>
      <c r="RMZ299"/>
      <c r="RNA299"/>
      <c r="RNB299"/>
      <c r="RNC299"/>
      <c r="RND299"/>
      <c r="RNE299"/>
      <c r="RNF299"/>
      <c r="RNG299"/>
      <c r="RNH299"/>
      <c r="RNI299"/>
      <c r="RNJ299"/>
      <c r="RNK299"/>
      <c r="RNL299"/>
      <c r="RNM299"/>
      <c r="RNN299"/>
      <c r="RNO299"/>
      <c r="RNP299"/>
      <c r="RNQ299"/>
      <c r="RNR299"/>
      <c r="RNS299"/>
      <c r="RNT299"/>
      <c r="RNU299"/>
      <c r="RNV299"/>
      <c r="RNW299"/>
      <c r="RNX299"/>
      <c r="RNY299"/>
      <c r="RNZ299"/>
      <c r="ROA299"/>
      <c r="ROB299"/>
      <c r="ROC299"/>
      <c r="ROD299"/>
      <c r="ROE299"/>
      <c r="ROF299"/>
      <c r="ROG299"/>
      <c r="ROH299"/>
      <c r="ROI299"/>
      <c r="ROJ299"/>
      <c r="ROK299"/>
      <c r="ROL299"/>
      <c r="ROM299"/>
      <c r="RON299"/>
      <c r="ROO299"/>
      <c r="ROP299"/>
      <c r="ROQ299"/>
      <c r="ROR299"/>
      <c r="ROS299"/>
      <c r="ROT299"/>
      <c r="ROU299"/>
      <c r="ROV299"/>
      <c r="ROW299"/>
      <c r="ROX299"/>
      <c r="ROY299"/>
      <c r="ROZ299"/>
      <c r="RPA299"/>
      <c r="RPB299"/>
      <c r="RPC299"/>
      <c r="RPD299"/>
      <c r="RPE299"/>
      <c r="RPF299"/>
      <c r="RPG299"/>
      <c r="RPH299"/>
      <c r="RPI299"/>
      <c r="RPJ299"/>
      <c r="RPK299"/>
      <c r="RPL299"/>
      <c r="RPM299"/>
      <c r="RPN299"/>
      <c r="RPO299"/>
      <c r="RPP299"/>
      <c r="RPQ299"/>
      <c r="RPR299"/>
      <c r="RPS299"/>
      <c r="RPT299"/>
      <c r="RPU299"/>
      <c r="RPV299"/>
      <c r="RPW299"/>
      <c r="RPX299"/>
      <c r="RPY299"/>
      <c r="RPZ299"/>
      <c r="RQA299"/>
      <c r="RQB299"/>
      <c r="RQC299"/>
      <c r="RQD299"/>
      <c r="RQE299"/>
      <c r="RQF299"/>
      <c r="RQG299"/>
      <c r="RQH299"/>
      <c r="RQI299"/>
      <c r="RQJ299"/>
      <c r="RQK299"/>
      <c r="RQL299"/>
      <c r="RQM299"/>
      <c r="RQN299"/>
      <c r="RQO299"/>
      <c r="RQP299"/>
      <c r="RQQ299"/>
      <c r="RQR299"/>
      <c r="RQS299"/>
      <c r="RQT299"/>
      <c r="RQU299"/>
      <c r="RQV299"/>
      <c r="RQW299"/>
      <c r="RQX299"/>
      <c r="RQY299"/>
      <c r="RQZ299"/>
      <c r="RRA299"/>
      <c r="RRB299"/>
      <c r="RRC299"/>
      <c r="RRD299"/>
      <c r="RRE299"/>
      <c r="RRF299"/>
      <c r="RRG299"/>
      <c r="RRH299"/>
      <c r="RRI299"/>
      <c r="RRJ299"/>
      <c r="RRK299"/>
      <c r="RRL299"/>
      <c r="RRM299"/>
      <c r="RRN299"/>
      <c r="RRO299"/>
      <c r="RRP299"/>
      <c r="RRQ299"/>
      <c r="RRR299"/>
      <c r="RRS299"/>
      <c r="RRT299"/>
      <c r="RRU299"/>
      <c r="RRV299"/>
      <c r="RRW299"/>
      <c r="RRX299"/>
      <c r="RRY299"/>
      <c r="RRZ299"/>
      <c r="RSA299"/>
      <c r="RSB299"/>
      <c r="RSC299"/>
      <c r="RSD299"/>
      <c r="RSE299"/>
      <c r="RSF299"/>
      <c r="RSG299"/>
      <c r="RSH299"/>
      <c r="RSI299"/>
      <c r="RSJ299"/>
      <c r="RSK299"/>
      <c r="RSL299"/>
      <c r="RSM299"/>
      <c r="RSN299"/>
      <c r="RSO299"/>
      <c r="RSP299"/>
      <c r="RSQ299"/>
      <c r="RSR299"/>
      <c r="RSS299"/>
      <c r="RST299"/>
      <c r="RSU299"/>
      <c r="RSV299"/>
      <c r="RSW299"/>
      <c r="RSX299"/>
      <c r="RSY299"/>
      <c r="RSZ299"/>
      <c r="RTA299"/>
      <c r="RTB299"/>
      <c r="RTC299"/>
      <c r="RTD299"/>
      <c r="RTE299"/>
      <c r="RTF299"/>
      <c r="RTG299"/>
      <c r="RTH299"/>
      <c r="RTI299"/>
      <c r="RTJ299"/>
      <c r="RTK299"/>
      <c r="RTL299"/>
      <c r="RTM299"/>
      <c r="RTN299"/>
      <c r="RTO299"/>
      <c r="RTP299"/>
      <c r="RTQ299"/>
      <c r="RTR299"/>
      <c r="RTS299"/>
      <c r="RTT299"/>
      <c r="RTU299"/>
      <c r="RTV299"/>
      <c r="RTW299"/>
      <c r="RTX299"/>
      <c r="RTY299"/>
      <c r="RTZ299"/>
      <c r="RUA299"/>
      <c r="RUB299"/>
      <c r="RUC299"/>
      <c r="RUD299"/>
      <c r="RUE299"/>
      <c r="RUF299"/>
      <c r="RUG299"/>
      <c r="RUH299"/>
      <c r="RUI299"/>
      <c r="RUJ299"/>
      <c r="RUK299"/>
      <c r="RUL299"/>
      <c r="RUM299"/>
      <c r="RUN299"/>
      <c r="RUO299"/>
      <c r="RUP299"/>
      <c r="RUQ299"/>
      <c r="RUR299"/>
      <c r="RUS299"/>
      <c r="RUT299"/>
      <c r="RUU299"/>
      <c r="RUV299"/>
      <c r="RUW299"/>
      <c r="RUX299"/>
      <c r="RUY299"/>
      <c r="RUZ299"/>
      <c r="RVA299"/>
      <c r="RVB299"/>
      <c r="RVC299"/>
      <c r="RVD299"/>
      <c r="RVE299"/>
      <c r="RVF299"/>
      <c r="RVG299"/>
      <c r="RVH299"/>
      <c r="RVI299"/>
      <c r="RVJ299"/>
      <c r="RVK299"/>
      <c r="RVL299"/>
      <c r="RVM299"/>
      <c r="RVN299"/>
      <c r="RVO299"/>
      <c r="RVP299"/>
      <c r="RVQ299"/>
      <c r="RVR299"/>
      <c r="RVS299"/>
      <c r="RVT299"/>
      <c r="RVU299"/>
      <c r="RVV299"/>
      <c r="RVW299"/>
      <c r="RVX299"/>
      <c r="RVY299"/>
      <c r="RVZ299"/>
      <c r="RWA299"/>
      <c r="RWB299"/>
      <c r="RWC299"/>
      <c r="RWD299"/>
      <c r="RWE299"/>
      <c r="RWF299"/>
      <c r="RWG299"/>
      <c r="RWH299"/>
      <c r="RWI299"/>
      <c r="RWJ299"/>
      <c r="RWK299"/>
      <c r="RWL299"/>
      <c r="RWM299"/>
      <c r="RWN299"/>
      <c r="RWO299"/>
      <c r="RWP299"/>
      <c r="RWQ299"/>
      <c r="RWR299"/>
      <c r="RWS299"/>
      <c r="RWT299"/>
      <c r="RWU299"/>
      <c r="RWV299"/>
      <c r="RWW299"/>
      <c r="RWX299"/>
      <c r="RWY299"/>
      <c r="RWZ299"/>
      <c r="RXA299"/>
      <c r="RXB299"/>
      <c r="RXC299"/>
      <c r="RXD299"/>
      <c r="RXE299"/>
      <c r="RXF299"/>
      <c r="RXG299"/>
      <c r="RXH299"/>
      <c r="RXI299"/>
      <c r="RXJ299"/>
      <c r="RXK299"/>
      <c r="RXL299"/>
      <c r="RXM299"/>
      <c r="RXN299"/>
      <c r="RXO299"/>
      <c r="RXP299"/>
      <c r="RXQ299"/>
      <c r="RXR299"/>
      <c r="RXS299"/>
      <c r="RXT299"/>
      <c r="RXU299"/>
      <c r="RXV299"/>
      <c r="RXW299"/>
      <c r="RXX299"/>
      <c r="RXY299"/>
      <c r="RXZ299"/>
      <c r="RYA299"/>
      <c r="RYB299"/>
      <c r="RYC299"/>
      <c r="RYD299"/>
      <c r="RYE299"/>
      <c r="RYF299"/>
      <c r="RYG299"/>
      <c r="RYH299"/>
      <c r="RYI299"/>
      <c r="RYJ299"/>
      <c r="RYK299"/>
      <c r="RYL299"/>
      <c r="RYM299"/>
      <c r="RYN299"/>
      <c r="RYO299"/>
      <c r="RYP299"/>
      <c r="RYQ299"/>
      <c r="RYR299"/>
      <c r="RYS299"/>
      <c r="RYT299"/>
      <c r="RYU299"/>
      <c r="RYV299"/>
      <c r="RYW299"/>
      <c r="RYX299"/>
      <c r="RYY299"/>
      <c r="RYZ299"/>
      <c r="RZA299"/>
      <c r="RZB299"/>
      <c r="RZC299"/>
      <c r="RZD299"/>
      <c r="RZE299"/>
      <c r="RZF299"/>
      <c r="RZG299"/>
      <c r="RZH299"/>
      <c r="RZI299"/>
      <c r="RZJ299"/>
      <c r="RZK299"/>
      <c r="RZL299"/>
      <c r="RZM299"/>
      <c r="RZN299"/>
      <c r="RZO299"/>
      <c r="RZP299"/>
      <c r="RZQ299"/>
      <c r="RZR299"/>
      <c r="RZS299"/>
      <c r="RZT299"/>
      <c r="RZU299"/>
      <c r="RZV299"/>
      <c r="RZW299"/>
      <c r="RZX299"/>
      <c r="RZY299"/>
      <c r="RZZ299"/>
      <c r="SAA299"/>
      <c r="SAB299"/>
      <c r="SAC299"/>
      <c r="SAD299"/>
      <c r="SAE299"/>
      <c r="SAF299"/>
      <c r="SAG299"/>
      <c r="SAH299"/>
      <c r="SAI299"/>
      <c r="SAJ299"/>
      <c r="SAK299"/>
      <c r="SAL299"/>
      <c r="SAM299"/>
      <c r="SAN299"/>
      <c r="SAO299"/>
      <c r="SAP299"/>
      <c r="SAQ299"/>
      <c r="SAR299"/>
      <c r="SAS299"/>
      <c r="SAT299"/>
      <c r="SAU299"/>
      <c r="SAV299"/>
      <c r="SAW299"/>
      <c r="SAX299"/>
      <c r="SAY299"/>
      <c r="SAZ299"/>
      <c r="SBA299"/>
      <c r="SBB299"/>
      <c r="SBC299"/>
      <c r="SBD299"/>
      <c r="SBE299"/>
      <c r="SBF299"/>
      <c r="SBG299"/>
      <c r="SBH299"/>
      <c r="SBI299"/>
      <c r="SBJ299"/>
      <c r="SBK299"/>
      <c r="SBL299"/>
      <c r="SBM299"/>
      <c r="SBN299"/>
      <c r="SBO299"/>
      <c r="SBP299"/>
      <c r="SBQ299"/>
      <c r="SBR299"/>
      <c r="SBS299"/>
      <c r="SBT299"/>
      <c r="SBU299"/>
      <c r="SBV299"/>
      <c r="SBW299"/>
      <c r="SBX299"/>
      <c r="SBY299"/>
      <c r="SBZ299"/>
      <c r="SCA299"/>
      <c r="SCB299"/>
      <c r="SCC299"/>
      <c r="SCD299"/>
      <c r="SCE299"/>
      <c r="SCF299"/>
      <c r="SCG299"/>
      <c r="SCH299"/>
      <c r="SCI299"/>
      <c r="SCJ299"/>
      <c r="SCK299"/>
      <c r="SCL299"/>
      <c r="SCM299"/>
      <c r="SCN299"/>
      <c r="SCO299"/>
      <c r="SCP299"/>
      <c r="SCQ299"/>
      <c r="SCR299"/>
      <c r="SCS299"/>
      <c r="SCT299"/>
      <c r="SCU299"/>
      <c r="SCV299"/>
      <c r="SCW299"/>
      <c r="SCX299"/>
      <c r="SCY299"/>
      <c r="SCZ299"/>
      <c r="SDA299"/>
      <c r="SDB299"/>
      <c r="SDC299"/>
      <c r="SDD299"/>
      <c r="SDE299"/>
      <c r="SDF299"/>
      <c r="SDG299"/>
      <c r="SDH299"/>
      <c r="SDI299"/>
      <c r="SDJ299"/>
      <c r="SDK299"/>
      <c r="SDL299"/>
      <c r="SDM299"/>
      <c r="SDN299"/>
      <c r="SDO299"/>
      <c r="SDP299"/>
      <c r="SDQ299"/>
      <c r="SDR299"/>
      <c r="SDS299"/>
      <c r="SDT299"/>
      <c r="SDU299"/>
      <c r="SDV299"/>
      <c r="SDW299"/>
      <c r="SDX299"/>
      <c r="SDY299"/>
      <c r="SDZ299"/>
      <c r="SEA299"/>
      <c r="SEB299"/>
      <c r="SEC299"/>
      <c r="SED299"/>
      <c r="SEE299"/>
      <c r="SEF299"/>
      <c r="SEG299"/>
      <c r="SEH299"/>
      <c r="SEI299"/>
      <c r="SEJ299"/>
      <c r="SEK299"/>
      <c r="SEL299"/>
      <c r="SEM299"/>
      <c r="SEN299"/>
      <c r="SEO299"/>
      <c r="SEP299"/>
      <c r="SEQ299"/>
      <c r="SER299"/>
      <c r="SES299"/>
      <c r="SET299"/>
      <c r="SEU299"/>
      <c r="SEV299"/>
      <c r="SEW299"/>
      <c r="SEX299"/>
      <c r="SEY299"/>
      <c r="SEZ299"/>
      <c r="SFA299"/>
      <c r="SFB299"/>
      <c r="SFC299"/>
      <c r="SFD299"/>
      <c r="SFE299"/>
      <c r="SFF299"/>
      <c r="SFG299"/>
      <c r="SFH299"/>
      <c r="SFI299"/>
      <c r="SFJ299"/>
      <c r="SFK299"/>
      <c r="SFL299"/>
      <c r="SFM299"/>
      <c r="SFN299"/>
      <c r="SFO299"/>
      <c r="SFP299"/>
      <c r="SFQ299"/>
      <c r="SFR299"/>
      <c r="SFS299"/>
      <c r="SFT299"/>
      <c r="SFU299"/>
      <c r="SFV299"/>
      <c r="SFW299"/>
      <c r="SFX299"/>
      <c r="SFY299"/>
      <c r="SFZ299"/>
      <c r="SGA299"/>
      <c r="SGB299"/>
      <c r="SGC299"/>
      <c r="SGD299"/>
      <c r="SGE299"/>
      <c r="SGF299"/>
      <c r="SGG299"/>
      <c r="SGH299"/>
      <c r="SGI299"/>
      <c r="SGJ299"/>
      <c r="SGK299"/>
      <c r="SGL299"/>
      <c r="SGM299"/>
      <c r="SGN299"/>
      <c r="SGO299"/>
      <c r="SGP299"/>
      <c r="SGQ299"/>
      <c r="SGR299"/>
      <c r="SGS299"/>
      <c r="SGT299"/>
      <c r="SGU299"/>
      <c r="SGV299"/>
      <c r="SGW299"/>
      <c r="SGX299"/>
      <c r="SGY299"/>
      <c r="SGZ299"/>
      <c r="SHA299"/>
      <c r="SHB299"/>
      <c r="SHC299"/>
      <c r="SHD299"/>
      <c r="SHE299"/>
      <c r="SHF299"/>
      <c r="SHG299"/>
      <c r="SHH299"/>
      <c r="SHI299"/>
      <c r="SHJ299"/>
      <c r="SHK299"/>
      <c r="SHL299"/>
      <c r="SHM299"/>
      <c r="SHN299"/>
      <c r="SHO299"/>
      <c r="SHP299"/>
      <c r="SHQ299"/>
      <c r="SHR299"/>
      <c r="SHS299"/>
      <c r="SHT299"/>
      <c r="SHU299"/>
      <c r="SHV299"/>
      <c r="SHW299"/>
      <c r="SHX299"/>
      <c r="SHY299"/>
      <c r="SHZ299"/>
      <c r="SIA299"/>
      <c r="SIB299"/>
      <c r="SIC299"/>
      <c r="SID299"/>
      <c r="SIE299"/>
      <c r="SIF299"/>
      <c r="SIG299"/>
      <c r="SIH299"/>
      <c r="SII299"/>
      <c r="SIJ299"/>
      <c r="SIK299"/>
      <c r="SIL299"/>
      <c r="SIM299"/>
      <c r="SIN299"/>
      <c r="SIO299"/>
      <c r="SIP299"/>
      <c r="SIQ299"/>
      <c r="SIR299"/>
      <c r="SIS299"/>
      <c r="SIT299"/>
      <c r="SIU299"/>
      <c r="SIV299"/>
      <c r="SIW299"/>
      <c r="SIX299"/>
      <c r="SIY299"/>
      <c r="SIZ299"/>
      <c r="SJA299"/>
      <c r="SJB299"/>
      <c r="SJC299"/>
      <c r="SJD299"/>
      <c r="SJE299"/>
      <c r="SJF299"/>
      <c r="SJG299"/>
      <c r="SJH299"/>
      <c r="SJI299"/>
      <c r="SJJ299"/>
      <c r="SJK299"/>
      <c r="SJL299"/>
      <c r="SJM299"/>
      <c r="SJN299"/>
      <c r="SJO299"/>
      <c r="SJP299"/>
      <c r="SJQ299"/>
      <c r="SJR299"/>
      <c r="SJS299"/>
      <c r="SJT299"/>
      <c r="SJU299"/>
      <c r="SJV299"/>
      <c r="SJW299"/>
      <c r="SJX299"/>
      <c r="SJY299"/>
      <c r="SJZ299"/>
      <c r="SKA299"/>
      <c r="SKB299"/>
      <c r="SKC299"/>
      <c r="SKD299"/>
      <c r="SKE299"/>
      <c r="SKF299"/>
      <c r="SKG299"/>
      <c r="SKH299"/>
      <c r="SKI299"/>
      <c r="SKJ299"/>
      <c r="SKK299"/>
      <c r="SKL299"/>
      <c r="SKM299"/>
      <c r="SKN299"/>
      <c r="SKO299"/>
      <c r="SKP299"/>
      <c r="SKQ299"/>
      <c r="SKR299"/>
      <c r="SKS299"/>
      <c r="SKT299"/>
      <c r="SKU299"/>
      <c r="SKV299"/>
      <c r="SKW299"/>
      <c r="SKX299"/>
      <c r="SKY299"/>
      <c r="SKZ299"/>
      <c r="SLA299"/>
      <c r="SLB299"/>
      <c r="SLC299"/>
      <c r="SLD299"/>
      <c r="SLE299"/>
      <c r="SLF299"/>
      <c r="SLG299"/>
      <c r="SLH299"/>
      <c r="SLI299"/>
      <c r="SLJ299"/>
      <c r="SLK299"/>
      <c r="SLL299"/>
      <c r="SLM299"/>
      <c r="SLN299"/>
      <c r="SLO299"/>
      <c r="SLP299"/>
      <c r="SLQ299"/>
      <c r="SLR299"/>
      <c r="SLS299"/>
      <c r="SLT299"/>
      <c r="SLU299"/>
      <c r="SLV299"/>
      <c r="SLW299"/>
      <c r="SLX299"/>
      <c r="SLY299"/>
      <c r="SLZ299"/>
      <c r="SMA299"/>
      <c r="SMB299"/>
      <c r="SMC299"/>
      <c r="SMD299"/>
      <c r="SME299"/>
      <c r="SMF299"/>
      <c r="SMG299"/>
      <c r="SMH299"/>
      <c r="SMI299"/>
      <c r="SMJ299"/>
      <c r="SMK299"/>
      <c r="SML299"/>
      <c r="SMM299"/>
      <c r="SMN299"/>
      <c r="SMO299"/>
      <c r="SMP299"/>
      <c r="SMQ299"/>
      <c r="SMR299"/>
      <c r="SMS299"/>
      <c r="SMT299"/>
      <c r="SMU299"/>
      <c r="SMV299"/>
      <c r="SMW299"/>
      <c r="SMX299"/>
      <c r="SMY299"/>
      <c r="SMZ299"/>
      <c r="SNA299"/>
      <c r="SNB299"/>
      <c r="SNC299"/>
      <c r="SND299"/>
      <c r="SNE299"/>
      <c r="SNF299"/>
      <c r="SNG299"/>
      <c r="SNH299"/>
      <c r="SNI299"/>
      <c r="SNJ299"/>
      <c r="SNK299"/>
      <c r="SNL299"/>
      <c r="SNM299"/>
      <c r="SNN299"/>
      <c r="SNO299"/>
      <c r="SNP299"/>
      <c r="SNQ299"/>
      <c r="SNR299"/>
      <c r="SNS299"/>
      <c r="SNT299"/>
      <c r="SNU299"/>
      <c r="SNV299"/>
      <c r="SNW299"/>
      <c r="SNX299"/>
      <c r="SNY299"/>
      <c r="SNZ299"/>
      <c r="SOA299"/>
      <c r="SOB299"/>
      <c r="SOC299"/>
      <c r="SOD299"/>
      <c r="SOE299"/>
      <c r="SOF299"/>
      <c r="SOG299"/>
      <c r="SOH299"/>
      <c r="SOI299"/>
      <c r="SOJ299"/>
      <c r="SOK299"/>
      <c r="SOL299"/>
      <c r="SOM299"/>
      <c r="SON299"/>
      <c r="SOO299"/>
      <c r="SOP299"/>
      <c r="SOQ299"/>
      <c r="SOR299"/>
      <c r="SOS299"/>
      <c r="SOT299"/>
      <c r="SOU299"/>
      <c r="SOV299"/>
      <c r="SOW299"/>
      <c r="SOX299"/>
      <c r="SOY299"/>
      <c r="SOZ299"/>
      <c r="SPA299"/>
      <c r="SPB299"/>
      <c r="SPC299"/>
      <c r="SPD299"/>
      <c r="SPE299"/>
      <c r="SPF299"/>
      <c r="SPG299"/>
      <c r="SPH299"/>
      <c r="SPI299"/>
      <c r="SPJ299"/>
      <c r="SPK299"/>
      <c r="SPL299"/>
      <c r="SPM299"/>
      <c r="SPN299"/>
      <c r="SPO299"/>
      <c r="SPP299"/>
      <c r="SPQ299"/>
      <c r="SPR299"/>
      <c r="SPS299"/>
      <c r="SPT299"/>
      <c r="SPU299"/>
      <c r="SPV299"/>
      <c r="SPW299"/>
      <c r="SPX299"/>
      <c r="SPY299"/>
      <c r="SPZ299"/>
      <c r="SQA299"/>
      <c r="SQB299"/>
      <c r="SQC299"/>
      <c r="SQD299"/>
      <c r="SQE299"/>
      <c r="SQF299"/>
      <c r="SQG299"/>
      <c r="SQH299"/>
      <c r="SQI299"/>
      <c r="SQJ299"/>
      <c r="SQK299"/>
      <c r="SQL299"/>
      <c r="SQM299"/>
      <c r="SQN299"/>
      <c r="SQO299"/>
      <c r="SQP299"/>
      <c r="SQQ299"/>
      <c r="SQR299"/>
      <c r="SQS299"/>
      <c r="SQT299"/>
      <c r="SQU299"/>
      <c r="SQV299"/>
      <c r="SQW299"/>
      <c r="SQX299"/>
      <c r="SQY299"/>
      <c r="SQZ299"/>
      <c r="SRA299"/>
      <c r="SRB299"/>
      <c r="SRC299"/>
      <c r="SRD299"/>
      <c r="SRE299"/>
      <c r="SRF299"/>
      <c r="SRG299"/>
      <c r="SRH299"/>
      <c r="SRI299"/>
      <c r="SRJ299"/>
      <c r="SRK299"/>
      <c r="SRL299"/>
      <c r="SRM299"/>
      <c r="SRN299"/>
      <c r="SRO299"/>
      <c r="SRP299"/>
      <c r="SRQ299"/>
      <c r="SRR299"/>
      <c r="SRS299"/>
      <c r="SRT299"/>
      <c r="SRU299"/>
      <c r="SRV299"/>
      <c r="SRW299"/>
      <c r="SRX299"/>
      <c r="SRY299"/>
      <c r="SRZ299"/>
      <c r="SSA299"/>
      <c r="SSB299"/>
      <c r="SSC299"/>
      <c r="SSD299"/>
      <c r="SSE299"/>
      <c r="SSF299"/>
      <c r="SSG299"/>
      <c r="SSH299"/>
      <c r="SSI299"/>
      <c r="SSJ299"/>
      <c r="SSK299"/>
      <c r="SSL299"/>
      <c r="SSM299"/>
      <c r="SSN299"/>
      <c r="SSO299"/>
      <c r="SSP299"/>
      <c r="SSQ299"/>
      <c r="SSR299"/>
      <c r="SSS299"/>
      <c r="SST299"/>
      <c r="SSU299"/>
      <c r="SSV299"/>
      <c r="SSW299"/>
      <c r="SSX299"/>
      <c r="SSY299"/>
      <c r="SSZ299"/>
      <c r="STA299"/>
      <c r="STB299"/>
      <c r="STC299"/>
      <c r="STD299"/>
      <c r="STE299"/>
      <c r="STF299"/>
      <c r="STG299"/>
      <c r="STH299"/>
      <c r="STI299"/>
      <c r="STJ299"/>
      <c r="STK299"/>
      <c r="STL299"/>
      <c r="STM299"/>
      <c r="STN299"/>
      <c r="STO299"/>
      <c r="STP299"/>
      <c r="STQ299"/>
      <c r="STR299"/>
      <c r="STS299"/>
      <c r="STT299"/>
      <c r="STU299"/>
      <c r="STV299"/>
      <c r="STW299"/>
      <c r="STX299"/>
      <c r="STY299"/>
      <c r="STZ299"/>
      <c r="SUA299"/>
      <c r="SUB299"/>
      <c r="SUC299"/>
      <c r="SUD299"/>
      <c r="SUE299"/>
      <c r="SUF299"/>
      <c r="SUG299"/>
      <c r="SUH299"/>
      <c r="SUI299"/>
      <c r="SUJ299"/>
      <c r="SUK299"/>
      <c r="SUL299"/>
      <c r="SUM299"/>
      <c r="SUN299"/>
      <c r="SUO299"/>
      <c r="SUP299"/>
      <c r="SUQ299"/>
      <c r="SUR299"/>
      <c r="SUS299"/>
      <c r="SUT299"/>
      <c r="SUU299"/>
      <c r="SUV299"/>
      <c r="SUW299"/>
      <c r="SUX299"/>
      <c r="SUY299"/>
      <c r="SUZ299"/>
      <c r="SVA299"/>
      <c r="SVB299"/>
      <c r="SVC299"/>
      <c r="SVD299"/>
      <c r="SVE299"/>
      <c r="SVF299"/>
      <c r="SVG299"/>
      <c r="SVH299"/>
      <c r="SVI299"/>
      <c r="SVJ299"/>
      <c r="SVK299"/>
      <c r="SVL299"/>
      <c r="SVM299"/>
      <c r="SVN299"/>
      <c r="SVO299"/>
      <c r="SVP299"/>
      <c r="SVQ299"/>
      <c r="SVR299"/>
      <c r="SVS299"/>
      <c r="SVT299"/>
      <c r="SVU299"/>
      <c r="SVV299"/>
      <c r="SVW299"/>
      <c r="SVX299"/>
      <c r="SVY299"/>
      <c r="SVZ299"/>
      <c r="SWA299"/>
      <c r="SWB299"/>
      <c r="SWC299"/>
      <c r="SWD299"/>
      <c r="SWE299"/>
      <c r="SWF299"/>
      <c r="SWG299"/>
      <c r="SWH299"/>
      <c r="SWI299"/>
      <c r="SWJ299"/>
      <c r="SWK299"/>
      <c r="SWL299"/>
      <c r="SWM299"/>
      <c r="SWN299"/>
      <c r="SWO299"/>
      <c r="SWP299"/>
      <c r="SWQ299"/>
      <c r="SWR299"/>
      <c r="SWS299"/>
      <c r="SWT299"/>
      <c r="SWU299"/>
      <c r="SWV299"/>
      <c r="SWW299"/>
      <c r="SWX299"/>
      <c r="SWY299"/>
      <c r="SWZ299"/>
      <c r="SXA299"/>
      <c r="SXB299"/>
      <c r="SXC299"/>
      <c r="SXD299"/>
      <c r="SXE299"/>
      <c r="SXF299"/>
      <c r="SXG299"/>
      <c r="SXH299"/>
      <c r="SXI299"/>
      <c r="SXJ299"/>
      <c r="SXK299"/>
      <c r="SXL299"/>
      <c r="SXM299"/>
      <c r="SXN299"/>
      <c r="SXO299"/>
      <c r="SXP299"/>
      <c r="SXQ299"/>
      <c r="SXR299"/>
      <c r="SXS299"/>
      <c r="SXT299"/>
      <c r="SXU299"/>
      <c r="SXV299"/>
      <c r="SXW299"/>
      <c r="SXX299"/>
      <c r="SXY299"/>
      <c r="SXZ299"/>
      <c r="SYA299"/>
      <c r="SYB299"/>
      <c r="SYC299"/>
      <c r="SYD299"/>
      <c r="SYE299"/>
      <c r="SYF299"/>
      <c r="SYG299"/>
      <c r="SYH299"/>
      <c r="SYI299"/>
      <c r="SYJ299"/>
      <c r="SYK299"/>
      <c r="SYL299"/>
      <c r="SYM299"/>
      <c r="SYN299"/>
      <c r="SYO299"/>
      <c r="SYP299"/>
      <c r="SYQ299"/>
      <c r="SYR299"/>
      <c r="SYS299"/>
      <c r="SYT299"/>
      <c r="SYU299"/>
      <c r="SYV299"/>
      <c r="SYW299"/>
      <c r="SYX299"/>
      <c r="SYY299"/>
      <c r="SYZ299"/>
      <c r="SZA299"/>
      <c r="SZB299"/>
      <c r="SZC299"/>
      <c r="SZD299"/>
      <c r="SZE299"/>
      <c r="SZF299"/>
      <c r="SZG299"/>
      <c r="SZH299"/>
      <c r="SZI299"/>
      <c r="SZJ299"/>
      <c r="SZK299"/>
      <c r="SZL299"/>
      <c r="SZM299"/>
      <c r="SZN299"/>
      <c r="SZO299"/>
      <c r="SZP299"/>
      <c r="SZQ299"/>
      <c r="SZR299"/>
      <c r="SZS299"/>
      <c r="SZT299"/>
      <c r="SZU299"/>
      <c r="SZV299"/>
      <c r="SZW299"/>
      <c r="SZX299"/>
      <c r="SZY299"/>
      <c r="SZZ299"/>
      <c r="TAA299"/>
      <c r="TAB299"/>
      <c r="TAC299"/>
      <c r="TAD299"/>
      <c r="TAE299"/>
      <c r="TAF299"/>
      <c r="TAG299"/>
      <c r="TAH299"/>
      <c r="TAI299"/>
      <c r="TAJ299"/>
      <c r="TAK299"/>
      <c r="TAL299"/>
      <c r="TAM299"/>
      <c r="TAN299"/>
      <c r="TAO299"/>
      <c r="TAP299"/>
      <c r="TAQ299"/>
      <c r="TAR299"/>
      <c r="TAS299"/>
      <c r="TAT299"/>
      <c r="TAU299"/>
      <c r="TAV299"/>
      <c r="TAW299"/>
      <c r="TAX299"/>
      <c r="TAY299"/>
      <c r="TAZ299"/>
      <c r="TBA299"/>
      <c r="TBB299"/>
      <c r="TBC299"/>
      <c r="TBD299"/>
      <c r="TBE299"/>
      <c r="TBF299"/>
      <c r="TBG299"/>
      <c r="TBH299"/>
      <c r="TBI299"/>
      <c r="TBJ299"/>
      <c r="TBK299"/>
      <c r="TBL299"/>
      <c r="TBM299"/>
      <c r="TBN299"/>
      <c r="TBO299"/>
      <c r="TBP299"/>
      <c r="TBQ299"/>
      <c r="TBR299"/>
      <c r="TBS299"/>
      <c r="TBT299"/>
      <c r="TBU299"/>
      <c r="TBV299"/>
      <c r="TBW299"/>
      <c r="TBX299"/>
      <c r="TBY299"/>
      <c r="TBZ299"/>
      <c r="TCA299"/>
      <c r="TCB299"/>
      <c r="TCC299"/>
      <c r="TCD299"/>
      <c r="TCE299"/>
      <c r="TCF299"/>
      <c r="TCG299"/>
      <c r="TCH299"/>
      <c r="TCI299"/>
      <c r="TCJ299"/>
      <c r="TCK299"/>
      <c r="TCL299"/>
      <c r="TCM299"/>
      <c r="TCN299"/>
      <c r="TCO299"/>
      <c r="TCP299"/>
      <c r="TCQ299"/>
      <c r="TCR299"/>
      <c r="TCS299"/>
      <c r="TCT299"/>
      <c r="TCU299"/>
      <c r="TCV299"/>
      <c r="TCW299"/>
      <c r="TCX299"/>
      <c r="TCY299"/>
      <c r="TCZ299"/>
      <c r="TDA299"/>
      <c r="TDB299"/>
      <c r="TDC299"/>
      <c r="TDD299"/>
      <c r="TDE299"/>
      <c r="TDF299"/>
      <c r="TDG299"/>
      <c r="TDH299"/>
      <c r="TDI299"/>
      <c r="TDJ299"/>
      <c r="TDK299"/>
      <c r="TDL299"/>
      <c r="TDM299"/>
      <c r="TDN299"/>
      <c r="TDO299"/>
      <c r="TDP299"/>
      <c r="TDQ299"/>
      <c r="TDR299"/>
      <c r="TDS299"/>
      <c r="TDT299"/>
      <c r="TDU299"/>
      <c r="TDV299"/>
      <c r="TDW299"/>
      <c r="TDX299"/>
      <c r="TDY299"/>
      <c r="TDZ299"/>
      <c r="TEA299"/>
      <c r="TEB299"/>
      <c r="TEC299"/>
      <c r="TED299"/>
      <c r="TEE299"/>
      <c r="TEF299"/>
      <c r="TEG299"/>
      <c r="TEH299"/>
      <c r="TEI299"/>
      <c r="TEJ299"/>
      <c r="TEK299"/>
      <c r="TEL299"/>
      <c r="TEM299"/>
      <c r="TEN299"/>
      <c r="TEO299"/>
      <c r="TEP299"/>
      <c r="TEQ299"/>
      <c r="TER299"/>
      <c r="TES299"/>
      <c r="TET299"/>
      <c r="TEU299"/>
      <c r="TEV299"/>
      <c r="TEW299"/>
      <c r="TEX299"/>
      <c r="TEY299"/>
      <c r="TEZ299"/>
      <c r="TFA299"/>
      <c r="TFB299"/>
      <c r="TFC299"/>
      <c r="TFD299"/>
      <c r="TFE299"/>
      <c r="TFF299"/>
      <c r="TFG299"/>
      <c r="TFH299"/>
      <c r="TFI299"/>
      <c r="TFJ299"/>
      <c r="TFK299"/>
      <c r="TFL299"/>
      <c r="TFM299"/>
      <c r="TFN299"/>
      <c r="TFO299"/>
      <c r="TFP299"/>
      <c r="TFQ299"/>
      <c r="TFR299"/>
      <c r="TFS299"/>
      <c r="TFT299"/>
      <c r="TFU299"/>
      <c r="TFV299"/>
      <c r="TFW299"/>
      <c r="TFX299"/>
      <c r="TFY299"/>
      <c r="TFZ299"/>
      <c r="TGA299"/>
      <c r="TGB299"/>
      <c r="TGC299"/>
      <c r="TGD299"/>
      <c r="TGE299"/>
      <c r="TGF299"/>
      <c r="TGG299"/>
      <c r="TGH299"/>
      <c r="TGI299"/>
      <c r="TGJ299"/>
      <c r="TGK299"/>
      <c r="TGL299"/>
      <c r="TGM299"/>
      <c r="TGN299"/>
      <c r="TGO299"/>
      <c r="TGP299"/>
      <c r="TGQ299"/>
      <c r="TGR299"/>
      <c r="TGS299"/>
      <c r="TGT299"/>
      <c r="TGU299"/>
      <c r="TGV299"/>
      <c r="TGW299"/>
      <c r="TGX299"/>
      <c r="TGY299"/>
      <c r="TGZ299"/>
      <c r="THA299"/>
      <c r="THB299"/>
      <c r="THC299"/>
      <c r="THD299"/>
      <c r="THE299"/>
      <c r="THF299"/>
      <c r="THG299"/>
      <c r="THH299"/>
      <c r="THI299"/>
      <c r="THJ299"/>
      <c r="THK299"/>
      <c r="THL299"/>
      <c r="THM299"/>
      <c r="THN299"/>
      <c r="THO299"/>
      <c r="THP299"/>
      <c r="THQ299"/>
      <c r="THR299"/>
      <c r="THS299"/>
      <c r="THT299"/>
      <c r="THU299"/>
      <c r="THV299"/>
      <c r="THW299"/>
      <c r="THX299"/>
      <c r="THY299"/>
      <c r="THZ299"/>
      <c r="TIA299"/>
      <c r="TIB299"/>
      <c r="TIC299"/>
      <c r="TID299"/>
      <c r="TIE299"/>
      <c r="TIF299"/>
      <c r="TIG299"/>
      <c r="TIH299"/>
      <c r="TII299"/>
      <c r="TIJ299"/>
      <c r="TIK299"/>
      <c r="TIL299"/>
      <c r="TIM299"/>
      <c r="TIN299"/>
      <c r="TIO299"/>
      <c r="TIP299"/>
      <c r="TIQ299"/>
      <c r="TIR299"/>
      <c r="TIS299"/>
      <c r="TIT299"/>
      <c r="TIU299"/>
      <c r="TIV299"/>
      <c r="TIW299"/>
      <c r="TIX299"/>
      <c r="TIY299"/>
      <c r="TIZ299"/>
      <c r="TJA299"/>
      <c r="TJB299"/>
      <c r="TJC299"/>
      <c r="TJD299"/>
      <c r="TJE299"/>
      <c r="TJF299"/>
      <c r="TJG299"/>
      <c r="TJH299"/>
      <c r="TJI299"/>
      <c r="TJJ299"/>
      <c r="TJK299"/>
      <c r="TJL299"/>
      <c r="TJM299"/>
      <c r="TJN299"/>
      <c r="TJO299"/>
      <c r="TJP299"/>
      <c r="TJQ299"/>
      <c r="TJR299"/>
      <c r="TJS299"/>
      <c r="TJT299"/>
      <c r="TJU299"/>
      <c r="TJV299"/>
      <c r="TJW299"/>
      <c r="TJX299"/>
      <c r="TJY299"/>
      <c r="TJZ299"/>
      <c r="TKA299"/>
      <c r="TKB299"/>
      <c r="TKC299"/>
      <c r="TKD299"/>
      <c r="TKE299"/>
      <c r="TKF299"/>
      <c r="TKG299"/>
      <c r="TKH299"/>
      <c r="TKI299"/>
      <c r="TKJ299"/>
      <c r="TKK299"/>
      <c r="TKL299"/>
      <c r="TKM299"/>
      <c r="TKN299"/>
      <c r="TKO299"/>
      <c r="TKP299"/>
      <c r="TKQ299"/>
      <c r="TKR299"/>
      <c r="TKS299"/>
      <c r="TKT299"/>
      <c r="TKU299"/>
      <c r="TKV299"/>
      <c r="TKW299"/>
      <c r="TKX299"/>
      <c r="TKY299"/>
      <c r="TKZ299"/>
      <c r="TLA299"/>
      <c r="TLB299"/>
      <c r="TLC299"/>
      <c r="TLD299"/>
      <c r="TLE299"/>
      <c r="TLF299"/>
      <c r="TLG299"/>
      <c r="TLH299"/>
      <c r="TLI299"/>
      <c r="TLJ299"/>
      <c r="TLK299"/>
      <c r="TLL299"/>
      <c r="TLM299"/>
      <c r="TLN299"/>
      <c r="TLO299"/>
      <c r="TLP299"/>
      <c r="TLQ299"/>
      <c r="TLR299"/>
      <c r="TLS299"/>
      <c r="TLT299"/>
      <c r="TLU299"/>
      <c r="TLV299"/>
      <c r="TLW299"/>
      <c r="TLX299"/>
      <c r="TLY299"/>
      <c r="TLZ299"/>
      <c r="TMA299"/>
      <c r="TMB299"/>
      <c r="TMC299"/>
      <c r="TMD299"/>
      <c r="TME299"/>
      <c r="TMF299"/>
      <c r="TMG299"/>
      <c r="TMH299"/>
      <c r="TMI299"/>
      <c r="TMJ299"/>
      <c r="TMK299"/>
      <c r="TML299"/>
      <c r="TMM299"/>
      <c r="TMN299"/>
      <c r="TMO299"/>
      <c r="TMP299"/>
      <c r="TMQ299"/>
      <c r="TMR299"/>
      <c r="TMS299"/>
      <c r="TMT299"/>
      <c r="TMU299"/>
      <c r="TMV299"/>
      <c r="TMW299"/>
      <c r="TMX299"/>
      <c r="TMY299"/>
      <c r="TMZ299"/>
      <c r="TNA299"/>
      <c r="TNB299"/>
      <c r="TNC299"/>
      <c r="TND299"/>
      <c r="TNE299"/>
      <c r="TNF299"/>
      <c r="TNG299"/>
      <c r="TNH299"/>
      <c r="TNI299"/>
      <c r="TNJ299"/>
      <c r="TNK299"/>
      <c r="TNL299"/>
      <c r="TNM299"/>
      <c r="TNN299"/>
      <c r="TNO299"/>
      <c r="TNP299"/>
      <c r="TNQ299"/>
      <c r="TNR299"/>
      <c r="TNS299"/>
      <c r="TNT299"/>
      <c r="TNU299"/>
      <c r="TNV299"/>
      <c r="TNW299"/>
      <c r="TNX299"/>
      <c r="TNY299"/>
      <c r="TNZ299"/>
      <c r="TOA299"/>
      <c r="TOB299"/>
      <c r="TOC299"/>
      <c r="TOD299"/>
      <c r="TOE299"/>
      <c r="TOF299"/>
      <c r="TOG299"/>
      <c r="TOH299"/>
      <c r="TOI299"/>
      <c r="TOJ299"/>
      <c r="TOK299"/>
      <c r="TOL299"/>
      <c r="TOM299"/>
      <c r="TON299"/>
      <c r="TOO299"/>
      <c r="TOP299"/>
      <c r="TOQ299"/>
      <c r="TOR299"/>
      <c r="TOS299"/>
      <c r="TOT299"/>
      <c r="TOU299"/>
      <c r="TOV299"/>
      <c r="TOW299"/>
      <c r="TOX299"/>
      <c r="TOY299"/>
      <c r="TOZ299"/>
      <c r="TPA299"/>
      <c r="TPB299"/>
      <c r="TPC299"/>
      <c r="TPD299"/>
      <c r="TPE299"/>
      <c r="TPF299"/>
      <c r="TPG299"/>
      <c r="TPH299"/>
      <c r="TPI299"/>
      <c r="TPJ299"/>
      <c r="TPK299"/>
      <c r="TPL299"/>
      <c r="TPM299"/>
      <c r="TPN299"/>
      <c r="TPO299"/>
      <c r="TPP299"/>
      <c r="TPQ299"/>
      <c r="TPR299"/>
      <c r="TPS299"/>
      <c r="TPT299"/>
      <c r="TPU299"/>
      <c r="TPV299"/>
      <c r="TPW299"/>
      <c r="TPX299"/>
      <c r="TPY299"/>
      <c r="TPZ299"/>
      <c r="TQA299"/>
      <c r="TQB299"/>
      <c r="TQC299"/>
      <c r="TQD299"/>
      <c r="TQE299"/>
      <c r="TQF299"/>
      <c r="TQG299"/>
      <c r="TQH299"/>
      <c r="TQI299"/>
      <c r="TQJ299"/>
      <c r="TQK299"/>
      <c r="TQL299"/>
      <c r="TQM299"/>
      <c r="TQN299"/>
      <c r="TQO299"/>
      <c r="TQP299"/>
      <c r="TQQ299"/>
      <c r="TQR299"/>
      <c r="TQS299"/>
      <c r="TQT299"/>
      <c r="TQU299"/>
      <c r="TQV299"/>
      <c r="TQW299"/>
      <c r="TQX299"/>
      <c r="TQY299"/>
      <c r="TQZ299"/>
      <c r="TRA299"/>
      <c r="TRB299"/>
      <c r="TRC299"/>
      <c r="TRD299"/>
      <c r="TRE299"/>
      <c r="TRF299"/>
      <c r="TRG299"/>
      <c r="TRH299"/>
      <c r="TRI299"/>
      <c r="TRJ299"/>
      <c r="TRK299"/>
      <c r="TRL299"/>
      <c r="TRM299"/>
      <c r="TRN299"/>
      <c r="TRO299"/>
      <c r="TRP299"/>
      <c r="TRQ299"/>
      <c r="TRR299"/>
      <c r="TRS299"/>
      <c r="TRT299"/>
      <c r="TRU299"/>
      <c r="TRV299"/>
      <c r="TRW299"/>
      <c r="TRX299"/>
      <c r="TRY299"/>
      <c r="TRZ299"/>
      <c r="TSA299"/>
      <c r="TSB299"/>
      <c r="TSC299"/>
      <c r="TSD299"/>
      <c r="TSE299"/>
      <c r="TSF299"/>
      <c r="TSG299"/>
      <c r="TSH299"/>
      <c r="TSI299"/>
      <c r="TSJ299"/>
      <c r="TSK299"/>
      <c r="TSL299"/>
      <c r="TSM299"/>
      <c r="TSN299"/>
      <c r="TSO299"/>
      <c r="TSP299"/>
      <c r="TSQ299"/>
      <c r="TSR299"/>
      <c r="TSS299"/>
      <c r="TST299"/>
      <c r="TSU299"/>
      <c r="TSV299"/>
      <c r="TSW299"/>
      <c r="TSX299"/>
      <c r="TSY299"/>
      <c r="TSZ299"/>
      <c r="TTA299"/>
      <c r="TTB299"/>
      <c r="TTC299"/>
      <c r="TTD299"/>
      <c r="TTE299"/>
      <c r="TTF299"/>
      <c r="TTG299"/>
      <c r="TTH299"/>
      <c r="TTI299"/>
      <c r="TTJ299"/>
      <c r="TTK299"/>
      <c r="TTL299"/>
      <c r="TTM299"/>
      <c r="TTN299"/>
      <c r="TTO299"/>
      <c r="TTP299"/>
      <c r="TTQ299"/>
      <c r="TTR299"/>
      <c r="TTS299"/>
      <c r="TTT299"/>
      <c r="TTU299"/>
      <c r="TTV299"/>
      <c r="TTW299"/>
      <c r="TTX299"/>
      <c r="TTY299"/>
      <c r="TTZ299"/>
      <c r="TUA299"/>
      <c r="TUB299"/>
      <c r="TUC299"/>
      <c r="TUD299"/>
      <c r="TUE299"/>
      <c r="TUF299"/>
      <c r="TUG299"/>
      <c r="TUH299"/>
      <c r="TUI299"/>
      <c r="TUJ299"/>
      <c r="TUK299"/>
      <c r="TUL299"/>
      <c r="TUM299"/>
      <c r="TUN299"/>
      <c r="TUO299"/>
      <c r="TUP299"/>
      <c r="TUQ299"/>
      <c r="TUR299"/>
      <c r="TUS299"/>
      <c r="TUT299"/>
      <c r="TUU299"/>
      <c r="TUV299"/>
      <c r="TUW299"/>
      <c r="TUX299"/>
      <c r="TUY299"/>
      <c r="TUZ299"/>
      <c r="TVA299"/>
      <c r="TVB299"/>
      <c r="TVC299"/>
      <c r="TVD299"/>
      <c r="TVE299"/>
      <c r="TVF299"/>
      <c r="TVG299"/>
      <c r="TVH299"/>
      <c r="TVI299"/>
      <c r="TVJ299"/>
      <c r="TVK299"/>
      <c r="TVL299"/>
      <c r="TVM299"/>
      <c r="TVN299"/>
      <c r="TVO299"/>
      <c r="TVP299"/>
      <c r="TVQ299"/>
      <c r="TVR299"/>
      <c r="TVS299"/>
      <c r="TVT299"/>
      <c r="TVU299"/>
      <c r="TVV299"/>
      <c r="TVW299"/>
      <c r="TVX299"/>
      <c r="TVY299"/>
      <c r="TVZ299"/>
      <c r="TWA299"/>
      <c r="TWB299"/>
      <c r="TWC299"/>
      <c r="TWD299"/>
      <c r="TWE299"/>
      <c r="TWF299"/>
      <c r="TWG299"/>
      <c r="TWH299"/>
      <c r="TWI299"/>
      <c r="TWJ299"/>
      <c r="TWK299"/>
      <c r="TWL299"/>
      <c r="TWM299"/>
      <c r="TWN299"/>
      <c r="TWO299"/>
      <c r="TWP299"/>
      <c r="TWQ299"/>
      <c r="TWR299"/>
      <c r="TWS299"/>
      <c r="TWT299"/>
      <c r="TWU299"/>
      <c r="TWV299"/>
      <c r="TWW299"/>
      <c r="TWX299"/>
      <c r="TWY299"/>
      <c r="TWZ299"/>
      <c r="TXA299"/>
      <c r="TXB299"/>
      <c r="TXC299"/>
      <c r="TXD299"/>
      <c r="TXE299"/>
      <c r="TXF299"/>
      <c r="TXG299"/>
      <c r="TXH299"/>
      <c r="TXI299"/>
      <c r="TXJ299"/>
      <c r="TXK299"/>
      <c r="TXL299"/>
      <c r="TXM299"/>
      <c r="TXN299"/>
      <c r="TXO299"/>
      <c r="TXP299"/>
      <c r="TXQ299"/>
      <c r="TXR299"/>
      <c r="TXS299"/>
      <c r="TXT299"/>
      <c r="TXU299"/>
      <c r="TXV299"/>
      <c r="TXW299"/>
      <c r="TXX299"/>
      <c r="TXY299"/>
      <c r="TXZ299"/>
      <c r="TYA299"/>
      <c r="TYB299"/>
      <c r="TYC299"/>
      <c r="TYD299"/>
      <c r="TYE299"/>
      <c r="TYF299"/>
      <c r="TYG299"/>
      <c r="TYH299"/>
      <c r="TYI299"/>
      <c r="TYJ299"/>
      <c r="TYK299"/>
      <c r="TYL299"/>
      <c r="TYM299"/>
      <c r="TYN299"/>
      <c r="TYO299"/>
      <c r="TYP299"/>
      <c r="TYQ299"/>
      <c r="TYR299"/>
      <c r="TYS299"/>
      <c r="TYT299"/>
      <c r="TYU299"/>
      <c r="TYV299"/>
      <c r="TYW299"/>
      <c r="TYX299"/>
      <c r="TYY299"/>
      <c r="TYZ299"/>
      <c r="TZA299"/>
      <c r="TZB299"/>
      <c r="TZC299"/>
      <c r="TZD299"/>
      <c r="TZE299"/>
      <c r="TZF299"/>
      <c r="TZG299"/>
      <c r="TZH299"/>
      <c r="TZI299"/>
      <c r="TZJ299"/>
      <c r="TZK299"/>
      <c r="TZL299"/>
      <c r="TZM299"/>
      <c r="TZN299"/>
      <c r="TZO299"/>
      <c r="TZP299"/>
      <c r="TZQ299"/>
      <c r="TZR299"/>
      <c r="TZS299"/>
      <c r="TZT299"/>
      <c r="TZU299"/>
      <c r="TZV299"/>
      <c r="TZW299"/>
      <c r="TZX299"/>
      <c r="TZY299"/>
      <c r="TZZ299"/>
      <c r="UAA299"/>
      <c r="UAB299"/>
      <c r="UAC299"/>
      <c r="UAD299"/>
      <c r="UAE299"/>
      <c r="UAF299"/>
      <c r="UAG299"/>
      <c r="UAH299"/>
      <c r="UAI299"/>
      <c r="UAJ299"/>
      <c r="UAK299"/>
      <c r="UAL299"/>
      <c r="UAM299"/>
      <c r="UAN299"/>
      <c r="UAO299"/>
      <c r="UAP299"/>
      <c r="UAQ299"/>
      <c r="UAR299"/>
      <c r="UAS299"/>
      <c r="UAT299"/>
      <c r="UAU299"/>
      <c r="UAV299"/>
      <c r="UAW299"/>
      <c r="UAX299"/>
      <c r="UAY299"/>
      <c r="UAZ299"/>
      <c r="UBA299"/>
      <c r="UBB299"/>
      <c r="UBC299"/>
      <c r="UBD299"/>
      <c r="UBE299"/>
      <c r="UBF299"/>
      <c r="UBG299"/>
      <c r="UBH299"/>
      <c r="UBI299"/>
      <c r="UBJ299"/>
      <c r="UBK299"/>
      <c r="UBL299"/>
      <c r="UBM299"/>
      <c r="UBN299"/>
      <c r="UBO299"/>
      <c r="UBP299"/>
      <c r="UBQ299"/>
      <c r="UBR299"/>
      <c r="UBS299"/>
      <c r="UBT299"/>
      <c r="UBU299"/>
      <c r="UBV299"/>
      <c r="UBW299"/>
      <c r="UBX299"/>
      <c r="UBY299"/>
      <c r="UBZ299"/>
      <c r="UCA299"/>
      <c r="UCB299"/>
      <c r="UCC299"/>
      <c r="UCD299"/>
      <c r="UCE299"/>
      <c r="UCF299"/>
      <c r="UCG299"/>
      <c r="UCH299"/>
      <c r="UCI299"/>
      <c r="UCJ299"/>
      <c r="UCK299"/>
      <c r="UCL299"/>
      <c r="UCM299"/>
      <c r="UCN299"/>
      <c r="UCO299"/>
      <c r="UCP299"/>
      <c r="UCQ299"/>
      <c r="UCR299"/>
      <c r="UCS299"/>
      <c r="UCT299"/>
      <c r="UCU299"/>
      <c r="UCV299"/>
      <c r="UCW299"/>
      <c r="UCX299"/>
      <c r="UCY299"/>
      <c r="UCZ299"/>
      <c r="UDA299"/>
      <c r="UDB299"/>
      <c r="UDC299"/>
      <c r="UDD299"/>
      <c r="UDE299"/>
      <c r="UDF299"/>
      <c r="UDG299"/>
      <c r="UDH299"/>
      <c r="UDI299"/>
      <c r="UDJ299"/>
      <c r="UDK299"/>
      <c r="UDL299"/>
      <c r="UDM299"/>
      <c r="UDN299"/>
      <c r="UDO299"/>
      <c r="UDP299"/>
      <c r="UDQ299"/>
      <c r="UDR299"/>
      <c r="UDS299"/>
      <c r="UDT299"/>
      <c r="UDU299"/>
      <c r="UDV299"/>
      <c r="UDW299"/>
      <c r="UDX299"/>
      <c r="UDY299"/>
      <c r="UDZ299"/>
      <c r="UEA299"/>
      <c r="UEB299"/>
      <c r="UEC299"/>
      <c r="UED299"/>
      <c r="UEE299"/>
      <c r="UEF299"/>
      <c r="UEG299"/>
      <c r="UEH299"/>
      <c r="UEI299"/>
      <c r="UEJ299"/>
      <c r="UEK299"/>
      <c r="UEL299"/>
      <c r="UEM299"/>
      <c r="UEN299"/>
      <c r="UEO299"/>
      <c r="UEP299"/>
      <c r="UEQ299"/>
      <c r="UER299"/>
      <c r="UES299"/>
      <c r="UET299"/>
      <c r="UEU299"/>
      <c r="UEV299"/>
      <c r="UEW299"/>
      <c r="UEX299"/>
      <c r="UEY299"/>
      <c r="UEZ299"/>
      <c r="UFA299"/>
      <c r="UFB299"/>
      <c r="UFC299"/>
      <c r="UFD299"/>
      <c r="UFE299"/>
      <c r="UFF299"/>
      <c r="UFG299"/>
      <c r="UFH299"/>
      <c r="UFI299"/>
      <c r="UFJ299"/>
      <c r="UFK299"/>
      <c r="UFL299"/>
      <c r="UFM299"/>
      <c r="UFN299"/>
      <c r="UFO299"/>
      <c r="UFP299"/>
      <c r="UFQ299"/>
      <c r="UFR299"/>
      <c r="UFS299"/>
      <c r="UFT299"/>
      <c r="UFU299"/>
      <c r="UFV299"/>
      <c r="UFW299"/>
      <c r="UFX299"/>
      <c r="UFY299"/>
      <c r="UFZ299"/>
      <c r="UGA299"/>
      <c r="UGB299"/>
      <c r="UGC299"/>
      <c r="UGD299"/>
      <c r="UGE299"/>
      <c r="UGF299"/>
      <c r="UGG299"/>
      <c r="UGH299"/>
      <c r="UGI299"/>
      <c r="UGJ299"/>
      <c r="UGK299"/>
      <c r="UGL299"/>
      <c r="UGM299"/>
      <c r="UGN299"/>
      <c r="UGO299"/>
      <c r="UGP299"/>
      <c r="UGQ299"/>
      <c r="UGR299"/>
      <c r="UGS299"/>
      <c r="UGT299"/>
      <c r="UGU299"/>
      <c r="UGV299"/>
      <c r="UGW299"/>
      <c r="UGX299"/>
      <c r="UGY299"/>
      <c r="UGZ299"/>
      <c r="UHA299"/>
      <c r="UHB299"/>
      <c r="UHC299"/>
      <c r="UHD299"/>
      <c r="UHE299"/>
      <c r="UHF299"/>
      <c r="UHG299"/>
      <c r="UHH299"/>
      <c r="UHI299"/>
      <c r="UHJ299"/>
      <c r="UHK299"/>
      <c r="UHL299"/>
      <c r="UHM299"/>
      <c r="UHN299"/>
      <c r="UHO299"/>
      <c r="UHP299"/>
      <c r="UHQ299"/>
      <c r="UHR299"/>
      <c r="UHS299"/>
      <c r="UHT299"/>
      <c r="UHU299"/>
      <c r="UHV299"/>
      <c r="UHW299"/>
      <c r="UHX299"/>
      <c r="UHY299"/>
      <c r="UHZ299"/>
      <c r="UIA299"/>
      <c r="UIB299"/>
      <c r="UIC299"/>
      <c r="UID299"/>
      <c r="UIE299"/>
      <c r="UIF299"/>
      <c r="UIG299"/>
      <c r="UIH299"/>
      <c r="UII299"/>
      <c r="UIJ299"/>
      <c r="UIK299"/>
      <c r="UIL299"/>
      <c r="UIM299"/>
      <c r="UIN299"/>
      <c r="UIO299"/>
      <c r="UIP299"/>
      <c r="UIQ299"/>
      <c r="UIR299"/>
      <c r="UIS299"/>
      <c r="UIT299"/>
      <c r="UIU299"/>
      <c r="UIV299"/>
      <c r="UIW299"/>
      <c r="UIX299"/>
      <c r="UIY299"/>
      <c r="UIZ299"/>
      <c r="UJA299"/>
      <c r="UJB299"/>
      <c r="UJC299"/>
      <c r="UJD299"/>
      <c r="UJE299"/>
      <c r="UJF299"/>
      <c r="UJG299"/>
      <c r="UJH299"/>
      <c r="UJI299"/>
      <c r="UJJ299"/>
      <c r="UJK299"/>
      <c r="UJL299"/>
      <c r="UJM299"/>
      <c r="UJN299"/>
      <c r="UJO299"/>
      <c r="UJP299"/>
      <c r="UJQ299"/>
      <c r="UJR299"/>
      <c r="UJS299"/>
      <c r="UJT299"/>
      <c r="UJU299"/>
      <c r="UJV299"/>
      <c r="UJW299"/>
      <c r="UJX299"/>
      <c r="UJY299"/>
      <c r="UJZ299"/>
      <c r="UKA299"/>
      <c r="UKB299"/>
      <c r="UKC299"/>
      <c r="UKD299"/>
      <c r="UKE299"/>
      <c r="UKF299"/>
      <c r="UKG299"/>
      <c r="UKH299"/>
      <c r="UKI299"/>
      <c r="UKJ299"/>
      <c r="UKK299"/>
      <c r="UKL299"/>
      <c r="UKM299"/>
      <c r="UKN299"/>
      <c r="UKO299"/>
      <c r="UKP299"/>
      <c r="UKQ299"/>
      <c r="UKR299"/>
      <c r="UKS299"/>
      <c r="UKT299"/>
      <c r="UKU299"/>
      <c r="UKV299"/>
      <c r="UKW299"/>
      <c r="UKX299"/>
      <c r="UKY299"/>
      <c r="UKZ299"/>
      <c r="ULA299"/>
      <c r="ULB299"/>
      <c r="ULC299"/>
      <c r="ULD299"/>
      <c r="ULE299"/>
      <c r="ULF299"/>
      <c r="ULG299"/>
      <c r="ULH299"/>
      <c r="ULI299"/>
      <c r="ULJ299"/>
      <c r="ULK299"/>
      <c r="ULL299"/>
      <c r="ULM299"/>
      <c r="ULN299"/>
      <c r="ULO299"/>
      <c r="ULP299"/>
      <c r="ULQ299"/>
      <c r="ULR299"/>
      <c r="ULS299"/>
      <c r="ULT299"/>
      <c r="ULU299"/>
      <c r="ULV299"/>
      <c r="ULW299"/>
      <c r="ULX299"/>
      <c r="ULY299"/>
      <c r="ULZ299"/>
      <c r="UMA299"/>
      <c r="UMB299"/>
      <c r="UMC299"/>
      <c r="UMD299"/>
      <c r="UME299"/>
      <c r="UMF299"/>
      <c r="UMG299"/>
      <c r="UMH299"/>
      <c r="UMI299"/>
      <c r="UMJ299"/>
      <c r="UMK299"/>
      <c r="UML299"/>
      <c r="UMM299"/>
      <c r="UMN299"/>
      <c r="UMO299"/>
      <c r="UMP299"/>
      <c r="UMQ299"/>
      <c r="UMR299"/>
      <c r="UMS299"/>
      <c r="UMT299"/>
      <c r="UMU299"/>
      <c r="UMV299"/>
      <c r="UMW299"/>
      <c r="UMX299"/>
      <c r="UMY299"/>
      <c r="UMZ299"/>
      <c r="UNA299"/>
      <c r="UNB299"/>
      <c r="UNC299"/>
      <c r="UND299"/>
      <c r="UNE299"/>
      <c r="UNF299"/>
      <c r="UNG299"/>
      <c r="UNH299"/>
      <c r="UNI299"/>
      <c r="UNJ299"/>
      <c r="UNK299"/>
      <c r="UNL299"/>
      <c r="UNM299"/>
      <c r="UNN299"/>
      <c r="UNO299"/>
      <c r="UNP299"/>
      <c r="UNQ299"/>
      <c r="UNR299"/>
      <c r="UNS299"/>
      <c r="UNT299"/>
      <c r="UNU299"/>
      <c r="UNV299"/>
      <c r="UNW299"/>
      <c r="UNX299"/>
      <c r="UNY299"/>
      <c r="UNZ299"/>
      <c r="UOA299"/>
      <c r="UOB299"/>
      <c r="UOC299"/>
      <c r="UOD299"/>
      <c r="UOE299"/>
      <c r="UOF299"/>
      <c r="UOG299"/>
      <c r="UOH299"/>
      <c r="UOI299"/>
      <c r="UOJ299"/>
      <c r="UOK299"/>
      <c r="UOL299"/>
      <c r="UOM299"/>
      <c r="UON299"/>
      <c r="UOO299"/>
      <c r="UOP299"/>
      <c r="UOQ299"/>
      <c r="UOR299"/>
      <c r="UOS299"/>
      <c r="UOT299"/>
      <c r="UOU299"/>
      <c r="UOV299"/>
      <c r="UOW299"/>
      <c r="UOX299"/>
      <c r="UOY299"/>
      <c r="UOZ299"/>
      <c r="UPA299"/>
      <c r="UPB299"/>
      <c r="UPC299"/>
      <c r="UPD299"/>
      <c r="UPE299"/>
      <c r="UPF299"/>
      <c r="UPG299"/>
      <c r="UPH299"/>
      <c r="UPI299"/>
      <c r="UPJ299"/>
      <c r="UPK299"/>
      <c r="UPL299"/>
      <c r="UPM299"/>
      <c r="UPN299"/>
      <c r="UPO299"/>
      <c r="UPP299"/>
      <c r="UPQ299"/>
      <c r="UPR299"/>
      <c r="UPS299"/>
      <c r="UPT299"/>
      <c r="UPU299"/>
      <c r="UPV299"/>
      <c r="UPW299"/>
      <c r="UPX299"/>
      <c r="UPY299"/>
      <c r="UPZ299"/>
      <c r="UQA299"/>
      <c r="UQB299"/>
      <c r="UQC299"/>
      <c r="UQD299"/>
      <c r="UQE299"/>
      <c r="UQF299"/>
      <c r="UQG299"/>
      <c r="UQH299"/>
      <c r="UQI299"/>
      <c r="UQJ299"/>
      <c r="UQK299"/>
      <c r="UQL299"/>
      <c r="UQM299"/>
      <c r="UQN299"/>
      <c r="UQO299"/>
      <c r="UQP299"/>
      <c r="UQQ299"/>
      <c r="UQR299"/>
      <c r="UQS299"/>
      <c r="UQT299"/>
      <c r="UQU299"/>
      <c r="UQV299"/>
      <c r="UQW299"/>
      <c r="UQX299"/>
      <c r="UQY299"/>
      <c r="UQZ299"/>
      <c r="URA299"/>
      <c r="URB299"/>
      <c r="URC299"/>
      <c r="URD299"/>
      <c r="URE299"/>
      <c r="URF299"/>
      <c r="URG299"/>
      <c r="URH299"/>
      <c r="URI299"/>
      <c r="URJ299"/>
      <c r="URK299"/>
      <c r="URL299"/>
      <c r="URM299"/>
      <c r="URN299"/>
      <c r="URO299"/>
      <c r="URP299"/>
      <c r="URQ299"/>
      <c r="URR299"/>
      <c r="URS299"/>
      <c r="URT299"/>
      <c r="URU299"/>
      <c r="URV299"/>
      <c r="URW299"/>
      <c r="URX299"/>
      <c r="URY299"/>
      <c r="URZ299"/>
      <c r="USA299"/>
      <c r="USB299"/>
      <c r="USC299"/>
      <c r="USD299"/>
      <c r="USE299"/>
      <c r="USF299"/>
      <c r="USG299"/>
      <c r="USH299"/>
      <c r="USI299"/>
      <c r="USJ299"/>
      <c r="USK299"/>
      <c r="USL299"/>
      <c r="USM299"/>
      <c r="USN299"/>
      <c r="USO299"/>
      <c r="USP299"/>
      <c r="USQ299"/>
      <c r="USR299"/>
      <c r="USS299"/>
      <c r="UST299"/>
      <c r="USU299"/>
      <c r="USV299"/>
      <c r="USW299"/>
      <c r="USX299"/>
      <c r="USY299"/>
      <c r="USZ299"/>
      <c r="UTA299"/>
      <c r="UTB299"/>
      <c r="UTC299"/>
      <c r="UTD299"/>
      <c r="UTE299"/>
      <c r="UTF299"/>
      <c r="UTG299"/>
      <c r="UTH299"/>
      <c r="UTI299"/>
      <c r="UTJ299"/>
      <c r="UTK299"/>
      <c r="UTL299"/>
      <c r="UTM299"/>
      <c r="UTN299"/>
      <c r="UTO299"/>
      <c r="UTP299"/>
      <c r="UTQ299"/>
      <c r="UTR299"/>
      <c r="UTS299"/>
      <c r="UTT299"/>
      <c r="UTU299"/>
      <c r="UTV299"/>
      <c r="UTW299"/>
      <c r="UTX299"/>
      <c r="UTY299"/>
      <c r="UTZ299"/>
      <c r="UUA299"/>
      <c r="UUB299"/>
      <c r="UUC299"/>
      <c r="UUD299"/>
      <c r="UUE299"/>
      <c r="UUF299"/>
      <c r="UUG299"/>
      <c r="UUH299"/>
      <c r="UUI299"/>
      <c r="UUJ299"/>
      <c r="UUK299"/>
      <c r="UUL299"/>
      <c r="UUM299"/>
      <c r="UUN299"/>
      <c r="UUO299"/>
      <c r="UUP299"/>
      <c r="UUQ299"/>
      <c r="UUR299"/>
      <c r="UUS299"/>
      <c r="UUT299"/>
      <c r="UUU299"/>
      <c r="UUV299"/>
      <c r="UUW299"/>
      <c r="UUX299"/>
      <c r="UUY299"/>
      <c r="UUZ299"/>
      <c r="UVA299"/>
      <c r="UVB299"/>
      <c r="UVC299"/>
      <c r="UVD299"/>
      <c r="UVE299"/>
      <c r="UVF299"/>
      <c r="UVG299"/>
      <c r="UVH299"/>
      <c r="UVI299"/>
      <c r="UVJ299"/>
      <c r="UVK299"/>
      <c r="UVL299"/>
      <c r="UVM299"/>
      <c r="UVN299"/>
      <c r="UVO299"/>
      <c r="UVP299"/>
      <c r="UVQ299"/>
      <c r="UVR299"/>
      <c r="UVS299"/>
      <c r="UVT299"/>
      <c r="UVU299"/>
      <c r="UVV299"/>
      <c r="UVW299"/>
      <c r="UVX299"/>
      <c r="UVY299"/>
      <c r="UVZ299"/>
      <c r="UWA299"/>
      <c r="UWB299"/>
      <c r="UWC299"/>
      <c r="UWD299"/>
      <c r="UWE299"/>
      <c r="UWF299"/>
      <c r="UWG299"/>
      <c r="UWH299"/>
      <c r="UWI299"/>
      <c r="UWJ299"/>
      <c r="UWK299"/>
      <c r="UWL299"/>
      <c r="UWM299"/>
      <c r="UWN299"/>
      <c r="UWO299"/>
      <c r="UWP299"/>
      <c r="UWQ299"/>
      <c r="UWR299"/>
      <c r="UWS299"/>
      <c r="UWT299"/>
      <c r="UWU299"/>
      <c r="UWV299"/>
      <c r="UWW299"/>
      <c r="UWX299"/>
      <c r="UWY299"/>
      <c r="UWZ299"/>
      <c r="UXA299"/>
      <c r="UXB299"/>
      <c r="UXC299"/>
      <c r="UXD299"/>
      <c r="UXE299"/>
      <c r="UXF299"/>
      <c r="UXG299"/>
      <c r="UXH299"/>
      <c r="UXI299"/>
      <c r="UXJ299"/>
      <c r="UXK299"/>
      <c r="UXL299"/>
      <c r="UXM299"/>
      <c r="UXN299"/>
      <c r="UXO299"/>
      <c r="UXP299"/>
      <c r="UXQ299"/>
      <c r="UXR299"/>
      <c r="UXS299"/>
      <c r="UXT299"/>
      <c r="UXU299"/>
      <c r="UXV299"/>
      <c r="UXW299"/>
      <c r="UXX299"/>
      <c r="UXY299"/>
      <c r="UXZ299"/>
      <c r="UYA299"/>
      <c r="UYB299"/>
      <c r="UYC299"/>
      <c r="UYD299"/>
      <c r="UYE299"/>
      <c r="UYF299"/>
      <c r="UYG299"/>
      <c r="UYH299"/>
      <c r="UYI299"/>
      <c r="UYJ299"/>
      <c r="UYK299"/>
      <c r="UYL299"/>
      <c r="UYM299"/>
      <c r="UYN299"/>
      <c r="UYO299"/>
      <c r="UYP299"/>
      <c r="UYQ299"/>
      <c r="UYR299"/>
      <c r="UYS299"/>
      <c r="UYT299"/>
      <c r="UYU299"/>
      <c r="UYV299"/>
      <c r="UYW299"/>
      <c r="UYX299"/>
      <c r="UYY299"/>
      <c r="UYZ299"/>
      <c r="UZA299"/>
      <c r="UZB299"/>
      <c r="UZC299"/>
      <c r="UZD299"/>
      <c r="UZE299"/>
      <c r="UZF299"/>
      <c r="UZG299"/>
      <c r="UZH299"/>
      <c r="UZI299"/>
      <c r="UZJ299"/>
      <c r="UZK299"/>
      <c r="UZL299"/>
      <c r="UZM299"/>
      <c r="UZN299"/>
      <c r="UZO299"/>
      <c r="UZP299"/>
      <c r="UZQ299"/>
      <c r="UZR299"/>
      <c r="UZS299"/>
      <c r="UZT299"/>
      <c r="UZU299"/>
      <c r="UZV299"/>
      <c r="UZW299"/>
      <c r="UZX299"/>
      <c r="UZY299"/>
      <c r="UZZ299"/>
      <c r="VAA299"/>
      <c r="VAB299"/>
      <c r="VAC299"/>
      <c r="VAD299"/>
      <c r="VAE299"/>
      <c r="VAF299"/>
      <c r="VAG299"/>
      <c r="VAH299"/>
      <c r="VAI299"/>
      <c r="VAJ299"/>
      <c r="VAK299"/>
      <c r="VAL299"/>
      <c r="VAM299"/>
      <c r="VAN299"/>
      <c r="VAO299"/>
      <c r="VAP299"/>
      <c r="VAQ299"/>
      <c r="VAR299"/>
      <c r="VAS299"/>
      <c r="VAT299"/>
      <c r="VAU299"/>
      <c r="VAV299"/>
      <c r="VAW299"/>
      <c r="VAX299"/>
      <c r="VAY299"/>
      <c r="VAZ299"/>
      <c r="VBA299"/>
      <c r="VBB299"/>
      <c r="VBC299"/>
      <c r="VBD299"/>
      <c r="VBE299"/>
      <c r="VBF299"/>
      <c r="VBG299"/>
      <c r="VBH299"/>
      <c r="VBI299"/>
      <c r="VBJ299"/>
      <c r="VBK299"/>
      <c r="VBL299"/>
      <c r="VBM299"/>
      <c r="VBN299"/>
      <c r="VBO299"/>
      <c r="VBP299"/>
      <c r="VBQ299"/>
      <c r="VBR299"/>
      <c r="VBS299"/>
      <c r="VBT299"/>
      <c r="VBU299"/>
      <c r="VBV299"/>
      <c r="VBW299"/>
      <c r="VBX299"/>
      <c r="VBY299"/>
      <c r="VBZ299"/>
      <c r="VCA299"/>
      <c r="VCB299"/>
      <c r="VCC299"/>
      <c r="VCD299"/>
      <c r="VCE299"/>
      <c r="VCF299"/>
      <c r="VCG299"/>
      <c r="VCH299"/>
      <c r="VCI299"/>
      <c r="VCJ299"/>
      <c r="VCK299"/>
      <c r="VCL299"/>
      <c r="VCM299"/>
      <c r="VCN299"/>
      <c r="VCO299"/>
      <c r="VCP299"/>
      <c r="VCQ299"/>
      <c r="VCR299"/>
      <c r="VCS299"/>
      <c r="VCT299"/>
      <c r="VCU299"/>
      <c r="VCV299"/>
      <c r="VCW299"/>
      <c r="VCX299"/>
      <c r="VCY299"/>
      <c r="VCZ299"/>
      <c r="VDA299"/>
      <c r="VDB299"/>
      <c r="VDC299"/>
      <c r="VDD299"/>
      <c r="VDE299"/>
      <c r="VDF299"/>
      <c r="VDG299"/>
      <c r="VDH299"/>
      <c r="VDI299"/>
      <c r="VDJ299"/>
      <c r="VDK299"/>
      <c r="VDL299"/>
      <c r="VDM299"/>
      <c r="VDN299"/>
      <c r="VDO299"/>
      <c r="VDP299"/>
      <c r="VDQ299"/>
      <c r="VDR299"/>
      <c r="VDS299"/>
      <c r="VDT299"/>
      <c r="VDU299"/>
      <c r="VDV299"/>
      <c r="VDW299"/>
      <c r="VDX299"/>
      <c r="VDY299"/>
      <c r="VDZ299"/>
      <c r="VEA299"/>
      <c r="VEB299"/>
      <c r="VEC299"/>
      <c r="VED299"/>
      <c r="VEE299"/>
      <c r="VEF299"/>
      <c r="VEG299"/>
      <c r="VEH299"/>
      <c r="VEI299"/>
      <c r="VEJ299"/>
      <c r="VEK299"/>
      <c r="VEL299"/>
      <c r="VEM299"/>
      <c r="VEN299"/>
      <c r="VEO299"/>
      <c r="VEP299"/>
      <c r="VEQ299"/>
      <c r="VER299"/>
      <c r="VES299"/>
      <c r="VET299"/>
      <c r="VEU299"/>
      <c r="VEV299"/>
      <c r="VEW299"/>
      <c r="VEX299"/>
      <c r="VEY299"/>
      <c r="VEZ299"/>
      <c r="VFA299"/>
      <c r="VFB299"/>
      <c r="VFC299"/>
      <c r="VFD299"/>
      <c r="VFE299"/>
      <c r="VFF299"/>
      <c r="VFG299"/>
      <c r="VFH299"/>
      <c r="VFI299"/>
      <c r="VFJ299"/>
      <c r="VFK299"/>
      <c r="VFL299"/>
      <c r="VFM299"/>
      <c r="VFN299"/>
      <c r="VFO299"/>
      <c r="VFP299"/>
      <c r="VFQ299"/>
      <c r="VFR299"/>
      <c r="VFS299"/>
      <c r="VFT299"/>
      <c r="VFU299"/>
      <c r="VFV299"/>
      <c r="VFW299"/>
      <c r="VFX299"/>
      <c r="VFY299"/>
      <c r="VFZ299"/>
      <c r="VGA299"/>
      <c r="VGB299"/>
      <c r="VGC299"/>
      <c r="VGD299"/>
      <c r="VGE299"/>
      <c r="VGF299"/>
      <c r="VGG299"/>
      <c r="VGH299"/>
      <c r="VGI299"/>
      <c r="VGJ299"/>
      <c r="VGK299"/>
      <c r="VGL299"/>
      <c r="VGM299"/>
      <c r="VGN299"/>
      <c r="VGO299"/>
      <c r="VGP299"/>
      <c r="VGQ299"/>
      <c r="VGR299"/>
      <c r="VGS299"/>
      <c r="VGT299"/>
      <c r="VGU299"/>
      <c r="VGV299"/>
      <c r="VGW299"/>
      <c r="VGX299"/>
      <c r="VGY299"/>
      <c r="VGZ299"/>
      <c r="VHA299"/>
      <c r="VHB299"/>
      <c r="VHC299"/>
      <c r="VHD299"/>
      <c r="VHE299"/>
      <c r="VHF299"/>
      <c r="VHG299"/>
      <c r="VHH299"/>
      <c r="VHI299"/>
      <c r="VHJ299"/>
      <c r="VHK299"/>
      <c r="VHL299"/>
      <c r="VHM299"/>
      <c r="VHN299"/>
      <c r="VHO299"/>
      <c r="VHP299"/>
      <c r="VHQ299"/>
      <c r="VHR299"/>
      <c r="VHS299"/>
      <c r="VHT299"/>
      <c r="VHU299"/>
      <c r="VHV299"/>
      <c r="VHW299"/>
      <c r="VHX299"/>
      <c r="VHY299"/>
      <c r="VHZ299"/>
      <c r="VIA299"/>
      <c r="VIB299"/>
      <c r="VIC299"/>
      <c r="VID299"/>
      <c r="VIE299"/>
      <c r="VIF299"/>
      <c r="VIG299"/>
      <c r="VIH299"/>
      <c r="VII299"/>
      <c r="VIJ299"/>
      <c r="VIK299"/>
      <c r="VIL299"/>
      <c r="VIM299"/>
      <c r="VIN299"/>
      <c r="VIO299"/>
      <c r="VIP299"/>
      <c r="VIQ299"/>
      <c r="VIR299"/>
      <c r="VIS299"/>
      <c r="VIT299"/>
      <c r="VIU299"/>
      <c r="VIV299"/>
      <c r="VIW299"/>
      <c r="VIX299"/>
      <c r="VIY299"/>
      <c r="VIZ299"/>
      <c r="VJA299"/>
      <c r="VJB299"/>
      <c r="VJC299"/>
      <c r="VJD299"/>
      <c r="VJE299"/>
      <c r="VJF299"/>
      <c r="VJG299"/>
      <c r="VJH299"/>
      <c r="VJI299"/>
      <c r="VJJ299"/>
      <c r="VJK299"/>
      <c r="VJL299"/>
      <c r="VJM299"/>
      <c r="VJN299"/>
      <c r="VJO299"/>
      <c r="VJP299"/>
      <c r="VJQ299"/>
      <c r="VJR299"/>
      <c r="VJS299"/>
      <c r="VJT299"/>
      <c r="VJU299"/>
      <c r="VJV299"/>
      <c r="VJW299"/>
      <c r="VJX299"/>
      <c r="VJY299"/>
      <c r="VJZ299"/>
      <c r="VKA299"/>
      <c r="VKB299"/>
      <c r="VKC299"/>
      <c r="VKD299"/>
      <c r="VKE299"/>
      <c r="VKF299"/>
      <c r="VKG299"/>
      <c r="VKH299"/>
      <c r="VKI299"/>
      <c r="VKJ299"/>
      <c r="VKK299"/>
      <c r="VKL299"/>
      <c r="VKM299"/>
      <c r="VKN299"/>
      <c r="VKO299"/>
      <c r="VKP299"/>
      <c r="VKQ299"/>
      <c r="VKR299"/>
      <c r="VKS299"/>
      <c r="VKT299"/>
      <c r="VKU299"/>
      <c r="VKV299"/>
      <c r="VKW299"/>
      <c r="VKX299"/>
      <c r="VKY299"/>
      <c r="VKZ299"/>
      <c r="VLA299"/>
      <c r="VLB299"/>
      <c r="VLC299"/>
      <c r="VLD299"/>
      <c r="VLE299"/>
      <c r="VLF299"/>
      <c r="VLG299"/>
      <c r="VLH299"/>
      <c r="VLI299"/>
      <c r="VLJ299"/>
      <c r="VLK299"/>
      <c r="VLL299"/>
      <c r="VLM299"/>
      <c r="VLN299"/>
      <c r="VLO299"/>
      <c r="VLP299"/>
      <c r="VLQ299"/>
      <c r="VLR299"/>
      <c r="VLS299"/>
      <c r="VLT299"/>
      <c r="VLU299"/>
      <c r="VLV299"/>
      <c r="VLW299"/>
      <c r="VLX299"/>
      <c r="VLY299"/>
      <c r="VLZ299"/>
      <c r="VMA299"/>
      <c r="VMB299"/>
      <c r="VMC299"/>
      <c r="VMD299"/>
      <c r="VME299"/>
      <c r="VMF299"/>
      <c r="VMG299"/>
      <c r="VMH299"/>
      <c r="VMI299"/>
      <c r="VMJ299"/>
      <c r="VMK299"/>
      <c r="VML299"/>
      <c r="VMM299"/>
      <c r="VMN299"/>
      <c r="VMO299"/>
      <c r="VMP299"/>
      <c r="VMQ299"/>
      <c r="VMR299"/>
      <c r="VMS299"/>
      <c r="VMT299"/>
      <c r="VMU299"/>
      <c r="VMV299"/>
      <c r="VMW299"/>
      <c r="VMX299"/>
      <c r="VMY299"/>
      <c r="VMZ299"/>
      <c r="VNA299"/>
      <c r="VNB299"/>
      <c r="VNC299"/>
      <c r="VND299"/>
      <c r="VNE299"/>
      <c r="VNF299"/>
      <c r="VNG299"/>
      <c r="VNH299"/>
      <c r="VNI299"/>
      <c r="VNJ299"/>
      <c r="VNK299"/>
      <c r="VNL299"/>
      <c r="VNM299"/>
      <c r="VNN299"/>
      <c r="VNO299"/>
      <c r="VNP299"/>
      <c r="VNQ299"/>
      <c r="VNR299"/>
      <c r="VNS299"/>
      <c r="VNT299"/>
      <c r="VNU299"/>
      <c r="VNV299"/>
      <c r="VNW299"/>
      <c r="VNX299"/>
      <c r="VNY299"/>
      <c r="VNZ299"/>
      <c r="VOA299"/>
      <c r="VOB299"/>
      <c r="VOC299"/>
      <c r="VOD299"/>
      <c r="VOE299"/>
      <c r="VOF299"/>
      <c r="VOG299"/>
      <c r="VOH299"/>
      <c r="VOI299"/>
      <c r="VOJ299"/>
      <c r="VOK299"/>
      <c r="VOL299"/>
      <c r="VOM299"/>
      <c r="VON299"/>
      <c r="VOO299"/>
      <c r="VOP299"/>
      <c r="VOQ299"/>
      <c r="VOR299"/>
      <c r="VOS299"/>
      <c r="VOT299"/>
      <c r="VOU299"/>
      <c r="VOV299"/>
      <c r="VOW299"/>
      <c r="VOX299"/>
      <c r="VOY299"/>
      <c r="VOZ299"/>
      <c r="VPA299"/>
      <c r="VPB299"/>
      <c r="VPC299"/>
      <c r="VPD299"/>
      <c r="VPE299"/>
      <c r="VPF299"/>
      <c r="VPG299"/>
      <c r="VPH299"/>
      <c r="VPI299"/>
      <c r="VPJ299"/>
      <c r="VPK299"/>
      <c r="VPL299"/>
      <c r="VPM299"/>
      <c r="VPN299"/>
      <c r="VPO299"/>
      <c r="VPP299"/>
      <c r="VPQ299"/>
      <c r="VPR299"/>
      <c r="VPS299"/>
      <c r="VPT299"/>
      <c r="VPU299"/>
      <c r="VPV299"/>
      <c r="VPW299"/>
      <c r="VPX299"/>
      <c r="VPY299"/>
      <c r="VPZ299"/>
      <c r="VQA299"/>
      <c r="VQB299"/>
      <c r="VQC299"/>
      <c r="VQD299"/>
      <c r="VQE299"/>
      <c r="VQF299"/>
      <c r="VQG299"/>
      <c r="VQH299"/>
      <c r="VQI299"/>
      <c r="VQJ299"/>
      <c r="VQK299"/>
      <c r="VQL299"/>
      <c r="VQM299"/>
      <c r="VQN299"/>
      <c r="VQO299"/>
      <c r="VQP299"/>
      <c r="VQQ299"/>
      <c r="VQR299"/>
      <c r="VQS299"/>
      <c r="VQT299"/>
      <c r="VQU299"/>
      <c r="VQV299"/>
      <c r="VQW299"/>
      <c r="VQX299"/>
      <c r="VQY299"/>
      <c r="VQZ299"/>
      <c r="VRA299"/>
      <c r="VRB299"/>
      <c r="VRC299"/>
      <c r="VRD299"/>
      <c r="VRE299"/>
      <c r="VRF299"/>
      <c r="VRG299"/>
      <c r="VRH299"/>
      <c r="VRI299"/>
      <c r="VRJ299"/>
      <c r="VRK299"/>
      <c r="VRL299"/>
      <c r="VRM299"/>
      <c r="VRN299"/>
      <c r="VRO299"/>
      <c r="VRP299"/>
      <c r="VRQ299"/>
      <c r="VRR299"/>
      <c r="VRS299"/>
      <c r="VRT299"/>
      <c r="VRU299"/>
      <c r="VRV299"/>
      <c r="VRW299"/>
      <c r="VRX299"/>
      <c r="VRY299"/>
      <c r="VRZ299"/>
      <c r="VSA299"/>
      <c r="VSB299"/>
      <c r="VSC299"/>
      <c r="VSD299"/>
      <c r="VSE299"/>
      <c r="VSF299"/>
      <c r="VSG299"/>
      <c r="VSH299"/>
      <c r="VSI299"/>
      <c r="VSJ299"/>
      <c r="VSK299"/>
      <c r="VSL299"/>
      <c r="VSM299"/>
      <c r="VSN299"/>
      <c r="VSO299"/>
      <c r="VSP299"/>
      <c r="VSQ299"/>
      <c r="VSR299"/>
      <c r="VSS299"/>
      <c r="VST299"/>
      <c r="VSU299"/>
      <c r="VSV299"/>
      <c r="VSW299"/>
      <c r="VSX299"/>
      <c r="VSY299"/>
      <c r="VSZ299"/>
      <c r="VTA299"/>
      <c r="VTB299"/>
      <c r="VTC299"/>
      <c r="VTD299"/>
      <c r="VTE299"/>
      <c r="VTF299"/>
      <c r="VTG299"/>
      <c r="VTH299"/>
      <c r="VTI299"/>
      <c r="VTJ299"/>
      <c r="VTK299"/>
      <c r="VTL299"/>
      <c r="VTM299"/>
      <c r="VTN299"/>
      <c r="VTO299"/>
      <c r="VTP299"/>
      <c r="VTQ299"/>
      <c r="VTR299"/>
      <c r="VTS299"/>
      <c r="VTT299"/>
      <c r="VTU299"/>
      <c r="VTV299"/>
      <c r="VTW299"/>
      <c r="VTX299"/>
      <c r="VTY299"/>
      <c r="VTZ299"/>
      <c r="VUA299"/>
      <c r="VUB299"/>
      <c r="VUC299"/>
      <c r="VUD299"/>
      <c r="VUE299"/>
      <c r="VUF299"/>
      <c r="VUG299"/>
      <c r="VUH299"/>
      <c r="VUI299"/>
      <c r="VUJ299"/>
      <c r="VUK299"/>
      <c r="VUL299"/>
      <c r="VUM299"/>
      <c r="VUN299"/>
      <c r="VUO299"/>
      <c r="VUP299"/>
      <c r="VUQ299"/>
      <c r="VUR299"/>
      <c r="VUS299"/>
      <c r="VUT299"/>
      <c r="VUU299"/>
      <c r="VUV299"/>
      <c r="VUW299"/>
      <c r="VUX299"/>
      <c r="VUY299"/>
      <c r="VUZ299"/>
      <c r="VVA299"/>
      <c r="VVB299"/>
      <c r="VVC299"/>
      <c r="VVD299"/>
      <c r="VVE299"/>
      <c r="VVF299"/>
      <c r="VVG299"/>
      <c r="VVH299"/>
      <c r="VVI299"/>
      <c r="VVJ299"/>
      <c r="VVK299"/>
      <c r="VVL299"/>
      <c r="VVM299"/>
      <c r="VVN299"/>
      <c r="VVO299"/>
      <c r="VVP299"/>
      <c r="VVQ299"/>
      <c r="VVR299"/>
      <c r="VVS299"/>
      <c r="VVT299"/>
      <c r="VVU299"/>
      <c r="VVV299"/>
      <c r="VVW299"/>
      <c r="VVX299"/>
      <c r="VVY299"/>
      <c r="VVZ299"/>
      <c r="VWA299"/>
      <c r="VWB299"/>
      <c r="VWC299"/>
      <c r="VWD299"/>
      <c r="VWE299"/>
      <c r="VWF299"/>
      <c r="VWG299"/>
      <c r="VWH299"/>
      <c r="VWI299"/>
      <c r="VWJ299"/>
      <c r="VWK299"/>
      <c r="VWL299"/>
      <c r="VWM299"/>
      <c r="VWN299"/>
      <c r="VWO299"/>
      <c r="VWP299"/>
      <c r="VWQ299"/>
      <c r="VWR299"/>
      <c r="VWS299"/>
      <c r="VWT299"/>
      <c r="VWU299"/>
      <c r="VWV299"/>
      <c r="VWW299"/>
      <c r="VWX299"/>
      <c r="VWY299"/>
      <c r="VWZ299"/>
      <c r="VXA299"/>
      <c r="VXB299"/>
      <c r="VXC299"/>
      <c r="VXD299"/>
      <c r="VXE299"/>
      <c r="VXF299"/>
      <c r="VXG299"/>
      <c r="VXH299"/>
      <c r="VXI299"/>
      <c r="VXJ299"/>
      <c r="VXK299"/>
      <c r="VXL299"/>
      <c r="VXM299"/>
      <c r="VXN299"/>
      <c r="VXO299"/>
      <c r="VXP299"/>
      <c r="VXQ299"/>
      <c r="VXR299"/>
      <c r="VXS299"/>
      <c r="VXT299"/>
      <c r="VXU299"/>
      <c r="VXV299"/>
      <c r="VXW299"/>
      <c r="VXX299"/>
      <c r="VXY299"/>
      <c r="VXZ299"/>
      <c r="VYA299"/>
      <c r="VYB299"/>
      <c r="VYC299"/>
      <c r="VYD299"/>
      <c r="VYE299"/>
      <c r="VYF299"/>
      <c r="VYG299"/>
      <c r="VYH299"/>
      <c r="VYI299"/>
      <c r="VYJ299"/>
      <c r="VYK299"/>
      <c r="VYL299"/>
      <c r="VYM299"/>
      <c r="VYN299"/>
      <c r="VYO299"/>
      <c r="VYP299"/>
      <c r="VYQ299"/>
      <c r="VYR299"/>
      <c r="VYS299"/>
      <c r="VYT299"/>
      <c r="VYU299"/>
      <c r="VYV299"/>
      <c r="VYW299"/>
      <c r="VYX299"/>
      <c r="VYY299"/>
      <c r="VYZ299"/>
      <c r="VZA299"/>
      <c r="VZB299"/>
      <c r="VZC299"/>
      <c r="VZD299"/>
      <c r="VZE299"/>
      <c r="VZF299"/>
      <c r="VZG299"/>
      <c r="VZH299"/>
      <c r="VZI299"/>
      <c r="VZJ299"/>
      <c r="VZK299"/>
      <c r="VZL299"/>
      <c r="VZM299"/>
      <c r="VZN299"/>
      <c r="VZO299"/>
      <c r="VZP299"/>
      <c r="VZQ299"/>
      <c r="VZR299"/>
      <c r="VZS299"/>
      <c r="VZT299"/>
      <c r="VZU299"/>
      <c r="VZV299"/>
      <c r="VZW299"/>
      <c r="VZX299"/>
      <c r="VZY299"/>
      <c r="VZZ299"/>
      <c r="WAA299"/>
      <c r="WAB299"/>
      <c r="WAC299"/>
      <c r="WAD299"/>
      <c r="WAE299"/>
      <c r="WAF299"/>
      <c r="WAG299"/>
      <c r="WAH299"/>
      <c r="WAI299"/>
      <c r="WAJ299"/>
      <c r="WAK299"/>
      <c r="WAL299"/>
      <c r="WAM299"/>
      <c r="WAN299"/>
      <c r="WAO299"/>
      <c r="WAP299"/>
      <c r="WAQ299"/>
      <c r="WAR299"/>
      <c r="WAS299"/>
      <c r="WAT299"/>
      <c r="WAU299"/>
      <c r="WAV299"/>
      <c r="WAW299"/>
      <c r="WAX299"/>
      <c r="WAY299"/>
      <c r="WAZ299"/>
      <c r="WBA299"/>
      <c r="WBB299"/>
      <c r="WBC299"/>
      <c r="WBD299"/>
      <c r="WBE299"/>
      <c r="WBF299"/>
      <c r="WBG299"/>
      <c r="WBH299"/>
      <c r="WBI299"/>
      <c r="WBJ299"/>
      <c r="WBK299"/>
      <c r="WBL299"/>
      <c r="WBM299"/>
      <c r="WBN299"/>
      <c r="WBO299"/>
      <c r="WBP299"/>
      <c r="WBQ299"/>
      <c r="WBR299"/>
      <c r="WBS299"/>
      <c r="WBT299"/>
      <c r="WBU299"/>
      <c r="WBV299"/>
      <c r="WBW299"/>
      <c r="WBX299"/>
      <c r="WBY299"/>
      <c r="WBZ299"/>
      <c r="WCA299"/>
      <c r="WCB299"/>
      <c r="WCC299"/>
      <c r="WCD299"/>
      <c r="WCE299"/>
      <c r="WCF299"/>
      <c r="WCG299"/>
      <c r="WCH299"/>
      <c r="WCI299"/>
      <c r="WCJ299"/>
      <c r="WCK299"/>
      <c r="WCL299"/>
      <c r="WCM299"/>
      <c r="WCN299"/>
      <c r="WCO299"/>
      <c r="WCP299"/>
      <c r="WCQ299"/>
      <c r="WCR299"/>
      <c r="WCS299"/>
      <c r="WCT299"/>
      <c r="WCU299"/>
      <c r="WCV299"/>
      <c r="WCW299"/>
      <c r="WCX299"/>
      <c r="WCY299"/>
      <c r="WCZ299"/>
      <c r="WDA299"/>
      <c r="WDB299"/>
      <c r="WDC299"/>
      <c r="WDD299"/>
      <c r="WDE299"/>
      <c r="WDF299"/>
      <c r="WDG299"/>
      <c r="WDH299"/>
      <c r="WDI299"/>
      <c r="WDJ299"/>
      <c r="WDK299"/>
      <c r="WDL299"/>
      <c r="WDM299"/>
      <c r="WDN299"/>
      <c r="WDO299"/>
      <c r="WDP299"/>
      <c r="WDQ299"/>
      <c r="WDR299"/>
      <c r="WDS299"/>
      <c r="WDT299"/>
      <c r="WDU299"/>
      <c r="WDV299"/>
      <c r="WDW299"/>
      <c r="WDX299"/>
      <c r="WDY299"/>
      <c r="WDZ299"/>
      <c r="WEA299"/>
      <c r="WEB299"/>
      <c r="WEC299"/>
      <c r="WED299"/>
      <c r="WEE299"/>
      <c r="WEF299"/>
      <c r="WEG299"/>
      <c r="WEH299"/>
      <c r="WEI299"/>
      <c r="WEJ299"/>
      <c r="WEK299"/>
      <c r="WEL299"/>
      <c r="WEM299"/>
      <c r="WEN299"/>
      <c r="WEO299"/>
      <c r="WEP299"/>
      <c r="WEQ299"/>
      <c r="WER299"/>
      <c r="WES299"/>
      <c r="WET299"/>
      <c r="WEU299"/>
      <c r="WEV299"/>
      <c r="WEW299"/>
      <c r="WEX299"/>
      <c r="WEY299"/>
      <c r="WEZ299"/>
      <c r="WFA299"/>
      <c r="WFB299"/>
      <c r="WFC299"/>
      <c r="WFD299"/>
      <c r="WFE299"/>
      <c r="WFF299"/>
      <c r="WFG299"/>
      <c r="WFH299"/>
      <c r="WFI299"/>
      <c r="WFJ299"/>
      <c r="WFK299"/>
      <c r="WFL299"/>
      <c r="WFM299"/>
      <c r="WFN299"/>
      <c r="WFO299"/>
      <c r="WFP299"/>
      <c r="WFQ299"/>
      <c r="WFR299"/>
      <c r="WFS299"/>
      <c r="WFT299"/>
      <c r="WFU299"/>
      <c r="WFV299"/>
      <c r="WFW299"/>
      <c r="WFX299"/>
      <c r="WFY299"/>
      <c r="WFZ299"/>
      <c r="WGA299"/>
      <c r="WGB299"/>
      <c r="WGC299"/>
      <c r="WGD299"/>
      <c r="WGE299"/>
      <c r="WGF299"/>
      <c r="WGG299"/>
      <c r="WGH299"/>
      <c r="WGI299"/>
      <c r="WGJ299"/>
      <c r="WGK299"/>
      <c r="WGL299"/>
      <c r="WGM299"/>
      <c r="WGN299"/>
      <c r="WGO299"/>
      <c r="WGP299"/>
      <c r="WGQ299"/>
      <c r="WGR299"/>
      <c r="WGS299"/>
      <c r="WGT299"/>
      <c r="WGU299"/>
      <c r="WGV299"/>
      <c r="WGW299"/>
      <c r="WGX299"/>
      <c r="WGY299"/>
      <c r="WGZ299"/>
      <c r="WHA299"/>
      <c r="WHB299"/>
      <c r="WHC299"/>
      <c r="WHD299"/>
      <c r="WHE299"/>
      <c r="WHF299"/>
      <c r="WHG299"/>
      <c r="WHH299"/>
      <c r="WHI299"/>
      <c r="WHJ299"/>
      <c r="WHK299"/>
      <c r="WHL299"/>
      <c r="WHM299"/>
      <c r="WHN299"/>
      <c r="WHO299"/>
      <c r="WHP299"/>
      <c r="WHQ299"/>
      <c r="WHR299"/>
      <c r="WHS299"/>
      <c r="WHT299"/>
      <c r="WHU299"/>
      <c r="WHV299"/>
      <c r="WHW299"/>
      <c r="WHX299"/>
      <c r="WHY299"/>
      <c r="WHZ299"/>
      <c r="WIA299"/>
      <c r="WIB299"/>
      <c r="WIC299"/>
      <c r="WID299"/>
      <c r="WIE299"/>
      <c r="WIF299"/>
      <c r="WIG299"/>
      <c r="WIH299"/>
      <c r="WII299"/>
      <c r="WIJ299"/>
      <c r="WIK299"/>
      <c r="WIL299"/>
      <c r="WIM299"/>
      <c r="WIN299"/>
      <c r="WIO299"/>
      <c r="WIP299"/>
      <c r="WIQ299"/>
      <c r="WIR299"/>
      <c r="WIS299"/>
      <c r="WIT299"/>
      <c r="WIU299"/>
      <c r="WIV299"/>
      <c r="WIW299"/>
      <c r="WIX299"/>
      <c r="WIY299"/>
      <c r="WIZ299"/>
      <c r="WJA299"/>
      <c r="WJB299"/>
      <c r="WJC299"/>
      <c r="WJD299"/>
      <c r="WJE299"/>
      <c r="WJF299"/>
      <c r="WJG299"/>
      <c r="WJH299"/>
      <c r="WJI299"/>
      <c r="WJJ299"/>
      <c r="WJK299"/>
      <c r="WJL299"/>
      <c r="WJM299"/>
      <c r="WJN299"/>
      <c r="WJO299"/>
      <c r="WJP299"/>
      <c r="WJQ299"/>
      <c r="WJR299"/>
      <c r="WJS299"/>
      <c r="WJT299"/>
      <c r="WJU299"/>
      <c r="WJV299"/>
      <c r="WJW299"/>
      <c r="WJX299"/>
      <c r="WJY299"/>
      <c r="WJZ299"/>
      <c r="WKA299"/>
      <c r="WKB299"/>
      <c r="WKC299"/>
      <c r="WKD299"/>
      <c r="WKE299"/>
      <c r="WKF299"/>
      <c r="WKG299"/>
      <c r="WKH299"/>
      <c r="WKI299"/>
      <c r="WKJ299"/>
      <c r="WKK299"/>
      <c r="WKL299"/>
      <c r="WKM299"/>
      <c r="WKN299"/>
      <c r="WKO299"/>
      <c r="WKP299"/>
      <c r="WKQ299"/>
      <c r="WKR299"/>
      <c r="WKS299"/>
      <c r="WKT299"/>
      <c r="WKU299"/>
      <c r="WKV299"/>
      <c r="WKW299"/>
      <c r="WKX299"/>
      <c r="WKY299"/>
      <c r="WKZ299"/>
      <c r="WLA299"/>
      <c r="WLB299"/>
      <c r="WLC299"/>
      <c r="WLD299"/>
      <c r="WLE299"/>
      <c r="WLF299"/>
      <c r="WLG299"/>
      <c r="WLH299"/>
      <c r="WLI299"/>
      <c r="WLJ299"/>
      <c r="WLK299"/>
      <c r="WLL299"/>
      <c r="WLM299"/>
      <c r="WLN299"/>
      <c r="WLO299"/>
      <c r="WLP299"/>
      <c r="WLQ299"/>
      <c r="WLR299"/>
      <c r="WLS299"/>
      <c r="WLT299"/>
      <c r="WLU299"/>
      <c r="WLV299"/>
      <c r="WLW299"/>
      <c r="WLX299"/>
      <c r="WLY299"/>
      <c r="WLZ299"/>
      <c r="WMA299"/>
      <c r="WMB299"/>
      <c r="WMC299"/>
      <c r="WMD299"/>
      <c r="WME299"/>
      <c r="WMF299"/>
      <c r="WMG299"/>
      <c r="WMH299"/>
      <c r="WMI299"/>
      <c r="WMJ299"/>
      <c r="WMK299"/>
      <c r="WML299"/>
      <c r="WMM299"/>
      <c r="WMN299"/>
      <c r="WMO299"/>
      <c r="WMP299"/>
      <c r="WMQ299"/>
      <c r="WMR299"/>
      <c r="WMS299"/>
      <c r="WMT299"/>
      <c r="WMU299"/>
      <c r="WMV299"/>
      <c r="WMW299"/>
      <c r="WMX299"/>
      <c r="WMY299"/>
      <c r="WMZ299"/>
      <c r="WNA299"/>
      <c r="WNB299"/>
      <c r="WNC299"/>
      <c r="WND299"/>
      <c r="WNE299"/>
      <c r="WNF299"/>
      <c r="WNG299"/>
      <c r="WNH299"/>
      <c r="WNI299"/>
      <c r="WNJ299"/>
      <c r="WNK299"/>
      <c r="WNL299"/>
      <c r="WNM299"/>
      <c r="WNN299"/>
      <c r="WNO299"/>
      <c r="WNP299"/>
      <c r="WNQ299"/>
      <c r="WNR299"/>
      <c r="WNS299"/>
      <c r="WNT299"/>
      <c r="WNU299"/>
      <c r="WNV299"/>
      <c r="WNW299"/>
      <c r="WNX299"/>
      <c r="WNY299"/>
      <c r="WNZ299"/>
      <c r="WOA299"/>
      <c r="WOB299"/>
      <c r="WOC299"/>
      <c r="WOD299"/>
      <c r="WOE299"/>
      <c r="WOF299"/>
      <c r="WOG299"/>
      <c r="WOH299"/>
      <c r="WOI299"/>
      <c r="WOJ299"/>
      <c r="WOK299"/>
      <c r="WOL299"/>
      <c r="WOM299"/>
      <c r="WON299"/>
      <c r="WOO299"/>
      <c r="WOP299"/>
      <c r="WOQ299"/>
      <c r="WOR299"/>
      <c r="WOS299"/>
      <c r="WOT299"/>
      <c r="WOU299"/>
      <c r="WOV299"/>
      <c r="WOW299"/>
      <c r="WOX299"/>
      <c r="WOY299"/>
      <c r="WOZ299"/>
      <c r="WPA299"/>
      <c r="WPB299"/>
      <c r="WPC299"/>
      <c r="WPD299"/>
      <c r="WPE299"/>
      <c r="WPF299"/>
      <c r="WPG299"/>
      <c r="WPH299"/>
      <c r="WPI299"/>
      <c r="WPJ299"/>
      <c r="WPK299"/>
      <c r="WPL299"/>
      <c r="WPM299"/>
      <c r="WPN299"/>
      <c r="WPO299"/>
      <c r="WPP299"/>
      <c r="WPQ299"/>
      <c r="WPR299"/>
      <c r="WPS299"/>
      <c r="WPT299"/>
      <c r="WPU299"/>
      <c r="WPV299"/>
      <c r="WPW299"/>
      <c r="WPX299"/>
      <c r="WPY299"/>
      <c r="WPZ299"/>
      <c r="WQA299"/>
      <c r="WQB299"/>
      <c r="WQC299"/>
      <c r="WQD299"/>
      <c r="WQE299"/>
      <c r="WQF299"/>
      <c r="WQG299"/>
      <c r="WQH299"/>
      <c r="WQI299"/>
      <c r="WQJ299"/>
      <c r="WQK299"/>
      <c r="WQL299"/>
      <c r="WQM299"/>
      <c r="WQN299"/>
      <c r="WQO299"/>
      <c r="WQP299"/>
      <c r="WQQ299"/>
      <c r="WQR299"/>
      <c r="WQS299"/>
      <c r="WQT299"/>
      <c r="WQU299"/>
      <c r="WQV299"/>
      <c r="WQW299"/>
      <c r="WQX299"/>
      <c r="WQY299"/>
      <c r="WQZ299"/>
      <c r="WRA299"/>
      <c r="WRB299"/>
      <c r="WRC299"/>
      <c r="WRD299"/>
      <c r="WRE299"/>
      <c r="WRF299"/>
      <c r="WRG299"/>
      <c r="WRH299"/>
      <c r="WRI299"/>
      <c r="WRJ299"/>
      <c r="WRK299"/>
      <c r="WRL299"/>
      <c r="WRM299"/>
      <c r="WRN299"/>
      <c r="WRO299"/>
      <c r="WRP299"/>
      <c r="WRQ299"/>
      <c r="WRR299"/>
      <c r="WRS299"/>
      <c r="WRT299"/>
      <c r="WRU299"/>
      <c r="WRV299"/>
      <c r="WRW299"/>
      <c r="WRX299"/>
      <c r="WRY299"/>
      <c r="WRZ299"/>
      <c r="WSA299"/>
      <c r="WSB299"/>
      <c r="WSC299"/>
      <c r="WSD299"/>
      <c r="WSE299"/>
      <c r="WSF299"/>
      <c r="WSG299"/>
      <c r="WSH299"/>
      <c r="WSI299"/>
      <c r="WSJ299"/>
      <c r="WSK299"/>
      <c r="WSL299"/>
      <c r="WSM299"/>
      <c r="WSN299"/>
      <c r="WSO299"/>
      <c r="WSP299"/>
      <c r="WSQ299"/>
      <c r="WSR299"/>
      <c r="WSS299"/>
      <c r="WST299"/>
      <c r="WSU299"/>
      <c r="WSV299"/>
      <c r="WSW299"/>
      <c r="WSX299"/>
      <c r="WSY299"/>
      <c r="WSZ299"/>
      <c r="WTA299"/>
      <c r="WTB299"/>
      <c r="WTC299"/>
      <c r="WTD299"/>
      <c r="WTE299"/>
      <c r="WTF299"/>
      <c r="WTG299"/>
      <c r="WTH299"/>
      <c r="WTI299"/>
      <c r="WTJ299"/>
      <c r="WTK299"/>
      <c r="WTL299"/>
      <c r="WTM299"/>
      <c r="WTN299"/>
      <c r="WTO299"/>
      <c r="WTP299"/>
      <c r="WTQ299"/>
      <c r="WTR299"/>
      <c r="WTS299"/>
      <c r="WTT299"/>
      <c r="WTU299"/>
      <c r="WTV299"/>
      <c r="WTW299"/>
      <c r="WTX299"/>
      <c r="WTY299"/>
      <c r="WTZ299"/>
      <c r="WUA299"/>
      <c r="WUB299"/>
      <c r="WUC299"/>
      <c r="WUD299"/>
      <c r="WUE299"/>
      <c r="WUF299"/>
      <c r="WUG299"/>
      <c r="WUH299"/>
      <c r="WUI299"/>
      <c r="WUJ299"/>
      <c r="WUK299"/>
      <c r="WUL299"/>
      <c r="WUM299"/>
      <c r="WUN299"/>
      <c r="WUO299"/>
      <c r="WUP299"/>
      <c r="WUQ299"/>
      <c r="WUR299"/>
      <c r="WUS299"/>
      <c r="WUT299"/>
      <c r="WUU299"/>
      <c r="WUV299"/>
      <c r="WUW299"/>
      <c r="WUX299"/>
      <c r="WUY299"/>
      <c r="WUZ299"/>
      <c r="WVA299"/>
      <c r="WVB299"/>
      <c r="WVC299"/>
      <c r="WVD299"/>
      <c r="WVE299"/>
      <c r="WVF299"/>
      <c r="WVG299"/>
      <c r="WVH299"/>
      <c r="WVI299"/>
      <c r="WVJ299"/>
      <c r="WVK299"/>
      <c r="WVL299"/>
      <c r="WVM299"/>
      <c r="WVN299"/>
      <c r="WVO299"/>
      <c r="WVP299"/>
      <c r="WVQ299"/>
      <c r="WVR299"/>
      <c r="WVS299"/>
      <c r="WVT299"/>
      <c r="WVU299"/>
      <c r="WVV299"/>
      <c r="WVW299"/>
      <c r="WVX299"/>
      <c r="WVY299"/>
      <c r="WVZ299"/>
      <c r="WWA299"/>
      <c r="WWB299"/>
      <c r="WWC299"/>
      <c r="WWD299"/>
      <c r="WWE299"/>
      <c r="WWF299"/>
      <c r="WWG299"/>
      <c r="WWH299"/>
      <c r="WWI299"/>
      <c r="WWJ299"/>
      <c r="WWK299"/>
      <c r="WWL299"/>
      <c r="WWM299"/>
      <c r="WWN299"/>
      <c r="WWO299"/>
      <c r="WWP299"/>
      <c r="WWQ299"/>
      <c r="WWR299"/>
      <c r="WWS299"/>
      <c r="WWT299"/>
      <c r="WWU299"/>
      <c r="WWV299"/>
      <c r="WWW299"/>
      <c r="WWX299"/>
      <c r="WWY299"/>
      <c r="WWZ299"/>
      <c r="WXA299"/>
      <c r="WXB299"/>
      <c r="WXC299"/>
      <c r="WXD299"/>
      <c r="WXE299"/>
      <c r="WXF299"/>
      <c r="WXG299"/>
      <c r="WXH299"/>
      <c r="WXI299"/>
      <c r="WXJ299"/>
      <c r="WXK299"/>
      <c r="WXL299"/>
      <c r="WXM299"/>
      <c r="WXN299"/>
      <c r="WXO299"/>
      <c r="WXP299"/>
      <c r="WXQ299"/>
      <c r="WXR299"/>
      <c r="WXS299"/>
      <c r="WXT299"/>
      <c r="WXU299"/>
      <c r="WXV299"/>
      <c r="WXW299"/>
      <c r="WXX299"/>
      <c r="WXY299"/>
      <c r="WXZ299"/>
      <c r="WYA299"/>
      <c r="WYB299"/>
      <c r="WYC299"/>
      <c r="WYD299"/>
      <c r="WYE299"/>
      <c r="WYF299"/>
      <c r="WYG299"/>
      <c r="WYH299"/>
      <c r="WYI299"/>
      <c r="WYJ299"/>
      <c r="WYK299"/>
      <c r="WYL299"/>
      <c r="WYM299"/>
      <c r="WYN299"/>
      <c r="WYO299"/>
      <c r="WYP299"/>
      <c r="WYQ299"/>
      <c r="WYR299"/>
      <c r="WYS299"/>
      <c r="WYT299"/>
      <c r="WYU299"/>
      <c r="WYV299"/>
      <c r="WYW299"/>
      <c r="WYX299"/>
      <c r="WYY299"/>
      <c r="WYZ299"/>
      <c r="WZA299"/>
      <c r="WZB299"/>
      <c r="WZC299"/>
      <c r="WZD299"/>
      <c r="WZE299"/>
      <c r="WZF299"/>
      <c r="WZG299"/>
      <c r="WZH299"/>
      <c r="WZI299"/>
      <c r="WZJ299"/>
      <c r="WZK299"/>
      <c r="WZL299"/>
      <c r="WZM299"/>
      <c r="WZN299"/>
      <c r="WZO299"/>
      <c r="WZP299"/>
      <c r="WZQ299"/>
      <c r="WZR299"/>
      <c r="WZS299"/>
      <c r="WZT299"/>
      <c r="WZU299"/>
      <c r="WZV299"/>
      <c r="WZW299"/>
      <c r="WZX299"/>
      <c r="WZY299"/>
      <c r="WZZ299"/>
      <c r="XAA299"/>
      <c r="XAB299"/>
      <c r="XAC299"/>
      <c r="XAD299"/>
      <c r="XAE299"/>
      <c r="XAF299"/>
      <c r="XAG299"/>
      <c r="XAH299"/>
      <c r="XAI299"/>
      <c r="XAJ299"/>
      <c r="XAK299"/>
      <c r="XAL299"/>
      <c r="XAM299"/>
      <c r="XAN299"/>
      <c r="XAO299"/>
      <c r="XAP299"/>
      <c r="XAQ299"/>
      <c r="XAR299"/>
      <c r="XAS299"/>
      <c r="XAT299"/>
      <c r="XAU299"/>
      <c r="XAV299"/>
      <c r="XAW299"/>
      <c r="XAX299"/>
      <c r="XAY299"/>
      <c r="XAZ299"/>
      <c r="XBA299"/>
      <c r="XBB299"/>
      <c r="XBC299"/>
      <c r="XBD299"/>
      <c r="XBE299"/>
      <c r="XBF299"/>
      <c r="XBG299"/>
      <c r="XBH299"/>
      <c r="XBI299"/>
      <c r="XBJ299"/>
      <c r="XBK299"/>
      <c r="XBL299"/>
      <c r="XBM299"/>
      <c r="XBN299"/>
      <c r="XBO299"/>
      <c r="XBP299"/>
      <c r="XBQ299"/>
      <c r="XBR299"/>
      <c r="XBS299"/>
      <c r="XBT299"/>
      <c r="XBU299"/>
      <c r="XBV299"/>
      <c r="XBW299"/>
      <c r="XBX299"/>
      <c r="XBY299"/>
      <c r="XBZ299"/>
      <c r="XCA299"/>
      <c r="XCB299"/>
      <c r="XCC299"/>
      <c r="XCD299"/>
      <c r="XCE299"/>
      <c r="XCF299"/>
      <c r="XCG299"/>
      <c r="XCH299"/>
      <c r="XCI299"/>
      <c r="XCJ299"/>
      <c r="XCK299"/>
      <c r="XCL299"/>
      <c r="XCM299"/>
      <c r="XCN299"/>
      <c r="XCO299"/>
      <c r="XCP299"/>
      <c r="XCQ299"/>
      <c r="XCR299"/>
      <c r="XCS299"/>
      <c r="XCT299"/>
      <c r="XCU299"/>
      <c r="XCV299"/>
      <c r="XCW299"/>
      <c r="XCX299"/>
      <c r="XCY299"/>
      <c r="XCZ299"/>
      <c r="XDA299"/>
      <c r="XDB299"/>
      <c r="XDC299"/>
      <c r="XDD299"/>
      <c r="XDE299"/>
      <c r="XDF299"/>
      <c r="XDG299"/>
      <c r="XDH299"/>
      <c r="XDI299"/>
      <c r="XDJ299"/>
      <c r="XDK299"/>
      <c r="XDL299"/>
      <c r="XDM299"/>
      <c r="XDN299"/>
      <c r="XDO299"/>
      <c r="XDP299"/>
      <c r="XDQ299"/>
      <c r="XDR299"/>
      <c r="XDS299"/>
      <c r="XDT299"/>
      <c r="XDU299"/>
      <c r="XDV299"/>
      <c r="XDW299"/>
      <c r="XDX299"/>
      <c r="XDY299"/>
      <c r="XDZ299"/>
      <c r="XEA299"/>
      <c r="XEB299"/>
      <c r="XEC299"/>
      <c r="XED299"/>
      <c r="XEE299"/>
      <c r="XEF299"/>
      <c r="XEG299"/>
      <c r="XEH299"/>
      <c r="XEI299"/>
      <c r="XEJ299"/>
      <c r="XEK299"/>
      <c r="XEL299"/>
      <c r="XEM299"/>
      <c r="XEN299"/>
      <c r="XEO299"/>
      <c r="XEP299"/>
      <c r="XEQ299"/>
      <c r="XER299"/>
      <c r="XES299"/>
      <c r="XET299"/>
      <c r="XEU299"/>
      <c r="XEV299"/>
      <c r="XEW299"/>
      <c r="XEX299"/>
      <c r="XEY299"/>
      <c r="XEZ299"/>
      <c r="XFA299"/>
      <c r="XFB299"/>
      <c r="XFC299"/>
      <c r="XFD299"/>
    </row>
    <row r="300" s="31" customFormat="1" spans="1:16384">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s="28"/>
      <c r="AN300" s="70"/>
      <c r="AO300" s="29"/>
      <c r="AP300"/>
      <c r="AQ300"/>
      <c r="AR300" s="33"/>
      <c r="AS300" s="28"/>
      <c r="AT300" s="28"/>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c r="AMK300"/>
      <c r="AML300"/>
      <c r="AMM300"/>
      <c r="AMN300"/>
      <c r="AMO300"/>
      <c r="AMP300"/>
      <c r="AMQ300"/>
      <c r="AMR300"/>
      <c r="AMS300"/>
      <c r="AMT300"/>
      <c r="AMU300"/>
      <c r="AMV300"/>
      <c r="AMW300"/>
      <c r="AMX300"/>
      <c r="AMY300"/>
      <c r="AMZ300"/>
      <c r="ANA300"/>
      <c r="ANB300"/>
      <c r="ANC300"/>
      <c r="AND300"/>
      <c r="ANE300"/>
      <c r="ANF300"/>
      <c r="ANG300"/>
      <c r="ANH300"/>
      <c r="ANI300"/>
      <c r="ANJ300"/>
      <c r="ANK300"/>
      <c r="ANL300"/>
      <c r="ANM300"/>
      <c r="ANN300"/>
      <c r="ANO300"/>
      <c r="ANP300"/>
      <c r="ANQ300"/>
      <c r="ANR300"/>
      <c r="ANS300"/>
      <c r="ANT300"/>
      <c r="ANU300"/>
      <c r="ANV300"/>
      <c r="ANW300"/>
      <c r="ANX300"/>
      <c r="ANY300"/>
      <c r="ANZ300"/>
      <c r="AOA300"/>
      <c r="AOB300"/>
      <c r="AOC300"/>
      <c r="AOD300"/>
      <c r="AOE300"/>
      <c r="AOF300"/>
      <c r="AOG300"/>
      <c r="AOH300"/>
      <c r="AOI300"/>
      <c r="AOJ300"/>
      <c r="AOK300"/>
      <c r="AOL300"/>
      <c r="AOM300"/>
      <c r="AON300"/>
      <c r="AOO300"/>
      <c r="AOP300"/>
      <c r="AOQ300"/>
      <c r="AOR300"/>
      <c r="AOS300"/>
      <c r="AOT300"/>
      <c r="AOU300"/>
      <c r="AOV300"/>
      <c r="AOW300"/>
      <c r="AOX300"/>
      <c r="AOY300"/>
      <c r="AOZ300"/>
      <c r="APA300"/>
      <c r="APB300"/>
      <c r="APC300"/>
      <c r="APD300"/>
      <c r="APE300"/>
      <c r="APF300"/>
      <c r="APG300"/>
      <c r="APH300"/>
      <c r="API300"/>
      <c r="APJ300"/>
      <c r="APK300"/>
      <c r="APL300"/>
      <c r="APM300"/>
      <c r="APN300"/>
      <c r="APO300"/>
      <c r="APP300"/>
      <c r="APQ300"/>
      <c r="APR300"/>
      <c r="APS300"/>
      <c r="APT300"/>
      <c r="APU300"/>
      <c r="APV300"/>
      <c r="APW300"/>
      <c r="APX300"/>
      <c r="APY300"/>
      <c r="APZ300"/>
      <c r="AQA300"/>
      <c r="AQB300"/>
      <c r="AQC300"/>
      <c r="AQD300"/>
      <c r="AQE300"/>
      <c r="AQF300"/>
      <c r="AQG300"/>
      <c r="AQH300"/>
      <c r="AQI300"/>
      <c r="AQJ300"/>
      <c r="AQK300"/>
      <c r="AQL300"/>
      <c r="AQM300"/>
      <c r="AQN300"/>
      <c r="AQO300"/>
      <c r="AQP300"/>
      <c r="AQQ300"/>
      <c r="AQR300"/>
      <c r="AQS300"/>
      <c r="AQT300"/>
      <c r="AQU300"/>
      <c r="AQV300"/>
      <c r="AQW300"/>
      <c r="AQX300"/>
      <c r="AQY300"/>
      <c r="AQZ300"/>
      <c r="ARA300"/>
      <c r="ARB300"/>
      <c r="ARC300"/>
      <c r="ARD300"/>
      <c r="ARE300"/>
      <c r="ARF300"/>
      <c r="ARG300"/>
      <c r="ARH300"/>
      <c r="ARI300"/>
      <c r="ARJ300"/>
      <c r="ARK300"/>
      <c r="ARL300"/>
      <c r="ARM300"/>
      <c r="ARN300"/>
      <c r="ARO300"/>
      <c r="ARP300"/>
      <c r="ARQ300"/>
      <c r="ARR300"/>
      <c r="ARS300"/>
      <c r="ART300"/>
      <c r="ARU300"/>
      <c r="ARV300"/>
      <c r="ARW300"/>
      <c r="ARX300"/>
      <c r="ARY300"/>
      <c r="ARZ300"/>
      <c r="ASA300"/>
      <c r="ASB300"/>
      <c r="ASC300"/>
      <c r="ASD300"/>
      <c r="ASE300"/>
      <c r="ASF300"/>
      <c r="ASG300"/>
      <c r="ASH300"/>
      <c r="ASI300"/>
      <c r="ASJ300"/>
      <c r="ASK300"/>
      <c r="ASL300"/>
      <c r="ASM300"/>
      <c r="ASN300"/>
      <c r="ASO300"/>
      <c r="ASP300"/>
      <c r="ASQ300"/>
      <c r="ASR300"/>
      <c r="ASS300"/>
      <c r="AST300"/>
      <c r="ASU300"/>
      <c r="ASV300"/>
      <c r="ASW300"/>
      <c r="ASX300"/>
      <c r="ASY300"/>
      <c r="ASZ300"/>
      <c r="ATA300"/>
      <c r="ATB300"/>
      <c r="ATC300"/>
      <c r="ATD300"/>
      <c r="ATE300"/>
      <c r="ATF300"/>
      <c r="ATG300"/>
      <c r="ATH300"/>
      <c r="ATI300"/>
      <c r="ATJ300"/>
      <c r="ATK300"/>
      <c r="ATL300"/>
      <c r="ATM300"/>
      <c r="ATN300"/>
      <c r="ATO300"/>
      <c r="ATP300"/>
      <c r="ATQ300"/>
      <c r="ATR300"/>
      <c r="ATS300"/>
      <c r="ATT300"/>
      <c r="ATU300"/>
      <c r="ATV300"/>
      <c r="ATW300"/>
      <c r="ATX300"/>
      <c r="ATY300"/>
      <c r="ATZ300"/>
      <c r="AUA300"/>
      <c r="AUB300"/>
      <c r="AUC300"/>
      <c r="AUD300"/>
      <c r="AUE300"/>
      <c r="AUF300"/>
      <c r="AUG300"/>
      <c r="AUH300"/>
      <c r="AUI300"/>
      <c r="AUJ300"/>
      <c r="AUK300"/>
      <c r="AUL300"/>
      <c r="AUM300"/>
      <c r="AUN300"/>
      <c r="AUO300"/>
      <c r="AUP300"/>
      <c r="AUQ300"/>
      <c r="AUR300"/>
      <c r="AUS300"/>
      <c r="AUT300"/>
      <c r="AUU300"/>
      <c r="AUV300"/>
      <c r="AUW300"/>
      <c r="AUX300"/>
      <c r="AUY300"/>
      <c r="AUZ300"/>
      <c r="AVA300"/>
      <c r="AVB300"/>
      <c r="AVC300"/>
      <c r="AVD300"/>
      <c r="AVE300"/>
      <c r="AVF300"/>
      <c r="AVG300"/>
      <c r="AVH300"/>
      <c r="AVI300"/>
      <c r="AVJ300"/>
      <c r="AVK300"/>
      <c r="AVL300"/>
      <c r="AVM300"/>
      <c r="AVN300"/>
      <c r="AVO300"/>
      <c r="AVP300"/>
      <c r="AVQ300"/>
      <c r="AVR300"/>
      <c r="AVS300"/>
      <c r="AVT300"/>
      <c r="AVU300"/>
      <c r="AVV300"/>
      <c r="AVW300"/>
      <c r="AVX300"/>
      <c r="AVY300"/>
      <c r="AVZ300"/>
      <c r="AWA300"/>
      <c r="AWB300"/>
      <c r="AWC300"/>
      <c r="AWD300"/>
      <c r="AWE300"/>
      <c r="AWF300"/>
      <c r="AWG300"/>
      <c r="AWH300"/>
      <c r="AWI300"/>
      <c r="AWJ300"/>
      <c r="AWK300"/>
      <c r="AWL300"/>
      <c r="AWM300"/>
      <c r="AWN300"/>
      <c r="AWO300"/>
      <c r="AWP300"/>
      <c r="AWQ300"/>
      <c r="AWR300"/>
      <c r="AWS300"/>
      <c r="AWT300"/>
      <c r="AWU300"/>
      <c r="AWV300"/>
      <c r="AWW300"/>
      <c r="AWX300"/>
      <c r="AWY300"/>
      <c r="AWZ300"/>
      <c r="AXA300"/>
      <c r="AXB300"/>
      <c r="AXC300"/>
      <c r="AXD300"/>
      <c r="AXE300"/>
      <c r="AXF300"/>
      <c r="AXG300"/>
      <c r="AXH300"/>
      <c r="AXI300"/>
      <c r="AXJ300"/>
      <c r="AXK300"/>
      <c r="AXL300"/>
      <c r="AXM300"/>
      <c r="AXN300"/>
      <c r="AXO300"/>
      <c r="AXP300"/>
      <c r="AXQ300"/>
      <c r="AXR300"/>
      <c r="AXS300"/>
      <c r="AXT300"/>
      <c r="AXU300"/>
      <c r="AXV300"/>
      <c r="AXW300"/>
      <c r="AXX300"/>
      <c r="AXY300"/>
      <c r="AXZ300"/>
      <c r="AYA300"/>
      <c r="AYB300"/>
      <c r="AYC300"/>
      <c r="AYD300"/>
      <c r="AYE300"/>
      <c r="AYF300"/>
      <c r="AYG300"/>
      <c r="AYH300"/>
      <c r="AYI300"/>
      <c r="AYJ300"/>
      <c r="AYK300"/>
      <c r="AYL300"/>
      <c r="AYM300"/>
      <c r="AYN300"/>
      <c r="AYO300"/>
      <c r="AYP300"/>
      <c r="AYQ300"/>
      <c r="AYR300"/>
      <c r="AYS300"/>
      <c r="AYT300"/>
      <c r="AYU300"/>
      <c r="AYV300"/>
      <c r="AYW300"/>
      <c r="AYX300"/>
      <c r="AYY300"/>
      <c r="AYZ300"/>
      <c r="AZA300"/>
      <c r="AZB300"/>
      <c r="AZC300"/>
      <c r="AZD300"/>
      <c r="AZE300"/>
      <c r="AZF300"/>
      <c r="AZG300"/>
      <c r="AZH300"/>
      <c r="AZI300"/>
      <c r="AZJ300"/>
      <c r="AZK300"/>
      <c r="AZL300"/>
      <c r="AZM300"/>
      <c r="AZN300"/>
      <c r="AZO300"/>
      <c r="AZP300"/>
      <c r="AZQ300"/>
      <c r="AZR300"/>
      <c r="AZS300"/>
      <c r="AZT300"/>
      <c r="AZU300"/>
      <c r="AZV300"/>
      <c r="AZW300"/>
      <c r="AZX300"/>
      <c r="AZY300"/>
      <c r="AZZ300"/>
      <c r="BAA300"/>
      <c r="BAB300"/>
      <c r="BAC300"/>
      <c r="BAD300"/>
      <c r="BAE300"/>
      <c r="BAF300"/>
      <c r="BAG300"/>
      <c r="BAH300"/>
      <c r="BAI300"/>
      <c r="BAJ300"/>
      <c r="BAK300"/>
      <c r="BAL300"/>
      <c r="BAM300"/>
      <c r="BAN300"/>
      <c r="BAO300"/>
      <c r="BAP300"/>
      <c r="BAQ300"/>
      <c r="BAR300"/>
      <c r="BAS300"/>
      <c r="BAT300"/>
      <c r="BAU300"/>
      <c r="BAV300"/>
      <c r="BAW300"/>
      <c r="BAX300"/>
      <c r="BAY300"/>
      <c r="BAZ300"/>
      <c r="BBA300"/>
      <c r="BBB300"/>
      <c r="BBC300"/>
      <c r="BBD300"/>
      <c r="BBE300"/>
      <c r="BBF300"/>
      <c r="BBG300"/>
      <c r="BBH300"/>
      <c r="BBI300"/>
      <c r="BBJ300"/>
      <c r="BBK300"/>
      <c r="BBL300"/>
      <c r="BBM300"/>
      <c r="BBN300"/>
      <c r="BBO300"/>
      <c r="BBP300"/>
      <c r="BBQ300"/>
      <c r="BBR300"/>
      <c r="BBS300"/>
      <c r="BBT300"/>
      <c r="BBU300"/>
      <c r="BBV300"/>
      <c r="BBW300"/>
      <c r="BBX300"/>
      <c r="BBY300"/>
      <c r="BBZ300"/>
      <c r="BCA300"/>
      <c r="BCB300"/>
      <c r="BCC300"/>
      <c r="BCD300"/>
      <c r="BCE300"/>
      <c r="BCF300"/>
      <c r="BCG300"/>
      <c r="BCH300"/>
      <c r="BCI300"/>
      <c r="BCJ300"/>
      <c r="BCK300"/>
      <c r="BCL300"/>
      <c r="BCM300"/>
      <c r="BCN300"/>
      <c r="BCO300"/>
      <c r="BCP300"/>
      <c r="BCQ300"/>
      <c r="BCR300"/>
      <c r="BCS300"/>
      <c r="BCT300"/>
      <c r="BCU300"/>
      <c r="BCV300"/>
      <c r="BCW300"/>
      <c r="BCX300"/>
      <c r="BCY300"/>
      <c r="BCZ300"/>
      <c r="BDA300"/>
      <c r="BDB300"/>
      <c r="BDC300"/>
      <c r="BDD300"/>
      <c r="BDE300"/>
      <c r="BDF300"/>
      <c r="BDG300"/>
      <c r="BDH300"/>
      <c r="BDI300"/>
      <c r="BDJ300"/>
      <c r="BDK300"/>
      <c r="BDL300"/>
      <c r="BDM300"/>
      <c r="BDN300"/>
      <c r="BDO300"/>
      <c r="BDP300"/>
      <c r="BDQ300"/>
      <c r="BDR300"/>
      <c r="BDS300"/>
      <c r="BDT300"/>
      <c r="BDU300"/>
      <c r="BDV300"/>
      <c r="BDW300"/>
      <c r="BDX300"/>
      <c r="BDY300"/>
      <c r="BDZ300"/>
      <c r="BEA300"/>
      <c r="BEB300"/>
      <c r="BEC300"/>
      <c r="BED300"/>
      <c r="BEE300"/>
      <c r="BEF300"/>
      <c r="BEG300"/>
      <c r="BEH300"/>
      <c r="BEI300"/>
      <c r="BEJ300"/>
      <c r="BEK300"/>
      <c r="BEL300"/>
      <c r="BEM300"/>
      <c r="BEN300"/>
      <c r="BEO300"/>
      <c r="BEP300"/>
      <c r="BEQ300"/>
      <c r="BER300"/>
      <c r="BES300"/>
      <c r="BET300"/>
      <c r="BEU300"/>
      <c r="BEV300"/>
      <c r="BEW300"/>
      <c r="BEX300"/>
      <c r="BEY300"/>
      <c r="BEZ300"/>
      <c r="BFA300"/>
      <c r="BFB300"/>
      <c r="BFC300"/>
      <c r="BFD300"/>
      <c r="BFE300"/>
      <c r="BFF300"/>
      <c r="BFG300"/>
      <c r="BFH300"/>
      <c r="BFI300"/>
      <c r="BFJ300"/>
      <c r="BFK300"/>
      <c r="BFL300"/>
      <c r="BFM300"/>
      <c r="BFN300"/>
      <c r="BFO300"/>
      <c r="BFP300"/>
      <c r="BFQ300"/>
      <c r="BFR300"/>
      <c r="BFS300"/>
      <c r="BFT300"/>
      <c r="BFU300"/>
      <c r="BFV300"/>
      <c r="BFW300"/>
      <c r="BFX300"/>
      <c r="BFY300"/>
      <c r="BFZ300"/>
      <c r="BGA300"/>
      <c r="BGB300"/>
      <c r="BGC300"/>
      <c r="BGD300"/>
      <c r="BGE300"/>
      <c r="BGF300"/>
      <c r="BGG300"/>
      <c r="BGH300"/>
      <c r="BGI300"/>
      <c r="BGJ300"/>
      <c r="BGK300"/>
      <c r="BGL300"/>
      <c r="BGM300"/>
      <c r="BGN300"/>
      <c r="BGO300"/>
      <c r="BGP300"/>
      <c r="BGQ300"/>
      <c r="BGR300"/>
      <c r="BGS300"/>
      <c r="BGT300"/>
      <c r="BGU300"/>
      <c r="BGV300"/>
      <c r="BGW300"/>
      <c r="BGX300"/>
      <c r="BGY300"/>
      <c r="BGZ300"/>
      <c r="BHA300"/>
      <c r="BHB300"/>
      <c r="BHC300"/>
      <c r="BHD300"/>
      <c r="BHE300"/>
      <c r="BHF300"/>
      <c r="BHG300"/>
      <c r="BHH300"/>
      <c r="BHI300"/>
      <c r="BHJ300"/>
      <c r="BHK300"/>
      <c r="BHL300"/>
      <c r="BHM300"/>
      <c r="BHN300"/>
      <c r="BHO300"/>
      <c r="BHP300"/>
      <c r="BHQ300"/>
      <c r="BHR300"/>
      <c r="BHS300"/>
      <c r="BHT300"/>
      <c r="BHU300"/>
      <c r="BHV300"/>
      <c r="BHW300"/>
      <c r="BHX300"/>
      <c r="BHY300"/>
      <c r="BHZ300"/>
      <c r="BIA300"/>
      <c r="BIB300"/>
      <c r="BIC300"/>
      <c r="BID300"/>
      <c r="BIE300"/>
      <c r="BIF300"/>
      <c r="BIG300"/>
      <c r="BIH300"/>
      <c r="BII300"/>
      <c r="BIJ300"/>
      <c r="BIK300"/>
      <c r="BIL300"/>
      <c r="BIM300"/>
      <c r="BIN300"/>
      <c r="BIO300"/>
      <c r="BIP300"/>
      <c r="BIQ300"/>
      <c r="BIR300"/>
      <c r="BIS300"/>
      <c r="BIT300"/>
      <c r="BIU300"/>
      <c r="BIV300"/>
      <c r="BIW300"/>
      <c r="BIX300"/>
      <c r="BIY300"/>
      <c r="BIZ300"/>
      <c r="BJA300"/>
      <c r="BJB300"/>
      <c r="BJC300"/>
      <c r="BJD300"/>
      <c r="BJE300"/>
      <c r="BJF300"/>
      <c r="BJG300"/>
      <c r="BJH300"/>
      <c r="BJI300"/>
      <c r="BJJ300"/>
      <c r="BJK300"/>
      <c r="BJL300"/>
      <c r="BJM300"/>
      <c r="BJN300"/>
      <c r="BJO300"/>
      <c r="BJP300"/>
      <c r="BJQ300"/>
      <c r="BJR300"/>
      <c r="BJS300"/>
      <c r="BJT300"/>
      <c r="BJU300"/>
      <c r="BJV300"/>
      <c r="BJW300"/>
      <c r="BJX300"/>
      <c r="BJY300"/>
      <c r="BJZ300"/>
      <c r="BKA300"/>
      <c r="BKB300"/>
      <c r="BKC300"/>
      <c r="BKD300"/>
      <c r="BKE300"/>
      <c r="BKF300"/>
      <c r="BKG300"/>
      <c r="BKH300"/>
      <c r="BKI300"/>
      <c r="BKJ300"/>
      <c r="BKK300"/>
      <c r="BKL300"/>
      <c r="BKM300"/>
      <c r="BKN300"/>
      <c r="BKO300"/>
      <c r="BKP300"/>
      <c r="BKQ300"/>
      <c r="BKR300"/>
      <c r="BKS300"/>
      <c r="BKT300"/>
      <c r="BKU300"/>
      <c r="BKV300"/>
      <c r="BKW300"/>
      <c r="BKX300"/>
      <c r="BKY300"/>
      <c r="BKZ300"/>
      <c r="BLA300"/>
      <c r="BLB300"/>
      <c r="BLC300"/>
      <c r="BLD300"/>
      <c r="BLE300"/>
      <c r="BLF300"/>
      <c r="BLG300"/>
      <c r="BLH300"/>
      <c r="BLI300"/>
      <c r="BLJ300"/>
      <c r="BLK300"/>
      <c r="BLL300"/>
      <c r="BLM300"/>
      <c r="BLN300"/>
      <c r="BLO300"/>
      <c r="BLP300"/>
      <c r="BLQ300"/>
      <c r="BLR300"/>
      <c r="BLS300"/>
      <c r="BLT300"/>
      <c r="BLU300"/>
      <c r="BLV300"/>
      <c r="BLW300"/>
      <c r="BLX300"/>
      <c r="BLY300"/>
      <c r="BLZ300"/>
      <c r="BMA300"/>
      <c r="BMB300"/>
      <c r="BMC300"/>
      <c r="BMD300"/>
      <c r="BME300"/>
      <c r="BMF300"/>
      <c r="BMG300"/>
      <c r="BMH300"/>
      <c r="BMI300"/>
      <c r="BMJ300"/>
      <c r="BMK300"/>
      <c r="BML300"/>
      <c r="BMM300"/>
      <c r="BMN300"/>
      <c r="BMO300"/>
      <c r="BMP300"/>
      <c r="BMQ300"/>
      <c r="BMR300"/>
      <c r="BMS300"/>
      <c r="BMT300"/>
      <c r="BMU300"/>
      <c r="BMV300"/>
      <c r="BMW300"/>
      <c r="BMX300"/>
      <c r="BMY300"/>
      <c r="BMZ300"/>
      <c r="BNA300"/>
      <c r="BNB300"/>
      <c r="BNC300"/>
      <c r="BND300"/>
      <c r="BNE300"/>
      <c r="BNF300"/>
      <c r="BNG300"/>
      <c r="BNH300"/>
      <c r="BNI300"/>
      <c r="BNJ300"/>
      <c r="BNK300"/>
      <c r="BNL300"/>
      <c r="BNM300"/>
      <c r="BNN300"/>
      <c r="BNO300"/>
      <c r="BNP300"/>
      <c r="BNQ300"/>
      <c r="BNR300"/>
      <c r="BNS300"/>
      <c r="BNT300"/>
      <c r="BNU300"/>
      <c r="BNV300"/>
      <c r="BNW300"/>
      <c r="BNX300"/>
      <c r="BNY300"/>
      <c r="BNZ300"/>
      <c r="BOA300"/>
      <c r="BOB300"/>
      <c r="BOC300"/>
      <c r="BOD300"/>
      <c r="BOE300"/>
      <c r="BOF300"/>
      <c r="BOG300"/>
      <c r="BOH300"/>
      <c r="BOI300"/>
      <c r="BOJ300"/>
      <c r="BOK300"/>
      <c r="BOL300"/>
      <c r="BOM300"/>
      <c r="BON300"/>
      <c r="BOO300"/>
      <c r="BOP300"/>
      <c r="BOQ300"/>
      <c r="BOR300"/>
      <c r="BOS300"/>
      <c r="BOT300"/>
      <c r="BOU300"/>
      <c r="BOV300"/>
      <c r="BOW300"/>
      <c r="BOX300"/>
      <c r="BOY300"/>
      <c r="BOZ300"/>
      <c r="BPA300"/>
      <c r="BPB300"/>
      <c r="BPC300"/>
      <c r="BPD300"/>
      <c r="BPE300"/>
      <c r="BPF300"/>
      <c r="BPG300"/>
      <c r="BPH300"/>
      <c r="BPI300"/>
      <c r="BPJ300"/>
      <c r="BPK300"/>
      <c r="BPL300"/>
      <c r="BPM300"/>
      <c r="BPN300"/>
      <c r="BPO300"/>
      <c r="BPP300"/>
      <c r="BPQ300"/>
      <c r="BPR300"/>
      <c r="BPS300"/>
      <c r="BPT300"/>
      <c r="BPU300"/>
      <c r="BPV300"/>
      <c r="BPW300"/>
      <c r="BPX300"/>
      <c r="BPY300"/>
      <c r="BPZ300"/>
      <c r="BQA300"/>
      <c r="BQB300"/>
      <c r="BQC300"/>
      <c r="BQD300"/>
      <c r="BQE300"/>
      <c r="BQF300"/>
      <c r="BQG300"/>
      <c r="BQH300"/>
      <c r="BQI300"/>
      <c r="BQJ300"/>
      <c r="BQK300"/>
      <c r="BQL300"/>
      <c r="BQM300"/>
      <c r="BQN300"/>
      <c r="BQO300"/>
      <c r="BQP300"/>
      <c r="BQQ300"/>
      <c r="BQR300"/>
      <c r="BQS300"/>
      <c r="BQT300"/>
      <c r="BQU300"/>
      <c r="BQV300"/>
      <c r="BQW300"/>
      <c r="BQX300"/>
      <c r="BQY300"/>
      <c r="BQZ300"/>
      <c r="BRA300"/>
      <c r="BRB300"/>
      <c r="BRC300"/>
      <c r="BRD300"/>
      <c r="BRE300"/>
      <c r="BRF300"/>
      <c r="BRG300"/>
      <c r="BRH300"/>
      <c r="BRI300"/>
      <c r="BRJ300"/>
      <c r="BRK300"/>
      <c r="BRL300"/>
      <c r="BRM300"/>
      <c r="BRN300"/>
      <c r="BRO300"/>
      <c r="BRP300"/>
      <c r="BRQ300"/>
      <c r="BRR300"/>
      <c r="BRS300"/>
      <c r="BRT300"/>
      <c r="BRU300"/>
      <c r="BRV300"/>
      <c r="BRW300"/>
      <c r="BRX300"/>
      <c r="BRY300"/>
      <c r="BRZ300"/>
      <c r="BSA300"/>
      <c r="BSB300"/>
      <c r="BSC300"/>
      <c r="BSD300"/>
      <c r="BSE300"/>
      <c r="BSF300"/>
      <c r="BSG300"/>
      <c r="BSH300"/>
      <c r="BSI300"/>
      <c r="BSJ300"/>
      <c r="BSK300"/>
      <c r="BSL300"/>
      <c r="BSM300"/>
      <c r="BSN300"/>
      <c r="BSO300"/>
      <c r="BSP300"/>
      <c r="BSQ300"/>
      <c r="BSR300"/>
      <c r="BSS300"/>
      <c r="BST300"/>
      <c r="BSU300"/>
      <c r="BSV300"/>
      <c r="BSW300"/>
      <c r="BSX300"/>
      <c r="BSY300"/>
      <c r="BSZ300"/>
      <c r="BTA300"/>
      <c r="BTB300"/>
      <c r="BTC300"/>
      <c r="BTD300"/>
      <c r="BTE300"/>
      <c r="BTF300"/>
      <c r="BTG300"/>
      <c r="BTH300"/>
      <c r="BTI300"/>
      <c r="BTJ300"/>
      <c r="BTK300"/>
      <c r="BTL300"/>
      <c r="BTM300"/>
      <c r="BTN300"/>
      <c r="BTO300"/>
      <c r="BTP300"/>
      <c r="BTQ300"/>
      <c r="BTR300"/>
      <c r="BTS300"/>
      <c r="BTT300"/>
      <c r="BTU300"/>
      <c r="BTV300"/>
      <c r="BTW300"/>
      <c r="BTX300"/>
      <c r="BTY300"/>
      <c r="BTZ300"/>
      <c r="BUA300"/>
      <c r="BUB300"/>
      <c r="BUC300"/>
      <c r="BUD300"/>
      <c r="BUE300"/>
      <c r="BUF300"/>
      <c r="BUG300"/>
      <c r="BUH300"/>
      <c r="BUI300"/>
      <c r="BUJ300"/>
      <c r="BUK300"/>
      <c r="BUL300"/>
      <c r="BUM300"/>
      <c r="BUN300"/>
      <c r="BUO300"/>
      <c r="BUP300"/>
      <c r="BUQ300"/>
      <c r="BUR300"/>
      <c r="BUS300"/>
      <c r="BUT300"/>
      <c r="BUU300"/>
      <c r="BUV300"/>
      <c r="BUW300"/>
      <c r="BUX300"/>
      <c r="BUY300"/>
      <c r="BUZ300"/>
      <c r="BVA300"/>
      <c r="BVB300"/>
      <c r="BVC300"/>
      <c r="BVD300"/>
      <c r="BVE300"/>
      <c r="BVF300"/>
      <c r="BVG300"/>
      <c r="BVH300"/>
      <c r="BVI300"/>
      <c r="BVJ300"/>
      <c r="BVK300"/>
      <c r="BVL300"/>
      <c r="BVM300"/>
      <c r="BVN300"/>
      <c r="BVO300"/>
      <c r="BVP300"/>
      <c r="BVQ300"/>
      <c r="BVR300"/>
      <c r="BVS300"/>
      <c r="BVT300"/>
      <c r="BVU300"/>
      <c r="BVV300"/>
      <c r="BVW300"/>
      <c r="BVX300"/>
      <c r="BVY300"/>
      <c r="BVZ300"/>
      <c r="BWA300"/>
      <c r="BWB300"/>
      <c r="BWC300"/>
      <c r="BWD300"/>
      <c r="BWE300"/>
      <c r="BWF300"/>
      <c r="BWG300"/>
      <c r="BWH300"/>
      <c r="BWI300"/>
      <c r="BWJ300"/>
      <c r="BWK300"/>
      <c r="BWL300"/>
      <c r="BWM300"/>
      <c r="BWN300"/>
      <c r="BWO300"/>
      <c r="BWP300"/>
      <c r="BWQ300"/>
      <c r="BWR300"/>
      <c r="BWS300"/>
      <c r="BWT300"/>
      <c r="BWU300"/>
      <c r="BWV300"/>
      <c r="BWW300"/>
      <c r="BWX300"/>
      <c r="BWY300"/>
      <c r="BWZ300"/>
      <c r="BXA300"/>
      <c r="BXB300"/>
      <c r="BXC300"/>
      <c r="BXD300"/>
      <c r="BXE300"/>
      <c r="BXF300"/>
      <c r="BXG300"/>
      <c r="BXH300"/>
      <c r="BXI300"/>
      <c r="BXJ300"/>
      <c r="BXK300"/>
      <c r="BXL300"/>
      <c r="BXM300"/>
      <c r="BXN300"/>
      <c r="BXO300"/>
      <c r="BXP300"/>
      <c r="BXQ300"/>
      <c r="BXR300"/>
      <c r="BXS300"/>
      <c r="BXT300"/>
      <c r="BXU300"/>
      <c r="BXV300"/>
      <c r="BXW300"/>
      <c r="BXX300"/>
      <c r="BXY300"/>
      <c r="BXZ300"/>
      <c r="BYA300"/>
      <c r="BYB300"/>
      <c r="BYC300"/>
      <c r="BYD300"/>
      <c r="BYE300"/>
      <c r="BYF300"/>
      <c r="BYG300"/>
      <c r="BYH300"/>
      <c r="BYI300"/>
      <c r="BYJ300"/>
      <c r="BYK300"/>
      <c r="BYL300"/>
      <c r="BYM300"/>
      <c r="BYN300"/>
      <c r="BYO300"/>
      <c r="BYP300"/>
      <c r="BYQ300"/>
      <c r="BYR300"/>
      <c r="BYS300"/>
      <c r="BYT300"/>
      <c r="BYU300"/>
      <c r="BYV300"/>
      <c r="BYW300"/>
      <c r="BYX300"/>
      <c r="BYY300"/>
      <c r="BYZ300"/>
      <c r="BZA300"/>
      <c r="BZB300"/>
      <c r="BZC300"/>
      <c r="BZD300"/>
      <c r="BZE300"/>
      <c r="BZF300"/>
      <c r="BZG300"/>
      <c r="BZH300"/>
      <c r="BZI300"/>
      <c r="BZJ300"/>
      <c r="BZK300"/>
      <c r="BZL300"/>
      <c r="BZM300"/>
      <c r="BZN300"/>
      <c r="BZO300"/>
      <c r="BZP300"/>
      <c r="BZQ300"/>
      <c r="BZR300"/>
      <c r="BZS300"/>
      <c r="BZT300"/>
      <c r="BZU300"/>
      <c r="BZV300"/>
      <c r="BZW300"/>
      <c r="BZX300"/>
      <c r="BZY300"/>
      <c r="BZZ300"/>
      <c r="CAA300"/>
      <c r="CAB300"/>
      <c r="CAC300"/>
      <c r="CAD300"/>
      <c r="CAE300"/>
      <c r="CAF300"/>
      <c r="CAG300"/>
      <c r="CAH300"/>
      <c r="CAI300"/>
      <c r="CAJ300"/>
      <c r="CAK300"/>
      <c r="CAL300"/>
      <c r="CAM300"/>
      <c r="CAN300"/>
      <c r="CAO300"/>
      <c r="CAP300"/>
      <c r="CAQ300"/>
      <c r="CAR300"/>
      <c r="CAS300"/>
      <c r="CAT300"/>
      <c r="CAU300"/>
      <c r="CAV300"/>
      <c r="CAW300"/>
      <c r="CAX300"/>
      <c r="CAY300"/>
      <c r="CAZ300"/>
      <c r="CBA300"/>
      <c r="CBB300"/>
      <c r="CBC300"/>
      <c r="CBD300"/>
      <c r="CBE300"/>
      <c r="CBF300"/>
      <c r="CBG300"/>
      <c r="CBH300"/>
      <c r="CBI300"/>
      <c r="CBJ300"/>
      <c r="CBK300"/>
      <c r="CBL300"/>
      <c r="CBM300"/>
      <c r="CBN300"/>
      <c r="CBO300"/>
      <c r="CBP300"/>
      <c r="CBQ300"/>
      <c r="CBR300"/>
      <c r="CBS300"/>
      <c r="CBT300"/>
      <c r="CBU300"/>
      <c r="CBV300"/>
      <c r="CBW300"/>
      <c r="CBX300"/>
      <c r="CBY300"/>
      <c r="CBZ300"/>
      <c r="CCA300"/>
      <c r="CCB300"/>
      <c r="CCC300"/>
      <c r="CCD300"/>
      <c r="CCE300"/>
      <c r="CCF300"/>
      <c r="CCG300"/>
      <c r="CCH300"/>
      <c r="CCI300"/>
      <c r="CCJ300"/>
      <c r="CCK300"/>
      <c r="CCL300"/>
      <c r="CCM300"/>
      <c r="CCN300"/>
      <c r="CCO300"/>
      <c r="CCP300"/>
      <c r="CCQ300"/>
      <c r="CCR300"/>
      <c r="CCS300"/>
      <c r="CCT300"/>
      <c r="CCU300"/>
      <c r="CCV300"/>
      <c r="CCW300"/>
      <c r="CCX300"/>
      <c r="CCY300"/>
      <c r="CCZ300"/>
      <c r="CDA300"/>
      <c r="CDB300"/>
      <c r="CDC300"/>
      <c r="CDD300"/>
      <c r="CDE300"/>
      <c r="CDF300"/>
      <c r="CDG300"/>
      <c r="CDH300"/>
      <c r="CDI300"/>
      <c r="CDJ300"/>
      <c r="CDK300"/>
      <c r="CDL300"/>
      <c r="CDM300"/>
      <c r="CDN300"/>
      <c r="CDO300"/>
      <c r="CDP300"/>
      <c r="CDQ300"/>
      <c r="CDR300"/>
      <c r="CDS300"/>
      <c r="CDT300"/>
      <c r="CDU300"/>
      <c r="CDV300"/>
      <c r="CDW300"/>
      <c r="CDX300"/>
      <c r="CDY300"/>
      <c r="CDZ300"/>
      <c r="CEA300"/>
      <c r="CEB300"/>
      <c r="CEC300"/>
      <c r="CED300"/>
      <c r="CEE300"/>
      <c r="CEF300"/>
      <c r="CEG300"/>
      <c r="CEH300"/>
      <c r="CEI300"/>
      <c r="CEJ300"/>
      <c r="CEK300"/>
      <c r="CEL300"/>
      <c r="CEM300"/>
      <c r="CEN300"/>
      <c r="CEO300"/>
      <c r="CEP300"/>
      <c r="CEQ300"/>
      <c r="CER300"/>
      <c r="CES300"/>
      <c r="CET300"/>
      <c r="CEU300"/>
      <c r="CEV300"/>
      <c r="CEW300"/>
      <c r="CEX300"/>
      <c r="CEY300"/>
      <c r="CEZ300"/>
      <c r="CFA300"/>
      <c r="CFB300"/>
      <c r="CFC300"/>
      <c r="CFD300"/>
      <c r="CFE300"/>
      <c r="CFF300"/>
      <c r="CFG300"/>
      <c r="CFH300"/>
      <c r="CFI300"/>
      <c r="CFJ300"/>
      <c r="CFK300"/>
      <c r="CFL300"/>
      <c r="CFM300"/>
      <c r="CFN300"/>
      <c r="CFO300"/>
      <c r="CFP300"/>
      <c r="CFQ300"/>
      <c r="CFR300"/>
      <c r="CFS300"/>
      <c r="CFT300"/>
      <c r="CFU300"/>
      <c r="CFV300"/>
      <c r="CFW300"/>
      <c r="CFX300"/>
      <c r="CFY300"/>
      <c r="CFZ300"/>
      <c r="CGA300"/>
      <c r="CGB300"/>
      <c r="CGC300"/>
      <c r="CGD300"/>
      <c r="CGE300"/>
      <c r="CGF300"/>
      <c r="CGG300"/>
      <c r="CGH300"/>
      <c r="CGI300"/>
      <c r="CGJ300"/>
      <c r="CGK300"/>
      <c r="CGL300"/>
      <c r="CGM300"/>
      <c r="CGN300"/>
      <c r="CGO300"/>
      <c r="CGP300"/>
      <c r="CGQ300"/>
      <c r="CGR300"/>
      <c r="CGS300"/>
      <c r="CGT300"/>
      <c r="CGU300"/>
      <c r="CGV300"/>
      <c r="CGW300"/>
      <c r="CGX300"/>
      <c r="CGY300"/>
      <c r="CGZ300"/>
      <c r="CHA300"/>
      <c r="CHB300"/>
      <c r="CHC300"/>
      <c r="CHD300"/>
      <c r="CHE300"/>
      <c r="CHF300"/>
      <c r="CHG300"/>
      <c r="CHH300"/>
      <c r="CHI300"/>
      <c r="CHJ300"/>
      <c r="CHK300"/>
      <c r="CHL300"/>
      <c r="CHM300"/>
      <c r="CHN300"/>
      <c r="CHO300"/>
      <c r="CHP300"/>
      <c r="CHQ300"/>
      <c r="CHR300"/>
      <c r="CHS300"/>
      <c r="CHT300"/>
      <c r="CHU300"/>
      <c r="CHV300"/>
      <c r="CHW300"/>
      <c r="CHX300"/>
      <c r="CHY300"/>
      <c r="CHZ300"/>
      <c r="CIA300"/>
      <c r="CIB300"/>
      <c r="CIC300"/>
      <c r="CID300"/>
      <c r="CIE300"/>
      <c r="CIF300"/>
      <c r="CIG300"/>
      <c r="CIH300"/>
      <c r="CII300"/>
      <c r="CIJ300"/>
      <c r="CIK300"/>
      <c r="CIL300"/>
      <c r="CIM300"/>
      <c r="CIN300"/>
      <c r="CIO300"/>
      <c r="CIP300"/>
      <c r="CIQ300"/>
      <c r="CIR300"/>
      <c r="CIS300"/>
      <c r="CIT300"/>
      <c r="CIU300"/>
      <c r="CIV300"/>
      <c r="CIW300"/>
      <c r="CIX300"/>
      <c r="CIY300"/>
      <c r="CIZ300"/>
      <c r="CJA300"/>
      <c r="CJB300"/>
      <c r="CJC300"/>
      <c r="CJD300"/>
      <c r="CJE300"/>
      <c r="CJF300"/>
      <c r="CJG300"/>
      <c r="CJH300"/>
      <c r="CJI300"/>
      <c r="CJJ300"/>
      <c r="CJK300"/>
      <c r="CJL300"/>
      <c r="CJM300"/>
      <c r="CJN300"/>
      <c r="CJO300"/>
      <c r="CJP300"/>
      <c r="CJQ300"/>
      <c r="CJR300"/>
      <c r="CJS300"/>
      <c r="CJT300"/>
      <c r="CJU300"/>
      <c r="CJV300"/>
      <c r="CJW300"/>
      <c r="CJX300"/>
      <c r="CJY300"/>
      <c r="CJZ300"/>
      <c r="CKA300"/>
      <c r="CKB300"/>
      <c r="CKC300"/>
      <c r="CKD300"/>
      <c r="CKE300"/>
      <c r="CKF300"/>
      <c r="CKG300"/>
      <c r="CKH300"/>
      <c r="CKI300"/>
      <c r="CKJ300"/>
      <c r="CKK300"/>
      <c r="CKL300"/>
      <c r="CKM300"/>
      <c r="CKN300"/>
      <c r="CKO300"/>
      <c r="CKP300"/>
      <c r="CKQ300"/>
      <c r="CKR300"/>
      <c r="CKS300"/>
      <c r="CKT300"/>
      <c r="CKU300"/>
      <c r="CKV300"/>
      <c r="CKW300"/>
      <c r="CKX300"/>
      <c r="CKY300"/>
      <c r="CKZ300"/>
      <c r="CLA300"/>
      <c r="CLB300"/>
      <c r="CLC300"/>
      <c r="CLD300"/>
      <c r="CLE300"/>
      <c r="CLF300"/>
      <c r="CLG300"/>
      <c r="CLH300"/>
      <c r="CLI300"/>
      <c r="CLJ300"/>
      <c r="CLK300"/>
      <c r="CLL300"/>
      <c r="CLM300"/>
      <c r="CLN300"/>
      <c r="CLO300"/>
      <c r="CLP300"/>
      <c r="CLQ300"/>
      <c r="CLR300"/>
      <c r="CLS300"/>
      <c r="CLT300"/>
      <c r="CLU300"/>
      <c r="CLV300"/>
      <c r="CLW300"/>
      <c r="CLX300"/>
      <c r="CLY300"/>
      <c r="CLZ300"/>
      <c r="CMA300"/>
      <c r="CMB300"/>
      <c r="CMC300"/>
      <c r="CMD300"/>
      <c r="CME300"/>
      <c r="CMF300"/>
      <c r="CMG300"/>
      <c r="CMH300"/>
      <c r="CMI300"/>
      <c r="CMJ300"/>
      <c r="CMK300"/>
      <c r="CML300"/>
      <c r="CMM300"/>
      <c r="CMN300"/>
      <c r="CMO300"/>
      <c r="CMP300"/>
      <c r="CMQ300"/>
      <c r="CMR300"/>
      <c r="CMS300"/>
      <c r="CMT300"/>
      <c r="CMU300"/>
      <c r="CMV300"/>
      <c r="CMW300"/>
      <c r="CMX300"/>
      <c r="CMY300"/>
      <c r="CMZ300"/>
      <c r="CNA300"/>
      <c r="CNB300"/>
      <c r="CNC300"/>
      <c r="CND300"/>
      <c r="CNE300"/>
      <c r="CNF300"/>
      <c r="CNG300"/>
      <c r="CNH300"/>
      <c r="CNI300"/>
      <c r="CNJ300"/>
      <c r="CNK300"/>
      <c r="CNL300"/>
      <c r="CNM300"/>
      <c r="CNN300"/>
      <c r="CNO300"/>
      <c r="CNP300"/>
      <c r="CNQ300"/>
      <c r="CNR300"/>
      <c r="CNS300"/>
      <c r="CNT300"/>
      <c r="CNU300"/>
      <c r="CNV300"/>
      <c r="CNW300"/>
      <c r="CNX300"/>
      <c r="CNY300"/>
      <c r="CNZ300"/>
      <c r="COA300"/>
      <c r="COB300"/>
      <c r="COC300"/>
      <c r="COD300"/>
      <c r="COE300"/>
      <c r="COF300"/>
      <c r="COG300"/>
      <c r="COH300"/>
      <c r="COI300"/>
      <c r="COJ300"/>
      <c r="COK300"/>
      <c r="COL300"/>
      <c r="COM300"/>
      <c r="CON300"/>
      <c r="COO300"/>
      <c r="COP300"/>
      <c r="COQ300"/>
      <c r="COR300"/>
      <c r="COS300"/>
      <c r="COT300"/>
      <c r="COU300"/>
      <c r="COV300"/>
      <c r="COW300"/>
      <c r="COX300"/>
      <c r="COY300"/>
      <c r="COZ300"/>
      <c r="CPA300"/>
      <c r="CPB300"/>
      <c r="CPC300"/>
      <c r="CPD300"/>
      <c r="CPE300"/>
      <c r="CPF300"/>
      <c r="CPG300"/>
      <c r="CPH300"/>
      <c r="CPI300"/>
      <c r="CPJ300"/>
      <c r="CPK300"/>
      <c r="CPL300"/>
      <c r="CPM300"/>
      <c r="CPN300"/>
      <c r="CPO300"/>
      <c r="CPP300"/>
      <c r="CPQ300"/>
      <c r="CPR300"/>
      <c r="CPS300"/>
      <c r="CPT300"/>
      <c r="CPU300"/>
      <c r="CPV300"/>
      <c r="CPW300"/>
      <c r="CPX300"/>
      <c r="CPY300"/>
      <c r="CPZ300"/>
      <c r="CQA300"/>
      <c r="CQB300"/>
      <c r="CQC300"/>
      <c r="CQD300"/>
      <c r="CQE300"/>
      <c r="CQF300"/>
      <c r="CQG300"/>
      <c r="CQH300"/>
      <c r="CQI300"/>
      <c r="CQJ300"/>
      <c r="CQK300"/>
      <c r="CQL300"/>
      <c r="CQM300"/>
      <c r="CQN300"/>
      <c r="CQO300"/>
      <c r="CQP300"/>
      <c r="CQQ300"/>
      <c r="CQR300"/>
      <c r="CQS300"/>
      <c r="CQT300"/>
      <c r="CQU300"/>
      <c r="CQV300"/>
      <c r="CQW300"/>
      <c r="CQX300"/>
      <c r="CQY300"/>
      <c r="CQZ300"/>
      <c r="CRA300"/>
      <c r="CRB300"/>
      <c r="CRC300"/>
      <c r="CRD300"/>
      <c r="CRE300"/>
      <c r="CRF300"/>
      <c r="CRG300"/>
      <c r="CRH300"/>
      <c r="CRI300"/>
      <c r="CRJ300"/>
      <c r="CRK300"/>
      <c r="CRL300"/>
      <c r="CRM300"/>
      <c r="CRN300"/>
      <c r="CRO300"/>
      <c r="CRP300"/>
      <c r="CRQ300"/>
      <c r="CRR300"/>
      <c r="CRS300"/>
      <c r="CRT300"/>
      <c r="CRU300"/>
      <c r="CRV300"/>
      <c r="CRW300"/>
      <c r="CRX300"/>
      <c r="CRY300"/>
      <c r="CRZ300"/>
      <c r="CSA300"/>
      <c r="CSB300"/>
      <c r="CSC300"/>
      <c r="CSD300"/>
      <c r="CSE300"/>
      <c r="CSF300"/>
      <c r="CSG300"/>
      <c r="CSH300"/>
      <c r="CSI300"/>
      <c r="CSJ300"/>
      <c r="CSK300"/>
      <c r="CSL300"/>
      <c r="CSM300"/>
      <c r="CSN300"/>
      <c r="CSO300"/>
      <c r="CSP300"/>
      <c r="CSQ300"/>
      <c r="CSR300"/>
      <c r="CSS300"/>
      <c r="CST300"/>
      <c r="CSU300"/>
      <c r="CSV300"/>
      <c r="CSW300"/>
      <c r="CSX300"/>
      <c r="CSY300"/>
      <c r="CSZ300"/>
      <c r="CTA300"/>
      <c r="CTB300"/>
      <c r="CTC300"/>
      <c r="CTD300"/>
      <c r="CTE300"/>
      <c r="CTF300"/>
      <c r="CTG300"/>
      <c r="CTH300"/>
      <c r="CTI300"/>
      <c r="CTJ300"/>
      <c r="CTK300"/>
      <c r="CTL300"/>
      <c r="CTM300"/>
      <c r="CTN300"/>
      <c r="CTO300"/>
      <c r="CTP300"/>
      <c r="CTQ300"/>
      <c r="CTR300"/>
      <c r="CTS300"/>
      <c r="CTT300"/>
      <c r="CTU300"/>
      <c r="CTV300"/>
      <c r="CTW300"/>
      <c r="CTX300"/>
      <c r="CTY300"/>
      <c r="CTZ300"/>
      <c r="CUA300"/>
      <c r="CUB300"/>
      <c r="CUC300"/>
      <c r="CUD300"/>
      <c r="CUE300"/>
      <c r="CUF300"/>
      <c r="CUG300"/>
      <c r="CUH300"/>
      <c r="CUI300"/>
      <c r="CUJ300"/>
      <c r="CUK300"/>
      <c r="CUL300"/>
      <c r="CUM300"/>
      <c r="CUN300"/>
      <c r="CUO300"/>
      <c r="CUP300"/>
      <c r="CUQ300"/>
      <c r="CUR300"/>
      <c r="CUS300"/>
      <c r="CUT300"/>
      <c r="CUU300"/>
      <c r="CUV300"/>
      <c r="CUW300"/>
      <c r="CUX300"/>
      <c r="CUY300"/>
      <c r="CUZ300"/>
      <c r="CVA300"/>
      <c r="CVB300"/>
      <c r="CVC300"/>
      <c r="CVD300"/>
      <c r="CVE300"/>
      <c r="CVF300"/>
      <c r="CVG300"/>
      <c r="CVH300"/>
      <c r="CVI300"/>
      <c r="CVJ300"/>
      <c r="CVK300"/>
      <c r="CVL300"/>
      <c r="CVM300"/>
      <c r="CVN300"/>
      <c r="CVO300"/>
      <c r="CVP300"/>
      <c r="CVQ300"/>
      <c r="CVR300"/>
      <c r="CVS300"/>
      <c r="CVT300"/>
      <c r="CVU300"/>
      <c r="CVV300"/>
      <c r="CVW300"/>
      <c r="CVX300"/>
      <c r="CVY300"/>
      <c r="CVZ300"/>
      <c r="CWA300"/>
      <c r="CWB300"/>
      <c r="CWC300"/>
      <c r="CWD300"/>
      <c r="CWE300"/>
      <c r="CWF300"/>
      <c r="CWG300"/>
      <c r="CWH300"/>
      <c r="CWI300"/>
      <c r="CWJ300"/>
      <c r="CWK300"/>
      <c r="CWL300"/>
      <c r="CWM300"/>
      <c r="CWN300"/>
      <c r="CWO300"/>
      <c r="CWP300"/>
      <c r="CWQ300"/>
      <c r="CWR300"/>
      <c r="CWS300"/>
      <c r="CWT300"/>
      <c r="CWU300"/>
      <c r="CWV300"/>
      <c r="CWW300"/>
      <c r="CWX300"/>
      <c r="CWY300"/>
      <c r="CWZ300"/>
      <c r="CXA300"/>
      <c r="CXB300"/>
      <c r="CXC300"/>
      <c r="CXD300"/>
      <c r="CXE300"/>
      <c r="CXF300"/>
      <c r="CXG300"/>
      <c r="CXH300"/>
      <c r="CXI300"/>
      <c r="CXJ300"/>
      <c r="CXK300"/>
      <c r="CXL300"/>
      <c r="CXM300"/>
      <c r="CXN300"/>
      <c r="CXO300"/>
      <c r="CXP300"/>
      <c r="CXQ300"/>
      <c r="CXR300"/>
      <c r="CXS300"/>
      <c r="CXT300"/>
      <c r="CXU300"/>
      <c r="CXV300"/>
      <c r="CXW300"/>
      <c r="CXX300"/>
      <c r="CXY300"/>
      <c r="CXZ300"/>
      <c r="CYA300"/>
      <c r="CYB300"/>
      <c r="CYC300"/>
      <c r="CYD300"/>
      <c r="CYE300"/>
      <c r="CYF300"/>
      <c r="CYG300"/>
      <c r="CYH300"/>
      <c r="CYI300"/>
      <c r="CYJ300"/>
      <c r="CYK300"/>
      <c r="CYL300"/>
      <c r="CYM300"/>
      <c r="CYN300"/>
      <c r="CYO300"/>
      <c r="CYP300"/>
      <c r="CYQ300"/>
      <c r="CYR300"/>
      <c r="CYS300"/>
      <c r="CYT300"/>
      <c r="CYU300"/>
      <c r="CYV300"/>
      <c r="CYW300"/>
      <c r="CYX300"/>
      <c r="CYY300"/>
      <c r="CYZ300"/>
      <c r="CZA300"/>
      <c r="CZB300"/>
      <c r="CZC300"/>
      <c r="CZD300"/>
      <c r="CZE300"/>
      <c r="CZF300"/>
      <c r="CZG300"/>
      <c r="CZH300"/>
      <c r="CZI300"/>
      <c r="CZJ300"/>
      <c r="CZK300"/>
      <c r="CZL300"/>
      <c r="CZM300"/>
      <c r="CZN300"/>
      <c r="CZO300"/>
      <c r="CZP300"/>
      <c r="CZQ300"/>
      <c r="CZR300"/>
      <c r="CZS300"/>
      <c r="CZT300"/>
      <c r="CZU300"/>
      <c r="CZV300"/>
      <c r="CZW300"/>
      <c r="CZX300"/>
      <c r="CZY300"/>
      <c r="CZZ300"/>
      <c r="DAA300"/>
      <c r="DAB300"/>
      <c r="DAC300"/>
      <c r="DAD300"/>
      <c r="DAE300"/>
      <c r="DAF300"/>
      <c r="DAG300"/>
      <c r="DAH300"/>
      <c r="DAI300"/>
      <c r="DAJ300"/>
      <c r="DAK300"/>
      <c r="DAL300"/>
      <c r="DAM300"/>
      <c r="DAN300"/>
      <c r="DAO300"/>
      <c r="DAP300"/>
      <c r="DAQ300"/>
      <c r="DAR300"/>
      <c r="DAS300"/>
      <c r="DAT300"/>
      <c r="DAU300"/>
      <c r="DAV300"/>
      <c r="DAW300"/>
      <c r="DAX300"/>
      <c r="DAY300"/>
      <c r="DAZ300"/>
      <c r="DBA300"/>
      <c r="DBB300"/>
      <c r="DBC300"/>
      <c r="DBD300"/>
      <c r="DBE300"/>
      <c r="DBF300"/>
      <c r="DBG300"/>
      <c r="DBH300"/>
      <c r="DBI300"/>
      <c r="DBJ300"/>
      <c r="DBK300"/>
      <c r="DBL300"/>
      <c r="DBM300"/>
      <c r="DBN300"/>
      <c r="DBO300"/>
      <c r="DBP300"/>
      <c r="DBQ300"/>
      <c r="DBR300"/>
      <c r="DBS300"/>
      <c r="DBT300"/>
      <c r="DBU300"/>
      <c r="DBV300"/>
      <c r="DBW300"/>
      <c r="DBX300"/>
      <c r="DBY300"/>
      <c r="DBZ300"/>
      <c r="DCA300"/>
      <c r="DCB300"/>
      <c r="DCC300"/>
      <c r="DCD300"/>
      <c r="DCE300"/>
      <c r="DCF300"/>
      <c r="DCG300"/>
      <c r="DCH300"/>
      <c r="DCI300"/>
      <c r="DCJ300"/>
      <c r="DCK300"/>
      <c r="DCL300"/>
      <c r="DCM300"/>
      <c r="DCN300"/>
      <c r="DCO300"/>
      <c r="DCP300"/>
      <c r="DCQ300"/>
      <c r="DCR300"/>
      <c r="DCS300"/>
      <c r="DCT300"/>
      <c r="DCU300"/>
      <c r="DCV300"/>
      <c r="DCW300"/>
      <c r="DCX300"/>
      <c r="DCY300"/>
      <c r="DCZ300"/>
      <c r="DDA300"/>
      <c r="DDB300"/>
      <c r="DDC300"/>
      <c r="DDD300"/>
      <c r="DDE300"/>
      <c r="DDF300"/>
      <c r="DDG300"/>
      <c r="DDH300"/>
      <c r="DDI300"/>
      <c r="DDJ300"/>
      <c r="DDK300"/>
      <c r="DDL300"/>
      <c r="DDM300"/>
      <c r="DDN300"/>
      <c r="DDO300"/>
      <c r="DDP300"/>
      <c r="DDQ300"/>
      <c r="DDR300"/>
      <c r="DDS300"/>
      <c r="DDT300"/>
      <c r="DDU300"/>
      <c r="DDV300"/>
      <c r="DDW300"/>
      <c r="DDX300"/>
      <c r="DDY300"/>
      <c r="DDZ300"/>
      <c r="DEA300"/>
      <c r="DEB300"/>
      <c r="DEC300"/>
      <c r="DED300"/>
      <c r="DEE300"/>
      <c r="DEF300"/>
      <c r="DEG300"/>
      <c r="DEH300"/>
      <c r="DEI300"/>
      <c r="DEJ300"/>
      <c r="DEK300"/>
      <c r="DEL300"/>
      <c r="DEM300"/>
      <c r="DEN300"/>
      <c r="DEO300"/>
      <c r="DEP300"/>
      <c r="DEQ300"/>
      <c r="DER300"/>
      <c r="DES300"/>
      <c r="DET300"/>
      <c r="DEU300"/>
      <c r="DEV300"/>
      <c r="DEW300"/>
      <c r="DEX300"/>
      <c r="DEY300"/>
      <c r="DEZ300"/>
      <c r="DFA300"/>
      <c r="DFB300"/>
      <c r="DFC300"/>
      <c r="DFD300"/>
      <c r="DFE300"/>
      <c r="DFF300"/>
      <c r="DFG300"/>
      <c r="DFH300"/>
      <c r="DFI300"/>
      <c r="DFJ300"/>
      <c r="DFK300"/>
      <c r="DFL300"/>
      <c r="DFM300"/>
      <c r="DFN300"/>
      <c r="DFO300"/>
      <c r="DFP300"/>
      <c r="DFQ300"/>
      <c r="DFR300"/>
      <c r="DFS300"/>
      <c r="DFT300"/>
      <c r="DFU300"/>
      <c r="DFV300"/>
      <c r="DFW300"/>
      <c r="DFX300"/>
      <c r="DFY300"/>
      <c r="DFZ300"/>
      <c r="DGA300"/>
      <c r="DGB300"/>
      <c r="DGC300"/>
      <c r="DGD300"/>
      <c r="DGE300"/>
      <c r="DGF300"/>
      <c r="DGG300"/>
      <c r="DGH300"/>
      <c r="DGI300"/>
      <c r="DGJ300"/>
      <c r="DGK300"/>
      <c r="DGL300"/>
      <c r="DGM300"/>
      <c r="DGN300"/>
      <c r="DGO300"/>
      <c r="DGP300"/>
      <c r="DGQ300"/>
      <c r="DGR300"/>
      <c r="DGS300"/>
      <c r="DGT300"/>
      <c r="DGU300"/>
      <c r="DGV300"/>
      <c r="DGW300"/>
      <c r="DGX300"/>
      <c r="DGY300"/>
      <c r="DGZ300"/>
      <c r="DHA300"/>
      <c r="DHB300"/>
      <c r="DHC300"/>
      <c r="DHD300"/>
      <c r="DHE300"/>
      <c r="DHF300"/>
      <c r="DHG300"/>
      <c r="DHH300"/>
      <c r="DHI300"/>
      <c r="DHJ300"/>
      <c r="DHK300"/>
      <c r="DHL300"/>
      <c r="DHM300"/>
      <c r="DHN300"/>
      <c r="DHO300"/>
      <c r="DHP300"/>
      <c r="DHQ300"/>
      <c r="DHR300"/>
      <c r="DHS300"/>
      <c r="DHT300"/>
      <c r="DHU300"/>
      <c r="DHV300"/>
      <c r="DHW300"/>
      <c r="DHX300"/>
      <c r="DHY300"/>
      <c r="DHZ300"/>
      <c r="DIA300"/>
      <c r="DIB300"/>
      <c r="DIC300"/>
      <c r="DID300"/>
      <c r="DIE300"/>
      <c r="DIF300"/>
      <c r="DIG300"/>
      <c r="DIH300"/>
      <c r="DII300"/>
      <c r="DIJ300"/>
      <c r="DIK300"/>
      <c r="DIL300"/>
      <c r="DIM300"/>
      <c r="DIN300"/>
      <c r="DIO300"/>
      <c r="DIP300"/>
      <c r="DIQ300"/>
      <c r="DIR300"/>
      <c r="DIS300"/>
      <c r="DIT300"/>
      <c r="DIU300"/>
      <c r="DIV300"/>
      <c r="DIW300"/>
      <c r="DIX300"/>
      <c r="DIY300"/>
      <c r="DIZ300"/>
      <c r="DJA300"/>
      <c r="DJB300"/>
      <c r="DJC300"/>
      <c r="DJD300"/>
      <c r="DJE300"/>
      <c r="DJF300"/>
      <c r="DJG300"/>
      <c r="DJH300"/>
      <c r="DJI300"/>
      <c r="DJJ300"/>
      <c r="DJK300"/>
      <c r="DJL300"/>
      <c r="DJM300"/>
      <c r="DJN300"/>
      <c r="DJO300"/>
      <c r="DJP300"/>
      <c r="DJQ300"/>
      <c r="DJR300"/>
      <c r="DJS300"/>
      <c r="DJT300"/>
      <c r="DJU300"/>
      <c r="DJV300"/>
      <c r="DJW300"/>
      <c r="DJX300"/>
      <c r="DJY300"/>
      <c r="DJZ300"/>
      <c r="DKA300"/>
      <c r="DKB300"/>
      <c r="DKC300"/>
      <c r="DKD300"/>
      <c r="DKE300"/>
      <c r="DKF300"/>
      <c r="DKG300"/>
      <c r="DKH300"/>
      <c r="DKI300"/>
      <c r="DKJ300"/>
      <c r="DKK300"/>
      <c r="DKL300"/>
      <c r="DKM300"/>
      <c r="DKN300"/>
      <c r="DKO300"/>
      <c r="DKP300"/>
      <c r="DKQ300"/>
      <c r="DKR300"/>
      <c r="DKS300"/>
      <c r="DKT300"/>
      <c r="DKU300"/>
      <c r="DKV300"/>
      <c r="DKW300"/>
      <c r="DKX300"/>
      <c r="DKY300"/>
      <c r="DKZ300"/>
      <c r="DLA300"/>
      <c r="DLB300"/>
      <c r="DLC300"/>
      <c r="DLD300"/>
      <c r="DLE300"/>
      <c r="DLF300"/>
      <c r="DLG300"/>
      <c r="DLH300"/>
      <c r="DLI300"/>
      <c r="DLJ300"/>
      <c r="DLK300"/>
      <c r="DLL300"/>
      <c r="DLM300"/>
      <c r="DLN300"/>
      <c r="DLO300"/>
      <c r="DLP300"/>
      <c r="DLQ300"/>
      <c r="DLR300"/>
      <c r="DLS300"/>
      <c r="DLT300"/>
      <c r="DLU300"/>
      <c r="DLV300"/>
      <c r="DLW300"/>
      <c r="DLX300"/>
      <c r="DLY300"/>
      <c r="DLZ300"/>
      <c r="DMA300"/>
      <c r="DMB300"/>
      <c r="DMC300"/>
      <c r="DMD300"/>
      <c r="DME300"/>
      <c r="DMF300"/>
      <c r="DMG300"/>
      <c r="DMH300"/>
      <c r="DMI300"/>
      <c r="DMJ300"/>
      <c r="DMK300"/>
      <c r="DML300"/>
      <c r="DMM300"/>
      <c r="DMN300"/>
      <c r="DMO300"/>
      <c r="DMP300"/>
      <c r="DMQ300"/>
      <c r="DMR300"/>
      <c r="DMS300"/>
      <c r="DMT300"/>
      <c r="DMU300"/>
      <c r="DMV300"/>
      <c r="DMW300"/>
      <c r="DMX300"/>
      <c r="DMY300"/>
      <c r="DMZ300"/>
      <c r="DNA300"/>
      <c r="DNB300"/>
      <c r="DNC300"/>
      <c r="DND300"/>
      <c r="DNE300"/>
      <c r="DNF300"/>
      <c r="DNG300"/>
      <c r="DNH300"/>
      <c r="DNI300"/>
      <c r="DNJ300"/>
      <c r="DNK300"/>
      <c r="DNL300"/>
      <c r="DNM300"/>
      <c r="DNN300"/>
      <c r="DNO300"/>
      <c r="DNP300"/>
      <c r="DNQ300"/>
      <c r="DNR300"/>
      <c r="DNS300"/>
      <c r="DNT300"/>
      <c r="DNU300"/>
      <c r="DNV300"/>
      <c r="DNW300"/>
      <c r="DNX300"/>
      <c r="DNY300"/>
      <c r="DNZ300"/>
      <c r="DOA300"/>
      <c r="DOB300"/>
      <c r="DOC300"/>
      <c r="DOD300"/>
      <c r="DOE300"/>
      <c r="DOF300"/>
      <c r="DOG300"/>
      <c r="DOH300"/>
      <c r="DOI300"/>
      <c r="DOJ300"/>
      <c r="DOK300"/>
      <c r="DOL300"/>
      <c r="DOM300"/>
      <c r="DON300"/>
      <c r="DOO300"/>
      <c r="DOP300"/>
      <c r="DOQ300"/>
      <c r="DOR300"/>
      <c r="DOS300"/>
      <c r="DOT300"/>
      <c r="DOU300"/>
      <c r="DOV300"/>
      <c r="DOW300"/>
      <c r="DOX300"/>
      <c r="DOY300"/>
      <c r="DOZ300"/>
      <c r="DPA300"/>
      <c r="DPB300"/>
      <c r="DPC300"/>
      <c r="DPD300"/>
      <c r="DPE300"/>
      <c r="DPF300"/>
      <c r="DPG300"/>
      <c r="DPH300"/>
      <c r="DPI300"/>
      <c r="DPJ300"/>
      <c r="DPK300"/>
      <c r="DPL300"/>
      <c r="DPM300"/>
      <c r="DPN300"/>
      <c r="DPO300"/>
      <c r="DPP300"/>
      <c r="DPQ300"/>
      <c r="DPR300"/>
      <c r="DPS300"/>
      <c r="DPT300"/>
      <c r="DPU300"/>
      <c r="DPV300"/>
      <c r="DPW300"/>
      <c r="DPX300"/>
      <c r="DPY300"/>
      <c r="DPZ300"/>
      <c r="DQA300"/>
      <c r="DQB300"/>
      <c r="DQC300"/>
      <c r="DQD300"/>
      <c r="DQE300"/>
      <c r="DQF300"/>
      <c r="DQG300"/>
      <c r="DQH300"/>
      <c r="DQI300"/>
      <c r="DQJ300"/>
      <c r="DQK300"/>
      <c r="DQL300"/>
      <c r="DQM300"/>
      <c r="DQN300"/>
      <c r="DQO300"/>
      <c r="DQP300"/>
      <c r="DQQ300"/>
      <c r="DQR300"/>
      <c r="DQS300"/>
      <c r="DQT300"/>
      <c r="DQU300"/>
      <c r="DQV300"/>
      <c r="DQW300"/>
      <c r="DQX300"/>
      <c r="DQY300"/>
      <c r="DQZ300"/>
      <c r="DRA300"/>
      <c r="DRB300"/>
      <c r="DRC300"/>
      <c r="DRD300"/>
      <c r="DRE300"/>
      <c r="DRF300"/>
      <c r="DRG300"/>
      <c r="DRH300"/>
      <c r="DRI300"/>
      <c r="DRJ300"/>
      <c r="DRK300"/>
      <c r="DRL300"/>
      <c r="DRM300"/>
      <c r="DRN300"/>
      <c r="DRO300"/>
      <c r="DRP300"/>
      <c r="DRQ300"/>
      <c r="DRR300"/>
      <c r="DRS300"/>
      <c r="DRT300"/>
      <c r="DRU300"/>
      <c r="DRV300"/>
      <c r="DRW300"/>
      <c r="DRX300"/>
      <c r="DRY300"/>
      <c r="DRZ300"/>
      <c r="DSA300"/>
      <c r="DSB300"/>
      <c r="DSC300"/>
      <c r="DSD300"/>
      <c r="DSE300"/>
      <c r="DSF300"/>
      <c r="DSG300"/>
      <c r="DSH300"/>
      <c r="DSI300"/>
      <c r="DSJ300"/>
      <c r="DSK300"/>
      <c r="DSL300"/>
      <c r="DSM300"/>
      <c r="DSN300"/>
      <c r="DSO300"/>
      <c r="DSP300"/>
      <c r="DSQ300"/>
      <c r="DSR300"/>
      <c r="DSS300"/>
      <c r="DST300"/>
      <c r="DSU300"/>
      <c r="DSV300"/>
      <c r="DSW300"/>
      <c r="DSX300"/>
      <c r="DSY300"/>
      <c r="DSZ300"/>
      <c r="DTA300"/>
      <c r="DTB300"/>
      <c r="DTC300"/>
      <c r="DTD300"/>
      <c r="DTE300"/>
      <c r="DTF300"/>
      <c r="DTG300"/>
      <c r="DTH300"/>
      <c r="DTI300"/>
      <c r="DTJ300"/>
      <c r="DTK300"/>
      <c r="DTL300"/>
      <c r="DTM300"/>
      <c r="DTN300"/>
      <c r="DTO300"/>
      <c r="DTP300"/>
      <c r="DTQ300"/>
      <c r="DTR300"/>
      <c r="DTS300"/>
      <c r="DTT300"/>
      <c r="DTU300"/>
      <c r="DTV300"/>
      <c r="DTW300"/>
      <c r="DTX300"/>
      <c r="DTY300"/>
      <c r="DTZ300"/>
      <c r="DUA300"/>
      <c r="DUB300"/>
      <c r="DUC300"/>
      <c r="DUD300"/>
      <c r="DUE300"/>
      <c r="DUF300"/>
      <c r="DUG300"/>
      <c r="DUH300"/>
      <c r="DUI300"/>
      <c r="DUJ300"/>
      <c r="DUK300"/>
      <c r="DUL300"/>
      <c r="DUM300"/>
      <c r="DUN300"/>
      <c r="DUO300"/>
      <c r="DUP300"/>
      <c r="DUQ300"/>
      <c r="DUR300"/>
      <c r="DUS300"/>
      <c r="DUT300"/>
      <c r="DUU300"/>
      <c r="DUV300"/>
      <c r="DUW300"/>
      <c r="DUX300"/>
      <c r="DUY300"/>
      <c r="DUZ300"/>
      <c r="DVA300"/>
      <c r="DVB300"/>
      <c r="DVC300"/>
      <c r="DVD300"/>
      <c r="DVE300"/>
      <c r="DVF300"/>
      <c r="DVG300"/>
      <c r="DVH300"/>
      <c r="DVI300"/>
      <c r="DVJ300"/>
      <c r="DVK300"/>
      <c r="DVL300"/>
      <c r="DVM300"/>
      <c r="DVN300"/>
      <c r="DVO300"/>
      <c r="DVP300"/>
      <c r="DVQ300"/>
      <c r="DVR300"/>
      <c r="DVS300"/>
      <c r="DVT300"/>
      <c r="DVU300"/>
      <c r="DVV300"/>
      <c r="DVW300"/>
      <c r="DVX300"/>
      <c r="DVY300"/>
      <c r="DVZ300"/>
      <c r="DWA300"/>
      <c r="DWB300"/>
      <c r="DWC300"/>
      <c r="DWD300"/>
      <c r="DWE300"/>
      <c r="DWF300"/>
      <c r="DWG300"/>
      <c r="DWH300"/>
      <c r="DWI300"/>
      <c r="DWJ300"/>
      <c r="DWK300"/>
      <c r="DWL300"/>
      <c r="DWM300"/>
      <c r="DWN300"/>
      <c r="DWO300"/>
      <c r="DWP300"/>
      <c r="DWQ300"/>
      <c r="DWR300"/>
      <c r="DWS300"/>
      <c r="DWT300"/>
      <c r="DWU300"/>
      <c r="DWV300"/>
      <c r="DWW300"/>
      <c r="DWX300"/>
      <c r="DWY300"/>
      <c r="DWZ300"/>
      <c r="DXA300"/>
      <c r="DXB300"/>
      <c r="DXC300"/>
      <c r="DXD300"/>
      <c r="DXE300"/>
      <c r="DXF300"/>
      <c r="DXG300"/>
      <c r="DXH300"/>
      <c r="DXI300"/>
      <c r="DXJ300"/>
      <c r="DXK300"/>
      <c r="DXL300"/>
      <c r="DXM300"/>
      <c r="DXN300"/>
      <c r="DXO300"/>
      <c r="DXP300"/>
      <c r="DXQ300"/>
      <c r="DXR300"/>
      <c r="DXS300"/>
      <c r="DXT300"/>
      <c r="DXU300"/>
      <c r="DXV300"/>
      <c r="DXW300"/>
      <c r="DXX300"/>
      <c r="DXY300"/>
      <c r="DXZ300"/>
      <c r="DYA300"/>
      <c r="DYB300"/>
      <c r="DYC300"/>
      <c r="DYD300"/>
      <c r="DYE300"/>
      <c r="DYF300"/>
      <c r="DYG300"/>
      <c r="DYH300"/>
      <c r="DYI300"/>
      <c r="DYJ300"/>
      <c r="DYK300"/>
      <c r="DYL300"/>
      <c r="DYM300"/>
      <c r="DYN300"/>
      <c r="DYO300"/>
      <c r="DYP300"/>
      <c r="DYQ300"/>
      <c r="DYR300"/>
      <c r="DYS300"/>
      <c r="DYT300"/>
      <c r="DYU300"/>
      <c r="DYV300"/>
      <c r="DYW300"/>
      <c r="DYX300"/>
      <c r="DYY300"/>
      <c r="DYZ300"/>
      <c r="DZA300"/>
      <c r="DZB300"/>
      <c r="DZC300"/>
      <c r="DZD300"/>
      <c r="DZE300"/>
      <c r="DZF300"/>
      <c r="DZG300"/>
      <c r="DZH300"/>
      <c r="DZI300"/>
      <c r="DZJ300"/>
      <c r="DZK300"/>
      <c r="DZL300"/>
      <c r="DZM300"/>
      <c r="DZN300"/>
      <c r="DZO300"/>
      <c r="DZP300"/>
      <c r="DZQ300"/>
      <c r="DZR300"/>
      <c r="DZS300"/>
      <c r="DZT300"/>
      <c r="DZU300"/>
      <c r="DZV300"/>
      <c r="DZW300"/>
      <c r="DZX300"/>
      <c r="DZY300"/>
      <c r="DZZ300"/>
      <c r="EAA300"/>
      <c r="EAB300"/>
      <c r="EAC300"/>
      <c r="EAD300"/>
      <c r="EAE300"/>
      <c r="EAF300"/>
      <c r="EAG300"/>
      <c r="EAH300"/>
      <c r="EAI300"/>
      <c r="EAJ300"/>
      <c r="EAK300"/>
      <c r="EAL300"/>
      <c r="EAM300"/>
      <c r="EAN300"/>
      <c r="EAO300"/>
      <c r="EAP300"/>
      <c r="EAQ300"/>
      <c r="EAR300"/>
      <c r="EAS300"/>
      <c r="EAT300"/>
      <c r="EAU300"/>
      <c r="EAV300"/>
      <c r="EAW300"/>
      <c r="EAX300"/>
      <c r="EAY300"/>
      <c r="EAZ300"/>
      <c r="EBA300"/>
      <c r="EBB300"/>
      <c r="EBC300"/>
      <c r="EBD300"/>
      <c r="EBE300"/>
      <c r="EBF300"/>
      <c r="EBG300"/>
      <c r="EBH300"/>
      <c r="EBI300"/>
      <c r="EBJ300"/>
      <c r="EBK300"/>
      <c r="EBL300"/>
      <c r="EBM300"/>
      <c r="EBN300"/>
      <c r="EBO300"/>
      <c r="EBP300"/>
      <c r="EBQ300"/>
      <c r="EBR300"/>
      <c r="EBS300"/>
      <c r="EBT300"/>
      <c r="EBU300"/>
      <c r="EBV300"/>
      <c r="EBW300"/>
      <c r="EBX300"/>
      <c r="EBY300"/>
      <c r="EBZ300"/>
      <c r="ECA300"/>
      <c r="ECB300"/>
      <c r="ECC300"/>
      <c r="ECD300"/>
      <c r="ECE300"/>
      <c r="ECF300"/>
      <c r="ECG300"/>
      <c r="ECH300"/>
      <c r="ECI300"/>
      <c r="ECJ300"/>
      <c r="ECK300"/>
      <c r="ECL300"/>
      <c r="ECM300"/>
      <c r="ECN300"/>
      <c r="ECO300"/>
      <c r="ECP300"/>
      <c r="ECQ300"/>
      <c r="ECR300"/>
      <c r="ECS300"/>
      <c r="ECT300"/>
      <c r="ECU300"/>
      <c r="ECV300"/>
      <c r="ECW300"/>
      <c r="ECX300"/>
      <c r="ECY300"/>
      <c r="ECZ300"/>
      <c r="EDA300"/>
      <c r="EDB300"/>
      <c r="EDC300"/>
      <c r="EDD300"/>
      <c r="EDE300"/>
      <c r="EDF300"/>
      <c r="EDG300"/>
      <c r="EDH300"/>
      <c r="EDI300"/>
      <c r="EDJ300"/>
      <c r="EDK300"/>
      <c r="EDL300"/>
      <c r="EDM300"/>
      <c r="EDN300"/>
      <c r="EDO300"/>
      <c r="EDP300"/>
      <c r="EDQ300"/>
      <c r="EDR300"/>
      <c r="EDS300"/>
      <c r="EDT300"/>
      <c r="EDU300"/>
      <c r="EDV300"/>
      <c r="EDW300"/>
      <c r="EDX300"/>
      <c r="EDY300"/>
      <c r="EDZ300"/>
      <c r="EEA300"/>
      <c r="EEB300"/>
      <c r="EEC300"/>
      <c r="EED300"/>
      <c r="EEE300"/>
      <c r="EEF300"/>
      <c r="EEG300"/>
      <c r="EEH300"/>
      <c r="EEI300"/>
      <c r="EEJ300"/>
      <c r="EEK300"/>
      <c r="EEL300"/>
      <c r="EEM300"/>
      <c r="EEN300"/>
      <c r="EEO300"/>
      <c r="EEP300"/>
      <c r="EEQ300"/>
      <c r="EER300"/>
      <c r="EES300"/>
      <c r="EET300"/>
      <c r="EEU300"/>
      <c r="EEV300"/>
      <c r="EEW300"/>
      <c r="EEX300"/>
      <c r="EEY300"/>
      <c r="EEZ300"/>
      <c r="EFA300"/>
      <c r="EFB300"/>
      <c r="EFC300"/>
      <c r="EFD300"/>
      <c r="EFE300"/>
      <c r="EFF300"/>
      <c r="EFG300"/>
      <c r="EFH300"/>
      <c r="EFI300"/>
      <c r="EFJ300"/>
      <c r="EFK300"/>
      <c r="EFL300"/>
      <c r="EFM300"/>
      <c r="EFN300"/>
      <c r="EFO300"/>
      <c r="EFP300"/>
      <c r="EFQ300"/>
      <c r="EFR300"/>
      <c r="EFS300"/>
      <c r="EFT300"/>
      <c r="EFU300"/>
      <c r="EFV300"/>
      <c r="EFW300"/>
      <c r="EFX300"/>
      <c r="EFY300"/>
      <c r="EFZ300"/>
      <c r="EGA300"/>
      <c r="EGB300"/>
      <c r="EGC300"/>
      <c r="EGD300"/>
      <c r="EGE300"/>
      <c r="EGF300"/>
      <c r="EGG300"/>
      <c r="EGH300"/>
      <c r="EGI300"/>
      <c r="EGJ300"/>
      <c r="EGK300"/>
      <c r="EGL300"/>
      <c r="EGM300"/>
      <c r="EGN300"/>
      <c r="EGO300"/>
      <c r="EGP300"/>
      <c r="EGQ300"/>
      <c r="EGR300"/>
      <c r="EGS300"/>
      <c r="EGT300"/>
      <c r="EGU300"/>
      <c r="EGV300"/>
      <c r="EGW300"/>
      <c r="EGX300"/>
      <c r="EGY300"/>
      <c r="EGZ300"/>
      <c r="EHA300"/>
      <c r="EHB300"/>
      <c r="EHC300"/>
      <c r="EHD300"/>
      <c r="EHE300"/>
      <c r="EHF300"/>
      <c r="EHG300"/>
      <c r="EHH300"/>
      <c r="EHI300"/>
      <c r="EHJ300"/>
      <c r="EHK300"/>
      <c r="EHL300"/>
      <c r="EHM300"/>
      <c r="EHN300"/>
      <c r="EHO300"/>
      <c r="EHP300"/>
      <c r="EHQ300"/>
      <c r="EHR300"/>
      <c r="EHS300"/>
      <c r="EHT300"/>
      <c r="EHU300"/>
      <c r="EHV300"/>
      <c r="EHW300"/>
      <c r="EHX300"/>
      <c r="EHY300"/>
      <c r="EHZ300"/>
      <c r="EIA300"/>
      <c r="EIB300"/>
      <c r="EIC300"/>
      <c r="EID300"/>
      <c r="EIE300"/>
      <c r="EIF300"/>
      <c r="EIG300"/>
      <c r="EIH300"/>
      <c r="EII300"/>
      <c r="EIJ300"/>
      <c r="EIK300"/>
      <c r="EIL300"/>
      <c r="EIM300"/>
      <c r="EIN300"/>
      <c r="EIO300"/>
      <c r="EIP300"/>
      <c r="EIQ300"/>
      <c r="EIR300"/>
      <c r="EIS300"/>
      <c r="EIT300"/>
      <c r="EIU300"/>
      <c r="EIV300"/>
      <c r="EIW300"/>
      <c r="EIX300"/>
      <c r="EIY300"/>
      <c r="EIZ300"/>
      <c r="EJA300"/>
      <c r="EJB300"/>
      <c r="EJC300"/>
      <c r="EJD300"/>
      <c r="EJE300"/>
      <c r="EJF300"/>
      <c r="EJG300"/>
      <c r="EJH300"/>
      <c r="EJI300"/>
      <c r="EJJ300"/>
      <c r="EJK300"/>
      <c r="EJL300"/>
      <c r="EJM300"/>
      <c r="EJN300"/>
      <c r="EJO300"/>
      <c r="EJP300"/>
      <c r="EJQ300"/>
      <c r="EJR300"/>
      <c r="EJS300"/>
      <c r="EJT300"/>
      <c r="EJU300"/>
      <c r="EJV300"/>
      <c r="EJW300"/>
      <c r="EJX300"/>
      <c r="EJY300"/>
      <c r="EJZ300"/>
      <c r="EKA300"/>
      <c r="EKB300"/>
      <c r="EKC300"/>
      <c r="EKD300"/>
      <c r="EKE300"/>
      <c r="EKF300"/>
      <c r="EKG300"/>
      <c r="EKH300"/>
      <c r="EKI300"/>
      <c r="EKJ300"/>
      <c r="EKK300"/>
      <c r="EKL300"/>
      <c r="EKM300"/>
      <c r="EKN300"/>
      <c r="EKO300"/>
      <c r="EKP300"/>
      <c r="EKQ300"/>
      <c r="EKR300"/>
      <c r="EKS300"/>
      <c r="EKT300"/>
      <c r="EKU300"/>
      <c r="EKV300"/>
      <c r="EKW300"/>
      <c r="EKX300"/>
      <c r="EKY300"/>
      <c r="EKZ300"/>
      <c r="ELA300"/>
      <c r="ELB300"/>
      <c r="ELC300"/>
      <c r="ELD300"/>
      <c r="ELE300"/>
      <c r="ELF300"/>
      <c r="ELG300"/>
      <c r="ELH300"/>
      <c r="ELI300"/>
      <c r="ELJ300"/>
      <c r="ELK300"/>
      <c r="ELL300"/>
      <c r="ELM300"/>
      <c r="ELN300"/>
      <c r="ELO300"/>
      <c r="ELP300"/>
      <c r="ELQ300"/>
      <c r="ELR300"/>
      <c r="ELS300"/>
      <c r="ELT300"/>
      <c r="ELU300"/>
      <c r="ELV300"/>
      <c r="ELW300"/>
      <c r="ELX300"/>
      <c r="ELY300"/>
      <c r="ELZ300"/>
      <c r="EMA300"/>
      <c r="EMB300"/>
      <c r="EMC300"/>
      <c r="EMD300"/>
      <c r="EME300"/>
      <c r="EMF300"/>
      <c r="EMG300"/>
      <c r="EMH300"/>
      <c r="EMI300"/>
      <c r="EMJ300"/>
      <c r="EMK300"/>
      <c r="EML300"/>
      <c r="EMM300"/>
      <c r="EMN300"/>
      <c r="EMO300"/>
      <c r="EMP300"/>
      <c r="EMQ300"/>
      <c r="EMR300"/>
      <c r="EMS300"/>
      <c r="EMT300"/>
      <c r="EMU300"/>
      <c r="EMV300"/>
      <c r="EMW300"/>
      <c r="EMX300"/>
      <c r="EMY300"/>
      <c r="EMZ300"/>
      <c r="ENA300"/>
      <c r="ENB300"/>
      <c r="ENC300"/>
      <c r="END300"/>
      <c r="ENE300"/>
      <c r="ENF300"/>
      <c r="ENG300"/>
      <c r="ENH300"/>
      <c r="ENI300"/>
      <c r="ENJ300"/>
      <c r="ENK300"/>
      <c r="ENL300"/>
      <c r="ENM300"/>
      <c r="ENN300"/>
      <c r="ENO300"/>
      <c r="ENP300"/>
      <c r="ENQ300"/>
      <c r="ENR300"/>
      <c r="ENS300"/>
      <c r="ENT300"/>
      <c r="ENU300"/>
      <c r="ENV300"/>
      <c r="ENW300"/>
      <c r="ENX300"/>
      <c r="ENY300"/>
      <c r="ENZ300"/>
      <c r="EOA300"/>
      <c r="EOB300"/>
      <c r="EOC300"/>
      <c r="EOD300"/>
      <c r="EOE300"/>
      <c r="EOF300"/>
      <c r="EOG300"/>
      <c r="EOH300"/>
      <c r="EOI300"/>
      <c r="EOJ300"/>
      <c r="EOK300"/>
      <c r="EOL300"/>
      <c r="EOM300"/>
      <c r="EON300"/>
      <c r="EOO300"/>
      <c r="EOP300"/>
      <c r="EOQ300"/>
      <c r="EOR300"/>
      <c r="EOS300"/>
      <c r="EOT300"/>
      <c r="EOU300"/>
      <c r="EOV300"/>
      <c r="EOW300"/>
      <c r="EOX300"/>
      <c r="EOY300"/>
      <c r="EOZ300"/>
      <c r="EPA300"/>
      <c r="EPB300"/>
      <c r="EPC300"/>
      <c r="EPD300"/>
      <c r="EPE300"/>
      <c r="EPF300"/>
      <c r="EPG300"/>
      <c r="EPH300"/>
      <c r="EPI300"/>
      <c r="EPJ300"/>
      <c r="EPK300"/>
      <c r="EPL300"/>
      <c r="EPM300"/>
      <c r="EPN300"/>
      <c r="EPO300"/>
      <c r="EPP300"/>
      <c r="EPQ300"/>
      <c r="EPR300"/>
      <c r="EPS300"/>
      <c r="EPT300"/>
      <c r="EPU300"/>
      <c r="EPV300"/>
      <c r="EPW300"/>
      <c r="EPX300"/>
      <c r="EPY300"/>
      <c r="EPZ300"/>
      <c r="EQA300"/>
      <c r="EQB300"/>
      <c r="EQC300"/>
      <c r="EQD300"/>
      <c r="EQE300"/>
      <c r="EQF300"/>
      <c r="EQG300"/>
      <c r="EQH300"/>
      <c r="EQI300"/>
      <c r="EQJ300"/>
      <c r="EQK300"/>
      <c r="EQL300"/>
      <c r="EQM300"/>
      <c r="EQN300"/>
      <c r="EQO300"/>
      <c r="EQP300"/>
      <c r="EQQ300"/>
      <c r="EQR300"/>
      <c r="EQS300"/>
      <c r="EQT300"/>
      <c r="EQU300"/>
      <c r="EQV300"/>
      <c r="EQW300"/>
      <c r="EQX300"/>
      <c r="EQY300"/>
      <c r="EQZ300"/>
      <c r="ERA300"/>
      <c r="ERB300"/>
      <c r="ERC300"/>
      <c r="ERD300"/>
      <c r="ERE300"/>
      <c r="ERF300"/>
      <c r="ERG300"/>
      <c r="ERH300"/>
      <c r="ERI300"/>
      <c r="ERJ300"/>
      <c r="ERK300"/>
      <c r="ERL300"/>
      <c r="ERM300"/>
      <c r="ERN300"/>
      <c r="ERO300"/>
      <c r="ERP300"/>
      <c r="ERQ300"/>
      <c r="ERR300"/>
      <c r="ERS300"/>
      <c r="ERT300"/>
      <c r="ERU300"/>
      <c r="ERV300"/>
      <c r="ERW300"/>
      <c r="ERX300"/>
      <c r="ERY300"/>
      <c r="ERZ300"/>
      <c r="ESA300"/>
      <c r="ESB300"/>
      <c r="ESC300"/>
      <c r="ESD300"/>
      <c r="ESE300"/>
      <c r="ESF300"/>
      <c r="ESG300"/>
      <c r="ESH300"/>
      <c r="ESI300"/>
      <c r="ESJ300"/>
      <c r="ESK300"/>
      <c r="ESL300"/>
      <c r="ESM300"/>
      <c r="ESN300"/>
      <c r="ESO300"/>
      <c r="ESP300"/>
      <c r="ESQ300"/>
      <c r="ESR300"/>
      <c r="ESS300"/>
      <c r="EST300"/>
      <c r="ESU300"/>
      <c r="ESV300"/>
      <c r="ESW300"/>
      <c r="ESX300"/>
      <c r="ESY300"/>
      <c r="ESZ300"/>
      <c r="ETA300"/>
      <c r="ETB300"/>
      <c r="ETC300"/>
      <c r="ETD300"/>
      <c r="ETE300"/>
      <c r="ETF300"/>
      <c r="ETG300"/>
      <c r="ETH300"/>
      <c r="ETI300"/>
      <c r="ETJ300"/>
      <c r="ETK300"/>
      <c r="ETL300"/>
      <c r="ETM300"/>
      <c r="ETN300"/>
      <c r="ETO300"/>
      <c r="ETP300"/>
      <c r="ETQ300"/>
      <c r="ETR300"/>
      <c r="ETS300"/>
      <c r="ETT300"/>
      <c r="ETU300"/>
      <c r="ETV300"/>
      <c r="ETW300"/>
      <c r="ETX300"/>
      <c r="ETY300"/>
      <c r="ETZ300"/>
      <c r="EUA300"/>
      <c r="EUB300"/>
      <c r="EUC300"/>
      <c r="EUD300"/>
      <c r="EUE300"/>
      <c r="EUF300"/>
      <c r="EUG300"/>
      <c r="EUH300"/>
      <c r="EUI300"/>
      <c r="EUJ300"/>
      <c r="EUK300"/>
      <c r="EUL300"/>
      <c r="EUM300"/>
      <c r="EUN300"/>
      <c r="EUO300"/>
      <c r="EUP300"/>
      <c r="EUQ300"/>
      <c r="EUR300"/>
      <c r="EUS300"/>
      <c r="EUT300"/>
      <c r="EUU300"/>
      <c r="EUV300"/>
      <c r="EUW300"/>
      <c r="EUX300"/>
      <c r="EUY300"/>
      <c r="EUZ300"/>
      <c r="EVA300"/>
      <c r="EVB300"/>
      <c r="EVC300"/>
      <c r="EVD300"/>
      <c r="EVE300"/>
      <c r="EVF300"/>
      <c r="EVG300"/>
      <c r="EVH300"/>
      <c r="EVI300"/>
      <c r="EVJ300"/>
      <c r="EVK300"/>
      <c r="EVL300"/>
      <c r="EVM300"/>
      <c r="EVN300"/>
      <c r="EVO300"/>
      <c r="EVP300"/>
      <c r="EVQ300"/>
      <c r="EVR300"/>
      <c r="EVS300"/>
      <c r="EVT300"/>
      <c r="EVU300"/>
      <c r="EVV300"/>
      <c r="EVW300"/>
      <c r="EVX300"/>
      <c r="EVY300"/>
      <c r="EVZ300"/>
      <c r="EWA300"/>
      <c r="EWB300"/>
      <c r="EWC300"/>
      <c r="EWD300"/>
      <c r="EWE300"/>
      <c r="EWF300"/>
      <c r="EWG300"/>
      <c r="EWH300"/>
      <c r="EWI300"/>
      <c r="EWJ300"/>
      <c r="EWK300"/>
      <c r="EWL300"/>
      <c r="EWM300"/>
      <c r="EWN300"/>
      <c r="EWO300"/>
      <c r="EWP300"/>
      <c r="EWQ300"/>
      <c r="EWR300"/>
      <c r="EWS300"/>
      <c r="EWT300"/>
      <c r="EWU300"/>
      <c r="EWV300"/>
      <c r="EWW300"/>
      <c r="EWX300"/>
      <c r="EWY300"/>
      <c r="EWZ300"/>
      <c r="EXA300"/>
      <c r="EXB300"/>
      <c r="EXC300"/>
      <c r="EXD300"/>
      <c r="EXE300"/>
      <c r="EXF300"/>
      <c r="EXG300"/>
      <c r="EXH300"/>
      <c r="EXI300"/>
      <c r="EXJ300"/>
      <c r="EXK300"/>
      <c r="EXL300"/>
      <c r="EXM300"/>
      <c r="EXN300"/>
      <c r="EXO300"/>
      <c r="EXP300"/>
      <c r="EXQ300"/>
      <c r="EXR300"/>
      <c r="EXS300"/>
      <c r="EXT300"/>
      <c r="EXU300"/>
      <c r="EXV300"/>
      <c r="EXW300"/>
      <c r="EXX300"/>
      <c r="EXY300"/>
      <c r="EXZ300"/>
      <c r="EYA300"/>
      <c r="EYB300"/>
      <c r="EYC300"/>
      <c r="EYD300"/>
      <c r="EYE300"/>
      <c r="EYF300"/>
      <c r="EYG300"/>
      <c r="EYH300"/>
      <c r="EYI300"/>
      <c r="EYJ300"/>
      <c r="EYK300"/>
      <c r="EYL300"/>
      <c r="EYM300"/>
      <c r="EYN300"/>
      <c r="EYO300"/>
      <c r="EYP300"/>
      <c r="EYQ300"/>
      <c r="EYR300"/>
      <c r="EYS300"/>
      <c r="EYT300"/>
      <c r="EYU300"/>
      <c r="EYV300"/>
      <c r="EYW300"/>
      <c r="EYX300"/>
      <c r="EYY300"/>
      <c r="EYZ300"/>
      <c r="EZA300"/>
      <c r="EZB300"/>
      <c r="EZC300"/>
      <c r="EZD300"/>
      <c r="EZE300"/>
      <c r="EZF300"/>
      <c r="EZG300"/>
      <c r="EZH300"/>
      <c r="EZI300"/>
      <c r="EZJ300"/>
      <c r="EZK300"/>
      <c r="EZL300"/>
      <c r="EZM300"/>
      <c r="EZN300"/>
      <c r="EZO300"/>
      <c r="EZP300"/>
      <c r="EZQ300"/>
      <c r="EZR300"/>
      <c r="EZS300"/>
      <c r="EZT300"/>
      <c r="EZU300"/>
      <c r="EZV300"/>
      <c r="EZW300"/>
      <c r="EZX300"/>
      <c r="EZY300"/>
      <c r="EZZ300"/>
      <c r="FAA300"/>
      <c r="FAB300"/>
      <c r="FAC300"/>
      <c r="FAD300"/>
      <c r="FAE300"/>
      <c r="FAF300"/>
      <c r="FAG300"/>
      <c r="FAH300"/>
      <c r="FAI300"/>
      <c r="FAJ300"/>
      <c r="FAK300"/>
      <c r="FAL300"/>
      <c r="FAM300"/>
      <c r="FAN300"/>
      <c r="FAO300"/>
      <c r="FAP300"/>
      <c r="FAQ300"/>
      <c r="FAR300"/>
      <c r="FAS300"/>
      <c r="FAT300"/>
      <c r="FAU300"/>
      <c r="FAV300"/>
      <c r="FAW300"/>
      <c r="FAX300"/>
      <c r="FAY300"/>
      <c r="FAZ300"/>
      <c r="FBA300"/>
      <c r="FBB300"/>
      <c r="FBC300"/>
      <c r="FBD300"/>
      <c r="FBE300"/>
      <c r="FBF300"/>
      <c r="FBG300"/>
      <c r="FBH300"/>
      <c r="FBI300"/>
      <c r="FBJ300"/>
      <c r="FBK300"/>
      <c r="FBL300"/>
      <c r="FBM300"/>
      <c r="FBN300"/>
      <c r="FBO300"/>
      <c r="FBP300"/>
      <c r="FBQ300"/>
      <c r="FBR300"/>
      <c r="FBS300"/>
      <c r="FBT300"/>
      <c r="FBU300"/>
      <c r="FBV300"/>
      <c r="FBW300"/>
      <c r="FBX300"/>
      <c r="FBY300"/>
      <c r="FBZ300"/>
      <c r="FCA300"/>
      <c r="FCB300"/>
      <c r="FCC300"/>
      <c r="FCD300"/>
      <c r="FCE300"/>
      <c r="FCF300"/>
      <c r="FCG300"/>
      <c r="FCH300"/>
      <c r="FCI300"/>
      <c r="FCJ300"/>
      <c r="FCK300"/>
      <c r="FCL300"/>
      <c r="FCM300"/>
      <c r="FCN300"/>
      <c r="FCO300"/>
      <c r="FCP300"/>
      <c r="FCQ300"/>
      <c r="FCR300"/>
      <c r="FCS300"/>
      <c r="FCT300"/>
      <c r="FCU300"/>
      <c r="FCV300"/>
      <c r="FCW300"/>
      <c r="FCX300"/>
      <c r="FCY300"/>
      <c r="FCZ300"/>
      <c r="FDA300"/>
      <c r="FDB300"/>
      <c r="FDC300"/>
      <c r="FDD300"/>
      <c r="FDE300"/>
      <c r="FDF300"/>
      <c r="FDG300"/>
      <c r="FDH300"/>
      <c r="FDI300"/>
      <c r="FDJ300"/>
      <c r="FDK300"/>
      <c r="FDL300"/>
      <c r="FDM300"/>
      <c r="FDN300"/>
      <c r="FDO300"/>
      <c r="FDP300"/>
      <c r="FDQ300"/>
      <c r="FDR300"/>
      <c r="FDS300"/>
      <c r="FDT300"/>
      <c r="FDU300"/>
      <c r="FDV300"/>
      <c r="FDW300"/>
      <c r="FDX300"/>
      <c r="FDY300"/>
      <c r="FDZ300"/>
      <c r="FEA300"/>
      <c r="FEB300"/>
      <c r="FEC300"/>
      <c r="FED300"/>
      <c r="FEE300"/>
      <c r="FEF300"/>
      <c r="FEG300"/>
      <c r="FEH300"/>
      <c r="FEI300"/>
      <c r="FEJ300"/>
      <c r="FEK300"/>
      <c r="FEL300"/>
      <c r="FEM300"/>
      <c r="FEN300"/>
      <c r="FEO300"/>
      <c r="FEP300"/>
      <c r="FEQ300"/>
      <c r="FER300"/>
      <c r="FES300"/>
      <c r="FET300"/>
      <c r="FEU300"/>
      <c r="FEV300"/>
      <c r="FEW300"/>
      <c r="FEX300"/>
      <c r="FEY300"/>
      <c r="FEZ300"/>
      <c r="FFA300"/>
      <c r="FFB300"/>
      <c r="FFC300"/>
      <c r="FFD300"/>
      <c r="FFE300"/>
      <c r="FFF300"/>
      <c r="FFG300"/>
      <c r="FFH300"/>
      <c r="FFI300"/>
      <c r="FFJ300"/>
      <c r="FFK300"/>
      <c r="FFL300"/>
      <c r="FFM300"/>
      <c r="FFN300"/>
      <c r="FFO300"/>
      <c r="FFP300"/>
      <c r="FFQ300"/>
      <c r="FFR300"/>
      <c r="FFS300"/>
      <c r="FFT300"/>
      <c r="FFU300"/>
      <c r="FFV300"/>
      <c r="FFW300"/>
      <c r="FFX300"/>
      <c r="FFY300"/>
      <c r="FFZ300"/>
      <c r="FGA300"/>
      <c r="FGB300"/>
      <c r="FGC300"/>
      <c r="FGD300"/>
      <c r="FGE300"/>
      <c r="FGF300"/>
      <c r="FGG300"/>
      <c r="FGH300"/>
      <c r="FGI300"/>
      <c r="FGJ300"/>
      <c r="FGK300"/>
      <c r="FGL300"/>
      <c r="FGM300"/>
      <c r="FGN300"/>
      <c r="FGO300"/>
      <c r="FGP300"/>
      <c r="FGQ300"/>
      <c r="FGR300"/>
      <c r="FGS300"/>
      <c r="FGT300"/>
      <c r="FGU300"/>
      <c r="FGV300"/>
      <c r="FGW300"/>
      <c r="FGX300"/>
      <c r="FGY300"/>
      <c r="FGZ300"/>
      <c r="FHA300"/>
      <c r="FHB300"/>
      <c r="FHC300"/>
      <c r="FHD300"/>
      <c r="FHE300"/>
      <c r="FHF300"/>
      <c r="FHG300"/>
      <c r="FHH300"/>
      <c r="FHI300"/>
      <c r="FHJ300"/>
      <c r="FHK300"/>
      <c r="FHL300"/>
      <c r="FHM300"/>
      <c r="FHN300"/>
      <c r="FHO300"/>
      <c r="FHP300"/>
      <c r="FHQ300"/>
      <c r="FHR300"/>
      <c r="FHS300"/>
      <c r="FHT300"/>
      <c r="FHU300"/>
      <c r="FHV300"/>
      <c r="FHW300"/>
      <c r="FHX300"/>
      <c r="FHY300"/>
      <c r="FHZ300"/>
      <c r="FIA300"/>
      <c r="FIB300"/>
      <c r="FIC300"/>
      <c r="FID300"/>
      <c r="FIE300"/>
      <c r="FIF300"/>
      <c r="FIG300"/>
      <c r="FIH300"/>
      <c r="FII300"/>
      <c r="FIJ300"/>
      <c r="FIK300"/>
      <c r="FIL300"/>
      <c r="FIM300"/>
      <c r="FIN300"/>
      <c r="FIO300"/>
      <c r="FIP300"/>
      <c r="FIQ300"/>
      <c r="FIR300"/>
      <c r="FIS300"/>
      <c r="FIT300"/>
      <c r="FIU300"/>
      <c r="FIV300"/>
      <c r="FIW300"/>
      <c r="FIX300"/>
      <c r="FIY300"/>
      <c r="FIZ300"/>
      <c r="FJA300"/>
      <c r="FJB300"/>
      <c r="FJC300"/>
      <c r="FJD300"/>
      <c r="FJE300"/>
      <c r="FJF300"/>
      <c r="FJG300"/>
      <c r="FJH300"/>
      <c r="FJI300"/>
      <c r="FJJ300"/>
      <c r="FJK300"/>
      <c r="FJL300"/>
      <c r="FJM300"/>
      <c r="FJN300"/>
      <c r="FJO300"/>
      <c r="FJP300"/>
      <c r="FJQ300"/>
      <c r="FJR300"/>
      <c r="FJS300"/>
      <c r="FJT300"/>
      <c r="FJU300"/>
      <c r="FJV300"/>
      <c r="FJW300"/>
      <c r="FJX300"/>
      <c r="FJY300"/>
      <c r="FJZ300"/>
      <c r="FKA300"/>
      <c r="FKB300"/>
      <c r="FKC300"/>
      <c r="FKD300"/>
      <c r="FKE300"/>
      <c r="FKF300"/>
      <c r="FKG300"/>
      <c r="FKH300"/>
      <c r="FKI300"/>
      <c r="FKJ300"/>
      <c r="FKK300"/>
      <c r="FKL300"/>
      <c r="FKM300"/>
      <c r="FKN300"/>
      <c r="FKO300"/>
      <c r="FKP300"/>
      <c r="FKQ300"/>
      <c r="FKR300"/>
      <c r="FKS300"/>
      <c r="FKT300"/>
      <c r="FKU300"/>
      <c r="FKV300"/>
      <c r="FKW300"/>
      <c r="FKX300"/>
      <c r="FKY300"/>
      <c r="FKZ300"/>
      <c r="FLA300"/>
      <c r="FLB300"/>
      <c r="FLC300"/>
      <c r="FLD300"/>
      <c r="FLE300"/>
      <c r="FLF300"/>
      <c r="FLG300"/>
      <c r="FLH300"/>
      <c r="FLI300"/>
      <c r="FLJ300"/>
      <c r="FLK300"/>
      <c r="FLL300"/>
      <c r="FLM300"/>
      <c r="FLN300"/>
      <c r="FLO300"/>
      <c r="FLP300"/>
      <c r="FLQ300"/>
      <c r="FLR300"/>
      <c r="FLS300"/>
      <c r="FLT300"/>
      <c r="FLU300"/>
      <c r="FLV300"/>
      <c r="FLW300"/>
      <c r="FLX300"/>
      <c r="FLY300"/>
      <c r="FLZ300"/>
      <c r="FMA300"/>
      <c r="FMB300"/>
      <c r="FMC300"/>
      <c r="FMD300"/>
      <c r="FME300"/>
      <c r="FMF300"/>
      <c r="FMG300"/>
      <c r="FMH300"/>
      <c r="FMI300"/>
      <c r="FMJ300"/>
      <c r="FMK300"/>
      <c r="FML300"/>
      <c r="FMM300"/>
      <c r="FMN300"/>
      <c r="FMO300"/>
      <c r="FMP300"/>
      <c r="FMQ300"/>
      <c r="FMR300"/>
      <c r="FMS300"/>
      <c r="FMT300"/>
      <c r="FMU300"/>
      <c r="FMV300"/>
      <c r="FMW300"/>
      <c r="FMX300"/>
      <c r="FMY300"/>
      <c r="FMZ300"/>
      <c r="FNA300"/>
      <c r="FNB300"/>
      <c r="FNC300"/>
      <c r="FND300"/>
      <c r="FNE300"/>
      <c r="FNF300"/>
      <c r="FNG300"/>
      <c r="FNH300"/>
      <c r="FNI300"/>
      <c r="FNJ300"/>
      <c r="FNK300"/>
      <c r="FNL300"/>
      <c r="FNM300"/>
      <c r="FNN300"/>
      <c r="FNO300"/>
      <c r="FNP300"/>
      <c r="FNQ300"/>
      <c r="FNR300"/>
      <c r="FNS300"/>
      <c r="FNT300"/>
      <c r="FNU300"/>
      <c r="FNV300"/>
      <c r="FNW300"/>
      <c r="FNX300"/>
      <c r="FNY300"/>
      <c r="FNZ300"/>
      <c r="FOA300"/>
      <c r="FOB300"/>
      <c r="FOC300"/>
      <c r="FOD300"/>
      <c r="FOE300"/>
      <c r="FOF300"/>
      <c r="FOG300"/>
      <c r="FOH300"/>
      <c r="FOI300"/>
      <c r="FOJ300"/>
      <c r="FOK300"/>
      <c r="FOL300"/>
      <c r="FOM300"/>
      <c r="FON300"/>
      <c r="FOO300"/>
      <c r="FOP300"/>
      <c r="FOQ300"/>
      <c r="FOR300"/>
      <c r="FOS300"/>
      <c r="FOT300"/>
      <c r="FOU300"/>
      <c r="FOV300"/>
      <c r="FOW300"/>
      <c r="FOX300"/>
      <c r="FOY300"/>
      <c r="FOZ300"/>
      <c r="FPA300"/>
      <c r="FPB300"/>
      <c r="FPC300"/>
      <c r="FPD300"/>
      <c r="FPE300"/>
      <c r="FPF300"/>
      <c r="FPG300"/>
      <c r="FPH300"/>
      <c r="FPI300"/>
      <c r="FPJ300"/>
      <c r="FPK300"/>
      <c r="FPL300"/>
      <c r="FPM300"/>
      <c r="FPN300"/>
      <c r="FPO300"/>
      <c r="FPP300"/>
      <c r="FPQ300"/>
      <c r="FPR300"/>
      <c r="FPS300"/>
      <c r="FPT300"/>
      <c r="FPU300"/>
      <c r="FPV300"/>
      <c r="FPW300"/>
      <c r="FPX300"/>
      <c r="FPY300"/>
      <c r="FPZ300"/>
      <c r="FQA300"/>
      <c r="FQB300"/>
      <c r="FQC300"/>
      <c r="FQD300"/>
      <c r="FQE300"/>
      <c r="FQF300"/>
      <c r="FQG300"/>
      <c r="FQH300"/>
      <c r="FQI300"/>
      <c r="FQJ300"/>
      <c r="FQK300"/>
      <c r="FQL300"/>
      <c r="FQM300"/>
      <c r="FQN300"/>
      <c r="FQO300"/>
      <c r="FQP300"/>
      <c r="FQQ300"/>
      <c r="FQR300"/>
      <c r="FQS300"/>
      <c r="FQT300"/>
      <c r="FQU300"/>
      <c r="FQV300"/>
      <c r="FQW300"/>
      <c r="FQX300"/>
      <c r="FQY300"/>
      <c r="FQZ300"/>
      <c r="FRA300"/>
      <c r="FRB300"/>
      <c r="FRC300"/>
      <c r="FRD300"/>
      <c r="FRE300"/>
      <c r="FRF300"/>
      <c r="FRG300"/>
      <c r="FRH300"/>
      <c r="FRI300"/>
      <c r="FRJ300"/>
      <c r="FRK300"/>
      <c r="FRL300"/>
      <c r="FRM300"/>
      <c r="FRN300"/>
      <c r="FRO300"/>
      <c r="FRP300"/>
      <c r="FRQ300"/>
      <c r="FRR300"/>
      <c r="FRS300"/>
      <c r="FRT300"/>
      <c r="FRU300"/>
      <c r="FRV300"/>
      <c r="FRW300"/>
      <c r="FRX300"/>
      <c r="FRY300"/>
      <c r="FRZ300"/>
      <c r="FSA300"/>
      <c r="FSB300"/>
      <c r="FSC300"/>
      <c r="FSD300"/>
      <c r="FSE300"/>
      <c r="FSF300"/>
      <c r="FSG300"/>
      <c r="FSH300"/>
      <c r="FSI300"/>
      <c r="FSJ300"/>
      <c r="FSK300"/>
      <c r="FSL300"/>
      <c r="FSM300"/>
      <c r="FSN300"/>
      <c r="FSO300"/>
      <c r="FSP300"/>
      <c r="FSQ300"/>
      <c r="FSR300"/>
      <c r="FSS300"/>
      <c r="FST300"/>
      <c r="FSU300"/>
      <c r="FSV300"/>
      <c r="FSW300"/>
      <c r="FSX300"/>
      <c r="FSY300"/>
      <c r="FSZ300"/>
      <c r="FTA300"/>
      <c r="FTB300"/>
      <c r="FTC300"/>
      <c r="FTD300"/>
      <c r="FTE300"/>
      <c r="FTF300"/>
      <c r="FTG300"/>
      <c r="FTH300"/>
      <c r="FTI300"/>
      <c r="FTJ300"/>
      <c r="FTK300"/>
      <c r="FTL300"/>
      <c r="FTM300"/>
      <c r="FTN300"/>
      <c r="FTO300"/>
      <c r="FTP300"/>
      <c r="FTQ300"/>
      <c r="FTR300"/>
      <c r="FTS300"/>
      <c r="FTT300"/>
      <c r="FTU300"/>
      <c r="FTV300"/>
      <c r="FTW300"/>
      <c r="FTX300"/>
      <c r="FTY300"/>
      <c r="FTZ300"/>
      <c r="FUA300"/>
      <c r="FUB300"/>
      <c r="FUC300"/>
      <c r="FUD300"/>
      <c r="FUE300"/>
      <c r="FUF300"/>
      <c r="FUG300"/>
      <c r="FUH300"/>
      <c r="FUI300"/>
      <c r="FUJ300"/>
      <c r="FUK300"/>
      <c r="FUL300"/>
      <c r="FUM300"/>
      <c r="FUN300"/>
      <c r="FUO300"/>
      <c r="FUP300"/>
      <c r="FUQ300"/>
      <c r="FUR300"/>
      <c r="FUS300"/>
      <c r="FUT300"/>
      <c r="FUU300"/>
      <c r="FUV300"/>
      <c r="FUW300"/>
      <c r="FUX300"/>
      <c r="FUY300"/>
      <c r="FUZ300"/>
      <c r="FVA300"/>
      <c r="FVB300"/>
      <c r="FVC300"/>
      <c r="FVD300"/>
      <c r="FVE300"/>
      <c r="FVF300"/>
      <c r="FVG300"/>
      <c r="FVH300"/>
      <c r="FVI300"/>
      <c r="FVJ300"/>
      <c r="FVK300"/>
      <c r="FVL300"/>
      <c r="FVM300"/>
      <c r="FVN300"/>
      <c r="FVO300"/>
      <c r="FVP300"/>
      <c r="FVQ300"/>
      <c r="FVR300"/>
      <c r="FVS300"/>
      <c r="FVT300"/>
      <c r="FVU300"/>
      <c r="FVV300"/>
      <c r="FVW300"/>
      <c r="FVX300"/>
      <c r="FVY300"/>
      <c r="FVZ300"/>
      <c r="FWA300"/>
      <c r="FWB300"/>
      <c r="FWC300"/>
      <c r="FWD300"/>
      <c r="FWE300"/>
      <c r="FWF300"/>
      <c r="FWG300"/>
      <c r="FWH300"/>
      <c r="FWI300"/>
      <c r="FWJ300"/>
      <c r="FWK300"/>
      <c r="FWL300"/>
      <c r="FWM300"/>
      <c r="FWN300"/>
      <c r="FWO300"/>
      <c r="FWP300"/>
      <c r="FWQ300"/>
      <c r="FWR300"/>
      <c r="FWS300"/>
      <c r="FWT300"/>
      <c r="FWU300"/>
      <c r="FWV300"/>
      <c r="FWW300"/>
      <c r="FWX300"/>
      <c r="FWY300"/>
      <c r="FWZ300"/>
      <c r="FXA300"/>
      <c r="FXB300"/>
      <c r="FXC300"/>
      <c r="FXD300"/>
      <c r="FXE300"/>
      <c r="FXF300"/>
      <c r="FXG300"/>
      <c r="FXH300"/>
      <c r="FXI300"/>
      <c r="FXJ300"/>
      <c r="FXK300"/>
      <c r="FXL300"/>
      <c r="FXM300"/>
      <c r="FXN300"/>
      <c r="FXO300"/>
      <c r="FXP300"/>
      <c r="FXQ300"/>
      <c r="FXR300"/>
      <c r="FXS300"/>
      <c r="FXT300"/>
      <c r="FXU300"/>
      <c r="FXV300"/>
      <c r="FXW300"/>
      <c r="FXX300"/>
      <c r="FXY300"/>
      <c r="FXZ300"/>
      <c r="FYA300"/>
      <c r="FYB300"/>
      <c r="FYC300"/>
      <c r="FYD300"/>
      <c r="FYE300"/>
      <c r="FYF300"/>
      <c r="FYG300"/>
      <c r="FYH300"/>
      <c r="FYI300"/>
      <c r="FYJ300"/>
      <c r="FYK300"/>
      <c r="FYL300"/>
      <c r="FYM300"/>
      <c r="FYN300"/>
      <c r="FYO300"/>
      <c r="FYP300"/>
      <c r="FYQ300"/>
      <c r="FYR300"/>
      <c r="FYS300"/>
      <c r="FYT300"/>
      <c r="FYU300"/>
      <c r="FYV300"/>
      <c r="FYW300"/>
      <c r="FYX300"/>
      <c r="FYY300"/>
      <c r="FYZ300"/>
      <c r="FZA300"/>
      <c r="FZB300"/>
      <c r="FZC300"/>
      <c r="FZD300"/>
      <c r="FZE300"/>
      <c r="FZF300"/>
      <c r="FZG300"/>
      <c r="FZH300"/>
      <c r="FZI300"/>
      <c r="FZJ300"/>
      <c r="FZK300"/>
      <c r="FZL300"/>
      <c r="FZM300"/>
      <c r="FZN300"/>
      <c r="FZO300"/>
      <c r="FZP300"/>
      <c r="FZQ300"/>
      <c r="FZR300"/>
      <c r="FZS300"/>
      <c r="FZT300"/>
      <c r="FZU300"/>
      <c r="FZV300"/>
      <c r="FZW300"/>
      <c r="FZX300"/>
      <c r="FZY300"/>
      <c r="FZZ300"/>
      <c r="GAA300"/>
      <c r="GAB300"/>
      <c r="GAC300"/>
      <c r="GAD300"/>
      <c r="GAE300"/>
      <c r="GAF300"/>
      <c r="GAG300"/>
      <c r="GAH300"/>
      <c r="GAI300"/>
      <c r="GAJ300"/>
      <c r="GAK300"/>
      <c r="GAL300"/>
      <c r="GAM300"/>
      <c r="GAN300"/>
      <c r="GAO300"/>
      <c r="GAP300"/>
      <c r="GAQ300"/>
      <c r="GAR300"/>
      <c r="GAS300"/>
      <c r="GAT300"/>
      <c r="GAU300"/>
      <c r="GAV300"/>
      <c r="GAW300"/>
      <c r="GAX300"/>
      <c r="GAY300"/>
      <c r="GAZ300"/>
      <c r="GBA300"/>
      <c r="GBB300"/>
      <c r="GBC300"/>
      <c r="GBD300"/>
      <c r="GBE300"/>
      <c r="GBF300"/>
      <c r="GBG300"/>
      <c r="GBH300"/>
      <c r="GBI300"/>
      <c r="GBJ300"/>
      <c r="GBK300"/>
      <c r="GBL300"/>
      <c r="GBM300"/>
      <c r="GBN300"/>
      <c r="GBO300"/>
      <c r="GBP300"/>
      <c r="GBQ300"/>
      <c r="GBR300"/>
      <c r="GBS300"/>
      <c r="GBT300"/>
      <c r="GBU300"/>
      <c r="GBV300"/>
      <c r="GBW300"/>
      <c r="GBX300"/>
      <c r="GBY300"/>
      <c r="GBZ300"/>
      <c r="GCA300"/>
      <c r="GCB300"/>
      <c r="GCC300"/>
      <c r="GCD300"/>
      <c r="GCE300"/>
      <c r="GCF300"/>
      <c r="GCG300"/>
      <c r="GCH300"/>
      <c r="GCI300"/>
      <c r="GCJ300"/>
      <c r="GCK300"/>
      <c r="GCL300"/>
      <c r="GCM300"/>
      <c r="GCN300"/>
      <c r="GCO300"/>
      <c r="GCP300"/>
      <c r="GCQ300"/>
      <c r="GCR300"/>
      <c r="GCS300"/>
      <c r="GCT300"/>
      <c r="GCU300"/>
      <c r="GCV300"/>
      <c r="GCW300"/>
      <c r="GCX300"/>
      <c r="GCY300"/>
      <c r="GCZ300"/>
      <c r="GDA300"/>
      <c r="GDB300"/>
      <c r="GDC300"/>
      <c r="GDD300"/>
      <c r="GDE300"/>
      <c r="GDF300"/>
      <c r="GDG300"/>
      <c r="GDH300"/>
      <c r="GDI300"/>
      <c r="GDJ300"/>
      <c r="GDK300"/>
      <c r="GDL300"/>
      <c r="GDM300"/>
      <c r="GDN300"/>
      <c r="GDO300"/>
      <c r="GDP300"/>
      <c r="GDQ300"/>
      <c r="GDR300"/>
      <c r="GDS300"/>
      <c r="GDT300"/>
      <c r="GDU300"/>
      <c r="GDV300"/>
      <c r="GDW300"/>
      <c r="GDX300"/>
      <c r="GDY300"/>
      <c r="GDZ300"/>
      <c r="GEA300"/>
      <c r="GEB300"/>
      <c r="GEC300"/>
      <c r="GED300"/>
      <c r="GEE300"/>
      <c r="GEF300"/>
      <c r="GEG300"/>
      <c r="GEH300"/>
      <c r="GEI300"/>
      <c r="GEJ300"/>
      <c r="GEK300"/>
      <c r="GEL300"/>
      <c r="GEM300"/>
      <c r="GEN300"/>
      <c r="GEO300"/>
      <c r="GEP300"/>
      <c r="GEQ300"/>
      <c r="GER300"/>
      <c r="GES300"/>
      <c r="GET300"/>
      <c r="GEU300"/>
      <c r="GEV300"/>
      <c r="GEW300"/>
      <c r="GEX300"/>
      <c r="GEY300"/>
      <c r="GEZ300"/>
      <c r="GFA300"/>
      <c r="GFB300"/>
      <c r="GFC300"/>
      <c r="GFD300"/>
      <c r="GFE300"/>
      <c r="GFF300"/>
      <c r="GFG300"/>
      <c r="GFH300"/>
      <c r="GFI300"/>
      <c r="GFJ300"/>
      <c r="GFK300"/>
      <c r="GFL300"/>
      <c r="GFM300"/>
      <c r="GFN300"/>
      <c r="GFO300"/>
      <c r="GFP300"/>
      <c r="GFQ300"/>
      <c r="GFR300"/>
      <c r="GFS300"/>
      <c r="GFT300"/>
      <c r="GFU300"/>
      <c r="GFV300"/>
      <c r="GFW300"/>
      <c r="GFX300"/>
      <c r="GFY300"/>
      <c r="GFZ300"/>
      <c r="GGA300"/>
      <c r="GGB300"/>
      <c r="GGC300"/>
      <c r="GGD300"/>
      <c r="GGE300"/>
      <c r="GGF300"/>
      <c r="GGG300"/>
      <c r="GGH300"/>
      <c r="GGI300"/>
      <c r="GGJ300"/>
      <c r="GGK300"/>
      <c r="GGL300"/>
      <c r="GGM300"/>
      <c r="GGN300"/>
      <c r="GGO300"/>
      <c r="GGP300"/>
      <c r="GGQ300"/>
      <c r="GGR300"/>
      <c r="GGS300"/>
      <c r="GGT300"/>
      <c r="GGU300"/>
      <c r="GGV300"/>
      <c r="GGW300"/>
      <c r="GGX300"/>
      <c r="GGY300"/>
      <c r="GGZ300"/>
      <c r="GHA300"/>
      <c r="GHB300"/>
      <c r="GHC300"/>
      <c r="GHD300"/>
      <c r="GHE300"/>
      <c r="GHF300"/>
      <c r="GHG300"/>
      <c r="GHH300"/>
      <c r="GHI300"/>
      <c r="GHJ300"/>
      <c r="GHK300"/>
      <c r="GHL300"/>
      <c r="GHM300"/>
      <c r="GHN300"/>
      <c r="GHO300"/>
      <c r="GHP300"/>
      <c r="GHQ300"/>
      <c r="GHR300"/>
      <c r="GHS300"/>
      <c r="GHT300"/>
      <c r="GHU300"/>
      <c r="GHV300"/>
      <c r="GHW300"/>
      <c r="GHX300"/>
      <c r="GHY300"/>
      <c r="GHZ300"/>
      <c r="GIA300"/>
      <c r="GIB300"/>
      <c r="GIC300"/>
      <c r="GID300"/>
      <c r="GIE300"/>
      <c r="GIF300"/>
      <c r="GIG300"/>
      <c r="GIH300"/>
      <c r="GII300"/>
      <c r="GIJ300"/>
      <c r="GIK300"/>
      <c r="GIL300"/>
      <c r="GIM300"/>
      <c r="GIN300"/>
      <c r="GIO300"/>
      <c r="GIP300"/>
      <c r="GIQ300"/>
      <c r="GIR300"/>
      <c r="GIS300"/>
      <c r="GIT300"/>
      <c r="GIU300"/>
      <c r="GIV300"/>
      <c r="GIW300"/>
      <c r="GIX300"/>
      <c r="GIY300"/>
      <c r="GIZ300"/>
      <c r="GJA300"/>
      <c r="GJB300"/>
      <c r="GJC300"/>
      <c r="GJD300"/>
      <c r="GJE300"/>
      <c r="GJF300"/>
      <c r="GJG300"/>
      <c r="GJH300"/>
      <c r="GJI300"/>
      <c r="GJJ300"/>
      <c r="GJK300"/>
      <c r="GJL300"/>
      <c r="GJM300"/>
      <c r="GJN300"/>
      <c r="GJO300"/>
      <c r="GJP300"/>
      <c r="GJQ300"/>
      <c r="GJR300"/>
      <c r="GJS300"/>
      <c r="GJT300"/>
      <c r="GJU300"/>
      <c r="GJV300"/>
      <c r="GJW300"/>
      <c r="GJX300"/>
      <c r="GJY300"/>
      <c r="GJZ300"/>
      <c r="GKA300"/>
      <c r="GKB300"/>
      <c r="GKC300"/>
      <c r="GKD300"/>
      <c r="GKE300"/>
      <c r="GKF300"/>
      <c r="GKG300"/>
      <c r="GKH300"/>
      <c r="GKI300"/>
      <c r="GKJ300"/>
      <c r="GKK300"/>
      <c r="GKL300"/>
      <c r="GKM300"/>
      <c r="GKN300"/>
      <c r="GKO300"/>
      <c r="GKP300"/>
      <c r="GKQ300"/>
      <c r="GKR300"/>
      <c r="GKS300"/>
      <c r="GKT300"/>
      <c r="GKU300"/>
      <c r="GKV300"/>
      <c r="GKW300"/>
      <c r="GKX300"/>
      <c r="GKY300"/>
      <c r="GKZ300"/>
      <c r="GLA300"/>
      <c r="GLB300"/>
      <c r="GLC300"/>
      <c r="GLD300"/>
      <c r="GLE300"/>
      <c r="GLF300"/>
      <c r="GLG300"/>
      <c r="GLH300"/>
      <c r="GLI300"/>
      <c r="GLJ300"/>
      <c r="GLK300"/>
      <c r="GLL300"/>
      <c r="GLM300"/>
      <c r="GLN300"/>
      <c r="GLO300"/>
      <c r="GLP300"/>
      <c r="GLQ300"/>
      <c r="GLR300"/>
      <c r="GLS300"/>
      <c r="GLT300"/>
      <c r="GLU300"/>
      <c r="GLV300"/>
      <c r="GLW300"/>
      <c r="GLX300"/>
      <c r="GLY300"/>
      <c r="GLZ300"/>
      <c r="GMA300"/>
      <c r="GMB300"/>
      <c r="GMC300"/>
      <c r="GMD300"/>
      <c r="GME300"/>
      <c r="GMF300"/>
      <c r="GMG300"/>
      <c r="GMH300"/>
      <c r="GMI300"/>
      <c r="GMJ300"/>
      <c r="GMK300"/>
      <c r="GML300"/>
      <c r="GMM300"/>
      <c r="GMN300"/>
      <c r="GMO300"/>
      <c r="GMP300"/>
      <c r="GMQ300"/>
      <c r="GMR300"/>
      <c r="GMS300"/>
      <c r="GMT300"/>
      <c r="GMU300"/>
      <c r="GMV300"/>
      <c r="GMW300"/>
      <c r="GMX300"/>
      <c r="GMY300"/>
      <c r="GMZ300"/>
      <c r="GNA300"/>
      <c r="GNB300"/>
      <c r="GNC300"/>
      <c r="GND300"/>
      <c r="GNE300"/>
      <c r="GNF300"/>
      <c r="GNG300"/>
      <c r="GNH300"/>
      <c r="GNI300"/>
      <c r="GNJ300"/>
      <c r="GNK300"/>
      <c r="GNL300"/>
      <c r="GNM300"/>
      <c r="GNN300"/>
      <c r="GNO300"/>
      <c r="GNP300"/>
      <c r="GNQ300"/>
      <c r="GNR300"/>
      <c r="GNS300"/>
      <c r="GNT300"/>
      <c r="GNU300"/>
      <c r="GNV300"/>
      <c r="GNW300"/>
      <c r="GNX300"/>
      <c r="GNY300"/>
      <c r="GNZ300"/>
      <c r="GOA300"/>
      <c r="GOB300"/>
      <c r="GOC300"/>
      <c r="GOD300"/>
      <c r="GOE300"/>
      <c r="GOF300"/>
      <c r="GOG300"/>
      <c r="GOH300"/>
      <c r="GOI300"/>
      <c r="GOJ300"/>
      <c r="GOK300"/>
      <c r="GOL300"/>
      <c r="GOM300"/>
      <c r="GON300"/>
      <c r="GOO300"/>
      <c r="GOP300"/>
      <c r="GOQ300"/>
      <c r="GOR300"/>
      <c r="GOS300"/>
      <c r="GOT300"/>
      <c r="GOU300"/>
      <c r="GOV300"/>
      <c r="GOW300"/>
      <c r="GOX300"/>
      <c r="GOY300"/>
      <c r="GOZ300"/>
      <c r="GPA300"/>
      <c r="GPB300"/>
      <c r="GPC300"/>
      <c r="GPD300"/>
      <c r="GPE300"/>
      <c r="GPF300"/>
      <c r="GPG300"/>
      <c r="GPH300"/>
      <c r="GPI300"/>
      <c r="GPJ300"/>
      <c r="GPK300"/>
      <c r="GPL300"/>
      <c r="GPM300"/>
      <c r="GPN300"/>
      <c r="GPO300"/>
      <c r="GPP300"/>
      <c r="GPQ300"/>
      <c r="GPR300"/>
      <c r="GPS300"/>
      <c r="GPT300"/>
      <c r="GPU300"/>
      <c r="GPV300"/>
      <c r="GPW300"/>
      <c r="GPX300"/>
      <c r="GPY300"/>
      <c r="GPZ300"/>
      <c r="GQA300"/>
      <c r="GQB300"/>
      <c r="GQC300"/>
      <c r="GQD300"/>
      <c r="GQE300"/>
      <c r="GQF300"/>
      <c r="GQG300"/>
      <c r="GQH300"/>
      <c r="GQI300"/>
      <c r="GQJ300"/>
      <c r="GQK300"/>
      <c r="GQL300"/>
      <c r="GQM300"/>
      <c r="GQN300"/>
      <c r="GQO300"/>
      <c r="GQP300"/>
      <c r="GQQ300"/>
      <c r="GQR300"/>
      <c r="GQS300"/>
      <c r="GQT300"/>
      <c r="GQU300"/>
      <c r="GQV300"/>
      <c r="GQW300"/>
      <c r="GQX300"/>
      <c r="GQY300"/>
      <c r="GQZ300"/>
      <c r="GRA300"/>
      <c r="GRB300"/>
      <c r="GRC300"/>
      <c r="GRD300"/>
      <c r="GRE300"/>
      <c r="GRF300"/>
      <c r="GRG300"/>
      <c r="GRH300"/>
      <c r="GRI300"/>
      <c r="GRJ300"/>
      <c r="GRK300"/>
      <c r="GRL300"/>
      <c r="GRM300"/>
      <c r="GRN300"/>
      <c r="GRO300"/>
      <c r="GRP300"/>
      <c r="GRQ300"/>
      <c r="GRR300"/>
      <c r="GRS300"/>
      <c r="GRT300"/>
      <c r="GRU300"/>
      <c r="GRV300"/>
      <c r="GRW300"/>
      <c r="GRX300"/>
      <c r="GRY300"/>
      <c r="GRZ300"/>
      <c r="GSA300"/>
      <c r="GSB300"/>
      <c r="GSC300"/>
      <c r="GSD300"/>
      <c r="GSE300"/>
      <c r="GSF300"/>
      <c r="GSG300"/>
      <c r="GSH300"/>
      <c r="GSI300"/>
      <c r="GSJ300"/>
      <c r="GSK300"/>
      <c r="GSL300"/>
      <c r="GSM300"/>
      <c r="GSN300"/>
      <c r="GSO300"/>
      <c r="GSP300"/>
      <c r="GSQ300"/>
      <c r="GSR300"/>
      <c r="GSS300"/>
      <c r="GST300"/>
      <c r="GSU300"/>
      <c r="GSV300"/>
      <c r="GSW300"/>
      <c r="GSX300"/>
      <c r="GSY300"/>
      <c r="GSZ300"/>
      <c r="GTA300"/>
      <c r="GTB300"/>
      <c r="GTC300"/>
      <c r="GTD300"/>
      <c r="GTE300"/>
      <c r="GTF300"/>
      <c r="GTG300"/>
      <c r="GTH300"/>
      <c r="GTI300"/>
      <c r="GTJ300"/>
      <c r="GTK300"/>
      <c r="GTL300"/>
      <c r="GTM300"/>
      <c r="GTN300"/>
      <c r="GTO300"/>
      <c r="GTP300"/>
      <c r="GTQ300"/>
      <c r="GTR300"/>
      <c r="GTS300"/>
      <c r="GTT300"/>
      <c r="GTU300"/>
      <c r="GTV300"/>
      <c r="GTW300"/>
      <c r="GTX300"/>
      <c r="GTY300"/>
      <c r="GTZ300"/>
      <c r="GUA300"/>
      <c r="GUB300"/>
      <c r="GUC300"/>
      <c r="GUD300"/>
      <c r="GUE300"/>
      <c r="GUF300"/>
      <c r="GUG300"/>
      <c r="GUH300"/>
      <c r="GUI300"/>
      <c r="GUJ300"/>
      <c r="GUK300"/>
      <c r="GUL300"/>
      <c r="GUM300"/>
      <c r="GUN300"/>
      <c r="GUO300"/>
      <c r="GUP300"/>
      <c r="GUQ300"/>
      <c r="GUR300"/>
      <c r="GUS300"/>
      <c r="GUT300"/>
      <c r="GUU300"/>
      <c r="GUV300"/>
      <c r="GUW300"/>
      <c r="GUX300"/>
      <c r="GUY300"/>
      <c r="GUZ300"/>
      <c r="GVA300"/>
      <c r="GVB300"/>
      <c r="GVC300"/>
      <c r="GVD300"/>
      <c r="GVE300"/>
      <c r="GVF300"/>
      <c r="GVG300"/>
      <c r="GVH300"/>
      <c r="GVI300"/>
      <c r="GVJ300"/>
      <c r="GVK300"/>
      <c r="GVL300"/>
      <c r="GVM300"/>
      <c r="GVN300"/>
      <c r="GVO300"/>
      <c r="GVP300"/>
      <c r="GVQ300"/>
      <c r="GVR300"/>
      <c r="GVS300"/>
      <c r="GVT300"/>
      <c r="GVU300"/>
      <c r="GVV300"/>
      <c r="GVW300"/>
      <c r="GVX300"/>
      <c r="GVY300"/>
      <c r="GVZ300"/>
      <c r="GWA300"/>
      <c r="GWB300"/>
      <c r="GWC300"/>
      <c r="GWD300"/>
      <c r="GWE300"/>
      <c r="GWF300"/>
      <c r="GWG300"/>
      <c r="GWH300"/>
      <c r="GWI300"/>
      <c r="GWJ300"/>
      <c r="GWK300"/>
      <c r="GWL300"/>
      <c r="GWM300"/>
      <c r="GWN300"/>
      <c r="GWO300"/>
      <c r="GWP300"/>
      <c r="GWQ300"/>
      <c r="GWR300"/>
      <c r="GWS300"/>
      <c r="GWT300"/>
      <c r="GWU300"/>
      <c r="GWV300"/>
      <c r="GWW300"/>
      <c r="GWX300"/>
      <c r="GWY300"/>
      <c r="GWZ300"/>
      <c r="GXA300"/>
      <c r="GXB300"/>
      <c r="GXC300"/>
      <c r="GXD300"/>
      <c r="GXE300"/>
      <c r="GXF300"/>
      <c r="GXG300"/>
      <c r="GXH300"/>
      <c r="GXI300"/>
      <c r="GXJ300"/>
      <c r="GXK300"/>
      <c r="GXL300"/>
      <c r="GXM300"/>
      <c r="GXN300"/>
      <c r="GXO300"/>
      <c r="GXP300"/>
      <c r="GXQ300"/>
      <c r="GXR300"/>
      <c r="GXS300"/>
      <c r="GXT300"/>
      <c r="GXU300"/>
      <c r="GXV300"/>
      <c r="GXW300"/>
      <c r="GXX300"/>
      <c r="GXY300"/>
      <c r="GXZ300"/>
      <c r="GYA300"/>
      <c r="GYB300"/>
      <c r="GYC300"/>
      <c r="GYD300"/>
      <c r="GYE300"/>
      <c r="GYF300"/>
      <c r="GYG300"/>
      <c r="GYH300"/>
      <c r="GYI300"/>
      <c r="GYJ300"/>
      <c r="GYK300"/>
      <c r="GYL300"/>
      <c r="GYM300"/>
      <c r="GYN300"/>
      <c r="GYO300"/>
      <c r="GYP300"/>
      <c r="GYQ300"/>
      <c r="GYR300"/>
      <c r="GYS300"/>
      <c r="GYT300"/>
      <c r="GYU300"/>
      <c r="GYV300"/>
      <c r="GYW300"/>
      <c r="GYX300"/>
      <c r="GYY300"/>
      <c r="GYZ300"/>
      <c r="GZA300"/>
      <c r="GZB300"/>
      <c r="GZC300"/>
      <c r="GZD300"/>
      <c r="GZE300"/>
      <c r="GZF300"/>
      <c r="GZG300"/>
      <c r="GZH300"/>
      <c r="GZI300"/>
      <c r="GZJ300"/>
      <c r="GZK300"/>
      <c r="GZL300"/>
      <c r="GZM300"/>
      <c r="GZN300"/>
      <c r="GZO300"/>
      <c r="GZP300"/>
      <c r="GZQ300"/>
      <c r="GZR300"/>
      <c r="GZS300"/>
      <c r="GZT300"/>
      <c r="GZU300"/>
      <c r="GZV300"/>
      <c r="GZW300"/>
      <c r="GZX300"/>
      <c r="GZY300"/>
      <c r="GZZ300"/>
      <c r="HAA300"/>
      <c r="HAB300"/>
      <c r="HAC300"/>
      <c r="HAD300"/>
      <c r="HAE300"/>
      <c r="HAF300"/>
      <c r="HAG300"/>
      <c r="HAH300"/>
      <c r="HAI300"/>
      <c r="HAJ300"/>
      <c r="HAK300"/>
      <c r="HAL300"/>
      <c r="HAM300"/>
      <c r="HAN300"/>
      <c r="HAO300"/>
      <c r="HAP300"/>
      <c r="HAQ300"/>
      <c r="HAR300"/>
      <c r="HAS300"/>
      <c r="HAT300"/>
      <c r="HAU300"/>
      <c r="HAV300"/>
      <c r="HAW300"/>
      <c r="HAX300"/>
      <c r="HAY300"/>
      <c r="HAZ300"/>
      <c r="HBA300"/>
      <c r="HBB300"/>
      <c r="HBC300"/>
      <c r="HBD300"/>
      <c r="HBE300"/>
      <c r="HBF300"/>
      <c r="HBG300"/>
      <c r="HBH300"/>
      <c r="HBI300"/>
      <c r="HBJ300"/>
      <c r="HBK300"/>
      <c r="HBL300"/>
      <c r="HBM300"/>
      <c r="HBN300"/>
      <c r="HBO300"/>
      <c r="HBP300"/>
      <c r="HBQ300"/>
      <c r="HBR300"/>
      <c r="HBS300"/>
      <c r="HBT300"/>
      <c r="HBU300"/>
      <c r="HBV300"/>
      <c r="HBW300"/>
      <c r="HBX300"/>
      <c r="HBY300"/>
      <c r="HBZ300"/>
      <c r="HCA300"/>
      <c r="HCB300"/>
      <c r="HCC300"/>
      <c r="HCD300"/>
      <c r="HCE300"/>
      <c r="HCF300"/>
      <c r="HCG300"/>
      <c r="HCH300"/>
      <c r="HCI300"/>
      <c r="HCJ300"/>
      <c r="HCK300"/>
      <c r="HCL300"/>
      <c r="HCM300"/>
      <c r="HCN300"/>
      <c r="HCO300"/>
      <c r="HCP300"/>
      <c r="HCQ300"/>
      <c r="HCR300"/>
      <c r="HCS300"/>
      <c r="HCT300"/>
      <c r="HCU300"/>
      <c r="HCV300"/>
      <c r="HCW300"/>
      <c r="HCX300"/>
      <c r="HCY300"/>
      <c r="HCZ300"/>
      <c r="HDA300"/>
      <c r="HDB300"/>
      <c r="HDC300"/>
      <c r="HDD300"/>
      <c r="HDE300"/>
      <c r="HDF300"/>
      <c r="HDG300"/>
      <c r="HDH300"/>
      <c r="HDI300"/>
      <c r="HDJ300"/>
      <c r="HDK300"/>
      <c r="HDL300"/>
      <c r="HDM300"/>
      <c r="HDN300"/>
      <c r="HDO300"/>
      <c r="HDP300"/>
      <c r="HDQ300"/>
      <c r="HDR300"/>
      <c r="HDS300"/>
      <c r="HDT300"/>
      <c r="HDU300"/>
      <c r="HDV300"/>
      <c r="HDW300"/>
      <c r="HDX300"/>
      <c r="HDY300"/>
      <c r="HDZ300"/>
      <c r="HEA300"/>
      <c r="HEB300"/>
      <c r="HEC300"/>
      <c r="HED300"/>
      <c r="HEE300"/>
      <c r="HEF300"/>
      <c r="HEG300"/>
      <c r="HEH300"/>
      <c r="HEI300"/>
      <c r="HEJ300"/>
      <c r="HEK300"/>
      <c r="HEL300"/>
      <c r="HEM300"/>
      <c r="HEN300"/>
      <c r="HEO300"/>
      <c r="HEP300"/>
      <c r="HEQ300"/>
      <c r="HER300"/>
      <c r="HES300"/>
      <c r="HET300"/>
      <c r="HEU300"/>
      <c r="HEV300"/>
      <c r="HEW300"/>
      <c r="HEX300"/>
      <c r="HEY300"/>
      <c r="HEZ300"/>
      <c r="HFA300"/>
      <c r="HFB300"/>
      <c r="HFC300"/>
      <c r="HFD300"/>
      <c r="HFE300"/>
      <c r="HFF300"/>
      <c r="HFG300"/>
      <c r="HFH300"/>
      <c r="HFI300"/>
      <c r="HFJ300"/>
      <c r="HFK300"/>
      <c r="HFL300"/>
      <c r="HFM300"/>
      <c r="HFN300"/>
      <c r="HFO300"/>
      <c r="HFP300"/>
      <c r="HFQ300"/>
      <c r="HFR300"/>
      <c r="HFS300"/>
      <c r="HFT300"/>
      <c r="HFU300"/>
      <c r="HFV300"/>
      <c r="HFW300"/>
      <c r="HFX300"/>
      <c r="HFY300"/>
      <c r="HFZ300"/>
      <c r="HGA300"/>
      <c r="HGB300"/>
      <c r="HGC300"/>
      <c r="HGD300"/>
      <c r="HGE300"/>
      <c r="HGF300"/>
      <c r="HGG300"/>
      <c r="HGH300"/>
      <c r="HGI300"/>
      <c r="HGJ300"/>
      <c r="HGK300"/>
      <c r="HGL300"/>
      <c r="HGM300"/>
      <c r="HGN300"/>
      <c r="HGO300"/>
      <c r="HGP300"/>
      <c r="HGQ300"/>
      <c r="HGR300"/>
      <c r="HGS300"/>
      <c r="HGT300"/>
      <c r="HGU300"/>
      <c r="HGV300"/>
      <c r="HGW300"/>
      <c r="HGX300"/>
      <c r="HGY300"/>
      <c r="HGZ300"/>
      <c r="HHA300"/>
      <c r="HHB300"/>
      <c r="HHC300"/>
      <c r="HHD300"/>
      <c r="HHE300"/>
      <c r="HHF300"/>
      <c r="HHG300"/>
      <c r="HHH300"/>
      <c r="HHI300"/>
      <c r="HHJ300"/>
      <c r="HHK300"/>
      <c r="HHL300"/>
      <c r="HHM300"/>
      <c r="HHN300"/>
      <c r="HHO300"/>
      <c r="HHP300"/>
      <c r="HHQ300"/>
      <c r="HHR300"/>
      <c r="HHS300"/>
      <c r="HHT300"/>
      <c r="HHU300"/>
      <c r="HHV300"/>
      <c r="HHW300"/>
      <c r="HHX300"/>
      <c r="HHY300"/>
      <c r="HHZ300"/>
      <c r="HIA300"/>
      <c r="HIB300"/>
      <c r="HIC300"/>
      <c r="HID300"/>
      <c r="HIE300"/>
      <c r="HIF300"/>
      <c r="HIG300"/>
      <c r="HIH300"/>
      <c r="HII300"/>
      <c r="HIJ300"/>
      <c r="HIK300"/>
      <c r="HIL300"/>
      <c r="HIM300"/>
      <c r="HIN300"/>
      <c r="HIO300"/>
      <c r="HIP300"/>
      <c r="HIQ300"/>
      <c r="HIR300"/>
      <c r="HIS300"/>
      <c r="HIT300"/>
      <c r="HIU300"/>
      <c r="HIV300"/>
      <c r="HIW300"/>
      <c r="HIX300"/>
      <c r="HIY300"/>
      <c r="HIZ300"/>
      <c r="HJA300"/>
      <c r="HJB300"/>
      <c r="HJC300"/>
      <c r="HJD300"/>
      <c r="HJE300"/>
      <c r="HJF300"/>
      <c r="HJG300"/>
      <c r="HJH300"/>
      <c r="HJI300"/>
      <c r="HJJ300"/>
      <c r="HJK300"/>
      <c r="HJL300"/>
      <c r="HJM300"/>
      <c r="HJN300"/>
      <c r="HJO300"/>
      <c r="HJP300"/>
      <c r="HJQ300"/>
      <c r="HJR300"/>
      <c r="HJS300"/>
      <c r="HJT300"/>
      <c r="HJU300"/>
      <c r="HJV300"/>
      <c r="HJW300"/>
      <c r="HJX300"/>
      <c r="HJY300"/>
      <c r="HJZ300"/>
      <c r="HKA300"/>
      <c r="HKB300"/>
      <c r="HKC300"/>
      <c r="HKD300"/>
      <c r="HKE300"/>
      <c r="HKF300"/>
      <c r="HKG300"/>
      <c r="HKH300"/>
      <c r="HKI300"/>
      <c r="HKJ300"/>
      <c r="HKK300"/>
      <c r="HKL300"/>
      <c r="HKM300"/>
      <c r="HKN300"/>
      <c r="HKO300"/>
      <c r="HKP300"/>
      <c r="HKQ300"/>
      <c r="HKR300"/>
      <c r="HKS300"/>
      <c r="HKT300"/>
      <c r="HKU300"/>
      <c r="HKV300"/>
      <c r="HKW300"/>
      <c r="HKX300"/>
      <c r="HKY300"/>
      <c r="HKZ300"/>
      <c r="HLA300"/>
      <c r="HLB300"/>
      <c r="HLC300"/>
      <c r="HLD300"/>
      <c r="HLE300"/>
      <c r="HLF300"/>
      <c r="HLG300"/>
      <c r="HLH300"/>
      <c r="HLI300"/>
      <c r="HLJ300"/>
      <c r="HLK300"/>
      <c r="HLL300"/>
      <c r="HLM300"/>
      <c r="HLN300"/>
      <c r="HLO300"/>
      <c r="HLP300"/>
      <c r="HLQ300"/>
      <c r="HLR300"/>
      <c r="HLS300"/>
      <c r="HLT300"/>
      <c r="HLU300"/>
      <c r="HLV300"/>
      <c r="HLW300"/>
      <c r="HLX300"/>
      <c r="HLY300"/>
      <c r="HLZ300"/>
      <c r="HMA300"/>
      <c r="HMB300"/>
      <c r="HMC300"/>
      <c r="HMD300"/>
      <c r="HME300"/>
      <c r="HMF300"/>
      <c r="HMG300"/>
      <c r="HMH300"/>
      <c r="HMI300"/>
      <c r="HMJ300"/>
      <c r="HMK300"/>
      <c r="HML300"/>
      <c r="HMM300"/>
      <c r="HMN300"/>
      <c r="HMO300"/>
      <c r="HMP300"/>
      <c r="HMQ300"/>
      <c r="HMR300"/>
      <c r="HMS300"/>
      <c r="HMT300"/>
      <c r="HMU300"/>
      <c r="HMV300"/>
      <c r="HMW300"/>
      <c r="HMX300"/>
      <c r="HMY300"/>
      <c r="HMZ300"/>
      <c r="HNA300"/>
      <c r="HNB300"/>
      <c r="HNC300"/>
      <c r="HND300"/>
      <c r="HNE300"/>
      <c r="HNF300"/>
      <c r="HNG300"/>
      <c r="HNH300"/>
      <c r="HNI300"/>
      <c r="HNJ300"/>
      <c r="HNK300"/>
      <c r="HNL300"/>
      <c r="HNM300"/>
      <c r="HNN300"/>
      <c r="HNO300"/>
      <c r="HNP300"/>
      <c r="HNQ300"/>
      <c r="HNR300"/>
      <c r="HNS300"/>
      <c r="HNT300"/>
      <c r="HNU300"/>
      <c r="HNV300"/>
      <c r="HNW300"/>
      <c r="HNX300"/>
      <c r="HNY300"/>
      <c r="HNZ300"/>
      <c r="HOA300"/>
      <c r="HOB300"/>
      <c r="HOC300"/>
      <c r="HOD300"/>
      <c r="HOE300"/>
      <c r="HOF300"/>
      <c r="HOG300"/>
      <c r="HOH300"/>
      <c r="HOI300"/>
      <c r="HOJ300"/>
      <c r="HOK300"/>
      <c r="HOL300"/>
      <c r="HOM300"/>
      <c r="HON300"/>
      <c r="HOO300"/>
      <c r="HOP300"/>
      <c r="HOQ300"/>
      <c r="HOR300"/>
      <c r="HOS300"/>
      <c r="HOT300"/>
      <c r="HOU300"/>
      <c r="HOV300"/>
      <c r="HOW300"/>
      <c r="HOX300"/>
      <c r="HOY300"/>
      <c r="HOZ300"/>
      <c r="HPA300"/>
      <c r="HPB300"/>
      <c r="HPC300"/>
      <c r="HPD300"/>
      <c r="HPE300"/>
      <c r="HPF300"/>
      <c r="HPG300"/>
      <c r="HPH300"/>
      <c r="HPI300"/>
      <c r="HPJ300"/>
      <c r="HPK300"/>
      <c r="HPL300"/>
      <c r="HPM300"/>
      <c r="HPN300"/>
      <c r="HPO300"/>
      <c r="HPP300"/>
      <c r="HPQ300"/>
      <c r="HPR300"/>
      <c r="HPS300"/>
      <c r="HPT300"/>
      <c r="HPU300"/>
      <c r="HPV300"/>
      <c r="HPW300"/>
      <c r="HPX300"/>
      <c r="HPY300"/>
      <c r="HPZ300"/>
      <c r="HQA300"/>
      <c r="HQB300"/>
      <c r="HQC300"/>
      <c r="HQD300"/>
      <c r="HQE300"/>
      <c r="HQF300"/>
      <c r="HQG300"/>
      <c r="HQH300"/>
      <c r="HQI300"/>
      <c r="HQJ300"/>
      <c r="HQK300"/>
      <c r="HQL300"/>
      <c r="HQM300"/>
      <c r="HQN300"/>
      <c r="HQO300"/>
      <c r="HQP300"/>
      <c r="HQQ300"/>
      <c r="HQR300"/>
      <c r="HQS300"/>
      <c r="HQT300"/>
      <c r="HQU300"/>
      <c r="HQV300"/>
      <c r="HQW300"/>
      <c r="HQX300"/>
      <c r="HQY300"/>
      <c r="HQZ300"/>
      <c r="HRA300"/>
      <c r="HRB300"/>
      <c r="HRC300"/>
      <c r="HRD300"/>
      <c r="HRE300"/>
      <c r="HRF300"/>
      <c r="HRG300"/>
      <c r="HRH300"/>
      <c r="HRI300"/>
      <c r="HRJ300"/>
      <c r="HRK300"/>
      <c r="HRL300"/>
      <c r="HRM300"/>
      <c r="HRN300"/>
      <c r="HRO300"/>
      <c r="HRP300"/>
      <c r="HRQ300"/>
      <c r="HRR300"/>
      <c r="HRS300"/>
      <c r="HRT300"/>
      <c r="HRU300"/>
      <c r="HRV300"/>
      <c r="HRW300"/>
      <c r="HRX300"/>
      <c r="HRY300"/>
      <c r="HRZ300"/>
      <c r="HSA300"/>
      <c r="HSB300"/>
      <c r="HSC300"/>
      <c r="HSD300"/>
      <c r="HSE300"/>
      <c r="HSF300"/>
      <c r="HSG300"/>
      <c r="HSH300"/>
      <c r="HSI300"/>
      <c r="HSJ300"/>
      <c r="HSK300"/>
      <c r="HSL300"/>
      <c r="HSM300"/>
      <c r="HSN300"/>
      <c r="HSO300"/>
      <c r="HSP300"/>
      <c r="HSQ300"/>
      <c r="HSR300"/>
      <c r="HSS300"/>
      <c r="HST300"/>
      <c r="HSU300"/>
      <c r="HSV300"/>
      <c r="HSW300"/>
      <c r="HSX300"/>
      <c r="HSY300"/>
      <c r="HSZ300"/>
      <c r="HTA300"/>
      <c r="HTB300"/>
      <c r="HTC300"/>
      <c r="HTD300"/>
      <c r="HTE300"/>
      <c r="HTF300"/>
      <c r="HTG300"/>
      <c r="HTH300"/>
      <c r="HTI300"/>
      <c r="HTJ300"/>
      <c r="HTK300"/>
      <c r="HTL300"/>
      <c r="HTM300"/>
      <c r="HTN300"/>
      <c r="HTO300"/>
      <c r="HTP300"/>
      <c r="HTQ300"/>
      <c r="HTR300"/>
      <c r="HTS300"/>
      <c r="HTT300"/>
      <c r="HTU300"/>
      <c r="HTV300"/>
      <c r="HTW300"/>
      <c r="HTX300"/>
      <c r="HTY300"/>
      <c r="HTZ300"/>
      <c r="HUA300"/>
      <c r="HUB300"/>
      <c r="HUC300"/>
      <c r="HUD300"/>
      <c r="HUE300"/>
      <c r="HUF300"/>
      <c r="HUG300"/>
      <c r="HUH300"/>
      <c r="HUI300"/>
      <c r="HUJ300"/>
      <c r="HUK300"/>
      <c r="HUL300"/>
      <c r="HUM300"/>
      <c r="HUN300"/>
      <c r="HUO300"/>
      <c r="HUP300"/>
      <c r="HUQ300"/>
      <c r="HUR300"/>
      <c r="HUS300"/>
      <c r="HUT300"/>
      <c r="HUU300"/>
      <c r="HUV300"/>
      <c r="HUW300"/>
      <c r="HUX300"/>
      <c r="HUY300"/>
      <c r="HUZ300"/>
      <c r="HVA300"/>
      <c r="HVB300"/>
      <c r="HVC300"/>
      <c r="HVD300"/>
      <c r="HVE300"/>
      <c r="HVF300"/>
      <c r="HVG300"/>
      <c r="HVH300"/>
      <c r="HVI300"/>
      <c r="HVJ300"/>
      <c r="HVK300"/>
      <c r="HVL300"/>
      <c r="HVM300"/>
      <c r="HVN300"/>
      <c r="HVO300"/>
      <c r="HVP300"/>
      <c r="HVQ300"/>
      <c r="HVR300"/>
      <c r="HVS300"/>
      <c r="HVT300"/>
      <c r="HVU300"/>
      <c r="HVV300"/>
      <c r="HVW300"/>
      <c r="HVX300"/>
      <c r="HVY300"/>
      <c r="HVZ300"/>
      <c r="HWA300"/>
      <c r="HWB300"/>
      <c r="HWC300"/>
      <c r="HWD300"/>
      <c r="HWE300"/>
      <c r="HWF300"/>
      <c r="HWG300"/>
      <c r="HWH300"/>
      <c r="HWI300"/>
      <c r="HWJ300"/>
      <c r="HWK300"/>
      <c r="HWL300"/>
      <c r="HWM300"/>
      <c r="HWN300"/>
      <c r="HWO300"/>
      <c r="HWP300"/>
      <c r="HWQ300"/>
      <c r="HWR300"/>
      <c r="HWS300"/>
      <c r="HWT300"/>
      <c r="HWU300"/>
      <c r="HWV300"/>
      <c r="HWW300"/>
      <c r="HWX300"/>
      <c r="HWY300"/>
      <c r="HWZ300"/>
      <c r="HXA300"/>
      <c r="HXB300"/>
      <c r="HXC300"/>
      <c r="HXD300"/>
      <c r="HXE300"/>
      <c r="HXF300"/>
      <c r="HXG300"/>
      <c r="HXH300"/>
      <c r="HXI300"/>
      <c r="HXJ300"/>
      <c r="HXK300"/>
      <c r="HXL300"/>
      <c r="HXM300"/>
      <c r="HXN300"/>
      <c r="HXO300"/>
      <c r="HXP300"/>
      <c r="HXQ300"/>
      <c r="HXR300"/>
      <c r="HXS300"/>
      <c r="HXT300"/>
      <c r="HXU300"/>
      <c r="HXV300"/>
      <c r="HXW300"/>
      <c r="HXX300"/>
      <c r="HXY300"/>
      <c r="HXZ300"/>
      <c r="HYA300"/>
      <c r="HYB300"/>
      <c r="HYC300"/>
      <c r="HYD300"/>
      <c r="HYE300"/>
      <c r="HYF300"/>
      <c r="HYG300"/>
      <c r="HYH300"/>
      <c r="HYI300"/>
      <c r="HYJ300"/>
      <c r="HYK300"/>
      <c r="HYL300"/>
      <c r="HYM300"/>
      <c r="HYN300"/>
      <c r="HYO300"/>
      <c r="HYP300"/>
      <c r="HYQ300"/>
      <c r="HYR300"/>
      <c r="HYS300"/>
      <c r="HYT300"/>
      <c r="HYU300"/>
      <c r="HYV300"/>
      <c r="HYW300"/>
      <c r="HYX300"/>
      <c r="HYY300"/>
      <c r="HYZ300"/>
      <c r="HZA300"/>
      <c r="HZB300"/>
      <c r="HZC300"/>
      <c r="HZD300"/>
      <c r="HZE300"/>
      <c r="HZF300"/>
      <c r="HZG300"/>
      <c r="HZH300"/>
      <c r="HZI300"/>
      <c r="HZJ300"/>
      <c r="HZK300"/>
      <c r="HZL300"/>
      <c r="HZM300"/>
      <c r="HZN300"/>
      <c r="HZO300"/>
      <c r="HZP300"/>
      <c r="HZQ300"/>
      <c r="HZR300"/>
      <c r="HZS300"/>
      <c r="HZT300"/>
      <c r="HZU300"/>
      <c r="HZV300"/>
      <c r="HZW300"/>
      <c r="HZX300"/>
      <c r="HZY300"/>
      <c r="HZZ300"/>
      <c r="IAA300"/>
      <c r="IAB300"/>
      <c r="IAC300"/>
      <c r="IAD300"/>
      <c r="IAE300"/>
      <c r="IAF300"/>
      <c r="IAG300"/>
      <c r="IAH300"/>
      <c r="IAI300"/>
      <c r="IAJ300"/>
      <c r="IAK300"/>
      <c r="IAL300"/>
      <c r="IAM300"/>
      <c r="IAN300"/>
      <c r="IAO300"/>
      <c r="IAP300"/>
      <c r="IAQ300"/>
      <c r="IAR300"/>
      <c r="IAS300"/>
      <c r="IAT300"/>
      <c r="IAU300"/>
      <c r="IAV300"/>
      <c r="IAW300"/>
      <c r="IAX300"/>
      <c r="IAY300"/>
      <c r="IAZ300"/>
      <c r="IBA300"/>
      <c r="IBB300"/>
      <c r="IBC300"/>
      <c r="IBD300"/>
      <c r="IBE300"/>
      <c r="IBF300"/>
      <c r="IBG300"/>
      <c r="IBH300"/>
      <c r="IBI300"/>
      <c r="IBJ300"/>
      <c r="IBK300"/>
      <c r="IBL300"/>
      <c r="IBM300"/>
      <c r="IBN300"/>
      <c r="IBO300"/>
      <c r="IBP300"/>
      <c r="IBQ300"/>
      <c r="IBR300"/>
      <c r="IBS300"/>
      <c r="IBT300"/>
      <c r="IBU300"/>
      <c r="IBV300"/>
      <c r="IBW300"/>
      <c r="IBX300"/>
      <c r="IBY300"/>
      <c r="IBZ300"/>
      <c r="ICA300"/>
      <c r="ICB300"/>
      <c r="ICC300"/>
      <c r="ICD300"/>
      <c r="ICE300"/>
      <c r="ICF300"/>
      <c r="ICG300"/>
      <c r="ICH300"/>
      <c r="ICI300"/>
      <c r="ICJ300"/>
      <c r="ICK300"/>
      <c r="ICL300"/>
      <c r="ICM300"/>
      <c r="ICN300"/>
      <c r="ICO300"/>
      <c r="ICP300"/>
      <c r="ICQ300"/>
      <c r="ICR300"/>
      <c r="ICS300"/>
      <c r="ICT300"/>
      <c r="ICU300"/>
      <c r="ICV300"/>
      <c r="ICW300"/>
      <c r="ICX300"/>
      <c r="ICY300"/>
      <c r="ICZ300"/>
      <c r="IDA300"/>
      <c r="IDB300"/>
      <c r="IDC300"/>
      <c r="IDD300"/>
      <c r="IDE300"/>
      <c r="IDF300"/>
      <c r="IDG300"/>
      <c r="IDH300"/>
      <c r="IDI300"/>
      <c r="IDJ300"/>
      <c r="IDK300"/>
      <c r="IDL300"/>
      <c r="IDM300"/>
      <c r="IDN300"/>
      <c r="IDO300"/>
      <c r="IDP300"/>
      <c r="IDQ300"/>
      <c r="IDR300"/>
      <c r="IDS300"/>
      <c r="IDT300"/>
      <c r="IDU300"/>
      <c r="IDV300"/>
      <c r="IDW300"/>
      <c r="IDX300"/>
      <c r="IDY300"/>
      <c r="IDZ300"/>
      <c r="IEA300"/>
      <c r="IEB300"/>
      <c r="IEC300"/>
      <c r="IED300"/>
      <c r="IEE300"/>
      <c r="IEF300"/>
      <c r="IEG300"/>
      <c r="IEH300"/>
      <c r="IEI300"/>
      <c r="IEJ300"/>
      <c r="IEK300"/>
      <c r="IEL300"/>
      <c r="IEM300"/>
      <c r="IEN300"/>
      <c r="IEO300"/>
      <c r="IEP300"/>
      <c r="IEQ300"/>
      <c r="IER300"/>
      <c r="IES300"/>
      <c r="IET300"/>
      <c r="IEU300"/>
      <c r="IEV300"/>
      <c r="IEW300"/>
      <c r="IEX300"/>
      <c r="IEY300"/>
      <c r="IEZ300"/>
      <c r="IFA300"/>
      <c r="IFB300"/>
      <c r="IFC300"/>
      <c r="IFD300"/>
      <c r="IFE300"/>
      <c r="IFF300"/>
      <c r="IFG300"/>
      <c r="IFH300"/>
      <c r="IFI300"/>
      <c r="IFJ300"/>
      <c r="IFK300"/>
      <c r="IFL300"/>
      <c r="IFM300"/>
      <c r="IFN300"/>
      <c r="IFO300"/>
      <c r="IFP300"/>
      <c r="IFQ300"/>
      <c r="IFR300"/>
      <c r="IFS300"/>
      <c r="IFT300"/>
      <c r="IFU300"/>
      <c r="IFV300"/>
      <c r="IFW300"/>
      <c r="IFX300"/>
      <c r="IFY300"/>
      <c r="IFZ300"/>
      <c r="IGA300"/>
      <c r="IGB300"/>
      <c r="IGC300"/>
      <c r="IGD300"/>
      <c r="IGE300"/>
      <c r="IGF300"/>
      <c r="IGG300"/>
      <c r="IGH300"/>
      <c r="IGI300"/>
      <c r="IGJ300"/>
      <c r="IGK300"/>
      <c r="IGL300"/>
      <c r="IGM300"/>
      <c r="IGN300"/>
      <c r="IGO300"/>
      <c r="IGP300"/>
      <c r="IGQ300"/>
      <c r="IGR300"/>
      <c r="IGS300"/>
      <c r="IGT300"/>
      <c r="IGU300"/>
      <c r="IGV300"/>
      <c r="IGW300"/>
      <c r="IGX300"/>
      <c r="IGY300"/>
      <c r="IGZ300"/>
      <c r="IHA300"/>
      <c r="IHB300"/>
      <c r="IHC300"/>
      <c r="IHD300"/>
      <c r="IHE300"/>
      <c r="IHF300"/>
      <c r="IHG300"/>
      <c r="IHH300"/>
      <c r="IHI300"/>
      <c r="IHJ300"/>
      <c r="IHK300"/>
      <c r="IHL300"/>
      <c r="IHM300"/>
      <c r="IHN300"/>
      <c r="IHO300"/>
      <c r="IHP300"/>
      <c r="IHQ300"/>
      <c r="IHR300"/>
      <c r="IHS300"/>
      <c r="IHT300"/>
      <c r="IHU300"/>
      <c r="IHV300"/>
      <c r="IHW300"/>
      <c r="IHX300"/>
      <c r="IHY300"/>
      <c r="IHZ300"/>
      <c r="IIA300"/>
      <c r="IIB300"/>
      <c r="IIC300"/>
      <c r="IID300"/>
      <c r="IIE300"/>
      <c r="IIF300"/>
      <c r="IIG300"/>
      <c r="IIH300"/>
      <c r="III300"/>
      <c r="IIJ300"/>
      <c r="IIK300"/>
      <c r="IIL300"/>
      <c r="IIM300"/>
      <c r="IIN300"/>
      <c r="IIO300"/>
      <c r="IIP300"/>
      <c r="IIQ300"/>
      <c r="IIR300"/>
      <c r="IIS300"/>
      <c r="IIT300"/>
      <c r="IIU300"/>
      <c r="IIV300"/>
      <c r="IIW300"/>
      <c r="IIX300"/>
      <c r="IIY300"/>
      <c r="IIZ300"/>
      <c r="IJA300"/>
      <c r="IJB300"/>
      <c r="IJC300"/>
      <c r="IJD300"/>
      <c r="IJE300"/>
      <c r="IJF300"/>
      <c r="IJG300"/>
      <c r="IJH300"/>
      <c r="IJI300"/>
      <c r="IJJ300"/>
      <c r="IJK300"/>
      <c r="IJL300"/>
      <c r="IJM300"/>
      <c r="IJN300"/>
      <c r="IJO300"/>
      <c r="IJP300"/>
      <c r="IJQ300"/>
      <c r="IJR300"/>
      <c r="IJS300"/>
      <c r="IJT300"/>
      <c r="IJU300"/>
      <c r="IJV300"/>
      <c r="IJW300"/>
      <c r="IJX300"/>
      <c r="IJY300"/>
      <c r="IJZ300"/>
      <c r="IKA300"/>
      <c r="IKB300"/>
      <c r="IKC300"/>
      <c r="IKD300"/>
      <c r="IKE300"/>
      <c r="IKF300"/>
      <c r="IKG300"/>
      <c r="IKH300"/>
      <c r="IKI300"/>
      <c r="IKJ300"/>
      <c r="IKK300"/>
      <c r="IKL300"/>
      <c r="IKM300"/>
      <c r="IKN300"/>
      <c r="IKO300"/>
      <c r="IKP300"/>
      <c r="IKQ300"/>
      <c r="IKR300"/>
      <c r="IKS300"/>
      <c r="IKT300"/>
      <c r="IKU300"/>
      <c r="IKV300"/>
      <c r="IKW300"/>
      <c r="IKX300"/>
      <c r="IKY300"/>
      <c r="IKZ300"/>
      <c r="ILA300"/>
      <c r="ILB300"/>
      <c r="ILC300"/>
      <c r="ILD300"/>
      <c r="ILE300"/>
      <c r="ILF300"/>
      <c r="ILG300"/>
      <c r="ILH300"/>
      <c r="ILI300"/>
      <c r="ILJ300"/>
      <c r="ILK300"/>
      <c r="ILL300"/>
      <c r="ILM300"/>
      <c r="ILN300"/>
      <c r="ILO300"/>
      <c r="ILP300"/>
      <c r="ILQ300"/>
      <c r="ILR300"/>
      <c r="ILS300"/>
      <c r="ILT300"/>
      <c r="ILU300"/>
      <c r="ILV300"/>
      <c r="ILW300"/>
      <c r="ILX300"/>
      <c r="ILY300"/>
      <c r="ILZ300"/>
      <c r="IMA300"/>
      <c r="IMB300"/>
      <c r="IMC300"/>
      <c r="IMD300"/>
      <c r="IME300"/>
      <c r="IMF300"/>
      <c r="IMG300"/>
      <c r="IMH300"/>
      <c r="IMI300"/>
      <c r="IMJ300"/>
      <c r="IMK300"/>
      <c r="IML300"/>
      <c r="IMM300"/>
      <c r="IMN300"/>
      <c r="IMO300"/>
      <c r="IMP300"/>
      <c r="IMQ300"/>
      <c r="IMR300"/>
      <c r="IMS300"/>
      <c r="IMT300"/>
      <c r="IMU300"/>
      <c r="IMV300"/>
      <c r="IMW300"/>
      <c r="IMX300"/>
      <c r="IMY300"/>
      <c r="IMZ300"/>
      <c r="INA300"/>
      <c r="INB300"/>
      <c r="INC300"/>
      <c r="IND300"/>
      <c r="INE300"/>
      <c r="INF300"/>
      <c r="ING300"/>
      <c r="INH300"/>
      <c r="INI300"/>
      <c r="INJ300"/>
      <c r="INK300"/>
      <c r="INL300"/>
      <c r="INM300"/>
      <c r="INN300"/>
      <c r="INO300"/>
      <c r="INP300"/>
      <c r="INQ300"/>
      <c r="INR300"/>
      <c r="INS300"/>
      <c r="INT300"/>
      <c r="INU300"/>
      <c r="INV300"/>
      <c r="INW300"/>
      <c r="INX300"/>
      <c r="INY300"/>
      <c r="INZ300"/>
      <c r="IOA300"/>
      <c r="IOB300"/>
      <c r="IOC300"/>
      <c r="IOD300"/>
      <c r="IOE300"/>
      <c r="IOF300"/>
      <c r="IOG300"/>
      <c r="IOH300"/>
      <c r="IOI300"/>
      <c r="IOJ300"/>
      <c r="IOK300"/>
      <c r="IOL300"/>
      <c r="IOM300"/>
      <c r="ION300"/>
      <c r="IOO300"/>
      <c r="IOP300"/>
      <c r="IOQ300"/>
      <c r="IOR300"/>
      <c r="IOS300"/>
      <c r="IOT300"/>
      <c r="IOU300"/>
      <c r="IOV300"/>
      <c r="IOW300"/>
      <c r="IOX300"/>
      <c r="IOY300"/>
      <c r="IOZ300"/>
      <c r="IPA300"/>
      <c r="IPB300"/>
      <c r="IPC300"/>
      <c r="IPD300"/>
      <c r="IPE300"/>
      <c r="IPF300"/>
      <c r="IPG300"/>
      <c r="IPH300"/>
      <c r="IPI300"/>
      <c r="IPJ300"/>
      <c r="IPK300"/>
      <c r="IPL300"/>
      <c r="IPM300"/>
      <c r="IPN300"/>
      <c r="IPO300"/>
      <c r="IPP300"/>
      <c r="IPQ300"/>
      <c r="IPR300"/>
      <c r="IPS300"/>
      <c r="IPT300"/>
      <c r="IPU300"/>
      <c r="IPV300"/>
      <c r="IPW300"/>
      <c r="IPX300"/>
      <c r="IPY300"/>
      <c r="IPZ300"/>
      <c r="IQA300"/>
      <c r="IQB300"/>
      <c r="IQC300"/>
      <c r="IQD300"/>
      <c r="IQE300"/>
      <c r="IQF300"/>
      <c r="IQG300"/>
      <c r="IQH300"/>
      <c r="IQI300"/>
      <c r="IQJ300"/>
      <c r="IQK300"/>
      <c r="IQL300"/>
      <c r="IQM300"/>
      <c r="IQN300"/>
      <c r="IQO300"/>
      <c r="IQP300"/>
      <c r="IQQ300"/>
      <c r="IQR300"/>
      <c r="IQS300"/>
      <c r="IQT300"/>
      <c r="IQU300"/>
      <c r="IQV300"/>
      <c r="IQW300"/>
      <c r="IQX300"/>
      <c r="IQY300"/>
      <c r="IQZ300"/>
      <c r="IRA300"/>
      <c r="IRB300"/>
      <c r="IRC300"/>
      <c r="IRD300"/>
      <c r="IRE300"/>
      <c r="IRF300"/>
      <c r="IRG300"/>
      <c r="IRH300"/>
      <c r="IRI300"/>
      <c r="IRJ300"/>
      <c r="IRK300"/>
      <c r="IRL300"/>
      <c r="IRM300"/>
      <c r="IRN300"/>
      <c r="IRO300"/>
      <c r="IRP300"/>
      <c r="IRQ300"/>
      <c r="IRR300"/>
      <c r="IRS300"/>
      <c r="IRT300"/>
      <c r="IRU300"/>
      <c r="IRV300"/>
      <c r="IRW300"/>
      <c r="IRX300"/>
      <c r="IRY300"/>
      <c r="IRZ300"/>
      <c r="ISA300"/>
      <c r="ISB300"/>
      <c r="ISC300"/>
      <c r="ISD300"/>
      <c r="ISE300"/>
      <c r="ISF300"/>
      <c r="ISG300"/>
      <c r="ISH300"/>
      <c r="ISI300"/>
      <c r="ISJ300"/>
      <c r="ISK300"/>
      <c r="ISL300"/>
      <c r="ISM300"/>
      <c r="ISN300"/>
      <c r="ISO300"/>
      <c r="ISP300"/>
      <c r="ISQ300"/>
      <c r="ISR300"/>
      <c r="ISS300"/>
      <c r="IST300"/>
      <c r="ISU300"/>
      <c r="ISV300"/>
      <c r="ISW300"/>
      <c r="ISX300"/>
      <c r="ISY300"/>
      <c r="ISZ300"/>
      <c r="ITA300"/>
      <c r="ITB300"/>
      <c r="ITC300"/>
      <c r="ITD300"/>
      <c r="ITE300"/>
      <c r="ITF300"/>
      <c r="ITG300"/>
      <c r="ITH300"/>
      <c r="ITI300"/>
      <c r="ITJ300"/>
      <c r="ITK300"/>
      <c r="ITL300"/>
      <c r="ITM300"/>
      <c r="ITN300"/>
      <c r="ITO300"/>
      <c r="ITP300"/>
      <c r="ITQ300"/>
      <c r="ITR300"/>
      <c r="ITS300"/>
      <c r="ITT300"/>
      <c r="ITU300"/>
      <c r="ITV300"/>
      <c r="ITW300"/>
      <c r="ITX300"/>
      <c r="ITY300"/>
      <c r="ITZ300"/>
      <c r="IUA300"/>
      <c r="IUB300"/>
      <c r="IUC300"/>
      <c r="IUD300"/>
      <c r="IUE300"/>
      <c r="IUF300"/>
      <c r="IUG300"/>
      <c r="IUH300"/>
      <c r="IUI300"/>
      <c r="IUJ300"/>
      <c r="IUK300"/>
      <c r="IUL300"/>
      <c r="IUM300"/>
      <c r="IUN300"/>
      <c r="IUO300"/>
      <c r="IUP300"/>
      <c r="IUQ300"/>
      <c r="IUR300"/>
      <c r="IUS300"/>
      <c r="IUT300"/>
      <c r="IUU300"/>
      <c r="IUV300"/>
      <c r="IUW300"/>
      <c r="IUX300"/>
      <c r="IUY300"/>
      <c r="IUZ300"/>
      <c r="IVA300"/>
      <c r="IVB300"/>
      <c r="IVC300"/>
      <c r="IVD300"/>
      <c r="IVE300"/>
      <c r="IVF300"/>
      <c r="IVG300"/>
      <c r="IVH300"/>
      <c r="IVI300"/>
      <c r="IVJ300"/>
      <c r="IVK300"/>
      <c r="IVL300"/>
      <c r="IVM300"/>
      <c r="IVN300"/>
      <c r="IVO300"/>
      <c r="IVP300"/>
      <c r="IVQ300"/>
      <c r="IVR300"/>
      <c r="IVS300"/>
      <c r="IVT300"/>
      <c r="IVU300"/>
      <c r="IVV300"/>
      <c r="IVW300"/>
      <c r="IVX300"/>
      <c r="IVY300"/>
      <c r="IVZ300"/>
      <c r="IWA300"/>
      <c r="IWB300"/>
      <c r="IWC300"/>
      <c r="IWD300"/>
      <c r="IWE300"/>
      <c r="IWF300"/>
      <c r="IWG300"/>
      <c r="IWH300"/>
      <c r="IWI300"/>
      <c r="IWJ300"/>
      <c r="IWK300"/>
      <c r="IWL300"/>
      <c r="IWM300"/>
      <c r="IWN300"/>
      <c r="IWO300"/>
      <c r="IWP300"/>
      <c r="IWQ300"/>
      <c r="IWR300"/>
      <c r="IWS300"/>
      <c r="IWT300"/>
      <c r="IWU300"/>
      <c r="IWV300"/>
      <c r="IWW300"/>
      <c r="IWX300"/>
      <c r="IWY300"/>
      <c r="IWZ300"/>
      <c r="IXA300"/>
      <c r="IXB300"/>
      <c r="IXC300"/>
      <c r="IXD300"/>
      <c r="IXE300"/>
      <c r="IXF300"/>
      <c r="IXG300"/>
      <c r="IXH300"/>
      <c r="IXI300"/>
      <c r="IXJ300"/>
      <c r="IXK300"/>
      <c r="IXL300"/>
      <c r="IXM300"/>
      <c r="IXN300"/>
      <c r="IXO300"/>
      <c r="IXP300"/>
      <c r="IXQ300"/>
      <c r="IXR300"/>
      <c r="IXS300"/>
      <c r="IXT300"/>
      <c r="IXU300"/>
      <c r="IXV300"/>
      <c r="IXW300"/>
      <c r="IXX300"/>
      <c r="IXY300"/>
      <c r="IXZ300"/>
      <c r="IYA300"/>
      <c r="IYB300"/>
      <c r="IYC300"/>
      <c r="IYD300"/>
      <c r="IYE300"/>
      <c r="IYF300"/>
      <c r="IYG300"/>
      <c r="IYH300"/>
      <c r="IYI300"/>
      <c r="IYJ300"/>
      <c r="IYK300"/>
      <c r="IYL300"/>
      <c r="IYM300"/>
      <c r="IYN300"/>
      <c r="IYO300"/>
      <c r="IYP300"/>
      <c r="IYQ300"/>
      <c r="IYR300"/>
      <c r="IYS300"/>
      <c r="IYT300"/>
      <c r="IYU300"/>
      <c r="IYV300"/>
      <c r="IYW300"/>
      <c r="IYX300"/>
      <c r="IYY300"/>
      <c r="IYZ300"/>
      <c r="IZA300"/>
      <c r="IZB300"/>
      <c r="IZC300"/>
      <c r="IZD300"/>
      <c r="IZE300"/>
      <c r="IZF300"/>
      <c r="IZG300"/>
      <c r="IZH300"/>
      <c r="IZI300"/>
      <c r="IZJ300"/>
      <c r="IZK300"/>
      <c r="IZL300"/>
      <c r="IZM300"/>
      <c r="IZN300"/>
      <c r="IZO300"/>
      <c r="IZP300"/>
      <c r="IZQ300"/>
      <c r="IZR300"/>
      <c r="IZS300"/>
      <c r="IZT300"/>
      <c r="IZU300"/>
      <c r="IZV300"/>
      <c r="IZW300"/>
      <c r="IZX300"/>
      <c r="IZY300"/>
      <c r="IZZ300"/>
      <c r="JAA300"/>
      <c r="JAB300"/>
      <c r="JAC300"/>
      <c r="JAD300"/>
      <c r="JAE300"/>
      <c r="JAF300"/>
      <c r="JAG300"/>
      <c r="JAH300"/>
      <c r="JAI300"/>
      <c r="JAJ300"/>
      <c r="JAK300"/>
      <c r="JAL300"/>
      <c r="JAM300"/>
      <c r="JAN300"/>
      <c r="JAO300"/>
      <c r="JAP300"/>
      <c r="JAQ300"/>
      <c r="JAR300"/>
      <c r="JAS300"/>
      <c r="JAT300"/>
      <c r="JAU300"/>
      <c r="JAV300"/>
      <c r="JAW300"/>
      <c r="JAX300"/>
      <c r="JAY300"/>
      <c r="JAZ300"/>
      <c r="JBA300"/>
      <c r="JBB300"/>
      <c r="JBC300"/>
      <c r="JBD300"/>
      <c r="JBE300"/>
      <c r="JBF300"/>
      <c r="JBG300"/>
      <c r="JBH300"/>
      <c r="JBI300"/>
      <c r="JBJ300"/>
      <c r="JBK300"/>
      <c r="JBL300"/>
      <c r="JBM300"/>
      <c r="JBN300"/>
      <c r="JBO300"/>
      <c r="JBP300"/>
      <c r="JBQ300"/>
      <c r="JBR300"/>
      <c r="JBS300"/>
      <c r="JBT300"/>
      <c r="JBU300"/>
      <c r="JBV300"/>
      <c r="JBW300"/>
      <c r="JBX300"/>
      <c r="JBY300"/>
      <c r="JBZ300"/>
      <c r="JCA300"/>
      <c r="JCB300"/>
      <c r="JCC300"/>
      <c r="JCD300"/>
      <c r="JCE300"/>
      <c r="JCF300"/>
      <c r="JCG300"/>
      <c r="JCH300"/>
      <c r="JCI300"/>
      <c r="JCJ300"/>
      <c r="JCK300"/>
      <c r="JCL300"/>
      <c r="JCM300"/>
      <c r="JCN300"/>
      <c r="JCO300"/>
      <c r="JCP300"/>
      <c r="JCQ300"/>
      <c r="JCR300"/>
      <c r="JCS300"/>
      <c r="JCT300"/>
      <c r="JCU300"/>
      <c r="JCV300"/>
      <c r="JCW300"/>
      <c r="JCX300"/>
      <c r="JCY300"/>
      <c r="JCZ300"/>
      <c r="JDA300"/>
      <c r="JDB300"/>
      <c r="JDC300"/>
      <c r="JDD300"/>
      <c r="JDE300"/>
      <c r="JDF300"/>
      <c r="JDG300"/>
      <c r="JDH300"/>
      <c r="JDI300"/>
      <c r="JDJ300"/>
      <c r="JDK300"/>
      <c r="JDL300"/>
      <c r="JDM300"/>
      <c r="JDN300"/>
      <c r="JDO300"/>
      <c r="JDP300"/>
      <c r="JDQ300"/>
      <c r="JDR300"/>
      <c r="JDS300"/>
      <c r="JDT300"/>
      <c r="JDU300"/>
      <c r="JDV300"/>
      <c r="JDW300"/>
      <c r="JDX300"/>
      <c r="JDY300"/>
      <c r="JDZ300"/>
      <c r="JEA300"/>
      <c r="JEB300"/>
      <c r="JEC300"/>
      <c r="JED300"/>
      <c r="JEE300"/>
      <c r="JEF300"/>
      <c r="JEG300"/>
      <c r="JEH300"/>
      <c r="JEI300"/>
      <c r="JEJ300"/>
      <c r="JEK300"/>
      <c r="JEL300"/>
      <c r="JEM300"/>
      <c r="JEN300"/>
      <c r="JEO300"/>
      <c r="JEP300"/>
      <c r="JEQ300"/>
      <c r="JER300"/>
      <c r="JES300"/>
      <c r="JET300"/>
      <c r="JEU300"/>
      <c r="JEV300"/>
      <c r="JEW300"/>
      <c r="JEX300"/>
      <c r="JEY300"/>
      <c r="JEZ300"/>
      <c r="JFA300"/>
      <c r="JFB300"/>
      <c r="JFC300"/>
      <c r="JFD300"/>
      <c r="JFE300"/>
      <c r="JFF300"/>
      <c r="JFG300"/>
      <c r="JFH300"/>
      <c r="JFI300"/>
      <c r="JFJ300"/>
      <c r="JFK300"/>
      <c r="JFL300"/>
      <c r="JFM300"/>
      <c r="JFN300"/>
      <c r="JFO300"/>
      <c r="JFP300"/>
      <c r="JFQ300"/>
      <c r="JFR300"/>
      <c r="JFS300"/>
      <c r="JFT300"/>
      <c r="JFU300"/>
      <c r="JFV300"/>
      <c r="JFW300"/>
      <c r="JFX300"/>
      <c r="JFY300"/>
      <c r="JFZ300"/>
      <c r="JGA300"/>
      <c r="JGB300"/>
      <c r="JGC300"/>
      <c r="JGD300"/>
      <c r="JGE300"/>
      <c r="JGF300"/>
      <c r="JGG300"/>
      <c r="JGH300"/>
      <c r="JGI300"/>
      <c r="JGJ300"/>
      <c r="JGK300"/>
      <c r="JGL300"/>
      <c r="JGM300"/>
      <c r="JGN300"/>
      <c r="JGO300"/>
      <c r="JGP300"/>
      <c r="JGQ300"/>
      <c r="JGR300"/>
      <c r="JGS300"/>
      <c r="JGT300"/>
      <c r="JGU300"/>
      <c r="JGV300"/>
      <c r="JGW300"/>
      <c r="JGX300"/>
      <c r="JGY300"/>
      <c r="JGZ300"/>
      <c r="JHA300"/>
      <c r="JHB300"/>
      <c r="JHC300"/>
      <c r="JHD300"/>
      <c r="JHE300"/>
      <c r="JHF300"/>
      <c r="JHG300"/>
      <c r="JHH300"/>
      <c r="JHI300"/>
      <c r="JHJ300"/>
      <c r="JHK300"/>
      <c r="JHL300"/>
      <c r="JHM300"/>
      <c r="JHN300"/>
      <c r="JHO300"/>
      <c r="JHP300"/>
      <c r="JHQ300"/>
      <c r="JHR300"/>
      <c r="JHS300"/>
      <c r="JHT300"/>
      <c r="JHU300"/>
      <c r="JHV300"/>
      <c r="JHW300"/>
      <c r="JHX300"/>
      <c r="JHY300"/>
      <c r="JHZ300"/>
      <c r="JIA300"/>
      <c r="JIB300"/>
      <c r="JIC300"/>
      <c r="JID300"/>
      <c r="JIE300"/>
      <c r="JIF300"/>
      <c r="JIG300"/>
      <c r="JIH300"/>
      <c r="JII300"/>
      <c r="JIJ300"/>
      <c r="JIK300"/>
      <c r="JIL300"/>
      <c r="JIM300"/>
      <c r="JIN300"/>
      <c r="JIO300"/>
      <c r="JIP300"/>
      <c r="JIQ300"/>
      <c r="JIR300"/>
      <c r="JIS300"/>
      <c r="JIT300"/>
      <c r="JIU300"/>
      <c r="JIV300"/>
      <c r="JIW300"/>
      <c r="JIX300"/>
      <c r="JIY300"/>
      <c r="JIZ300"/>
      <c r="JJA300"/>
      <c r="JJB300"/>
      <c r="JJC300"/>
      <c r="JJD300"/>
      <c r="JJE300"/>
      <c r="JJF300"/>
      <c r="JJG300"/>
      <c r="JJH300"/>
      <c r="JJI300"/>
      <c r="JJJ300"/>
      <c r="JJK300"/>
      <c r="JJL300"/>
      <c r="JJM300"/>
      <c r="JJN300"/>
      <c r="JJO300"/>
      <c r="JJP300"/>
      <c r="JJQ300"/>
      <c r="JJR300"/>
      <c r="JJS300"/>
      <c r="JJT300"/>
      <c r="JJU300"/>
      <c r="JJV300"/>
      <c r="JJW300"/>
      <c r="JJX300"/>
      <c r="JJY300"/>
      <c r="JJZ300"/>
      <c r="JKA300"/>
      <c r="JKB300"/>
      <c r="JKC300"/>
      <c r="JKD300"/>
      <c r="JKE300"/>
      <c r="JKF300"/>
      <c r="JKG300"/>
      <c r="JKH300"/>
      <c r="JKI300"/>
      <c r="JKJ300"/>
      <c r="JKK300"/>
      <c r="JKL300"/>
      <c r="JKM300"/>
      <c r="JKN300"/>
      <c r="JKO300"/>
      <c r="JKP300"/>
      <c r="JKQ300"/>
      <c r="JKR300"/>
      <c r="JKS300"/>
      <c r="JKT300"/>
      <c r="JKU300"/>
      <c r="JKV300"/>
      <c r="JKW300"/>
      <c r="JKX300"/>
      <c r="JKY300"/>
      <c r="JKZ300"/>
      <c r="JLA300"/>
      <c r="JLB300"/>
      <c r="JLC300"/>
      <c r="JLD300"/>
      <c r="JLE300"/>
      <c r="JLF300"/>
      <c r="JLG300"/>
      <c r="JLH300"/>
      <c r="JLI300"/>
      <c r="JLJ300"/>
      <c r="JLK300"/>
      <c r="JLL300"/>
      <c r="JLM300"/>
      <c r="JLN300"/>
      <c r="JLO300"/>
      <c r="JLP300"/>
      <c r="JLQ300"/>
      <c r="JLR300"/>
      <c r="JLS300"/>
      <c r="JLT300"/>
      <c r="JLU300"/>
      <c r="JLV300"/>
      <c r="JLW300"/>
      <c r="JLX300"/>
      <c r="JLY300"/>
      <c r="JLZ300"/>
      <c r="JMA300"/>
      <c r="JMB300"/>
      <c r="JMC300"/>
      <c r="JMD300"/>
      <c r="JME300"/>
      <c r="JMF300"/>
      <c r="JMG300"/>
      <c r="JMH300"/>
      <c r="JMI300"/>
      <c r="JMJ300"/>
      <c r="JMK300"/>
      <c r="JML300"/>
      <c r="JMM300"/>
      <c r="JMN300"/>
      <c r="JMO300"/>
      <c r="JMP300"/>
      <c r="JMQ300"/>
      <c r="JMR300"/>
      <c r="JMS300"/>
      <c r="JMT300"/>
      <c r="JMU300"/>
      <c r="JMV300"/>
      <c r="JMW300"/>
      <c r="JMX300"/>
      <c r="JMY300"/>
      <c r="JMZ300"/>
      <c r="JNA300"/>
      <c r="JNB300"/>
      <c r="JNC300"/>
      <c r="JND300"/>
      <c r="JNE300"/>
      <c r="JNF300"/>
      <c r="JNG300"/>
      <c r="JNH300"/>
      <c r="JNI300"/>
      <c r="JNJ300"/>
      <c r="JNK300"/>
      <c r="JNL300"/>
      <c r="JNM300"/>
      <c r="JNN300"/>
      <c r="JNO300"/>
      <c r="JNP300"/>
      <c r="JNQ300"/>
      <c r="JNR300"/>
      <c r="JNS300"/>
      <c r="JNT300"/>
      <c r="JNU300"/>
      <c r="JNV300"/>
      <c r="JNW300"/>
      <c r="JNX300"/>
      <c r="JNY300"/>
      <c r="JNZ300"/>
      <c r="JOA300"/>
      <c r="JOB300"/>
      <c r="JOC300"/>
      <c r="JOD300"/>
      <c r="JOE300"/>
      <c r="JOF300"/>
      <c r="JOG300"/>
      <c r="JOH300"/>
      <c r="JOI300"/>
      <c r="JOJ300"/>
      <c r="JOK300"/>
      <c r="JOL300"/>
      <c r="JOM300"/>
      <c r="JON300"/>
      <c r="JOO300"/>
      <c r="JOP300"/>
      <c r="JOQ300"/>
      <c r="JOR300"/>
      <c r="JOS300"/>
      <c r="JOT300"/>
      <c r="JOU300"/>
      <c r="JOV300"/>
      <c r="JOW300"/>
      <c r="JOX300"/>
      <c r="JOY300"/>
      <c r="JOZ300"/>
      <c r="JPA300"/>
      <c r="JPB300"/>
      <c r="JPC300"/>
      <c r="JPD300"/>
      <c r="JPE300"/>
      <c r="JPF300"/>
      <c r="JPG300"/>
      <c r="JPH300"/>
      <c r="JPI300"/>
      <c r="JPJ300"/>
      <c r="JPK300"/>
      <c r="JPL300"/>
      <c r="JPM300"/>
      <c r="JPN300"/>
      <c r="JPO300"/>
      <c r="JPP300"/>
      <c r="JPQ300"/>
      <c r="JPR300"/>
      <c r="JPS300"/>
      <c r="JPT300"/>
      <c r="JPU300"/>
      <c r="JPV300"/>
      <c r="JPW300"/>
      <c r="JPX300"/>
      <c r="JPY300"/>
      <c r="JPZ300"/>
      <c r="JQA300"/>
      <c r="JQB300"/>
      <c r="JQC300"/>
      <c r="JQD300"/>
      <c r="JQE300"/>
      <c r="JQF300"/>
      <c r="JQG300"/>
      <c r="JQH300"/>
      <c r="JQI300"/>
      <c r="JQJ300"/>
      <c r="JQK300"/>
      <c r="JQL300"/>
      <c r="JQM300"/>
      <c r="JQN300"/>
      <c r="JQO300"/>
      <c r="JQP300"/>
      <c r="JQQ300"/>
      <c r="JQR300"/>
      <c r="JQS300"/>
      <c r="JQT300"/>
      <c r="JQU300"/>
      <c r="JQV300"/>
      <c r="JQW300"/>
      <c r="JQX300"/>
      <c r="JQY300"/>
      <c r="JQZ300"/>
      <c r="JRA300"/>
      <c r="JRB300"/>
      <c r="JRC300"/>
      <c r="JRD300"/>
      <c r="JRE300"/>
      <c r="JRF300"/>
      <c r="JRG300"/>
      <c r="JRH300"/>
      <c r="JRI300"/>
      <c r="JRJ300"/>
      <c r="JRK300"/>
      <c r="JRL300"/>
      <c r="JRM300"/>
      <c r="JRN300"/>
      <c r="JRO300"/>
      <c r="JRP300"/>
      <c r="JRQ300"/>
      <c r="JRR300"/>
      <c r="JRS300"/>
      <c r="JRT300"/>
      <c r="JRU300"/>
      <c r="JRV300"/>
      <c r="JRW300"/>
      <c r="JRX300"/>
      <c r="JRY300"/>
      <c r="JRZ300"/>
      <c r="JSA300"/>
      <c r="JSB300"/>
      <c r="JSC300"/>
      <c r="JSD300"/>
      <c r="JSE300"/>
      <c r="JSF300"/>
      <c r="JSG300"/>
      <c r="JSH300"/>
      <c r="JSI300"/>
      <c r="JSJ300"/>
      <c r="JSK300"/>
      <c r="JSL300"/>
      <c r="JSM300"/>
      <c r="JSN300"/>
      <c r="JSO300"/>
      <c r="JSP300"/>
      <c r="JSQ300"/>
      <c r="JSR300"/>
      <c r="JSS300"/>
      <c r="JST300"/>
      <c r="JSU300"/>
      <c r="JSV300"/>
      <c r="JSW300"/>
      <c r="JSX300"/>
      <c r="JSY300"/>
      <c r="JSZ300"/>
      <c r="JTA300"/>
      <c r="JTB300"/>
      <c r="JTC300"/>
      <c r="JTD300"/>
      <c r="JTE300"/>
      <c r="JTF300"/>
      <c r="JTG300"/>
      <c r="JTH300"/>
      <c r="JTI300"/>
      <c r="JTJ300"/>
      <c r="JTK300"/>
      <c r="JTL300"/>
      <c r="JTM300"/>
      <c r="JTN300"/>
      <c r="JTO300"/>
      <c r="JTP300"/>
      <c r="JTQ300"/>
      <c r="JTR300"/>
      <c r="JTS300"/>
      <c r="JTT300"/>
      <c r="JTU300"/>
      <c r="JTV300"/>
      <c r="JTW300"/>
      <c r="JTX300"/>
      <c r="JTY300"/>
      <c r="JTZ300"/>
      <c r="JUA300"/>
      <c r="JUB300"/>
      <c r="JUC300"/>
      <c r="JUD300"/>
      <c r="JUE300"/>
      <c r="JUF300"/>
      <c r="JUG300"/>
      <c r="JUH300"/>
      <c r="JUI300"/>
      <c r="JUJ300"/>
      <c r="JUK300"/>
      <c r="JUL300"/>
      <c r="JUM300"/>
      <c r="JUN300"/>
      <c r="JUO300"/>
      <c r="JUP300"/>
      <c r="JUQ300"/>
      <c r="JUR300"/>
      <c r="JUS300"/>
      <c r="JUT300"/>
      <c r="JUU300"/>
      <c r="JUV300"/>
      <c r="JUW300"/>
      <c r="JUX300"/>
      <c r="JUY300"/>
      <c r="JUZ300"/>
      <c r="JVA300"/>
      <c r="JVB300"/>
      <c r="JVC300"/>
      <c r="JVD300"/>
      <c r="JVE300"/>
      <c r="JVF300"/>
      <c r="JVG300"/>
      <c r="JVH300"/>
      <c r="JVI300"/>
      <c r="JVJ300"/>
      <c r="JVK300"/>
      <c r="JVL300"/>
      <c r="JVM300"/>
      <c r="JVN300"/>
      <c r="JVO300"/>
      <c r="JVP300"/>
      <c r="JVQ300"/>
      <c r="JVR300"/>
      <c r="JVS300"/>
      <c r="JVT300"/>
      <c r="JVU300"/>
      <c r="JVV300"/>
      <c r="JVW300"/>
      <c r="JVX300"/>
      <c r="JVY300"/>
      <c r="JVZ300"/>
      <c r="JWA300"/>
      <c r="JWB300"/>
      <c r="JWC300"/>
      <c r="JWD300"/>
      <c r="JWE300"/>
      <c r="JWF300"/>
      <c r="JWG300"/>
      <c r="JWH300"/>
      <c r="JWI300"/>
      <c r="JWJ300"/>
      <c r="JWK300"/>
      <c r="JWL300"/>
      <c r="JWM300"/>
      <c r="JWN300"/>
      <c r="JWO300"/>
      <c r="JWP300"/>
      <c r="JWQ300"/>
      <c r="JWR300"/>
      <c r="JWS300"/>
      <c r="JWT300"/>
      <c r="JWU300"/>
      <c r="JWV300"/>
      <c r="JWW300"/>
      <c r="JWX300"/>
      <c r="JWY300"/>
      <c r="JWZ300"/>
      <c r="JXA300"/>
      <c r="JXB300"/>
      <c r="JXC300"/>
      <c r="JXD300"/>
      <c r="JXE300"/>
      <c r="JXF300"/>
      <c r="JXG300"/>
      <c r="JXH300"/>
      <c r="JXI300"/>
      <c r="JXJ300"/>
      <c r="JXK300"/>
      <c r="JXL300"/>
      <c r="JXM300"/>
      <c r="JXN300"/>
      <c r="JXO300"/>
      <c r="JXP300"/>
      <c r="JXQ300"/>
      <c r="JXR300"/>
      <c r="JXS300"/>
      <c r="JXT300"/>
      <c r="JXU300"/>
      <c r="JXV300"/>
      <c r="JXW300"/>
      <c r="JXX300"/>
      <c r="JXY300"/>
      <c r="JXZ300"/>
      <c r="JYA300"/>
      <c r="JYB300"/>
      <c r="JYC300"/>
      <c r="JYD300"/>
      <c r="JYE300"/>
      <c r="JYF300"/>
      <c r="JYG300"/>
      <c r="JYH300"/>
      <c r="JYI300"/>
      <c r="JYJ300"/>
      <c r="JYK300"/>
      <c r="JYL300"/>
      <c r="JYM300"/>
      <c r="JYN300"/>
      <c r="JYO300"/>
      <c r="JYP300"/>
      <c r="JYQ300"/>
      <c r="JYR300"/>
      <c r="JYS300"/>
      <c r="JYT300"/>
      <c r="JYU300"/>
      <c r="JYV300"/>
      <c r="JYW300"/>
      <c r="JYX300"/>
      <c r="JYY300"/>
      <c r="JYZ300"/>
      <c r="JZA300"/>
      <c r="JZB300"/>
      <c r="JZC300"/>
      <c r="JZD300"/>
      <c r="JZE300"/>
      <c r="JZF300"/>
      <c r="JZG300"/>
      <c r="JZH300"/>
      <c r="JZI300"/>
      <c r="JZJ300"/>
      <c r="JZK300"/>
      <c r="JZL300"/>
      <c r="JZM300"/>
      <c r="JZN300"/>
      <c r="JZO300"/>
      <c r="JZP300"/>
      <c r="JZQ300"/>
      <c r="JZR300"/>
      <c r="JZS300"/>
      <c r="JZT300"/>
      <c r="JZU300"/>
      <c r="JZV300"/>
      <c r="JZW300"/>
      <c r="JZX300"/>
      <c r="JZY300"/>
      <c r="JZZ300"/>
      <c r="KAA300"/>
      <c r="KAB300"/>
      <c r="KAC300"/>
      <c r="KAD300"/>
      <c r="KAE300"/>
      <c r="KAF300"/>
      <c r="KAG300"/>
      <c r="KAH300"/>
      <c r="KAI300"/>
      <c r="KAJ300"/>
      <c r="KAK300"/>
      <c r="KAL300"/>
      <c r="KAM300"/>
      <c r="KAN300"/>
      <c r="KAO300"/>
      <c r="KAP300"/>
      <c r="KAQ300"/>
      <c r="KAR300"/>
      <c r="KAS300"/>
      <c r="KAT300"/>
      <c r="KAU300"/>
      <c r="KAV300"/>
      <c r="KAW300"/>
      <c r="KAX300"/>
      <c r="KAY300"/>
      <c r="KAZ300"/>
      <c r="KBA300"/>
      <c r="KBB300"/>
      <c r="KBC300"/>
      <c r="KBD300"/>
      <c r="KBE300"/>
      <c r="KBF300"/>
      <c r="KBG300"/>
      <c r="KBH300"/>
      <c r="KBI300"/>
      <c r="KBJ300"/>
      <c r="KBK300"/>
      <c r="KBL300"/>
      <c r="KBM300"/>
      <c r="KBN300"/>
      <c r="KBO300"/>
      <c r="KBP300"/>
      <c r="KBQ300"/>
      <c r="KBR300"/>
      <c r="KBS300"/>
      <c r="KBT300"/>
      <c r="KBU300"/>
      <c r="KBV300"/>
      <c r="KBW300"/>
      <c r="KBX300"/>
      <c r="KBY300"/>
      <c r="KBZ300"/>
      <c r="KCA300"/>
      <c r="KCB300"/>
      <c r="KCC300"/>
      <c r="KCD300"/>
      <c r="KCE300"/>
      <c r="KCF300"/>
      <c r="KCG300"/>
      <c r="KCH300"/>
      <c r="KCI300"/>
      <c r="KCJ300"/>
      <c r="KCK300"/>
      <c r="KCL300"/>
      <c r="KCM300"/>
      <c r="KCN300"/>
      <c r="KCO300"/>
      <c r="KCP300"/>
      <c r="KCQ300"/>
      <c r="KCR300"/>
      <c r="KCS300"/>
      <c r="KCT300"/>
      <c r="KCU300"/>
      <c r="KCV300"/>
      <c r="KCW300"/>
      <c r="KCX300"/>
      <c r="KCY300"/>
      <c r="KCZ300"/>
      <c r="KDA300"/>
      <c r="KDB300"/>
      <c r="KDC300"/>
      <c r="KDD300"/>
      <c r="KDE300"/>
      <c r="KDF300"/>
      <c r="KDG300"/>
      <c r="KDH300"/>
      <c r="KDI300"/>
      <c r="KDJ300"/>
      <c r="KDK300"/>
      <c r="KDL300"/>
      <c r="KDM300"/>
      <c r="KDN300"/>
      <c r="KDO300"/>
      <c r="KDP300"/>
      <c r="KDQ300"/>
      <c r="KDR300"/>
      <c r="KDS300"/>
      <c r="KDT300"/>
      <c r="KDU300"/>
      <c r="KDV300"/>
      <c r="KDW300"/>
      <c r="KDX300"/>
      <c r="KDY300"/>
      <c r="KDZ300"/>
      <c r="KEA300"/>
      <c r="KEB300"/>
      <c r="KEC300"/>
      <c r="KED300"/>
      <c r="KEE300"/>
      <c r="KEF300"/>
      <c r="KEG300"/>
      <c r="KEH300"/>
      <c r="KEI300"/>
      <c r="KEJ300"/>
      <c r="KEK300"/>
      <c r="KEL300"/>
      <c r="KEM300"/>
      <c r="KEN300"/>
      <c r="KEO300"/>
      <c r="KEP300"/>
      <c r="KEQ300"/>
      <c r="KER300"/>
      <c r="KES300"/>
      <c r="KET300"/>
      <c r="KEU300"/>
      <c r="KEV300"/>
      <c r="KEW300"/>
      <c r="KEX300"/>
      <c r="KEY300"/>
      <c r="KEZ300"/>
      <c r="KFA300"/>
      <c r="KFB300"/>
      <c r="KFC300"/>
      <c r="KFD300"/>
      <c r="KFE300"/>
      <c r="KFF300"/>
      <c r="KFG300"/>
      <c r="KFH300"/>
      <c r="KFI300"/>
      <c r="KFJ300"/>
      <c r="KFK300"/>
      <c r="KFL300"/>
      <c r="KFM300"/>
      <c r="KFN300"/>
      <c r="KFO300"/>
      <c r="KFP300"/>
      <c r="KFQ300"/>
      <c r="KFR300"/>
      <c r="KFS300"/>
      <c r="KFT300"/>
      <c r="KFU300"/>
      <c r="KFV300"/>
      <c r="KFW300"/>
      <c r="KFX300"/>
      <c r="KFY300"/>
      <c r="KFZ300"/>
      <c r="KGA300"/>
      <c r="KGB300"/>
      <c r="KGC300"/>
      <c r="KGD300"/>
      <c r="KGE300"/>
      <c r="KGF300"/>
      <c r="KGG300"/>
      <c r="KGH300"/>
      <c r="KGI300"/>
      <c r="KGJ300"/>
      <c r="KGK300"/>
      <c r="KGL300"/>
      <c r="KGM300"/>
      <c r="KGN300"/>
      <c r="KGO300"/>
      <c r="KGP300"/>
      <c r="KGQ300"/>
      <c r="KGR300"/>
      <c r="KGS300"/>
      <c r="KGT300"/>
      <c r="KGU300"/>
      <c r="KGV300"/>
      <c r="KGW300"/>
      <c r="KGX300"/>
      <c r="KGY300"/>
      <c r="KGZ300"/>
      <c r="KHA300"/>
      <c r="KHB300"/>
      <c r="KHC300"/>
      <c r="KHD300"/>
      <c r="KHE300"/>
      <c r="KHF300"/>
      <c r="KHG300"/>
      <c r="KHH300"/>
      <c r="KHI300"/>
      <c r="KHJ300"/>
      <c r="KHK300"/>
      <c r="KHL300"/>
      <c r="KHM300"/>
      <c r="KHN300"/>
      <c r="KHO300"/>
      <c r="KHP300"/>
      <c r="KHQ300"/>
      <c r="KHR300"/>
      <c r="KHS300"/>
      <c r="KHT300"/>
      <c r="KHU300"/>
      <c r="KHV300"/>
      <c r="KHW300"/>
      <c r="KHX300"/>
      <c r="KHY300"/>
      <c r="KHZ300"/>
      <c r="KIA300"/>
      <c r="KIB300"/>
      <c r="KIC300"/>
      <c r="KID300"/>
      <c r="KIE300"/>
      <c r="KIF300"/>
      <c r="KIG300"/>
      <c r="KIH300"/>
      <c r="KII300"/>
      <c r="KIJ300"/>
      <c r="KIK300"/>
      <c r="KIL300"/>
      <c r="KIM300"/>
      <c r="KIN300"/>
      <c r="KIO300"/>
      <c r="KIP300"/>
      <c r="KIQ300"/>
      <c r="KIR300"/>
      <c r="KIS300"/>
      <c r="KIT300"/>
      <c r="KIU300"/>
      <c r="KIV300"/>
      <c r="KIW300"/>
      <c r="KIX300"/>
      <c r="KIY300"/>
      <c r="KIZ300"/>
      <c r="KJA300"/>
      <c r="KJB300"/>
      <c r="KJC300"/>
      <c r="KJD300"/>
      <c r="KJE300"/>
      <c r="KJF300"/>
      <c r="KJG300"/>
      <c r="KJH300"/>
      <c r="KJI300"/>
      <c r="KJJ300"/>
      <c r="KJK300"/>
      <c r="KJL300"/>
      <c r="KJM300"/>
      <c r="KJN300"/>
      <c r="KJO300"/>
      <c r="KJP300"/>
      <c r="KJQ300"/>
      <c r="KJR300"/>
      <c r="KJS300"/>
      <c r="KJT300"/>
      <c r="KJU300"/>
      <c r="KJV300"/>
      <c r="KJW300"/>
      <c r="KJX300"/>
      <c r="KJY300"/>
      <c r="KJZ300"/>
      <c r="KKA300"/>
      <c r="KKB300"/>
      <c r="KKC300"/>
      <c r="KKD300"/>
      <c r="KKE300"/>
      <c r="KKF300"/>
      <c r="KKG300"/>
      <c r="KKH300"/>
      <c r="KKI300"/>
      <c r="KKJ300"/>
      <c r="KKK300"/>
      <c r="KKL300"/>
      <c r="KKM300"/>
      <c r="KKN300"/>
      <c r="KKO300"/>
      <c r="KKP300"/>
      <c r="KKQ300"/>
      <c r="KKR300"/>
      <c r="KKS300"/>
      <c r="KKT300"/>
      <c r="KKU300"/>
      <c r="KKV300"/>
      <c r="KKW300"/>
      <c r="KKX300"/>
      <c r="KKY300"/>
      <c r="KKZ300"/>
      <c r="KLA300"/>
      <c r="KLB300"/>
      <c r="KLC300"/>
      <c r="KLD300"/>
      <c r="KLE300"/>
      <c r="KLF300"/>
      <c r="KLG300"/>
      <c r="KLH300"/>
      <c r="KLI300"/>
      <c r="KLJ300"/>
      <c r="KLK300"/>
      <c r="KLL300"/>
      <c r="KLM300"/>
      <c r="KLN300"/>
      <c r="KLO300"/>
      <c r="KLP300"/>
      <c r="KLQ300"/>
      <c r="KLR300"/>
      <c r="KLS300"/>
      <c r="KLT300"/>
      <c r="KLU300"/>
      <c r="KLV300"/>
      <c r="KLW300"/>
      <c r="KLX300"/>
      <c r="KLY300"/>
      <c r="KLZ300"/>
      <c r="KMA300"/>
      <c r="KMB300"/>
      <c r="KMC300"/>
      <c r="KMD300"/>
      <c r="KME300"/>
      <c r="KMF300"/>
      <c r="KMG300"/>
      <c r="KMH300"/>
      <c r="KMI300"/>
      <c r="KMJ300"/>
      <c r="KMK300"/>
      <c r="KML300"/>
      <c r="KMM300"/>
      <c r="KMN300"/>
      <c r="KMO300"/>
      <c r="KMP300"/>
      <c r="KMQ300"/>
      <c r="KMR300"/>
      <c r="KMS300"/>
      <c r="KMT300"/>
      <c r="KMU300"/>
      <c r="KMV300"/>
      <c r="KMW300"/>
      <c r="KMX300"/>
      <c r="KMY300"/>
      <c r="KMZ300"/>
      <c r="KNA300"/>
      <c r="KNB300"/>
      <c r="KNC300"/>
      <c r="KND300"/>
      <c r="KNE300"/>
      <c r="KNF300"/>
      <c r="KNG300"/>
      <c r="KNH300"/>
      <c r="KNI300"/>
      <c r="KNJ300"/>
      <c r="KNK300"/>
      <c r="KNL300"/>
      <c r="KNM300"/>
      <c r="KNN300"/>
      <c r="KNO300"/>
      <c r="KNP300"/>
      <c r="KNQ300"/>
      <c r="KNR300"/>
      <c r="KNS300"/>
      <c r="KNT300"/>
      <c r="KNU300"/>
      <c r="KNV300"/>
      <c r="KNW300"/>
      <c r="KNX300"/>
      <c r="KNY300"/>
      <c r="KNZ300"/>
      <c r="KOA300"/>
      <c r="KOB300"/>
      <c r="KOC300"/>
      <c r="KOD300"/>
      <c r="KOE300"/>
      <c r="KOF300"/>
      <c r="KOG300"/>
      <c r="KOH300"/>
      <c r="KOI300"/>
      <c r="KOJ300"/>
      <c r="KOK300"/>
      <c r="KOL300"/>
      <c r="KOM300"/>
      <c r="KON300"/>
      <c r="KOO300"/>
      <c r="KOP300"/>
      <c r="KOQ300"/>
      <c r="KOR300"/>
      <c r="KOS300"/>
      <c r="KOT300"/>
      <c r="KOU300"/>
      <c r="KOV300"/>
      <c r="KOW300"/>
      <c r="KOX300"/>
      <c r="KOY300"/>
      <c r="KOZ300"/>
      <c r="KPA300"/>
      <c r="KPB300"/>
      <c r="KPC300"/>
      <c r="KPD300"/>
      <c r="KPE300"/>
      <c r="KPF300"/>
      <c r="KPG300"/>
      <c r="KPH300"/>
      <c r="KPI300"/>
      <c r="KPJ300"/>
      <c r="KPK300"/>
      <c r="KPL300"/>
      <c r="KPM300"/>
      <c r="KPN300"/>
      <c r="KPO300"/>
      <c r="KPP300"/>
      <c r="KPQ300"/>
      <c r="KPR300"/>
      <c r="KPS300"/>
      <c r="KPT300"/>
      <c r="KPU300"/>
      <c r="KPV300"/>
      <c r="KPW300"/>
      <c r="KPX300"/>
      <c r="KPY300"/>
      <c r="KPZ300"/>
      <c r="KQA300"/>
      <c r="KQB300"/>
      <c r="KQC300"/>
      <c r="KQD300"/>
      <c r="KQE300"/>
      <c r="KQF300"/>
      <c r="KQG300"/>
      <c r="KQH300"/>
      <c r="KQI300"/>
      <c r="KQJ300"/>
      <c r="KQK300"/>
      <c r="KQL300"/>
      <c r="KQM300"/>
      <c r="KQN300"/>
      <c r="KQO300"/>
      <c r="KQP300"/>
      <c r="KQQ300"/>
      <c r="KQR300"/>
      <c r="KQS300"/>
      <c r="KQT300"/>
      <c r="KQU300"/>
      <c r="KQV300"/>
      <c r="KQW300"/>
      <c r="KQX300"/>
      <c r="KQY300"/>
      <c r="KQZ300"/>
      <c r="KRA300"/>
      <c r="KRB300"/>
      <c r="KRC300"/>
      <c r="KRD300"/>
      <c r="KRE300"/>
      <c r="KRF300"/>
      <c r="KRG300"/>
      <c r="KRH300"/>
      <c r="KRI300"/>
      <c r="KRJ300"/>
      <c r="KRK300"/>
      <c r="KRL300"/>
      <c r="KRM300"/>
      <c r="KRN300"/>
      <c r="KRO300"/>
      <c r="KRP300"/>
      <c r="KRQ300"/>
      <c r="KRR300"/>
      <c r="KRS300"/>
      <c r="KRT300"/>
      <c r="KRU300"/>
      <c r="KRV300"/>
      <c r="KRW300"/>
      <c r="KRX300"/>
      <c r="KRY300"/>
      <c r="KRZ300"/>
      <c r="KSA300"/>
      <c r="KSB300"/>
      <c r="KSC300"/>
      <c r="KSD300"/>
      <c r="KSE300"/>
      <c r="KSF300"/>
      <c r="KSG300"/>
      <c r="KSH300"/>
      <c r="KSI300"/>
      <c r="KSJ300"/>
      <c r="KSK300"/>
      <c r="KSL300"/>
      <c r="KSM300"/>
      <c r="KSN300"/>
      <c r="KSO300"/>
      <c r="KSP300"/>
      <c r="KSQ300"/>
      <c r="KSR300"/>
      <c r="KSS300"/>
      <c r="KST300"/>
      <c r="KSU300"/>
      <c r="KSV300"/>
      <c r="KSW300"/>
      <c r="KSX300"/>
      <c r="KSY300"/>
      <c r="KSZ300"/>
      <c r="KTA300"/>
      <c r="KTB300"/>
      <c r="KTC300"/>
      <c r="KTD300"/>
      <c r="KTE300"/>
      <c r="KTF300"/>
      <c r="KTG300"/>
      <c r="KTH300"/>
      <c r="KTI300"/>
      <c r="KTJ300"/>
      <c r="KTK300"/>
      <c r="KTL300"/>
      <c r="KTM300"/>
      <c r="KTN300"/>
      <c r="KTO300"/>
      <c r="KTP300"/>
      <c r="KTQ300"/>
      <c r="KTR300"/>
      <c r="KTS300"/>
      <c r="KTT300"/>
      <c r="KTU300"/>
      <c r="KTV300"/>
      <c r="KTW300"/>
      <c r="KTX300"/>
      <c r="KTY300"/>
      <c r="KTZ300"/>
      <c r="KUA300"/>
      <c r="KUB300"/>
      <c r="KUC300"/>
      <c r="KUD300"/>
      <c r="KUE300"/>
      <c r="KUF300"/>
      <c r="KUG300"/>
      <c r="KUH300"/>
      <c r="KUI300"/>
      <c r="KUJ300"/>
      <c r="KUK300"/>
      <c r="KUL300"/>
      <c r="KUM300"/>
      <c r="KUN300"/>
      <c r="KUO300"/>
      <c r="KUP300"/>
      <c r="KUQ300"/>
      <c r="KUR300"/>
      <c r="KUS300"/>
      <c r="KUT300"/>
      <c r="KUU300"/>
      <c r="KUV300"/>
      <c r="KUW300"/>
      <c r="KUX300"/>
      <c r="KUY300"/>
      <c r="KUZ300"/>
      <c r="KVA300"/>
      <c r="KVB300"/>
      <c r="KVC300"/>
      <c r="KVD300"/>
      <c r="KVE300"/>
      <c r="KVF300"/>
      <c r="KVG300"/>
      <c r="KVH300"/>
      <c r="KVI300"/>
      <c r="KVJ300"/>
      <c r="KVK300"/>
      <c r="KVL300"/>
      <c r="KVM300"/>
      <c r="KVN300"/>
      <c r="KVO300"/>
      <c r="KVP300"/>
      <c r="KVQ300"/>
      <c r="KVR300"/>
      <c r="KVS300"/>
      <c r="KVT300"/>
      <c r="KVU300"/>
      <c r="KVV300"/>
      <c r="KVW300"/>
      <c r="KVX300"/>
      <c r="KVY300"/>
      <c r="KVZ300"/>
      <c r="KWA300"/>
      <c r="KWB300"/>
      <c r="KWC300"/>
      <c r="KWD300"/>
      <c r="KWE300"/>
      <c r="KWF300"/>
      <c r="KWG300"/>
      <c r="KWH300"/>
      <c r="KWI300"/>
      <c r="KWJ300"/>
      <c r="KWK300"/>
      <c r="KWL300"/>
      <c r="KWM300"/>
      <c r="KWN300"/>
      <c r="KWO300"/>
      <c r="KWP300"/>
      <c r="KWQ300"/>
      <c r="KWR300"/>
      <c r="KWS300"/>
      <c r="KWT300"/>
      <c r="KWU300"/>
      <c r="KWV300"/>
      <c r="KWW300"/>
      <c r="KWX300"/>
      <c r="KWY300"/>
      <c r="KWZ300"/>
      <c r="KXA300"/>
      <c r="KXB300"/>
      <c r="KXC300"/>
      <c r="KXD300"/>
      <c r="KXE300"/>
      <c r="KXF300"/>
      <c r="KXG300"/>
      <c r="KXH300"/>
      <c r="KXI300"/>
      <c r="KXJ300"/>
      <c r="KXK300"/>
      <c r="KXL300"/>
      <c r="KXM300"/>
      <c r="KXN300"/>
      <c r="KXO300"/>
      <c r="KXP300"/>
      <c r="KXQ300"/>
      <c r="KXR300"/>
      <c r="KXS300"/>
      <c r="KXT300"/>
      <c r="KXU300"/>
      <c r="KXV300"/>
      <c r="KXW300"/>
      <c r="KXX300"/>
      <c r="KXY300"/>
      <c r="KXZ300"/>
      <c r="KYA300"/>
      <c r="KYB300"/>
      <c r="KYC300"/>
      <c r="KYD300"/>
      <c r="KYE300"/>
      <c r="KYF300"/>
      <c r="KYG300"/>
      <c r="KYH300"/>
      <c r="KYI300"/>
      <c r="KYJ300"/>
      <c r="KYK300"/>
      <c r="KYL300"/>
      <c r="KYM300"/>
      <c r="KYN300"/>
      <c r="KYO300"/>
      <c r="KYP300"/>
      <c r="KYQ300"/>
      <c r="KYR300"/>
      <c r="KYS300"/>
      <c r="KYT300"/>
      <c r="KYU300"/>
      <c r="KYV300"/>
      <c r="KYW300"/>
      <c r="KYX300"/>
      <c r="KYY300"/>
      <c r="KYZ300"/>
      <c r="KZA300"/>
      <c r="KZB300"/>
      <c r="KZC300"/>
      <c r="KZD300"/>
      <c r="KZE300"/>
      <c r="KZF300"/>
      <c r="KZG300"/>
      <c r="KZH300"/>
      <c r="KZI300"/>
      <c r="KZJ300"/>
      <c r="KZK300"/>
      <c r="KZL300"/>
      <c r="KZM300"/>
      <c r="KZN300"/>
      <c r="KZO300"/>
      <c r="KZP300"/>
      <c r="KZQ300"/>
      <c r="KZR300"/>
      <c r="KZS300"/>
      <c r="KZT300"/>
      <c r="KZU300"/>
      <c r="KZV300"/>
      <c r="KZW300"/>
      <c r="KZX300"/>
      <c r="KZY300"/>
      <c r="KZZ300"/>
      <c r="LAA300"/>
      <c r="LAB300"/>
      <c r="LAC300"/>
      <c r="LAD300"/>
      <c r="LAE300"/>
      <c r="LAF300"/>
      <c r="LAG300"/>
      <c r="LAH300"/>
      <c r="LAI300"/>
      <c r="LAJ300"/>
      <c r="LAK300"/>
      <c r="LAL300"/>
      <c r="LAM300"/>
      <c r="LAN300"/>
      <c r="LAO300"/>
      <c r="LAP300"/>
      <c r="LAQ300"/>
      <c r="LAR300"/>
      <c r="LAS300"/>
      <c r="LAT300"/>
      <c r="LAU300"/>
      <c r="LAV300"/>
      <c r="LAW300"/>
      <c r="LAX300"/>
      <c r="LAY300"/>
      <c r="LAZ300"/>
      <c r="LBA300"/>
      <c r="LBB300"/>
      <c r="LBC300"/>
      <c r="LBD300"/>
      <c r="LBE300"/>
      <c r="LBF300"/>
      <c r="LBG300"/>
      <c r="LBH300"/>
      <c r="LBI300"/>
      <c r="LBJ300"/>
      <c r="LBK300"/>
      <c r="LBL300"/>
      <c r="LBM300"/>
      <c r="LBN300"/>
      <c r="LBO300"/>
      <c r="LBP300"/>
      <c r="LBQ300"/>
      <c r="LBR300"/>
      <c r="LBS300"/>
      <c r="LBT300"/>
      <c r="LBU300"/>
      <c r="LBV300"/>
      <c r="LBW300"/>
      <c r="LBX300"/>
      <c r="LBY300"/>
      <c r="LBZ300"/>
      <c r="LCA300"/>
      <c r="LCB300"/>
      <c r="LCC300"/>
      <c r="LCD300"/>
      <c r="LCE300"/>
      <c r="LCF300"/>
      <c r="LCG300"/>
      <c r="LCH300"/>
      <c r="LCI300"/>
      <c r="LCJ300"/>
      <c r="LCK300"/>
      <c r="LCL300"/>
      <c r="LCM300"/>
      <c r="LCN300"/>
      <c r="LCO300"/>
      <c r="LCP300"/>
      <c r="LCQ300"/>
      <c r="LCR300"/>
      <c r="LCS300"/>
      <c r="LCT300"/>
      <c r="LCU300"/>
      <c r="LCV300"/>
      <c r="LCW300"/>
      <c r="LCX300"/>
      <c r="LCY300"/>
      <c r="LCZ300"/>
      <c r="LDA300"/>
      <c r="LDB300"/>
      <c r="LDC300"/>
      <c r="LDD300"/>
      <c r="LDE300"/>
      <c r="LDF300"/>
      <c r="LDG300"/>
      <c r="LDH300"/>
      <c r="LDI300"/>
      <c r="LDJ300"/>
      <c r="LDK300"/>
      <c r="LDL300"/>
      <c r="LDM300"/>
      <c r="LDN300"/>
      <c r="LDO300"/>
      <c r="LDP300"/>
      <c r="LDQ300"/>
      <c r="LDR300"/>
      <c r="LDS300"/>
      <c r="LDT300"/>
      <c r="LDU300"/>
      <c r="LDV300"/>
      <c r="LDW300"/>
      <c r="LDX300"/>
      <c r="LDY300"/>
      <c r="LDZ300"/>
      <c r="LEA300"/>
      <c r="LEB300"/>
      <c r="LEC300"/>
      <c r="LED300"/>
      <c r="LEE300"/>
      <c r="LEF300"/>
      <c r="LEG300"/>
      <c r="LEH300"/>
      <c r="LEI300"/>
      <c r="LEJ300"/>
      <c r="LEK300"/>
      <c r="LEL300"/>
      <c r="LEM300"/>
      <c r="LEN300"/>
      <c r="LEO300"/>
      <c r="LEP300"/>
      <c r="LEQ300"/>
      <c r="LER300"/>
      <c r="LES300"/>
      <c r="LET300"/>
      <c r="LEU300"/>
      <c r="LEV300"/>
      <c r="LEW300"/>
      <c r="LEX300"/>
      <c r="LEY300"/>
      <c r="LEZ300"/>
      <c r="LFA300"/>
      <c r="LFB300"/>
      <c r="LFC300"/>
      <c r="LFD300"/>
      <c r="LFE300"/>
      <c r="LFF300"/>
      <c r="LFG300"/>
      <c r="LFH300"/>
      <c r="LFI300"/>
      <c r="LFJ300"/>
      <c r="LFK300"/>
      <c r="LFL300"/>
      <c r="LFM300"/>
      <c r="LFN300"/>
      <c r="LFO300"/>
      <c r="LFP300"/>
      <c r="LFQ300"/>
      <c r="LFR300"/>
      <c r="LFS300"/>
      <c r="LFT300"/>
      <c r="LFU300"/>
      <c r="LFV300"/>
      <c r="LFW300"/>
      <c r="LFX300"/>
      <c r="LFY300"/>
      <c r="LFZ300"/>
      <c r="LGA300"/>
      <c r="LGB300"/>
      <c r="LGC300"/>
      <c r="LGD300"/>
      <c r="LGE300"/>
      <c r="LGF300"/>
      <c r="LGG300"/>
      <c r="LGH300"/>
      <c r="LGI300"/>
      <c r="LGJ300"/>
      <c r="LGK300"/>
      <c r="LGL300"/>
      <c r="LGM300"/>
      <c r="LGN300"/>
      <c r="LGO300"/>
      <c r="LGP300"/>
      <c r="LGQ300"/>
      <c r="LGR300"/>
      <c r="LGS300"/>
      <c r="LGT300"/>
      <c r="LGU300"/>
      <c r="LGV300"/>
      <c r="LGW300"/>
      <c r="LGX300"/>
      <c r="LGY300"/>
      <c r="LGZ300"/>
      <c r="LHA300"/>
      <c r="LHB300"/>
      <c r="LHC300"/>
      <c r="LHD300"/>
      <c r="LHE300"/>
      <c r="LHF300"/>
      <c r="LHG300"/>
      <c r="LHH300"/>
      <c r="LHI300"/>
      <c r="LHJ300"/>
      <c r="LHK300"/>
      <c r="LHL300"/>
      <c r="LHM300"/>
      <c r="LHN300"/>
      <c r="LHO300"/>
      <c r="LHP300"/>
      <c r="LHQ300"/>
      <c r="LHR300"/>
      <c r="LHS300"/>
      <c r="LHT300"/>
      <c r="LHU300"/>
      <c r="LHV300"/>
      <c r="LHW300"/>
      <c r="LHX300"/>
      <c r="LHY300"/>
      <c r="LHZ300"/>
      <c r="LIA300"/>
      <c r="LIB300"/>
      <c r="LIC300"/>
      <c r="LID300"/>
      <c r="LIE300"/>
      <c r="LIF300"/>
      <c r="LIG300"/>
      <c r="LIH300"/>
      <c r="LII300"/>
      <c r="LIJ300"/>
      <c r="LIK300"/>
      <c r="LIL300"/>
      <c r="LIM300"/>
      <c r="LIN300"/>
      <c r="LIO300"/>
      <c r="LIP300"/>
      <c r="LIQ300"/>
      <c r="LIR300"/>
      <c r="LIS300"/>
      <c r="LIT300"/>
      <c r="LIU300"/>
      <c r="LIV300"/>
      <c r="LIW300"/>
      <c r="LIX300"/>
      <c r="LIY300"/>
      <c r="LIZ300"/>
      <c r="LJA300"/>
      <c r="LJB300"/>
      <c r="LJC300"/>
      <c r="LJD300"/>
      <c r="LJE300"/>
      <c r="LJF300"/>
      <c r="LJG300"/>
      <c r="LJH300"/>
      <c r="LJI300"/>
      <c r="LJJ300"/>
      <c r="LJK300"/>
      <c r="LJL300"/>
      <c r="LJM300"/>
      <c r="LJN300"/>
      <c r="LJO300"/>
      <c r="LJP300"/>
      <c r="LJQ300"/>
      <c r="LJR300"/>
      <c r="LJS300"/>
      <c r="LJT300"/>
      <c r="LJU300"/>
      <c r="LJV300"/>
      <c r="LJW300"/>
      <c r="LJX300"/>
      <c r="LJY300"/>
      <c r="LJZ300"/>
      <c r="LKA300"/>
      <c r="LKB300"/>
      <c r="LKC300"/>
      <c r="LKD300"/>
      <c r="LKE300"/>
      <c r="LKF300"/>
      <c r="LKG300"/>
      <c r="LKH300"/>
      <c r="LKI300"/>
      <c r="LKJ300"/>
      <c r="LKK300"/>
      <c r="LKL300"/>
      <c r="LKM300"/>
      <c r="LKN300"/>
      <c r="LKO300"/>
      <c r="LKP300"/>
      <c r="LKQ300"/>
      <c r="LKR300"/>
      <c r="LKS300"/>
      <c r="LKT300"/>
      <c r="LKU300"/>
      <c r="LKV300"/>
      <c r="LKW300"/>
      <c r="LKX300"/>
      <c r="LKY300"/>
      <c r="LKZ300"/>
      <c r="LLA300"/>
      <c r="LLB300"/>
      <c r="LLC300"/>
      <c r="LLD300"/>
      <c r="LLE300"/>
      <c r="LLF300"/>
      <c r="LLG300"/>
      <c r="LLH300"/>
      <c r="LLI300"/>
      <c r="LLJ300"/>
      <c r="LLK300"/>
      <c r="LLL300"/>
      <c r="LLM300"/>
      <c r="LLN300"/>
      <c r="LLO300"/>
      <c r="LLP300"/>
      <c r="LLQ300"/>
      <c r="LLR300"/>
      <c r="LLS300"/>
      <c r="LLT300"/>
      <c r="LLU300"/>
      <c r="LLV300"/>
      <c r="LLW300"/>
      <c r="LLX300"/>
      <c r="LLY300"/>
      <c r="LLZ300"/>
      <c r="LMA300"/>
      <c r="LMB300"/>
      <c r="LMC300"/>
      <c r="LMD300"/>
      <c r="LME300"/>
      <c r="LMF300"/>
      <c r="LMG300"/>
      <c r="LMH300"/>
      <c r="LMI300"/>
      <c r="LMJ300"/>
      <c r="LMK300"/>
      <c r="LML300"/>
      <c r="LMM300"/>
      <c r="LMN300"/>
      <c r="LMO300"/>
      <c r="LMP300"/>
      <c r="LMQ300"/>
      <c r="LMR300"/>
      <c r="LMS300"/>
      <c r="LMT300"/>
      <c r="LMU300"/>
      <c r="LMV300"/>
      <c r="LMW300"/>
      <c r="LMX300"/>
      <c r="LMY300"/>
      <c r="LMZ300"/>
      <c r="LNA300"/>
      <c r="LNB300"/>
      <c r="LNC300"/>
      <c r="LND300"/>
      <c r="LNE300"/>
      <c r="LNF300"/>
      <c r="LNG300"/>
      <c r="LNH300"/>
      <c r="LNI300"/>
      <c r="LNJ300"/>
      <c r="LNK300"/>
      <c r="LNL300"/>
      <c r="LNM300"/>
      <c r="LNN300"/>
      <c r="LNO300"/>
      <c r="LNP300"/>
      <c r="LNQ300"/>
      <c r="LNR300"/>
      <c r="LNS300"/>
      <c r="LNT300"/>
      <c r="LNU300"/>
      <c r="LNV300"/>
      <c r="LNW300"/>
      <c r="LNX300"/>
      <c r="LNY300"/>
      <c r="LNZ300"/>
      <c r="LOA300"/>
      <c r="LOB300"/>
      <c r="LOC300"/>
      <c r="LOD300"/>
      <c r="LOE300"/>
      <c r="LOF300"/>
      <c r="LOG300"/>
      <c r="LOH300"/>
      <c r="LOI300"/>
      <c r="LOJ300"/>
      <c r="LOK300"/>
      <c r="LOL300"/>
      <c r="LOM300"/>
      <c r="LON300"/>
      <c r="LOO300"/>
      <c r="LOP300"/>
      <c r="LOQ300"/>
      <c r="LOR300"/>
      <c r="LOS300"/>
      <c r="LOT300"/>
      <c r="LOU300"/>
      <c r="LOV300"/>
      <c r="LOW300"/>
      <c r="LOX300"/>
      <c r="LOY300"/>
      <c r="LOZ300"/>
      <c r="LPA300"/>
      <c r="LPB300"/>
      <c r="LPC300"/>
      <c r="LPD300"/>
      <c r="LPE300"/>
      <c r="LPF300"/>
      <c r="LPG300"/>
      <c r="LPH300"/>
      <c r="LPI300"/>
      <c r="LPJ300"/>
      <c r="LPK300"/>
      <c r="LPL300"/>
      <c r="LPM300"/>
      <c r="LPN300"/>
      <c r="LPO300"/>
      <c r="LPP300"/>
      <c r="LPQ300"/>
      <c r="LPR300"/>
      <c r="LPS300"/>
      <c r="LPT300"/>
      <c r="LPU300"/>
      <c r="LPV300"/>
      <c r="LPW300"/>
      <c r="LPX300"/>
      <c r="LPY300"/>
      <c r="LPZ300"/>
      <c r="LQA300"/>
      <c r="LQB300"/>
      <c r="LQC300"/>
      <c r="LQD300"/>
      <c r="LQE300"/>
      <c r="LQF300"/>
      <c r="LQG300"/>
      <c r="LQH300"/>
      <c r="LQI300"/>
      <c r="LQJ300"/>
      <c r="LQK300"/>
      <c r="LQL300"/>
      <c r="LQM300"/>
      <c r="LQN300"/>
      <c r="LQO300"/>
      <c r="LQP300"/>
      <c r="LQQ300"/>
      <c r="LQR300"/>
      <c r="LQS300"/>
      <c r="LQT300"/>
      <c r="LQU300"/>
      <c r="LQV300"/>
      <c r="LQW300"/>
      <c r="LQX300"/>
      <c r="LQY300"/>
      <c r="LQZ300"/>
      <c r="LRA300"/>
      <c r="LRB300"/>
      <c r="LRC300"/>
      <c r="LRD300"/>
      <c r="LRE300"/>
      <c r="LRF300"/>
      <c r="LRG300"/>
      <c r="LRH300"/>
      <c r="LRI300"/>
      <c r="LRJ300"/>
      <c r="LRK300"/>
      <c r="LRL300"/>
      <c r="LRM300"/>
      <c r="LRN300"/>
      <c r="LRO300"/>
      <c r="LRP300"/>
      <c r="LRQ300"/>
      <c r="LRR300"/>
      <c r="LRS300"/>
      <c r="LRT300"/>
      <c r="LRU300"/>
      <c r="LRV300"/>
      <c r="LRW300"/>
      <c r="LRX300"/>
      <c r="LRY300"/>
      <c r="LRZ300"/>
      <c r="LSA300"/>
      <c r="LSB300"/>
      <c r="LSC300"/>
      <c r="LSD300"/>
      <c r="LSE300"/>
      <c r="LSF300"/>
      <c r="LSG300"/>
      <c r="LSH300"/>
      <c r="LSI300"/>
      <c r="LSJ300"/>
      <c r="LSK300"/>
      <c r="LSL300"/>
      <c r="LSM300"/>
      <c r="LSN300"/>
      <c r="LSO300"/>
      <c r="LSP300"/>
      <c r="LSQ300"/>
      <c r="LSR300"/>
      <c r="LSS300"/>
      <c r="LST300"/>
      <c r="LSU300"/>
      <c r="LSV300"/>
      <c r="LSW300"/>
      <c r="LSX300"/>
      <c r="LSY300"/>
      <c r="LSZ300"/>
      <c r="LTA300"/>
      <c r="LTB300"/>
      <c r="LTC300"/>
      <c r="LTD300"/>
      <c r="LTE300"/>
      <c r="LTF300"/>
      <c r="LTG300"/>
      <c r="LTH300"/>
      <c r="LTI300"/>
      <c r="LTJ300"/>
      <c r="LTK300"/>
      <c r="LTL300"/>
      <c r="LTM300"/>
      <c r="LTN300"/>
      <c r="LTO300"/>
      <c r="LTP300"/>
      <c r="LTQ300"/>
      <c r="LTR300"/>
      <c r="LTS300"/>
      <c r="LTT300"/>
      <c r="LTU300"/>
      <c r="LTV300"/>
      <c r="LTW300"/>
      <c r="LTX300"/>
      <c r="LTY300"/>
      <c r="LTZ300"/>
      <c r="LUA300"/>
      <c r="LUB300"/>
      <c r="LUC300"/>
      <c r="LUD300"/>
      <c r="LUE300"/>
      <c r="LUF300"/>
      <c r="LUG300"/>
      <c r="LUH300"/>
      <c r="LUI300"/>
      <c r="LUJ300"/>
      <c r="LUK300"/>
      <c r="LUL300"/>
      <c r="LUM300"/>
      <c r="LUN300"/>
      <c r="LUO300"/>
      <c r="LUP300"/>
      <c r="LUQ300"/>
      <c r="LUR300"/>
      <c r="LUS300"/>
      <c r="LUT300"/>
      <c r="LUU300"/>
      <c r="LUV300"/>
      <c r="LUW300"/>
      <c r="LUX300"/>
      <c r="LUY300"/>
      <c r="LUZ300"/>
      <c r="LVA300"/>
      <c r="LVB300"/>
      <c r="LVC300"/>
      <c r="LVD300"/>
      <c r="LVE300"/>
      <c r="LVF300"/>
      <c r="LVG300"/>
      <c r="LVH300"/>
      <c r="LVI300"/>
      <c r="LVJ300"/>
      <c r="LVK300"/>
      <c r="LVL300"/>
      <c r="LVM300"/>
      <c r="LVN300"/>
      <c r="LVO300"/>
      <c r="LVP300"/>
      <c r="LVQ300"/>
      <c r="LVR300"/>
      <c r="LVS300"/>
      <c r="LVT300"/>
      <c r="LVU300"/>
      <c r="LVV300"/>
      <c r="LVW300"/>
      <c r="LVX300"/>
      <c r="LVY300"/>
      <c r="LVZ300"/>
      <c r="LWA300"/>
      <c r="LWB300"/>
      <c r="LWC300"/>
      <c r="LWD300"/>
      <c r="LWE300"/>
      <c r="LWF300"/>
      <c r="LWG300"/>
      <c r="LWH300"/>
      <c r="LWI300"/>
      <c r="LWJ300"/>
      <c r="LWK300"/>
      <c r="LWL300"/>
      <c r="LWM300"/>
      <c r="LWN300"/>
      <c r="LWO300"/>
      <c r="LWP300"/>
      <c r="LWQ300"/>
      <c r="LWR300"/>
      <c r="LWS300"/>
      <c r="LWT300"/>
      <c r="LWU300"/>
      <c r="LWV300"/>
      <c r="LWW300"/>
      <c r="LWX300"/>
      <c r="LWY300"/>
      <c r="LWZ300"/>
      <c r="LXA300"/>
      <c r="LXB300"/>
      <c r="LXC300"/>
      <c r="LXD300"/>
      <c r="LXE300"/>
      <c r="LXF300"/>
      <c r="LXG300"/>
      <c r="LXH300"/>
      <c r="LXI300"/>
      <c r="LXJ300"/>
      <c r="LXK300"/>
      <c r="LXL300"/>
      <c r="LXM300"/>
      <c r="LXN300"/>
      <c r="LXO300"/>
      <c r="LXP300"/>
      <c r="LXQ300"/>
      <c r="LXR300"/>
      <c r="LXS300"/>
      <c r="LXT300"/>
      <c r="LXU300"/>
      <c r="LXV300"/>
      <c r="LXW300"/>
      <c r="LXX300"/>
      <c r="LXY300"/>
      <c r="LXZ300"/>
      <c r="LYA300"/>
      <c r="LYB300"/>
      <c r="LYC300"/>
      <c r="LYD300"/>
      <c r="LYE300"/>
      <c r="LYF300"/>
      <c r="LYG300"/>
      <c r="LYH300"/>
      <c r="LYI300"/>
      <c r="LYJ300"/>
      <c r="LYK300"/>
      <c r="LYL300"/>
      <c r="LYM300"/>
      <c r="LYN300"/>
      <c r="LYO300"/>
      <c r="LYP300"/>
      <c r="LYQ300"/>
      <c r="LYR300"/>
      <c r="LYS300"/>
      <c r="LYT300"/>
      <c r="LYU300"/>
      <c r="LYV300"/>
      <c r="LYW300"/>
      <c r="LYX300"/>
      <c r="LYY300"/>
      <c r="LYZ300"/>
      <c r="LZA300"/>
      <c r="LZB300"/>
      <c r="LZC300"/>
      <c r="LZD300"/>
      <c r="LZE300"/>
      <c r="LZF300"/>
      <c r="LZG300"/>
      <c r="LZH300"/>
      <c r="LZI300"/>
      <c r="LZJ300"/>
      <c r="LZK300"/>
      <c r="LZL300"/>
      <c r="LZM300"/>
      <c r="LZN300"/>
      <c r="LZO300"/>
      <c r="LZP300"/>
      <c r="LZQ300"/>
      <c r="LZR300"/>
      <c r="LZS300"/>
      <c r="LZT300"/>
      <c r="LZU300"/>
      <c r="LZV300"/>
      <c r="LZW300"/>
      <c r="LZX300"/>
      <c r="LZY300"/>
      <c r="LZZ300"/>
      <c r="MAA300"/>
      <c r="MAB300"/>
      <c r="MAC300"/>
      <c r="MAD300"/>
      <c r="MAE300"/>
      <c r="MAF300"/>
      <c r="MAG300"/>
      <c r="MAH300"/>
      <c r="MAI300"/>
      <c r="MAJ300"/>
      <c r="MAK300"/>
      <c r="MAL300"/>
      <c r="MAM300"/>
      <c r="MAN300"/>
      <c r="MAO300"/>
      <c r="MAP300"/>
      <c r="MAQ300"/>
      <c r="MAR300"/>
      <c r="MAS300"/>
      <c r="MAT300"/>
      <c r="MAU300"/>
      <c r="MAV300"/>
      <c r="MAW300"/>
      <c r="MAX300"/>
      <c r="MAY300"/>
      <c r="MAZ300"/>
      <c r="MBA300"/>
      <c r="MBB300"/>
      <c r="MBC300"/>
      <c r="MBD300"/>
      <c r="MBE300"/>
      <c r="MBF300"/>
      <c r="MBG300"/>
      <c r="MBH300"/>
      <c r="MBI300"/>
      <c r="MBJ300"/>
      <c r="MBK300"/>
      <c r="MBL300"/>
      <c r="MBM300"/>
      <c r="MBN300"/>
      <c r="MBO300"/>
      <c r="MBP300"/>
      <c r="MBQ300"/>
      <c r="MBR300"/>
      <c r="MBS300"/>
      <c r="MBT300"/>
      <c r="MBU300"/>
      <c r="MBV300"/>
      <c r="MBW300"/>
      <c r="MBX300"/>
      <c r="MBY300"/>
      <c r="MBZ300"/>
      <c r="MCA300"/>
      <c r="MCB300"/>
      <c r="MCC300"/>
      <c r="MCD300"/>
      <c r="MCE300"/>
      <c r="MCF300"/>
      <c r="MCG300"/>
      <c r="MCH300"/>
      <c r="MCI300"/>
      <c r="MCJ300"/>
      <c r="MCK300"/>
      <c r="MCL300"/>
      <c r="MCM300"/>
      <c r="MCN300"/>
      <c r="MCO300"/>
      <c r="MCP300"/>
      <c r="MCQ300"/>
      <c r="MCR300"/>
      <c r="MCS300"/>
      <c r="MCT300"/>
      <c r="MCU300"/>
      <c r="MCV300"/>
      <c r="MCW300"/>
      <c r="MCX300"/>
      <c r="MCY300"/>
      <c r="MCZ300"/>
      <c r="MDA300"/>
      <c r="MDB300"/>
      <c r="MDC300"/>
      <c r="MDD300"/>
      <c r="MDE300"/>
      <c r="MDF300"/>
      <c r="MDG300"/>
      <c r="MDH300"/>
      <c r="MDI300"/>
      <c r="MDJ300"/>
      <c r="MDK300"/>
      <c r="MDL300"/>
      <c r="MDM300"/>
      <c r="MDN300"/>
      <c r="MDO300"/>
      <c r="MDP300"/>
      <c r="MDQ300"/>
      <c r="MDR300"/>
      <c r="MDS300"/>
      <c r="MDT300"/>
      <c r="MDU300"/>
      <c r="MDV300"/>
      <c r="MDW300"/>
      <c r="MDX300"/>
      <c r="MDY300"/>
      <c r="MDZ300"/>
      <c r="MEA300"/>
      <c r="MEB300"/>
      <c r="MEC300"/>
      <c r="MED300"/>
      <c r="MEE300"/>
      <c r="MEF300"/>
      <c r="MEG300"/>
      <c r="MEH300"/>
      <c r="MEI300"/>
      <c r="MEJ300"/>
      <c r="MEK300"/>
      <c r="MEL300"/>
      <c r="MEM300"/>
      <c r="MEN300"/>
      <c r="MEO300"/>
      <c r="MEP300"/>
      <c r="MEQ300"/>
      <c r="MER300"/>
      <c r="MES300"/>
      <c r="MET300"/>
      <c r="MEU300"/>
      <c r="MEV300"/>
      <c r="MEW300"/>
      <c r="MEX300"/>
      <c r="MEY300"/>
      <c r="MEZ300"/>
      <c r="MFA300"/>
      <c r="MFB300"/>
      <c r="MFC300"/>
      <c r="MFD300"/>
      <c r="MFE300"/>
      <c r="MFF300"/>
      <c r="MFG300"/>
      <c r="MFH300"/>
      <c r="MFI300"/>
      <c r="MFJ300"/>
      <c r="MFK300"/>
      <c r="MFL300"/>
      <c r="MFM300"/>
      <c r="MFN300"/>
      <c r="MFO300"/>
      <c r="MFP300"/>
      <c r="MFQ300"/>
      <c r="MFR300"/>
      <c r="MFS300"/>
      <c r="MFT300"/>
      <c r="MFU300"/>
      <c r="MFV300"/>
      <c r="MFW300"/>
      <c r="MFX300"/>
      <c r="MFY300"/>
      <c r="MFZ300"/>
      <c r="MGA300"/>
      <c r="MGB300"/>
      <c r="MGC300"/>
      <c r="MGD300"/>
      <c r="MGE300"/>
      <c r="MGF300"/>
      <c r="MGG300"/>
      <c r="MGH300"/>
      <c r="MGI300"/>
      <c r="MGJ300"/>
      <c r="MGK300"/>
      <c r="MGL300"/>
      <c r="MGM300"/>
      <c r="MGN300"/>
      <c r="MGO300"/>
      <c r="MGP300"/>
      <c r="MGQ300"/>
      <c r="MGR300"/>
      <c r="MGS300"/>
      <c r="MGT300"/>
      <c r="MGU300"/>
      <c r="MGV300"/>
      <c r="MGW300"/>
      <c r="MGX300"/>
      <c r="MGY300"/>
      <c r="MGZ300"/>
      <c r="MHA300"/>
      <c r="MHB300"/>
      <c r="MHC300"/>
      <c r="MHD300"/>
      <c r="MHE300"/>
      <c r="MHF300"/>
      <c r="MHG300"/>
      <c r="MHH300"/>
      <c r="MHI300"/>
      <c r="MHJ300"/>
      <c r="MHK300"/>
      <c r="MHL300"/>
      <c r="MHM300"/>
      <c r="MHN300"/>
      <c r="MHO300"/>
      <c r="MHP300"/>
      <c r="MHQ300"/>
      <c r="MHR300"/>
      <c r="MHS300"/>
      <c r="MHT300"/>
      <c r="MHU300"/>
      <c r="MHV300"/>
      <c r="MHW300"/>
      <c r="MHX300"/>
      <c r="MHY300"/>
      <c r="MHZ300"/>
      <c r="MIA300"/>
      <c r="MIB300"/>
      <c r="MIC300"/>
      <c r="MID300"/>
      <c r="MIE300"/>
      <c r="MIF300"/>
      <c r="MIG300"/>
      <c r="MIH300"/>
      <c r="MII300"/>
      <c r="MIJ300"/>
      <c r="MIK300"/>
      <c r="MIL300"/>
      <c r="MIM300"/>
      <c r="MIN300"/>
      <c r="MIO300"/>
      <c r="MIP300"/>
      <c r="MIQ300"/>
      <c r="MIR300"/>
      <c r="MIS300"/>
      <c r="MIT300"/>
      <c r="MIU300"/>
      <c r="MIV300"/>
      <c r="MIW300"/>
      <c r="MIX300"/>
      <c r="MIY300"/>
      <c r="MIZ300"/>
      <c r="MJA300"/>
      <c r="MJB300"/>
      <c r="MJC300"/>
      <c r="MJD300"/>
      <c r="MJE300"/>
      <c r="MJF300"/>
      <c r="MJG300"/>
      <c r="MJH300"/>
      <c r="MJI300"/>
      <c r="MJJ300"/>
      <c r="MJK300"/>
      <c r="MJL300"/>
      <c r="MJM300"/>
      <c r="MJN300"/>
      <c r="MJO300"/>
      <c r="MJP300"/>
      <c r="MJQ300"/>
      <c r="MJR300"/>
      <c r="MJS300"/>
      <c r="MJT300"/>
      <c r="MJU300"/>
      <c r="MJV300"/>
      <c r="MJW300"/>
      <c r="MJX300"/>
      <c r="MJY300"/>
      <c r="MJZ300"/>
      <c r="MKA300"/>
      <c r="MKB300"/>
      <c r="MKC300"/>
      <c r="MKD300"/>
      <c r="MKE300"/>
      <c r="MKF300"/>
      <c r="MKG300"/>
      <c r="MKH300"/>
      <c r="MKI300"/>
      <c r="MKJ300"/>
      <c r="MKK300"/>
      <c r="MKL300"/>
      <c r="MKM300"/>
      <c r="MKN300"/>
      <c r="MKO300"/>
      <c r="MKP300"/>
      <c r="MKQ300"/>
      <c r="MKR300"/>
      <c r="MKS300"/>
      <c r="MKT300"/>
      <c r="MKU300"/>
      <c r="MKV300"/>
      <c r="MKW300"/>
      <c r="MKX300"/>
      <c r="MKY300"/>
      <c r="MKZ300"/>
      <c r="MLA300"/>
      <c r="MLB300"/>
      <c r="MLC300"/>
      <c r="MLD300"/>
      <c r="MLE300"/>
      <c r="MLF300"/>
      <c r="MLG300"/>
      <c r="MLH300"/>
      <c r="MLI300"/>
      <c r="MLJ300"/>
      <c r="MLK300"/>
      <c r="MLL300"/>
      <c r="MLM300"/>
      <c r="MLN300"/>
      <c r="MLO300"/>
      <c r="MLP300"/>
      <c r="MLQ300"/>
      <c r="MLR300"/>
      <c r="MLS300"/>
      <c r="MLT300"/>
      <c r="MLU300"/>
      <c r="MLV300"/>
      <c r="MLW300"/>
      <c r="MLX300"/>
      <c r="MLY300"/>
      <c r="MLZ300"/>
      <c r="MMA300"/>
      <c r="MMB300"/>
      <c r="MMC300"/>
      <c r="MMD300"/>
      <c r="MME300"/>
      <c r="MMF300"/>
      <c r="MMG300"/>
      <c r="MMH300"/>
      <c r="MMI300"/>
      <c r="MMJ300"/>
      <c r="MMK300"/>
      <c r="MML300"/>
      <c r="MMM300"/>
      <c r="MMN300"/>
      <c r="MMO300"/>
      <c r="MMP300"/>
      <c r="MMQ300"/>
      <c r="MMR300"/>
      <c r="MMS300"/>
      <c r="MMT300"/>
      <c r="MMU300"/>
      <c r="MMV300"/>
      <c r="MMW300"/>
      <c r="MMX300"/>
      <c r="MMY300"/>
      <c r="MMZ300"/>
      <c r="MNA300"/>
      <c r="MNB300"/>
      <c r="MNC300"/>
      <c r="MND300"/>
      <c r="MNE300"/>
      <c r="MNF300"/>
      <c r="MNG300"/>
      <c r="MNH300"/>
      <c r="MNI300"/>
      <c r="MNJ300"/>
      <c r="MNK300"/>
      <c r="MNL300"/>
      <c r="MNM300"/>
      <c r="MNN300"/>
      <c r="MNO300"/>
      <c r="MNP300"/>
      <c r="MNQ300"/>
      <c r="MNR300"/>
      <c r="MNS300"/>
      <c r="MNT300"/>
      <c r="MNU300"/>
      <c r="MNV300"/>
      <c r="MNW300"/>
      <c r="MNX300"/>
      <c r="MNY300"/>
      <c r="MNZ300"/>
      <c r="MOA300"/>
      <c r="MOB300"/>
      <c r="MOC300"/>
      <c r="MOD300"/>
      <c r="MOE300"/>
      <c r="MOF300"/>
      <c r="MOG300"/>
      <c r="MOH300"/>
      <c r="MOI300"/>
      <c r="MOJ300"/>
      <c r="MOK300"/>
      <c r="MOL300"/>
      <c r="MOM300"/>
      <c r="MON300"/>
      <c r="MOO300"/>
      <c r="MOP300"/>
      <c r="MOQ300"/>
      <c r="MOR300"/>
      <c r="MOS300"/>
      <c r="MOT300"/>
      <c r="MOU300"/>
      <c r="MOV300"/>
      <c r="MOW300"/>
      <c r="MOX300"/>
      <c r="MOY300"/>
      <c r="MOZ300"/>
      <c r="MPA300"/>
      <c r="MPB300"/>
      <c r="MPC300"/>
      <c r="MPD300"/>
      <c r="MPE300"/>
      <c r="MPF300"/>
      <c r="MPG300"/>
      <c r="MPH300"/>
      <c r="MPI300"/>
      <c r="MPJ300"/>
      <c r="MPK300"/>
      <c r="MPL300"/>
      <c r="MPM300"/>
      <c r="MPN300"/>
      <c r="MPO300"/>
      <c r="MPP300"/>
      <c r="MPQ300"/>
      <c r="MPR300"/>
      <c r="MPS300"/>
      <c r="MPT300"/>
      <c r="MPU300"/>
      <c r="MPV300"/>
      <c r="MPW300"/>
      <c r="MPX300"/>
      <c r="MPY300"/>
      <c r="MPZ300"/>
      <c r="MQA300"/>
      <c r="MQB300"/>
      <c r="MQC300"/>
      <c r="MQD300"/>
      <c r="MQE300"/>
      <c r="MQF300"/>
      <c r="MQG300"/>
      <c r="MQH300"/>
      <c r="MQI300"/>
      <c r="MQJ300"/>
      <c r="MQK300"/>
      <c r="MQL300"/>
      <c r="MQM300"/>
      <c r="MQN300"/>
      <c r="MQO300"/>
      <c r="MQP300"/>
      <c r="MQQ300"/>
      <c r="MQR300"/>
      <c r="MQS300"/>
      <c r="MQT300"/>
      <c r="MQU300"/>
      <c r="MQV300"/>
      <c r="MQW300"/>
      <c r="MQX300"/>
      <c r="MQY300"/>
      <c r="MQZ300"/>
      <c r="MRA300"/>
      <c r="MRB300"/>
      <c r="MRC300"/>
      <c r="MRD300"/>
      <c r="MRE300"/>
      <c r="MRF300"/>
      <c r="MRG300"/>
      <c r="MRH300"/>
      <c r="MRI300"/>
      <c r="MRJ300"/>
      <c r="MRK300"/>
      <c r="MRL300"/>
      <c r="MRM300"/>
      <c r="MRN300"/>
      <c r="MRO300"/>
      <c r="MRP300"/>
      <c r="MRQ300"/>
      <c r="MRR300"/>
      <c r="MRS300"/>
      <c r="MRT300"/>
      <c r="MRU300"/>
      <c r="MRV300"/>
      <c r="MRW300"/>
      <c r="MRX300"/>
      <c r="MRY300"/>
      <c r="MRZ300"/>
      <c r="MSA300"/>
      <c r="MSB300"/>
      <c r="MSC300"/>
      <c r="MSD300"/>
      <c r="MSE300"/>
      <c r="MSF300"/>
      <c r="MSG300"/>
      <c r="MSH300"/>
      <c r="MSI300"/>
      <c r="MSJ300"/>
      <c r="MSK300"/>
      <c r="MSL300"/>
      <c r="MSM300"/>
      <c r="MSN300"/>
      <c r="MSO300"/>
      <c r="MSP300"/>
      <c r="MSQ300"/>
      <c r="MSR300"/>
      <c r="MSS300"/>
      <c r="MST300"/>
      <c r="MSU300"/>
      <c r="MSV300"/>
      <c r="MSW300"/>
      <c r="MSX300"/>
      <c r="MSY300"/>
      <c r="MSZ300"/>
      <c r="MTA300"/>
      <c r="MTB300"/>
      <c r="MTC300"/>
      <c r="MTD300"/>
      <c r="MTE300"/>
      <c r="MTF300"/>
      <c r="MTG300"/>
      <c r="MTH300"/>
      <c r="MTI300"/>
      <c r="MTJ300"/>
      <c r="MTK300"/>
      <c r="MTL300"/>
      <c r="MTM300"/>
      <c r="MTN300"/>
      <c r="MTO300"/>
      <c r="MTP300"/>
      <c r="MTQ300"/>
      <c r="MTR300"/>
      <c r="MTS300"/>
      <c r="MTT300"/>
      <c r="MTU300"/>
      <c r="MTV300"/>
      <c r="MTW300"/>
      <c r="MTX300"/>
      <c r="MTY300"/>
      <c r="MTZ300"/>
      <c r="MUA300"/>
      <c r="MUB300"/>
      <c r="MUC300"/>
      <c r="MUD300"/>
      <c r="MUE300"/>
      <c r="MUF300"/>
      <c r="MUG300"/>
      <c r="MUH300"/>
      <c r="MUI300"/>
      <c r="MUJ300"/>
      <c r="MUK300"/>
      <c r="MUL300"/>
      <c r="MUM300"/>
      <c r="MUN300"/>
      <c r="MUO300"/>
      <c r="MUP300"/>
      <c r="MUQ300"/>
      <c r="MUR300"/>
      <c r="MUS300"/>
      <c r="MUT300"/>
      <c r="MUU300"/>
      <c r="MUV300"/>
      <c r="MUW300"/>
      <c r="MUX300"/>
      <c r="MUY300"/>
      <c r="MUZ300"/>
      <c r="MVA300"/>
      <c r="MVB300"/>
      <c r="MVC300"/>
      <c r="MVD300"/>
      <c r="MVE300"/>
      <c r="MVF300"/>
      <c r="MVG300"/>
      <c r="MVH300"/>
      <c r="MVI300"/>
      <c r="MVJ300"/>
      <c r="MVK300"/>
      <c r="MVL300"/>
      <c r="MVM300"/>
      <c r="MVN300"/>
      <c r="MVO300"/>
      <c r="MVP300"/>
      <c r="MVQ300"/>
      <c r="MVR300"/>
      <c r="MVS300"/>
      <c r="MVT300"/>
      <c r="MVU300"/>
      <c r="MVV300"/>
      <c r="MVW300"/>
      <c r="MVX300"/>
      <c r="MVY300"/>
      <c r="MVZ300"/>
      <c r="MWA300"/>
      <c r="MWB300"/>
      <c r="MWC300"/>
      <c r="MWD300"/>
      <c r="MWE300"/>
      <c r="MWF300"/>
      <c r="MWG300"/>
      <c r="MWH300"/>
      <c r="MWI300"/>
      <c r="MWJ300"/>
      <c r="MWK300"/>
      <c r="MWL300"/>
      <c r="MWM300"/>
      <c r="MWN300"/>
      <c r="MWO300"/>
      <c r="MWP300"/>
      <c r="MWQ300"/>
      <c r="MWR300"/>
      <c r="MWS300"/>
      <c r="MWT300"/>
      <c r="MWU300"/>
      <c r="MWV300"/>
      <c r="MWW300"/>
      <c r="MWX300"/>
      <c r="MWY300"/>
      <c r="MWZ300"/>
      <c r="MXA300"/>
      <c r="MXB300"/>
      <c r="MXC300"/>
      <c r="MXD300"/>
      <c r="MXE300"/>
      <c r="MXF300"/>
      <c r="MXG300"/>
      <c r="MXH300"/>
      <c r="MXI300"/>
      <c r="MXJ300"/>
      <c r="MXK300"/>
      <c r="MXL300"/>
      <c r="MXM300"/>
      <c r="MXN300"/>
      <c r="MXO300"/>
      <c r="MXP300"/>
      <c r="MXQ300"/>
      <c r="MXR300"/>
      <c r="MXS300"/>
      <c r="MXT300"/>
      <c r="MXU300"/>
      <c r="MXV300"/>
      <c r="MXW300"/>
      <c r="MXX300"/>
      <c r="MXY300"/>
      <c r="MXZ300"/>
      <c r="MYA300"/>
      <c r="MYB300"/>
      <c r="MYC300"/>
      <c r="MYD300"/>
      <c r="MYE300"/>
      <c r="MYF300"/>
      <c r="MYG300"/>
      <c r="MYH300"/>
      <c r="MYI300"/>
      <c r="MYJ300"/>
      <c r="MYK300"/>
      <c r="MYL300"/>
      <c r="MYM300"/>
      <c r="MYN300"/>
      <c r="MYO300"/>
      <c r="MYP300"/>
      <c r="MYQ300"/>
      <c r="MYR300"/>
      <c r="MYS300"/>
      <c r="MYT300"/>
      <c r="MYU300"/>
      <c r="MYV300"/>
      <c r="MYW300"/>
      <c r="MYX300"/>
      <c r="MYY300"/>
      <c r="MYZ300"/>
      <c r="MZA300"/>
      <c r="MZB300"/>
      <c r="MZC300"/>
      <c r="MZD300"/>
      <c r="MZE300"/>
      <c r="MZF300"/>
      <c r="MZG300"/>
      <c r="MZH300"/>
      <c r="MZI300"/>
      <c r="MZJ300"/>
      <c r="MZK300"/>
      <c r="MZL300"/>
      <c r="MZM300"/>
      <c r="MZN300"/>
      <c r="MZO300"/>
      <c r="MZP300"/>
      <c r="MZQ300"/>
      <c r="MZR300"/>
      <c r="MZS300"/>
      <c r="MZT300"/>
      <c r="MZU300"/>
      <c r="MZV300"/>
      <c r="MZW300"/>
      <c r="MZX300"/>
      <c r="MZY300"/>
      <c r="MZZ300"/>
      <c r="NAA300"/>
      <c r="NAB300"/>
      <c r="NAC300"/>
      <c r="NAD300"/>
      <c r="NAE300"/>
      <c r="NAF300"/>
      <c r="NAG300"/>
      <c r="NAH300"/>
      <c r="NAI300"/>
      <c r="NAJ300"/>
      <c r="NAK300"/>
      <c r="NAL300"/>
      <c r="NAM300"/>
      <c r="NAN300"/>
      <c r="NAO300"/>
      <c r="NAP300"/>
      <c r="NAQ300"/>
      <c r="NAR300"/>
      <c r="NAS300"/>
      <c r="NAT300"/>
      <c r="NAU300"/>
      <c r="NAV300"/>
      <c r="NAW300"/>
      <c r="NAX300"/>
      <c r="NAY300"/>
      <c r="NAZ300"/>
      <c r="NBA300"/>
      <c r="NBB300"/>
      <c r="NBC300"/>
      <c r="NBD300"/>
      <c r="NBE300"/>
      <c r="NBF300"/>
      <c r="NBG300"/>
      <c r="NBH300"/>
      <c r="NBI300"/>
      <c r="NBJ300"/>
      <c r="NBK300"/>
      <c r="NBL300"/>
      <c r="NBM300"/>
      <c r="NBN300"/>
      <c r="NBO300"/>
      <c r="NBP300"/>
      <c r="NBQ300"/>
      <c r="NBR300"/>
      <c r="NBS300"/>
      <c r="NBT300"/>
      <c r="NBU300"/>
      <c r="NBV300"/>
      <c r="NBW300"/>
      <c r="NBX300"/>
      <c r="NBY300"/>
      <c r="NBZ300"/>
      <c r="NCA300"/>
      <c r="NCB300"/>
      <c r="NCC300"/>
      <c r="NCD300"/>
      <c r="NCE300"/>
      <c r="NCF300"/>
      <c r="NCG300"/>
      <c r="NCH300"/>
      <c r="NCI300"/>
      <c r="NCJ300"/>
      <c r="NCK300"/>
      <c r="NCL300"/>
      <c r="NCM300"/>
      <c r="NCN300"/>
      <c r="NCO300"/>
      <c r="NCP300"/>
      <c r="NCQ300"/>
      <c r="NCR300"/>
      <c r="NCS300"/>
      <c r="NCT300"/>
      <c r="NCU300"/>
      <c r="NCV300"/>
      <c r="NCW300"/>
      <c r="NCX300"/>
      <c r="NCY300"/>
      <c r="NCZ300"/>
      <c r="NDA300"/>
      <c r="NDB300"/>
      <c r="NDC300"/>
      <c r="NDD300"/>
      <c r="NDE300"/>
      <c r="NDF300"/>
      <c r="NDG300"/>
      <c r="NDH300"/>
      <c r="NDI300"/>
      <c r="NDJ300"/>
      <c r="NDK300"/>
      <c r="NDL300"/>
      <c r="NDM300"/>
      <c r="NDN300"/>
      <c r="NDO300"/>
      <c r="NDP300"/>
      <c r="NDQ300"/>
      <c r="NDR300"/>
      <c r="NDS300"/>
      <c r="NDT300"/>
      <c r="NDU300"/>
      <c r="NDV300"/>
      <c r="NDW300"/>
      <c r="NDX300"/>
      <c r="NDY300"/>
      <c r="NDZ300"/>
      <c r="NEA300"/>
      <c r="NEB300"/>
      <c r="NEC300"/>
      <c r="NED300"/>
      <c r="NEE300"/>
      <c r="NEF300"/>
      <c r="NEG300"/>
      <c r="NEH300"/>
      <c r="NEI300"/>
      <c r="NEJ300"/>
      <c r="NEK300"/>
      <c r="NEL300"/>
      <c r="NEM300"/>
      <c r="NEN300"/>
      <c r="NEO300"/>
      <c r="NEP300"/>
      <c r="NEQ300"/>
      <c r="NER300"/>
      <c r="NES300"/>
      <c r="NET300"/>
      <c r="NEU300"/>
      <c r="NEV300"/>
      <c r="NEW300"/>
      <c r="NEX300"/>
      <c r="NEY300"/>
      <c r="NEZ300"/>
      <c r="NFA300"/>
      <c r="NFB300"/>
      <c r="NFC300"/>
      <c r="NFD300"/>
      <c r="NFE300"/>
      <c r="NFF300"/>
      <c r="NFG300"/>
      <c r="NFH300"/>
      <c r="NFI300"/>
      <c r="NFJ300"/>
      <c r="NFK300"/>
      <c r="NFL300"/>
      <c r="NFM300"/>
      <c r="NFN300"/>
      <c r="NFO300"/>
      <c r="NFP300"/>
      <c r="NFQ300"/>
      <c r="NFR300"/>
      <c r="NFS300"/>
      <c r="NFT300"/>
      <c r="NFU300"/>
      <c r="NFV300"/>
      <c r="NFW300"/>
      <c r="NFX300"/>
      <c r="NFY300"/>
      <c r="NFZ300"/>
      <c r="NGA300"/>
      <c r="NGB300"/>
      <c r="NGC300"/>
      <c r="NGD300"/>
      <c r="NGE300"/>
      <c r="NGF300"/>
      <c r="NGG300"/>
      <c r="NGH300"/>
      <c r="NGI300"/>
      <c r="NGJ300"/>
      <c r="NGK300"/>
      <c r="NGL300"/>
      <c r="NGM300"/>
      <c r="NGN300"/>
      <c r="NGO300"/>
      <c r="NGP300"/>
      <c r="NGQ300"/>
      <c r="NGR300"/>
      <c r="NGS300"/>
      <c r="NGT300"/>
      <c r="NGU300"/>
      <c r="NGV300"/>
      <c r="NGW300"/>
      <c r="NGX300"/>
      <c r="NGY300"/>
      <c r="NGZ300"/>
      <c r="NHA300"/>
      <c r="NHB300"/>
      <c r="NHC300"/>
      <c r="NHD300"/>
      <c r="NHE300"/>
      <c r="NHF300"/>
      <c r="NHG300"/>
      <c r="NHH300"/>
      <c r="NHI300"/>
      <c r="NHJ300"/>
      <c r="NHK300"/>
      <c r="NHL300"/>
      <c r="NHM300"/>
      <c r="NHN300"/>
      <c r="NHO300"/>
      <c r="NHP300"/>
      <c r="NHQ300"/>
      <c r="NHR300"/>
      <c r="NHS300"/>
      <c r="NHT300"/>
      <c r="NHU300"/>
      <c r="NHV300"/>
      <c r="NHW300"/>
      <c r="NHX300"/>
      <c r="NHY300"/>
      <c r="NHZ300"/>
      <c r="NIA300"/>
      <c r="NIB300"/>
      <c r="NIC300"/>
      <c r="NID300"/>
      <c r="NIE300"/>
      <c r="NIF300"/>
      <c r="NIG300"/>
      <c r="NIH300"/>
      <c r="NII300"/>
      <c r="NIJ300"/>
      <c r="NIK300"/>
      <c r="NIL300"/>
      <c r="NIM300"/>
      <c r="NIN300"/>
      <c r="NIO300"/>
      <c r="NIP300"/>
      <c r="NIQ300"/>
      <c r="NIR300"/>
      <c r="NIS300"/>
      <c r="NIT300"/>
      <c r="NIU300"/>
      <c r="NIV300"/>
      <c r="NIW300"/>
      <c r="NIX300"/>
      <c r="NIY300"/>
      <c r="NIZ300"/>
      <c r="NJA300"/>
      <c r="NJB300"/>
      <c r="NJC300"/>
      <c r="NJD300"/>
      <c r="NJE300"/>
      <c r="NJF300"/>
      <c r="NJG300"/>
      <c r="NJH300"/>
      <c r="NJI300"/>
      <c r="NJJ300"/>
      <c r="NJK300"/>
      <c r="NJL300"/>
      <c r="NJM300"/>
      <c r="NJN300"/>
      <c r="NJO300"/>
      <c r="NJP300"/>
      <c r="NJQ300"/>
      <c r="NJR300"/>
      <c r="NJS300"/>
      <c r="NJT300"/>
      <c r="NJU300"/>
      <c r="NJV300"/>
      <c r="NJW300"/>
      <c r="NJX300"/>
      <c r="NJY300"/>
      <c r="NJZ300"/>
      <c r="NKA300"/>
      <c r="NKB300"/>
      <c r="NKC300"/>
      <c r="NKD300"/>
      <c r="NKE300"/>
      <c r="NKF300"/>
      <c r="NKG300"/>
      <c r="NKH300"/>
      <c r="NKI300"/>
      <c r="NKJ300"/>
      <c r="NKK300"/>
      <c r="NKL300"/>
      <c r="NKM300"/>
      <c r="NKN300"/>
      <c r="NKO300"/>
      <c r="NKP300"/>
      <c r="NKQ300"/>
      <c r="NKR300"/>
      <c r="NKS300"/>
      <c r="NKT300"/>
      <c r="NKU300"/>
      <c r="NKV300"/>
      <c r="NKW300"/>
      <c r="NKX300"/>
      <c r="NKY300"/>
      <c r="NKZ300"/>
      <c r="NLA300"/>
      <c r="NLB300"/>
      <c r="NLC300"/>
      <c r="NLD300"/>
      <c r="NLE300"/>
      <c r="NLF300"/>
      <c r="NLG300"/>
      <c r="NLH300"/>
      <c r="NLI300"/>
      <c r="NLJ300"/>
      <c r="NLK300"/>
      <c r="NLL300"/>
      <c r="NLM300"/>
      <c r="NLN300"/>
      <c r="NLO300"/>
      <c r="NLP300"/>
      <c r="NLQ300"/>
      <c r="NLR300"/>
      <c r="NLS300"/>
      <c r="NLT300"/>
      <c r="NLU300"/>
      <c r="NLV300"/>
      <c r="NLW300"/>
      <c r="NLX300"/>
      <c r="NLY300"/>
      <c r="NLZ300"/>
      <c r="NMA300"/>
      <c r="NMB300"/>
      <c r="NMC300"/>
      <c r="NMD300"/>
      <c r="NME300"/>
      <c r="NMF300"/>
      <c r="NMG300"/>
      <c r="NMH300"/>
      <c r="NMI300"/>
      <c r="NMJ300"/>
      <c r="NMK300"/>
      <c r="NML300"/>
      <c r="NMM300"/>
      <c r="NMN300"/>
      <c r="NMO300"/>
      <c r="NMP300"/>
      <c r="NMQ300"/>
      <c r="NMR300"/>
      <c r="NMS300"/>
      <c r="NMT300"/>
      <c r="NMU300"/>
      <c r="NMV300"/>
      <c r="NMW300"/>
      <c r="NMX300"/>
      <c r="NMY300"/>
      <c r="NMZ300"/>
      <c r="NNA300"/>
      <c r="NNB300"/>
      <c r="NNC300"/>
      <c r="NND300"/>
      <c r="NNE300"/>
      <c r="NNF300"/>
      <c r="NNG300"/>
      <c r="NNH300"/>
      <c r="NNI300"/>
      <c r="NNJ300"/>
      <c r="NNK300"/>
      <c r="NNL300"/>
      <c r="NNM300"/>
      <c r="NNN300"/>
      <c r="NNO300"/>
      <c r="NNP300"/>
      <c r="NNQ300"/>
      <c r="NNR300"/>
      <c r="NNS300"/>
      <c r="NNT300"/>
      <c r="NNU300"/>
      <c r="NNV300"/>
      <c r="NNW300"/>
      <c r="NNX300"/>
      <c r="NNY300"/>
      <c r="NNZ300"/>
      <c r="NOA300"/>
      <c r="NOB300"/>
      <c r="NOC300"/>
      <c r="NOD300"/>
      <c r="NOE300"/>
      <c r="NOF300"/>
      <c r="NOG300"/>
      <c r="NOH300"/>
      <c r="NOI300"/>
      <c r="NOJ300"/>
      <c r="NOK300"/>
      <c r="NOL300"/>
      <c r="NOM300"/>
      <c r="NON300"/>
      <c r="NOO300"/>
      <c r="NOP300"/>
      <c r="NOQ300"/>
      <c r="NOR300"/>
      <c r="NOS300"/>
      <c r="NOT300"/>
      <c r="NOU300"/>
      <c r="NOV300"/>
      <c r="NOW300"/>
      <c r="NOX300"/>
      <c r="NOY300"/>
      <c r="NOZ300"/>
      <c r="NPA300"/>
      <c r="NPB300"/>
      <c r="NPC300"/>
      <c r="NPD300"/>
      <c r="NPE300"/>
      <c r="NPF300"/>
      <c r="NPG300"/>
      <c r="NPH300"/>
      <c r="NPI300"/>
      <c r="NPJ300"/>
      <c r="NPK300"/>
      <c r="NPL300"/>
      <c r="NPM300"/>
      <c r="NPN300"/>
      <c r="NPO300"/>
      <c r="NPP300"/>
      <c r="NPQ300"/>
      <c r="NPR300"/>
      <c r="NPS300"/>
      <c r="NPT300"/>
      <c r="NPU300"/>
      <c r="NPV300"/>
      <c r="NPW300"/>
      <c r="NPX300"/>
      <c r="NPY300"/>
      <c r="NPZ300"/>
      <c r="NQA300"/>
      <c r="NQB300"/>
      <c r="NQC300"/>
      <c r="NQD300"/>
      <c r="NQE300"/>
      <c r="NQF300"/>
      <c r="NQG300"/>
      <c r="NQH300"/>
      <c r="NQI300"/>
      <c r="NQJ300"/>
      <c r="NQK300"/>
      <c r="NQL300"/>
      <c r="NQM300"/>
      <c r="NQN300"/>
      <c r="NQO300"/>
      <c r="NQP300"/>
      <c r="NQQ300"/>
      <c r="NQR300"/>
      <c r="NQS300"/>
      <c r="NQT300"/>
      <c r="NQU300"/>
      <c r="NQV300"/>
      <c r="NQW300"/>
      <c r="NQX300"/>
      <c r="NQY300"/>
      <c r="NQZ300"/>
      <c r="NRA300"/>
      <c r="NRB300"/>
      <c r="NRC300"/>
      <c r="NRD300"/>
      <c r="NRE300"/>
      <c r="NRF300"/>
      <c r="NRG300"/>
      <c r="NRH300"/>
      <c r="NRI300"/>
      <c r="NRJ300"/>
      <c r="NRK300"/>
      <c r="NRL300"/>
      <c r="NRM300"/>
      <c r="NRN300"/>
      <c r="NRO300"/>
      <c r="NRP300"/>
      <c r="NRQ300"/>
      <c r="NRR300"/>
      <c r="NRS300"/>
      <c r="NRT300"/>
      <c r="NRU300"/>
      <c r="NRV300"/>
      <c r="NRW300"/>
      <c r="NRX300"/>
      <c r="NRY300"/>
      <c r="NRZ300"/>
      <c r="NSA300"/>
      <c r="NSB300"/>
      <c r="NSC300"/>
      <c r="NSD300"/>
      <c r="NSE300"/>
      <c r="NSF300"/>
      <c r="NSG300"/>
      <c r="NSH300"/>
      <c r="NSI300"/>
      <c r="NSJ300"/>
      <c r="NSK300"/>
      <c r="NSL300"/>
      <c r="NSM300"/>
      <c r="NSN300"/>
      <c r="NSO300"/>
      <c r="NSP300"/>
      <c r="NSQ300"/>
      <c r="NSR300"/>
      <c r="NSS300"/>
      <c r="NST300"/>
      <c r="NSU300"/>
      <c r="NSV300"/>
      <c r="NSW300"/>
      <c r="NSX300"/>
      <c r="NSY300"/>
      <c r="NSZ300"/>
      <c r="NTA300"/>
      <c r="NTB300"/>
      <c r="NTC300"/>
      <c r="NTD300"/>
      <c r="NTE300"/>
      <c r="NTF300"/>
      <c r="NTG300"/>
      <c r="NTH300"/>
      <c r="NTI300"/>
      <c r="NTJ300"/>
      <c r="NTK300"/>
      <c r="NTL300"/>
      <c r="NTM300"/>
      <c r="NTN300"/>
      <c r="NTO300"/>
      <c r="NTP300"/>
      <c r="NTQ300"/>
      <c r="NTR300"/>
      <c r="NTS300"/>
      <c r="NTT300"/>
      <c r="NTU300"/>
      <c r="NTV300"/>
      <c r="NTW300"/>
      <c r="NTX300"/>
      <c r="NTY300"/>
      <c r="NTZ300"/>
      <c r="NUA300"/>
      <c r="NUB300"/>
      <c r="NUC300"/>
      <c r="NUD300"/>
      <c r="NUE300"/>
      <c r="NUF300"/>
      <c r="NUG300"/>
      <c r="NUH300"/>
      <c r="NUI300"/>
      <c r="NUJ300"/>
      <c r="NUK300"/>
      <c r="NUL300"/>
      <c r="NUM300"/>
      <c r="NUN300"/>
      <c r="NUO300"/>
      <c r="NUP300"/>
      <c r="NUQ300"/>
      <c r="NUR300"/>
      <c r="NUS300"/>
      <c r="NUT300"/>
      <c r="NUU300"/>
      <c r="NUV300"/>
      <c r="NUW300"/>
      <c r="NUX300"/>
      <c r="NUY300"/>
      <c r="NUZ300"/>
      <c r="NVA300"/>
      <c r="NVB300"/>
      <c r="NVC300"/>
      <c r="NVD300"/>
      <c r="NVE300"/>
      <c r="NVF300"/>
      <c r="NVG300"/>
      <c r="NVH300"/>
      <c r="NVI300"/>
      <c r="NVJ300"/>
      <c r="NVK300"/>
      <c r="NVL300"/>
      <c r="NVM300"/>
      <c r="NVN300"/>
      <c r="NVO300"/>
      <c r="NVP300"/>
      <c r="NVQ300"/>
      <c r="NVR300"/>
      <c r="NVS300"/>
      <c r="NVT300"/>
      <c r="NVU300"/>
      <c r="NVV300"/>
      <c r="NVW300"/>
      <c r="NVX300"/>
      <c r="NVY300"/>
      <c r="NVZ300"/>
      <c r="NWA300"/>
      <c r="NWB300"/>
      <c r="NWC300"/>
      <c r="NWD300"/>
      <c r="NWE300"/>
      <c r="NWF300"/>
      <c r="NWG300"/>
      <c r="NWH300"/>
      <c r="NWI300"/>
      <c r="NWJ300"/>
      <c r="NWK300"/>
      <c r="NWL300"/>
      <c r="NWM300"/>
      <c r="NWN300"/>
      <c r="NWO300"/>
      <c r="NWP300"/>
      <c r="NWQ300"/>
      <c r="NWR300"/>
      <c r="NWS300"/>
      <c r="NWT300"/>
      <c r="NWU300"/>
      <c r="NWV300"/>
      <c r="NWW300"/>
      <c r="NWX300"/>
      <c r="NWY300"/>
      <c r="NWZ300"/>
      <c r="NXA300"/>
      <c r="NXB300"/>
      <c r="NXC300"/>
      <c r="NXD300"/>
      <c r="NXE300"/>
      <c r="NXF300"/>
      <c r="NXG300"/>
      <c r="NXH300"/>
      <c r="NXI300"/>
      <c r="NXJ300"/>
      <c r="NXK300"/>
      <c r="NXL300"/>
      <c r="NXM300"/>
      <c r="NXN300"/>
      <c r="NXO300"/>
      <c r="NXP300"/>
      <c r="NXQ300"/>
      <c r="NXR300"/>
      <c r="NXS300"/>
      <c r="NXT300"/>
      <c r="NXU300"/>
      <c r="NXV300"/>
      <c r="NXW300"/>
      <c r="NXX300"/>
      <c r="NXY300"/>
      <c r="NXZ300"/>
      <c r="NYA300"/>
      <c r="NYB300"/>
      <c r="NYC300"/>
      <c r="NYD300"/>
      <c r="NYE300"/>
      <c r="NYF300"/>
      <c r="NYG300"/>
      <c r="NYH300"/>
      <c r="NYI300"/>
      <c r="NYJ300"/>
      <c r="NYK300"/>
      <c r="NYL300"/>
      <c r="NYM300"/>
      <c r="NYN300"/>
      <c r="NYO300"/>
      <c r="NYP300"/>
      <c r="NYQ300"/>
      <c r="NYR300"/>
      <c r="NYS300"/>
      <c r="NYT300"/>
      <c r="NYU300"/>
      <c r="NYV300"/>
      <c r="NYW300"/>
      <c r="NYX300"/>
      <c r="NYY300"/>
      <c r="NYZ300"/>
      <c r="NZA300"/>
      <c r="NZB300"/>
      <c r="NZC300"/>
      <c r="NZD300"/>
      <c r="NZE300"/>
      <c r="NZF300"/>
      <c r="NZG300"/>
      <c r="NZH300"/>
      <c r="NZI300"/>
      <c r="NZJ300"/>
      <c r="NZK300"/>
      <c r="NZL300"/>
      <c r="NZM300"/>
      <c r="NZN300"/>
      <c r="NZO300"/>
      <c r="NZP300"/>
      <c r="NZQ300"/>
      <c r="NZR300"/>
      <c r="NZS300"/>
      <c r="NZT300"/>
      <c r="NZU300"/>
      <c r="NZV300"/>
      <c r="NZW300"/>
      <c r="NZX300"/>
      <c r="NZY300"/>
      <c r="NZZ300"/>
      <c r="OAA300"/>
      <c r="OAB300"/>
      <c r="OAC300"/>
      <c r="OAD300"/>
      <c r="OAE300"/>
      <c r="OAF300"/>
      <c r="OAG300"/>
      <c r="OAH300"/>
      <c r="OAI300"/>
      <c r="OAJ300"/>
      <c r="OAK300"/>
      <c r="OAL300"/>
      <c r="OAM300"/>
      <c r="OAN300"/>
      <c r="OAO300"/>
      <c r="OAP300"/>
      <c r="OAQ300"/>
      <c r="OAR300"/>
      <c r="OAS300"/>
      <c r="OAT300"/>
      <c r="OAU300"/>
      <c r="OAV300"/>
      <c r="OAW300"/>
      <c r="OAX300"/>
      <c r="OAY300"/>
      <c r="OAZ300"/>
      <c r="OBA300"/>
      <c r="OBB300"/>
      <c r="OBC300"/>
      <c r="OBD300"/>
      <c r="OBE300"/>
      <c r="OBF300"/>
      <c r="OBG300"/>
      <c r="OBH300"/>
      <c r="OBI300"/>
      <c r="OBJ300"/>
      <c r="OBK300"/>
      <c r="OBL300"/>
      <c r="OBM300"/>
      <c r="OBN300"/>
      <c r="OBO300"/>
      <c r="OBP300"/>
      <c r="OBQ300"/>
      <c r="OBR300"/>
      <c r="OBS300"/>
      <c r="OBT300"/>
      <c r="OBU300"/>
      <c r="OBV300"/>
      <c r="OBW300"/>
      <c r="OBX300"/>
      <c r="OBY300"/>
      <c r="OBZ300"/>
      <c r="OCA300"/>
      <c r="OCB300"/>
      <c r="OCC300"/>
      <c r="OCD300"/>
      <c r="OCE300"/>
      <c r="OCF300"/>
      <c r="OCG300"/>
      <c r="OCH300"/>
      <c r="OCI300"/>
      <c r="OCJ300"/>
      <c r="OCK300"/>
      <c r="OCL300"/>
      <c r="OCM300"/>
      <c r="OCN300"/>
      <c r="OCO300"/>
      <c r="OCP300"/>
      <c r="OCQ300"/>
      <c r="OCR300"/>
      <c r="OCS300"/>
      <c r="OCT300"/>
      <c r="OCU300"/>
      <c r="OCV300"/>
      <c r="OCW300"/>
      <c r="OCX300"/>
      <c r="OCY300"/>
      <c r="OCZ300"/>
      <c r="ODA300"/>
      <c r="ODB300"/>
      <c r="ODC300"/>
      <c r="ODD300"/>
      <c r="ODE300"/>
      <c r="ODF300"/>
      <c r="ODG300"/>
      <c r="ODH300"/>
      <c r="ODI300"/>
      <c r="ODJ300"/>
      <c r="ODK300"/>
      <c r="ODL300"/>
      <c r="ODM300"/>
      <c r="ODN300"/>
      <c r="ODO300"/>
      <c r="ODP300"/>
      <c r="ODQ300"/>
      <c r="ODR300"/>
      <c r="ODS300"/>
      <c r="ODT300"/>
      <c r="ODU300"/>
      <c r="ODV300"/>
      <c r="ODW300"/>
      <c r="ODX300"/>
      <c r="ODY300"/>
      <c r="ODZ300"/>
      <c r="OEA300"/>
      <c r="OEB300"/>
      <c r="OEC300"/>
      <c r="OED300"/>
      <c r="OEE300"/>
      <c r="OEF300"/>
      <c r="OEG300"/>
      <c r="OEH300"/>
      <c r="OEI300"/>
      <c r="OEJ300"/>
      <c r="OEK300"/>
      <c r="OEL300"/>
      <c r="OEM300"/>
      <c r="OEN300"/>
      <c r="OEO300"/>
      <c r="OEP300"/>
      <c r="OEQ300"/>
      <c r="OER300"/>
      <c r="OES300"/>
      <c r="OET300"/>
      <c r="OEU300"/>
      <c r="OEV300"/>
      <c r="OEW300"/>
      <c r="OEX300"/>
      <c r="OEY300"/>
      <c r="OEZ300"/>
      <c r="OFA300"/>
      <c r="OFB300"/>
      <c r="OFC300"/>
      <c r="OFD300"/>
      <c r="OFE300"/>
      <c r="OFF300"/>
      <c r="OFG300"/>
      <c r="OFH300"/>
      <c r="OFI300"/>
      <c r="OFJ300"/>
      <c r="OFK300"/>
      <c r="OFL300"/>
      <c r="OFM300"/>
      <c r="OFN300"/>
      <c r="OFO300"/>
      <c r="OFP300"/>
      <c r="OFQ300"/>
      <c r="OFR300"/>
      <c r="OFS300"/>
      <c r="OFT300"/>
      <c r="OFU300"/>
      <c r="OFV300"/>
      <c r="OFW300"/>
      <c r="OFX300"/>
      <c r="OFY300"/>
      <c r="OFZ300"/>
      <c r="OGA300"/>
      <c r="OGB300"/>
      <c r="OGC300"/>
      <c r="OGD300"/>
      <c r="OGE300"/>
      <c r="OGF300"/>
      <c r="OGG300"/>
      <c r="OGH300"/>
      <c r="OGI300"/>
      <c r="OGJ300"/>
      <c r="OGK300"/>
      <c r="OGL300"/>
      <c r="OGM300"/>
      <c r="OGN300"/>
      <c r="OGO300"/>
      <c r="OGP300"/>
      <c r="OGQ300"/>
      <c r="OGR300"/>
      <c r="OGS300"/>
      <c r="OGT300"/>
      <c r="OGU300"/>
      <c r="OGV300"/>
      <c r="OGW300"/>
      <c r="OGX300"/>
      <c r="OGY300"/>
      <c r="OGZ300"/>
      <c r="OHA300"/>
      <c r="OHB300"/>
      <c r="OHC300"/>
      <c r="OHD300"/>
      <c r="OHE300"/>
      <c r="OHF300"/>
      <c r="OHG300"/>
      <c r="OHH300"/>
      <c r="OHI300"/>
      <c r="OHJ300"/>
      <c r="OHK300"/>
      <c r="OHL300"/>
      <c r="OHM300"/>
      <c r="OHN300"/>
      <c r="OHO300"/>
      <c r="OHP300"/>
      <c r="OHQ300"/>
      <c r="OHR300"/>
      <c r="OHS300"/>
      <c r="OHT300"/>
      <c r="OHU300"/>
      <c r="OHV300"/>
      <c r="OHW300"/>
      <c r="OHX300"/>
      <c r="OHY300"/>
      <c r="OHZ300"/>
      <c r="OIA300"/>
      <c r="OIB300"/>
      <c r="OIC300"/>
      <c r="OID300"/>
      <c r="OIE300"/>
      <c r="OIF300"/>
      <c r="OIG300"/>
      <c r="OIH300"/>
      <c r="OII300"/>
      <c r="OIJ300"/>
      <c r="OIK300"/>
      <c r="OIL300"/>
      <c r="OIM300"/>
      <c r="OIN300"/>
      <c r="OIO300"/>
      <c r="OIP300"/>
      <c r="OIQ300"/>
      <c r="OIR300"/>
      <c r="OIS300"/>
      <c r="OIT300"/>
      <c r="OIU300"/>
      <c r="OIV300"/>
      <c r="OIW300"/>
      <c r="OIX300"/>
      <c r="OIY300"/>
      <c r="OIZ300"/>
      <c r="OJA300"/>
      <c r="OJB300"/>
      <c r="OJC300"/>
      <c r="OJD300"/>
      <c r="OJE300"/>
      <c r="OJF300"/>
      <c r="OJG300"/>
      <c r="OJH300"/>
      <c r="OJI300"/>
      <c r="OJJ300"/>
      <c r="OJK300"/>
      <c r="OJL300"/>
      <c r="OJM300"/>
      <c r="OJN300"/>
      <c r="OJO300"/>
      <c r="OJP300"/>
      <c r="OJQ300"/>
      <c r="OJR300"/>
      <c r="OJS300"/>
      <c r="OJT300"/>
      <c r="OJU300"/>
      <c r="OJV300"/>
      <c r="OJW300"/>
      <c r="OJX300"/>
      <c r="OJY300"/>
      <c r="OJZ300"/>
      <c r="OKA300"/>
      <c r="OKB300"/>
      <c r="OKC300"/>
      <c r="OKD300"/>
      <c r="OKE300"/>
      <c r="OKF300"/>
      <c r="OKG300"/>
      <c r="OKH300"/>
      <c r="OKI300"/>
      <c r="OKJ300"/>
      <c r="OKK300"/>
      <c r="OKL300"/>
      <c r="OKM300"/>
      <c r="OKN300"/>
      <c r="OKO300"/>
      <c r="OKP300"/>
      <c r="OKQ300"/>
      <c r="OKR300"/>
      <c r="OKS300"/>
      <c r="OKT300"/>
      <c r="OKU300"/>
      <c r="OKV300"/>
      <c r="OKW300"/>
      <c r="OKX300"/>
      <c r="OKY300"/>
      <c r="OKZ300"/>
      <c r="OLA300"/>
      <c r="OLB300"/>
      <c r="OLC300"/>
      <c r="OLD300"/>
      <c r="OLE300"/>
      <c r="OLF300"/>
      <c r="OLG300"/>
      <c r="OLH300"/>
      <c r="OLI300"/>
      <c r="OLJ300"/>
      <c r="OLK300"/>
      <c r="OLL300"/>
      <c r="OLM300"/>
      <c r="OLN300"/>
      <c r="OLO300"/>
      <c r="OLP300"/>
      <c r="OLQ300"/>
      <c r="OLR300"/>
      <c r="OLS300"/>
      <c r="OLT300"/>
      <c r="OLU300"/>
      <c r="OLV300"/>
      <c r="OLW300"/>
      <c r="OLX300"/>
      <c r="OLY300"/>
      <c r="OLZ300"/>
      <c r="OMA300"/>
      <c r="OMB300"/>
      <c r="OMC300"/>
      <c r="OMD300"/>
      <c r="OME300"/>
      <c r="OMF300"/>
      <c r="OMG300"/>
      <c r="OMH300"/>
      <c r="OMI300"/>
      <c r="OMJ300"/>
      <c r="OMK300"/>
      <c r="OML300"/>
      <c r="OMM300"/>
      <c r="OMN300"/>
      <c r="OMO300"/>
      <c r="OMP300"/>
      <c r="OMQ300"/>
      <c r="OMR300"/>
      <c r="OMS300"/>
      <c r="OMT300"/>
      <c r="OMU300"/>
      <c r="OMV300"/>
      <c r="OMW300"/>
      <c r="OMX300"/>
      <c r="OMY300"/>
      <c r="OMZ300"/>
      <c r="ONA300"/>
      <c r="ONB300"/>
      <c r="ONC300"/>
      <c r="OND300"/>
      <c r="ONE300"/>
      <c r="ONF300"/>
      <c r="ONG300"/>
      <c r="ONH300"/>
      <c r="ONI300"/>
      <c r="ONJ300"/>
      <c r="ONK300"/>
      <c r="ONL300"/>
      <c r="ONM300"/>
      <c r="ONN300"/>
      <c r="ONO300"/>
      <c r="ONP300"/>
      <c r="ONQ300"/>
      <c r="ONR300"/>
      <c r="ONS300"/>
      <c r="ONT300"/>
      <c r="ONU300"/>
      <c r="ONV300"/>
      <c r="ONW300"/>
      <c r="ONX300"/>
      <c r="ONY300"/>
      <c r="ONZ300"/>
      <c r="OOA300"/>
      <c r="OOB300"/>
      <c r="OOC300"/>
      <c r="OOD300"/>
      <c r="OOE300"/>
      <c r="OOF300"/>
      <c r="OOG300"/>
      <c r="OOH300"/>
      <c r="OOI300"/>
      <c r="OOJ300"/>
      <c r="OOK300"/>
      <c r="OOL300"/>
      <c r="OOM300"/>
      <c r="OON300"/>
      <c r="OOO300"/>
      <c r="OOP300"/>
      <c r="OOQ300"/>
      <c r="OOR300"/>
      <c r="OOS300"/>
      <c r="OOT300"/>
      <c r="OOU300"/>
      <c r="OOV300"/>
      <c r="OOW300"/>
      <c r="OOX300"/>
      <c r="OOY300"/>
      <c r="OOZ300"/>
      <c r="OPA300"/>
      <c r="OPB300"/>
      <c r="OPC300"/>
      <c r="OPD300"/>
      <c r="OPE300"/>
      <c r="OPF300"/>
      <c r="OPG300"/>
      <c r="OPH300"/>
      <c r="OPI300"/>
      <c r="OPJ300"/>
      <c r="OPK300"/>
      <c r="OPL300"/>
      <c r="OPM300"/>
      <c r="OPN300"/>
      <c r="OPO300"/>
      <c r="OPP300"/>
      <c r="OPQ300"/>
      <c r="OPR300"/>
      <c r="OPS300"/>
      <c r="OPT300"/>
      <c r="OPU300"/>
      <c r="OPV300"/>
      <c r="OPW300"/>
      <c r="OPX300"/>
      <c r="OPY300"/>
      <c r="OPZ300"/>
      <c r="OQA300"/>
      <c r="OQB300"/>
      <c r="OQC300"/>
      <c r="OQD300"/>
      <c r="OQE300"/>
      <c r="OQF300"/>
      <c r="OQG300"/>
      <c r="OQH300"/>
      <c r="OQI300"/>
      <c r="OQJ300"/>
      <c r="OQK300"/>
      <c r="OQL300"/>
      <c r="OQM300"/>
      <c r="OQN300"/>
      <c r="OQO300"/>
      <c r="OQP300"/>
      <c r="OQQ300"/>
      <c r="OQR300"/>
      <c r="OQS300"/>
      <c r="OQT300"/>
      <c r="OQU300"/>
      <c r="OQV300"/>
      <c r="OQW300"/>
      <c r="OQX300"/>
      <c r="OQY300"/>
      <c r="OQZ300"/>
      <c r="ORA300"/>
      <c r="ORB300"/>
      <c r="ORC300"/>
      <c r="ORD300"/>
      <c r="ORE300"/>
      <c r="ORF300"/>
      <c r="ORG300"/>
      <c r="ORH300"/>
      <c r="ORI300"/>
      <c r="ORJ300"/>
      <c r="ORK300"/>
      <c r="ORL300"/>
      <c r="ORM300"/>
      <c r="ORN300"/>
      <c r="ORO300"/>
      <c r="ORP300"/>
      <c r="ORQ300"/>
      <c r="ORR300"/>
      <c r="ORS300"/>
      <c r="ORT300"/>
      <c r="ORU300"/>
      <c r="ORV300"/>
      <c r="ORW300"/>
      <c r="ORX300"/>
      <c r="ORY300"/>
      <c r="ORZ300"/>
      <c r="OSA300"/>
      <c r="OSB300"/>
      <c r="OSC300"/>
      <c r="OSD300"/>
      <c r="OSE300"/>
      <c r="OSF300"/>
      <c r="OSG300"/>
      <c r="OSH300"/>
      <c r="OSI300"/>
      <c r="OSJ300"/>
      <c r="OSK300"/>
      <c r="OSL300"/>
      <c r="OSM300"/>
      <c r="OSN300"/>
      <c r="OSO300"/>
      <c r="OSP300"/>
      <c r="OSQ300"/>
      <c r="OSR300"/>
      <c r="OSS300"/>
      <c r="OST300"/>
      <c r="OSU300"/>
      <c r="OSV300"/>
      <c r="OSW300"/>
      <c r="OSX300"/>
      <c r="OSY300"/>
      <c r="OSZ300"/>
      <c r="OTA300"/>
      <c r="OTB300"/>
      <c r="OTC300"/>
      <c r="OTD300"/>
      <c r="OTE300"/>
      <c r="OTF300"/>
      <c r="OTG300"/>
      <c r="OTH300"/>
      <c r="OTI300"/>
      <c r="OTJ300"/>
      <c r="OTK300"/>
      <c r="OTL300"/>
      <c r="OTM300"/>
      <c r="OTN300"/>
      <c r="OTO300"/>
      <c r="OTP300"/>
      <c r="OTQ300"/>
      <c r="OTR300"/>
      <c r="OTS300"/>
      <c r="OTT300"/>
      <c r="OTU300"/>
      <c r="OTV300"/>
      <c r="OTW300"/>
      <c r="OTX300"/>
      <c r="OTY300"/>
      <c r="OTZ300"/>
      <c r="OUA300"/>
      <c r="OUB300"/>
      <c r="OUC300"/>
      <c r="OUD300"/>
      <c r="OUE300"/>
      <c r="OUF300"/>
      <c r="OUG300"/>
      <c r="OUH300"/>
      <c r="OUI300"/>
      <c r="OUJ300"/>
      <c r="OUK300"/>
      <c r="OUL300"/>
      <c r="OUM300"/>
      <c r="OUN300"/>
      <c r="OUO300"/>
      <c r="OUP300"/>
      <c r="OUQ300"/>
      <c r="OUR300"/>
      <c r="OUS300"/>
      <c r="OUT300"/>
      <c r="OUU300"/>
      <c r="OUV300"/>
      <c r="OUW300"/>
      <c r="OUX300"/>
      <c r="OUY300"/>
      <c r="OUZ300"/>
      <c r="OVA300"/>
      <c r="OVB300"/>
      <c r="OVC300"/>
      <c r="OVD300"/>
      <c r="OVE300"/>
      <c r="OVF300"/>
      <c r="OVG300"/>
      <c r="OVH300"/>
      <c r="OVI300"/>
      <c r="OVJ300"/>
      <c r="OVK300"/>
      <c r="OVL300"/>
      <c r="OVM300"/>
      <c r="OVN300"/>
      <c r="OVO300"/>
      <c r="OVP300"/>
      <c r="OVQ300"/>
      <c r="OVR300"/>
      <c r="OVS300"/>
      <c r="OVT300"/>
      <c r="OVU300"/>
      <c r="OVV300"/>
      <c r="OVW300"/>
      <c r="OVX300"/>
      <c r="OVY300"/>
      <c r="OVZ300"/>
      <c r="OWA300"/>
      <c r="OWB300"/>
      <c r="OWC300"/>
      <c r="OWD300"/>
      <c r="OWE300"/>
      <c r="OWF300"/>
      <c r="OWG300"/>
      <c r="OWH300"/>
      <c r="OWI300"/>
      <c r="OWJ300"/>
      <c r="OWK300"/>
      <c r="OWL300"/>
      <c r="OWM300"/>
      <c r="OWN300"/>
      <c r="OWO300"/>
      <c r="OWP300"/>
      <c r="OWQ300"/>
      <c r="OWR300"/>
      <c r="OWS300"/>
      <c r="OWT300"/>
      <c r="OWU300"/>
      <c r="OWV300"/>
      <c r="OWW300"/>
      <c r="OWX300"/>
      <c r="OWY300"/>
      <c r="OWZ300"/>
      <c r="OXA300"/>
      <c r="OXB300"/>
      <c r="OXC300"/>
      <c r="OXD300"/>
      <c r="OXE300"/>
      <c r="OXF300"/>
      <c r="OXG300"/>
      <c r="OXH300"/>
      <c r="OXI300"/>
      <c r="OXJ300"/>
      <c r="OXK300"/>
      <c r="OXL300"/>
      <c r="OXM300"/>
      <c r="OXN300"/>
      <c r="OXO300"/>
      <c r="OXP300"/>
      <c r="OXQ300"/>
      <c r="OXR300"/>
      <c r="OXS300"/>
      <c r="OXT300"/>
      <c r="OXU300"/>
      <c r="OXV300"/>
      <c r="OXW300"/>
      <c r="OXX300"/>
      <c r="OXY300"/>
      <c r="OXZ300"/>
      <c r="OYA300"/>
      <c r="OYB300"/>
      <c r="OYC300"/>
      <c r="OYD300"/>
      <c r="OYE300"/>
      <c r="OYF300"/>
      <c r="OYG300"/>
      <c r="OYH300"/>
      <c r="OYI300"/>
      <c r="OYJ300"/>
      <c r="OYK300"/>
      <c r="OYL300"/>
      <c r="OYM300"/>
      <c r="OYN300"/>
      <c r="OYO300"/>
      <c r="OYP300"/>
      <c r="OYQ300"/>
      <c r="OYR300"/>
      <c r="OYS300"/>
      <c r="OYT300"/>
      <c r="OYU300"/>
      <c r="OYV300"/>
      <c r="OYW300"/>
      <c r="OYX300"/>
      <c r="OYY300"/>
      <c r="OYZ300"/>
      <c r="OZA300"/>
      <c r="OZB300"/>
      <c r="OZC300"/>
      <c r="OZD300"/>
      <c r="OZE300"/>
      <c r="OZF300"/>
      <c r="OZG300"/>
      <c r="OZH300"/>
      <c r="OZI300"/>
      <c r="OZJ300"/>
      <c r="OZK300"/>
      <c r="OZL300"/>
      <c r="OZM300"/>
      <c r="OZN300"/>
      <c r="OZO300"/>
      <c r="OZP300"/>
      <c r="OZQ300"/>
      <c r="OZR300"/>
      <c r="OZS300"/>
      <c r="OZT300"/>
      <c r="OZU300"/>
      <c r="OZV300"/>
      <c r="OZW300"/>
      <c r="OZX300"/>
      <c r="OZY300"/>
      <c r="OZZ300"/>
      <c r="PAA300"/>
      <c r="PAB300"/>
      <c r="PAC300"/>
      <c r="PAD300"/>
      <c r="PAE300"/>
      <c r="PAF300"/>
      <c r="PAG300"/>
      <c r="PAH300"/>
      <c r="PAI300"/>
      <c r="PAJ300"/>
      <c r="PAK300"/>
      <c r="PAL300"/>
      <c r="PAM300"/>
      <c r="PAN300"/>
      <c r="PAO300"/>
      <c r="PAP300"/>
      <c r="PAQ300"/>
      <c r="PAR300"/>
      <c r="PAS300"/>
      <c r="PAT300"/>
      <c r="PAU300"/>
      <c r="PAV300"/>
      <c r="PAW300"/>
      <c r="PAX300"/>
      <c r="PAY300"/>
      <c r="PAZ300"/>
      <c r="PBA300"/>
      <c r="PBB300"/>
      <c r="PBC300"/>
      <c r="PBD300"/>
      <c r="PBE300"/>
      <c r="PBF300"/>
      <c r="PBG300"/>
      <c r="PBH300"/>
      <c r="PBI300"/>
      <c r="PBJ300"/>
      <c r="PBK300"/>
      <c r="PBL300"/>
      <c r="PBM300"/>
      <c r="PBN300"/>
      <c r="PBO300"/>
      <c r="PBP300"/>
      <c r="PBQ300"/>
      <c r="PBR300"/>
      <c r="PBS300"/>
      <c r="PBT300"/>
      <c r="PBU300"/>
      <c r="PBV300"/>
      <c r="PBW300"/>
      <c r="PBX300"/>
      <c r="PBY300"/>
      <c r="PBZ300"/>
      <c r="PCA300"/>
      <c r="PCB300"/>
      <c r="PCC300"/>
      <c r="PCD300"/>
      <c r="PCE300"/>
      <c r="PCF300"/>
      <c r="PCG300"/>
      <c r="PCH300"/>
      <c r="PCI300"/>
      <c r="PCJ300"/>
      <c r="PCK300"/>
      <c r="PCL300"/>
      <c r="PCM300"/>
      <c r="PCN300"/>
      <c r="PCO300"/>
      <c r="PCP300"/>
      <c r="PCQ300"/>
      <c r="PCR300"/>
      <c r="PCS300"/>
      <c r="PCT300"/>
      <c r="PCU300"/>
      <c r="PCV300"/>
      <c r="PCW300"/>
      <c r="PCX300"/>
      <c r="PCY300"/>
      <c r="PCZ300"/>
      <c r="PDA300"/>
      <c r="PDB300"/>
      <c r="PDC300"/>
      <c r="PDD300"/>
      <c r="PDE300"/>
      <c r="PDF300"/>
      <c r="PDG300"/>
      <c r="PDH300"/>
      <c r="PDI300"/>
      <c r="PDJ300"/>
      <c r="PDK300"/>
      <c r="PDL300"/>
      <c r="PDM300"/>
      <c r="PDN300"/>
      <c r="PDO300"/>
      <c r="PDP300"/>
      <c r="PDQ300"/>
      <c r="PDR300"/>
      <c r="PDS300"/>
      <c r="PDT300"/>
      <c r="PDU300"/>
      <c r="PDV300"/>
      <c r="PDW300"/>
      <c r="PDX300"/>
      <c r="PDY300"/>
      <c r="PDZ300"/>
      <c r="PEA300"/>
      <c r="PEB300"/>
      <c r="PEC300"/>
      <c r="PED300"/>
      <c r="PEE300"/>
      <c r="PEF300"/>
      <c r="PEG300"/>
      <c r="PEH300"/>
      <c r="PEI300"/>
      <c r="PEJ300"/>
      <c r="PEK300"/>
      <c r="PEL300"/>
      <c r="PEM300"/>
      <c r="PEN300"/>
      <c r="PEO300"/>
      <c r="PEP300"/>
      <c r="PEQ300"/>
      <c r="PER300"/>
      <c r="PES300"/>
      <c r="PET300"/>
      <c r="PEU300"/>
      <c r="PEV300"/>
      <c r="PEW300"/>
      <c r="PEX300"/>
      <c r="PEY300"/>
      <c r="PEZ300"/>
      <c r="PFA300"/>
      <c r="PFB300"/>
      <c r="PFC300"/>
      <c r="PFD300"/>
      <c r="PFE300"/>
      <c r="PFF300"/>
      <c r="PFG300"/>
      <c r="PFH300"/>
      <c r="PFI300"/>
      <c r="PFJ300"/>
      <c r="PFK300"/>
      <c r="PFL300"/>
      <c r="PFM300"/>
      <c r="PFN300"/>
      <c r="PFO300"/>
      <c r="PFP300"/>
      <c r="PFQ300"/>
      <c r="PFR300"/>
      <c r="PFS300"/>
      <c r="PFT300"/>
      <c r="PFU300"/>
      <c r="PFV300"/>
      <c r="PFW300"/>
      <c r="PFX300"/>
      <c r="PFY300"/>
      <c r="PFZ300"/>
      <c r="PGA300"/>
      <c r="PGB300"/>
      <c r="PGC300"/>
      <c r="PGD300"/>
      <c r="PGE300"/>
      <c r="PGF300"/>
      <c r="PGG300"/>
      <c r="PGH300"/>
      <c r="PGI300"/>
      <c r="PGJ300"/>
      <c r="PGK300"/>
      <c r="PGL300"/>
      <c r="PGM300"/>
      <c r="PGN300"/>
      <c r="PGO300"/>
      <c r="PGP300"/>
      <c r="PGQ300"/>
      <c r="PGR300"/>
      <c r="PGS300"/>
      <c r="PGT300"/>
      <c r="PGU300"/>
      <c r="PGV300"/>
      <c r="PGW300"/>
      <c r="PGX300"/>
      <c r="PGY300"/>
      <c r="PGZ300"/>
      <c r="PHA300"/>
      <c r="PHB300"/>
      <c r="PHC300"/>
      <c r="PHD300"/>
      <c r="PHE300"/>
      <c r="PHF300"/>
      <c r="PHG300"/>
      <c r="PHH300"/>
      <c r="PHI300"/>
      <c r="PHJ300"/>
      <c r="PHK300"/>
      <c r="PHL300"/>
      <c r="PHM300"/>
      <c r="PHN300"/>
      <c r="PHO300"/>
      <c r="PHP300"/>
      <c r="PHQ300"/>
      <c r="PHR300"/>
      <c r="PHS300"/>
      <c r="PHT300"/>
      <c r="PHU300"/>
      <c r="PHV300"/>
      <c r="PHW300"/>
      <c r="PHX300"/>
      <c r="PHY300"/>
      <c r="PHZ300"/>
      <c r="PIA300"/>
      <c r="PIB300"/>
      <c r="PIC300"/>
      <c r="PID300"/>
      <c r="PIE300"/>
      <c r="PIF300"/>
      <c r="PIG300"/>
      <c r="PIH300"/>
      <c r="PII300"/>
      <c r="PIJ300"/>
      <c r="PIK300"/>
      <c r="PIL300"/>
      <c r="PIM300"/>
      <c r="PIN300"/>
      <c r="PIO300"/>
      <c r="PIP300"/>
      <c r="PIQ300"/>
      <c r="PIR300"/>
      <c r="PIS300"/>
      <c r="PIT300"/>
      <c r="PIU300"/>
      <c r="PIV300"/>
      <c r="PIW300"/>
      <c r="PIX300"/>
      <c r="PIY300"/>
      <c r="PIZ300"/>
      <c r="PJA300"/>
      <c r="PJB300"/>
      <c r="PJC300"/>
      <c r="PJD300"/>
      <c r="PJE300"/>
      <c r="PJF300"/>
      <c r="PJG300"/>
      <c r="PJH300"/>
      <c r="PJI300"/>
      <c r="PJJ300"/>
      <c r="PJK300"/>
      <c r="PJL300"/>
      <c r="PJM300"/>
      <c r="PJN300"/>
      <c r="PJO300"/>
      <c r="PJP300"/>
      <c r="PJQ300"/>
      <c r="PJR300"/>
      <c r="PJS300"/>
      <c r="PJT300"/>
      <c r="PJU300"/>
      <c r="PJV300"/>
      <c r="PJW300"/>
      <c r="PJX300"/>
      <c r="PJY300"/>
      <c r="PJZ300"/>
      <c r="PKA300"/>
      <c r="PKB300"/>
      <c r="PKC300"/>
      <c r="PKD300"/>
      <c r="PKE300"/>
      <c r="PKF300"/>
      <c r="PKG300"/>
      <c r="PKH300"/>
      <c r="PKI300"/>
      <c r="PKJ300"/>
      <c r="PKK300"/>
      <c r="PKL300"/>
      <c r="PKM300"/>
      <c r="PKN300"/>
      <c r="PKO300"/>
      <c r="PKP300"/>
      <c r="PKQ300"/>
      <c r="PKR300"/>
      <c r="PKS300"/>
      <c r="PKT300"/>
      <c r="PKU300"/>
      <c r="PKV300"/>
      <c r="PKW300"/>
      <c r="PKX300"/>
      <c r="PKY300"/>
      <c r="PKZ300"/>
      <c r="PLA300"/>
      <c r="PLB300"/>
      <c r="PLC300"/>
      <c r="PLD300"/>
      <c r="PLE300"/>
      <c r="PLF300"/>
      <c r="PLG300"/>
      <c r="PLH300"/>
      <c r="PLI300"/>
      <c r="PLJ300"/>
      <c r="PLK300"/>
      <c r="PLL300"/>
      <c r="PLM300"/>
      <c r="PLN300"/>
      <c r="PLO300"/>
      <c r="PLP300"/>
      <c r="PLQ300"/>
      <c r="PLR300"/>
      <c r="PLS300"/>
      <c r="PLT300"/>
      <c r="PLU300"/>
      <c r="PLV300"/>
      <c r="PLW300"/>
      <c r="PLX300"/>
      <c r="PLY300"/>
      <c r="PLZ300"/>
      <c r="PMA300"/>
      <c r="PMB300"/>
      <c r="PMC300"/>
      <c r="PMD300"/>
      <c r="PME300"/>
      <c r="PMF300"/>
      <c r="PMG300"/>
      <c r="PMH300"/>
      <c r="PMI300"/>
      <c r="PMJ300"/>
      <c r="PMK300"/>
      <c r="PML300"/>
      <c r="PMM300"/>
      <c r="PMN300"/>
      <c r="PMO300"/>
      <c r="PMP300"/>
      <c r="PMQ300"/>
      <c r="PMR300"/>
      <c r="PMS300"/>
      <c r="PMT300"/>
      <c r="PMU300"/>
      <c r="PMV300"/>
      <c r="PMW300"/>
      <c r="PMX300"/>
      <c r="PMY300"/>
      <c r="PMZ300"/>
      <c r="PNA300"/>
      <c r="PNB300"/>
      <c r="PNC300"/>
      <c r="PND300"/>
      <c r="PNE300"/>
      <c r="PNF300"/>
      <c r="PNG300"/>
      <c r="PNH300"/>
      <c r="PNI300"/>
      <c r="PNJ300"/>
      <c r="PNK300"/>
      <c r="PNL300"/>
      <c r="PNM300"/>
      <c r="PNN300"/>
      <c r="PNO300"/>
      <c r="PNP300"/>
      <c r="PNQ300"/>
      <c r="PNR300"/>
      <c r="PNS300"/>
      <c r="PNT300"/>
      <c r="PNU300"/>
      <c r="PNV300"/>
      <c r="PNW300"/>
      <c r="PNX300"/>
      <c r="PNY300"/>
      <c r="PNZ300"/>
      <c r="POA300"/>
      <c r="POB300"/>
      <c r="POC300"/>
      <c r="POD300"/>
      <c r="POE300"/>
      <c r="POF300"/>
      <c r="POG300"/>
      <c r="POH300"/>
      <c r="POI300"/>
      <c r="POJ300"/>
      <c r="POK300"/>
      <c r="POL300"/>
      <c r="POM300"/>
      <c r="PON300"/>
      <c r="POO300"/>
      <c r="POP300"/>
      <c r="POQ300"/>
      <c r="POR300"/>
      <c r="POS300"/>
      <c r="POT300"/>
      <c r="POU300"/>
      <c r="POV300"/>
      <c r="POW300"/>
      <c r="POX300"/>
      <c r="POY300"/>
      <c r="POZ300"/>
      <c r="PPA300"/>
      <c r="PPB300"/>
      <c r="PPC300"/>
      <c r="PPD300"/>
      <c r="PPE300"/>
      <c r="PPF300"/>
      <c r="PPG300"/>
      <c r="PPH300"/>
      <c r="PPI300"/>
      <c r="PPJ300"/>
      <c r="PPK300"/>
      <c r="PPL300"/>
      <c r="PPM300"/>
      <c r="PPN300"/>
      <c r="PPO300"/>
      <c r="PPP300"/>
      <c r="PPQ300"/>
      <c r="PPR300"/>
      <c r="PPS300"/>
      <c r="PPT300"/>
      <c r="PPU300"/>
      <c r="PPV300"/>
      <c r="PPW300"/>
      <c r="PPX300"/>
      <c r="PPY300"/>
      <c r="PPZ300"/>
      <c r="PQA300"/>
      <c r="PQB300"/>
      <c r="PQC300"/>
      <c r="PQD300"/>
      <c r="PQE300"/>
      <c r="PQF300"/>
      <c r="PQG300"/>
      <c r="PQH300"/>
      <c r="PQI300"/>
      <c r="PQJ300"/>
      <c r="PQK300"/>
      <c r="PQL300"/>
      <c r="PQM300"/>
      <c r="PQN300"/>
      <c r="PQO300"/>
      <c r="PQP300"/>
      <c r="PQQ300"/>
      <c r="PQR300"/>
      <c r="PQS300"/>
      <c r="PQT300"/>
      <c r="PQU300"/>
      <c r="PQV300"/>
      <c r="PQW300"/>
      <c r="PQX300"/>
      <c r="PQY300"/>
      <c r="PQZ300"/>
      <c r="PRA300"/>
      <c r="PRB300"/>
      <c r="PRC300"/>
      <c r="PRD300"/>
      <c r="PRE300"/>
      <c r="PRF300"/>
      <c r="PRG300"/>
      <c r="PRH300"/>
      <c r="PRI300"/>
      <c r="PRJ300"/>
      <c r="PRK300"/>
      <c r="PRL300"/>
      <c r="PRM300"/>
      <c r="PRN300"/>
      <c r="PRO300"/>
      <c r="PRP300"/>
      <c r="PRQ300"/>
      <c r="PRR300"/>
      <c r="PRS300"/>
      <c r="PRT300"/>
      <c r="PRU300"/>
      <c r="PRV300"/>
      <c r="PRW300"/>
      <c r="PRX300"/>
      <c r="PRY300"/>
      <c r="PRZ300"/>
      <c r="PSA300"/>
      <c r="PSB300"/>
      <c r="PSC300"/>
      <c r="PSD300"/>
      <c r="PSE300"/>
      <c r="PSF300"/>
      <c r="PSG300"/>
      <c r="PSH300"/>
      <c r="PSI300"/>
      <c r="PSJ300"/>
      <c r="PSK300"/>
      <c r="PSL300"/>
      <c r="PSM300"/>
      <c r="PSN300"/>
      <c r="PSO300"/>
      <c r="PSP300"/>
      <c r="PSQ300"/>
      <c r="PSR300"/>
      <c r="PSS300"/>
      <c r="PST300"/>
      <c r="PSU300"/>
      <c r="PSV300"/>
      <c r="PSW300"/>
      <c r="PSX300"/>
      <c r="PSY300"/>
      <c r="PSZ300"/>
      <c r="PTA300"/>
      <c r="PTB300"/>
      <c r="PTC300"/>
      <c r="PTD300"/>
      <c r="PTE300"/>
      <c r="PTF300"/>
      <c r="PTG300"/>
      <c r="PTH300"/>
      <c r="PTI300"/>
      <c r="PTJ300"/>
      <c r="PTK300"/>
      <c r="PTL300"/>
      <c r="PTM300"/>
      <c r="PTN300"/>
      <c r="PTO300"/>
      <c r="PTP300"/>
      <c r="PTQ300"/>
      <c r="PTR300"/>
      <c r="PTS300"/>
      <c r="PTT300"/>
      <c r="PTU300"/>
      <c r="PTV300"/>
      <c r="PTW300"/>
      <c r="PTX300"/>
      <c r="PTY300"/>
      <c r="PTZ300"/>
      <c r="PUA300"/>
      <c r="PUB300"/>
      <c r="PUC300"/>
      <c r="PUD300"/>
      <c r="PUE300"/>
      <c r="PUF300"/>
      <c r="PUG300"/>
      <c r="PUH300"/>
      <c r="PUI300"/>
      <c r="PUJ300"/>
      <c r="PUK300"/>
      <c r="PUL300"/>
      <c r="PUM300"/>
      <c r="PUN300"/>
      <c r="PUO300"/>
      <c r="PUP300"/>
      <c r="PUQ300"/>
      <c r="PUR300"/>
      <c r="PUS300"/>
      <c r="PUT300"/>
      <c r="PUU300"/>
      <c r="PUV300"/>
      <c r="PUW300"/>
      <c r="PUX300"/>
      <c r="PUY300"/>
      <c r="PUZ300"/>
      <c r="PVA300"/>
      <c r="PVB300"/>
      <c r="PVC300"/>
      <c r="PVD300"/>
      <c r="PVE300"/>
      <c r="PVF300"/>
      <c r="PVG300"/>
      <c r="PVH300"/>
      <c r="PVI300"/>
      <c r="PVJ300"/>
      <c r="PVK300"/>
      <c r="PVL300"/>
      <c r="PVM300"/>
      <c r="PVN300"/>
      <c r="PVO300"/>
      <c r="PVP300"/>
      <c r="PVQ300"/>
      <c r="PVR300"/>
      <c r="PVS300"/>
      <c r="PVT300"/>
      <c r="PVU300"/>
      <c r="PVV300"/>
      <c r="PVW300"/>
      <c r="PVX300"/>
      <c r="PVY300"/>
      <c r="PVZ300"/>
      <c r="PWA300"/>
      <c r="PWB300"/>
      <c r="PWC300"/>
      <c r="PWD300"/>
      <c r="PWE300"/>
      <c r="PWF300"/>
      <c r="PWG300"/>
      <c r="PWH300"/>
      <c r="PWI300"/>
      <c r="PWJ300"/>
      <c r="PWK300"/>
      <c r="PWL300"/>
      <c r="PWM300"/>
      <c r="PWN300"/>
      <c r="PWO300"/>
      <c r="PWP300"/>
      <c r="PWQ300"/>
      <c r="PWR300"/>
      <c r="PWS300"/>
      <c r="PWT300"/>
      <c r="PWU300"/>
      <c r="PWV300"/>
      <c r="PWW300"/>
      <c r="PWX300"/>
      <c r="PWY300"/>
      <c r="PWZ300"/>
      <c r="PXA300"/>
      <c r="PXB300"/>
      <c r="PXC300"/>
      <c r="PXD300"/>
      <c r="PXE300"/>
      <c r="PXF300"/>
      <c r="PXG300"/>
      <c r="PXH300"/>
      <c r="PXI300"/>
      <c r="PXJ300"/>
      <c r="PXK300"/>
      <c r="PXL300"/>
      <c r="PXM300"/>
      <c r="PXN300"/>
      <c r="PXO300"/>
      <c r="PXP300"/>
      <c r="PXQ300"/>
      <c r="PXR300"/>
      <c r="PXS300"/>
      <c r="PXT300"/>
      <c r="PXU300"/>
      <c r="PXV300"/>
      <c r="PXW300"/>
      <c r="PXX300"/>
      <c r="PXY300"/>
      <c r="PXZ300"/>
      <c r="PYA300"/>
      <c r="PYB300"/>
      <c r="PYC300"/>
      <c r="PYD300"/>
      <c r="PYE300"/>
      <c r="PYF300"/>
      <c r="PYG300"/>
      <c r="PYH300"/>
      <c r="PYI300"/>
      <c r="PYJ300"/>
      <c r="PYK300"/>
      <c r="PYL300"/>
      <c r="PYM300"/>
      <c r="PYN300"/>
      <c r="PYO300"/>
      <c r="PYP300"/>
      <c r="PYQ300"/>
      <c r="PYR300"/>
      <c r="PYS300"/>
      <c r="PYT300"/>
      <c r="PYU300"/>
      <c r="PYV300"/>
      <c r="PYW300"/>
      <c r="PYX300"/>
      <c r="PYY300"/>
      <c r="PYZ300"/>
      <c r="PZA300"/>
      <c r="PZB300"/>
      <c r="PZC300"/>
      <c r="PZD300"/>
      <c r="PZE300"/>
      <c r="PZF300"/>
      <c r="PZG300"/>
      <c r="PZH300"/>
      <c r="PZI300"/>
      <c r="PZJ300"/>
      <c r="PZK300"/>
      <c r="PZL300"/>
      <c r="PZM300"/>
      <c r="PZN300"/>
      <c r="PZO300"/>
      <c r="PZP300"/>
      <c r="PZQ300"/>
      <c r="PZR300"/>
      <c r="PZS300"/>
      <c r="PZT300"/>
      <c r="PZU300"/>
      <c r="PZV300"/>
      <c r="PZW300"/>
      <c r="PZX300"/>
      <c r="PZY300"/>
      <c r="PZZ300"/>
      <c r="QAA300"/>
      <c r="QAB300"/>
      <c r="QAC300"/>
      <c r="QAD300"/>
      <c r="QAE300"/>
      <c r="QAF300"/>
      <c r="QAG300"/>
      <c r="QAH300"/>
      <c r="QAI300"/>
      <c r="QAJ300"/>
      <c r="QAK300"/>
      <c r="QAL300"/>
      <c r="QAM300"/>
      <c r="QAN300"/>
      <c r="QAO300"/>
      <c r="QAP300"/>
      <c r="QAQ300"/>
      <c r="QAR300"/>
      <c r="QAS300"/>
      <c r="QAT300"/>
      <c r="QAU300"/>
      <c r="QAV300"/>
      <c r="QAW300"/>
      <c r="QAX300"/>
      <c r="QAY300"/>
      <c r="QAZ300"/>
      <c r="QBA300"/>
      <c r="QBB300"/>
      <c r="QBC300"/>
      <c r="QBD300"/>
      <c r="QBE300"/>
      <c r="QBF300"/>
      <c r="QBG300"/>
      <c r="QBH300"/>
      <c r="QBI300"/>
      <c r="QBJ300"/>
      <c r="QBK300"/>
      <c r="QBL300"/>
      <c r="QBM300"/>
      <c r="QBN300"/>
      <c r="QBO300"/>
      <c r="QBP300"/>
      <c r="QBQ300"/>
      <c r="QBR300"/>
      <c r="QBS300"/>
      <c r="QBT300"/>
      <c r="QBU300"/>
      <c r="QBV300"/>
      <c r="QBW300"/>
      <c r="QBX300"/>
      <c r="QBY300"/>
      <c r="QBZ300"/>
      <c r="QCA300"/>
      <c r="QCB300"/>
      <c r="QCC300"/>
      <c r="QCD300"/>
      <c r="QCE300"/>
      <c r="QCF300"/>
      <c r="QCG300"/>
      <c r="QCH300"/>
      <c r="QCI300"/>
      <c r="QCJ300"/>
      <c r="QCK300"/>
      <c r="QCL300"/>
      <c r="QCM300"/>
      <c r="QCN300"/>
      <c r="QCO300"/>
      <c r="QCP300"/>
      <c r="QCQ300"/>
      <c r="QCR300"/>
      <c r="QCS300"/>
      <c r="QCT300"/>
      <c r="QCU300"/>
      <c r="QCV300"/>
      <c r="QCW300"/>
      <c r="QCX300"/>
      <c r="QCY300"/>
      <c r="QCZ300"/>
      <c r="QDA300"/>
      <c r="QDB300"/>
      <c r="QDC300"/>
      <c r="QDD300"/>
      <c r="QDE300"/>
      <c r="QDF300"/>
      <c r="QDG300"/>
      <c r="QDH300"/>
      <c r="QDI300"/>
      <c r="QDJ300"/>
      <c r="QDK300"/>
      <c r="QDL300"/>
      <c r="QDM300"/>
      <c r="QDN300"/>
      <c r="QDO300"/>
      <c r="QDP300"/>
      <c r="QDQ300"/>
      <c r="QDR300"/>
      <c r="QDS300"/>
      <c r="QDT300"/>
      <c r="QDU300"/>
      <c r="QDV300"/>
      <c r="QDW300"/>
      <c r="QDX300"/>
      <c r="QDY300"/>
      <c r="QDZ300"/>
      <c r="QEA300"/>
      <c r="QEB300"/>
      <c r="QEC300"/>
      <c r="QED300"/>
      <c r="QEE300"/>
      <c r="QEF300"/>
      <c r="QEG300"/>
      <c r="QEH300"/>
      <c r="QEI300"/>
      <c r="QEJ300"/>
      <c r="QEK300"/>
      <c r="QEL300"/>
      <c r="QEM300"/>
      <c r="QEN300"/>
      <c r="QEO300"/>
      <c r="QEP300"/>
      <c r="QEQ300"/>
      <c r="QER300"/>
      <c r="QES300"/>
      <c r="QET300"/>
      <c r="QEU300"/>
      <c r="QEV300"/>
      <c r="QEW300"/>
      <c r="QEX300"/>
      <c r="QEY300"/>
      <c r="QEZ300"/>
      <c r="QFA300"/>
      <c r="QFB300"/>
      <c r="QFC300"/>
      <c r="QFD300"/>
      <c r="QFE300"/>
      <c r="QFF300"/>
      <c r="QFG300"/>
      <c r="QFH300"/>
      <c r="QFI300"/>
      <c r="QFJ300"/>
      <c r="QFK300"/>
      <c r="QFL300"/>
      <c r="QFM300"/>
      <c r="QFN300"/>
      <c r="QFO300"/>
      <c r="QFP300"/>
      <c r="QFQ300"/>
      <c r="QFR300"/>
      <c r="QFS300"/>
      <c r="QFT300"/>
      <c r="QFU300"/>
      <c r="QFV300"/>
      <c r="QFW300"/>
      <c r="QFX300"/>
      <c r="QFY300"/>
      <c r="QFZ300"/>
      <c r="QGA300"/>
      <c r="QGB300"/>
      <c r="QGC300"/>
      <c r="QGD300"/>
      <c r="QGE300"/>
      <c r="QGF300"/>
      <c r="QGG300"/>
      <c r="QGH300"/>
      <c r="QGI300"/>
      <c r="QGJ300"/>
      <c r="QGK300"/>
      <c r="QGL300"/>
      <c r="QGM300"/>
      <c r="QGN300"/>
      <c r="QGO300"/>
      <c r="QGP300"/>
      <c r="QGQ300"/>
      <c r="QGR300"/>
      <c r="QGS300"/>
      <c r="QGT300"/>
      <c r="QGU300"/>
      <c r="QGV300"/>
      <c r="QGW300"/>
      <c r="QGX300"/>
      <c r="QGY300"/>
      <c r="QGZ300"/>
      <c r="QHA300"/>
      <c r="QHB300"/>
      <c r="QHC300"/>
      <c r="QHD300"/>
      <c r="QHE300"/>
      <c r="QHF300"/>
      <c r="QHG300"/>
      <c r="QHH300"/>
      <c r="QHI300"/>
      <c r="QHJ300"/>
      <c r="QHK300"/>
      <c r="QHL300"/>
      <c r="QHM300"/>
      <c r="QHN300"/>
      <c r="QHO300"/>
      <c r="QHP300"/>
      <c r="QHQ300"/>
      <c r="QHR300"/>
      <c r="QHS300"/>
      <c r="QHT300"/>
      <c r="QHU300"/>
      <c r="QHV300"/>
      <c r="QHW300"/>
      <c r="QHX300"/>
      <c r="QHY300"/>
      <c r="QHZ300"/>
      <c r="QIA300"/>
      <c r="QIB300"/>
      <c r="QIC300"/>
      <c r="QID300"/>
      <c r="QIE300"/>
      <c r="QIF300"/>
      <c r="QIG300"/>
      <c r="QIH300"/>
      <c r="QII300"/>
      <c r="QIJ300"/>
      <c r="QIK300"/>
      <c r="QIL300"/>
      <c r="QIM300"/>
      <c r="QIN300"/>
      <c r="QIO300"/>
      <c r="QIP300"/>
      <c r="QIQ300"/>
      <c r="QIR300"/>
      <c r="QIS300"/>
      <c r="QIT300"/>
      <c r="QIU300"/>
      <c r="QIV300"/>
      <c r="QIW300"/>
      <c r="QIX300"/>
      <c r="QIY300"/>
      <c r="QIZ300"/>
      <c r="QJA300"/>
      <c r="QJB300"/>
      <c r="QJC300"/>
      <c r="QJD300"/>
      <c r="QJE300"/>
      <c r="QJF300"/>
      <c r="QJG300"/>
      <c r="QJH300"/>
      <c r="QJI300"/>
      <c r="QJJ300"/>
      <c r="QJK300"/>
      <c r="QJL300"/>
      <c r="QJM300"/>
      <c r="QJN300"/>
      <c r="QJO300"/>
      <c r="QJP300"/>
      <c r="QJQ300"/>
      <c r="QJR300"/>
      <c r="QJS300"/>
      <c r="QJT300"/>
      <c r="QJU300"/>
      <c r="QJV300"/>
      <c r="QJW300"/>
      <c r="QJX300"/>
      <c r="QJY300"/>
      <c r="QJZ300"/>
      <c r="QKA300"/>
      <c r="QKB300"/>
      <c r="QKC300"/>
      <c r="QKD300"/>
      <c r="QKE300"/>
      <c r="QKF300"/>
      <c r="QKG300"/>
      <c r="QKH300"/>
      <c r="QKI300"/>
      <c r="QKJ300"/>
      <c r="QKK300"/>
      <c r="QKL300"/>
      <c r="QKM300"/>
      <c r="QKN300"/>
      <c r="QKO300"/>
      <c r="QKP300"/>
      <c r="QKQ300"/>
      <c r="QKR300"/>
      <c r="QKS300"/>
      <c r="QKT300"/>
      <c r="QKU300"/>
      <c r="QKV300"/>
      <c r="QKW300"/>
      <c r="QKX300"/>
      <c r="QKY300"/>
      <c r="QKZ300"/>
      <c r="QLA300"/>
      <c r="QLB300"/>
      <c r="QLC300"/>
      <c r="QLD300"/>
      <c r="QLE300"/>
      <c r="QLF300"/>
      <c r="QLG300"/>
      <c r="QLH300"/>
      <c r="QLI300"/>
      <c r="QLJ300"/>
      <c r="QLK300"/>
      <c r="QLL300"/>
      <c r="QLM300"/>
      <c r="QLN300"/>
      <c r="QLO300"/>
      <c r="QLP300"/>
      <c r="QLQ300"/>
      <c r="QLR300"/>
      <c r="QLS300"/>
      <c r="QLT300"/>
      <c r="QLU300"/>
      <c r="QLV300"/>
      <c r="QLW300"/>
      <c r="QLX300"/>
      <c r="QLY300"/>
      <c r="QLZ300"/>
      <c r="QMA300"/>
      <c r="QMB300"/>
      <c r="QMC300"/>
      <c r="QMD300"/>
      <c r="QME300"/>
      <c r="QMF300"/>
      <c r="QMG300"/>
      <c r="QMH300"/>
      <c r="QMI300"/>
      <c r="QMJ300"/>
      <c r="QMK300"/>
      <c r="QML300"/>
      <c r="QMM300"/>
      <c r="QMN300"/>
      <c r="QMO300"/>
      <c r="QMP300"/>
      <c r="QMQ300"/>
      <c r="QMR300"/>
      <c r="QMS300"/>
      <c r="QMT300"/>
      <c r="QMU300"/>
      <c r="QMV300"/>
      <c r="QMW300"/>
      <c r="QMX300"/>
      <c r="QMY300"/>
      <c r="QMZ300"/>
      <c r="QNA300"/>
      <c r="QNB300"/>
      <c r="QNC300"/>
      <c r="QND300"/>
      <c r="QNE300"/>
      <c r="QNF300"/>
      <c r="QNG300"/>
      <c r="QNH300"/>
      <c r="QNI300"/>
      <c r="QNJ300"/>
      <c r="QNK300"/>
      <c r="QNL300"/>
      <c r="QNM300"/>
      <c r="QNN300"/>
      <c r="QNO300"/>
      <c r="QNP300"/>
      <c r="QNQ300"/>
      <c r="QNR300"/>
      <c r="QNS300"/>
      <c r="QNT300"/>
      <c r="QNU300"/>
      <c r="QNV300"/>
      <c r="QNW300"/>
      <c r="QNX300"/>
      <c r="QNY300"/>
      <c r="QNZ300"/>
      <c r="QOA300"/>
      <c r="QOB300"/>
      <c r="QOC300"/>
      <c r="QOD300"/>
      <c r="QOE300"/>
      <c r="QOF300"/>
      <c r="QOG300"/>
      <c r="QOH300"/>
      <c r="QOI300"/>
      <c r="QOJ300"/>
      <c r="QOK300"/>
      <c r="QOL300"/>
      <c r="QOM300"/>
      <c r="QON300"/>
      <c r="QOO300"/>
      <c r="QOP300"/>
      <c r="QOQ300"/>
      <c r="QOR300"/>
      <c r="QOS300"/>
      <c r="QOT300"/>
      <c r="QOU300"/>
      <c r="QOV300"/>
      <c r="QOW300"/>
      <c r="QOX300"/>
      <c r="QOY300"/>
      <c r="QOZ300"/>
      <c r="QPA300"/>
      <c r="QPB300"/>
      <c r="QPC300"/>
      <c r="QPD300"/>
      <c r="QPE300"/>
      <c r="QPF300"/>
      <c r="QPG300"/>
      <c r="QPH300"/>
      <c r="QPI300"/>
      <c r="QPJ300"/>
      <c r="QPK300"/>
      <c r="QPL300"/>
      <c r="QPM300"/>
      <c r="QPN300"/>
      <c r="QPO300"/>
      <c r="QPP300"/>
      <c r="QPQ300"/>
      <c r="QPR300"/>
      <c r="QPS300"/>
      <c r="QPT300"/>
      <c r="QPU300"/>
      <c r="QPV300"/>
      <c r="QPW300"/>
      <c r="QPX300"/>
      <c r="QPY300"/>
      <c r="QPZ300"/>
      <c r="QQA300"/>
      <c r="QQB300"/>
      <c r="QQC300"/>
      <c r="QQD300"/>
      <c r="QQE300"/>
      <c r="QQF300"/>
      <c r="QQG300"/>
      <c r="QQH300"/>
      <c r="QQI300"/>
      <c r="QQJ300"/>
      <c r="QQK300"/>
      <c r="QQL300"/>
      <c r="QQM300"/>
      <c r="QQN300"/>
      <c r="QQO300"/>
      <c r="QQP300"/>
      <c r="QQQ300"/>
      <c r="QQR300"/>
      <c r="QQS300"/>
      <c r="QQT300"/>
      <c r="QQU300"/>
      <c r="QQV300"/>
      <c r="QQW300"/>
      <c r="QQX300"/>
      <c r="QQY300"/>
      <c r="QQZ300"/>
      <c r="QRA300"/>
      <c r="QRB300"/>
      <c r="QRC300"/>
      <c r="QRD300"/>
      <c r="QRE300"/>
      <c r="QRF300"/>
      <c r="QRG300"/>
      <c r="QRH300"/>
      <c r="QRI300"/>
      <c r="QRJ300"/>
      <c r="QRK300"/>
      <c r="QRL300"/>
      <c r="QRM300"/>
      <c r="QRN300"/>
      <c r="QRO300"/>
      <c r="QRP300"/>
      <c r="QRQ300"/>
      <c r="QRR300"/>
      <c r="QRS300"/>
      <c r="QRT300"/>
      <c r="QRU300"/>
      <c r="QRV300"/>
      <c r="QRW300"/>
      <c r="QRX300"/>
      <c r="QRY300"/>
      <c r="QRZ300"/>
      <c r="QSA300"/>
      <c r="QSB300"/>
      <c r="QSC300"/>
      <c r="QSD300"/>
      <c r="QSE300"/>
      <c r="QSF300"/>
      <c r="QSG300"/>
      <c r="QSH300"/>
      <c r="QSI300"/>
      <c r="QSJ300"/>
      <c r="QSK300"/>
      <c r="QSL300"/>
      <c r="QSM300"/>
      <c r="QSN300"/>
      <c r="QSO300"/>
      <c r="QSP300"/>
      <c r="QSQ300"/>
      <c r="QSR300"/>
      <c r="QSS300"/>
      <c r="QST300"/>
      <c r="QSU300"/>
      <c r="QSV300"/>
      <c r="QSW300"/>
      <c r="QSX300"/>
      <c r="QSY300"/>
      <c r="QSZ300"/>
      <c r="QTA300"/>
      <c r="QTB300"/>
      <c r="QTC300"/>
      <c r="QTD300"/>
      <c r="QTE300"/>
      <c r="QTF300"/>
      <c r="QTG300"/>
      <c r="QTH300"/>
      <c r="QTI300"/>
      <c r="QTJ300"/>
      <c r="QTK300"/>
      <c r="QTL300"/>
      <c r="QTM300"/>
      <c r="QTN300"/>
      <c r="QTO300"/>
      <c r="QTP300"/>
      <c r="QTQ300"/>
      <c r="QTR300"/>
      <c r="QTS300"/>
      <c r="QTT300"/>
      <c r="QTU300"/>
      <c r="QTV300"/>
      <c r="QTW300"/>
      <c r="QTX300"/>
      <c r="QTY300"/>
      <c r="QTZ300"/>
      <c r="QUA300"/>
      <c r="QUB300"/>
      <c r="QUC300"/>
      <c r="QUD300"/>
      <c r="QUE300"/>
      <c r="QUF300"/>
      <c r="QUG300"/>
      <c r="QUH300"/>
      <c r="QUI300"/>
      <c r="QUJ300"/>
      <c r="QUK300"/>
      <c r="QUL300"/>
      <c r="QUM300"/>
      <c r="QUN300"/>
      <c r="QUO300"/>
      <c r="QUP300"/>
      <c r="QUQ300"/>
      <c r="QUR300"/>
      <c r="QUS300"/>
      <c r="QUT300"/>
      <c r="QUU300"/>
      <c r="QUV300"/>
      <c r="QUW300"/>
      <c r="QUX300"/>
      <c r="QUY300"/>
      <c r="QUZ300"/>
      <c r="QVA300"/>
      <c r="QVB300"/>
      <c r="QVC300"/>
      <c r="QVD300"/>
      <c r="QVE300"/>
      <c r="QVF300"/>
      <c r="QVG300"/>
      <c r="QVH300"/>
      <c r="QVI300"/>
      <c r="QVJ300"/>
      <c r="QVK300"/>
      <c r="QVL300"/>
      <c r="QVM300"/>
      <c r="QVN300"/>
      <c r="QVO300"/>
      <c r="QVP300"/>
      <c r="QVQ300"/>
      <c r="QVR300"/>
      <c r="QVS300"/>
      <c r="QVT300"/>
      <c r="QVU300"/>
      <c r="QVV300"/>
      <c r="QVW300"/>
      <c r="QVX300"/>
      <c r="QVY300"/>
      <c r="QVZ300"/>
      <c r="QWA300"/>
      <c r="QWB300"/>
      <c r="QWC300"/>
      <c r="QWD300"/>
      <c r="QWE300"/>
      <c r="QWF300"/>
      <c r="QWG300"/>
      <c r="QWH300"/>
      <c r="QWI300"/>
      <c r="QWJ300"/>
      <c r="QWK300"/>
      <c r="QWL300"/>
      <c r="QWM300"/>
      <c r="QWN300"/>
      <c r="QWO300"/>
      <c r="QWP300"/>
      <c r="QWQ300"/>
      <c r="QWR300"/>
      <c r="QWS300"/>
      <c r="QWT300"/>
      <c r="QWU300"/>
      <c r="QWV300"/>
      <c r="QWW300"/>
      <c r="QWX300"/>
      <c r="QWY300"/>
      <c r="QWZ300"/>
      <c r="QXA300"/>
      <c r="QXB300"/>
      <c r="QXC300"/>
      <c r="QXD300"/>
      <c r="QXE300"/>
      <c r="QXF300"/>
      <c r="QXG300"/>
      <c r="QXH300"/>
      <c r="QXI300"/>
      <c r="QXJ300"/>
      <c r="QXK300"/>
      <c r="QXL300"/>
      <c r="QXM300"/>
      <c r="QXN300"/>
      <c r="QXO300"/>
      <c r="QXP300"/>
      <c r="QXQ300"/>
      <c r="QXR300"/>
      <c r="QXS300"/>
      <c r="QXT300"/>
      <c r="QXU300"/>
      <c r="QXV300"/>
      <c r="QXW300"/>
      <c r="QXX300"/>
      <c r="QXY300"/>
      <c r="QXZ300"/>
      <c r="QYA300"/>
      <c r="QYB300"/>
      <c r="QYC300"/>
      <c r="QYD300"/>
      <c r="QYE300"/>
      <c r="QYF300"/>
      <c r="QYG300"/>
      <c r="QYH300"/>
      <c r="QYI300"/>
      <c r="QYJ300"/>
      <c r="QYK300"/>
      <c r="QYL300"/>
      <c r="QYM300"/>
      <c r="QYN300"/>
      <c r="QYO300"/>
      <c r="QYP300"/>
      <c r="QYQ300"/>
      <c r="QYR300"/>
      <c r="QYS300"/>
      <c r="QYT300"/>
      <c r="QYU300"/>
      <c r="QYV300"/>
      <c r="QYW300"/>
      <c r="QYX300"/>
      <c r="QYY300"/>
      <c r="QYZ300"/>
      <c r="QZA300"/>
      <c r="QZB300"/>
      <c r="QZC300"/>
      <c r="QZD300"/>
      <c r="QZE300"/>
      <c r="QZF300"/>
      <c r="QZG300"/>
      <c r="QZH300"/>
      <c r="QZI300"/>
      <c r="QZJ300"/>
      <c r="QZK300"/>
      <c r="QZL300"/>
      <c r="QZM300"/>
      <c r="QZN300"/>
      <c r="QZO300"/>
      <c r="QZP300"/>
      <c r="QZQ300"/>
      <c r="QZR300"/>
      <c r="QZS300"/>
      <c r="QZT300"/>
      <c r="QZU300"/>
      <c r="QZV300"/>
      <c r="QZW300"/>
      <c r="QZX300"/>
      <c r="QZY300"/>
      <c r="QZZ300"/>
      <c r="RAA300"/>
      <c r="RAB300"/>
      <c r="RAC300"/>
      <c r="RAD300"/>
      <c r="RAE300"/>
      <c r="RAF300"/>
      <c r="RAG300"/>
      <c r="RAH300"/>
      <c r="RAI300"/>
      <c r="RAJ300"/>
      <c r="RAK300"/>
      <c r="RAL300"/>
      <c r="RAM300"/>
      <c r="RAN300"/>
      <c r="RAO300"/>
      <c r="RAP300"/>
      <c r="RAQ300"/>
      <c r="RAR300"/>
      <c r="RAS300"/>
      <c r="RAT300"/>
      <c r="RAU300"/>
      <c r="RAV300"/>
      <c r="RAW300"/>
      <c r="RAX300"/>
      <c r="RAY300"/>
      <c r="RAZ300"/>
      <c r="RBA300"/>
      <c r="RBB300"/>
      <c r="RBC300"/>
      <c r="RBD300"/>
      <c r="RBE300"/>
      <c r="RBF300"/>
      <c r="RBG300"/>
      <c r="RBH300"/>
      <c r="RBI300"/>
      <c r="RBJ300"/>
      <c r="RBK300"/>
      <c r="RBL300"/>
      <c r="RBM300"/>
      <c r="RBN300"/>
      <c r="RBO300"/>
      <c r="RBP300"/>
      <c r="RBQ300"/>
      <c r="RBR300"/>
      <c r="RBS300"/>
      <c r="RBT300"/>
      <c r="RBU300"/>
      <c r="RBV300"/>
      <c r="RBW300"/>
      <c r="RBX300"/>
      <c r="RBY300"/>
      <c r="RBZ300"/>
      <c r="RCA300"/>
      <c r="RCB300"/>
      <c r="RCC300"/>
      <c r="RCD300"/>
      <c r="RCE300"/>
      <c r="RCF300"/>
      <c r="RCG300"/>
      <c r="RCH300"/>
      <c r="RCI300"/>
      <c r="RCJ300"/>
      <c r="RCK300"/>
      <c r="RCL300"/>
      <c r="RCM300"/>
      <c r="RCN300"/>
      <c r="RCO300"/>
      <c r="RCP300"/>
      <c r="RCQ300"/>
      <c r="RCR300"/>
      <c r="RCS300"/>
      <c r="RCT300"/>
      <c r="RCU300"/>
      <c r="RCV300"/>
      <c r="RCW300"/>
      <c r="RCX300"/>
      <c r="RCY300"/>
      <c r="RCZ300"/>
      <c r="RDA300"/>
      <c r="RDB300"/>
      <c r="RDC300"/>
      <c r="RDD300"/>
      <c r="RDE300"/>
      <c r="RDF300"/>
      <c r="RDG300"/>
      <c r="RDH300"/>
      <c r="RDI300"/>
      <c r="RDJ300"/>
      <c r="RDK300"/>
      <c r="RDL300"/>
      <c r="RDM300"/>
      <c r="RDN300"/>
      <c r="RDO300"/>
      <c r="RDP300"/>
      <c r="RDQ300"/>
      <c r="RDR300"/>
      <c r="RDS300"/>
      <c r="RDT300"/>
      <c r="RDU300"/>
      <c r="RDV300"/>
      <c r="RDW300"/>
      <c r="RDX300"/>
      <c r="RDY300"/>
      <c r="RDZ300"/>
      <c r="REA300"/>
      <c r="REB300"/>
      <c r="REC300"/>
      <c r="RED300"/>
      <c r="REE300"/>
      <c r="REF300"/>
      <c r="REG300"/>
      <c r="REH300"/>
      <c r="REI300"/>
      <c r="REJ300"/>
      <c r="REK300"/>
      <c r="REL300"/>
      <c r="REM300"/>
      <c r="REN300"/>
      <c r="REO300"/>
      <c r="REP300"/>
      <c r="REQ300"/>
      <c r="RER300"/>
      <c r="RES300"/>
      <c r="RET300"/>
      <c r="REU300"/>
      <c r="REV300"/>
      <c r="REW300"/>
      <c r="REX300"/>
      <c r="REY300"/>
      <c r="REZ300"/>
      <c r="RFA300"/>
      <c r="RFB300"/>
      <c r="RFC300"/>
      <c r="RFD300"/>
      <c r="RFE300"/>
      <c r="RFF300"/>
      <c r="RFG300"/>
      <c r="RFH300"/>
      <c r="RFI300"/>
      <c r="RFJ300"/>
      <c r="RFK300"/>
      <c r="RFL300"/>
      <c r="RFM300"/>
      <c r="RFN300"/>
      <c r="RFO300"/>
      <c r="RFP300"/>
      <c r="RFQ300"/>
      <c r="RFR300"/>
      <c r="RFS300"/>
      <c r="RFT300"/>
      <c r="RFU300"/>
      <c r="RFV300"/>
      <c r="RFW300"/>
      <c r="RFX300"/>
      <c r="RFY300"/>
      <c r="RFZ300"/>
      <c r="RGA300"/>
      <c r="RGB300"/>
      <c r="RGC300"/>
      <c r="RGD300"/>
      <c r="RGE300"/>
      <c r="RGF300"/>
      <c r="RGG300"/>
      <c r="RGH300"/>
      <c r="RGI300"/>
      <c r="RGJ300"/>
      <c r="RGK300"/>
      <c r="RGL300"/>
      <c r="RGM300"/>
      <c r="RGN300"/>
      <c r="RGO300"/>
      <c r="RGP300"/>
      <c r="RGQ300"/>
      <c r="RGR300"/>
      <c r="RGS300"/>
      <c r="RGT300"/>
      <c r="RGU300"/>
      <c r="RGV300"/>
      <c r="RGW300"/>
      <c r="RGX300"/>
      <c r="RGY300"/>
      <c r="RGZ300"/>
      <c r="RHA300"/>
      <c r="RHB300"/>
      <c r="RHC300"/>
      <c r="RHD300"/>
      <c r="RHE300"/>
      <c r="RHF300"/>
      <c r="RHG300"/>
      <c r="RHH300"/>
      <c r="RHI300"/>
      <c r="RHJ300"/>
      <c r="RHK300"/>
      <c r="RHL300"/>
      <c r="RHM300"/>
      <c r="RHN300"/>
      <c r="RHO300"/>
      <c r="RHP300"/>
      <c r="RHQ300"/>
      <c r="RHR300"/>
      <c r="RHS300"/>
      <c r="RHT300"/>
      <c r="RHU300"/>
      <c r="RHV300"/>
      <c r="RHW300"/>
      <c r="RHX300"/>
      <c r="RHY300"/>
      <c r="RHZ300"/>
      <c r="RIA300"/>
      <c r="RIB300"/>
      <c r="RIC300"/>
      <c r="RID300"/>
      <c r="RIE300"/>
      <c r="RIF300"/>
      <c r="RIG300"/>
      <c r="RIH300"/>
      <c r="RII300"/>
      <c r="RIJ300"/>
      <c r="RIK300"/>
      <c r="RIL300"/>
      <c r="RIM300"/>
      <c r="RIN300"/>
      <c r="RIO300"/>
      <c r="RIP300"/>
      <c r="RIQ300"/>
      <c r="RIR300"/>
      <c r="RIS300"/>
      <c r="RIT300"/>
      <c r="RIU300"/>
      <c r="RIV300"/>
      <c r="RIW300"/>
      <c r="RIX300"/>
      <c r="RIY300"/>
      <c r="RIZ300"/>
      <c r="RJA300"/>
      <c r="RJB300"/>
      <c r="RJC300"/>
      <c r="RJD300"/>
      <c r="RJE300"/>
      <c r="RJF300"/>
      <c r="RJG300"/>
      <c r="RJH300"/>
      <c r="RJI300"/>
      <c r="RJJ300"/>
      <c r="RJK300"/>
      <c r="RJL300"/>
      <c r="RJM300"/>
      <c r="RJN300"/>
      <c r="RJO300"/>
      <c r="RJP300"/>
      <c r="RJQ300"/>
      <c r="RJR300"/>
      <c r="RJS300"/>
      <c r="RJT300"/>
      <c r="RJU300"/>
      <c r="RJV300"/>
      <c r="RJW300"/>
      <c r="RJX300"/>
      <c r="RJY300"/>
      <c r="RJZ300"/>
      <c r="RKA300"/>
      <c r="RKB300"/>
      <c r="RKC300"/>
      <c r="RKD300"/>
      <c r="RKE300"/>
      <c r="RKF300"/>
      <c r="RKG300"/>
      <c r="RKH300"/>
      <c r="RKI300"/>
      <c r="RKJ300"/>
      <c r="RKK300"/>
      <c r="RKL300"/>
      <c r="RKM300"/>
      <c r="RKN300"/>
      <c r="RKO300"/>
      <c r="RKP300"/>
      <c r="RKQ300"/>
      <c r="RKR300"/>
      <c r="RKS300"/>
      <c r="RKT300"/>
      <c r="RKU300"/>
      <c r="RKV300"/>
      <c r="RKW300"/>
      <c r="RKX300"/>
      <c r="RKY300"/>
      <c r="RKZ300"/>
      <c r="RLA300"/>
      <c r="RLB300"/>
      <c r="RLC300"/>
      <c r="RLD300"/>
      <c r="RLE300"/>
      <c r="RLF300"/>
      <c r="RLG300"/>
      <c r="RLH300"/>
      <c r="RLI300"/>
      <c r="RLJ300"/>
      <c r="RLK300"/>
      <c r="RLL300"/>
      <c r="RLM300"/>
      <c r="RLN300"/>
      <c r="RLO300"/>
      <c r="RLP300"/>
      <c r="RLQ300"/>
      <c r="RLR300"/>
      <c r="RLS300"/>
      <c r="RLT300"/>
      <c r="RLU300"/>
      <c r="RLV300"/>
      <c r="RLW300"/>
      <c r="RLX300"/>
      <c r="RLY300"/>
      <c r="RLZ300"/>
      <c r="RMA300"/>
      <c r="RMB300"/>
      <c r="RMC300"/>
      <c r="RMD300"/>
      <c r="RME300"/>
      <c r="RMF300"/>
      <c r="RMG300"/>
      <c r="RMH300"/>
      <c r="RMI300"/>
      <c r="RMJ300"/>
      <c r="RMK300"/>
      <c r="RML300"/>
      <c r="RMM300"/>
      <c r="RMN300"/>
      <c r="RMO300"/>
      <c r="RMP300"/>
      <c r="RMQ300"/>
      <c r="RMR300"/>
      <c r="RMS300"/>
      <c r="RMT300"/>
      <c r="RMU300"/>
      <c r="RMV300"/>
      <c r="RMW300"/>
      <c r="RMX300"/>
      <c r="RMY300"/>
      <c r="RMZ300"/>
      <c r="RNA300"/>
      <c r="RNB300"/>
      <c r="RNC300"/>
      <c r="RND300"/>
      <c r="RNE300"/>
      <c r="RNF300"/>
      <c r="RNG300"/>
      <c r="RNH300"/>
      <c r="RNI300"/>
      <c r="RNJ300"/>
      <c r="RNK300"/>
      <c r="RNL300"/>
      <c r="RNM300"/>
      <c r="RNN300"/>
      <c r="RNO300"/>
      <c r="RNP300"/>
      <c r="RNQ300"/>
      <c r="RNR300"/>
      <c r="RNS300"/>
      <c r="RNT300"/>
      <c r="RNU300"/>
      <c r="RNV300"/>
      <c r="RNW300"/>
      <c r="RNX300"/>
      <c r="RNY300"/>
      <c r="RNZ300"/>
      <c r="ROA300"/>
      <c r="ROB300"/>
      <c r="ROC300"/>
      <c r="ROD300"/>
      <c r="ROE300"/>
      <c r="ROF300"/>
      <c r="ROG300"/>
      <c r="ROH300"/>
      <c r="ROI300"/>
      <c r="ROJ300"/>
      <c r="ROK300"/>
      <c r="ROL300"/>
      <c r="ROM300"/>
      <c r="RON300"/>
      <c r="ROO300"/>
      <c r="ROP300"/>
      <c r="ROQ300"/>
      <c r="ROR300"/>
      <c r="ROS300"/>
      <c r="ROT300"/>
      <c r="ROU300"/>
      <c r="ROV300"/>
      <c r="ROW300"/>
      <c r="ROX300"/>
      <c r="ROY300"/>
      <c r="ROZ300"/>
      <c r="RPA300"/>
      <c r="RPB300"/>
      <c r="RPC300"/>
      <c r="RPD300"/>
      <c r="RPE300"/>
      <c r="RPF300"/>
      <c r="RPG300"/>
      <c r="RPH300"/>
      <c r="RPI300"/>
      <c r="RPJ300"/>
      <c r="RPK300"/>
      <c r="RPL300"/>
      <c r="RPM300"/>
      <c r="RPN300"/>
      <c r="RPO300"/>
      <c r="RPP300"/>
      <c r="RPQ300"/>
      <c r="RPR300"/>
      <c r="RPS300"/>
      <c r="RPT300"/>
      <c r="RPU300"/>
      <c r="RPV300"/>
      <c r="RPW300"/>
      <c r="RPX300"/>
      <c r="RPY300"/>
      <c r="RPZ300"/>
      <c r="RQA300"/>
      <c r="RQB300"/>
      <c r="RQC300"/>
      <c r="RQD300"/>
      <c r="RQE300"/>
      <c r="RQF300"/>
      <c r="RQG300"/>
      <c r="RQH300"/>
      <c r="RQI300"/>
      <c r="RQJ300"/>
      <c r="RQK300"/>
      <c r="RQL300"/>
      <c r="RQM300"/>
      <c r="RQN300"/>
      <c r="RQO300"/>
      <c r="RQP300"/>
      <c r="RQQ300"/>
      <c r="RQR300"/>
      <c r="RQS300"/>
      <c r="RQT300"/>
      <c r="RQU300"/>
      <c r="RQV300"/>
      <c r="RQW300"/>
      <c r="RQX300"/>
      <c r="RQY300"/>
      <c r="RQZ300"/>
      <c r="RRA300"/>
      <c r="RRB300"/>
      <c r="RRC300"/>
      <c r="RRD300"/>
      <c r="RRE300"/>
      <c r="RRF300"/>
      <c r="RRG300"/>
      <c r="RRH300"/>
      <c r="RRI300"/>
      <c r="RRJ300"/>
      <c r="RRK300"/>
      <c r="RRL300"/>
      <c r="RRM300"/>
      <c r="RRN300"/>
      <c r="RRO300"/>
      <c r="RRP300"/>
      <c r="RRQ300"/>
      <c r="RRR300"/>
      <c r="RRS300"/>
      <c r="RRT300"/>
      <c r="RRU300"/>
      <c r="RRV300"/>
      <c r="RRW300"/>
      <c r="RRX300"/>
      <c r="RRY300"/>
      <c r="RRZ300"/>
      <c r="RSA300"/>
      <c r="RSB300"/>
      <c r="RSC300"/>
      <c r="RSD300"/>
      <c r="RSE300"/>
      <c r="RSF300"/>
      <c r="RSG300"/>
      <c r="RSH300"/>
      <c r="RSI300"/>
      <c r="RSJ300"/>
      <c r="RSK300"/>
      <c r="RSL300"/>
      <c r="RSM300"/>
      <c r="RSN300"/>
      <c r="RSO300"/>
      <c r="RSP300"/>
      <c r="RSQ300"/>
      <c r="RSR300"/>
      <c r="RSS300"/>
      <c r="RST300"/>
      <c r="RSU300"/>
      <c r="RSV300"/>
      <c r="RSW300"/>
      <c r="RSX300"/>
      <c r="RSY300"/>
      <c r="RSZ300"/>
      <c r="RTA300"/>
      <c r="RTB300"/>
      <c r="RTC300"/>
      <c r="RTD300"/>
      <c r="RTE300"/>
      <c r="RTF300"/>
      <c r="RTG300"/>
      <c r="RTH300"/>
      <c r="RTI300"/>
      <c r="RTJ300"/>
      <c r="RTK300"/>
      <c r="RTL300"/>
      <c r="RTM300"/>
      <c r="RTN300"/>
      <c r="RTO300"/>
      <c r="RTP300"/>
      <c r="RTQ300"/>
      <c r="RTR300"/>
      <c r="RTS300"/>
      <c r="RTT300"/>
      <c r="RTU300"/>
      <c r="RTV300"/>
      <c r="RTW300"/>
      <c r="RTX300"/>
      <c r="RTY300"/>
      <c r="RTZ300"/>
      <c r="RUA300"/>
      <c r="RUB300"/>
      <c r="RUC300"/>
      <c r="RUD300"/>
      <c r="RUE300"/>
      <c r="RUF300"/>
      <c r="RUG300"/>
      <c r="RUH300"/>
      <c r="RUI300"/>
      <c r="RUJ300"/>
      <c r="RUK300"/>
      <c r="RUL300"/>
      <c r="RUM300"/>
      <c r="RUN300"/>
      <c r="RUO300"/>
      <c r="RUP300"/>
      <c r="RUQ300"/>
      <c r="RUR300"/>
      <c r="RUS300"/>
      <c r="RUT300"/>
      <c r="RUU300"/>
      <c r="RUV300"/>
      <c r="RUW300"/>
      <c r="RUX300"/>
      <c r="RUY300"/>
      <c r="RUZ300"/>
      <c r="RVA300"/>
      <c r="RVB300"/>
      <c r="RVC300"/>
      <c r="RVD300"/>
      <c r="RVE300"/>
      <c r="RVF300"/>
      <c r="RVG300"/>
      <c r="RVH300"/>
      <c r="RVI300"/>
      <c r="RVJ300"/>
      <c r="RVK300"/>
      <c r="RVL300"/>
      <c r="RVM300"/>
      <c r="RVN300"/>
      <c r="RVO300"/>
      <c r="RVP300"/>
      <c r="RVQ300"/>
      <c r="RVR300"/>
      <c r="RVS300"/>
      <c r="RVT300"/>
      <c r="RVU300"/>
      <c r="RVV300"/>
      <c r="RVW300"/>
      <c r="RVX300"/>
      <c r="RVY300"/>
      <c r="RVZ300"/>
      <c r="RWA300"/>
      <c r="RWB300"/>
      <c r="RWC300"/>
      <c r="RWD300"/>
      <c r="RWE300"/>
      <c r="RWF300"/>
      <c r="RWG300"/>
      <c r="RWH300"/>
      <c r="RWI300"/>
      <c r="RWJ300"/>
      <c r="RWK300"/>
      <c r="RWL300"/>
      <c r="RWM300"/>
      <c r="RWN300"/>
      <c r="RWO300"/>
      <c r="RWP300"/>
      <c r="RWQ300"/>
      <c r="RWR300"/>
      <c r="RWS300"/>
      <c r="RWT300"/>
      <c r="RWU300"/>
      <c r="RWV300"/>
      <c r="RWW300"/>
      <c r="RWX300"/>
      <c r="RWY300"/>
      <c r="RWZ300"/>
      <c r="RXA300"/>
      <c r="RXB300"/>
      <c r="RXC300"/>
      <c r="RXD300"/>
      <c r="RXE300"/>
      <c r="RXF300"/>
      <c r="RXG300"/>
      <c r="RXH300"/>
      <c r="RXI300"/>
      <c r="RXJ300"/>
      <c r="RXK300"/>
      <c r="RXL300"/>
      <c r="RXM300"/>
      <c r="RXN300"/>
      <c r="RXO300"/>
      <c r="RXP300"/>
      <c r="RXQ300"/>
      <c r="RXR300"/>
      <c r="RXS300"/>
      <c r="RXT300"/>
      <c r="RXU300"/>
      <c r="RXV300"/>
      <c r="RXW300"/>
      <c r="RXX300"/>
      <c r="RXY300"/>
      <c r="RXZ300"/>
      <c r="RYA300"/>
      <c r="RYB300"/>
      <c r="RYC300"/>
      <c r="RYD300"/>
      <c r="RYE300"/>
      <c r="RYF300"/>
      <c r="RYG300"/>
      <c r="RYH300"/>
      <c r="RYI300"/>
      <c r="RYJ300"/>
      <c r="RYK300"/>
      <c r="RYL300"/>
      <c r="RYM300"/>
      <c r="RYN300"/>
      <c r="RYO300"/>
      <c r="RYP300"/>
      <c r="RYQ300"/>
      <c r="RYR300"/>
      <c r="RYS300"/>
      <c r="RYT300"/>
      <c r="RYU300"/>
      <c r="RYV300"/>
      <c r="RYW300"/>
      <c r="RYX300"/>
      <c r="RYY300"/>
      <c r="RYZ300"/>
      <c r="RZA300"/>
      <c r="RZB300"/>
      <c r="RZC300"/>
      <c r="RZD300"/>
      <c r="RZE300"/>
      <c r="RZF300"/>
      <c r="RZG300"/>
      <c r="RZH300"/>
      <c r="RZI300"/>
      <c r="RZJ300"/>
      <c r="RZK300"/>
      <c r="RZL300"/>
      <c r="RZM300"/>
      <c r="RZN300"/>
      <c r="RZO300"/>
      <c r="RZP300"/>
      <c r="RZQ300"/>
      <c r="RZR300"/>
      <c r="RZS300"/>
      <c r="RZT300"/>
      <c r="RZU300"/>
      <c r="RZV300"/>
      <c r="RZW300"/>
      <c r="RZX300"/>
      <c r="RZY300"/>
      <c r="RZZ300"/>
      <c r="SAA300"/>
      <c r="SAB300"/>
      <c r="SAC300"/>
      <c r="SAD300"/>
      <c r="SAE300"/>
      <c r="SAF300"/>
      <c r="SAG300"/>
      <c r="SAH300"/>
      <c r="SAI300"/>
      <c r="SAJ300"/>
      <c r="SAK300"/>
      <c r="SAL300"/>
      <c r="SAM300"/>
      <c r="SAN300"/>
      <c r="SAO300"/>
      <c r="SAP300"/>
      <c r="SAQ300"/>
      <c r="SAR300"/>
      <c r="SAS300"/>
      <c r="SAT300"/>
      <c r="SAU300"/>
      <c r="SAV300"/>
      <c r="SAW300"/>
      <c r="SAX300"/>
      <c r="SAY300"/>
      <c r="SAZ300"/>
      <c r="SBA300"/>
      <c r="SBB300"/>
      <c r="SBC300"/>
      <c r="SBD300"/>
      <c r="SBE300"/>
      <c r="SBF300"/>
      <c r="SBG300"/>
      <c r="SBH300"/>
      <c r="SBI300"/>
      <c r="SBJ300"/>
      <c r="SBK300"/>
      <c r="SBL300"/>
      <c r="SBM300"/>
      <c r="SBN300"/>
      <c r="SBO300"/>
      <c r="SBP300"/>
      <c r="SBQ300"/>
      <c r="SBR300"/>
      <c r="SBS300"/>
      <c r="SBT300"/>
      <c r="SBU300"/>
      <c r="SBV300"/>
      <c r="SBW300"/>
      <c r="SBX300"/>
      <c r="SBY300"/>
      <c r="SBZ300"/>
      <c r="SCA300"/>
      <c r="SCB300"/>
      <c r="SCC300"/>
      <c r="SCD300"/>
      <c r="SCE300"/>
      <c r="SCF300"/>
      <c r="SCG300"/>
      <c r="SCH300"/>
      <c r="SCI300"/>
      <c r="SCJ300"/>
      <c r="SCK300"/>
      <c r="SCL300"/>
      <c r="SCM300"/>
      <c r="SCN300"/>
      <c r="SCO300"/>
      <c r="SCP300"/>
      <c r="SCQ300"/>
      <c r="SCR300"/>
      <c r="SCS300"/>
      <c r="SCT300"/>
      <c r="SCU300"/>
      <c r="SCV300"/>
      <c r="SCW300"/>
      <c r="SCX300"/>
      <c r="SCY300"/>
      <c r="SCZ300"/>
      <c r="SDA300"/>
      <c r="SDB300"/>
      <c r="SDC300"/>
      <c r="SDD300"/>
      <c r="SDE300"/>
      <c r="SDF300"/>
      <c r="SDG300"/>
      <c r="SDH300"/>
      <c r="SDI300"/>
      <c r="SDJ300"/>
      <c r="SDK300"/>
      <c r="SDL300"/>
      <c r="SDM300"/>
      <c r="SDN300"/>
      <c r="SDO300"/>
      <c r="SDP300"/>
      <c r="SDQ300"/>
      <c r="SDR300"/>
      <c r="SDS300"/>
      <c r="SDT300"/>
      <c r="SDU300"/>
      <c r="SDV300"/>
      <c r="SDW300"/>
      <c r="SDX300"/>
      <c r="SDY300"/>
      <c r="SDZ300"/>
      <c r="SEA300"/>
      <c r="SEB300"/>
      <c r="SEC300"/>
      <c r="SED300"/>
      <c r="SEE300"/>
      <c r="SEF300"/>
      <c r="SEG300"/>
      <c r="SEH300"/>
      <c r="SEI300"/>
      <c r="SEJ300"/>
      <c r="SEK300"/>
      <c r="SEL300"/>
      <c r="SEM300"/>
      <c r="SEN300"/>
      <c r="SEO300"/>
      <c r="SEP300"/>
      <c r="SEQ300"/>
      <c r="SER300"/>
      <c r="SES300"/>
      <c r="SET300"/>
      <c r="SEU300"/>
      <c r="SEV300"/>
      <c r="SEW300"/>
      <c r="SEX300"/>
      <c r="SEY300"/>
      <c r="SEZ300"/>
      <c r="SFA300"/>
      <c r="SFB300"/>
      <c r="SFC300"/>
      <c r="SFD300"/>
      <c r="SFE300"/>
      <c r="SFF300"/>
      <c r="SFG300"/>
      <c r="SFH300"/>
      <c r="SFI300"/>
      <c r="SFJ300"/>
      <c r="SFK300"/>
      <c r="SFL300"/>
      <c r="SFM300"/>
      <c r="SFN300"/>
      <c r="SFO300"/>
      <c r="SFP300"/>
      <c r="SFQ300"/>
      <c r="SFR300"/>
      <c r="SFS300"/>
      <c r="SFT300"/>
      <c r="SFU300"/>
      <c r="SFV300"/>
      <c r="SFW300"/>
      <c r="SFX300"/>
      <c r="SFY300"/>
      <c r="SFZ300"/>
      <c r="SGA300"/>
      <c r="SGB300"/>
      <c r="SGC300"/>
      <c r="SGD300"/>
      <c r="SGE300"/>
      <c r="SGF300"/>
      <c r="SGG300"/>
      <c r="SGH300"/>
      <c r="SGI300"/>
      <c r="SGJ300"/>
      <c r="SGK300"/>
      <c r="SGL300"/>
      <c r="SGM300"/>
      <c r="SGN300"/>
      <c r="SGO300"/>
      <c r="SGP300"/>
      <c r="SGQ300"/>
      <c r="SGR300"/>
      <c r="SGS300"/>
      <c r="SGT300"/>
      <c r="SGU300"/>
      <c r="SGV300"/>
      <c r="SGW300"/>
      <c r="SGX300"/>
      <c r="SGY300"/>
      <c r="SGZ300"/>
      <c r="SHA300"/>
      <c r="SHB300"/>
      <c r="SHC300"/>
      <c r="SHD300"/>
      <c r="SHE300"/>
      <c r="SHF300"/>
      <c r="SHG300"/>
      <c r="SHH300"/>
      <c r="SHI300"/>
      <c r="SHJ300"/>
      <c r="SHK300"/>
      <c r="SHL300"/>
      <c r="SHM300"/>
      <c r="SHN300"/>
      <c r="SHO300"/>
      <c r="SHP300"/>
      <c r="SHQ300"/>
      <c r="SHR300"/>
      <c r="SHS300"/>
      <c r="SHT300"/>
      <c r="SHU300"/>
      <c r="SHV300"/>
      <c r="SHW300"/>
      <c r="SHX300"/>
      <c r="SHY300"/>
      <c r="SHZ300"/>
      <c r="SIA300"/>
      <c r="SIB300"/>
      <c r="SIC300"/>
      <c r="SID300"/>
      <c r="SIE300"/>
      <c r="SIF300"/>
      <c r="SIG300"/>
      <c r="SIH300"/>
      <c r="SII300"/>
      <c r="SIJ300"/>
      <c r="SIK300"/>
      <c r="SIL300"/>
      <c r="SIM300"/>
      <c r="SIN300"/>
      <c r="SIO300"/>
      <c r="SIP300"/>
      <c r="SIQ300"/>
      <c r="SIR300"/>
      <c r="SIS300"/>
      <c r="SIT300"/>
      <c r="SIU300"/>
      <c r="SIV300"/>
      <c r="SIW300"/>
      <c r="SIX300"/>
      <c r="SIY300"/>
      <c r="SIZ300"/>
      <c r="SJA300"/>
      <c r="SJB300"/>
      <c r="SJC300"/>
      <c r="SJD300"/>
      <c r="SJE300"/>
      <c r="SJF300"/>
      <c r="SJG300"/>
      <c r="SJH300"/>
      <c r="SJI300"/>
      <c r="SJJ300"/>
      <c r="SJK300"/>
      <c r="SJL300"/>
      <c r="SJM300"/>
      <c r="SJN300"/>
      <c r="SJO300"/>
      <c r="SJP300"/>
      <c r="SJQ300"/>
      <c r="SJR300"/>
      <c r="SJS300"/>
      <c r="SJT300"/>
      <c r="SJU300"/>
      <c r="SJV300"/>
      <c r="SJW300"/>
      <c r="SJX300"/>
      <c r="SJY300"/>
      <c r="SJZ300"/>
      <c r="SKA300"/>
      <c r="SKB300"/>
      <c r="SKC300"/>
      <c r="SKD300"/>
      <c r="SKE300"/>
      <c r="SKF300"/>
      <c r="SKG300"/>
      <c r="SKH300"/>
      <c r="SKI300"/>
      <c r="SKJ300"/>
      <c r="SKK300"/>
      <c r="SKL300"/>
      <c r="SKM300"/>
      <c r="SKN300"/>
      <c r="SKO300"/>
      <c r="SKP300"/>
      <c r="SKQ300"/>
      <c r="SKR300"/>
      <c r="SKS300"/>
      <c r="SKT300"/>
      <c r="SKU300"/>
      <c r="SKV300"/>
      <c r="SKW300"/>
      <c r="SKX300"/>
      <c r="SKY300"/>
      <c r="SKZ300"/>
      <c r="SLA300"/>
      <c r="SLB300"/>
      <c r="SLC300"/>
      <c r="SLD300"/>
      <c r="SLE300"/>
      <c r="SLF300"/>
      <c r="SLG300"/>
      <c r="SLH300"/>
      <c r="SLI300"/>
      <c r="SLJ300"/>
      <c r="SLK300"/>
      <c r="SLL300"/>
      <c r="SLM300"/>
      <c r="SLN300"/>
      <c r="SLO300"/>
      <c r="SLP300"/>
      <c r="SLQ300"/>
      <c r="SLR300"/>
      <c r="SLS300"/>
      <c r="SLT300"/>
      <c r="SLU300"/>
      <c r="SLV300"/>
      <c r="SLW300"/>
      <c r="SLX300"/>
      <c r="SLY300"/>
      <c r="SLZ300"/>
      <c r="SMA300"/>
      <c r="SMB300"/>
      <c r="SMC300"/>
      <c r="SMD300"/>
      <c r="SME300"/>
      <c r="SMF300"/>
      <c r="SMG300"/>
      <c r="SMH300"/>
      <c r="SMI300"/>
      <c r="SMJ300"/>
      <c r="SMK300"/>
      <c r="SML300"/>
      <c r="SMM300"/>
      <c r="SMN300"/>
      <c r="SMO300"/>
      <c r="SMP300"/>
      <c r="SMQ300"/>
      <c r="SMR300"/>
      <c r="SMS300"/>
      <c r="SMT300"/>
      <c r="SMU300"/>
      <c r="SMV300"/>
      <c r="SMW300"/>
      <c r="SMX300"/>
      <c r="SMY300"/>
      <c r="SMZ300"/>
      <c r="SNA300"/>
      <c r="SNB300"/>
      <c r="SNC300"/>
      <c r="SND300"/>
      <c r="SNE300"/>
      <c r="SNF300"/>
      <c r="SNG300"/>
      <c r="SNH300"/>
      <c r="SNI300"/>
      <c r="SNJ300"/>
      <c r="SNK300"/>
      <c r="SNL300"/>
      <c r="SNM300"/>
      <c r="SNN300"/>
      <c r="SNO300"/>
      <c r="SNP300"/>
      <c r="SNQ300"/>
      <c r="SNR300"/>
      <c r="SNS300"/>
      <c r="SNT300"/>
      <c r="SNU300"/>
      <c r="SNV300"/>
      <c r="SNW300"/>
      <c r="SNX300"/>
      <c r="SNY300"/>
      <c r="SNZ300"/>
      <c r="SOA300"/>
      <c r="SOB300"/>
      <c r="SOC300"/>
      <c r="SOD300"/>
      <c r="SOE300"/>
      <c r="SOF300"/>
      <c r="SOG300"/>
      <c r="SOH300"/>
      <c r="SOI300"/>
      <c r="SOJ300"/>
      <c r="SOK300"/>
      <c r="SOL300"/>
      <c r="SOM300"/>
      <c r="SON300"/>
      <c r="SOO300"/>
      <c r="SOP300"/>
      <c r="SOQ300"/>
      <c r="SOR300"/>
      <c r="SOS300"/>
      <c r="SOT300"/>
      <c r="SOU300"/>
      <c r="SOV300"/>
      <c r="SOW300"/>
      <c r="SOX300"/>
      <c r="SOY300"/>
      <c r="SOZ300"/>
      <c r="SPA300"/>
      <c r="SPB300"/>
      <c r="SPC300"/>
      <c r="SPD300"/>
      <c r="SPE300"/>
      <c r="SPF300"/>
      <c r="SPG300"/>
      <c r="SPH300"/>
      <c r="SPI300"/>
      <c r="SPJ300"/>
      <c r="SPK300"/>
      <c r="SPL300"/>
      <c r="SPM300"/>
      <c r="SPN300"/>
      <c r="SPO300"/>
      <c r="SPP300"/>
      <c r="SPQ300"/>
      <c r="SPR300"/>
      <c r="SPS300"/>
      <c r="SPT300"/>
      <c r="SPU300"/>
      <c r="SPV300"/>
      <c r="SPW300"/>
      <c r="SPX300"/>
      <c r="SPY300"/>
      <c r="SPZ300"/>
      <c r="SQA300"/>
      <c r="SQB300"/>
      <c r="SQC300"/>
      <c r="SQD300"/>
      <c r="SQE300"/>
      <c r="SQF300"/>
      <c r="SQG300"/>
      <c r="SQH300"/>
      <c r="SQI300"/>
      <c r="SQJ300"/>
      <c r="SQK300"/>
      <c r="SQL300"/>
      <c r="SQM300"/>
      <c r="SQN300"/>
      <c r="SQO300"/>
      <c r="SQP300"/>
      <c r="SQQ300"/>
      <c r="SQR300"/>
      <c r="SQS300"/>
      <c r="SQT300"/>
      <c r="SQU300"/>
      <c r="SQV300"/>
      <c r="SQW300"/>
      <c r="SQX300"/>
      <c r="SQY300"/>
      <c r="SQZ300"/>
      <c r="SRA300"/>
      <c r="SRB300"/>
      <c r="SRC300"/>
      <c r="SRD300"/>
      <c r="SRE300"/>
      <c r="SRF300"/>
      <c r="SRG300"/>
      <c r="SRH300"/>
      <c r="SRI300"/>
      <c r="SRJ300"/>
      <c r="SRK300"/>
      <c r="SRL300"/>
      <c r="SRM300"/>
      <c r="SRN300"/>
      <c r="SRO300"/>
      <c r="SRP300"/>
      <c r="SRQ300"/>
      <c r="SRR300"/>
      <c r="SRS300"/>
      <c r="SRT300"/>
      <c r="SRU300"/>
      <c r="SRV300"/>
      <c r="SRW300"/>
      <c r="SRX300"/>
      <c r="SRY300"/>
      <c r="SRZ300"/>
      <c r="SSA300"/>
      <c r="SSB300"/>
      <c r="SSC300"/>
      <c r="SSD300"/>
      <c r="SSE300"/>
      <c r="SSF300"/>
      <c r="SSG300"/>
      <c r="SSH300"/>
      <c r="SSI300"/>
      <c r="SSJ300"/>
      <c r="SSK300"/>
      <c r="SSL300"/>
      <c r="SSM300"/>
      <c r="SSN300"/>
      <c r="SSO300"/>
      <c r="SSP300"/>
      <c r="SSQ300"/>
      <c r="SSR300"/>
      <c r="SSS300"/>
      <c r="SST300"/>
      <c r="SSU300"/>
      <c r="SSV300"/>
      <c r="SSW300"/>
      <c r="SSX300"/>
      <c r="SSY300"/>
      <c r="SSZ300"/>
      <c r="STA300"/>
      <c r="STB300"/>
      <c r="STC300"/>
      <c r="STD300"/>
      <c r="STE300"/>
      <c r="STF300"/>
      <c r="STG300"/>
      <c r="STH300"/>
      <c r="STI300"/>
      <c r="STJ300"/>
      <c r="STK300"/>
      <c r="STL300"/>
      <c r="STM300"/>
      <c r="STN300"/>
      <c r="STO300"/>
      <c r="STP300"/>
      <c r="STQ300"/>
      <c r="STR300"/>
      <c r="STS300"/>
      <c r="STT300"/>
      <c r="STU300"/>
      <c r="STV300"/>
      <c r="STW300"/>
      <c r="STX300"/>
      <c r="STY300"/>
      <c r="STZ300"/>
      <c r="SUA300"/>
      <c r="SUB300"/>
      <c r="SUC300"/>
      <c r="SUD300"/>
      <c r="SUE300"/>
      <c r="SUF300"/>
      <c r="SUG300"/>
      <c r="SUH300"/>
      <c r="SUI300"/>
      <c r="SUJ300"/>
      <c r="SUK300"/>
      <c r="SUL300"/>
      <c r="SUM300"/>
      <c r="SUN300"/>
      <c r="SUO300"/>
      <c r="SUP300"/>
      <c r="SUQ300"/>
      <c r="SUR300"/>
      <c r="SUS300"/>
      <c r="SUT300"/>
      <c r="SUU300"/>
      <c r="SUV300"/>
      <c r="SUW300"/>
      <c r="SUX300"/>
      <c r="SUY300"/>
      <c r="SUZ300"/>
      <c r="SVA300"/>
      <c r="SVB300"/>
      <c r="SVC300"/>
      <c r="SVD300"/>
      <c r="SVE300"/>
      <c r="SVF300"/>
      <c r="SVG300"/>
      <c r="SVH300"/>
      <c r="SVI300"/>
      <c r="SVJ300"/>
      <c r="SVK300"/>
      <c r="SVL300"/>
      <c r="SVM300"/>
      <c r="SVN300"/>
      <c r="SVO300"/>
      <c r="SVP300"/>
      <c r="SVQ300"/>
      <c r="SVR300"/>
      <c r="SVS300"/>
      <c r="SVT300"/>
      <c r="SVU300"/>
      <c r="SVV300"/>
      <c r="SVW300"/>
      <c r="SVX300"/>
      <c r="SVY300"/>
      <c r="SVZ300"/>
      <c r="SWA300"/>
      <c r="SWB300"/>
      <c r="SWC300"/>
      <c r="SWD300"/>
      <c r="SWE300"/>
      <c r="SWF300"/>
      <c r="SWG300"/>
      <c r="SWH300"/>
      <c r="SWI300"/>
      <c r="SWJ300"/>
      <c r="SWK300"/>
      <c r="SWL300"/>
      <c r="SWM300"/>
      <c r="SWN300"/>
      <c r="SWO300"/>
      <c r="SWP300"/>
      <c r="SWQ300"/>
      <c r="SWR300"/>
      <c r="SWS300"/>
      <c r="SWT300"/>
      <c r="SWU300"/>
      <c r="SWV300"/>
      <c r="SWW300"/>
      <c r="SWX300"/>
      <c r="SWY300"/>
      <c r="SWZ300"/>
      <c r="SXA300"/>
      <c r="SXB300"/>
      <c r="SXC300"/>
      <c r="SXD300"/>
      <c r="SXE300"/>
      <c r="SXF300"/>
      <c r="SXG300"/>
      <c r="SXH300"/>
      <c r="SXI300"/>
      <c r="SXJ300"/>
      <c r="SXK300"/>
      <c r="SXL300"/>
      <c r="SXM300"/>
      <c r="SXN300"/>
      <c r="SXO300"/>
      <c r="SXP300"/>
      <c r="SXQ300"/>
      <c r="SXR300"/>
      <c r="SXS300"/>
      <c r="SXT300"/>
      <c r="SXU300"/>
      <c r="SXV300"/>
      <c r="SXW300"/>
      <c r="SXX300"/>
      <c r="SXY300"/>
      <c r="SXZ300"/>
      <c r="SYA300"/>
      <c r="SYB300"/>
      <c r="SYC300"/>
      <c r="SYD300"/>
      <c r="SYE300"/>
      <c r="SYF300"/>
      <c r="SYG300"/>
      <c r="SYH300"/>
      <c r="SYI300"/>
      <c r="SYJ300"/>
      <c r="SYK300"/>
      <c r="SYL300"/>
      <c r="SYM300"/>
      <c r="SYN300"/>
      <c r="SYO300"/>
      <c r="SYP300"/>
      <c r="SYQ300"/>
      <c r="SYR300"/>
      <c r="SYS300"/>
      <c r="SYT300"/>
      <c r="SYU300"/>
      <c r="SYV300"/>
      <c r="SYW300"/>
      <c r="SYX300"/>
      <c r="SYY300"/>
      <c r="SYZ300"/>
      <c r="SZA300"/>
      <c r="SZB300"/>
      <c r="SZC300"/>
      <c r="SZD300"/>
      <c r="SZE300"/>
      <c r="SZF300"/>
      <c r="SZG300"/>
      <c r="SZH300"/>
      <c r="SZI300"/>
      <c r="SZJ300"/>
      <c r="SZK300"/>
      <c r="SZL300"/>
      <c r="SZM300"/>
      <c r="SZN300"/>
      <c r="SZO300"/>
      <c r="SZP300"/>
      <c r="SZQ300"/>
      <c r="SZR300"/>
      <c r="SZS300"/>
      <c r="SZT300"/>
      <c r="SZU300"/>
      <c r="SZV300"/>
      <c r="SZW300"/>
      <c r="SZX300"/>
      <c r="SZY300"/>
      <c r="SZZ300"/>
      <c r="TAA300"/>
      <c r="TAB300"/>
      <c r="TAC300"/>
      <c r="TAD300"/>
      <c r="TAE300"/>
      <c r="TAF300"/>
      <c r="TAG300"/>
      <c r="TAH300"/>
      <c r="TAI300"/>
      <c r="TAJ300"/>
      <c r="TAK300"/>
      <c r="TAL300"/>
      <c r="TAM300"/>
      <c r="TAN300"/>
      <c r="TAO300"/>
      <c r="TAP300"/>
      <c r="TAQ300"/>
      <c r="TAR300"/>
      <c r="TAS300"/>
      <c r="TAT300"/>
      <c r="TAU300"/>
      <c r="TAV300"/>
      <c r="TAW300"/>
      <c r="TAX300"/>
      <c r="TAY300"/>
      <c r="TAZ300"/>
      <c r="TBA300"/>
      <c r="TBB300"/>
      <c r="TBC300"/>
      <c r="TBD300"/>
      <c r="TBE300"/>
      <c r="TBF300"/>
      <c r="TBG300"/>
      <c r="TBH300"/>
      <c r="TBI300"/>
      <c r="TBJ300"/>
      <c r="TBK300"/>
      <c r="TBL300"/>
      <c r="TBM300"/>
      <c r="TBN300"/>
      <c r="TBO300"/>
      <c r="TBP300"/>
      <c r="TBQ300"/>
      <c r="TBR300"/>
      <c r="TBS300"/>
      <c r="TBT300"/>
      <c r="TBU300"/>
      <c r="TBV300"/>
      <c r="TBW300"/>
      <c r="TBX300"/>
      <c r="TBY300"/>
      <c r="TBZ300"/>
      <c r="TCA300"/>
      <c r="TCB300"/>
      <c r="TCC300"/>
      <c r="TCD300"/>
      <c r="TCE300"/>
      <c r="TCF300"/>
      <c r="TCG300"/>
      <c r="TCH300"/>
      <c r="TCI300"/>
      <c r="TCJ300"/>
      <c r="TCK300"/>
      <c r="TCL300"/>
      <c r="TCM300"/>
      <c r="TCN300"/>
      <c r="TCO300"/>
      <c r="TCP300"/>
      <c r="TCQ300"/>
      <c r="TCR300"/>
      <c r="TCS300"/>
      <c r="TCT300"/>
      <c r="TCU300"/>
      <c r="TCV300"/>
      <c r="TCW300"/>
      <c r="TCX300"/>
      <c r="TCY300"/>
      <c r="TCZ300"/>
      <c r="TDA300"/>
      <c r="TDB300"/>
      <c r="TDC300"/>
      <c r="TDD300"/>
      <c r="TDE300"/>
      <c r="TDF300"/>
      <c r="TDG300"/>
      <c r="TDH300"/>
      <c r="TDI300"/>
      <c r="TDJ300"/>
      <c r="TDK300"/>
      <c r="TDL300"/>
      <c r="TDM300"/>
      <c r="TDN300"/>
      <c r="TDO300"/>
      <c r="TDP300"/>
      <c r="TDQ300"/>
      <c r="TDR300"/>
      <c r="TDS300"/>
      <c r="TDT300"/>
      <c r="TDU300"/>
      <c r="TDV300"/>
      <c r="TDW300"/>
      <c r="TDX300"/>
      <c r="TDY300"/>
      <c r="TDZ300"/>
      <c r="TEA300"/>
      <c r="TEB300"/>
      <c r="TEC300"/>
      <c r="TED300"/>
      <c r="TEE300"/>
      <c r="TEF300"/>
      <c r="TEG300"/>
      <c r="TEH300"/>
      <c r="TEI300"/>
      <c r="TEJ300"/>
      <c r="TEK300"/>
      <c r="TEL300"/>
      <c r="TEM300"/>
      <c r="TEN300"/>
      <c r="TEO300"/>
      <c r="TEP300"/>
      <c r="TEQ300"/>
      <c r="TER300"/>
      <c r="TES300"/>
      <c r="TET300"/>
      <c r="TEU300"/>
      <c r="TEV300"/>
      <c r="TEW300"/>
      <c r="TEX300"/>
      <c r="TEY300"/>
      <c r="TEZ300"/>
      <c r="TFA300"/>
      <c r="TFB300"/>
      <c r="TFC300"/>
      <c r="TFD300"/>
      <c r="TFE300"/>
      <c r="TFF300"/>
      <c r="TFG300"/>
      <c r="TFH300"/>
      <c r="TFI300"/>
      <c r="TFJ300"/>
      <c r="TFK300"/>
      <c r="TFL300"/>
      <c r="TFM300"/>
      <c r="TFN300"/>
      <c r="TFO300"/>
      <c r="TFP300"/>
      <c r="TFQ300"/>
      <c r="TFR300"/>
      <c r="TFS300"/>
      <c r="TFT300"/>
      <c r="TFU300"/>
      <c r="TFV300"/>
      <c r="TFW300"/>
      <c r="TFX300"/>
      <c r="TFY300"/>
      <c r="TFZ300"/>
      <c r="TGA300"/>
      <c r="TGB300"/>
      <c r="TGC300"/>
      <c r="TGD300"/>
      <c r="TGE300"/>
      <c r="TGF300"/>
      <c r="TGG300"/>
      <c r="TGH300"/>
      <c r="TGI300"/>
      <c r="TGJ300"/>
      <c r="TGK300"/>
      <c r="TGL300"/>
      <c r="TGM300"/>
      <c r="TGN300"/>
      <c r="TGO300"/>
      <c r="TGP300"/>
      <c r="TGQ300"/>
      <c r="TGR300"/>
      <c r="TGS300"/>
      <c r="TGT300"/>
      <c r="TGU300"/>
      <c r="TGV300"/>
      <c r="TGW300"/>
      <c r="TGX300"/>
      <c r="TGY300"/>
      <c r="TGZ300"/>
      <c r="THA300"/>
      <c r="THB300"/>
      <c r="THC300"/>
      <c r="THD300"/>
      <c r="THE300"/>
      <c r="THF300"/>
      <c r="THG300"/>
      <c r="THH300"/>
      <c r="THI300"/>
      <c r="THJ300"/>
      <c r="THK300"/>
      <c r="THL300"/>
      <c r="THM300"/>
      <c r="THN300"/>
      <c r="THO300"/>
      <c r="THP300"/>
      <c r="THQ300"/>
      <c r="THR300"/>
      <c r="THS300"/>
      <c r="THT300"/>
      <c r="THU300"/>
      <c r="THV300"/>
      <c r="THW300"/>
      <c r="THX300"/>
      <c r="THY300"/>
      <c r="THZ300"/>
      <c r="TIA300"/>
      <c r="TIB300"/>
      <c r="TIC300"/>
      <c r="TID300"/>
      <c r="TIE300"/>
      <c r="TIF300"/>
      <c r="TIG300"/>
      <c r="TIH300"/>
      <c r="TII300"/>
      <c r="TIJ300"/>
      <c r="TIK300"/>
      <c r="TIL300"/>
      <c r="TIM300"/>
      <c r="TIN300"/>
      <c r="TIO300"/>
      <c r="TIP300"/>
      <c r="TIQ300"/>
      <c r="TIR300"/>
      <c r="TIS300"/>
      <c r="TIT300"/>
      <c r="TIU300"/>
      <c r="TIV300"/>
      <c r="TIW300"/>
      <c r="TIX300"/>
      <c r="TIY300"/>
      <c r="TIZ300"/>
      <c r="TJA300"/>
      <c r="TJB300"/>
      <c r="TJC300"/>
      <c r="TJD300"/>
      <c r="TJE300"/>
      <c r="TJF300"/>
      <c r="TJG300"/>
      <c r="TJH300"/>
      <c r="TJI300"/>
      <c r="TJJ300"/>
      <c r="TJK300"/>
      <c r="TJL300"/>
      <c r="TJM300"/>
      <c r="TJN300"/>
      <c r="TJO300"/>
      <c r="TJP300"/>
      <c r="TJQ300"/>
      <c r="TJR300"/>
      <c r="TJS300"/>
      <c r="TJT300"/>
      <c r="TJU300"/>
      <c r="TJV300"/>
      <c r="TJW300"/>
      <c r="TJX300"/>
      <c r="TJY300"/>
      <c r="TJZ300"/>
      <c r="TKA300"/>
      <c r="TKB300"/>
      <c r="TKC300"/>
      <c r="TKD300"/>
      <c r="TKE300"/>
      <c r="TKF300"/>
      <c r="TKG300"/>
      <c r="TKH300"/>
      <c r="TKI300"/>
      <c r="TKJ300"/>
      <c r="TKK300"/>
      <c r="TKL300"/>
      <c r="TKM300"/>
      <c r="TKN300"/>
      <c r="TKO300"/>
      <c r="TKP300"/>
      <c r="TKQ300"/>
      <c r="TKR300"/>
      <c r="TKS300"/>
      <c r="TKT300"/>
      <c r="TKU300"/>
      <c r="TKV300"/>
      <c r="TKW300"/>
      <c r="TKX300"/>
      <c r="TKY300"/>
      <c r="TKZ300"/>
      <c r="TLA300"/>
      <c r="TLB300"/>
      <c r="TLC300"/>
      <c r="TLD300"/>
      <c r="TLE300"/>
      <c r="TLF300"/>
      <c r="TLG300"/>
      <c r="TLH300"/>
      <c r="TLI300"/>
      <c r="TLJ300"/>
      <c r="TLK300"/>
      <c r="TLL300"/>
      <c r="TLM300"/>
      <c r="TLN300"/>
      <c r="TLO300"/>
      <c r="TLP300"/>
      <c r="TLQ300"/>
      <c r="TLR300"/>
      <c r="TLS300"/>
      <c r="TLT300"/>
      <c r="TLU300"/>
      <c r="TLV300"/>
      <c r="TLW300"/>
      <c r="TLX300"/>
      <c r="TLY300"/>
      <c r="TLZ300"/>
      <c r="TMA300"/>
      <c r="TMB300"/>
      <c r="TMC300"/>
      <c r="TMD300"/>
      <c r="TME300"/>
      <c r="TMF300"/>
      <c r="TMG300"/>
      <c r="TMH300"/>
      <c r="TMI300"/>
      <c r="TMJ300"/>
      <c r="TMK300"/>
      <c r="TML300"/>
      <c r="TMM300"/>
      <c r="TMN300"/>
      <c r="TMO300"/>
      <c r="TMP300"/>
      <c r="TMQ300"/>
      <c r="TMR300"/>
      <c r="TMS300"/>
      <c r="TMT300"/>
      <c r="TMU300"/>
      <c r="TMV300"/>
      <c r="TMW300"/>
      <c r="TMX300"/>
      <c r="TMY300"/>
      <c r="TMZ300"/>
      <c r="TNA300"/>
      <c r="TNB300"/>
      <c r="TNC300"/>
      <c r="TND300"/>
      <c r="TNE300"/>
      <c r="TNF300"/>
      <c r="TNG300"/>
      <c r="TNH300"/>
      <c r="TNI300"/>
      <c r="TNJ300"/>
      <c r="TNK300"/>
      <c r="TNL300"/>
      <c r="TNM300"/>
      <c r="TNN300"/>
      <c r="TNO300"/>
      <c r="TNP300"/>
      <c r="TNQ300"/>
      <c r="TNR300"/>
      <c r="TNS300"/>
      <c r="TNT300"/>
      <c r="TNU300"/>
      <c r="TNV300"/>
      <c r="TNW300"/>
      <c r="TNX300"/>
      <c r="TNY300"/>
      <c r="TNZ300"/>
      <c r="TOA300"/>
      <c r="TOB300"/>
      <c r="TOC300"/>
      <c r="TOD300"/>
      <c r="TOE300"/>
      <c r="TOF300"/>
      <c r="TOG300"/>
      <c r="TOH300"/>
      <c r="TOI300"/>
      <c r="TOJ300"/>
      <c r="TOK300"/>
      <c r="TOL300"/>
      <c r="TOM300"/>
      <c r="TON300"/>
      <c r="TOO300"/>
      <c r="TOP300"/>
      <c r="TOQ300"/>
      <c r="TOR300"/>
      <c r="TOS300"/>
      <c r="TOT300"/>
      <c r="TOU300"/>
      <c r="TOV300"/>
      <c r="TOW300"/>
      <c r="TOX300"/>
      <c r="TOY300"/>
      <c r="TOZ300"/>
      <c r="TPA300"/>
      <c r="TPB300"/>
      <c r="TPC300"/>
      <c r="TPD300"/>
      <c r="TPE300"/>
      <c r="TPF300"/>
      <c r="TPG300"/>
      <c r="TPH300"/>
      <c r="TPI300"/>
      <c r="TPJ300"/>
      <c r="TPK300"/>
      <c r="TPL300"/>
      <c r="TPM300"/>
      <c r="TPN300"/>
      <c r="TPO300"/>
      <c r="TPP300"/>
      <c r="TPQ300"/>
      <c r="TPR300"/>
      <c r="TPS300"/>
      <c r="TPT300"/>
      <c r="TPU300"/>
      <c r="TPV300"/>
      <c r="TPW300"/>
      <c r="TPX300"/>
      <c r="TPY300"/>
      <c r="TPZ300"/>
      <c r="TQA300"/>
      <c r="TQB300"/>
      <c r="TQC300"/>
      <c r="TQD300"/>
      <c r="TQE300"/>
      <c r="TQF300"/>
      <c r="TQG300"/>
      <c r="TQH300"/>
      <c r="TQI300"/>
      <c r="TQJ300"/>
      <c r="TQK300"/>
      <c r="TQL300"/>
      <c r="TQM300"/>
      <c r="TQN300"/>
      <c r="TQO300"/>
      <c r="TQP300"/>
      <c r="TQQ300"/>
      <c r="TQR300"/>
      <c r="TQS300"/>
      <c r="TQT300"/>
      <c r="TQU300"/>
      <c r="TQV300"/>
      <c r="TQW300"/>
      <c r="TQX300"/>
      <c r="TQY300"/>
      <c r="TQZ300"/>
      <c r="TRA300"/>
      <c r="TRB300"/>
      <c r="TRC300"/>
      <c r="TRD300"/>
      <c r="TRE300"/>
      <c r="TRF300"/>
      <c r="TRG300"/>
      <c r="TRH300"/>
      <c r="TRI300"/>
      <c r="TRJ300"/>
      <c r="TRK300"/>
      <c r="TRL300"/>
      <c r="TRM300"/>
      <c r="TRN300"/>
      <c r="TRO300"/>
      <c r="TRP300"/>
      <c r="TRQ300"/>
      <c r="TRR300"/>
      <c r="TRS300"/>
      <c r="TRT300"/>
      <c r="TRU300"/>
      <c r="TRV300"/>
      <c r="TRW300"/>
      <c r="TRX300"/>
      <c r="TRY300"/>
      <c r="TRZ300"/>
      <c r="TSA300"/>
      <c r="TSB300"/>
      <c r="TSC300"/>
      <c r="TSD300"/>
      <c r="TSE300"/>
      <c r="TSF300"/>
      <c r="TSG300"/>
      <c r="TSH300"/>
      <c r="TSI300"/>
      <c r="TSJ300"/>
      <c r="TSK300"/>
      <c r="TSL300"/>
      <c r="TSM300"/>
      <c r="TSN300"/>
      <c r="TSO300"/>
      <c r="TSP300"/>
      <c r="TSQ300"/>
      <c r="TSR300"/>
      <c r="TSS300"/>
      <c r="TST300"/>
      <c r="TSU300"/>
      <c r="TSV300"/>
      <c r="TSW300"/>
      <c r="TSX300"/>
      <c r="TSY300"/>
      <c r="TSZ300"/>
      <c r="TTA300"/>
      <c r="TTB300"/>
      <c r="TTC300"/>
      <c r="TTD300"/>
      <c r="TTE300"/>
      <c r="TTF300"/>
      <c r="TTG300"/>
      <c r="TTH300"/>
      <c r="TTI300"/>
      <c r="TTJ300"/>
      <c r="TTK300"/>
      <c r="TTL300"/>
      <c r="TTM300"/>
      <c r="TTN300"/>
      <c r="TTO300"/>
      <c r="TTP300"/>
      <c r="TTQ300"/>
      <c r="TTR300"/>
      <c r="TTS300"/>
      <c r="TTT300"/>
      <c r="TTU300"/>
      <c r="TTV300"/>
      <c r="TTW300"/>
      <c r="TTX300"/>
      <c r="TTY300"/>
      <c r="TTZ300"/>
      <c r="TUA300"/>
      <c r="TUB300"/>
      <c r="TUC300"/>
      <c r="TUD300"/>
      <c r="TUE300"/>
      <c r="TUF300"/>
      <c r="TUG300"/>
      <c r="TUH300"/>
      <c r="TUI300"/>
      <c r="TUJ300"/>
      <c r="TUK300"/>
      <c r="TUL300"/>
      <c r="TUM300"/>
      <c r="TUN300"/>
      <c r="TUO300"/>
      <c r="TUP300"/>
      <c r="TUQ300"/>
      <c r="TUR300"/>
      <c r="TUS300"/>
      <c r="TUT300"/>
      <c r="TUU300"/>
      <c r="TUV300"/>
      <c r="TUW300"/>
      <c r="TUX300"/>
      <c r="TUY300"/>
      <c r="TUZ300"/>
      <c r="TVA300"/>
      <c r="TVB300"/>
      <c r="TVC300"/>
      <c r="TVD300"/>
      <c r="TVE300"/>
      <c r="TVF300"/>
      <c r="TVG300"/>
      <c r="TVH300"/>
      <c r="TVI300"/>
      <c r="TVJ300"/>
      <c r="TVK300"/>
      <c r="TVL300"/>
      <c r="TVM300"/>
      <c r="TVN300"/>
      <c r="TVO300"/>
      <c r="TVP300"/>
      <c r="TVQ300"/>
      <c r="TVR300"/>
      <c r="TVS300"/>
      <c r="TVT300"/>
      <c r="TVU300"/>
      <c r="TVV300"/>
      <c r="TVW300"/>
      <c r="TVX300"/>
      <c r="TVY300"/>
      <c r="TVZ300"/>
      <c r="TWA300"/>
      <c r="TWB300"/>
      <c r="TWC300"/>
      <c r="TWD300"/>
      <c r="TWE300"/>
      <c r="TWF300"/>
      <c r="TWG300"/>
      <c r="TWH300"/>
      <c r="TWI300"/>
      <c r="TWJ300"/>
      <c r="TWK300"/>
      <c r="TWL300"/>
      <c r="TWM300"/>
      <c r="TWN300"/>
      <c r="TWO300"/>
      <c r="TWP300"/>
      <c r="TWQ300"/>
      <c r="TWR300"/>
      <c r="TWS300"/>
      <c r="TWT300"/>
      <c r="TWU300"/>
      <c r="TWV300"/>
      <c r="TWW300"/>
      <c r="TWX300"/>
      <c r="TWY300"/>
      <c r="TWZ300"/>
      <c r="TXA300"/>
      <c r="TXB300"/>
      <c r="TXC300"/>
      <c r="TXD300"/>
      <c r="TXE300"/>
      <c r="TXF300"/>
      <c r="TXG300"/>
      <c r="TXH300"/>
      <c r="TXI300"/>
      <c r="TXJ300"/>
      <c r="TXK300"/>
      <c r="TXL300"/>
      <c r="TXM300"/>
      <c r="TXN300"/>
      <c r="TXO300"/>
      <c r="TXP300"/>
      <c r="TXQ300"/>
      <c r="TXR300"/>
      <c r="TXS300"/>
      <c r="TXT300"/>
      <c r="TXU300"/>
      <c r="TXV300"/>
      <c r="TXW300"/>
      <c r="TXX300"/>
      <c r="TXY300"/>
      <c r="TXZ300"/>
      <c r="TYA300"/>
      <c r="TYB300"/>
      <c r="TYC300"/>
      <c r="TYD300"/>
      <c r="TYE300"/>
      <c r="TYF300"/>
      <c r="TYG300"/>
      <c r="TYH300"/>
      <c r="TYI300"/>
      <c r="TYJ300"/>
      <c r="TYK300"/>
      <c r="TYL300"/>
      <c r="TYM300"/>
      <c r="TYN300"/>
      <c r="TYO300"/>
      <c r="TYP300"/>
      <c r="TYQ300"/>
      <c r="TYR300"/>
      <c r="TYS300"/>
      <c r="TYT300"/>
      <c r="TYU300"/>
      <c r="TYV300"/>
      <c r="TYW300"/>
      <c r="TYX300"/>
      <c r="TYY300"/>
      <c r="TYZ300"/>
      <c r="TZA300"/>
      <c r="TZB300"/>
      <c r="TZC300"/>
      <c r="TZD300"/>
      <c r="TZE300"/>
      <c r="TZF300"/>
      <c r="TZG300"/>
      <c r="TZH300"/>
      <c r="TZI300"/>
      <c r="TZJ300"/>
      <c r="TZK300"/>
      <c r="TZL300"/>
      <c r="TZM300"/>
      <c r="TZN300"/>
      <c r="TZO300"/>
      <c r="TZP300"/>
      <c r="TZQ300"/>
      <c r="TZR300"/>
      <c r="TZS300"/>
      <c r="TZT300"/>
      <c r="TZU300"/>
      <c r="TZV300"/>
      <c r="TZW300"/>
      <c r="TZX300"/>
      <c r="TZY300"/>
      <c r="TZZ300"/>
      <c r="UAA300"/>
      <c r="UAB300"/>
      <c r="UAC300"/>
      <c r="UAD300"/>
      <c r="UAE300"/>
      <c r="UAF300"/>
      <c r="UAG300"/>
      <c r="UAH300"/>
      <c r="UAI300"/>
      <c r="UAJ300"/>
      <c r="UAK300"/>
      <c r="UAL300"/>
      <c r="UAM300"/>
      <c r="UAN300"/>
      <c r="UAO300"/>
      <c r="UAP300"/>
      <c r="UAQ300"/>
      <c r="UAR300"/>
      <c r="UAS300"/>
      <c r="UAT300"/>
      <c r="UAU300"/>
      <c r="UAV300"/>
      <c r="UAW300"/>
      <c r="UAX300"/>
      <c r="UAY300"/>
      <c r="UAZ300"/>
      <c r="UBA300"/>
      <c r="UBB300"/>
      <c r="UBC300"/>
      <c r="UBD300"/>
      <c r="UBE300"/>
      <c r="UBF300"/>
      <c r="UBG300"/>
      <c r="UBH300"/>
      <c r="UBI300"/>
      <c r="UBJ300"/>
      <c r="UBK300"/>
      <c r="UBL300"/>
      <c r="UBM300"/>
      <c r="UBN300"/>
      <c r="UBO300"/>
      <c r="UBP300"/>
      <c r="UBQ300"/>
      <c r="UBR300"/>
      <c r="UBS300"/>
      <c r="UBT300"/>
      <c r="UBU300"/>
      <c r="UBV300"/>
      <c r="UBW300"/>
      <c r="UBX300"/>
      <c r="UBY300"/>
      <c r="UBZ300"/>
      <c r="UCA300"/>
      <c r="UCB300"/>
      <c r="UCC300"/>
      <c r="UCD300"/>
      <c r="UCE300"/>
      <c r="UCF300"/>
      <c r="UCG300"/>
      <c r="UCH300"/>
      <c r="UCI300"/>
      <c r="UCJ300"/>
      <c r="UCK300"/>
      <c r="UCL300"/>
      <c r="UCM300"/>
      <c r="UCN300"/>
      <c r="UCO300"/>
      <c r="UCP300"/>
      <c r="UCQ300"/>
      <c r="UCR300"/>
      <c r="UCS300"/>
      <c r="UCT300"/>
      <c r="UCU300"/>
      <c r="UCV300"/>
      <c r="UCW300"/>
      <c r="UCX300"/>
      <c r="UCY300"/>
      <c r="UCZ300"/>
      <c r="UDA300"/>
      <c r="UDB300"/>
      <c r="UDC300"/>
      <c r="UDD300"/>
      <c r="UDE300"/>
      <c r="UDF300"/>
      <c r="UDG300"/>
      <c r="UDH300"/>
      <c r="UDI300"/>
      <c r="UDJ300"/>
      <c r="UDK300"/>
      <c r="UDL300"/>
      <c r="UDM300"/>
      <c r="UDN300"/>
      <c r="UDO300"/>
      <c r="UDP300"/>
      <c r="UDQ300"/>
      <c r="UDR300"/>
      <c r="UDS300"/>
      <c r="UDT300"/>
      <c r="UDU300"/>
      <c r="UDV300"/>
      <c r="UDW300"/>
      <c r="UDX300"/>
      <c r="UDY300"/>
      <c r="UDZ300"/>
      <c r="UEA300"/>
      <c r="UEB300"/>
      <c r="UEC300"/>
      <c r="UED300"/>
      <c r="UEE300"/>
      <c r="UEF300"/>
      <c r="UEG300"/>
      <c r="UEH300"/>
      <c r="UEI300"/>
      <c r="UEJ300"/>
      <c r="UEK300"/>
      <c r="UEL300"/>
      <c r="UEM300"/>
      <c r="UEN300"/>
      <c r="UEO300"/>
      <c r="UEP300"/>
      <c r="UEQ300"/>
      <c r="UER300"/>
      <c r="UES300"/>
      <c r="UET300"/>
      <c r="UEU300"/>
      <c r="UEV300"/>
      <c r="UEW300"/>
      <c r="UEX300"/>
      <c r="UEY300"/>
      <c r="UEZ300"/>
      <c r="UFA300"/>
      <c r="UFB300"/>
      <c r="UFC300"/>
      <c r="UFD300"/>
      <c r="UFE300"/>
      <c r="UFF300"/>
      <c r="UFG300"/>
      <c r="UFH300"/>
      <c r="UFI300"/>
      <c r="UFJ300"/>
      <c r="UFK300"/>
      <c r="UFL300"/>
      <c r="UFM300"/>
      <c r="UFN300"/>
      <c r="UFO300"/>
      <c r="UFP300"/>
      <c r="UFQ300"/>
      <c r="UFR300"/>
      <c r="UFS300"/>
      <c r="UFT300"/>
      <c r="UFU300"/>
      <c r="UFV300"/>
      <c r="UFW300"/>
      <c r="UFX300"/>
      <c r="UFY300"/>
      <c r="UFZ300"/>
      <c r="UGA300"/>
      <c r="UGB300"/>
      <c r="UGC300"/>
      <c r="UGD300"/>
      <c r="UGE300"/>
      <c r="UGF300"/>
      <c r="UGG300"/>
      <c r="UGH300"/>
      <c r="UGI300"/>
      <c r="UGJ300"/>
      <c r="UGK300"/>
      <c r="UGL300"/>
      <c r="UGM300"/>
      <c r="UGN300"/>
      <c r="UGO300"/>
      <c r="UGP300"/>
      <c r="UGQ300"/>
      <c r="UGR300"/>
      <c r="UGS300"/>
      <c r="UGT300"/>
      <c r="UGU300"/>
      <c r="UGV300"/>
      <c r="UGW300"/>
      <c r="UGX300"/>
      <c r="UGY300"/>
      <c r="UGZ300"/>
      <c r="UHA300"/>
      <c r="UHB300"/>
      <c r="UHC300"/>
      <c r="UHD300"/>
      <c r="UHE300"/>
      <c r="UHF300"/>
      <c r="UHG300"/>
      <c r="UHH300"/>
      <c r="UHI300"/>
      <c r="UHJ300"/>
      <c r="UHK300"/>
      <c r="UHL300"/>
      <c r="UHM300"/>
      <c r="UHN300"/>
      <c r="UHO300"/>
      <c r="UHP300"/>
      <c r="UHQ300"/>
      <c r="UHR300"/>
      <c r="UHS300"/>
      <c r="UHT300"/>
      <c r="UHU300"/>
      <c r="UHV300"/>
      <c r="UHW300"/>
      <c r="UHX300"/>
      <c r="UHY300"/>
      <c r="UHZ300"/>
      <c r="UIA300"/>
      <c r="UIB300"/>
      <c r="UIC300"/>
      <c r="UID300"/>
      <c r="UIE300"/>
      <c r="UIF300"/>
      <c r="UIG300"/>
      <c r="UIH300"/>
      <c r="UII300"/>
      <c r="UIJ300"/>
      <c r="UIK300"/>
      <c r="UIL300"/>
      <c r="UIM300"/>
      <c r="UIN300"/>
      <c r="UIO300"/>
      <c r="UIP300"/>
      <c r="UIQ300"/>
      <c r="UIR300"/>
      <c r="UIS300"/>
      <c r="UIT300"/>
      <c r="UIU300"/>
      <c r="UIV300"/>
      <c r="UIW300"/>
      <c r="UIX300"/>
      <c r="UIY300"/>
      <c r="UIZ300"/>
      <c r="UJA300"/>
      <c r="UJB300"/>
      <c r="UJC300"/>
      <c r="UJD300"/>
      <c r="UJE300"/>
      <c r="UJF300"/>
      <c r="UJG300"/>
      <c r="UJH300"/>
      <c r="UJI300"/>
      <c r="UJJ300"/>
      <c r="UJK300"/>
      <c r="UJL300"/>
      <c r="UJM300"/>
      <c r="UJN300"/>
      <c r="UJO300"/>
      <c r="UJP300"/>
      <c r="UJQ300"/>
      <c r="UJR300"/>
      <c r="UJS300"/>
      <c r="UJT300"/>
      <c r="UJU300"/>
      <c r="UJV300"/>
      <c r="UJW300"/>
      <c r="UJX300"/>
      <c r="UJY300"/>
      <c r="UJZ300"/>
      <c r="UKA300"/>
      <c r="UKB300"/>
      <c r="UKC300"/>
      <c r="UKD300"/>
      <c r="UKE300"/>
      <c r="UKF300"/>
      <c r="UKG300"/>
      <c r="UKH300"/>
      <c r="UKI300"/>
      <c r="UKJ300"/>
      <c r="UKK300"/>
      <c r="UKL300"/>
      <c r="UKM300"/>
      <c r="UKN300"/>
      <c r="UKO300"/>
      <c r="UKP300"/>
      <c r="UKQ300"/>
      <c r="UKR300"/>
      <c r="UKS300"/>
      <c r="UKT300"/>
      <c r="UKU300"/>
      <c r="UKV300"/>
      <c r="UKW300"/>
      <c r="UKX300"/>
      <c r="UKY300"/>
      <c r="UKZ300"/>
      <c r="ULA300"/>
      <c r="ULB300"/>
      <c r="ULC300"/>
      <c r="ULD300"/>
      <c r="ULE300"/>
      <c r="ULF300"/>
      <c r="ULG300"/>
      <c r="ULH300"/>
      <c r="ULI300"/>
      <c r="ULJ300"/>
      <c r="ULK300"/>
      <c r="ULL300"/>
      <c r="ULM300"/>
      <c r="ULN300"/>
      <c r="ULO300"/>
      <c r="ULP300"/>
      <c r="ULQ300"/>
      <c r="ULR300"/>
      <c r="ULS300"/>
      <c r="ULT300"/>
      <c r="ULU300"/>
      <c r="ULV300"/>
      <c r="ULW300"/>
      <c r="ULX300"/>
      <c r="ULY300"/>
      <c r="ULZ300"/>
      <c r="UMA300"/>
      <c r="UMB300"/>
      <c r="UMC300"/>
      <c r="UMD300"/>
      <c r="UME300"/>
      <c r="UMF300"/>
      <c r="UMG300"/>
      <c r="UMH300"/>
      <c r="UMI300"/>
      <c r="UMJ300"/>
      <c r="UMK300"/>
      <c r="UML300"/>
      <c r="UMM300"/>
      <c r="UMN300"/>
      <c r="UMO300"/>
      <c r="UMP300"/>
      <c r="UMQ300"/>
      <c r="UMR300"/>
      <c r="UMS300"/>
      <c r="UMT300"/>
      <c r="UMU300"/>
      <c r="UMV300"/>
      <c r="UMW300"/>
      <c r="UMX300"/>
      <c r="UMY300"/>
      <c r="UMZ300"/>
      <c r="UNA300"/>
      <c r="UNB300"/>
      <c r="UNC300"/>
      <c r="UND300"/>
      <c r="UNE300"/>
      <c r="UNF300"/>
      <c r="UNG300"/>
      <c r="UNH300"/>
      <c r="UNI300"/>
      <c r="UNJ300"/>
      <c r="UNK300"/>
      <c r="UNL300"/>
      <c r="UNM300"/>
      <c r="UNN300"/>
      <c r="UNO300"/>
      <c r="UNP300"/>
      <c r="UNQ300"/>
      <c r="UNR300"/>
      <c r="UNS300"/>
      <c r="UNT300"/>
      <c r="UNU300"/>
      <c r="UNV300"/>
      <c r="UNW300"/>
      <c r="UNX300"/>
      <c r="UNY300"/>
      <c r="UNZ300"/>
      <c r="UOA300"/>
      <c r="UOB300"/>
      <c r="UOC300"/>
      <c r="UOD300"/>
      <c r="UOE300"/>
      <c r="UOF300"/>
      <c r="UOG300"/>
      <c r="UOH300"/>
      <c r="UOI300"/>
      <c r="UOJ300"/>
      <c r="UOK300"/>
      <c r="UOL300"/>
      <c r="UOM300"/>
      <c r="UON300"/>
      <c r="UOO300"/>
      <c r="UOP300"/>
      <c r="UOQ300"/>
      <c r="UOR300"/>
      <c r="UOS300"/>
      <c r="UOT300"/>
      <c r="UOU300"/>
      <c r="UOV300"/>
      <c r="UOW300"/>
      <c r="UOX300"/>
      <c r="UOY300"/>
      <c r="UOZ300"/>
      <c r="UPA300"/>
      <c r="UPB300"/>
      <c r="UPC300"/>
      <c r="UPD300"/>
      <c r="UPE300"/>
      <c r="UPF300"/>
      <c r="UPG300"/>
      <c r="UPH300"/>
      <c r="UPI300"/>
      <c r="UPJ300"/>
      <c r="UPK300"/>
      <c r="UPL300"/>
      <c r="UPM300"/>
      <c r="UPN300"/>
      <c r="UPO300"/>
      <c r="UPP300"/>
      <c r="UPQ300"/>
      <c r="UPR300"/>
      <c r="UPS300"/>
      <c r="UPT300"/>
      <c r="UPU300"/>
      <c r="UPV300"/>
      <c r="UPW300"/>
      <c r="UPX300"/>
      <c r="UPY300"/>
      <c r="UPZ300"/>
      <c r="UQA300"/>
      <c r="UQB300"/>
      <c r="UQC300"/>
      <c r="UQD300"/>
      <c r="UQE300"/>
      <c r="UQF300"/>
      <c r="UQG300"/>
      <c r="UQH300"/>
      <c r="UQI300"/>
      <c r="UQJ300"/>
      <c r="UQK300"/>
      <c r="UQL300"/>
      <c r="UQM300"/>
      <c r="UQN300"/>
      <c r="UQO300"/>
      <c r="UQP300"/>
      <c r="UQQ300"/>
      <c r="UQR300"/>
      <c r="UQS300"/>
      <c r="UQT300"/>
      <c r="UQU300"/>
      <c r="UQV300"/>
      <c r="UQW300"/>
      <c r="UQX300"/>
      <c r="UQY300"/>
      <c r="UQZ300"/>
      <c r="URA300"/>
      <c r="URB300"/>
      <c r="URC300"/>
      <c r="URD300"/>
      <c r="URE300"/>
      <c r="URF300"/>
      <c r="URG300"/>
      <c r="URH300"/>
      <c r="URI300"/>
      <c r="URJ300"/>
      <c r="URK300"/>
      <c r="URL300"/>
      <c r="URM300"/>
      <c r="URN300"/>
      <c r="URO300"/>
      <c r="URP300"/>
      <c r="URQ300"/>
      <c r="URR300"/>
      <c r="URS300"/>
      <c r="URT300"/>
      <c r="URU300"/>
      <c r="URV300"/>
      <c r="URW300"/>
      <c r="URX300"/>
      <c r="URY300"/>
      <c r="URZ300"/>
      <c r="USA300"/>
      <c r="USB300"/>
      <c r="USC300"/>
      <c r="USD300"/>
      <c r="USE300"/>
      <c r="USF300"/>
      <c r="USG300"/>
      <c r="USH300"/>
      <c r="USI300"/>
      <c r="USJ300"/>
      <c r="USK300"/>
      <c r="USL300"/>
      <c r="USM300"/>
      <c r="USN300"/>
      <c r="USO300"/>
      <c r="USP300"/>
      <c r="USQ300"/>
      <c r="USR300"/>
      <c r="USS300"/>
      <c r="UST300"/>
      <c r="USU300"/>
      <c r="USV300"/>
      <c r="USW300"/>
      <c r="USX300"/>
      <c r="USY300"/>
      <c r="USZ300"/>
      <c r="UTA300"/>
      <c r="UTB300"/>
      <c r="UTC300"/>
      <c r="UTD300"/>
      <c r="UTE300"/>
      <c r="UTF300"/>
      <c r="UTG300"/>
      <c r="UTH300"/>
      <c r="UTI300"/>
      <c r="UTJ300"/>
      <c r="UTK300"/>
      <c r="UTL300"/>
      <c r="UTM300"/>
      <c r="UTN300"/>
      <c r="UTO300"/>
      <c r="UTP300"/>
      <c r="UTQ300"/>
      <c r="UTR300"/>
      <c r="UTS300"/>
      <c r="UTT300"/>
      <c r="UTU300"/>
      <c r="UTV300"/>
      <c r="UTW300"/>
      <c r="UTX300"/>
      <c r="UTY300"/>
      <c r="UTZ300"/>
      <c r="UUA300"/>
      <c r="UUB300"/>
      <c r="UUC300"/>
      <c r="UUD300"/>
      <c r="UUE300"/>
      <c r="UUF300"/>
      <c r="UUG300"/>
      <c r="UUH300"/>
      <c r="UUI300"/>
      <c r="UUJ300"/>
      <c r="UUK300"/>
      <c r="UUL300"/>
      <c r="UUM300"/>
      <c r="UUN300"/>
      <c r="UUO300"/>
      <c r="UUP300"/>
      <c r="UUQ300"/>
      <c r="UUR300"/>
      <c r="UUS300"/>
      <c r="UUT300"/>
      <c r="UUU300"/>
      <c r="UUV300"/>
      <c r="UUW300"/>
      <c r="UUX300"/>
      <c r="UUY300"/>
      <c r="UUZ300"/>
      <c r="UVA300"/>
      <c r="UVB300"/>
      <c r="UVC300"/>
      <c r="UVD300"/>
      <c r="UVE300"/>
      <c r="UVF300"/>
      <c r="UVG300"/>
      <c r="UVH300"/>
      <c r="UVI300"/>
      <c r="UVJ300"/>
      <c r="UVK300"/>
      <c r="UVL300"/>
      <c r="UVM300"/>
      <c r="UVN300"/>
      <c r="UVO300"/>
      <c r="UVP300"/>
      <c r="UVQ300"/>
      <c r="UVR300"/>
      <c r="UVS300"/>
      <c r="UVT300"/>
      <c r="UVU300"/>
      <c r="UVV300"/>
      <c r="UVW300"/>
      <c r="UVX300"/>
      <c r="UVY300"/>
      <c r="UVZ300"/>
      <c r="UWA300"/>
      <c r="UWB300"/>
      <c r="UWC300"/>
      <c r="UWD300"/>
      <c r="UWE300"/>
      <c r="UWF300"/>
      <c r="UWG300"/>
      <c r="UWH300"/>
      <c r="UWI300"/>
      <c r="UWJ300"/>
      <c r="UWK300"/>
      <c r="UWL300"/>
      <c r="UWM300"/>
      <c r="UWN300"/>
      <c r="UWO300"/>
      <c r="UWP300"/>
      <c r="UWQ300"/>
      <c r="UWR300"/>
      <c r="UWS300"/>
      <c r="UWT300"/>
      <c r="UWU300"/>
      <c r="UWV300"/>
      <c r="UWW300"/>
      <c r="UWX300"/>
      <c r="UWY300"/>
      <c r="UWZ300"/>
      <c r="UXA300"/>
      <c r="UXB300"/>
      <c r="UXC300"/>
      <c r="UXD300"/>
      <c r="UXE300"/>
      <c r="UXF300"/>
      <c r="UXG300"/>
      <c r="UXH300"/>
      <c r="UXI300"/>
      <c r="UXJ300"/>
      <c r="UXK300"/>
      <c r="UXL300"/>
      <c r="UXM300"/>
      <c r="UXN300"/>
      <c r="UXO300"/>
      <c r="UXP300"/>
      <c r="UXQ300"/>
      <c r="UXR300"/>
      <c r="UXS300"/>
      <c r="UXT300"/>
      <c r="UXU300"/>
      <c r="UXV300"/>
      <c r="UXW300"/>
      <c r="UXX300"/>
      <c r="UXY300"/>
      <c r="UXZ300"/>
      <c r="UYA300"/>
      <c r="UYB300"/>
      <c r="UYC300"/>
      <c r="UYD300"/>
      <c r="UYE300"/>
      <c r="UYF300"/>
      <c r="UYG300"/>
      <c r="UYH300"/>
      <c r="UYI300"/>
      <c r="UYJ300"/>
      <c r="UYK300"/>
      <c r="UYL300"/>
      <c r="UYM300"/>
      <c r="UYN300"/>
      <c r="UYO300"/>
      <c r="UYP300"/>
      <c r="UYQ300"/>
      <c r="UYR300"/>
      <c r="UYS300"/>
      <c r="UYT300"/>
      <c r="UYU300"/>
      <c r="UYV300"/>
      <c r="UYW300"/>
      <c r="UYX300"/>
      <c r="UYY300"/>
      <c r="UYZ300"/>
      <c r="UZA300"/>
      <c r="UZB300"/>
      <c r="UZC300"/>
      <c r="UZD300"/>
      <c r="UZE300"/>
      <c r="UZF300"/>
      <c r="UZG300"/>
      <c r="UZH300"/>
      <c r="UZI300"/>
      <c r="UZJ300"/>
      <c r="UZK300"/>
      <c r="UZL300"/>
      <c r="UZM300"/>
      <c r="UZN300"/>
      <c r="UZO300"/>
      <c r="UZP300"/>
      <c r="UZQ300"/>
      <c r="UZR300"/>
      <c r="UZS300"/>
      <c r="UZT300"/>
      <c r="UZU300"/>
      <c r="UZV300"/>
      <c r="UZW300"/>
      <c r="UZX300"/>
      <c r="UZY300"/>
      <c r="UZZ300"/>
      <c r="VAA300"/>
      <c r="VAB300"/>
      <c r="VAC300"/>
      <c r="VAD300"/>
      <c r="VAE300"/>
      <c r="VAF300"/>
      <c r="VAG300"/>
      <c r="VAH300"/>
      <c r="VAI300"/>
      <c r="VAJ300"/>
      <c r="VAK300"/>
      <c r="VAL300"/>
      <c r="VAM300"/>
      <c r="VAN300"/>
      <c r="VAO300"/>
      <c r="VAP300"/>
      <c r="VAQ300"/>
      <c r="VAR300"/>
      <c r="VAS300"/>
      <c r="VAT300"/>
      <c r="VAU300"/>
      <c r="VAV300"/>
      <c r="VAW300"/>
      <c r="VAX300"/>
      <c r="VAY300"/>
      <c r="VAZ300"/>
      <c r="VBA300"/>
      <c r="VBB300"/>
      <c r="VBC300"/>
      <c r="VBD300"/>
      <c r="VBE300"/>
      <c r="VBF300"/>
      <c r="VBG300"/>
      <c r="VBH300"/>
      <c r="VBI300"/>
      <c r="VBJ300"/>
      <c r="VBK300"/>
      <c r="VBL300"/>
      <c r="VBM300"/>
      <c r="VBN300"/>
      <c r="VBO300"/>
      <c r="VBP300"/>
      <c r="VBQ300"/>
      <c r="VBR300"/>
      <c r="VBS300"/>
      <c r="VBT300"/>
      <c r="VBU300"/>
      <c r="VBV300"/>
      <c r="VBW300"/>
      <c r="VBX300"/>
      <c r="VBY300"/>
      <c r="VBZ300"/>
      <c r="VCA300"/>
      <c r="VCB300"/>
      <c r="VCC300"/>
      <c r="VCD300"/>
      <c r="VCE300"/>
      <c r="VCF300"/>
      <c r="VCG300"/>
      <c r="VCH300"/>
      <c r="VCI300"/>
      <c r="VCJ300"/>
      <c r="VCK300"/>
      <c r="VCL300"/>
      <c r="VCM300"/>
      <c r="VCN300"/>
      <c r="VCO300"/>
      <c r="VCP300"/>
      <c r="VCQ300"/>
      <c r="VCR300"/>
      <c r="VCS300"/>
      <c r="VCT300"/>
      <c r="VCU300"/>
      <c r="VCV300"/>
      <c r="VCW300"/>
      <c r="VCX300"/>
      <c r="VCY300"/>
      <c r="VCZ300"/>
      <c r="VDA300"/>
      <c r="VDB300"/>
      <c r="VDC300"/>
      <c r="VDD300"/>
      <c r="VDE300"/>
      <c r="VDF300"/>
      <c r="VDG300"/>
      <c r="VDH300"/>
      <c r="VDI300"/>
      <c r="VDJ300"/>
      <c r="VDK300"/>
      <c r="VDL300"/>
      <c r="VDM300"/>
      <c r="VDN300"/>
      <c r="VDO300"/>
      <c r="VDP300"/>
      <c r="VDQ300"/>
      <c r="VDR300"/>
      <c r="VDS300"/>
      <c r="VDT300"/>
      <c r="VDU300"/>
      <c r="VDV300"/>
      <c r="VDW300"/>
      <c r="VDX300"/>
      <c r="VDY300"/>
      <c r="VDZ300"/>
      <c r="VEA300"/>
      <c r="VEB300"/>
      <c r="VEC300"/>
      <c r="VED300"/>
      <c r="VEE300"/>
      <c r="VEF300"/>
      <c r="VEG300"/>
      <c r="VEH300"/>
      <c r="VEI300"/>
      <c r="VEJ300"/>
      <c r="VEK300"/>
      <c r="VEL300"/>
      <c r="VEM300"/>
      <c r="VEN300"/>
      <c r="VEO300"/>
      <c r="VEP300"/>
      <c r="VEQ300"/>
      <c r="VER300"/>
      <c r="VES300"/>
      <c r="VET300"/>
      <c r="VEU300"/>
      <c r="VEV300"/>
      <c r="VEW300"/>
      <c r="VEX300"/>
      <c r="VEY300"/>
      <c r="VEZ300"/>
      <c r="VFA300"/>
      <c r="VFB300"/>
      <c r="VFC300"/>
      <c r="VFD300"/>
      <c r="VFE300"/>
      <c r="VFF300"/>
      <c r="VFG300"/>
      <c r="VFH300"/>
      <c r="VFI300"/>
      <c r="VFJ300"/>
      <c r="VFK300"/>
      <c r="VFL300"/>
      <c r="VFM300"/>
      <c r="VFN300"/>
      <c r="VFO300"/>
      <c r="VFP300"/>
      <c r="VFQ300"/>
      <c r="VFR300"/>
      <c r="VFS300"/>
      <c r="VFT300"/>
      <c r="VFU300"/>
      <c r="VFV300"/>
      <c r="VFW300"/>
      <c r="VFX300"/>
      <c r="VFY300"/>
      <c r="VFZ300"/>
      <c r="VGA300"/>
      <c r="VGB300"/>
      <c r="VGC300"/>
      <c r="VGD300"/>
      <c r="VGE300"/>
      <c r="VGF300"/>
      <c r="VGG300"/>
      <c r="VGH300"/>
      <c r="VGI300"/>
      <c r="VGJ300"/>
      <c r="VGK300"/>
      <c r="VGL300"/>
      <c r="VGM300"/>
      <c r="VGN300"/>
      <c r="VGO300"/>
      <c r="VGP300"/>
      <c r="VGQ300"/>
      <c r="VGR300"/>
      <c r="VGS300"/>
      <c r="VGT300"/>
      <c r="VGU300"/>
      <c r="VGV300"/>
      <c r="VGW300"/>
      <c r="VGX300"/>
      <c r="VGY300"/>
      <c r="VGZ300"/>
      <c r="VHA300"/>
      <c r="VHB300"/>
      <c r="VHC300"/>
      <c r="VHD300"/>
      <c r="VHE300"/>
      <c r="VHF300"/>
      <c r="VHG300"/>
      <c r="VHH300"/>
      <c r="VHI300"/>
      <c r="VHJ300"/>
      <c r="VHK300"/>
      <c r="VHL300"/>
      <c r="VHM300"/>
      <c r="VHN300"/>
      <c r="VHO300"/>
      <c r="VHP300"/>
      <c r="VHQ300"/>
      <c r="VHR300"/>
      <c r="VHS300"/>
      <c r="VHT300"/>
      <c r="VHU300"/>
      <c r="VHV300"/>
      <c r="VHW300"/>
      <c r="VHX300"/>
      <c r="VHY300"/>
      <c r="VHZ300"/>
      <c r="VIA300"/>
      <c r="VIB300"/>
      <c r="VIC300"/>
      <c r="VID300"/>
      <c r="VIE300"/>
      <c r="VIF300"/>
      <c r="VIG300"/>
      <c r="VIH300"/>
      <c r="VII300"/>
      <c r="VIJ300"/>
      <c r="VIK300"/>
      <c r="VIL300"/>
      <c r="VIM300"/>
      <c r="VIN300"/>
      <c r="VIO300"/>
      <c r="VIP300"/>
      <c r="VIQ300"/>
      <c r="VIR300"/>
      <c r="VIS300"/>
      <c r="VIT300"/>
      <c r="VIU300"/>
      <c r="VIV300"/>
      <c r="VIW300"/>
      <c r="VIX300"/>
      <c r="VIY300"/>
      <c r="VIZ300"/>
      <c r="VJA300"/>
      <c r="VJB300"/>
      <c r="VJC300"/>
      <c r="VJD300"/>
      <c r="VJE300"/>
      <c r="VJF300"/>
      <c r="VJG300"/>
      <c r="VJH300"/>
      <c r="VJI300"/>
      <c r="VJJ300"/>
      <c r="VJK300"/>
      <c r="VJL300"/>
      <c r="VJM300"/>
      <c r="VJN300"/>
      <c r="VJO300"/>
      <c r="VJP300"/>
      <c r="VJQ300"/>
      <c r="VJR300"/>
      <c r="VJS300"/>
      <c r="VJT300"/>
      <c r="VJU300"/>
      <c r="VJV300"/>
      <c r="VJW300"/>
      <c r="VJX300"/>
      <c r="VJY300"/>
      <c r="VJZ300"/>
      <c r="VKA300"/>
      <c r="VKB300"/>
      <c r="VKC300"/>
      <c r="VKD300"/>
      <c r="VKE300"/>
      <c r="VKF300"/>
      <c r="VKG300"/>
      <c r="VKH300"/>
      <c r="VKI300"/>
      <c r="VKJ300"/>
      <c r="VKK300"/>
      <c r="VKL300"/>
      <c r="VKM300"/>
      <c r="VKN300"/>
      <c r="VKO300"/>
      <c r="VKP300"/>
      <c r="VKQ300"/>
      <c r="VKR300"/>
      <c r="VKS300"/>
      <c r="VKT300"/>
      <c r="VKU300"/>
      <c r="VKV300"/>
      <c r="VKW300"/>
      <c r="VKX300"/>
      <c r="VKY300"/>
      <c r="VKZ300"/>
      <c r="VLA300"/>
      <c r="VLB300"/>
      <c r="VLC300"/>
      <c r="VLD300"/>
      <c r="VLE300"/>
      <c r="VLF300"/>
      <c r="VLG300"/>
      <c r="VLH300"/>
      <c r="VLI300"/>
      <c r="VLJ300"/>
      <c r="VLK300"/>
      <c r="VLL300"/>
      <c r="VLM300"/>
      <c r="VLN300"/>
      <c r="VLO300"/>
      <c r="VLP300"/>
      <c r="VLQ300"/>
      <c r="VLR300"/>
      <c r="VLS300"/>
      <c r="VLT300"/>
      <c r="VLU300"/>
      <c r="VLV300"/>
      <c r="VLW300"/>
      <c r="VLX300"/>
      <c r="VLY300"/>
      <c r="VLZ300"/>
      <c r="VMA300"/>
      <c r="VMB300"/>
      <c r="VMC300"/>
      <c r="VMD300"/>
      <c r="VME300"/>
      <c r="VMF300"/>
      <c r="VMG300"/>
      <c r="VMH300"/>
      <c r="VMI300"/>
      <c r="VMJ300"/>
      <c r="VMK300"/>
      <c r="VML300"/>
      <c r="VMM300"/>
      <c r="VMN300"/>
      <c r="VMO300"/>
      <c r="VMP300"/>
      <c r="VMQ300"/>
      <c r="VMR300"/>
      <c r="VMS300"/>
      <c r="VMT300"/>
      <c r="VMU300"/>
      <c r="VMV300"/>
      <c r="VMW300"/>
      <c r="VMX300"/>
      <c r="VMY300"/>
      <c r="VMZ300"/>
      <c r="VNA300"/>
      <c r="VNB300"/>
      <c r="VNC300"/>
      <c r="VND300"/>
      <c r="VNE300"/>
      <c r="VNF300"/>
      <c r="VNG300"/>
      <c r="VNH300"/>
      <c r="VNI300"/>
      <c r="VNJ300"/>
      <c r="VNK300"/>
      <c r="VNL300"/>
      <c r="VNM300"/>
      <c r="VNN300"/>
      <c r="VNO300"/>
      <c r="VNP300"/>
      <c r="VNQ300"/>
      <c r="VNR300"/>
      <c r="VNS300"/>
      <c r="VNT300"/>
      <c r="VNU300"/>
      <c r="VNV300"/>
      <c r="VNW300"/>
      <c r="VNX300"/>
      <c r="VNY300"/>
      <c r="VNZ300"/>
      <c r="VOA300"/>
      <c r="VOB300"/>
      <c r="VOC300"/>
      <c r="VOD300"/>
      <c r="VOE300"/>
      <c r="VOF300"/>
      <c r="VOG300"/>
      <c r="VOH300"/>
      <c r="VOI300"/>
      <c r="VOJ300"/>
      <c r="VOK300"/>
      <c r="VOL300"/>
      <c r="VOM300"/>
      <c r="VON300"/>
      <c r="VOO300"/>
      <c r="VOP300"/>
      <c r="VOQ300"/>
      <c r="VOR300"/>
      <c r="VOS300"/>
      <c r="VOT300"/>
      <c r="VOU300"/>
      <c r="VOV300"/>
      <c r="VOW300"/>
      <c r="VOX300"/>
      <c r="VOY300"/>
      <c r="VOZ300"/>
      <c r="VPA300"/>
      <c r="VPB300"/>
      <c r="VPC300"/>
      <c r="VPD300"/>
      <c r="VPE300"/>
      <c r="VPF300"/>
      <c r="VPG300"/>
      <c r="VPH300"/>
      <c r="VPI300"/>
      <c r="VPJ300"/>
      <c r="VPK300"/>
      <c r="VPL300"/>
      <c r="VPM300"/>
      <c r="VPN300"/>
      <c r="VPO300"/>
      <c r="VPP300"/>
      <c r="VPQ300"/>
      <c r="VPR300"/>
      <c r="VPS300"/>
      <c r="VPT300"/>
      <c r="VPU300"/>
      <c r="VPV300"/>
      <c r="VPW300"/>
      <c r="VPX300"/>
      <c r="VPY300"/>
      <c r="VPZ300"/>
      <c r="VQA300"/>
      <c r="VQB300"/>
      <c r="VQC300"/>
      <c r="VQD300"/>
      <c r="VQE300"/>
      <c r="VQF300"/>
      <c r="VQG300"/>
      <c r="VQH300"/>
      <c r="VQI300"/>
      <c r="VQJ300"/>
      <c r="VQK300"/>
      <c r="VQL300"/>
      <c r="VQM300"/>
      <c r="VQN300"/>
      <c r="VQO300"/>
      <c r="VQP300"/>
      <c r="VQQ300"/>
      <c r="VQR300"/>
      <c r="VQS300"/>
      <c r="VQT300"/>
      <c r="VQU300"/>
      <c r="VQV300"/>
      <c r="VQW300"/>
      <c r="VQX300"/>
      <c r="VQY300"/>
      <c r="VQZ300"/>
      <c r="VRA300"/>
      <c r="VRB300"/>
      <c r="VRC300"/>
      <c r="VRD300"/>
      <c r="VRE300"/>
      <c r="VRF300"/>
      <c r="VRG300"/>
      <c r="VRH300"/>
      <c r="VRI300"/>
      <c r="VRJ300"/>
      <c r="VRK300"/>
      <c r="VRL300"/>
      <c r="VRM300"/>
      <c r="VRN300"/>
      <c r="VRO300"/>
      <c r="VRP300"/>
      <c r="VRQ300"/>
      <c r="VRR300"/>
      <c r="VRS300"/>
      <c r="VRT300"/>
      <c r="VRU300"/>
      <c r="VRV300"/>
      <c r="VRW300"/>
      <c r="VRX300"/>
      <c r="VRY300"/>
      <c r="VRZ300"/>
      <c r="VSA300"/>
      <c r="VSB300"/>
      <c r="VSC300"/>
      <c r="VSD300"/>
      <c r="VSE300"/>
      <c r="VSF300"/>
      <c r="VSG300"/>
      <c r="VSH300"/>
      <c r="VSI300"/>
      <c r="VSJ300"/>
      <c r="VSK300"/>
      <c r="VSL300"/>
      <c r="VSM300"/>
      <c r="VSN300"/>
      <c r="VSO300"/>
      <c r="VSP300"/>
      <c r="VSQ300"/>
      <c r="VSR300"/>
      <c r="VSS300"/>
      <c r="VST300"/>
      <c r="VSU300"/>
      <c r="VSV300"/>
      <c r="VSW300"/>
      <c r="VSX300"/>
      <c r="VSY300"/>
      <c r="VSZ300"/>
      <c r="VTA300"/>
      <c r="VTB300"/>
      <c r="VTC300"/>
      <c r="VTD300"/>
      <c r="VTE300"/>
      <c r="VTF300"/>
      <c r="VTG300"/>
      <c r="VTH300"/>
      <c r="VTI300"/>
      <c r="VTJ300"/>
      <c r="VTK300"/>
      <c r="VTL300"/>
      <c r="VTM300"/>
      <c r="VTN300"/>
      <c r="VTO300"/>
      <c r="VTP300"/>
      <c r="VTQ300"/>
      <c r="VTR300"/>
      <c r="VTS300"/>
      <c r="VTT300"/>
      <c r="VTU300"/>
      <c r="VTV300"/>
      <c r="VTW300"/>
      <c r="VTX300"/>
      <c r="VTY300"/>
      <c r="VTZ300"/>
      <c r="VUA300"/>
      <c r="VUB300"/>
      <c r="VUC300"/>
      <c r="VUD300"/>
      <c r="VUE300"/>
      <c r="VUF300"/>
      <c r="VUG300"/>
      <c r="VUH300"/>
      <c r="VUI300"/>
      <c r="VUJ300"/>
      <c r="VUK300"/>
      <c r="VUL300"/>
      <c r="VUM300"/>
      <c r="VUN300"/>
      <c r="VUO300"/>
      <c r="VUP300"/>
      <c r="VUQ300"/>
      <c r="VUR300"/>
      <c r="VUS300"/>
      <c r="VUT300"/>
      <c r="VUU300"/>
      <c r="VUV300"/>
      <c r="VUW300"/>
      <c r="VUX300"/>
      <c r="VUY300"/>
      <c r="VUZ300"/>
      <c r="VVA300"/>
      <c r="VVB300"/>
      <c r="VVC300"/>
      <c r="VVD300"/>
      <c r="VVE300"/>
      <c r="VVF300"/>
      <c r="VVG300"/>
      <c r="VVH300"/>
      <c r="VVI300"/>
      <c r="VVJ300"/>
      <c r="VVK300"/>
      <c r="VVL300"/>
      <c r="VVM300"/>
      <c r="VVN300"/>
      <c r="VVO300"/>
      <c r="VVP300"/>
      <c r="VVQ300"/>
      <c r="VVR300"/>
      <c r="VVS300"/>
      <c r="VVT300"/>
      <c r="VVU300"/>
      <c r="VVV300"/>
      <c r="VVW300"/>
      <c r="VVX300"/>
      <c r="VVY300"/>
      <c r="VVZ300"/>
      <c r="VWA300"/>
      <c r="VWB300"/>
      <c r="VWC300"/>
      <c r="VWD300"/>
      <c r="VWE300"/>
      <c r="VWF300"/>
      <c r="VWG300"/>
      <c r="VWH300"/>
      <c r="VWI300"/>
      <c r="VWJ300"/>
      <c r="VWK300"/>
      <c r="VWL300"/>
      <c r="VWM300"/>
      <c r="VWN300"/>
      <c r="VWO300"/>
      <c r="VWP300"/>
      <c r="VWQ300"/>
      <c r="VWR300"/>
      <c r="VWS300"/>
      <c r="VWT300"/>
      <c r="VWU300"/>
      <c r="VWV300"/>
      <c r="VWW300"/>
      <c r="VWX300"/>
      <c r="VWY300"/>
      <c r="VWZ300"/>
      <c r="VXA300"/>
      <c r="VXB300"/>
      <c r="VXC300"/>
      <c r="VXD300"/>
      <c r="VXE300"/>
      <c r="VXF300"/>
      <c r="VXG300"/>
      <c r="VXH300"/>
      <c r="VXI300"/>
      <c r="VXJ300"/>
      <c r="VXK300"/>
      <c r="VXL300"/>
      <c r="VXM300"/>
      <c r="VXN300"/>
      <c r="VXO300"/>
      <c r="VXP300"/>
      <c r="VXQ300"/>
      <c r="VXR300"/>
      <c r="VXS300"/>
      <c r="VXT300"/>
      <c r="VXU300"/>
      <c r="VXV300"/>
      <c r="VXW300"/>
      <c r="VXX300"/>
      <c r="VXY300"/>
      <c r="VXZ300"/>
      <c r="VYA300"/>
      <c r="VYB300"/>
      <c r="VYC300"/>
      <c r="VYD300"/>
      <c r="VYE300"/>
      <c r="VYF300"/>
      <c r="VYG300"/>
      <c r="VYH300"/>
      <c r="VYI300"/>
      <c r="VYJ300"/>
      <c r="VYK300"/>
      <c r="VYL300"/>
      <c r="VYM300"/>
      <c r="VYN300"/>
      <c r="VYO300"/>
      <c r="VYP300"/>
      <c r="VYQ300"/>
      <c r="VYR300"/>
      <c r="VYS300"/>
      <c r="VYT300"/>
      <c r="VYU300"/>
      <c r="VYV300"/>
      <c r="VYW300"/>
      <c r="VYX300"/>
      <c r="VYY300"/>
      <c r="VYZ300"/>
      <c r="VZA300"/>
      <c r="VZB300"/>
      <c r="VZC300"/>
      <c r="VZD300"/>
      <c r="VZE300"/>
      <c r="VZF300"/>
      <c r="VZG300"/>
      <c r="VZH300"/>
      <c r="VZI300"/>
      <c r="VZJ300"/>
      <c r="VZK300"/>
      <c r="VZL300"/>
      <c r="VZM300"/>
      <c r="VZN300"/>
      <c r="VZO300"/>
      <c r="VZP300"/>
      <c r="VZQ300"/>
      <c r="VZR300"/>
      <c r="VZS300"/>
      <c r="VZT300"/>
      <c r="VZU300"/>
      <c r="VZV300"/>
      <c r="VZW300"/>
      <c r="VZX300"/>
      <c r="VZY300"/>
      <c r="VZZ300"/>
      <c r="WAA300"/>
      <c r="WAB300"/>
      <c r="WAC300"/>
      <c r="WAD300"/>
      <c r="WAE300"/>
      <c r="WAF300"/>
      <c r="WAG300"/>
      <c r="WAH300"/>
      <c r="WAI300"/>
      <c r="WAJ300"/>
      <c r="WAK300"/>
      <c r="WAL300"/>
      <c r="WAM300"/>
      <c r="WAN300"/>
      <c r="WAO300"/>
      <c r="WAP300"/>
      <c r="WAQ300"/>
      <c r="WAR300"/>
      <c r="WAS300"/>
      <c r="WAT300"/>
      <c r="WAU300"/>
      <c r="WAV300"/>
      <c r="WAW300"/>
      <c r="WAX300"/>
      <c r="WAY300"/>
      <c r="WAZ300"/>
      <c r="WBA300"/>
      <c r="WBB300"/>
      <c r="WBC300"/>
      <c r="WBD300"/>
      <c r="WBE300"/>
      <c r="WBF300"/>
      <c r="WBG300"/>
      <c r="WBH300"/>
      <c r="WBI300"/>
      <c r="WBJ300"/>
      <c r="WBK300"/>
      <c r="WBL300"/>
      <c r="WBM300"/>
      <c r="WBN300"/>
      <c r="WBO300"/>
      <c r="WBP300"/>
      <c r="WBQ300"/>
      <c r="WBR300"/>
      <c r="WBS300"/>
      <c r="WBT300"/>
      <c r="WBU300"/>
      <c r="WBV300"/>
      <c r="WBW300"/>
      <c r="WBX300"/>
      <c r="WBY300"/>
      <c r="WBZ300"/>
      <c r="WCA300"/>
      <c r="WCB300"/>
      <c r="WCC300"/>
      <c r="WCD300"/>
      <c r="WCE300"/>
      <c r="WCF300"/>
      <c r="WCG300"/>
      <c r="WCH300"/>
      <c r="WCI300"/>
      <c r="WCJ300"/>
      <c r="WCK300"/>
      <c r="WCL300"/>
      <c r="WCM300"/>
      <c r="WCN300"/>
      <c r="WCO300"/>
      <c r="WCP300"/>
      <c r="WCQ300"/>
      <c r="WCR300"/>
      <c r="WCS300"/>
      <c r="WCT300"/>
      <c r="WCU300"/>
      <c r="WCV300"/>
      <c r="WCW300"/>
      <c r="WCX300"/>
      <c r="WCY300"/>
      <c r="WCZ300"/>
      <c r="WDA300"/>
      <c r="WDB300"/>
      <c r="WDC300"/>
      <c r="WDD300"/>
      <c r="WDE300"/>
      <c r="WDF300"/>
      <c r="WDG300"/>
      <c r="WDH300"/>
      <c r="WDI300"/>
      <c r="WDJ300"/>
      <c r="WDK300"/>
      <c r="WDL300"/>
      <c r="WDM300"/>
      <c r="WDN300"/>
      <c r="WDO300"/>
      <c r="WDP300"/>
      <c r="WDQ300"/>
      <c r="WDR300"/>
      <c r="WDS300"/>
      <c r="WDT300"/>
      <c r="WDU300"/>
      <c r="WDV300"/>
      <c r="WDW300"/>
      <c r="WDX300"/>
      <c r="WDY300"/>
      <c r="WDZ300"/>
      <c r="WEA300"/>
      <c r="WEB300"/>
      <c r="WEC300"/>
      <c r="WED300"/>
      <c r="WEE300"/>
      <c r="WEF300"/>
      <c r="WEG300"/>
      <c r="WEH300"/>
      <c r="WEI300"/>
      <c r="WEJ300"/>
      <c r="WEK300"/>
      <c r="WEL300"/>
      <c r="WEM300"/>
      <c r="WEN300"/>
      <c r="WEO300"/>
      <c r="WEP300"/>
      <c r="WEQ300"/>
      <c r="WER300"/>
      <c r="WES300"/>
      <c r="WET300"/>
      <c r="WEU300"/>
      <c r="WEV300"/>
      <c r="WEW300"/>
      <c r="WEX300"/>
      <c r="WEY300"/>
      <c r="WEZ300"/>
      <c r="WFA300"/>
      <c r="WFB300"/>
      <c r="WFC300"/>
      <c r="WFD300"/>
      <c r="WFE300"/>
      <c r="WFF300"/>
      <c r="WFG300"/>
      <c r="WFH300"/>
      <c r="WFI300"/>
      <c r="WFJ300"/>
      <c r="WFK300"/>
      <c r="WFL300"/>
      <c r="WFM300"/>
      <c r="WFN300"/>
      <c r="WFO300"/>
      <c r="WFP300"/>
      <c r="WFQ300"/>
      <c r="WFR300"/>
      <c r="WFS300"/>
      <c r="WFT300"/>
      <c r="WFU300"/>
      <c r="WFV300"/>
      <c r="WFW300"/>
      <c r="WFX300"/>
      <c r="WFY300"/>
      <c r="WFZ300"/>
      <c r="WGA300"/>
      <c r="WGB300"/>
      <c r="WGC300"/>
      <c r="WGD300"/>
      <c r="WGE300"/>
      <c r="WGF300"/>
      <c r="WGG300"/>
      <c r="WGH300"/>
      <c r="WGI300"/>
      <c r="WGJ300"/>
      <c r="WGK300"/>
      <c r="WGL300"/>
      <c r="WGM300"/>
      <c r="WGN300"/>
      <c r="WGO300"/>
      <c r="WGP300"/>
      <c r="WGQ300"/>
      <c r="WGR300"/>
      <c r="WGS300"/>
      <c r="WGT300"/>
      <c r="WGU300"/>
      <c r="WGV300"/>
      <c r="WGW300"/>
      <c r="WGX300"/>
      <c r="WGY300"/>
      <c r="WGZ300"/>
      <c r="WHA300"/>
      <c r="WHB300"/>
      <c r="WHC300"/>
      <c r="WHD300"/>
      <c r="WHE300"/>
      <c r="WHF300"/>
      <c r="WHG300"/>
      <c r="WHH300"/>
      <c r="WHI300"/>
      <c r="WHJ300"/>
      <c r="WHK300"/>
      <c r="WHL300"/>
      <c r="WHM300"/>
      <c r="WHN300"/>
      <c r="WHO300"/>
      <c r="WHP300"/>
      <c r="WHQ300"/>
      <c r="WHR300"/>
      <c r="WHS300"/>
      <c r="WHT300"/>
      <c r="WHU300"/>
      <c r="WHV300"/>
      <c r="WHW300"/>
      <c r="WHX300"/>
      <c r="WHY300"/>
      <c r="WHZ300"/>
      <c r="WIA300"/>
      <c r="WIB300"/>
      <c r="WIC300"/>
      <c r="WID300"/>
      <c r="WIE300"/>
      <c r="WIF300"/>
      <c r="WIG300"/>
      <c r="WIH300"/>
      <c r="WII300"/>
      <c r="WIJ300"/>
      <c r="WIK300"/>
      <c r="WIL300"/>
      <c r="WIM300"/>
      <c r="WIN300"/>
      <c r="WIO300"/>
      <c r="WIP300"/>
      <c r="WIQ300"/>
      <c r="WIR300"/>
      <c r="WIS300"/>
      <c r="WIT300"/>
      <c r="WIU300"/>
      <c r="WIV300"/>
      <c r="WIW300"/>
      <c r="WIX300"/>
      <c r="WIY300"/>
      <c r="WIZ300"/>
      <c r="WJA300"/>
      <c r="WJB300"/>
      <c r="WJC300"/>
      <c r="WJD300"/>
      <c r="WJE300"/>
      <c r="WJF300"/>
      <c r="WJG300"/>
      <c r="WJH300"/>
      <c r="WJI300"/>
      <c r="WJJ300"/>
      <c r="WJK300"/>
      <c r="WJL300"/>
      <c r="WJM300"/>
      <c r="WJN300"/>
      <c r="WJO300"/>
      <c r="WJP300"/>
      <c r="WJQ300"/>
      <c r="WJR300"/>
      <c r="WJS300"/>
      <c r="WJT300"/>
      <c r="WJU300"/>
      <c r="WJV300"/>
      <c r="WJW300"/>
      <c r="WJX300"/>
      <c r="WJY300"/>
      <c r="WJZ300"/>
      <c r="WKA300"/>
      <c r="WKB300"/>
      <c r="WKC300"/>
      <c r="WKD300"/>
      <c r="WKE300"/>
      <c r="WKF300"/>
      <c r="WKG300"/>
      <c r="WKH300"/>
      <c r="WKI300"/>
      <c r="WKJ300"/>
      <c r="WKK300"/>
      <c r="WKL300"/>
      <c r="WKM300"/>
      <c r="WKN300"/>
      <c r="WKO300"/>
      <c r="WKP300"/>
      <c r="WKQ300"/>
      <c r="WKR300"/>
      <c r="WKS300"/>
      <c r="WKT300"/>
      <c r="WKU300"/>
      <c r="WKV300"/>
      <c r="WKW300"/>
      <c r="WKX300"/>
      <c r="WKY300"/>
      <c r="WKZ300"/>
      <c r="WLA300"/>
      <c r="WLB300"/>
      <c r="WLC300"/>
      <c r="WLD300"/>
      <c r="WLE300"/>
      <c r="WLF300"/>
      <c r="WLG300"/>
      <c r="WLH300"/>
      <c r="WLI300"/>
      <c r="WLJ300"/>
      <c r="WLK300"/>
      <c r="WLL300"/>
      <c r="WLM300"/>
      <c r="WLN300"/>
      <c r="WLO300"/>
      <c r="WLP300"/>
      <c r="WLQ300"/>
      <c r="WLR300"/>
      <c r="WLS300"/>
      <c r="WLT300"/>
      <c r="WLU300"/>
      <c r="WLV300"/>
      <c r="WLW300"/>
      <c r="WLX300"/>
      <c r="WLY300"/>
      <c r="WLZ300"/>
      <c r="WMA300"/>
      <c r="WMB300"/>
      <c r="WMC300"/>
      <c r="WMD300"/>
      <c r="WME300"/>
      <c r="WMF300"/>
      <c r="WMG300"/>
      <c r="WMH300"/>
      <c r="WMI300"/>
      <c r="WMJ300"/>
      <c r="WMK300"/>
      <c r="WML300"/>
      <c r="WMM300"/>
      <c r="WMN300"/>
      <c r="WMO300"/>
      <c r="WMP300"/>
      <c r="WMQ300"/>
      <c r="WMR300"/>
      <c r="WMS300"/>
      <c r="WMT300"/>
      <c r="WMU300"/>
      <c r="WMV300"/>
      <c r="WMW300"/>
      <c r="WMX300"/>
      <c r="WMY300"/>
      <c r="WMZ300"/>
      <c r="WNA300"/>
      <c r="WNB300"/>
      <c r="WNC300"/>
      <c r="WND300"/>
      <c r="WNE300"/>
      <c r="WNF300"/>
      <c r="WNG300"/>
      <c r="WNH300"/>
      <c r="WNI300"/>
      <c r="WNJ300"/>
      <c r="WNK300"/>
      <c r="WNL300"/>
      <c r="WNM300"/>
      <c r="WNN300"/>
      <c r="WNO300"/>
      <c r="WNP300"/>
      <c r="WNQ300"/>
      <c r="WNR300"/>
      <c r="WNS300"/>
      <c r="WNT300"/>
      <c r="WNU300"/>
      <c r="WNV300"/>
      <c r="WNW300"/>
      <c r="WNX300"/>
      <c r="WNY300"/>
      <c r="WNZ300"/>
      <c r="WOA300"/>
      <c r="WOB300"/>
      <c r="WOC300"/>
      <c r="WOD300"/>
      <c r="WOE300"/>
      <c r="WOF300"/>
      <c r="WOG300"/>
      <c r="WOH300"/>
      <c r="WOI300"/>
      <c r="WOJ300"/>
      <c r="WOK300"/>
      <c r="WOL300"/>
      <c r="WOM300"/>
      <c r="WON300"/>
      <c r="WOO300"/>
      <c r="WOP300"/>
      <c r="WOQ300"/>
      <c r="WOR300"/>
      <c r="WOS300"/>
      <c r="WOT300"/>
      <c r="WOU300"/>
      <c r="WOV300"/>
      <c r="WOW300"/>
      <c r="WOX300"/>
      <c r="WOY300"/>
      <c r="WOZ300"/>
      <c r="WPA300"/>
      <c r="WPB300"/>
      <c r="WPC300"/>
      <c r="WPD300"/>
      <c r="WPE300"/>
      <c r="WPF300"/>
      <c r="WPG300"/>
      <c r="WPH300"/>
      <c r="WPI300"/>
      <c r="WPJ300"/>
      <c r="WPK300"/>
      <c r="WPL300"/>
      <c r="WPM300"/>
      <c r="WPN300"/>
      <c r="WPO300"/>
      <c r="WPP300"/>
      <c r="WPQ300"/>
      <c r="WPR300"/>
      <c r="WPS300"/>
      <c r="WPT300"/>
      <c r="WPU300"/>
      <c r="WPV300"/>
      <c r="WPW300"/>
      <c r="WPX300"/>
      <c r="WPY300"/>
      <c r="WPZ300"/>
      <c r="WQA300"/>
      <c r="WQB300"/>
      <c r="WQC300"/>
      <c r="WQD300"/>
      <c r="WQE300"/>
      <c r="WQF300"/>
      <c r="WQG300"/>
      <c r="WQH300"/>
      <c r="WQI300"/>
      <c r="WQJ300"/>
      <c r="WQK300"/>
      <c r="WQL300"/>
      <c r="WQM300"/>
      <c r="WQN300"/>
      <c r="WQO300"/>
      <c r="WQP300"/>
      <c r="WQQ300"/>
      <c r="WQR300"/>
      <c r="WQS300"/>
      <c r="WQT300"/>
      <c r="WQU300"/>
      <c r="WQV300"/>
      <c r="WQW300"/>
      <c r="WQX300"/>
      <c r="WQY300"/>
      <c r="WQZ300"/>
      <c r="WRA300"/>
      <c r="WRB300"/>
      <c r="WRC300"/>
      <c r="WRD300"/>
      <c r="WRE300"/>
      <c r="WRF300"/>
      <c r="WRG300"/>
      <c r="WRH300"/>
      <c r="WRI300"/>
      <c r="WRJ300"/>
      <c r="WRK300"/>
      <c r="WRL300"/>
      <c r="WRM300"/>
      <c r="WRN300"/>
      <c r="WRO300"/>
      <c r="WRP300"/>
      <c r="WRQ300"/>
      <c r="WRR300"/>
      <c r="WRS300"/>
      <c r="WRT300"/>
      <c r="WRU300"/>
      <c r="WRV300"/>
      <c r="WRW300"/>
      <c r="WRX300"/>
      <c r="WRY300"/>
      <c r="WRZ300"/>
      <c r="WSA300"/>
      <c r="WSB300"/>
      <c r="WSC300"/>
      <c r="WSD300"/>
      <c r="WSE300"/>
      <c r="WSF300"/>
      <c r="WSG300"/>
      <c r="WSH300"/>
      <c r="WSI300"/>
      <c r="WSJ300"/>
      <c r="WSK300"/>
      <c r="WSL300"/>
      <c r="WSM300"/>
      <c r="WSN300"/>
      <c r="WSO300"/>
      <c r="WSP300"/>
      <c r="WSQ300"/>
      <c r="WSR300"/>
      <c r="WSS300"/>
      <c r="WST300"/>
      <c r="WSU300"/>
      <c r="WSV300"/>
      <c r="WSW300"/>
      <c r="WSX300"/>
      <c r="WSY300"/>
      <c r="WSZ300"/>
      <c r="WTA300"/>
      <c r="WTB300"/>
      <c r="WTC300"/>
      <c r="WTD300"/>
      <c r="WTE300"/>
      <c r="WTF300"/>
      <c r="WTG300"/>
      <c r="WTH300"/>
      <c r="WTI300"/>
      <c r="WTJ300"/>
      <c r="WTK300"/>
      <c r="WTL300"/>
      <c r="WTM300"/>
      <c r="WTN300"/>
      <c r="WTO300"/>
      <c r="WTP300"/>
      <c r="WTQ300"/>
      <c r="WTR300"/>
      <c r="WTS300"/>
      <c r="WTT300"/>
      <c r="WTU300"/>
      <c r="WTV300"/>
      <c r="WTW300"/>
      <c r="WTX300"/>
      <c r="WTY300"/>
      <c r="WTZ300"/>
      <c r="WUA300"/>
      <c r="WUB300"/>
      <c r="WUC300"/>
      <c r="WUD300"/>
      <c r="WUE300"/>
      <c r="WUF300"/>
      <c r="WUG300"/>
      <c r="WUH300"/>
      <c r="WUI300"/>
      <c r="WUJ300"/>
      <c r="WUK300"/>
      <c r="WUL300"/>
      <c r="WUM300"/>
      <c r="WUN300"/>
      <c r="WUO300"/>
      <c r="WUP300"/>
      <c r="WUQ300"/>
      <c r="WUR300"/>
      <c r="WUS300"/>
      <c r="WUT300"/>
      <c r="WUU300"/>
      <c r="WUV300"/>
      <c r="WUW300"/>
      <c r="WUX300"/>
      <c r="WUY300"/>
      <c r="WUZ300"/>
      <c r="WVA300"/>
      <c r="WVB300"/>
      <c r="WVC300"/>
      <c r="WVD300"/>
      <c r="WVE300"/>
      <c r="WVF300"/>
      <c r="WVG300"/>
      <c r="WVH300"/>
      <c r="WVI300"/>
      <c r="WVJ300"/>
      <c r="WVK300"/>
      <c r="WVL300"/>
      <c r="WVM300"/>
      <c r="WVN300"/>
      <c r="WVO300"/>
      <c r="WVP300"/>
      <c r="WVQ300"/>
      <c r="WVR300"/>
      <c r="WVS300"/>
      <c r="WVT300"/>
      <c r="WVU300"/>
      <c r="WVV300"/>
      <c r="WVW300"/>
      <c r="WVX300"/>
      <c r="WVY300"/>
      <c r="WVZ300"/>
      <c r="WWA300"/>
      <c r="WWB300"/>
      <c r="WWC300"/>
      <c r="WWD300"/>
      <c r="WWE300"/>
      <c r="WWF300"/>
      <c r="WWG300"/>
      <c r="WWH300"/>
      <c r="WWI300"/>
      <c r="WWJ300"/>
      <c r="WWK300"/>
      <c r="WWL300"/>
      <c r="WWM300"/>
      <c r="WWN300"/>
      <c r="WWO300"/>
      <c r="WWP300"/>
      <c r="WWQ300"/>
      <c r="WWR300"/>
      <c r="WWS300"/>
      <c r="WWT300"/>
      <c r="WWU300"/>
      <c r="WWV300"/>
      <c r="WWW300"/>
      <c r="WWX300"/>
      <c r="WWY300"/>
      <c r="WWZ300"/>
      <c r="WXA300"/>
      <c r="WXB300"/>
      <c r="WXC300"/>
      <c r="WXD300"/>
      <c r="WXE300"/>
      <c r="WXF300"/>
      <c r="WXG300"/>
      <c r="WXH300"/>
      <c r="WXI300"/>
      <c r="WXJ300"/>
      <c r="WXK300"/>
      <c r="WXL300"/>
      <c r="WXM300"/>
      <c r="WXN300"/>
      <c r="WXO300"/>
      <c r="WXP300"/>
      <c r="WXQ300"/>
      <c r="WXR300"/>
      <c r="WXS300"/>
      <c r="WXT300"/>
      <c r="WXU300"/>
      <c r="WXV300"/>
      <c r="WXW300"/>
      <c r="WXX300"/>
      <c r="WXY300"/>
      <c r="WXZ300"/>
      <c r="WYA300"/>
      <c r="WYB300"/>
      <c r="WYC300"/>
      <c r="WYD300"/>
      <c r="WYE300"/>
      <c r="WYF300"/>
      <c r="WYG300"/>
      <c r="WYH300"/>
      <c r="WYI300"/>
      <c r="WYJ300"/>
      <c r="WYK300"/>
      <c r="WYL300"/>
      <c r="WYM300"/>
      <c r="WYN300"/>
      <c r="WYO300"/>
      <c r="WYP300"/>
      <c r="WYQ300"/>
      <c r="WYR300"/>
      <c r="WYS300"/>
      <c r="WYT300"/>
      <c r="WYU300"/>
      <c r="WYV300"/>
      <c r="WYW300"/>
      <c r="WYX300"/>
      <c r="WYY300"/>
      <c r="WYZ300"/>
      <c r="WZA300"/>
      <c r="WZB300"/>
      <c r="WZC300"/>
      <c r="WZD300"/>
      <c r="WZE300"/>
      <c r="WZF300"/>
      <c r="WZG300"/>
      <c r="WZH300"/>
      <c r="WZI300"/>
      <c r="WZJ300"/>
      <c r="WZK300"/>
      <c r="WZL300"/>
      <c r="WZM300"/>
      <c r="WZN300"/>
      <c r="WZO300"/>
      <c r="WZP300"/>
      <c r="WZQ300"/>
      <c r="WZR300"/>
      <c r="WZS300"/>
      <c r="WZT300"/>
      <c r="WZU300"/>
      <c r="WZV300"/>
      <c r="WZW300"/>
      <c r="WZX300"/>
      <c r="WZY300"/>
      <c r="WZZ300"/>
      <c r="XAA300"/>
      <c r="XAB300"/>
      <c r="XAC300"/>
      <c r="XAD300"/>
      <c r="XAE300"/>
      <c r="XAF300"/>
      <c r="XAG300"/>
      <c r="XAH300"/>
      <c r="XAI300"/>
      <c r="XAJ300"/>
      <c r="XAK300"/>
      <c r="XAL300"/>
      <c r="XAM300"/>
      <c r="XAN300"/>
      <c r="XAO300"/>
      <c r="XAP300"/>
      <c r="XAQ300"/>
      <c r="XAR300"/>
      <c r="XAS300"/>
      <c r="XAT300"/>
      <c r="XAU300"/>
      <c r="XAV300"/>
      <c r="XAW300"/>
      <c r="XAX300"/>
      <c r="XAY300"/>
      <c r="XAZ300"/>
      <c r="XBA300"/>
      <c r="XBB300"/>
      <c r="XBC300"/>
      <c r="XBD300"/>
      <c r="XBE300"/>
      <c r="XBF300"/>
      <c r="XBG300"/>
      <c r="XBH300"/>
      <c r="XBI300"/>
      <c r="XBJ300"/>
      <c r="XBK300"/>
      <c r="XBL300"/>
      <c r="XBM300"/>
      <c r="XBN300"/>
      <c r="XBO300"/>
      <c r="XBP300"/>
      <c r="XBQ300"/>
      <c r="XBR300"/>
      <c r="XBS300"/>
      <c r="XBT300"/>
      <c r="XBU300"/>
      <c r="XBV300"/>
      <c r="XBW300"/>
      <c r="XBX300"/>
      <c r="XBY300"/>
      <c r="XBZ300"/>
      <c r="XCA300"/>
      <c r="XCB300"/>
      <c r="XCC300"/>
      <c r="XCD300"/>
      <c r="XCE300"/>
      <c r="XCF300"/>
      <c r="XCG300"/>
      <c r="XCH300"/>
      <c r="XCI300"/>
      <c r="XCJ300"/>
      <c r="XCK300"/>
      <c r="XCL300"/>
      <c r="XCM300"/>
      <c r="XCN300"/>
      <c r="XCO300"/>
      <c r="XCP300"/>
      <c r="XCQ300"/>
      <c r="XCR300"/>
      <c r="XCS300"/>
      <c r="XCT300"/>
      <c r="XCU300"/>
      <c r="XCV300"/>
      <c r="XCW300"/>
      <c r="XCX300"/>
      <c r="XCY300"/>
      <c r="XCZ300"/>
      <c r="XDA300"/>
      <c r="XDB300"/>
      <c r="XDC300"/>
      <c r="XDD300"/>
      <c r="XDE300"/>
      <c r="XDF300"/>
      <c r="XDG300"/>
      <c r="XDH300"/>
      <c r="XDI300"/>
      <c r="XDJ300"/>
      <c r="XDK300"/>
      <c r="XDL300"/>
      <c r="XDM300"/>
      <c r="XDN300"/>
      <c r="XDO300"/>
      <c r="XDP300"/>
      <c r="XDQ300"/>
      <c r="XDR300"/>
      <c r="XDS300"/>
      <c r="XDT300"/>
      <c r="XDU300"/>
      <c r="XDV300"/>
      <c r="XDW300"/>
      <c r="XDX300"/>
      <c r="XDY300"/>
      <c r="XDZ300"/>
      <c r="XEA300"/>
      <c r="XEB300"/>
      <c r="XEC300"/>
      <c r="XED300"/>
      <c r="XEE300"/>
      <c r="XEF300"/>
      <c r="XEG300"/>
      <c r="XEH300"/>
      <c r="XEI300"/>
      <c r="XEJ300"/>
      <c r="XEK300"/>
      <c r="XEL300"/>
      <c r="XEM300"/>
      <c r="XEN300"/>
      <c r="XEO300"/>
      <c r="XEP300"/>
      <c r="XEQ300"/>
      <c r="XER300"/>
      <c r="XES300"/>
      <c r="XET300"/>
      <c r="XEU300"/>
      <c r="XEV300"/>
      <c r="XEW300"/>
      <c r="XEX300"/>
      <c r="XEY300"/>
      <c r="XEZ300"/>
      <c r="XFA300"/>
      <c r="XFB300"/>
      <c r="XFC300"/>
      <c r="XFD300"/>
    </row>
    <row r="301" s="31" customFormat="1" spans="1:16384">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s="28"/>
      <c r="AN301" s="70"/>
      <c r="AO301" s="29"/>
      <c r="AP301"/>
      <c r="AQ301"/>
      <c r="AR301" s="33"/>
      <c r="AS301" s="28"/>
      <c r="AT301" s="28"/>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c r="AMK301"/>
      <c r="AML301"/>
      <c r="AMM301"/>
      <c r="AMN301"/>
      <c r="AMO301"/>
      <c r="AMP301"/>
      <c r="AMQ301"/>
      <c r="AMR301"/>
      <c r="AMS301"/>
      <c r="AMT301"/>
      <c r="AMU301"/>
      <c r="AMV301"/>
      <c r="AMW301"/>
      <c r="AMX301"/>
      <c r="AMY301"/>
      <c r="AMZ301"/>
      <c r="ANA301"/>
      <c r="ANB301"/>
      <c r="ANC301"/>
      <c r="AND301"/>
      <c r="ANE301"/>
      <c r="ANF301"/>
      <c r="ANG301"/>
      <c r="ANH301"/>
      <c r="ANI301"/>
      <c r="ANJ301"/>
      <c r="ANK301"/>
      <c r="ANL301"/>
      <c r="ANM301"/>
      <c r="ANN301"/>
      <c r="ANO301"/>
      <c r="ANP301"/>
      <c r="ANQ301"/>
      <c r="ANR301"/>
      <c r="ANS301"/>
      <c r="ANT301"/>
      <c r="ANU301"/>
      <c r="ANV301"/>
      <c r="ANW301"/>
      <c r="ANX301"/>
      <c r="ANY301"/>
      <c r="ANZ301"/>
      <c r="AOA301"/>
      <c r="AOB301"/>
      <c r="AOC301"/>
      <c r="AOD301"/>
      <c r="AOE301"/>
      <c r="AOF301"/>
      <c r="AOG301"/>
      <c r="AOH301"/>
      <c r="AOI301"/>
      <c r="AOJ301"/>
      <c r="AOK301"/>
      <c r="AOL301"/>
      <c r="AOM301"/>
      <c r="AON301"/>
      <c r="AOO301"/>
      <c r="AOP301"/>
      <c r="AOQ301"/>
      <c r="AOR301"/>
      <c r="AOS301"/>
      <c r="AOT301"/>
      <c r="AOU301"/>
      <c r="AOV301"/>
      <c r="AOW301"/>
      <c r="AOX301"/>
      <c r="AOY301"/>
      <c r="AOZ301"/>
      <c r="APA301"/>
      <c r="APB301"/>
      <c r="APC301"/>
      <c r="APD301"/>
      <c r="APE301"/>
      <c r="APF301"/>
      <c r="APG301"/>
      <c r="APH301"/>
      <c r="API301"/>
      <c r="APJ301"/>
      <c r="APK301"/>
      <c r="APL301"/>
      <c r="APM301"/>
      <c r="APN301"/>
      <c r="APO301"/>
      <c r="APP301"/>
      <c r="APQ301"/>
      <c r="APR301"/>
      <c r="APS301"/>
      <c r="APT301"/>
      <c r="APU301"/>
      <c r="APV301"/>
      <c r="APW301"/>
      <c r="APX301"/>
      <c r="APY301"/>
      <c r="APZ301"/>
      <c r="AQA301"/>
      <c r="AQB301"/>
      <c r="AQC301"/>
      <c r="AQD301"/>
      <c r="AQE301"/>
      <c r="AQF301"/>
      <c r="AQG301"/>
      <c r="AQH301"/>
      <c r="AQI301"/>
      <c r="AQJ301"/>
      <c r="AQK301"/>
      <c r="AQL301"/>
      <c r="AQM301"/>
      <c r="AQN301"/>
      <c r="AQO301"/>
      <c r="AQP301"/>
      <c r="AQQ301"/>
      <c r="AQR301"/>
      <c r="AQS301"/>
      <c r="AQT301"/>
      <c r="AQU301"/>
      <c r="AQV301"/>
      <c r="AQW301"/>
      <c r="AQX301"/>
      <c r="AQY301"/>
      <c r="AQZ301"/>
      <c r="ARA301"/>
      <c r="ARB301"/>
      <c r="ARC301"/>
      <c r="ARD301"/>
      <c r="ARE301"/>
      <c r="ARF301"/>
      <c r="ARG301"/>
      <c r="ARH301"/>
      <c r="ARI301"/>
      <c r="ARJ301"/>
      <c r="ARK301"/>
      <c r="ARL301"/>
      <c r="ARM301"/>
      <c r="ARN301"/>
      <c r="ARO301"/>
      <c r="ARP301"/>
      <c r="ARQ301"/>
      <c r="ARR301"/>
      <c r="ARS301"/>
      <c r="ART301"/>
      <c r="ARU301"/>
      <c r="ARV301"/>
      <c r="ARW301"/>
      <c r="ARX301"/>
      <c r="ARY301"/>
      <c r="ARZ301"/>
      <c r="ASA301"/>
      <c r="ASB301"/>
      <c r="ASC301"/>
      <c r="ASD301"/>
      <c r="ASE301"/>
      <c r="ASF301"/>
      <c r="ASG301"/>
      <c r="ASH301"/>
      <c r="ASI301"/>
      <c r="ASJ301"/>
      <c r="ASK301"/>
      <c r="ASL301"/>
      <c r="ASM301"/>
      <c r="ASN301"/>
      <c r="ASO301"/>
      <c r="ASP301"/>
      <c r="ASQ301"/>
      <c r="ASR301"/>
      <c r="ASS301"/>
      <c r="AST301"/>
      <c r="ASU301"/>
      <c r="ASV301"/>
      <c r="ASW301"/>
      <c r="ASX301"/>
      <c r="ASY301"/>
      <c r="ASZ301"/>
      <c r="ATA301"/>
      <c r="ATB301"/>
      <c r="ATC301"/>
      <c r="ATD301"/>
      <c r="ATE301"/>
      <c r="ATF301"/>
      <c r="ATG301"/>
      <c r="ATH301"/>
      <c r="ATI301"/>
      <c r="ATJ301"/>
      <c r="ATK301"/>
      <c r="ATL301"/>
      <c r="ATM301"/>
      <c r="ATN301"/>
      <c r="ATO301"/>
      <c r="ATP301"/>
      <c r="ATQ301"/>
      <c r="ATR301"/>
      <c r="ATS301"/>
      <c r="ATT301"/>
      <c r="ATU301"/>
      <c r="ATV301"/>
      <c r="ATW301"/>
      <c r="ATX301"/>
      <c r="ATY301"/>
      <c r="ATZ301"/>
      <c r="AUA301"/>
      <c r="AUB301"/>
      <c r="AUC301"/>
      <c r="AUD301"/>
      <c r="AUE301"/>
      <c r="AUF301"/>
      <c r="AUG301"/>
      <c r="AUH301"/>
      <c r="AUI301"/>
      <c r="AUJ301"/>
      <c r="AUK301"/>
      <c r="AUL301"/>
      <c r="AUM301"/>
      <c r="AUN301"/>
      <c r="AUO301"/>
      <c r="AUP301"/>
      <c r="AUQ301"/>
      <c r="AUR301"/>
      <c r="AUS301"/>
      <c r="AUT301"/>
      <c r="AUU301"/>
      <c r="AUV301"/>
      <c r="AUW301"/>
      <c r="AUX301"/>
      <c r="AUY301"/>
      <c r="AUZ301"/>
      <c r="AVA301"/>
      <c r="AVB301"/>
      <c r="AVC301"/>
      <c r="AVD301"/>
      <c r="AVE301"/>
      <c r="AVF301"/>
      <c r="AVG301"/>
      <c r="AVH301"/>
      <c r="AVI301"/>
      <c r="AVJ301"/>
      <c r="AVK301"/>
      <c r="AVL301"/>
      <c r="AVM301"/>
      <c r="AVN301"/>
      <c r="AVO301"/>
      <c r="AVP301"/>
      <c r="AVQ301"/>
      <c r="AVR301"/>
      <c r="AVS301"/>
      <c r="AVT301"/>
      <c r="AVU301"/>
      <c r="AVV301"/>
      <c r="AVW301"/>
      <c r="AVX301"/>
      <c r="AVY301"/>
      <c r="AVZ301"/>
      <c r="AWA301"/>
      <c r="AWB301"/>
      <c r="AWC301"/>
      <c r="AWD301"/>
      <c r="AWE301"/>
      <c r="AWF301"/>
      <c r="AWG301"/>
      <c r="AWH301"/>
      <c r="AWI301"/>
      <c r="AWJ301"/>
      <c r="AWK301"/>
      <c r="AWL301"/>
      <c r="AWM301"/>
      <c r="AWN301"/>
      <c r="AWO301"/>
      <c r="AWP301"/>
      <c r="AWQ301"/>
      <c r="AWR301"/>
      <c r="AWS301"/>
      <c r="AWT301"/>
      <c r="AWU301"/>
      <c r="AWV301"/>
      <c r="AWW301"/>
      <c r="AWX301"/>
      <c r="AWY301"/>
      <c r="AWZ301"/>
      <c r="AXA301"/>
      <c r="AXB301"/>
      <c r="AXC301"/>
      <c r="AXD301"/>
      <c r="AXE301"/>
      <c r="AXF301"/>
      <c r="AXG301"/>
      <c r="AXH301"/>
      <c r="AXI301"/>
      <c r="AXJ301"/>
      <c r="AXK301"/>
      <c r="AXL301"/>
      <c r="AXM301"/>
      <c r="AXN301"/>
      <c r="AXO301"/>
      <c r="AXP301"/>
      <c r="AXQ301"/>
      <c r="AXR301"/>
      <c r="AXS301"/>
      <c r="AXT301"/>
      <c r="AXU301"/>
      <c r="AXV301"/>
      <c r="AXW301"/>
      <c r="AXX301"/>
      <c r="AXY301"/>
      <c r="AXZ301"/>
      <c r="AYA301"/>
      <c r="AYB301"/>
      <c r="AYC301"/>
      <c r="AYD301"/>
      <c r="AYE301"/>
      <c r="AYF301"/>
      <c r="AYG301"/>
      <c r="AYH301"/>
      <c r="AYI301"/>
      <c r="AYJ301"/>
      <c r="AYK301"/>
      <c r="AYL301"/>
      <c r="AYM301"/>
      <c r="AYN301"/>
      <c r="AYO301"/>
      <c r="AYP301"/>
      <c r="AYQ301"/>
      <c r="AYR301"/>
      <c r="AYS301"/>
      <c r="AYT301"/>
      <c r="AYU301"/>
      <c r="AYV301"/>
      <c r="AYW301"/>
      <c r="AYX301"/>
      <c r="AYY301"/>
      <c r="AYZ301"/>
      <c r="AZA301"/>
      <c r="AZB301"/>
      <c r="AZC301"/>
      <c r="AZD301"/>
      <c r="AZE301"/>
      <c r="AZF301"/>
      <c r="AZG301"/>
      <c r="AZH301"/>
      <c r="AZI301"/>
      <c r="AZJ301"/>
      <c r="AZK301"/>
      <c r="AZL301"/>
      <c r="AZM301"/>
      <c r="AZN301"/>
      <c r="AZO301"/>
      <c r="AZP301"/>
      <c r="AZQ301"/>
      <c r="AZR301"/>
      <c r="AZS301"/>
      <c r="AZT301"/>
      <c r="AZU301"/>
      <c r="AZV301"/>
      <c r="AZW301"/>
      <c r="AZX301"/>
      <c r="AZY301"/>
      <c r="AZZ301"/>
      <c r="BAA301"/>
      <c r="BAB301"/>
      <c r="BAC301"/>
      <c r="BAD301"/>
      <c r="BAE301"/>
      <c r="BAF301"/>
      <c r="BAG301"/>
      <c r="BAH301"/>
      <c r="BAI301"/>
      <c r="BAJ301"/>
      <c r="BAK301"/>
      <c r="BAL301"/>
      <c r="BAM301"/>
      <c r="BAN301"/>
      <c r="BAO301"/>
      <c r="BAP301"/>
      <c r="BAQ301"/>
      <c r="BAR301"/>
      <c r="BAS301"/>
      <c r="BAT301"/>
      <c r="BAU301"/>
      <c r="BAV301"/>
      <c r="BAW301"/>
      <c r="BAX301"/>
      <c r="BAY301"/>
      <c r="BAZ301"/>
      <c r="BBA301"/>
      <c r="BBB301"/>
      <c r="BBC301"/>
      <c r="BBD301"/>
      <c r="BBE301"/>
      <c r="BBF301"/>
      <c r="BBG301"/>
      <c r="BBH301"/>
      <c r="BBI301"/>
      <c r="BBJ301"/>
      <c r="BBK301"/>
      <c r="BBL301"/>
      <c r="BBM301"/>
      <c r="BBN301"/>
      <c r="BBO301"/>
      <c r="BBP301"/>
      <c r="BBQ301"/>
      <c r="BBR301"/>
      <c r="BBS301"/>
      <c r="BBT301"/>
      <c r="BBU301"/>
      <c r="BBV301"/>
      <c r="BBW301"/>
      <c r="BBX301"/>
      <c r="BBY301"/>
      <c r="BBZ301"/>
      <c r="BCA301"/>
      <c r="BCB301"/>
      <c r="BCC301"/>
      <c r="BCD301"/>
      <c r="BCE301"/>
      <c r="BCF301"/>
      <c r="BCG301"/>
      <c r="BCH301"/>
      <c r="BCI301"/>
      <c r="BCJ301"/>
      <c r="BCK301"/>
      <c r="BCL301"/>
      <c r="BCM301"/>
      <c r="BCN301"/>
      <c r="BCO301"/>
      <c r="BCP301"/>
      <c r="BCQ301"/>
      <c r="BCR301"/>
      <c r="BCS301"/>
      <c r="BCT301"/>
      <c r="BCU301"/>
      <c r="BCV301"/>
      <c r="BCW301"/>
      <c r="BCX301"/>
      <c r="BCY301"/>
      <c r="BCZ301"/>
      <c r="BDA301"/>
      <c r="BDB301"/>
      <c r="BDC301"/>
      <c r="BDD301"/>
      <c r="BDE301"/>
      <c r="BDF301"/>
      <c r="BDG301"/>
      <c r="BDH301"/>
      <c r="BDI301"/>
      <c r="BDJ301"/>
      <c r="BDK301"/>
      <c r="BDL301"/>
      <c r="BDM301"/>
      <c r="BDN301"/>
      <c r="BDO301"/>
      <c r="BDP301"/>
      <c r="BDQ301"/>
      <c r="BDR301"/>
      <c r="BDS301"/>
      <c r="BDT301"/>
      <c r="BDU301"/>
      <c r="BDV301"/>
      <c r="BDW301"/>
      <c r="BDX301"/>
      <c r="BDY301"/>
      <c r="BDZ301"/>
      <c r="BEA301"/>
      <c r="BEB301"/>
      <c r="BEC301"/>
      <c r="BED301"/>
      <c r="BEE301"/>
      <c r="BEF301"/>
      <c r="BEG301"/>
      <c r="BEH301"/>
      <c r="BEI301"/>
      <c r="BEJ301"/>
      <c r="BEK301"/>
      <c r="BEL301"/>
      <c r="BEM301"/>
      <c r="BEN301"/>
      <c r="BEO301"/>
      <c r="BEP301"/>
      <c r="BEQ301"/>
      <c r="BER301"/>
      <c r="BES301"/>
      <c r="BET301"/>
      <c r="BEU301"/>
      <c r="BEV301"/>
      <c r="BEW301"/>
      <c r="BEX301"/>
      <c r="BEY301"/>
      <c r="BEZ301"/>
      <c r="BFA301"/>
      <c r="BFB301"/>
      <c r="BFC301"/>
      <c r="BFD301"/>
      <c r="BFE301"/>
      <c r="BFF301"/>
      <c r="BFG301"/>
      <c r="BFH301"/>
      <c r="BFI301"/>
      <c r="BFJ301"/>
      <c r="BFK301"/>
      <c r="BFL301"/>
      <c r="BFM301"/>
      <c r="BFN301"/>
      <c r="BFO301"/>
      <c r="BFP301"/>
      <c r="BFQ301"/>
      <c r="BFR301"/>
      <c r="BFS301"/>
      <c r="BFT301"/>
      <c r="BFU301"/>
      <c r="BFV301"/>
      <c r="BFW301"/>
      <c r="BFX301"/>
      <c r="BFY301"/>
      <c r="BFZ301"/>
      <c r="BGA301"/>
      <c r="BGB301"/>
      <c r="BGC301"/>
      <c r="BGD301"/>
      <c r="BGE301"/>
      <c r="BGF301"/>
      <c r="BGG301"/>
      <c r="BGH301"/>
      <c r="BGI301"/>
      <c r="BGJ301"/>
      <c r="BGK301"/>
      <c r="BGL301"/>
      <c r="BGM301"/>
      <c r="BGN301"/>
      <c r="BGO301"/>
      <c r="BGP301"/>
      <c r="BGQ301"/>
      <c r="BGR301"/>
      <c r="BGS301"/>
      <c r="BGT301"/>
      <c r="BGU301"/>
      <c r="BGV301"/>
      <c r="BGW301"/>
      <c r="BGX301"/>
      <c r="BGY301"/>
      <c r="BGZ301"/>
      <c r="BHA301"/>
      <c r="BHB301"/>
      <c r="BHC301"/>
      <c r="BHD301"/>
      <c r="BHE301"/>
      <c r="BHF301"/>
      <c r="BHG301"/>
      <c r="BHH301"/>
      <c r="BHI301"/>
      <c r="BHJ301"/>
      <c r="BHK301"/>
      <c r="BHL301"/>
      <c r="BHM301"/>
      <c r="BHN301"/>
      <c r="BHO301"/>
      <c r="BHP301"/>
      <c r="BHQ301"/>
      <c r="BHR301"/>
      <c r="BHS301"/>
      <c r="BHT301"/>
      <c r="BHU301"/>
      <c r="BHV301"/>
      <c r="BHW301"/>
      <c r="BHX301"/>
      <c r="BHY301"/>
      <c r="BHZ301"/>
      <c r="BIA301"/>
      <c r="BIB301"/>
      <c r="BIC301"/>
      <c r="BID301"/>
      <c r="BIE301"/>
      <c r="BIF301"/>
      <c r="BIG301"/>
      <c r="BIH301"/>
      <c r="BII301"/>
      <c r="BIJ301"/>
      <c r="BIK301"/>
      <c r="BIL301"/>
      <c r="BIM301"/>
      <c r="BIN301"/>
      <c r="BIO301"/>
      <c r="BIP301"/>
      <c r="BIQ301"/>
      <c r="BIR301"/>
      <c r="BIS301"/>
      <c r="BIT301"/>
      <c r="BIU301"/>
      <c r="BIV301"/>
      <c r="BIW301"/>
      <c r="BIX301"/>
      <c r="BIY301"/>
      <c r="BIZ301"/>
      <c r="BJA301"/>
      <c r="BJB301"/>
      <c r="BJC301"/>
      <c r="BJD301"/>
      <c r="BJE301"/>
      <c r="BJF301"/>
      <c r="BJG301"/>
      <c r="BJH301"/>
      <c r="BJI301"/>
      <c r="BJJ301"/>
      <c r="BJK301"/>
      <c r="BJL301"/>
      <c r="BJM301"/>
      <c r="BJN301"/>
      <c r="BJO301"/>
      <c r="BJP301"/>
      <c r="BJQ301"/>
      <c r="BJR301"/>
      <c r="BJS301"/>
      <c r="BJT301"/>
      <c r="BJU301"/>
      <c r="BJV301"/>
      <c r="BJW301"/>
      <c r="BJX301"/>
      <c r="BJY301"/>
      <c r="BJZ301"/>
      <c r="BKA301"/>
      <c r="BKB301"/>
      <c r="BKC301"/>
      <c r="BKD301"/>
      <c r="BKE301"/>
      <c r="BKF301"/>
      <c r="BKG301"/>
      <c r="BKH301"/>
      <c r="BKI301"/>
      <c r="BKJ301"/>
      <c r="BKK301"/>
      <c r="BKL301"/>
      <c r="BKM301"/>
      <c r="BKN301"/>
      <c r="BKO301"/>
      <c r="BKP301"/>
      <c r="BKQ301"/>
      <c r="BKR301"/>
      <c r="BKS301"/>
      <c r="BKT301"/>
      <c r="BKU301"/>
      <c r="BKV301"/>
      <c r="BKW301"/>
      <c r="BKX301"/>
      <c r="BKY301"/>
      <c r="BKZ301"/>
      <c r="BLA301"/>
      <c r="BLB301"/>
      <c r="BLC301"/>
      <c r="BLD301"/>
      <c r="BLE301"/>
      <c r="BLF301"/>
      <c r="BLG301"/>
      <c r="BLH301"/>
      <c r="BLI301"/>
      <c r="BLJ301"/>
      <c r="BLK301"/>
      <c r="BLL301"/>
      <c r="BLM301"/>
      <c r="BLN301"/>
      <c r="BLO301"/>
      <c r="BLP301"/>
      <c r="BLQ301"/>
      <c r="BLR301"/>
      <c r="BLS301"/>
      <c r="BLT301"/>
      <c r="BLU301"/>
      <c r="BLV301"/>
      <c r="BLW301"/>
      <c r="BLX301"/>
      <c r="BLY301"/>
      <c r="BLZ301"/>
      <c r="BMA301"/>
      <c r="BMB301"/>
      <c r="BMC301"/>
      <c r="BMD301"/>
      <c r="BME301"/>
      <c r="BMF301"/>
      <c r="BMG301"/>
      <c r="BMH301"/>
      <c r="BMI301"/>
      <c r="BMJ301"/>
      <c r="BMK301"/>
      <c r="BML301"/>
      <c r="BMM301"/>
      <c r="BMN301"/>
      <c r="BMO301"/>
      <c r="BMP301"/>
      <c r="BMQ301"/>
      <c r="BMR301"/>
      <c r="BMS301"/>
      <c r="BMT301"/>
      <c r="BMU301"/>
      <c r="BMV301"/>
      <c r="BMW301"/>
      <c r="BMX301"/>
      <c r="BMY301"/>
      <c r="BMZ301"/>
      <c r="BNA301"/>
      <c r="BNB301"/>
      <c r="BNC301"/>
      <c r="BND301"/>
      <c r="BNE301"/>
      <c r="BNF301"/>
      <c r="BNG301"/>
      <c r="BNH301"/>
      <c r="BNI301"/>
      <c r="BNJ301"/>
      <c r="BNK301"/>
      <c r="BNL301"/>
      <c r="BNM301"/>
      <c r="BNN301"/>
      <c r="BNO301"/>
      <c r="BNP301"/>
      <c r="BNQ301"/>
      <c r="BNR301"/>
      <c r="BNS301"/>
      <c r="BNT301"/>
      <c r="BNU301"/>
      <c r="BNV301"/>
      <c r="BNW301"/>
      <c r="BNX301"/>
      <c r="BNY301"/>
      <c r="BNZ301"/>
      <c r="BOA301"/>
      <c r="BOB301"/>
      <c r="BOC301"/>
      <c r="BOD301"/>
      <c r="BOE301"/>
      <c r="BOF301"/>
      <c r="BOG301"/>
      <c r="BOH301"/>
      <c r="BOI301"/>
      <c r="BOJ301"/>
      <c r="BOK301"/>
      <c r="BOL301"/>
      <c r="BOM301"/>
      <c r="BON301"/>
      <c r="BOO301"/>
      <c r="BOP301"/>
      <c r="BOQ301"/>
      <c r="BOR301"/>
      <c r="BOS301"/>
      <c r="BOT301"/>
      <c r="BOU301"/>
      <c r="BOV301"/>
      <c r="BOW301"/>
      <c r="BOX301"/>
      <c r="BOY301"/>
      <c r="BOZ301"/>
      <c r="BPA301"/>
      <c r="BPB301"/>
      <c r="BPC301"/>
      <c r="BPD301"/>
      <c r="BPE301"/>
      <c r="BPF301"/>
      <c r="BPG301"/>
      <c r="BPH301"/>
      <c r="BPI301"/>
      <c r="BPJ301"/>
      <c r="BPK301"/>
      <c r="BPL301"/>
      <c r="BPM301"/>
      <c r="BPN301"/>
      <c r="BPO301"/>
      <c r="BPP301"/>
      <c r="BPQ301"/>
      <c r="BPR301"/>
      <c r="BPS301"/>
      <c r="BPT301"/>
      <c r="BPU301"/>
      <c r="BPV301"/>
      <c r="BPW301"/>
      <c r="BPX301"/>
      <c r="BPY301"/>
      <c r="BPZ301"/>
      <c r="BQA301"/>
      <c r="BQB301"/>
      <c r="BQC301"/>
      <c r="BQD301"/>
      <c r="BQE301"/>
      <c r="BQF301"/>
      <c r="BQG301"/>
      <c r="BQH301"/>
      <c r="BQI301"/>
      <c r="BQJ301"/>
      <c r="BQK301"/>
      <c r="BQL301"/>
      <c r="BQM301"/>
      <c r="BQN301"/>
      <c r="BQO301"/>
      <c r="BQP301"/>
      <c r="BQQ301"/>
      <c r="BQR301"/>
      <c r="BQS301"/>
      <c r="BQT301"/>
      <c r="BQU301"/>
      <c r="BQV301"/>
      <c r="BQW301"/>
      <c r="BQX301"/>
      <c r="BQY301"/>
      <c r="BQZ301"/>
      <c r="BRA301"/>
      <c r="BRB301"/>
      <c r="BRC301"/>
      <c r="BRD301"/>
      <c r="BRE301"/>
      <c r="BRF301"/>
      <c r="BRG301"/>
      <c r="BRH301"/>
      <c r="BRI301"/>
      <c r="BRJ301"/>
      <c r="BRK301"/>
      <c r="BRL301"/>
      <c r="BRM301"/>
      <c r="BRN301"/>
      <c r="BRO301"/>
      <c r="BRP301"/>
      <c r="BRQ301"/>
      <c r="BRR301"/>
      <c r="BRS301"/>
      <c r="BRT301"/>
      <c r="BRU301"/>
      <c r="BRV301"/>
      <c r="BRW301"/>
      <c r="BRX301"/>
      <c r="BRY301"/>
      <c r="BRZ301"/>
      <c r="BSA301"/>
      <c r="BSB301"/>
      <c r="BSC301"/>
      <c r="BSD301"/>
      <c r="BSE301"/>
      <c r="BSF301"/>
      <c r="BSG301"/>
      <c r="BSH301"/>
      <c r="BSI301"/>
      <c r="BSJ301"/>
      <c r="BSK301"/>
      <c r="BSL301"/>
      <c r="BSM301"/>
      <c r="BSN301"/>
      <c r="BSO301"/>
      <c r="BSP301"/>
      <c r="BSQ301"/>
      <c r="BSR301"/>
      <c r="BSS301"/>
      <c r="BST301"/>
      <c r="BSU301"/>
      <c r="BSV301"/>
      <c r="BSW301"/>
      <c r="BSX301"/>
      <c r="BSY301"/>
      <c r="BSZ301"/>
      <c r="BTA301"/>
      <c r="BTB301"/>
      <c r="BTC301"/>
      <c r="BTD301"/>
      <c r="BTE301"/>
      <c r="BTF301"/>
      <c r="BTG301"/>
      <c r="BTH301"/>
      <c r="BTI301"/>
      <c r="BTJ301"/>
      <c r="BTK301"/>
      <c r="BTL301"/>
      <c r="BTM301"/>
      <c r="BTN301"/>
      <c r="BTO301"/>
      <c r="BTP301"/>
      <c r="BTQ301"/>
      <c r="BTR301"/>
      <c r="BTS301"/>
      <c r="BTT301"/>
      <c r="BTU301"/>
      <c r="BTV301"/>
      <c r="BTW301"/>
      <c r="BTX301"/>
      <c r="BTY301"/>
      <c r="BTZ301"/>
      <c r="BUA301"/>
      <c r="BUB301"/>
      <c r="BUC301"/>
      <c r="BUD301"/>
      <c r="BUE301"/>
      <c r="BUF301"/>
      <c r="BUG301"/>
      <c r="BUH301"/>
      <c r="BUI301"/>
      <c r="BUJ301"/>
      <c r="BUK301"/>
      <c r="BUL301"/>
      <c r="BUM301"/>
      <c r="BUN301"/>
      <c r="BUO301"/>
      <c r="BUP301"/>
      <c r="BUQ301"/>
      <c r="BUR301"/>
      <c r="BUS301"/>
      <c r="BUT301"/>
      <c r="BUU301"/>
      <c r="BUV301"/>
      <c r="BUW301"/>
      <c r="BUX301"/>
      <c r="BUY301"/>
      <c r="BUZ301"/>
      <c r="BVA301"/>
      <c r="BVB301"/>
      <c r="BVC301"/>
      <c r="BVD301"/>
      <c r="BVE301"/>
      <c r="BVF301"/>
      <c r="BVG301"/>
      <c r="BVH301"/>
      <c r="BVI301"/>
      <c r="BVJ301"/>
      <c r="BVK301"/>
      <c r="BVL301"/>
      <c r="BVM301"/>
      <c r="BVN301"/>
      <c r="BVO301"/>
      <c r="BVP301"/>
      <c r="BVQ301"/>
      <c r="BVR301"/>
      <c r="BVS301"/>
      <c r="BVT301"/>
      <c r="BVU301"/>
      <c r="BVV301"/>
      <c r="BVW301"/>
      <c r="BVX301"/>
      <c r="BVY301"/>
      <c r="BVZ301"/>
      <c r="BWA301"/>
      <c r="BWB301"/>
      <c r="BWC301"/>
      <c r="BWD301"/>
      <c r="BWE301"/>
      <c r="BWF301"/>
      <c r="BWG301"/>
      <c r="BWH301"/>
      <c r="BWI301"/>
      <c r="BWJ301"/>
      <c r="BWK301"/>
      <c r="BWL301"/>
      <c r="BWM301"/>
      <c r="BWN301"/>
      <c r="BWO301"/>
      <c r="BWP301"/>
      <c r="BWQ301"/>
      <c r="BWR301"/>
      <c r="BWS301"/>
      <c r="BWT301"/>
      <c r="BWU301"/>
      <c r="BWV301"/>
      <c r="BWW301"/>
      <c r="BWX301"/>
      <c r="BWY301"/>
      <c r="BWZ301"/>
      <c r="BXA301"/>
      <c r="BXB301"/>
      <c r="BXC301"/>
      <c r="BXD301"/>
      <c r="BXE301"/>
      <c r="BXF301"/>
      <c r="BXG301"/>
      <c r="BXH301"/>
      <c r="BXI301"/>
      <c r="BXJ301"/>
      <c r="BXK301"/>
      <c r="BXL301"/>
      <c r="BXM301"/>
      <c r="BXN301"/>
      <c r="BXO301"/>
      <c r="BXP301"/>
      <c r="BXQ301"/>
      <c r="BXR301"/>
      <c r="BXS301"/>
      <c r="BXT301"/>
      <c r="BXU301"/>
      <c r="BXV301"/>
      <c r="BXW301"/>
      <c r="BXX301"/>
      <c r="BXY301"/>
      <c r="BXZ301"/>
      <c r="BYA301"/>
      <c r="BYB301"/>
      <c r="BYC301"/>
      <c r="BYD301"/>
      <c r="BYE301"/>
      <c r="BYF301"/>
      <c r="BYG301"/>
      <c r="BYH301"/>
      <c r="BYI301"/>
      <c r="BYJ301"/>
      <c r="BYK301"/>
      <c r="BYL301"/>
      <c r="BYM301"/>
      <c r="BYN301"/>
      <c r="BYO301"/>
      <c r="BYP301"/>
      <c r="BYQ301"/>
      <c r="BYR301"/>
      <c r="BYS301"/>
      <c r="BYT301"/>
      <c r="BYU301"/>
      <c r="BYV301"/>
      <c r="BYW301"/>
      <c r="BYX301"/>
      <c r="BYY301"/>
      <c r="BYZ301"/>
      <c r="BZA301"/>
      <c r="BZB301"/>
      <c r="BZC301"/>
      <c r="BZD301"/>
      <c r="BZE301"/>
      <c r="BZF301"/>
      <c r="BZG301"/>
      <c r="BZH301"/>
      <c r="BZI301"/>
      <c r="BZJ301"/>
      <c r="BZK301"/>
      <c r="BZL301"/>
      <c r="BZM301"/>
      <c r="BZN301"/>
      <c r="BZO301"/>
      <c r="BZP301"/>
      <c r="BZQ301"/>
      <c r="BZR301"/>
      <c r="BZS301"/>
      <c r="BZT301"/>
      <c r="BZU301"/>
      <c r="BZV301"/>
      <c r="BZW301"/>
      <c r="BZX301"/>
      <c r="BZY301"/>
      <c r="BZZ301"/>
      <c r="CAA301"/>
      <c r="CAB301"/>
      <c r="CAC301"/>
      <c r="CAD301"/>
      <c r="CAE301"/>
      <c r="CAF301"/>
      <c r="CAG301"/>
      <c r="CAH301"/>
      <c r="CAI301"/>
      <c r="CAJ301"/>
      <c r="CAK301"/>
      <c r="CAL301"/>
      <c r="CAM301"/>
      <c r="CAN301"/>
      <c r="CAO301"/>
      <c r="CAP301"/>
      <c r="CAQ301"/>
      <c r="CAR301"/>
      <c r="CAS301"/>
      <c r="CAT301"/>
      <c r="CAU301"/>
      <c r="CAV301"/>
      <c r="CAW301"/>
      <c r="CAX301"/>
      <c r="CAY301"/>
      <c r="CAZ301"/>
      <c r="CBA301"/>
      <c r="CBB301"/>
      <c r="CBC301"/>
      <c r="CBD301"/>
      <c r="CBE301"/>
      <c r="CBF301"/>
      <c r="CBG301"/>
      <c r="CBH301"/>
      <c r="CBI301"/>
      <c r="CBJ301"/>
      <c r="CBK301"/>
      <c r="CBL301"/>
      <c r="CBM301"/>
      <c r="CBN301"/>
      <c r="CBO301"/>
      <c r="CBP301"/>
      <c r="CBQ301"/>
      <c r="CBR301"/>
      <c r="CBS301"/>
      <c r="CBT301"/>
      <c r="CBU301"/>
      <c r="CBV301"/>
      <c r="CBW301"/>
      <c r="CBX301"/>
      <c r="CBY301"/>
      <c r="CBZ301"/>
      <c r="CCA301"/>
      <c r="CCB301"/>
      <c r="CCC301"/>
      <c r="CCD301"/>
      <c r="CCE301"/>
      <c r="CCF301"/>
      <c r="CCG301"/>
      <c r="CCH301"/>
      <c r="CCI301"/>
      <c r="CCJ301"/>
      <c r="CCK301"/>
      <c r="CCL301"/>
      <c r="CCM301"/>
      <c r="CCN301"/>
      <c r="CCO301"/>
      <c r="CCP301"/>
      <c r="CCQ301"/>
      <c r="CCR301"/>
      <c r="CCS301"/>
      <c r="CCT301"/>
      <c r="CCU301"/>
      <c r="CCV301"/>
      <c r="CCW301"/>
      <c r="CCX301"/>
      <c r="CCY301"/>
      <c r="CCZ301"/>
      <c r="CDA301"/>
      <c r="CDB301"/>
      <c r="CDC301"/>
      <c r="CDD301"/>
      <c r="CDE301"/>
      <c r="CDF301"/>
      <c r="CDG301"/>
      <c r="CDH301"/>
      <c r="CDI301"/>
      <c r="CDJ301"/>
      <c r="CDK301"/>
      <c r="CDL301"/>
      <c r="CDM301"/>
      <c r="CDN301"/>
      <c r="CDO301"/>
      <c r="CDP301"/>
      <c r="CDQ301"/>
      <c r="CDR301"/>
      <c r="CDS301"/>
      <c r="CDT301"/>
      <c r="CDU301"/>
      <c r="CDV301"/>
      <c r="CDW301"/>
      <c r="CDX301"/>
      <c r="CDY301"/>
      <c r="CDZ301"/>
      <c r="CEA301"/>
      <c r="CEB301"/>
      <c r="CEC301"/>
      <c r="CED301"/>
      <c r="CEE301"/>
      <c r="CEF301"/>
      <c r="CEG301"/>
      <c r="CEH301"/>
      <c r="CEI301"/>
      <c r="CEJ301"/>
      <c r="CEK301"/>
      <c r="CEL301"/>
      <c r="CEM301"/>
      <c r="CEN301"/>
      <c r="CEO301"/>
      <c r="CEP301"/>
      <c r="CEQ301"/>
      <c r="CER301"/>
      <c r="CES301"/>
      <c r="CET301"/>
      <c r="CEU301"/>
      <c r="CEV301"/>
      <c r="CEW301"/>
      <c r="CEX301"/>
      <c r="CEY301"/>
      <c r="CEZ301"/>
      <c r="CFA301"/>
      <c r="CFB301"/>
      <c r="CFC301"/>
      <c r="CFD301"/>
      <c r="CFE301"/>
      <c r="CFF301"/>
      <c r="CFG301"/>
      <c r="CFH301"/>
      <c r="CFI301"/>
      <c r="CFJ301"/>
      <c r="CFK301"/>
      <c r="CFL301"/>
      <c r="CFM301"/>
      <c r="CFN301"/>
      <c r="CFO301"/>
      <c r="CFP301"/>
      <c r="CFQ301"/>
      <c r="CFR301"/>
      <c r="CFS301"/>
      <c r="CFT301"/>
      <c r="CFU301"/>
      <c r="CFV301"/>
      <c r="CFW301"/>
      <c r="CFX301"/>
      <c r="CFY301"/>
      <c r="CFZ301"/>
      <c r="CGA301"/>
      <c r="CGB301"/>
      <c r="CGC301"/>
      <c r="CGD301"/>
      <c r="CGE301"/>
      <c r="CGF301"/>
      <c r="CGG301"/>
      <c r="CGH301"/>
      <c r="CGI301"/>
      <c r="CGJ301"/>
      <c r="CGK301"/>
      <c r="CGL301"/>
      <c r="CGM301"/>
      <c r="CGN301"/>
      <c r="CGO301"/>
      <c r="CGP301"/>
      <c r="CGQ301"/>
      <c r="CGR301"/>
      <c r="CGS301"/>
      <c r="CGT301"/>
      <c r="CGU301"/>
      <c r="CGV301"/>
      <c r="CGW301"/>
      <c r="CGX301"/>
      <c r="CGY301"/>
      <c r="CGZ301"/>
      <c r="CHA301"/>
      <c r="CHB301"/>
      <c r="CHC301"/>
      <c r="CHD301"/>
      <c r="CHE301"/>
      <c r="CHF301"/>
      <c r="CHG301"/>
      <c r="CHH301"/>
      <c r="CHI301"/>
      <c r="CHJ301"/>
      <c r="CHK301"/>
      <c r="CHL301"/>
      <c r="CHM301"/>
      <c r="CHN301"/>
      <c r="CHO301"/>
      <c r="CHP301"/>
      <c r="CHQ301"/>
      <c r="CHR301"/>
      <c r="CHS301"/>
      <c r="CHT301"/>
      <c r="CHU301"/>
      <c r="CHV301"/>
      <c r="CHW301"/>
      <c r="CHX301"/>
      <c r="CHY301"/>
      <c r="CHZ301"/>
      <c r="CIA301"/>
      <c r="CIB301"/>
      <c r="CIC301"/>
      <c r="CID301"/>
      <c r="CIE301"/>
      <c r="CIF301"/>
      <c r="CIG301"/>
      <c r="CIH301"/>
      <c r="CII301"/>
      <c r="CIJ301"/>
      <c r="CIK301"/>
      <c r="CIL301"/>
      <c r="CIM301"/>
      <c r="CIN301"/>
      <c r="CIO301"/>
      <c r="CIP301"/>
      <c r="CIQ301"/>
      <c r="CIR301"/>
      <c r="CIS301"/>
      <c r="CIT301"/>
      <c r="CIU301"/>
      <c r="CIV301"/>
      <c r="CIW301"/>
      <c r="CIX301"/>
      <c r="CIY301"/>
      <c r="CIZ301"/>
      <c r="CJA301"/>
      <c r="CJB301"/>
      <c r="CJC301"/>
      <c r="CJD301"/>
      <c r="CJE301"/>
      <c r="CJF301"/>
      <c r="CJG301"/>
      <c r="CJH301"/>
      <c r="CJI301"/>
      <c r="CJJ301"/>
      <c r="CJK301"/>
      <c r="CJL301"/>
      <c r="CJM301"/>
      <c r="CJN301"/>
      <c r="CJO301"/>
      <c r="CJP301"/>
      <c r="CJQ301"/>
      <c r="CJR301"/>
      <c r="CJS301"/>
      <c r="CJT301"/>
      <c r="CJU301"/>
      <c r="CJV301"/>
      <c r="CJW301"/>
      <c r="CJX301"/>
      <c r="CJY301"/>
      <c r="CJZ301"/>
      <c r="CKA301"/>
      <c r="CKB301"/>
      <c r="CKC301"/>
      <c r="CKD301"/>
      <c r="CKE301"/>
      <c r="CKF301"/>
      <c r="CKG301"/>
      <c r="CKH301"/>
      <c r="CKI301"/>
      <c r="CKJ301"/>
      <c r="CKK301"/>
      <c r="CKL301"/>
      <c r="CKM301"/>
      <c r="CKN301"/>
      <c r="CKO301"/>
      <c r="CKP301"/>
      <c r="CKQ301"/>
      <c r="CKR301"/>
      <c r="CKS301"/>
      <c r="CKT301"/>
      <c r="CKU301"/>
      <c r="CKV301"/>
      <c r="CKW301"/>
      <c r="CKX301"/>
      <c r="CKY301"/>
      <c r="CKZ301"/>
      <c r="CLA301"/>
      <c r="CLB301"/>
      <c r="CLC301"/>
      <c r="CLD301"/>
      <c r="CLE301"/>
      <c r="CLF301"/>
      <c r="CLG301"/>
      <c r="CLH301"/>
      <c r="CLI301"/>
      <c r="CLJ301"/>
      <c r="CLK301"/>
      <c r="CLL301"/>
      <c r="CLM301"/>
      <c r="CLN301"/>
      <c r="CLO301"/>
      <c r="CLP301"/>
      <c r="CLQ301"/>
      <c r="CLR301"/>
      <c r="CLS301"/>
      <c r="CLT301"/>
      <c r="CLU301"/>
      <c r="CLV301"/>
      <c r="CLW301"/>
      <c r="CLX301"/>
      <c r="CLY301"/>
      <c r="CLZ301"/>
      <c r="CMA301"/>
      <c r="CMB301"/>
      <c r="CMC301"/>
      <c r="CMD301"/>
      <c r="CME301"/>
      <c r="CMF301"/>
      <c r="CMG301"/>
      <c r="CMH301"/>
      <c r="CMI301"/>
      <c r="CMJ301"/>
      <c r="CMK301"/>
      <c r="CML301"/>
      <c r="CMM301"/>
      <c r="CMN301"/>
      <c r="CMO301"/>
      <c r="CMP301"/>
      <c r="CMQ301"/>
      <c r="CMR301"/>
      <c r="CMS301"/>
      <c r="CMT301"/>
      <c r="CMU301"/>
      <c r="CMV301"/>
      <c r="CMW301"/>
      <c r="CMX301"/>
      <c r="CMY301"/>
      <c r="CMZ301"/>
      <c r="CNA301"/>
      <c r="CNB301"/>
      <c r="CNC301"/>
      <c r="CND301"/>
      <c r="CNE301"/>
      <c r="CNF301"/>
      <c r="CNG301"/>
      <c r="CNH301"/>
      <c r="CNI301"/>
      <c r="CNJ301"/>
      <c r="CNK301"/>
      <c r="CNL301"/>
      <c r="CNM301"/>
      <c r="CNN301"/>
      <c r="CNO301"/>
      <c r="CNP301"/>
      <c r="CNQ301"/>
      <c r="CNR301"/>
      <c r="CNS301"/>
      <c r="CNT301"/>
      <c r="CNU301"/>
      <c r="CNV301"/>
      <c r="CNW301"/>
      <c r="CNX301"/>
      <c r="CNY301"/>
      <c r="CNZ301"/>
      <c r="COA301"/>
      <c r="COB301"/>
      <c r="COC301"/>
      <c r="COD301"/>
      <c r="COE301"/>
      <c r="COF301"/>
      <c r="COG301"/>
      <c r="COH301"/>
      <c r="COI301"/>
      <c r="COJ301"/>
      <c r="COK301"/>
      <c r="COL301"/>
      <c r="COM301"/>
      <c r="CON301"/>
      <c r="COO301"/>
      <c r="COP301"/>
      <c r="COQ301"/>
      <c r="COR301"/>
      <c r="COS301"/>
      <c r="COT301"/>
      <c r="COU301"/>
      <c r="COV301"/>
      <c r="COW301"/>
      <c r="COX301"/>
      <c r="COY301"/>
      <c r="COZ301"/>
      <c r="CPA301"/>
      <c r="CPB301"/>
      <c r="CPC301"/>
      <c r="CPD301"/>
      <c r="CPE301"/>
      <c r="CPF301"/>
      <c r="CPG301"/>
      <c r="CPH301"/>
      <c r="CPI301"/>
      <c r="CPJ301"/>
      <c r="CPK301"/>
      <c r="CPL301"/>
      <c r="CPM301"/>
      <c r="CPN301"/>
      <c r="CPO301"/>
      <c r="CPP301"/>
      <c r="CPQ301"/>
      <c r="CPR301"/>
      <c r="CPS301"/>
      <c r="CPT301"/>
      <c r="CPU301"/>
      <c r="CPV301"/>
      <c r="CPW301"/>
      <c r="CPX301"/>
      <c r="CPY301"/>
      <c r="CPZ301"/>
      <c r="CQA301"/>
      <c r="CQB301"/>
      <c r="CQC301"/>
      <c r="CQD301"/>
      <c r="CQE301"/>
      <c r="CQF301"/>
      <c r="CQG301"/>
      <c r="CQH301"/>
      <c r="CQI301"/>
      <c r="CQJ301"/>
      <c r="CQK301"/>
      <c r="CQL301"/>
      <c r="CQM301"/>
      <c r="CQN301"/>
      <c r="CQO301"/>
      <c r="CQP301"/>
      <c r="CQQ301"/>
      <c r="CQR301"/>
      <c r="CQS301"/>
      <c r="CQT301"/>
      <c r="CQU301"/>
      <c r="CQV301"/>
      <c r="CQW301"/>
      <c r="CQX301"/>
      <c r="CQY301"/>
      <c r="CQZ301"/>
      <c r="CRA301"/>
      <c r="CRB301"/>
      <c r="CRC301"/>
      <c r="CRD301"/>
      <c r="CRE301"/>
      <c r="CRF301"/>
      <c r="CRG301"/>
      <c r="CRH301"/>
      <c r="CRI301"/>
      <c r="CRJ301"/>
      <c r="CRK301"/>
      <c r="CRL301"/>
      <c r="CRM301"/>
      <c r="CRN301"/>
      <c r="CRO301"/>
      <c r="CRP301"/>
      <c r="CRQ301"/>
      <c r="CRR301"/>
      <c r="CRS301"/>
      <c r="CRT301"/>
      <c r="CRU301"/>
      <c r="CRV301"/>
      <c r="CRW301"/>
      <c r="CRX301"/>
      <c r="CRY301"/>
      <c r="CRZ301"/>
      <c r="CSA301"/>
      <c r="CSB301"/>
      <c r="CSC301"/>
      <c r="CSD301"/>
      <c r="CSE301"/>
      <c r="CSF301"/>
      <c r="CSG301"/>
      <c r="CSH301"/>
      <c r="CSI301"/>
      <c r="CSJ301"/>
      <c r="CSK301"/>
      <c r="CSL301"/>
      <c r="CSM301"/>
      <c r="CSN301"/>
      <c r="CSO301"/>
      <c r="CSP301"/>
      <c r="CSQ301"/>
      <c r="CSR301"/>
      <c r="CSS301"/>
      <c r="CST301"/>
      <c r="CSU301"/>
      <c r="CSV301"/>
      <c r="CSW301"/>
      <c r="CSX301"/>
      <c r="CSY301"/>
      <c r="CSZ301"/>
      <c r="CTA301"/>
      <c r="CTB301"/>
      <c r="CTC301"/>
      <c r="CTD301"/>
      <c r="CTE301"/>
      <c r="CTF301"/>
      <c r="CTG301"/>
      <c r="CTH301"/>
      <c r="CTI301"/>
      <c r="CTJ301"/>
      <c r="CTK301"/>
      <c r="CTL301"/>
      <c r="CTM301"/>
      <c r="CTN301"/>
      <c r="CTO301"/>
      <c r="CTP301"/>
      <c r="CTQ301"/>
      <c r="CTR301"/>
      <c r="CTS301"/>
      <c r="CTT301"/>
      <c r="CTU301"/>
      <c r="CTV301"/>
      <c r="CTW301"/>
      <c r="CTX301"/>
      <c r="CTY301"/>
      <c r="CTZ301"/>
      <c r="CUA301"/>
      <c r="CUB301"/>
      <c r="CUC301"/>
      <c r="CUD301"/>
      <c r="CUE301"/>
      <c r="CUF301"/>
      <c r="CUG301"/>
      <c r="CUH301"/>
      <c r="CUI301"/>
      <c r="CUJ301"/>
      <c r="CUK301"/>
      <c r="CUL301"/>
      <c r="CUM301"/>
      <c r="CUN301"/>
      <c r="CUO301"/>
      <c r="CUP301"/>
      <c r="CUQ301"/>
      <c r="CUR301"/>
      <c r="CUS301"/>
      <c r="CUT301"/>
      <c r="CUU301"/>
      <c r="CUV301"/>
      <c r="CUW301"/>
      <c r="CUX301"/>
      <c r="CUY301"/>
      <c r="CUZ301"/>
      <c r="CVA301"/>
      <c r="CVB301"/>
      <c r="CVC301"/>
      <c r="CVD301"/>
      <c r="CVE301"/>
      <c r="CVF301"/>
      <c r="CVG301"/>
      <c r="CVH301"/>
      <c r="CVI301"/>
      <c r="CVJ301"/>
      <c r="CVK301"/>
      <c r="CVL301"/>
      <c r="CVM301"/>
      <c r="CVN301"/>
      <c r="CVO301"/>
      <c r="CVP301"/>
      <c r="CVQ301"/>
      <c r="CVR301"/>
      <c r="CVS301"/>
      <c r="CVT301"/>
      <c r="CVU301"/>
      <c r="CVV301"/>
      <c r="CVW301"/>
      <c r="CVX301"/>
      <c r="CVY301"/>
      <c r="CVZ301"/>
      <c r="CWA301"/>
      <c r="CWB301"/>
      <c r="CWC301"/>
      <c r="CWD301"/>
      <c r="CWE301"/>
      <c r="CWF301"/>
      <c r="CWG301"/>
      <c r="CWH301"/>
      <c r="CWI301"/>
      <c r="CWJ301"/>
      <c r="CWK301"/>
      <c r="CWL301"/>
      <c r="CWM301"/>
      <c r="CWN301"/>
      <c r="CWO301"/>
      <c r="CWP301"/>
      <c r="CWQ301"/>
      <c r="CWR301"/>
      <c r="CWS301"/>
      <c r="CWT301"/>
      <c r="CWU301"/>
      <c r="CWV301"/>
      <c r="CWW301"/>
      <c r="CWX301"/>
      <c r="CWY301"/>
      <c r="CWZ301"/>
      <c r="CXA301"/>
      <c r="CXB301"/>
      <c r="CXC301"/>
      <c r="CXD301"/>
      <c r="CXE301"/>
      <c r="CXF301"/>
      <c r="CXG301"/>
      <c r="CXH301"/>
      <c r="CXI301"/>
      <c r="CXJ301"/>
      <c r="CXK301"/>
      <c r="CXL301"/>
      <c r="CXM301"/>
      <c r="CXN301"/>
      <c r="CXO301"/>
      <c r="CXP301"/>
      <c r="CXQ301"/>
      <c r="CXR301"/>
      <c r="CXS301"/>
      <c r="CXT301"/>
      <c r="CXU301"/>
      <c r="CXV301"/>
      <c r="CXW301"/>
      <c r="CXX301"/>
      <c r="CXY301"/>
      <c r="CXZ301"/>
      <c r="CYA301"/>
      <c r="CYB301"/>
      <c r="CYC301"/>
      <c r="CYD301"/>
      <c r="CYE301"/>
      <c r="CYF301"/>
      <c r="CYG301"/>
      <c r="CYH301"/>
      <c r="CYI301"/>
      <c r="CYJ301"/>
      <c r="CYK301"/>
      <c r="CYL301"/>
      <c r="CYM301"/>
      <c r="CYN301"/>
      <c r="CYO301"/>
      <c r="CYP301"/>
      <c r="CYQ301"/>
      <c r="CYR301"/>
      <c r="CYS301"/>
      <c r="CYT301"/>
      <c r="CYU301"/>
      <c r="CYV301"/>
      <c r="CYW301"/>
      <c r="CYX301"/>
      <c r="CYY301"/>
      <c r="CYZ301"/>
      <c r="CZA301"/>
      <c r="CZB301"/>
      <c r="CZC301"/>
      <c r="CZD301"/>
      <c r="CZE301"/>
      <c r="CZF301"/>
      <c r="CZG301"/>
      <c r="CZH301"/>
      <c r="CZI301"/>
      <c r="CZJ301"/>
      <c r="CZK301"/>
      <c r="CZL301"/>
      <c r="CZM301"/>
      <c r="CZN301"/>
      <c r="CZO301"/>
      <c r="CZP301"/>
      <c r="CZQ301"/>
      <c r="CZR301"/>
      <c r="CZS301"/>
      <c r="CZT301"/>
      <c r="CZU301"/>
      <c r="CZV301"/>
      <c r="CZW301"/>
      <c r="CZX301"/>
      <c r="CZY301"/>
      <c r="CZZ301"/>
      <c r="DAA301"/>
      <c r="DAB301"/>
      <c r="DAC301"/>
      <c r="DAD301"/>
      <c r="DAE301"/>
      <c r="DAF301"/>
      <c r="DAG301"/>
      <c r="DAH301"/>
      <c r="DAI301"/>
      <c r="DAJ301"/>
      <c r="DAK301"/>
      <c r="DAL301"/>
      <c r="DAM301"/>
      <c r="DAN301"/>
      <c r="DAO301"/>
      <c r="DAP301"/>
      <c r="DAQ301"/>
      <c r="DAR301"/>
      <c r="DAS301"/>
      <c r="DAT301"/>
      <c r="DAU301"/>
      <c r="DAV301"/>
      <c r="DAW301"/>
      <c r="DAX301"/>
      <c r="DAY301"/>
      <c r="DAZ301"/>
      <c r="DBA301"/>
      <c r="DBB301"/>
      <c r="DBC301"/>
      <c r="DBD301"/>
      <c r="DBE301"/>
      <c r="DBF301"/>
      <c r="DBG301"/>
      <c r="DBH301"/>
      <c r="DBI301"/>
      <c r="DBJ301"/>
      <c r="DBK301"/>
      <c r="DBL301"/>
      <c r="DBM301"/>
      <c r="DBN301"/>
      <c r="DBO301"/>
      <c r="DBP301"/>
      <c r="DBQ301"/>
      <c r="DBR301"/>
      <c r="DBS301"/>
      <c r="DBT301"/>
      <c r="DBU301"/>
      <c r="DBV301"/>
      <c r="DBW301"/>
      <c r="DBX301"/>
      <c r="DBY301"/>
      <c r="DBZ301"/>
      <c r="DCA301"/>
      <c r="DCB301"/>
      <c r="DCC301"/>
      <c r="DCD301"/>
      <c r="DCE301"/>
      <c r="DCF301"/>
      <c r="DCG301"/>
      <c r="DCH301"/>
      <c r="DCI301"/>
      <c r="DCJ301"/>
      <c r="DCK301"/>
      <c r="DCL301"/>
      <c r="DCM301"/>
      <c r="DCN301"/>
      <c r="DCO301"/>
      <c r="DCP301"/>
      <c r="DCQ301"/>
      <c r="DCR301"/>
      <c r="DCS301"/>
      <c r="DCT301"/>
      <c r="DCU301"/>
      <c r="DCV301"/>
      <c r="DCW301"/>
      <c r="DCX301"/>
      <c r="DCY301"/>
      <c r="DCZ301"/>
      <c r="DDA301"/>
      <c r="DDB301"/>
      <c r="DDC301"/>
      <c r="DDD301"/>
      <c r="DDE301"/>
      <c r="DDF301"/>
      <c r="DDG301"/>
      <c r="DDH301"/>
      <c r="DDI301"/>
      <c r="DDJ301"/>
      <c r="DDK301"/>
      <c r="DDL301"/>
      <c r="DDM301"/>
      <c r="DDN301"/>
      <c r="DDO301"/>
      <c r="DDP301"/>
      <c r="DDQ301"/>
      <c r="DDR301"/>
      <c r="DDS301"/>
      <c r="DDT301"/>
      <c r="DDU301"/>
      <c r="DDV301"/>
      <c r="DDW301"/>
      <c r="DDX301"/>
      <c r="DDY301"/>
      <c r="DDZ301"/>
      <c r="DEA301"/>
      <c r="DEB301"/>
      <c r="DEC301"/>
      <c r="DED301"/>
      <c r="DEE301"/>
      <c r="DEF301"/>
      <c r="DEG301"/>
      <c r="DEH301"/>
      <c r="DEI301"/>
      <c r="DEJ301"/>
      <c r="DEK301"/>
      <c r="DEL301"/>
      <c r="DEM301"/>
      <c r="DEN301"/>
      <c r="DEO301"/>
      <c r="DEP301"/>
      <c r="DEQ301"/>
      <c r="DER301"/>
      <c r="DES301"/>
      <c r="DET301"/>
      <c r="DEU301"/>
      <c r="DEV301"/>
      <c r="DEW301"/>
      <c r="DEX301"/>
      <c r="DEY301"/>
      <c r="DEZ301"/>
      <c r="DFA301"/>
      <c r="DFB301"/>
      <c r="DFC301"/>
      <c r="DFD301"/>
      <c r="DFE301"/>
      <c r="DFF301"/>
      <c r="DFG301"/>
      <c r="DFH301"/>
      <c r="DFI301"/>
      <c r="DFJ301"/>
      <c r="DFK301"/>
      <c r="DFL301"/>
      <c r="DFM301"/>
      <c r="DFN301"/>
      <c r="DFO301"/>
      <c r="DFP301"/>
      <c r="DFQ301"/>
      <c r="DFR301"/>
      <c r="DFS301"/>
      <c r="DFT301"/>
      <c r="DFU301"/>
      <c r="DFV301"/>
      <c r="DFW301"/>
      <c r="DFX301"/>
      <c r="DFY301"/>
      <c r="DFZ301"/>
      <c r="DGA301"/>
      <c r="DGB301"/>
      <c r="DGC301"/>
      <c r="DGD301"/>
      <c r="DGE301"/>
      <c r="DGF301"/>
      <c r="DGG301"/>
      <c r="DGH301"/>
      <c r="DGI301"/>
      <c r="DGJ301"/>
      <c r="DGK301"/>
      <c r="DGL301"/>
      <c r="DGM301"/>
      <c r="DGN301"/>
      <c r="DGO301"/>
      <c r="DGP301"/>
      <c r="DGQ301"/>
      <c r="DGR301"/>
      <c r="DGS301"/>
      <c r="DGT301"/>
      <c r="DGU301"/>
      <c r="DGV301"/>
      <c r="DGW301"/>
      <c r="DGX301"/>
      <c r="DGY301"/>
      <c r="DGZ301"/>
      <c r="DHA301"/>
      <c r="DHB301"/>
      <c r="DHC301"/>
      <c r="DHD301"/>
      <c r="DHE301"/>
      <c r="DHF301"/>
      <c r="DHG301"/>
      <c r="DHH301"/>
      <c r="DHI301"/>
      <c r="DHJ301"/>
      <c r="DHK301"/>
      <c r="DHL301"/>
      <c r="DHM301"/>
      <c r="DHN301"/>
      <c r="DHO301"/>
      <c r="DHP301"/>
      <c r="DHQ301"/>
      <c r="DHR301"/>
      <c r="DHS301"/>
      <c r="DHT301"/>
      <c r="DHU301"/>
      <c r="DHV301"/>
      <c r="DHW301"/>
      <c r="DHX301"/>
      <c r="DHY301"/>
      <c r="DHZ301"/>
      <c r="DIA301"/>
      <c r="DIB301"/>
      <c r="DIC301"/>
      <c r="DID301"/>
      <c r="DIE301"/>
      <c r="DIF301"/>
      <c r="DIG301"/>
      <c r="DIH301"/>
      <c r="DII301"/>
      <c r="DIJ301"/>
      <c r="DIK301"/>
      <c r="DIL301"/>
      <c r="DIM301"/>
      <c r="DIN301"/>
      <c r="DIO301"/>
      <c r="DIP301"/>
      <c r="DIQ301"/>
      <c r="DIR301"/>
      <c r="DIS301"/>
      <c r="DIT301"/>
      <c r="DIU301"/>
      <c r="DIV301"/>
      <c r="DIW301"/>
      <c r="DIX301"/>
      <c r="DIY301"/>
      <c r="DIZ301"/>
      <c r="DJA301"/>
      <c r="DJB301"/>
      <c r="DJC301"/>
      <c r="DJD301"/>
      <c r="DJE301"/>
      <c r="DJF301"/>
      <c r="DJG301"/>
      <c r="DJH301"/>
      <c r="DJI301"/>
      <c r="DJJ301"/>
      <c r="DJK301"/>
      <c r="DJL301"/>
      <c r="DJM301"/>
      <c r="DJN301"/>
      <c r="DJO301"/>
      <c r="DJP301"/>
      <c r="DJQ301"/>
      <c r="DJR301"/>
      <c r="DJS301"/>
      <c r="DJT301"/>
      <c r="DJU301"/>
      <c r="DJV301"/>
      <c r="DJW301"/>
      <c r="DJX301"/>
      <c r="DJY301"/>
      <c r="DJZ301"/>
      <c r="DKA301"/>
      <c r="DKB301"/>
      <c r="DKC301"/>
      <c r="DKD301"/>
      <c r="DKE301"/>
      <c r="DKF301"/>
      <c r="DKG301"/>
      <c r="DKH301"/>
      <c r="DKI301"/>
      <c r="DKJ301"/>
      <c r="DKK301"/>
      <c r="DKL301"/>
      <c r="DKM301"/>
      <c r="DKN301"/>
      <c r="DKO301"/>
      <c r="DKP301"/>
      <c r="DKQ301"/>
      <c r="DKR301"/>
      <c r="DKS301"/>
      <c r="DKT301"/>
      <c r="DKU301"/>
      <c r="DKV301"/>
      <c r="DKW301"/>
      <c r="DKX301"/>
      <c r="DKY301"/>
      <c r="DKZ301"/>
      <c r="DLA301"/>
      <c r="DLB301"/>
      <c r="DLC301"/>
      <c r="DLD301"/>
      <c r="DLE301"/>
      <c r="DLF301"/>
      <c r="DLG301"/>
      <c r="DLH301"/>
      <c r="DLI301"/>
      <c r="DLJ301"/>
      <c r="DLK301"/>
      <c r="DLL301"/>
      <c r="DLM301"/>
      <c r="DLN301"/>
      <c r="DLO301"/>
      <c r="DLP301"/>
      <c r="DLQ301"/>
      <c r="DLR301"/>
      <c r="DLS301"/>
      <c r="DLT301"/>
      <c r="DLU301"/>
      <c r="DLV301"/>
      <c r="DLW301"/>
      <c r="DLX301"/>
      <c r="DLY301"/>
      <c r="DLZ301"/>
      <c r="DMA301"/>
      <c r="DMB301"/>
      <c r="DMC301"/>
      <c r="DMD301"/>
      <c r="DME301"/>
      <c r="DMF301"/>
      <c r="DMG301"/>
      <c r="DMH301"/>
      <c r="DMI301"/>
      <c r="DMJ301"/>
      <c r="DMK301"/>
      <c r="DML301"/>
      <c r="DMM301"/>
      <c r="DMN301"/>
      <c r="DMO301"/>
      <c r="DMP301"/>
      <c r="DMQ301"/>
      <c r="DMR301"/>
      <c r="DMS301"/>
      <c r="DMT301"/>
      <c r="DMU301"/>
      <c r="DMV301"/>
      <c r="DMW301"/>
      <c r="DMX301"/>
      <c r="DMY301"/>
      <c r="DMZ301"/>
      <c r="DNA301"/>
      <c r="DNB301"/>
      <c r="DNC301"/>
      <c r="DND301"/>
      <c r="DNE301"/>
      <c r="DNF301"/>
      <c r="DNG301"/>
      <c r="DNH301"/>
      <c r="DNI301"/>
      <c r="DNJ301"/>
      <c r="DNK301"/>
      <c r="DNL301"/>
      <c r="DNM301"/>
      <c r="DNN301"/>
      <c r="DNO301"/>
      <c r="DNP301"/>
      <c r="DNQ301"/>
      <c r="DNR301"/>
      <c r="DNS301"/>
      <c r="DNT301"/>
      <c r="DNU301"/>
      <c r="DNV301"/>
      <c r="DNW301"/>
      <c r="DNX301"/>
      <c r="DNY301"/>
      <c r="DNZ301"/>
      <c r="DOA301"/>
      <c r="DOB301"/>
      <c r="DOC301"/>
      <c r="DOD301"/>
      <c r="DOE301"/>
      <c r="DOF301"/>
      <c r="DOG301"/>
      <c r="DOH301"/>
      <c r="DOI301"/>
      <c r="DOJ301"/>
      <c r="DOK301"/>
      <c r="DOL301"/>
      <c r="DOM301"/>
      <c r="DON301"/>
      <c r="DOO301"/>
      <c r="DOP301"/>
      <c r="DOQ301"/>
      <c r="DOR301"/>
      <c r="DOS301"/>
      <c r="DOT301"/>
      <c r="DOU301"/>
      <c r="DOV301"/>
      <c r="DOW301"/>
      <c r="DOX301"/>
      <c r="DOY301"/>
      <c r="DOZ301"/>
      <c r="DPA301"/>
      <c r="DPB301"/>
      <c r="DPC301"/>
      <c r="DPD301"/>
      <c r="DPE301"/>
      <c r="DPF301"/>
      <c r="DPG301"/>
      <c r="DPH301"/>
      <c r="DPI301"/>
      <c r="DPJ301"/>
      <c r="DPK301"/>
      <c r="DPL301"/>
      <c r="DPM301"/>
      <c r="DPN301"/>
      <c r="DPO301"/>
      <c r="DPP301"/>
      <c r="DPQ301"/>
      <c r="DPR301"/>
      <c r="DPS301"/>
      <c r="DPT301"/>
      <c r="DPU301"/>
      <c r="DPV301"/>
      <c r="DPW301"/>
      <c r="DPX301"/>
      <c r="DPY301"/>
      <c r="DPZ301"/>
      <c r="DQA301"/>
      <c r="DQB301"/>
      <c r="DQC301"/>
      <c r="DQD301"/>
      <c r="DQE301"/>
      <c r="DQF301"/>
      <c r="DQG301"/>
      <c r="DQH301"/>
      <c r="DQI301"/>
      <c r="DQJ301"/>
      <c r="DQK301"/>
      <c r="DQL301"/>
      <c r="DQM301"/>
      <c r="DQN301"/>
      <c r="DQO301"/>
      <c r="DQP301"/>
      <c r="DQQ301"/>
      <c r="DQR301"/>
      <c r="DQS301"/>
      <c r="DQT301"/>
      <c r="DQU301"/>
      <c r="DQV301"/>
      <c r="DQW301"/>
      <c r="DQX301"/>
      <c r="DQY301"/>
      <c r="DQZ301"/>
      <c r="DRA301"/>
      <c r="DRB301"/>
      <c r="DRC301"/>
      <c r="DRD301"/>
      <c r="DRE301"/>
      <c r="DRF301"/>
      <c r="DRG301"/>
      <c r="DRH301"/>
      <c r="DRI301"/>
      <c r="DRJ301"/>
      <c r="DRK301"/>
      <c r="DRL301"/>
      <c r="DRM301"/>
      <c r="DRN301"/>
      <c r="DRO301"/>
      <c r="DRP301"/>
      <c r="DRQ301"/>
      <c r="DRR301"/>
      <c r="DRS301"/>
      <c r="DRT301"/>
      <c r="DRU301"/>
      <c r="DRV301"/>
      <c r="DRW301"/>
      <c r="DRX301"/>
      <c r="DRY301"/>
      <c r="DRZ301"/>
      <c r="DSA301"/>
      <c r="DSB301"/>
      <c r="DSC301"/>
      <c r="DSD301"/>
      <c r="DSE301"/>
      <c r="DSF301"/>
      <c r="DSG301"/>
      <c r="DSH301"/>
      <c r="DSI301"/>
      <c r="DSJ301"/>
      <c r="DSK301"/>
      <c r="DSL301"/>
      <c r="DSM301"/>
      <c r="DSN301"/>
      <c r="DSO301"/>
      <c r="DSP301"/>
      <c r="DSQ301"/>
      <c r="DSR301"/>
      <c r="DSS301"/>
      <c r="DST301"/>
      <c r="DSU301"/>
      <c r="DSV301"/>
      <c r="DSW301"/>
      <c r="DSX301"/>
      <c r="DSY301"/>
      <c r="DSZ301"/>
      <c r="DTA301"/>
      <c r="DTB301"/>
      <c r="DTC301"/>
      <c r="DTD301"/>
      <c r="DTE301"/>
      <c r="DTF301"/>
      <c r="DTG301"/>
      <c r="DTH301"/>
      <c r="DTI301"/>
      <c r="DTJ301"/>
      <c r="DTK301"/>
      <c r="DTL301"/>
      <c r="DTM301"/>
      <c r="DTN301"/>
      <c r="DTO301"/>
      <c r="DTP301"/>
      <c r="DTQ301"/>
      <c r="DTR301"/>
      <c r="DTS301"/>
      <c r="DTT301"/>
      <c r="DTU301"/>
      <c r="DTV301"/>
      <c r="DTW301"/>
      <c r="DTX301"/>
      <c r="DTY301"/>
      <c r="DTZ301"/>
      <c r="DUA301"/>
      <c r="DUB301"/>
      <c r="DUC301"/>
      <c r="DUD301"/>
      <c r="DUE301"/>
      <c r="DUF301"/>
      <c r="DUG301"/>
      <c r="DUH301"/>
      <c r="DUI301"/>
      <c r="DUJ301"/>
      <c r="DUK301"/>
      <c r="DUL301"/>
      <c r="DUM301"/>
      <c r="DUN301"/>
      <c r="DUO301"/>
      <c r="DUP301"/>
      <c r="DUQ301"/>
      <c r="DUR301"/>
      <c r="DUS301"/>
      <c r="DUT301"/>
      <c r="DUU301"/>
      <c r="DUV301"/>
      <c r="DUW301"/>
      <c r="DUX301"/>
      <c r="DUY301"/>
      <c r="DUZ301"/>
      <c r="DVA301"/>
      <c r="DVB301"/>
      <c r="DVC301"/>
      <c r="DVD301"/>
      <c r="DVE301"/>
      <c r="DVF301"/>
      <c r="DVG301"/>
      <c r="DVH301"/>
      <c r="DVI301"/>
      <c r="DVJ301"/>
      <c r="DVK301"/>
      <c r="DVL301"/>
      <c r="DVM301"/>
      <c r="DVN301"/>
      <c r="DVO301"/>
      <c r="DVP301"/>
      <c r="DVQ301"/>
      <c r="DVR301"/>
      <c r="DVS301"/>
      <c r="DVT301"/>
      <c r="DVU301"/>
      <c r="DVV301"/>
      <c r="DVW301"/>
      <c r="DVX301"/>
      <c r="DVY301"/>
      <c r="DVZ301"/>
      <c r="DWA301"/>
      <c r="DWB301"/>
      <c r="DWC301"/>
      <c r="DWD301"/>
      <c r="DWE301"/>
      <c r="DWF301"/>
      <c r="DWG301"/>
      <c r="DWH301"/>
      <c r="DWI301"/>
      <c r="DWJ301"/>
      <c r="DWK301"/>
      <c r="DWL301"/>
      <c r="DWM301"/>
      <c r="DWN301"/>
      <c r="DWO301"/>
      <c r="DWP301"/>
      <c r="DWQ301"/>
      <c r="DWR301"/>
      <c r="DWS301"/>
      <c r="DWT301"/>
      <c r="DWU301"/>
      <c r="DWV301"/>
      <c r="DWW301"/>
      <c r="DWX301"/>
      <c r="DWY301"/>
      <c r="DWZ301"/>
      <c r="DXA301"/>
      <c r="DXB301"/>
      <c r="DXC301"/>
      <c r="DXD301"/>
      <c r="DXE301"/>
      <c r="DXF301"/>
      <c r="DXG301"/>
      <c r="DXH301"/>
      <c r="DXI301"/>
      <c r="DXJ301"/>
      <c r="DXK301"/>
      <c r="DXL301"/>
      <c r="DXM301"/>
      <c r="DXN301"/>
      <c r="DXO301"/>
      <c r="DXP301"/>
      <c r="DXQ301"/>
      <c r="DXR301"/>
      <c r="DXS301"/>
      <c r="DXT301"/>
      <c r="DXU301"/>
      <c r="DXV301"/>
      <c r="DXW301"/>
      <c r="DXX301"/>
      <c r="DXY301"/>
      <c r="DXZ301"/>
      <c r="DYA301"/>
      <c r="DYB301"/>
      <c r="DYC301"/>
      <c r="DYD301"/>
      <c r="DYE301"/>
      <c r="DYF301"/>
      <c r="DYG301"/>
      <c r="DYH301"/>
      <c r="DYI301"/>
      <c r="DYJ301"/>
      <c r="DYK301"/>
      <c r="DYL301"/>
      <c r="DYM301"/>
      <c r="DYN301"/>
      <c r="DYO301"/>
      <c r="DYP301"/>
      <c r="DYQ301"/>
      <c r="DYR301"/>
      <c r="DYS301"/>
      <c r="DYT301"/>
      <c r="DYU301"/>
      <c r="DYV301"/>
      <c r="DYW301"/>
      <c r="DYX301"/>
      <c r="DYY301"/>
      <c r="DYZ301"/>
      <c r="DZA301"/>
      <c r="DZB301"/>
      <c r="DZC301"/>
      <c r="DZD301"/>
      <c r="DZE301"/>
      <c r="DZF301"/>
      <c r="DZG301"/>
      <c r="DZH301"/>
      <c r="DZI301"/>
      <c r="DZJ301"/>
      <c r="DZK301"/>
      <c r="DZL301"/>
      <c r="DZM301"/>
      <c r="DZN301"/>
      <c r="DZO301"/>
      <c r="DZP301"/>
      <c r="DZQ301"/>
      <c r="DZR301"/>
      <c r="DZS301"/>
      <c r="DZT301"/>
      <c r="DZU301"/>
      <c r="DZV301"/>
      <c r="DZW301"/>
      <c r="DZX301"/>
      <c r="DZY301"/>
      <c r="DZZ301"/>
      <c r="EAA301"/>
      <c r="EAB301"/>
      <c r="EAC301"/>
      <c r="EAD301"/>
      <c r="EAE301"/>
      <c r="EAF301"/>
      <c r="EAG301"/>
      <c r="EAH301"/>
      <c r="EAI301"/>
      <c r="EAJ301"/>
      <c r="EAK301"/>
      <c r="EAL301"/>
      <c r="EAM301"/>
      <c r="EAN301"/>
      <c r="EAO301"/>
      <c r="EAP301"/>
      <c r="EAQ301"/>
      <c r="EAR301"/>
      <c r="EAS301"/>
      <c r="EAT301"/>
      <c r="EAU301"/>
      <c r="EAV301"/>
      <c r="EAW301"/>
      <c r="EAX301"/>
      <c r="EAY301"/>
      <c r="EAZ301"/>
      <c r="EBA301"/>
      <c r="EBB301"/>
      <c r="EBC301"/>
      <c r="EBD301"/>
      <c r="EBE301"/>
      <c r="EBF301"/>
      <c r="EBG301"/>
      <c r="EBH301"/>
      <c r="EBI301"/>
      <c r="EBJ301"/>
      <c r="EBK301"/>
      <c r="EBL301"/>
      <c r="EBM301"/>
      <c r="EBN301"/>
      <c r="EBO301"/>
      <c r="EBP301"/>
      <c r="EBQ301"/>
      <c r="EBR301"/>
      <c r="EBS301"/>
      <c r="EBT301"/>
      <c r="EBU301"/>
      <c r="EBV301"/>
      <c r="EBW301"/>
      <c r="EBX301"/>
      <c r="EBY301"/>
      <c r="EBZ301"/>
      <c r="ECA301"/>
      <c r="ECB301"/>
      <c r="ECC301"/>
      <c r="ECD301"/>
      <c r="ECE301"/>
      <c r="ECF301"/>
      <c r="ECG301"/>
      <c r="ECH301"/>
      <c r="ECI301"/>
      <c r="ECJ301"/>
      <c r="ECK301"/>
      <c r="ECL301"/>
      <c r="ECM301"/>
      <c r="ECN301"/>
      <c r="ECO301"/>
      <c r="ECP301"/>
      <c r="ECQ301"/>
      <c r="ECR301"/>
      <c r="ECS301"/>
      <c r="ECT301"/>
      <c r="ECU301"/>
      <c r="ECV301"/>
      <c r="ECW301"/>
      <c r="ECX301"/>
      <c r="ECY301"/>
      <c r="ECZ301"/>
      <c r="EDA301"/>
      <c r="EDB301"/>
      <c r="EDC301"/>
      <c r="EDD301"/>
      <c r="EDE301"/>
      <c r="EDF301"/>
      <c r="EDG301"/>
      <c r="EDH301"/>
      <c r="EDI301"/>
      <c r="EDJ301"/>
      <c r="EDK301"/>
      <c r="EDL301"/>
      <c r="EDM301"/>
      <c r="EDN301"/>
      <c r="EDO301"/>
      <c r="EDP301"/>
      <c r="EDQ301"/>
      <c r="EDR301"/>
      <c r="EDS301"/>
      <c r="EDT301"/>
      <c r="EDU301"/>
      <c r="EDV301"/>
      <c r="EDW301"/>
      <c r="EDX301"/>
      <c r="EDY301"/>
      <c r="EDZ301"/>
      <c r="EEA301"/>
      <c r="EEB301"/>
      <c r="EEC301"/>
      <c r="EED301"/>
      <c r="EEE301"/>
      <c r="EEF301"/>
      <c r="EEG301"/>
      <c r="EEH301"/>
      <c r="EEI301"/>
      <c r="EEJ301"/>
      <c r="EEK301"/>
      <c r="EEL301"/>
      <c r="EEM301"/>
      <c r="EEN301"/>
      <c r="EEO301"/>
      <c r="EEP301"/>
      <c r="EEQ301"/>
      <c r="EER301"/>
      <c r="EES301"/>
      <c r="EET301"/>
      <c r="EEU301"/>
      <c r="EEV301"/>
      <c r="EEW301"/>
      <c r="EEX301"/>
      <c r="EEY301"/>
      <c r="EEZ301"/>
      <c r="EFA301"/>
      <c r="EFB301"/>
      <c r="EFC301"/>
      <c r="EFD301"/>
      <c r="EFE301"/>
      <c r="EFF301"/>
      <c r="EFG301"/>
      <c r="EFH301"/>
      <c r="EFI301"/>
      <c r="EFJ301"/>
      <c r="EFK301"/>
      <c r="EFL301"/>
      <c r="EFM301"/>
      <c r="EFN301"/>
      <c r="EFO301"/>
      <c r="EFP301"/>
      <c r="EFQ301"/>
      <c r="EFR301"/>
      <c r="EFS301"/>
      <c r="EFT301"/>
      <c r="EFU301"/>
      <c r="EFV301"/>
      <c r="EFW301"/>
      <c r="EFX301"/>
      <c r="EFY301"/>
      <c r="EFZ301"/>
      <c r="EGA301"/>
      <c r="EGB301"/>
      <c r="EGC301"/>
      <c r="EGD301"/>
      <c r="EGE301"/>
      <c r="EGF301"/>
      <c r="EGG301"/>
      <c r="EGH301"/>
      <c r="EGI301"/>
      <c r="EGJ301"/>
      <c r="EGK301"/>
      <c r="EGL301"/>
      <c r="EGM301"/>
      <c r="EGN301"/>
      <c r="EGO301"/>
      <c r="EGP301"/>
      <c r="EGQ301"/>
      <c r="EGR301"/>
      <c r="EGS301"/>
      <c r="EGT301"/>
      <c r="EGU301"/>
      <c r="EGV301"/>
      <c r="EGW301"/>
      <c r="EGX301"/>
      <c r="EGY301"/>
      <c r="EGZ301"/>
      <c r="EHA301"/>
      <c r="EHB301"/>
      <c r="EHC301"/>
      <c r="EHD301"/>
      <c r="EHE301"/>
      <c r="EHF301"/>
      <c r="EHG301"/>
      <c r="EHH301"/>
      <c r="EHI301"/>
      <c r="EHJ301"/>
      <c r="EHK301"/>
      <c r="EHL301"/>
      <c r="EHM301"/>
      <c r="EHN301"/>
      <c r="EHO301"/>
      <c r="EHP301"/>
      <c r="EHQ301"/>
      <c r="EHR301"/>
      <c r="EHS301"/>
      <c r="EHT301"/>
      <c r="EHU301"/>
      <c r="EHV301"/>
      <c r="EHW301"/>
      <c r="EHX301"/>
      <c r="EHY301"/>
      <c r="EHZ301"/>
      <c r="EIA301"/>
      <c r="EIB301"/>
      <c r="EIC301"/>
      <c r="EID301"/>
      <c r="EIE301"/>
      <c r="EIF301"/>
      <c r="EIG301"/>
      <c r="EIH301"/>
      <c r="EII301"/>
      <c r="EIJ301"/>
      <c r="EIK301"/>
      <c r="EIL301"/>
      <c r="EIM301"/>
      <c r="EIN301"/>
      <c r="EIO301"/>
      <c r="EIP301"/>
      <c r="EIQ301"/>
      <c r="EIR301"/>
      <c r="EIS301"/>
      <c r="EIT301"/>
      <c r="EIU301"/>
      <c r="EIV301"/>
      <c r="EIW301"/>
      <c r="EIX301"/>
      <c r="EIY301"/>
      <c r="EIZ301"/>
      <c r="EJA301"/>
      <c r="EJB301"/>
      <c r="EJC301"/>
      <c r="EJD301"/>
      <c r="EJE301"/>
      <c r="EJF301"/>
      <c r="EJG301"/>
      <c r="EJH301"/>
      <c r="EJI301"/>
      <c r="EJJ301"/>
      <c r="EJK301"/>
      <c r="EJL301"/>
      <c r="EJM301"/>
      <c r="EJN301"/>
      <c r="EJO301"/>
      <c r="EJP301"/>
      <c r="EJQ301"/>
      <c r="EJR301"/>
      <c r="EJS301"/>
      <c r="EJT301"/>
      <c r="EJU301"/>
      <c r="EJV301"/>
      <c r="EJW301"/>
      <c r="EJX301"/>
      <c r="EJY301"/>
      <c r="EJZ301"/>
      <c r="EKA301"/>
      <c r="EKB301"/>
      <c r="EKC301"/>
      <c r="EKD301"/>
      <c r="EKE301"/>
      <c r="EKF301"/>
      <c r="EKG301"/>
      <c r="EKH301"/>
      <c r="EKI301"/>
      <c r="EKJ301"/>
      <c r="EKK301"/>
      <c r="EKL301"/>
      <c r="EKM301"/>
      <c r="EKN301"/>
      <c r="EKO301"/>
      <c r="EKP301"/>
      <c r="EKQ301"/>
      <c r="EKR301"/>
      <c r="EKS301"/>
      <c r="EKT301"/>
      <c r="EKU301"/>
      <c r="EKV301"/>
      <c r="EKW301"/>
      <c r="EKX301"/>
      <c r="EKY301"/>
      <c r="EKZ301"/>
      <c r="ELA301"/>
      <c r="ELB301"/>
      <c r="ELC301"/>
      <c r="ELD301"/>
      <c r="ELE301"/>
      <c r="ELF301"/>
      <c r="ELG301"/>
      <c r="ELH301"/>
      <c r="ELI301"/>
      <c r="ELJ301"/>
      <c r="ELK301"/>
      <c r="ELL301"/>
      <c r="ELM301"/>
      <c r="ELN301"/>
      <c r="ELO301"/>
      <c r="ELP301"/>
      <c r="ELQ301"/>
      <c r="ELR301"/>
      <c r="ELS301"/>
      <c r="ELT301"/>
      <c r="ELU301"/>
      <c r="ELV301"/>
      <c r="ELW301"/>
      <c r="ELX301"/>
      <c r="ELY301"/>
      <c r="ELZ301"/>
      <c r="EMA301"/>
      <c r="EMB301"/>
      <c r="EMC301"/>
      <c r="EMD301"/>
      <c r="EME301"/>
      <c r="EMF301"/>
      <c r="EMG301"/>
      <c r="EMH301"/>
      <c r="EMI301"/>
      <c r="EMJ301"/>
      <c r="EMK301"/>
      <c r="EML301"/>
      <c r="EMM301"/>
      <c r="EMN301"/>
      <c r="EMO301"/>
      <c r="EMP301"/>
      <c r="EMQ301"/>
      <c r="EMR301"/>
      <c r="EMS301"/>
      <c r="EMT301"/>
      <c r="EMU301"/>
      <c r="EMV301"/>
      <c r="EMW301"/>
      <c r="EMX301"/>
      <c r="EMY301"/>
      <c r="EMZ301"/>
      <c r="ENA301"/>
      <c r="ENB301"/>
      <c r="ENC301"/>
      <c r="END301"/>
      <c r="ENE301"/>
      <c r="ENF301"/>
      <c r="ENG301"/>
      <c r="ENH301"/>
      <c r="ENI301"/>
      <c r="ENJ301"/>
      <c r="ENK301"/>
      <c r="ENL301"/>
      <c r="ENM301"/>
      <c r="ENN301"/>
      <c r="ENO301"/>
      <c r="ENP301"/>
      <c r="ENQ301"/>
      <c r="ENR301"/>
      <c r="ENS301"/>
      <c r="ENT301"/>
      <c r="ENU301"/>
      <c r="ENV301"/>
      <c r="ENW301"/>
      <c r="ENX301"/>
      <c r="ENY301"/>
      <c r="ENZ301"/>
      <c r="EOA301"/>
      <c r="EOB301"/>
      <c r="EOC301"/>
      <c r="EOD301"/>
      <c r="EOE301"/>
      <c r="EOF301"/>
      <c r="EOG301"/>
      <c r="EOH301"/>
      <c r="EOI301"/>
      <c r="EOJ301"/>
      <c r="EOK301"/>
      <c r="EOL301"/>
      <c r="EOM301"/>
      <c r="EON301"/>
      <c r="EOO301"/>
      <c r="EOP301"/>
      <c r="EOQ301"/>
      <c r="EOR301"/>
      <c r="EOS301"/>
      <c r="EOT301"/>
      <c r="EOU301"/>
      <c r="EOV301"/>
      <c r="EOW301"/>
      <c r="EOX301"/>
      <c r="EOY301"/>
      <c r="EOZ301"/>
      <c r="EPA301"/>
      <c r="EPB301"/>
      <c r="EPC301"/>
      <c r="EPD301"/>
      <c r="EPE301"/>
      <c r="EPF301"/>
      <c r="EPG301"/>
      <c r="EPH301"/>
      <c r="EPI301"/>
      <c r="EPJ301"/>
      <c r="EPK301"/>
      <c r="EPL301"/>
      <c r="EPM301"/>
      <c r="EPN301"/>
      <c r="EPO301"/>
      <c r="EPP301"/>
      <c r="EPQ301"/>
      <c r="EPR301"/>
      <c r="EPS301"/>
      <c r="EPT301"/>
      <c r="EPU301"/>
      <c r="EPV301"/>
      <c r="EPW301"/>
      <c r="EPX301"/>
      <c r="EPY301"/>
      <c r="EPZ301"/>
      <c r="EQA301"/>
      <c r="EQB301"/>
      <c r="EQC301"/>
      <c r="EQD301"/>
      <c r="EQE301"/>
      <c r="EQF301"/>
      <c r="EQG301"/>
      <c r="EQH301"/>
      <c r="EQI301"/>
      <c r="EQJ301"/>
      <c r="EQK301"/>
      <c r="EQL301"/>
      <c r="EQM301"/>
      <c r="EQN301"/>
      <c r="EQO301"/>
      <c r="EQP301"/>
      <c r="EQQ301"/>
      <c r="EQR301"/>
      <c r="EQS301"/>
      <c r="EQT301"/>
      <c r="EQU301"/>
      <c r="EQV301"/>
      <c r="EQW301"/>
      <c r="EQX301"/>
      <c r="EQY301"/>
      <c r="EQZ301"/>
      <c r="ERA301"/>
      <c r="ERB301"/>
      <c r="ERC301"/>
      <c r="ERD301"/>
      <c r="ERE301"/>
      <c r="ERF301"/>
      <c r="ERG301"/>
      <c r="ERH301"/>
      <c r="ERI301"/>
      <c r="ERJ301"/>
      <c r="ERK301"/>
      <c r="ERL301"/>
      <c r="ERM301"/>
      <c r="ERN301"/>
      <c r="ERO301"/>
      <c r="ERP301"/>
      <c r="ERQ301"/>
      <c r="ERR301"/>
      <c r="ERS301"/>
      <c r="ERT301"/>
      <c r="ERU301"/>
      <c r="ERV301"/>
      <c r="ERW301"/>
      <c r="ERX301"/>
      <c r="ERY301"/>
      <c r="ERZ301"/>
      <c r="ESA301"/>
      <c r="ESB301"/>
      <c r="ESC301"/>
      <c r="ESD301"/>
      <c r="ESE301"/>
      <c r="ESF301"/>
      <c r="ESG301"/>
      <c r="ESH301"/>
      <c r="ESI301"/>
      <c r="ESJ301"/>
      <c r="ESK301"/>
      <c r="ESL301"/>
      <c r="ESM301"/>
      <c r="ESN301"/>
      <c r="ESO301"/>
      <c r="ESP301"/>
      <c r="ESQ301"/>
      <c r="ESR301"/>
      <c r="ESS301"/>
      <c r="EST301"/>
      <c r="ESU301"/>
      <c r="ESV301"/>
      <c r="ESW301"/>
      <c r="ESX301"/>
      <c r="ESY301"/>
      <c r="ESZ301"/>
      <c r="ETA301"/>
      <c r="ETB301"/>
      <c r="ETC301"/>
      <c r="ETD301"/>
      <c r="ETE301"/>
      <c r="ETF301"/>
      <c r="ETG301"/>
      <c r="ETH301"/>
      <c r="ETI301"/>
      <c r="ETJ301"/>
      <c r="ETK301"/>
      <c r="ETL301"/>
      <c r="ETM301"/>
      <c r="ETN301"/>
      <c r="ETO301"/>
      <c r="ETP301"/>
      <c r="ETQ301"/>
      <c r="ETR301"/>
      <c r="ETS301"/>
      <c r="ETT301"/>
      <c r="ETU301"/>
      <c r="ETV301"/>
      <c r="ETW301"/>
      <c r="ETX301"/>
      <c r="ETY301"/>
      <c r="ETZ301"/>
      <c r="EUA301"/>
      <c r="EUB301"/>
      <c r="EUC301"/>
      <c r="EUD301"/>
      <c r="EUE301"/>
      <c r="EUF301"/>
      <c r="EUG301"/>
      <c r="EUH301"/>
      <c r="EUI301"/>
      <c r="EUJ301"/>
      <c r="EUK301"/>
      <c r="EUL301"/>
      <c r="EUM301"/>
      <c r="EUN301"/>
      <c r="EUO301"/>
      <c r="EUP301"/>
      <c r="EUQ301"/>
      <c r="EUR301"/>
      <c r="EUS301"/>
      <c r="EUT301"/>
      <c r="EUU301"/>
      <c r="EUV301"/>
      <c r="EUW301"/>
      <c r="EUX301"/>
      <c r="EUY301"/>
      <c r="EUZ301"/>
      <c r="EVA301"/>
      <c r="EVB301"/>
      <c r="EVC301"/>
      <c r="EVD301"/>
      <c r="EVE301"/>
      <c r="EVF301"/>
      <c r="EVG301"/>
      <c r="EVH301"/>
      <c r="EVI301"/>
      <c r="EVJ301"/>
      <c r="EVK301"/>
      <c r="EVL301"/>
      <c r="EVM301"/>
      <c r="EVN301"/>
      <c r="EVO301"/>
      <c r="EVP301"/>
      <c r="EVQ301"/>
      <c r="EVR301"/>
      <c r="EVS301"/>
      <c r="EVT301"/>
      <c r="EVU301"/>
      <c r="EVV301"/>
      <c r="EVW301"/>
      <c r="EVX301"/>
      <c r="EVY301"/>
      <c r="EVZ301"/>
      <c r="EWA301"/>
      <c r="EWB301"/>
      <c r="EWC301"/>
      <c r="EWD301"/>
      <c r="EWE301"/>
      <c r="EWF301"/>
      <c r="EWG301"/>
      <c r="EWH301"/>
      <c r="EWI301"/>
      <c r="EWJ301"/>
      <c r="EWK301"/>
      <c r="EWL301"/>
      <c r="EWM301"/>
      <c r="EWN301"/>
      <c r="EWO301"/>
      <c r="EWP301"/>
      <c r="EWQ301"/>
      <c r="EWR301"/>
      <c r="EWS301"/>
      <c r="EWT301"/>
      <c r="EWU301"/>
      <c r="EWV301"/>
      <c r="EWW301"/>
      <c r="EWX301"/>
      <c r="EWY301"/>
      <c r="EWZ301"/>
      <c r="EXA301"/>
      <c r="EXB301"/>
      <c r="EXC301"/>
      <c r="EXD301"/>
      <c r="EXE301"/>
      <c r="EXF301"/>
      <c r="EXG301"/>
      <c r="EXH301"/>
      <c r="EXI301"/>
      <c r="EXJ301"/>
      <c r="EXK301"/>
      <c r="EXL301"/>
      <c r="EXM301"/>
      <c r="EXN301"/>
      <c r="EXO301"/>
      <c r="EXP301"/>
      <c r="EXQ301"/>
      <c r="EXR301"/>
      <c r="EXS301"/>
      <c r="EXT301"/>
      <c r="EXU301"/>
      <c r="EXV301"/>
      <c r="EXW301"/>
      <c r="EXX301"/>
      <c r="EXY301"/>
      <c r="EXZ301"/>
      <c r="EYA301"/>
      <c r="EYB301"/>
      <c r="EYC301"/>
      <c r="EYD301"/>
      <c r="EYE301"/>
      <c r="EYF301"/>
      <c r="EYG301"/>
      <c r="EYH301"/>
      <c r="EYI301"/>
      <c r="EYJ301"/>
      <c r="EYK301"/>
      <c r="EYL301"/>
      <c r="EYM301"/>
      <c r="EYN301"/>
      <c r="EYO301"/>
      <c r="EYP301"/>
      <c r="EYQ301"/>
      <c r="EYR301"/>
      <c r="EYS301"/>
      <c r="EYT301"/>
      <c r="EYU301"/>
      <c r="EYV301"/>
      <c r="EYW301"/>
      <c r="EYX301"/>
      <c r="EYY301"/>
      <c r="EYZ301"/>
      <c r="EZA301"/>
      <c r="EZB301"/>
      <c r="EZC301"/>
      <c r="EZD301"/>
      <c r="EZE301"/>
      <c r="EZF301"/>
      <c r="EZG301"/>
      <c r="EZH301"/>
      <c r="EZI301"/>
      <c r="EZJ301"/>
      <c r="EZK301"/>
      <c r="EZL301"/>
      <c r="EZM301"/>
      <c r="EZN301"/>
      <c r="EZO301"/>
      <c r="EZP301"/>
      <c r="EZQ301"/>
      <c r="EZR301"/>
      <c r="EZS301"/>
      <c r="EZT301"/>
      <c r="EZU301"/>
      <c r="EZV301"/>
      <c r="EZW301"/>
      <c r="EZX301"/>
      <c r="EZY301"/>
      <c r="EZZ301"/>
      <c r="FAA301"/>
      <c r="FAB301"/>
      <c r="FAC301"/>
      <c r="FAD301"/>
      <c r="FAE301"/>
      <c r="FAF301"/>
      <c r="FAG301"/>
      <c r="FAH301"/>
      <c r="FAI301"/>
      <c r="FAJ301"/>
      <c r="FAK301"/>
      <c r="FAL301"/>
      <c r="FAM301"/>
      <c r="FAN301"/>
      <c r="FAO301"/>
      <c r="FAP301"/>
      <c r="FAQ301"/>
      <c r="FAR301"/>
      <c r="FAS301"/>
      <c r="FAT301"/>
      <c r="FAU301"/>
      <c r="FAV301"/>
      <c r="FAW301"/>
      <c r="FAX301"/>
      <c r="FAY301"/>
      <c r="FAZ301"/>
      <c r="FBA301"/>
      <c r="FBB301"/>
      <c r="FBC301"/>
      <c r="FBD301"/>
      <c r="FBE301"/>
      <c r="FBF301"/>
      <c r="FBG301"/>
      <c r="FBH301"/>
      <c r="FBI301"/>
      <c r="FBJ301"/>
      <c r="FBK301"/>
      <c r="FBL301"/>
      <c r="FBM301"/>
      <c r="FBN301"/>
      <c r="FBO301"/>
      <c r="FBP301"/>
      <c r="FBQ301"/>
      <c r="FBR301"/>
      <c r="FBS301"/>
      <c r="FBT301"/>
      <c r="FBU301"/>
      <c r="FBV301"/>
      <c r="FBW301"/>
      <c r="FBX301"/>
      <c r="FBY301"/>
      <c r="FBZ301"/>
      <c r="FCA301"/>
      <c r="FCB301"/>
      <c r="FCC301"/>
      <c r="FCD301"/>
      <c r="FCE301"/>
      <c r="FCF301"/>
      <c r="FCG301"/>
      <c r="FCH301"/>
      <c r="FCI301"/>
      <c r="FCJ301"/>
      <c r="FCK301"/>
      <c r="FCL301"/>
      <c r="FCM301"/>
      <c r="FCN301"/>
      <c r="FCO301"/>
      <c r="FCP301"/>
      <c r="FCQ301"/>
      <c r="FCR301"/>
      <c r="FCS301"/>
      <c r="FCT301"/>
      <c r="FCU301"/>
      <c r="FCV301"/>
      <c r="FCW301"/>
      <c r="FCX301"/>
      <c r="FCY301"/>
      <c r="FCZ301"/>
      <c r="FDA301"/>
      <c r="FDB301"/>
      <c r="FDC301"/>
      <c r="FDD301"/>
      <c r="FDE301"/>
      <c r="FDF301"/>
      <c r="FDG301"/>
      <c r="FDH301"/>
      <c r="FDI301"/>
      <c r="FDJ301"/>
      <c r="FDK301"/>
      <c r="FDL301"/>
      <c r="FDM301"/>
      <c r="FDN301"/>
      <c r="FDO301"/>
      <c r="FDP301"/>
      <c r="FDQ301"/>
      <c r="FDR301"/>
      <c r="FDS301"/>
      <c r="FDT301"/>
      <c r="FDU301"/>
      <c r="FDV301"/>
      <c r="FDW301"/>
      <c r="FDX301"/>
      <c r="FDY301"/>
      <c r="FDZ301"/>
      <c r="FEA301"/>
      <c r="FEB301"/>
      <c r="FEC301"/>
      <c r="FED301"/>
      <c r="FEE301"/>
      <c r="FEF301"/>
      <c r="FEG301"/>
      <c r="FEH301"/>
      <c r="FEI301"/>
      <c r="FEJ301"/>
      <c r="FEK301"/>
      <c r="FEL301"/>
      <c r="FEM301"/>
      <c r="FEN301"/>
      <c r="FEO301"/>
      <c r="FEP301"/>
      <c r="FEQ301"/>
      <c r="FER301"/>
      <c r="FES301"/>
      <c r="FET301"/>
      <c r="FEU301"/>
      <c r="FEV301"/>
      <c r="FEW301"/>
      <c r="FEX301"/>
      <c r="FEY301"/>
      <c r="FEZ301"/>
      <c r="FFA301"/>
      <c r="FFB301"/>
      <c r="FFC301"/>
      <c r="FFD301"/>
      <c r="FFE301"/>
      <c r="FFF301"/>
      <c r="FFG301"/>
      <c r="FFH301"/>
      <c r="FFI301"/>
      <c r="FFJ301"/>
      <c r="FFK301"/>
      <c r="FFL301"/>
      <c r="FFM301"/>
      <c r="FFN301"/>
      <c r="FFO301"/>
      <c r="FFP301"/>
      <c r="FFQ301"/>
      <c r="FFR301"/>
      <c r="FFS301"/>
      <c r="FFT301"/>
      <c r="FFU301"/>
      <c r="FFV301"/>
      <c r="FFW301"/>
      <c r="FFX301"/>
      <c r="FFY301"/>
      <c r="FFZ301"/>
      <c r="FGA301"/>
      <c r="FGB301"/>
      <c r="FGC301"/>
      <c r="FGD301"/>
      <c r="FGE301"/>
      <c r="FGF301"/>
      <c r="FGG301"/>
      <c r="FGH301"/>
      <c r="FGI301"/>
      <c r="FGJ301"/>
      <c r="FGK301"/>
      <c r="FGL301"/>
      <c r="FGM301"/>
      <c r="FGN301"/>
      <c r="FGO301"/>
      <c r="FGP301"/>
      <c r="FGQ301"/>
      <c r="FGR301"/>
      <c r="FGS301"/>
      <c r="FGT301"/>
      <c r="FGU301"/>
      <c r="FGV301"/>
      <c r="FGW301"/>
      <c r="FGX301"/>
      <c r="FGY301"/>
      <c r="FGZ301"/>
      <c r="FHA301"/>
      <c r="FHB301"/>
      <c r="FHC301"/>
      <c r="FHD301"/>
      <c r="FHE301"/>
      <c r="FHF301"/>
      <c r="FHG301"/>
      <c r="FHH301"/>
      <c r="FHI301"/>
      <c r="FHJ301"/>
      <c r="FHK301"/>
      <c r="FHL301"/>
      <c r="FHM301"/>
      <c r="FHN301"/>
      <c r="FHO301"/>
      <c r="FHP301"/>
      <c r="FHQ301"/>
      <c r="FHR301"/>
      <c r="FHS301"/>
      <c r="FHT301"/>
      <c r="FHU301"/>
      <c r="FHV301"/>
      <c r="FHW301"/>
      <c r="FHX301"/>
      <c r="FHY301"/>
      <c r="FHZ301"/>
      <c r="FIA301"/>
      <c r="FIB301"/>
      <c r="FIC301"/>
      <c r="FID301"/>
      <c r="FIE301"/>
      <c r="FIF301"/>
      <c r="FIG301"/>
      <c r="FIH301"/>
      <c r="FII301"/>
      <c r="FIJ301"/>
      <c r="FIK301"/>
      <c r="FIL301"/>
      <c r="FIM301"/>
      <c r="FIN301"/>
      <c r="FIO301"/>
      <c r="FIP301"/>
      <c r="FIQ301"/>
      <c r="FIR301"/>
      <c r="FIS301"/>
      <c r="FIT301"/>
      <c r="FIU301"/>
      <c r="FIV301"/>
      <c r="FIW301"/>
      <c r="FIX301"/>
      <c r="FIY301"/>
      <c r="FIZ301"/>
      <c r="FJA301"/>
      <c r="FJB301"/>
      <c r="FJC301"/>
      <c r="FJD301"/>
      <c r="FJE301"/>
      <c r="FJF301"/>
      <c r="FJG301"/>
      <c r="FJH301"/>
      <c r="FJI301"/>
      <c r="FJJ301"/>
      <c r="FJK301"/>
      <c r="FJL301"/>
      <c r="FJM301"/>
      <c r="FJN301"/>
      <c r="FJO301"/>
      <c r="FJP301"/>
      <c r="FJQ301"/>
      <c r="FJR301"/>
      <c r="FJS301"/>
      <c r="FJT301"/>
      <c r="FJU301"/>
      <c r="FJV301"/>
      <c r="FJW301"/>
      <c r="FJX301"/>
      <c r="FJY301"/>
      <c r="FJZ301"/>
      <c r="FKA301"/>
      <c r="FKB301"/>
      <c r="FKC301"/>
      <c r="FKD301"/>
      <c r="FKE301"/>
      <c r="FKF301"/>
      <c r="FKG301"/>
      <c r="FKH301"/>
      <c r="FKI301"/>
      <c r="FKJ301"/>
      <c r="FKK301"/>
      <c r="FKL301"/>
      <c r="FKM301"/>
      <c r="FKN301"/>
      <c r="FKO301"/>
      <c r="FKP301"/>
      <c r="FKQ301"/>
      <c r="FKR301"/>
      <c r="FKS301"/>
      <c r="FKT301"/>
      <c r="FKU301"/>
      <c r="FKV301"/>
      <c r="FKW301"/>
      <c r="FKX301"/>
      <c r="FKY301"/>
      <c r="FKZ301"/>
      <c r="FLA301"/>
      <c r="FLB301"/>
      <c r="FLC301"/>
      <c r="FLD301"/>
      <c r="FLE301"/>
      <c r="FLF301"/>
      <c r="FLG301"/>
      <c r="FLH301"/>
      <c r="FLI301"/>
      <c r="FLJ301"/>
      <c r="FLK301"/>
      <c r="FLL301"/>
      <c r="FLM301"/>
      <c r="FLN301"/>
      <c r="FLO301"/>
      <c r="FLP301"/>
      <c r="FLQ301"/>
      <c r="FLR301"/>
      <c r="FLS301"/>
      <c r="FLT301"/>
      <c r="FLU301"/>
      <c r="FLV301"/>
      <c r="FLW301"/>
      <c r="FLX301"/>
      <c r="FLY301"/>
      <c r="FLZ301"/>
      <c r="FMA301"/>
      <c r="FMB301"/>
      <c r="FMC301"/>
      <c r="FMD301"/>
      <c r="FME301"/>
      <c r="FMF301"/>
      <c r="FMG301"/>
      <c r="FMH301"/>
      <c r="FMI301"/>
      <c r="FMJ301"/>
      <c r="FMK301"/>
      <c r="FML301"/>
      <c r="FMM301"/>
      <c r="FMN301"/>
      <c r="FMO301"/>
      <c r="FMP301"/>
      <c r="FMQ301"/>
      <c r="FMR301"/>
      <c r="FMS301"/>
      <c r="FMT301"/>
      <c r="FMU301"/>
      <c r="FMV301"/>
      <c r="FMW301"/>
      <c r="FMX301"/>
      <c r="FMY301"/>
      <c r="FMZ301"/>
      <c r="FNA301"/>
      <c r="FNB301"/>
      <c r="FNC301"/>
      <c r="FND301"/>
      <c r="FNE301"/>
      <c r="FNF301"/>
      <c r="FNG301"/>
      <c r="FNH301"/>
      <c r="FNI301"/>
      <c r="FNJ301"/>
      <c r="FNK301"/>
      <c r="FNL301"/>
      <c r="FNM301"/>
      <c r="FNN301"/>
      <c r="FNO301"/>
      <c r="FNP301"/>
      <c r="FNQ301"/>
      <c r="FNR301"/>
      <c r="FNS301"/>
      <c r="FNT301"/>
      <c r="FNU301"/>
      <c r="FNV301"/>
      <c r="FNW301"/>
      <c r="FNX301"/>
      <c r="FNY301"/>
      <c r="FNZ301"/>
      <c r="FOA301"/>
      <c r="FOB301"/>
      <c r="FOC301"/>
      <c r="FOD301"/>
      <c r="FOE301"/>
      <c r="FOF301"/>
      <c r="FOG301"/>
      <c r="FOH301"/>
      <c r="FOI301"/>
      <c r="FOJ301"/>
      <c r="FOK301"/>
      <c r="FOL301"/>
      <c r="FOM301"/>
      <c r="FON301"/>
      <c r="FOO301"/>
      <c r="FOP301"/>
      <c r="FOQ301"/>
      <c r="FOR301"/>
      <c r="FOS301"/>
      <c r="FOT301"/>
      <c r="FOU301"/>
      <c r="FOV301"/>
      <c r="FOW301"/>
      <c r="FOX301"/>
      <c r="FOY301"/>
      <c r="FOZ301"/>
      <c r="FPA301"/>
      <c r="FPB301"/>
      <c r="FPC301"/>
      <c r="FPD301"/>
      <c r="FPE301"/>
      <c r="FPF301"/>
      <c r="FPG301"/>
      <c r="FPH301"/>
      <c r="FPI301"/>
      <c r="FPJ301"/>
      <c r="FPK301"/>
      <c r="FPL301"/>
      <c r="FPM301"/>
      <c r="FPN301"/>
      <c r="FPO301"/>
      <c r="FPP301"/>
      <c r="FPQ301"/>
      <c r="FPR301"/>
      <c r="FPS301"/>
      <c r="FPT301"/>
      <c r="FPU301"/>
      <c r="FPV301"/>
      <c r="FPW301"/>
      <c r="FPX301"/>
      <c r="FPY301"/>
      <c r="FPZ301"/>
      <c r="FQA301"/>
      <c r="FQB301"/>
      <c r="FQC301"/>
      <c r="FQD301"/>
      <c r="FQE301"/>
      <c r="FQF301"/>
      <c r="FQG301"/>
      <c r="FQH301"/>
      <c r="FQI301"/>
      <c r="FQJ301"/>
      <c r="FQK301"/>
      <c r="FQL301"/>
      <c r="FQM301"/>
      <c r="FQN301"/>
      <c r="FQO301"/>
      <c r="FQP301"/>
      <c r="FQQ301"/>
      <c r="FQR301"/>
      <c r="FQS301"/>
      <c r="FQT301"/>
      <c r="FQU301"/>
      <c r="FQV301"/>
      <c r="FQW301"/>
      <c r="FQX301"/>
      <c r="FQY301"/>
      <c r="FQZ301"/>
      <c r="FRA301"/>
      <c r="FRB301"/>
      <c r="FRC301"/>
      <c r="FRD301"/>
      <c r="FRE301"/>
      <c r="FRF301"/>
      <c r="FRG301"/>
      <c r="FRH301"/>
      <c r="FRI301"/>
      <c r="FRJ301"/>
      <c r="FRK301"/>
      <c r="FRL301"/>
      <c r="FRM301"/>
      <c r="FRN301"/>
      <c r="FRO301"/>
      <c r="FRP301"/>
      <c r="FRQ301"/>
      <c r="FRR301"/>
      <c r="FRS301"/>
      <c r="FRT301"/>
      <c r="FRU301"/>
      <c r="FRV301"/>
      <c r="FRW301"/>
      <c r="FRX301"/>
      <c r="FRY301"/>
      <c r="FRZ301"/>
      <c r="FSA301"/>
      <c r="FSB301"/>
      <c r="FSC301"/>
      <c r="FSD301"/>
      <c r="FSE301"/>
      <c r="FSF301"/>
      <c r="FSG301"/>
      <c r="FSH301"/>
      <c r="FSI301"/>
      <c r="FSJ301"/>
      <c r="FSK301"/>
      <c r="FSL301"/>
      <c r="FSM301"/>
      <c r="FSN301"/>
      <c r="FSO301"/>
      <c r="FSP301"/>
      <c r="FSQ301"/>
      <c r="FSR301"/>
      <c r="FSS301"/>
      <c r="FST301"/>
      <c r="FSU301"/>
      <c r="FSV301"/>
      <c r="FSW301"/>
      <c r="FSX301"/>
      <c r="FSY301"/>
      <c r="FSZ301"/>
      <c r="FTA301"/>
      <c r="FTB301"/>
      <c r="FTC301"/>
      <c r="FTD301"/>
      <c r="FTE301"/>
      <c r="FTF301"/>
      <c r="FTG301"/>
      <c r="FTH301"/>
      <c r="FTI301"/>
      <c r="FTJ301"/>
      <c r="FTK301"/>
      <c r="FTL301"/>
      <c r="FTM301"/>
      <c r="FTN301"/>
      <c r="FTO301"/>
      <c r="FTP301"/>
      <c r="FTQ301"/>
      <c r="FTR301"/>
      <c r="FTS301"/>
      <c r="FTT301"/>
      <c r="FTU301"/>
      <c r="FTV301"/>
      <c r="FTW301"/>
      <c r="FTX301"/>
      <c r="FTY301"/>
      <c r="FTZ301"/>
      <c r="FUA301"/>
      <c r="FUB301"/>
      <c r="FUC301"/>
      <c r="FUD301"/>
      <c r="FUE301"/>
      <c r="FUF301"/>
      <c r="FUG301"/>
      <c r="FUH301"/>
      <c r="FUI301"/>
      <c r="FUJ301"/>
      <c r="FUK301"/>
      <c r="FUL301"/>
      <c r="FUM301"/>
      <c r="FUN301"/>
      <c r="FUO301"/>
      <c r="FUP301"/>
      <c r="FUQ301"/>
      <c r="FUR301"/>
      <c r="FUS301"/>
      <c r="FUT301"/>
      <c r="FUU301"/>
      <c r="FUV301"/>
      <c r="FUW301"/>
      <c r="FUX301"/>
      <c r="FUY301"/>
      <c r="FUZ301"/>
      <c r="FVA301"/>
      <c r="FVB301"/>
      <c r="FVC301"/>
      <c r="FVD301"/>
      <c r="FVE301"/>
      <c r="FVF301"/>
      <c r="FVG301"/>
      <c r="FVH301"/>
      <c r="FVI301"/>
      <c r="FVJ301"/>
      <c r="FVK301"/>
      <c r="FVL301"/>
      <c r="FVM301"/>
      <c r="FVN301"/>
      <c r="FVO301"/>
      <c r="FVP301"/>
      <c r="FVQ301"/>
      <c r="FVR301"/>
      <c r="FVS301"/>
      <c r="FVT301"/>
      <c r="FVU301"/>
      <c r="FVV301"/>
      <c r="FVW301"/>
      <c r="FVX301"/>
      <c r="FVY301"/>
      <c r="FVZ301"/>
      <c r="FWA301"/>
      <c r="FWB301"/>
      <c r="FWC301"/>
      <c r="FWD301"/>
      <c r="FWE301"/>
      <c r="FWF301"/>
      <c r="FWG301"/>
      <c r="FWH301"/>
      <c r="FWI301"/>
      <c r="FWJ301"/>
      <c r="FWK301"/>
      <c r="FWL301"/>
      <c r="FWM301"/>
      <c r="FWN301"/>
      <c r="FWO301"/>
      <c r="FWP301"/>
      <c r="FWQ301"/>
      <c r="FWR301"/>
      <c r="FWS301"/>
      <c r="FWT301"/>
      <c r="FWU301"/>
      <c r="FWV301"/>
      <c r="FWW301"/>
      <c r="FWX301"/>
      <c r="FWY301"/>
      <c r="FWZ301"/>
      <c r="FXA301"/>
      <c r="FXB301"/>
      <c r="FXC301"/>
      <c r="FXD301"/>
      <c r="FXE301"/>
      <c r="FXF301"/>
      <c r="FXG301"/>
      <c r="FXH301"/>
      <c r="FXI301"/>
      <c r="FXJ301"/>
      <c r="FXK301"/>
      <c r="FXL301"/>
      <c r="FXM301"/>
      <c r="FXN301"/>
      <c r="FXO301"/>
      <c r="FXP301"/>
      <c r="FXQ301"/>
      <c r="FXR301"/>
      <c r="FXS301"/>
      <c r="FXT301"/>
      <c r="FXU301"/>
      <c r="FXV301"/>
      <c r="FXW301"/>
      <c r="FXX301"/>
      <c r="FXY301"/>
      <c r="FXZ301"/>
      <c r="FYA301"/>
      <c r="FYB301"/>
      <c r="FYC301"/>
      <c r="FYD301"/>
      <c r="FYE301"/>
      <c r="FYF301"/>
      <c r="FYG301"/>
      <c r="FYH301"/>
      <c r="FYI301"/>
      <c r="FYJ301"/>
      <c r="FYK301"/>
      <c r="FYL301"/>
      <c r="FYM301"/>
      <c r="FYN301"/>
      <c r="FYO301"/>
      <c r="FYP301"/>
      <c r="FYQ301"/>
      <c r="FYR301"/>
      <c r="FYS301"/>
      <c r="FYT301"/>
      <c r="FYU301"/>
      <c r="FYV301"/>
      <c r="FYW301"/>
      <c r="FYX301"/>
      <c r="FYY301"/>
      <c r="FYZ301"/>
      <c r="FZA301"/>
      <c r="FZB301"/>
      <c r="FZC301"/>
      <c r="FZD301"/>
      <c r="FZE301"/>
      <c r="FZF301"/>
      <c r="FZG301"/>
      <c r="FZH301"/>
      <c r="FZI301"/>
      <c r="FZJ301"/>
      <c r="FZK301"/>
      <c r="FZL301"/>
      <c r="FZM301"/>
      <c r="FZN301"/>
      <c r="FZO301"/>
      <c r="FZP301"/>
      <c r="FZQ301"/>
      <c r="FZR301"/>
      <c r="FZS301"/>
      <c r="FZT301"/>
      <c r="FZU301"/>
      <c r="FZV301"/>
      <c r="FZW301"/>
      <c r="FZX301"/>
      <c r="FZY301"/>
      <c r="FZZ301"/>
      <c r="GAA301"/>
      <c r="GAB301"/>
      <c r="GAC301"/>
      <c r="GAD301"/>
      <c r="GAE301"/>
      <c r="GAF301"/>
      <c r="GAG301"/>
      <c r="GAH301"/>
      <c r="GAI301"/>
      <c r="GAJ301"/>
      <c r="GAK301"/>
      <c r="GAL301"/>
      <c r="GAM301"/>
      <c r="GAN301"/>
      <c r="GAO301"/>
      <c r="GAP301"/>
      <c r="GAQ301"/>
      <c r="GAR301"/>
      <c r="GAS301"/>
      <c r="GAT301"/>
      <c r="GAU301"/>
      <c r="GAV301"/>
      <c r="GAW301"/>
      <c r="GAX301"/>
      <c r="GAY301"/>
      <c r="GAZ301"/>
      <c r="GBA301"/>
      <c r="GBB301"/>
      <c r="GBC301"/>
      <c r="GBD301"/>
      <c r="GBE301"/>
      <c r="GBF301"/>
      <c r="GBG301"/>
      <c r="GBH301"/>
      <c r="GBI301"/>
      <c r="GBJ301"/>
      <c r="GBK301"/>
      <c r="GBL301"/>
      <c r="GBM301"/>
      <c r="GBN301"/>
      <c r="GBO301"/>
      <c r="GBP301"/>
      <c r="GBQ301"/>
      <c r="GBR301"/>
      <c r="GBS301"/>
      <c r="GBT301"/>
      <c r="GBU301"/>
      <c r="GBV301"/>
      <c r="GBW301"/>
      <c r="GBX301"/>
      <c r="GBY301"/>
      <c r="GBZ301"/>
      <c r="GCA301"/>
      <c r="GCB301"/>
      <c r="GCC301"/>
      <c r="GCD301"/>
      <c r="GCE301"/>
      <c r="GCF301"/>
      <c r="GCG301"/>
      <c r="GCH301"/>
      <c r="GCI301"/>
      <c r="GCJ301"/>
      <c r="GCK301"/>
      <c r="GCL301"/>
      <c r="GCM301"/>
      <c r="GCN301"/>
      <c r="GCO301"/>
      <c r="GCP301"/>
      <c r="GCQ301"/>
      <c r="GCR301"/>
      <c r="GCS301"/>
      <c r="GCT301"/>
      <c r="GCU301"/>
      <c r="GCV301"/>
      <c r="GCW301"/>
      <c r="GCX301"/>
      <c r="GCY301"/>
      <c r="GCZ301"/>
      <c r="GDA301"/>
      <c r="GDB301"/>
      <c r="GDC301"/>
      <c r="GDD301"/>
      <c r="GDE301"/>
      <c r="GDF301"/>
      <c r="GDG301"/>
      <c r="GDH301"/>
      <c r="GDI301"/>
      <c r="GDJ301"/>
      <c r="GDK301"/>
      <c r="GDL301"/>
      <c r="GDM301"/>
      <c r="GDN301"/>
      <c r="GDO301"/>
      <c r="GDP301"/>
      <c r="GDQ301"/>
      <c r="GDR301"/>
      <c r="GDS301"/>
      <c r="GDT301"/>
      <c r="GDU301"/>
      <c r="GDV301"/>
      <c r="GDW301"/>
      <c r="GDX301"/>
      <c r="GDY301"/>
      <c r="GDZ301"/>
      <c r="GEA301"/>
      <c r="GEB301"/>
      <c r="GEC301"/>
      <c r="GED301"/>
      <c r="GEE301"/>
      <c r="GEF301"/>
      <c r="GEG301"/>
      <c r="GEH301"/>
      <c r="GEI301"/>
      <c r="GEJ301"/>
      <c r="GEK301"/>
      <c r="GEL301"/>
      <c r="GEM301"/>
      <c r="GEN301"/>
      <c r="GEO301"/>
      <c r="GEP301"/>
      <c r="GEQ301"/>
      <c r="GER301"/>
      <c r="GES301"/>
      <c r="GET301"/>
      <c r="GEU301"/>
      <c r="GEV301"/>
      <c r="GEW301"/>
      <c r="GEX301"/>
      <c r="GEY301"/>
      <c r="GEZ301"/>
      <c r="GFA301"/>
      <c r="GFB301"/>
      <c r="GFC301"/>
      <c r="GFD301"/>
      <c r="GFE301"/>
      <c r="GFF301"/>
      <c r="GFG301"/>
      <c r="GFH301"/>
      <c r="GFI301"/>
      <c r="GFJ301"/>
      <c r="GFK301"/>
      <c r="GFL301"/>
      <c r="GFM301"/>
      <c r="GFN301"/>
      <c r="GFO301"/>
      <c r="GFP301"/>
      <c r="GFQ301"/>
      <c r="GFR301"/>
      <c r="GFS301"/>
      <c r="GFT301"/>
      <c r="GFU301"/>
      <c r="GFV301"/>
      <c r="GFW301"/>
      <c r="GFX301"/>
      <c r="GFY301"/>
      <c r="GFZ301"/>
      <c r="GGA301"/>
      <c r="GGB301"/>
      <c r="GGC301"/>
      <c r="GGD301"/>
      <c r="GGE301"/>
      <c r="GGF301"/>
      <c r="GGG301"/>
      <c r="GGH301"/>
      <c r="GGI301"/>
      <c r="GGJ301"/>
      <c r="GGK301"/>
      <c r="GGL301"/>
      <c r="GGM301"/>
      <c r="GGN301"/>
      <c r="GGO301"/>
      <c r="GGP301"/>
      <c r="GGQ301"/>
      <c r="GGR301"/>
      <c r="GGS301"/>
      <c r="GGT301"/>
      <c r="GGU301"/>
      <c r="GGV301"/>
      <c r="GGW301"/>
      <c r="GGX301"/>
      <c r="GGY301"/>
      <c r="GGZ301"/>
      <c r="GHA301"/>
      <c r="GHB301"/>
      <c r="GHC301"/>
      <c r="GHD301"/>
      <c r="GHE301"/>
      <c r="GHF301"/>
      <c r="GHG301"/>
      <c r="GHH301"/>
      <c r="GHI301"/>
      <c r="GHJ301"/>
      <c r="GHK301"/>
      <c r="GHL301"/>
      <c r="GHM301"/>
      <c r="GHN301"/>
      <c r="GHO301"/>
      <c r="GHP301"/>
      <c r="GHQ301"/>
      <c r="GHR301"/>
      <c r="GHS301"/>
      <c r="GHT301"/>
      <c r="GHU301"/>
      <c r="GHV301"/>
      <c r="GHW301"/>
      <c r="GHX301"/>
      <c r="GHY301"/>
      <c r="GHZ301"/>
      <c r="GIA301"/>
      <c r="GIB301"/>
      <c r="GIC301"/>
      <c r="GID301"/>
      <c r="GIE301"/>
      <c r="GIF301"/>
      <c r="GIG301"/>
      <c r="GIH301"/>
      <c r="GII301"/>
      <c r="GIJ301"/>
      <c r="GIK301"/>
      <c r="GIL301"/>
      <c r="GIM301"/>
      <c r="GIN301"/>
      <c r="GIO301"/>
      <c r="GIP301"/>
      <c r="GIQ301"/>
      <c r="GIR301"/>
      <c r="GIS301"/>
      <c r="GIT301"/>
      <c r="GIU301"/>
      <c r="GIV301"/>
      <c r="GIW301"/>
      <c r="GIX301"/>
      <c r="GIY301"/>
      <c r="GIZ301"/>
      <c r="GJA301"/>
      <c r="GJB301"/>
      <c r="GJC301"/>
      <c r="GJD301"/>
      <c r="GJE301"/>
      <c r="GJF301"/>
      <c r="GJG301"/>
      <c r="GJH301"/>
      <c r="GJI301"/>
      <c r="GJJ301"/>
      <c r="GJK301"/>
      <c r="GJL301"/>
      <c r="GJM301"/>
      <c r="GJN301"/>
      <c r="GJO301"/>
      <c r="GJP301"/>
      <c r="GJQ301"/>
      <c r="GJR301"/>
      <c r="GJS301"/>
      <c r="GJT301"/>
      <c r="GJU301"/>
      <c r="GJV301"/>
      <c r="GJW301"/>
      <c r="GJX301"/>
      <c r="GJY301"/>
      <c r="GJZ301"/>
      <c r="GKA301"/>
      <c r="GKB301"/>
      <c r="GKC301"/>
      <c r="GKD301"/>
      <c r="GKE301"/>
      <c r="GKF301"/>
      <c r="GKG301"/>
      <c r="GKH301"/>
      <c r="GKI301"/>
      <c r="GKJ301"/>
      <c r="GKK301"/>
      <c r="GKL301"/>
      <c r="GKM301"/>
      <c r="GKN301"/>
      <c r="GKO301"/>
      <c r="GKP301"/>
      <c r="GKQ301"/>
      <c r="GKR301"/>
      <c r="GKS301"/>
      <c r="GKT301"/>
      <c r="GKU301"/>
      <c r="GKV301"/>
      <c r="GKW301"/>
      <c r="GKX301"/>
      <c r="GKY301"/>
      <c r="GKZ301"/>
      <c r="GLA301"/>
      <c r="GLB301"/>
      <c r="GLC301"/>
      <c r="GLD301"/>
      <c r="GLE301"/>
      <c r="GLF301"/>
      <c r="GLG301"/>
      <c r="GLH301"/>
      <c r="GLI301"/>
      <c r="GLJ301"/>
      <c r="GLK301"/>
      <c r="GLL301"/>
      <c r="GLM301"/>
      <c r="GLN301"/>
      <c r="GLO301"/>
      <c r="GLP301"/>
      <c r="GLQ301"/>
      <c r="GLR301"/>
      <c r="GLS301"/>
      <c r="GLT301"/>
      <c r="GLU301"/>
      <c r="GLV301"/>
      <c r="GLW301"/>
      <c r="GLX301"/>
      <c r="GLY301"/>
      <c r="GLZ301"/>
      <c r="GMA301"/>
      <c r="GMB301"/>
      <c r="GMC301"/>
      <c r="GMD301"/>
      <c r="GME301"/>
      <c r="GMF301"/>
      <c r="GMG301"/>
      <c r="GMH301"/>
      <c r="GMI301"/>
      <c r="GMJ301"/>
      <c r="GMK301"/>
      <c r="GML301"/>
      <c r="GMM301"/>
      <c r="GMN301"/>
      <c r="GMO301"/>
      <c r="GMP301"/>
      <c r="GMQ301"/>
      <c r="GMR301"/>
      <c r="GMS301"/>
      <c r="GMT301"/>
      <c r="GMU301"/>
      <c r="GMV301"/>
      <c r="GMW301"/>
      <c r="GMX301"/>
      <c r="GMY301"/>
      <c r="GMZ301"/>
      <c r="GNA301"/>
      <c r="GNB301"/>
      <c r="GNC301"/>
      <c r="GND301"/>
      <c r="GNE301"/>
      <c r="GNF301"/>
      <c r="GNG301"/>
      <c r="GNH301"/>
      <c r="GNI301"/>
      <c r="GNJ301"/>
      <c r="GNK301"/>
      <c r="GNL301"/>
      <c r="GNM301"/>
      <c r="GNN301"/>
      <c r="GNO301"/>
      <c r="GNP301"/>
      <c r="GNQ301"/>
      <c r="GNR301"/>
      <c r="GNS301"/>
      <c r="GNT301"/>
      <c r="GNU301"/>
      <c r="GNV301"/>
      <c r="GNW301"/>
      <c r="GNX301"/>
      <c r="GNY301"/>
      <c r="GNZ301"/>
      <c r="GOA301"/>
      <c r="GOB301"/>
      <c r="GOC301"/>
      <c r="GOD301"/>
      <c r="GOE301"/>
      <c r="GOF301"/>
      <c r="GOG301"/>
      <c r="GOH301"/>
      <c r="GOI301"/>
      <c r="GOJ301"/>
      <c r="GOK301"/>
      <c r="GOL301"/>
      <c r="GOM301"/>
      <c r="GON301"/>
      <c r="GOO301"/>
      <c r="GOP301"/>
      <c r="GOQ301"/>
      <c r="GOR301"/>
      <c r="GOS301"/>
      <c r="GOT301"/>
      <c r="GOU301"/>
      <c r="GOV301"/>
      <c r="GOW301"/>
      <c r="GOX301"/>
      <c r="GOY301"/>
      <c r="GOZ301"/>
      <c r="GPA301"/>
      <c r="GPB301"/>
      <c r="GPC301"/>
      <c r="GPD301"/>
      <c r="GPE301"/>
      <c r="GPF301"/>
      <c r="GPG301"/>
      <c r="GPH301"/>
      <c r="GPI301"/>
      <c r="GPJ301"/>
      <c r="GPK301"/>
      <c r="GPL301"/>
      <c r="GPM301"/>
      <c r="GPN301"/>
      <c r="GPO301"/>
      <c r="GPP301"/>
      <c r="GPQ301"/>
      <c r="GPR301"/>
      <c r="GPS301"/>
      <c r="GPT301"/>
      <c r="GPU301"/>
      <c r="GPV301"/>
      <c r="GPW301"/>
      <c r="GPX301"/>
      <c r="GPY301"/>
      <c r="GPZ301"/>
      <c r="GQA301"/>
      <c r="GQB301"/>
      <c r="GQC301"/>
      <c r="GQD301"/>
      <c r="GQE301"/>
      <c r="GQF301"/>
      <c r="GQG301"/>
      <c r="GQH301"/>
      <c r="GQI301"/>
      <c r="GQJ301"/>
      <c r="GQK301"/>
      <c r="GQL301"/>
      <c r="GQM301"/>
      <c r="GQN301"/>
      <c r="GQO301"/>
      <c r="GQP301"/>
      <c r="GQQ301"/>
      <c r="GQR301"/>
      <c r="GQS301"/>
      <c r="GQT301"/>
      <c r="GQU301"/>
      <c r="GQV301"/>
      <c r="GQW301"/>
      <c r="GQX301"/>
      <c r="GQY301"/>
      <c r="GQZ301"/>
      <c r="GRA301"/>
      <c r="GRB301"/>
      <c r="GRC301"/>
      <c r="GRD301"/>
      <c r="GRE301"/>
      <c r="GRF301"/>
      <c r="GRG301"/>
      <c r="GRH301"/>
      <c r="GRI301"/>
      <c r="GRJ301"/>
      <c r="GRK301"/>
      <c r="GRL301"/>
      <c r="GRM301"/>
      <c r="GRN301"/>
      <c r="GRO301"/>
      <c r="GRP301"/>
      <c r="GRQ301"/>
      <c r="GRR301"/>
      <c r="GRS301"/>
      <c r="GRT301"/>
      <c r="GRU301"/>
      <c r="GRV301"/>
      <c r="GRW301"/>
      <c r="GRX301"/>
      <c r="GRY301"/>
      <c r="GRZ301"/>
      <c r="GSA301"/>
      <c r="GSB301"/>
      <c r="GSC301"/>
      <c r="GSD301"/>
      <c r="GSE301"/>
      <c r="GSF301"/>
      <c r="GSG301"/>
      <c r="GSH301"/>
      <c r="GSI301"/>
      <c r="GSJ301"/>
      <c r="GSK301"/>
      <c r="GSL301"/>
      <c r="GSM301"/>
      <c r="GSN301"/>
      <c r="GSO301"/>
      <c r="GSP301"/>
      <c r="GSQ301"/>
      <c r="GSR301"/>
      <c r="GSS301"/>
      <c r="GST301"/>
      <c r="GSU301"/>
      <c r="GSV301"/>
      <c r="GSW301"/>
      <c r="GSX301"/>
      <c r="GSY301"/>
      <c r="GSZ301"/>
      <c r="GTA301"/>
      <c r="GTB301"/>
      <c r="GTC301"/>
      <c r="GTD301"/>
      <c r="GTE301"/>
      <c r="GTF301"/>
      <c r="GTG301"/>
      <c r="GTH301"/>
      <c r="GTI301"/>
      <c r="GTJ301"/>
      <c r="GTK301"/>
      <c r="GTL301"/>
      <c r="GTM301"/>
      <c r="GTN301"/>
      <c r="GTO301"/>
      <c r="GTP301"/>
      <c r="GTQ301"/>
      <c r="GTR301"/>
      <c r="GTS301"/>
      <c r="GTT301"/>
      <c r="GTU301"/>
      <c r="GTV301"/>
      <c r="GTW301"/>
      <c r="GTX301"/>
      <c r="GTY301"/>
      <c r="GTZ301"/>
      <c r="GUA301"/>
      <c r="GUB301"/>
      <c r="GUC301"/>
      <c r="GUD301"/>
      <c r="GUE301"/>
      <c r="GUF301"/>
      <c r="GUG301"/>
      <c r="GUH301"/>
      <c r="GUI301"/>
      <c r="GUJ301"/>
      <c r="GUK301"/>
      <c r="GUL301"/>
      <c r="GUM301"/>
      <c r="GUN301"/>
      <c r="GUO301"/>
      <c r="GUP301"/>
      <c r="GUQ301"/>
      <c r="GUR301"/>
      <c r="GUS301"/>
      <c r="GUT301"/>
      <c r="GUU301"/>
      <c r="GUV301"/>
      <c r="GUW301"/>
      <c r="GUX301"/>
      <c r="GUY301"/>
      <c r="GUZ301"/>
      <c r="GVA301"/>
      <c r="GVB301"/>
      <c r="GVC301"/>
      <c r="GVD301"/>
      <c r="GVE301"/>
      <c r="GVF301"/>
      <c r="GVG301"/>
      <c r="GVH301"/>
      <c r="GVI301"/>
      <c r="GVJ301"/>
      <c r="GVK301"/>
      <c r="GVL301"/>
      <c r="GVM301"/>
      <c r="GVN301"/>
      <c r="GVO301"/>
      <c r="GVP301"/>
      <c r="GVQ301"/>
      <c r="GVR301"/>
      <c r="GVS301"/>
      <c r="GVT301"/>
      <c r="GVU301"/>
      <c r="GVV301"/>
      <c r="GVW301"/>
      <c r="GVX301"/>
      <c r="GVY301"/>
      <c r="GVZ301"/>
      <c r="GWA301"/>
      <c r="GWB301"/>
      <c r="GWC301"/>
      <c r="GWD301"/>
      <c r="GWE301"/>
      <c r="GWF301"/>
      <c r="GWG301"/>
      <c r="GWH301"/>
      <c r="GWI301"/>
      <c r="GWJ301"/>
      <c r="GWK301"/>
      <c r="GWL301"/>
      <c r="GWM301"/>
      <c r="GWN301"/>
      <c r="GWO301"/>
      <c r="GWP301"/>
      <c r="GWQ301"/>
      <c r="GWR301"/>
      <c r="GWS301"/>
      <c r="GWT301"/>
      <c r="GWU301"/>
      <c r="GWV301"/>
      <c r="GWW301"/>
      <c r="GWX301"/>
      <c r="GWY301"/>
      <c r="GWZ301"/>
      <c r="GXA301"/>
      <c r="GXB301"/>
      <c r="GXC301"/>
      <c r="GXD301"/>
      <c r="GXE301"/>
      <c r="GXF301"/>
      <c r="GXG301"/>
      <c r="GXH301"/>
      <c r="GXI301"/>
      <c r="GXJ301"/>
      <c r="GXK301"/>
      <c r="GXL301"/>
      <c r="GXM301"/>
      <c r="GXN301"/>
      <c r="GXO301"/>
      <c r="GXP301"/>
      <c r="GXQ301"/>
      <c r="GXR301"/>
      <c r="GXS301"/>
      <c r="GXT301"/>
      <c r="GXU301"/>
      <c r="GXV301"/>
      <c r="GXW301"/>
      <c r="GXX301"/>
      <c r="GXY301"/>
      <c r="GXZ301"/>
      <c r="GYA301"/>
      <c r="GYB301"/>
      <c r="GYC301"/>
      <c r="GYD301"/>
      <c r="GYE301"/>
      <c r="GYF301"/>
      <c r="GYG301"/>
      <c r="GYH301"/>
      <c r="GYI301"/>
      <c r="GYJ301"/>
      <c r="GYK301"/>
      <c r="GYL301"/>
      <c r="GYM301"/>
      <c r="GYN301"/>
      <c r="GYO301"/>
      <c r="GYP301"/>
      <c r="GYQ301"/>
      <c r="GYR301"/>
      <c r="GYS301"/>
      <c r="GYT301"/>
      <c r="GYU301"/>
      <c r="GYV301"/>
      <c r="GYW301"/>
      <c r="GYX301"/>
      <c r="GYY301"/>
      <c r="GYZ301"/>
      <c r="GZA301"/>
      <c r="GZB301"/>
      <c r="GZC301"/>
      <c r="GZD301"/>
      <c r="GZE301"/>
      <c r="GZF301"/>
      <c r="GZG301"/>
      <c r="GZH301"/>
      <c r="GZI301"/>
      <c r="GZJ301"/>
      <c r="GZK301"/>
      <c r="GZL301"/>
      <c r="GZM301"/>
      <c r="GZN301"/>
      <c r="GZO301"/>
      <c r="GZP301"/>
      <c r="GZQ301"/>
      <c r="GZR301"/>
      <c r="GZS301"/>
      <c r="GZT301"/>
      <c r="GZU301"/>
      <c r="GZV301"/>
      <c r="GZW301"/>
      <c r="GZX301"/>
      <c r="GZY301"/>
      <c r="GZZ301"/>
      <c r="HAA301"/>
      <c r="HAB301"/>
      <c r="HAC301"/>
      <c r="HAD301"/>
      <c r="HAE301"/>
      <c r="HAF301"/>
      <c r="HAG301"/>
      <c r="HAH301"/>
      <c r="HAI301"/>
      <c r="HAJ301"/>
      <c r="HAK301"/>
      <c r="HAL301"/>
      <c r="HAM301"/>
      <c r="HAN301"/>
      <c r="HAO301"/>
      <c r="HAP301"/>
      <c r="HAQ301"/>
      <c r="HAR301"/>
      <c r="HAS301"/>
      <c r="HAT301"/>
      <c r="HAU301"/>
      <c r="HAV301"/>
      <c r="HAW301"/>
      <c r="HAX301"/>
      <c r="HAY301"/>
      <c r="HAZ301"/>
      <c r="HBA301"/>
      <c r="HBB301"/>
      <c r="HBC301"/>
      <c r="HBD301"/>
      <c r="HBE301"/>
      <c r="HBF301"/>
      <c r="HBG301"/>
      <c r="HBH301"/>
      <c r="HBI301"/>
      <c r="HBJ301"/>
      <c r="HBK301"/>
      <c r="HBL301"/>
      <c r="HBM301"/>
      <c r="HBN301"/>
      <c r="HBO301"/>
      <c r="HBP301"/>
      <c r="HBQ301"/>
      <c r="HBR301"/>
      <c r="HBS301"/>
      <c r="HBT301"/>
      <c r="HBU301"/>
      <c r="HBV301"/>
      <c r="HBW301"/>
      <c r="HBX301"/>
      <c r="HBY301"/>
      <c r="HBZ301"/>
      <c r="HCA301"/>
      <c r="HCB301"/>
      <c r="HCC301"/>
      <c r="HCD301"/>
      <c r="HCE301"/>
      <c r="HCF301"/>
      <c r="HCG301"/>
      <c r="HCH301"/>
      <c r="HCI301"/>
      <c r="HCJ301"/>
      <c r="HCK301"/>
      <c r="HCL301"/>
      <c r="HCM301"/>
      <c r="HCN301"/>
      <c r="HCO301"/>
      <c r="HCP301"/>
      <c r="HCQ301"/>
      <c r="HCR301"/>
      <c r="HCS301"/>
      <c r="HCT301"/>
      <c r="HCU301"/>
      <c r="HCV301"/>
      <c r="HCW301"/>
      <c r="HCX301"/>
      <c r="HCY301"/>
      <c r="HCZ301"/>
      <c r="HDA301"/>
      <c r="HDB301"/>
      <c r="HDC301"/>
      <c r="HDD301"/>
      <c r="HDE301"/>
      <c r="HDF301"/>
      <c r="HDG301"/>
      <c r="HDH301"/>
      <c r="HDI301"/>
      <c r="HDJ301"/>
      <c r="HDK301"/>
      <c r="HDL301"/>
      <c r="HDM301"/>
      <c r="HDN301"/>
      <c r="HDO301"/>
      <c r="HDP301"/>
      <c r="HDQ301"/>
      <c r="HDR301"/>
      <c r="HDS301"/>
      <c r="HDT301"/>
      <c r="HDU301"/>
      <c r="HDV301"/>
      <c r="HDW301"/>
      <c r="HDX301"/>
      <c r="HDY301"/>
      <c r="HDZ301"/>
      <c r="HEA301"/>
      <c r="HEB301"/>
      <c r="HEC301"/>
      <c r="HED301"/>
      <c r="HEE301"/>
      <c r="HEF301"/>
      <c r="HEG301"/>
      <c r="HEH301"/>
      <c r="HEI301"/>
      <c r="HEJ301"/>
      <c r="HEK301"/>
      <c r="HEL301"/>
      <c r="HEM301"/>
      <c r="HEN301"/>
      <c r="HEO301"/>
      <c r="HEP301"/>
      <c r="HEQ301"/>
      <c r="HER301"/>
      <c r="HES301"/>
      <c r="HET301"/>
      <c r="HEU301"/>
      <c r="HEV301"/>
      <c r="HEW301"/>
      <c r="HEX301"/>
      <c r="HEY301"/>
      <c r="HEZ301"/>
      <c r="HFA301"/>
      <c r="HFB301"/>
      <c r="HFC301"/>
      <c r="HFD301"/>
      <c r="HFE301"/>
      <c r="HFF301"/>
      <c r="HFG301"/>
      <c r="HFH301"/>
      <c r="HFI301"/>
      <c r="HFJ301"/>
      <c r="HFK301"/>
      <c r="HFL301"/>
      <c r="HFM301"/>
      <c r="HFN301"/>
      <c r="HFO301"/>
      <c r="HFP301"/>
      <c r="HFQ301"/>
      <c r="HFR301"/>
      <c r="HFS301"/>
      <c r="HFT301"/>
      <c r="HFU301"/>
      <c r="HFV301"/>
      <c r="HFW301"/>
      <c r="HFX301"/>
      <c r="HFY301"/>
      <c r="HFZ301"/>
      <c r="HGA301"/>
      <c r="HGB301"/>
      <c r="HGC301"/>
      <c r="HGD301"/>
      <c r="HGE301"/>
      <c r="HGF301"/>
      <c r="HGG301"/>
      <c r="HGH301"/>
      <c r="HGI301"/>
      <c r="HGJ301"/>
      <c r="HGK301"/>
      <c r="HGL301"/>
      <c r="HGM301"/>
      <c r="HGN301"/>
      <c r="HGO301"/>
      <c r="HGP301"/>
      <c r="HGQ301"/>
      <c r="HGR301"/>
      <c r="HGS301"/>
      <c r="HGT301"/>
      <c r="HGU301"/>
      <c r="HGV301"/>
      <c r="HGW301"/>
      <c r="HGX301"/>
      <c r="HGY301"/>
      <c r="HGZ301"/>
      <c r="HHA301"/>
      <c r="HHB301"/>
      <c r="HHC301"/>
      <c r="HHD301"/>
      <c r="HHE301"/>
      <c r="HHF301"/>
      <c r="HHG301"/>
      <c r="HHH301"/>
      <c r="HHI301"/>
      <c r="HHJ301"/>
      <c r="HHK301"/>
      <c r="HHL301"/>
      <c r="HHM301"/>
      <c r="HHN301"/>
      <c r="HHO301"/>
      <c r="HHP301"/>
      <c r="HHQ301"/>
      <c r="HHR301"/>
      <c r="HHS301"/>
      <c r="HHT301"/>
      <c r="HHU301"/>
      <c r="HHV301"/>
      <c r="HHW301"/>
      <c r="HHX301"/>
      <c r="HHY301"/>
      <c r="HHZ301"/>
      <c r="HIA301"/>
      <c r="HIB301"/>
      <c r="HIC301"/>
      <c r="HID301"/>
      <c r="HIE301"/>
      <c r="HIF301"/>
      <c r="HIG301"/>
      <c r="HIH301"/>
      <c r="HII301"/>
      <c r="HIJ301"/>
      <c r="HIK301"/>
      <c r="HIL301"/>
      <c r="HIM301"/>
      <c r="HIN301"/>
      <c r="HIO301"/>
      <c r="HIP301"/>
      <c r="HIQ301"/>
      <c r="HIR301"/>
      <c r="HIS301"/>
      <c r="HIT301"/>
      <c r="HIU301"/>
      <c r="HIV301"/>
      <c r="HIW301"/>
      <c r="HIX301"/>
      <c r="HIY301"/>
      <c r="HIZ301"/>
      <c r="HJA301"/>
      <c r="HJB301"/>
      <c r="HJC301"/>
      <c r="HJD301"/>
      <c r="HJE301"/>
      <c r="HJF301"/>
      <c r="HJG301"/>
      <c r="HJH301"/>
      <c r="HJI301"/>
      <c r="HJJ301"/>
      <c r="HJK301"/>
      <c r="HJL301"/>
      <c r="HJM301"/>
      <c r="HJN301"/>
      <c r="HJO301"/>
      <c r="HJP301"/>
      <c r="HJQ301"/>
      <c r="HJR301"/>
      <c r="HJS301"/>
      <c r="HJT301"/>
      <c r="HJU301"/>
      <c r="HJV301"/>
      <c r="HJW301"/>
      <c r="HJX301"/>
      <c r="HJY301"/>
      <c r="HJZ301"/>
      <c r="HKA301"/>
      <c r="HKB301"/>
      <c r="HKC301"/>
      <c r="HKD301"/>
      <c r="HKE301"/>
      <c r="HKF301"/>
      <c r="HKG301"/>
      <c r="HKH301"/>
      <c r="HKI301"/>
      <c r="HKJ301"/>
      <c r="HKK301"/>
      <c r="HKL301"/>
      <c r="HKM301"/>
      <c r="HKN301"/>
      <c r="HKO301"/>
      <c r="HKP301"/>
      <c r="HKQ301"/>
      <c r="HKR301"/>
      <c r="HKS301"/>
      <c r="HKT301"/>
      <c r="HKU301"/>
      <c r="HKV301"/>
      <c r="HKW301"/>
      <c r="HKX301"/>
      <c r="HKY301"/>
      <c r="HKZ301"/>
      <c r="HLA301"/>
      <c r="HLB301"/>
      <c r="HLC301"/>
      <c r="HLD301"/>
      <c r="HLE301"/>
      <c r="HLF301"/>
      <c r="HLG301"/>
      <c r="HLH301"/>
      <c r="HLI301"/>
      <c r="HLJ301"/>
      <c r="HLK301"/>
      <c r="HLL301"/>
      <c r="HLM301"/>
      <c r="HLN301"/>
      <c r="HLO301"/>
      <c r="HLP301"/>
      <c r="HLQ301"/>
      <c r="HLR301"/>
      <c r="HLS301"/>
      <c r="HLT301"/>
      <c r="HLU301"/>
      <c r="HLV301"/>
      <c r="HLW301"/>
      <c r="HLX301"/>
      <c r="HLY301"/>
      <c r="HLZ301"/>
      <c r="HMA301"/>
      <c r="HMB301"/>
      <c r="HMC301"/>
      <c r="HMD301"/>
      <c r="HME301"/>
      <c r="HMF301"/>
      <c r="HMG301"/>
      <c r="HMH301"/>
      <c r="HMI301"/>
      <c r="HMJ301"/>
      <c r="HMK301"/>
      <c r="HML301"/>
      <c r="HMM301"/>
      <c r="HMN301"/>
      <c r="HMO301"/>
      <c r="HMP301"/>
      <c r="HMQ301"/>
      <c r="HMR301"/>
      <c r="HMS301"/>
      <c r="HMT301"/>
      <c r="HMU301"/>
      <c r="HMV301"/>
      <c r="HMW301"/>
      <c r="HMX301"/>
      <c r="HMY301"/>
      <c r="HMZ301"/>
      <c r="HNA301"/>
      <c r="HNB301"/>
      <c r="HNC301"/>
      <c r="HND301"/>
      <c r="HNE301"/>
      <c r="HNF301"/>
      <c r="HNG301"/>
      <c r="HNH301"/>
      <c r="HNI301"/>
      <c r="HNJ301"/>
      <c r="HNK301"/>
      <c r="HNL301"/>
      <c r="HNM301"/>
      <c r="HNN301"/>
      <c r="HNO301"/>
      <c r="HNP301"/>
      <c r="HNQ301"/>
      <c r="HNR301"/>
      <c r="HNS301"/>
      <c r="HNT301"/>
      <c r="HNU301"/>
      <c r="HNV301"/>
      <c r="HNW301"/>
      <c r="HNX301"/>
      <c r="HNY301"/>
      <c r="HNZ301"/>
      <c r="HOA301"/>
      <c r="HOB301"/>
      <c r="HOC301"/>
      <c r="HOD301"/>
      <c r="HOE301"/>
      <c r="HOF301"/>
      <c r="HOG301"/>
      <c r="HOH301"/>
      <c r="HOI301"/>
      <c r="HOJ301"/>
      <c r="HOK301"/>
      <c r="HOL301"/>
      <c r="HOM301"/>
      <c r="HON301"/>
      <c r="HOO301"/>
      <c r="HOP301"/>
      <c r="HOQ301"/>
      <c r="HOR301"/>
      <c r="HOS301"/>
      <c r="HOT301"/>
      <c r="HOU301"/>
      <c r="HOV301"/>
      <c r="HOW301"/>
      <c r="HOX301"/>
      <c r="HOY301"/>
      <c r="HOZ301"/>
      <c r="HPA301"/>
      <c r="HPB301"/>
      <c r="HPC301"/>
      <c r="HPD301"/>
      <c r="HPE301"/>
      <c r="HPF301"/>
      <c r="HPG301"/>
      <c r="HPH301"/>
      <c r="HPI301"/>
      <c r="HPJ301"/>
      <c r="HPK301"/>
      <c r="HPL301"/>
      <c r="HPM301"/>
      <c r="HPN301"/>
      <c r="HPO301"/>
      <c r="HPP301"/>
      <c r="HPQ301"/>
      <c r="HPR301"/>
      <c r="HPS301"/>
      <c r="HPT301"/>
      <c r="HPU301"/>
      <c r="HPV301"/>
      <c r="HPW301"/>
      <c r="HPX301"/>
      <c r="HPY301"/>
      <c r="HPZ301"/>
      <c r="HQA301"/>
      <c r="HQB301"/>
      <c r="HQC301"/>
      <c r="HQD301"/>
      <c r="HQE301"/>
      <c r="HQF301"/>
      <c r="HQG301"/>
      <c r="HQH301"/>
      <c r="HQI301"/>
      <c r="HQJ301"/>
      <c r="HQK301"/>
      <c r="HQL301"/>
      <c r="HQM301"/>
      <c r="HQN301"/>
      <c r="HQO301"/>
      <c r="HQP301"/>
      <c r="HQQ301"/>
      <c r="HQR301"/>
      <c r="HQS301"/>
      <c r="HQT301"/>
      <c r="HQU301"/>
      <c r="HQV301"/>
      <c r="HQW301"/>
      <c r="HQX301"/>
      <c r="HQY301"/>
      <c r="HQZ301"/>
      <c r="HRA301"/>
      <c r="HRB301"/>
      <c r="HRC301"/>
      <c r="HRD301"/>
      <c r="HRE301"/>
      <c r="HRF301"/>
      <c r="HRG301"/>
      <c r="HRH301"/>
      <c r="HRI301"/>
      <c r="HRJ301"/>
      <c r="HRK301"/>
      <c r="HRL301"/>
      <c r="HRM301"/>
      <c r="HRN301"/>
      <c r="HRO301"/>
      <c r="HRP301"/>
      <c r="HRQ301"/>
      <c r="HRR301"/>
      <c r="HRS301"/>
      <c r="HRT301"/>
      <c r="HRU301"/>
      <c r="HRV301"/>
      <c r="HRW301"/>
      <c r="HRX301"/>
      <c r="HRY301"/>
      <c r="HRZ301"/>
      <c r="HSA301"/>
      <c r="HSB301"/>
      <c r="HSC301"/>
      <c r="HSD301"/>
      <c r="HSE301"/>
      <c r="HSF301"/>
      <c r="HSG301"/>
      <c r="HSH301"/>
      <c r="HSI301"/>
      <c r="HSJ301"/>
      <c r="HSK301"/>
      <c r="HSL301"/>
      <c r="HSM301"/>
      <c r="HSN301"/>
      <c r="HSO301"/>
      <c r="HSP301"/>
      <c r="HSQ301"/>
      <c r="HSR301"/>
      <c r="HSS301"/>
      <c r="HST301"/>
      <c r="HSU301"/>
      <c r="HSV301"/>
      <c r="HSW301"/>
      <c r="HSX301"/>
      <c r="HSY301"/>
      <c r="HSZ301"/>
      <c r="HTA301"/>
      <c r="HTB301"/>
      <c r="HTC301"/>
      <c r="HTD301"/>
      <c r="HTE301"/>
      <c r="HTF301"/>
      <c r="HTG301"/>
      <c r="HTH301"/>
      <c r="HTI301"/>
      <c r="HTJ301"/>
      <c r="HTK301"/>
      <c r="HTL301"/>
      <c r="HTM301"/>
      <c r="HTN301"/>
      <c r="HTO301"/>
      <c r="HTP301"/>
      <c r="HTQ301"/>
      <c r="HTR301"/>
      <c r="HTS301"/>
      <c r="HTT301"/>
      <c r="HTU301"/>
      <c r="HTV301"/>
      <c r="HTW301"/>
      <c r="HTX301"/>
      <c r="HTY301"/>
      <c r="HTZ301"/>
      <c r="HUA301"/>
      <c r="HUB301"/>
      <c r="HUC301"/>
      <c r="HUD301"/>
      <c r="HUE301"/>
      <c r="HUF301"/>
      <c r="HUG301"/>
      <c r="HUH301"/>
      <c r="HUI301"/>
      <c r="HUJ301"/>
      <c r="HUK301"/>
      <c r="HUL301"/>
      <c r="HUM301"/>
      <c r="HUN301"/>
      <c r="HUO301"/>
      <c r="HUP301"/>
      <c r="HUQ301"/>
      <c r="HUR301"/>
      <c r="HUS301"/>
      <c r="HUT301"/>
      <c r="HUU301"/>
      <c r="HUV301"/>
      <c r="HUW301"/>
      <c r="HUX301"/>
      <c r="HUY301"/>
      <c r="HUZ301"/>
      <c r="HVA301"/>
      <c r="HVB301"/>
      <c r="HVC301"/>
      <c r="HVD301"/>
      <c r="HVE301"/>
      <c r="HVF301"/>
      <c r="HVG301"/>
      <c r="HVH301"/>
      <c r="HVI301"/>
      <c r="HVJ301"/>
      <c r="HVK301"/>
      <c r="HVL301"/>
      <c r="HVM301"/>
      <c r="HVN301"/>
      <c r="HVO301"/>
      <c r="HVP301"/>
      <c r="HVQ301"/>
      <c r="HVR301"/>
      <c r="HVS301"/>
      <c r="HVT301"/>
      <c r="HVU301"/>
      <c r="HVV301"/>
      <c r="HVW301"/>
      <c r="HVX301"/>
      <c r="HVY301"/>
      <c r="HVZ301"/>
      <c r="HWA301"/>
      <c r="HWB301"/>
      <c r="HWC301"/>
      <c r="HWD301"/>
      <c r="HWE301"/>
      <c r="HWF301"/>
      <c r="HWG301"/>
      <c r="HWH301"/>
      <c r="HWI301"/>
      <c r="HWJ301"/>
      <c r="HWK301"/>
      <c r="HWL301"/>
      <c r="HWM301"/>
      <c r="HWN301"/>
      <c r="HWO301"/>
      <c r="HWP301"/>
      <c r="HWQ301"/>
      <c r="HWR301"/>
      <c r="HWS301"/>
      <c r="HWT301"/>
      <c r="HWU301"/>
      <c r="HWV301"/>
      <c r="HWW301"/>
      <c r="HWX301"/>
      <c r="HWY301"/>
      <c r="HWZ301"/>
      <c r="HXA301"/>
      <c r="HXB301"/>
      <c r="HXC301"/>
      <c r="HXD301"/>
      <c r="HXE301"/>
      <c r="HXF301"/>
      <c r="HXG301"/>
      <c r="HXH301"/>
      <c r="HXI301"/>
      <c r="HXJ301"/>
      <c r="HXK301"/>
      <c r="HXL301"/>
      <c r="HXM301"/>
      <c r="HXN301"/>
      <c r="HXO301"/>
      <c r="HXP301"/>
      <c r="HXQ301"/>
      <c r="HXR301"/>
      <c r="HXS301"/>
      <c r="HXT301"/>
      <c r="HXU301"/>
      <c r="HXV301"/>
      <c r="HXW301"/>
      <c r="HXX301"/>
      <c r="HXY301"/>
      <c r="HXZ301"/>
      <c r="HYA301"/>
      <c r="HYB301"/>
      <c r="HYC301"/>
      <c r="HYD301"/>
      <c r="HYE301"/>
      <c r="HYF301"/>
      <c r="HYG301"/>
      <c r="HYH301"/>
      <c r="HYI301"/>
      <c r="HYJ301"/>
      <c r="HYK301"/>
      <c r="HYL301"/>
      <c r="HYM301"/>
      <c r="HYN301"/>
      <c r="HYO301"/>
      <c r="HYP301"/>
      <c r="HYQ301"/>
      <c r="HYR301"/>
      <c r="HYS301"/>
      <c r="HYT301"/>
      <c r="HYU301"/>
      <c r="HYV301"/>
      <c r="HYW301"/>
      <c r="HYX301"/>
      <c r="HYY301"/>
      <c r="HYZ301"/>
      <c r="HZA301"/>
      <c r="HZB301"/>
      <c r="HZC301"/>
      <c r="HZD301"/>
      <c r="HZE301"/>
      <c r="HZF301"/>
      <c r="HZG301"/>
      <c r="HZH301"/>
      <c r="HZI301"/>
      <c r="HZJ301"/>
      <c r="HZK301"/>
      <c r="HZL301"/>
      <c r="HZM301"/>
      <c r="HZN301"/>
      <c r="HZO301"/>
      <c r="HZP301"/>
      <c r="HZQ301"/>
      <c r="HZR301"/>
      <c r="HZS301"/>
      <c r="HZT301"/>
      <c r="HZU301"/>
      <c r="HZV301"/>
      <c r="HZW301"/>
      <c r="HZX301"/>
      <c r="HZY301"/>
      <c r="HZZ301"/>
      <c r="IAA301"/>
      <c r="IAB301"/>
      <c r="IAC301"/>
      <c r="IAD301"/>
      <c r="IAE301"/>
      <c r="IAF301"/>
      <c r="IAG301"/>
      <c r="IAH301"/>
      <c r="IAI301"/>
      <c r="IAJ301"/>
      <c r="IAK301"/>
      <c r="IAL301"/>
      <c r="IAM301"/>
      <c r="IAN301"/>
      <c r="IAO301"/>
      <c r="IAP301"/>
      <c r="IAQ301"/>
      <c r="IAR301"/>
      <c r="IAS301"/>
      <c r="IAT301"/>
      <c r="IAU301"/>
      <c r="IAV301"/>
      <c r="IAW301"/>
      <c r="IAX301"/>
      <c r="IAY301"/>
      <c r="IAZ301"/>
      <c r="IBA301"/>
      <c r="IBB301"/>
      <c r="IBC301"/>
      <c r="IBD301"/>
      <c r="IBE301"/>
      <c r="IBF301"/>
      <c r="IBG301"/>
      <c r="IBH301"/>
      <c r="IBI301"/>
      <c r="IBJ301"/>
      <c r="IBK301"/>
      <c r="IBL301"/>
      <c r="IBM301"/>
      <c r="IBN301"/>
      <c r="IBO301"/>
      <c r="IBP301"/>
      <c r="IBQ301"/>
      <c r="IBR301"/>
      <c r="IBS301"/>
      <c r="IBT301"/>
      <c r="IBU301"/>
      <c r="IBV301"/>
      <c r="IBW301"/>
      <c r="IBX301"/>
      <c r="IBY301"/>
      <c r="IBZ301"/>
      <c r="ICA301"/>
      <c r="ICB301"/>
      <c r="ICC301"/>
      <c r="ICD301"/>
      <c r="ICE301"/>
      <c r="ICF301"/>
      <c r="ICG301"/>
      <c r="ICH301"/>
      <c r="ICI301"/>
      <c r="ICJ301"/>
      <c r="ICK301"/>
      <c r="ICL301"/>
      <c r="ICM301"/>
      <c r="ICN301"/>
      <c r="ICO301"/>
      <c r="ICP301"/>
      <c r="ICQ301"/>
      <c r="ICR301"/>
      <c r="ICS301"/>
      <c r="ICT301"/>
      <c r="ICU301"/>
      <c r="ICV301"/>
      <c r="ICW301"/>
      <c r="ICX301"/>
      <c r="ICY301"/>
      <c r="ICZ301"/>
      <c r="IDA301"/>
      <c r="IDB301"/>
      <c r="IDC301"/>
      <c r="IDD301"/>
      <c r="IDE301"/>
      <c r="IDF301"/>
      <c r="IDG301"/>
      <c r="IDH301"/>
      <c r="IDI301"/>
      <c r="IDJ301"/>
      <c r="IDK301"/>
      <c r="IDL301"/>
      <c r="IDM301"/>
      <c r="IDN301"/>
      <c r="IDO301"/>
      <c r="IDP301"/>
      <c r="IDQ301"/>
      <c r="IDR301"/>
      <c r="IDS301"/>
      <c r="IDT301"/>
      <c r="IDU301"/>
      <c r="IDV301"/>
      <c r="IDW301"/>
      <c r="IDX301"/>
      <c r="IDY301"/>
      <c r="IDZ301"/>
      <c r="IEA301"/>
      <c r="IEB301"/>
      <c r="IEC301"/>
      <c r="IED301"/>
      <c r="IEE301"/>
      <c r="IEF301"/>
      <c r="IEG301"/>
      <c r="IEH301"/>
      <c r="IEI301"/>
      <c r="IEJ301"/>
      <c r="IEK301"/>
      <c r="IEL301"/>
      <c r="IEM301"/>
      <c r="IEN301"/>
      <c r="IEO301"/>
      <c r="IEP301"/>
      <c r="IEQ301"/>
      <c r="IER301"/>
      <c r="IES301"/>
      <c r="IET301"/>
      <c r="IEU301"/>
      <c r="IEV301"/>
      <c r="IEW301"/>
      <c r="IEX301"/>
      <c r="IEY301"/>
      <c r="IEZ301"/>
      <c r="IFA301"/>
      <c r="IFB301"/>
      <c r="IFC301"/>
      <c r="IFD301"/>
      <c r="IFE301"/>
      <c r="IFF301"/>
      <c r="IFG301"/>
      <c r="IFH301"/>
      <c r="IFI301"/>
      <c r="IFJ301"/>
      <c r="IFK301"/>
      <c r="IFL301"/>
      <c r="IFM301"/>
      <c r="IFN301"/>
      <c r="IFO301"/>
      <c r="IFP301"/>
      <c r="IFQ301"/>
      <c r="IFR301"/>
      <c r="IFS301"/>
      <c r="IFT301"/>
      <c r="IFU301"/>
      <c r="IFV301"/>
      <c r="IFW301"/>
      <c r="IFX301"/>
      <c r="IFY301"/>
      <c r="IFZ301"/>
      <c r="IGA301"/>
      <c r="IGB301"/>
      <c r="IGC301"/>
      <c r="IGD301"/>
      <c r="IGE301"/>
      <c r="IGF301"/>
      <c r="IGG301"/>
      <c r="IGH301"/>
      <c r="IGI301"/>
      <c r="IGJ301"/>
      <c r="IGK301"/>
      <c r="IGL301"/>
      <c r="IGM301"/>
      <c r="IGN301"/>
      <c r="IGO301"/>
      <c r="IGP301"/>
      <c r="IGQ301"/>
      <c r="IGR301"/>
      <c r="IGS301"/>
      <c r="IGT301"/>
      <c r="IGU301"/>
      <c r="IGV301"/>
      <c r="IGW301"/>
      <c r="IGX301"/>
      <c r="IGY301"/>
      <c r="IGZ301"/>
      <c r="IHA301"/>
      <c r="IHB301"/>
      <c r="IHC301"/>
      <c r="IHD301"/>
      <c r="IHE301"/>
      <c r="IHF301"/>
      <c r="IHG301"/>
      <c r="IHH301"/>
      <c r="IHI301"/>
      <c r="IHJ301"/>
      <c r="IHK301"/>
      <c r="IHL301"/>
      <c r="IHM301"/>
      <c r="IHN301"/>
      <c r="IHO301"/>
      <c r="IHP301"/>
      <c r="IHQ301"/>
      <c r="IHR301"/>
      <c r="IHS301"/>
      <c r="IHT301"/>
      <c r="IHU301"/>
      <c r="IHV301"/>
      <c r="IHW301"/>
      <c r="IHX301"/>
      <c r="IHY301"/>
      <c r="IHZ301"/>
      <c r="IIA301"/>
      <c r="IIB301"/>
      <c r="IIC301"/>
      <c r="IID301"/>
      <c r="IIE301"/>
      <c r="IIF301"/>
      <c r="IIG301"/>
      <c r="IIH301"/>
      <c r="III301"/>
      <c r="IIJ301"/>
      <c r="IIK301"/>
      <c r="IIL301"/>
      <c r="IIM301"/>
      <c r="IIN301"/>
      <c r="IIO301"/>
      <c r="IIP301"/>
      <c r="IIQ301"/>
      <c r="IIR301"/>
      <c r="IIS301"/>
      <c r="IIT301"/>
      <c r="IIU301"/>
      <c r="IIV301"/>
      <c r="IIW301"/>
      <c r="IIX301"/>
      <c r="IIY301"/>
      <c r="IIZ301"/>
      <c r="IJA301"/>
      <c r="IJB301"/>
      <c r="IJC301"/>
      <c r="IJD301"/>
      <c r="IJE301"/>
      <c r="IJF301"/>
      <c r="IJG301"/>
      <c r="IJH301"/>
      <c r="IJI301"/>
      <c r="IJJ301"/>
      <c r="IJK301"/>
      <c r="IJL301"/>
      <c r="IJM301"/>
      <c r="IJN301"/>
      <c r="IJO301"/>
      <c r="IJP301"/>
      <c r="IJQ301"/>
      <c r="IJR301"/>
      <c r="IJS301"/>
      <c r="IJT301"/>
      <c r="IJU301"/>
      <c r="IJV301"/>
      <c r="IJW301"/>
      <c r="IJX301"/>
      <c r="IJY301"/>
      <c r="IJZ301"/>
      <c r="IKA301"/>
      <c r="IKB301"/>
      <c r="IKC301"/>
      <c r="IKD301"/>
      <c r="IKE301"/>
      <c r="IKF301"/>
      <c r="IKG301"/>
      <c r="IKH301"/>
      <c r="IKI301"/>
      <c r="IKJ301"/>
      <c r="IKK301"/>
      <c r="IKL301"/>
      <c r="IKM301"/>
      <c r="IKN301"/>
      <c r="IKO301"/>
      <c r="IKP301"/>
      <c r="IKQ301"/>
      <c r="IKR301"/>
      <c r="IKS301"/>
      <c r="IKT301"/>
      <c r="IKU301"/>
      <c r="IKV301"/>
      <c r="IKW301"/>
      <c r="IKX301"/>
      <c r="IKY301"/>
      <c r="IKZ301"/>
      <c r="ILA301"/>
      <c r="ILB301"/>
      <c r="ILC301"/>
      <c r="ILD301"/>
      <c r="ILE301"/>
      <c r="ILF301"/>
      <c r="ILG301"/>
      <c r="ILH301"/>
      <c r="ILI301"/>
      <c r="ILJ301"/>
      <c r="ILK301"/>
      <c r="ILL301"/>
      <c r="ILM301"/>
      <c r="ILN301"/>
      <c r="ILO301"/>
      <c r="ILP301"/>
      <c r="ILQ301"/>
      <c r="ILR301"/>
      <c r="ILS301"/>
      <c r="ILT301"/>
      <c r="ILU301"/>
      <c r="ILV301"/>
      <c r="ILW301"/>
      <c r="ILX301"/>
      <c r="ILY301"/>
      <c r="ILZ301"/>
      <c r="IMA301"/>
      <c r="IMB301"/>
      <c r="IMC301"/>
      <c r="IMD301"/>
      <c r="IME301"/>
      <c r="IMF301"/>
      <c r="IMG301"/>
      <c r="IMH301"/>
      <c r="IMI301"/>
      <c r="IMJ301"/>
      <c r="IMK301"/>
      <c r="IML301"/>
      <c r="IMM301"/>
      <c r="IMN301"/>
      <c r="IMO301"/>
      <c r="IMP301"/>
      <c r="IMQ301"/>
      <c r="IMR301"/>
      <c r="IMS301"/>
      <c r="IMT301"/>
      <c r="IMU301"/>
      <c r="IMV301"/>
      <c r="IMW301"/>
      <c r="IMX301"/>
      <c r="IMY301"/>
      <c r="IMZ301"/>
      <c r="INA301"/>
      <c r="INB301"/>
      <c r="INC301"/>
      <c r="IND301"/>
      <c r="INE301"/>
      <c r="INF301"/>
      <c r="ING301"/>
      <c r="INH301"/>
      <c r="INI301"/>
      <c r="INJ301"/>
      <c r="INK301"/>
      <c r="INL301"/>
      <c r="INM301"/>
      <c r="INN301"/>
      <c r="INO301"/>
      <c r="INP301"/>
      <c r="INQ301"/>
      <c r="INR301"/>
      <c r="INS301"/>
      <c r="INT301"/>
      <c r="INU301"/>
      <c r="INV301"/>
      <c r="INW301"/>
      <c r="INX301"/>
      <c r="INY301"/>
      <c r="INZ301"/>
      <c r="IOA301"/>
      <c r="IOB301"/>
      <c r="IOC301"/>
      <c r="IOD301"/>
      <c r="IOE301"/>
      <c r="IOF301"/>
      <c r="IOG301"/>
      <c r="IOH301"/>
      <c r="IOI301"/>
      <c r="IOJ301"/>
      <c r="IOK301"/>
      <c r="IOL301"/>
      <c r="IOM301"/>
      <c r="ION301"/>
      <c r="IOO301"/>
      <c r="IOP301"/>
      <c r="IOQ301"/>
      <c r="IOR301"/>
      <c r="IOS301"/>
      <c r="IOT301"/>
      <c r="IOU301"/>
      <c r="IOV301"/>
      <c r="IOW301"/>
      <c r="IOX301"/>
      <c r="IOY301"/>
      <c r="IOZ301"/>
      <c r="IPA301"/>
      <c r="IPB301"/>
      <c r="IPC301"/>
      <c r="IPD301"/>
      <c r="IPE301"/>
      <c r="IPF301"/>
      <c r="IPG301"/>
      <c r="IPH301"/>
      <c r="IPI301"/>
      <c r="IPJ301"/>
      <c r="IPK301"/>
      <c r="IPL301"/>
      <c r="IPM301"/>
      <c r="IPN301"/>
      <c r="IPO301"/>
      <c r="IPP301"/>
      <c r="IPQ301"/>
      <c r="IPR301"/>
      <c r="IPS301"/>
      <c r="IPT301"/>
      <c r="IPU301"/>
      <c r="IPV301"/>
      <c r="IPW301"/>
      <c r="IPX301"/>
      <c r="IPY301"/>
      <c r="IPZ301"/>
      <c r="IQA301"/>
      <c r="IQB301"/>
      <c r="IQC301"/>
      <c r="IQD301"/>
      <c r="IQE301"/>
      <c r="IQF301"/>
      <c r="IQG301"/>
      <c r="IQH301"/>
      <c r="IQI301"/>
      <c r="IQJ301"/>
      <c r="IQK301"/>
      <c r="IQL301"/>
      <c r="IQM301"/>
      <c r="IQN301"/>
      <c r="IQO301"/>
      <c r="IQP301"/>
      <c r="IQQ301"/>
      <c r="IQR301"/>
      <c r="IQS301"/>
      <c r="IQT301"/>
      <c r="IQU301"/>
      <c r="IQV301"/>
      <c r="IQW301"/>
      <c r="IQX301"/>
      <c r="IQY301"/>
      <c r="IQZ301"/>
      <c r="IRA301"/>
      <c r="IRB301"/>
      <c r="IRC301"/>
      <c r="IRD301"/>
      <c r="IRE301"/>
      <c r="IRF301"/>
      <c r="IRG301"/>
      <c r="IRH301"/>
      <c r="IRI301"/>
      <c r="IRJ301"/>
      <c r="IRK301"/>
      <c r="IRL301"/>
      <c r="IRM301"/>
      <c r="IRN301"/>
      <c r="IRO301"/>
      <c r="IRP301"/>
      <c r="IRQ301"/>
      <c r="IRR301"/>
      <c r="IRS301"/>
      <c r="IRT301"/>
      <c r="IRU301"/>
      <c r="IRV301"/>
      <c r="IRW301"/>
      <c r="IRX301"/>
      <c r="IRY301"/>
      <c r="IRZ301"/>
      <c r="ISA301"/>
      <c r="ISB301"/>
      <c r="ISC301"/>
      <c r="ISD301"/>
      <c r="ISE301"/>
      <c r="ISF301"/>
      <c r="ISG301"/>
      <c r="ISH301"/>
      <c r="ISI301"/>
      <c r="ISJ301"/>
      <c r="ISK301"/>
      <c r="ISL301"/>
      <c r="ISM301"/>
      <c r="ISN301"/>
      <c r="ISO301"/>
      <c r="ISP301"/>
      <c r="ISQ301"/>
      <c r="ISR301"/>
      <c r="ISS301"/>
      <c r="IST301"/>
      <c r="ISU301"/>
      <c r="ISV301"/>
      <c r="ISW301"/>
      <c r="ISX301"/>
      <c r="ISY301"/>
      <c r="ISZ301"/>
      <c r="ITA301"/>
      <c r="ITB301"/>
      <c r="ITC301"/>
      <c r="ITD301"/>
      <c r="ITE301"/>
      <c r="ITF301"/>
      <c r="ITG301"/>
      <c r="ITH301"/>
      <c r="ITI301"/>
      <c r="ITJ301"/>
      <c r="ITK301"/>
      <c r="ITL301"/>
      <c r="ITM301"/>
      <c r="ITN301"/>
      <c r="ITO301"/>
      <c r="ITP301"/>
      <c r="ITQ301"/>
      <c r="ITR301"/>
      <c r="ITS301"/>
      <c r="ITT301"/>
      <c r="ITU301"/>
      <c r="ITV301"/>
      <c r="ITW301"/>
      <c r="ITX301"/>
      <c r="ITY301"/>
      <c r="ITZ301"/>
      <c r="IUA301"/>
      <c r="IUB301"/>
      <c r="IUC301"/>
      <c r="IUD301"/>
      <c r="IUE301"/>
      <c r="IUF301"/>
      <c r="IUG301"/>
      <c r="IUH301"/>
      <c r="IUI301"/>
      <c r="IUJ301"/>
      <c r="IUK301"/>
      <c r="IUL301"/>
      <c r="IUM301"/>
      <c r="IUN301"/>
      <c r="IUO301"/>
      <c r="IUP301"/>
      <c r="IUQ301"/>
      <c r="IUR301"/>
      <c r="IUS301"/>
      <c r="IUT301"/>
      <c r="IUU301"/>
      <c r="IUV301"/>
      <c r="IUW301"/>
      <c r="IUX301"/>
      <c r="IUY301"/>
      <c r="IUZ301"/>
      <c r="IVA301"/>
      <c r="IVB301"/>
      <c r="IVC301"/>
      <c r="IVD301"/>
      <c r="IVE301"/>
      <c r="IVF301"/>
      <c r="IVG301"/>
      <c r="IVH301"/>
      <c r="IVI301"/>
      <c r="IVJ301"/>
      <c r="IVK301"/>
      <c r="IVL301"/>
      <c r="IVM301"/>
      <c r="IVN301"/>
      <c r="IVO301"/>
      <c r="IVP301"/>
      <c r="IVQ301"/>
      <c r="IVR301"/>
      <c r="IVS301"/>
      <c r="IVT301"/>
      <c r="IVU301"/>
      <c r="IVV301"/>
      <c r="IVW301"/>
      <c r="IVX301"/>
      <c r="IVY301"/>
      <c r="IVZ301"/>
      <c r="IWA301"/>
      <c r="IWB301"/>
      <c r="IWC301"/>
      <c r="IWD301"/>
      <c r="IWE301"/>
      <c r="IWF301"/>
      <c r="IWG301"/>
      <c r="IWH301"/>
      <c r="IWI301"/>
      <c r="IWJ301"/>
      <c r="IWK301"/>
      <c r="IWL301"/>
      <c r="IWM301"/>
      <c r="IWN301"/>
      <c r="IWO301"/>
      <c r="IWP301"/>
      <c r="IWQ301"/>
      <c r="IWR301"/>
      <c r="IWS301"/>
      <c r="IWT301"/>
      <c r="IWU301"/>
      <c r="IWV301"/>
      <c r="IWW301"/>
      <c r="IWX301"/>
      <c r="IWY301"/>
      <c r="IWZ301"/>
      <c r="IXA301"/>
      <c r="IXB301"/>
      <c r="IXC301"/>
      <c r="IXD301"/>
      <c r="IXE301"/>
      <c r="IXF301"/>
      <c r="IXG301"/>
      <c r="IXH301"/>
      <c r="IXI301"/>
      <c r="IXJ301"/>
      <c r="IXK301"/>
      <c r="IXL301"/>
      <c r="IXM301"/>
      <c r="IXN301"/>
      <c r="IXO301"/>
      <c r="IXP301"/>
      <c r="IXQ301"/>
      <c r="IXR301"/>
      <c r="IXS301"/>
      <c r="IXT301"/>
      <c r="IXU301"/>
      <c r="IXV301"/>
      <c r="IXW301"/>
      <c r="IXX301"/>
      <c r="IXY301"/>
      <c r="IXZ301"/>
      <c r="IYA301"/>
      <c r="IYB301"/>
      <c r="IYC301"/>
      <c r="IYD301"/>
      <c r="IYE301"/>
      <c r="IYF301"/>
      <c r="IYG301"/>
      <c r="IYH301"/>
      <c r="IYI301"/>
      <c r="IYJ301"/>
      <c r="IYK301"/>
      <c r="IYL301"/>
      <c r="IYM301"/>
      <c r="IYN301"/>
      <c r="IYO301"/>
      <c r="IYP301"/>
      <c r="IYQ301"/>
      <c r="IYR301"/>
      <c r="IYS301"/>
      <c r="IYT301"/>
      <c r="IYU301"/>
      <c r="IYV301"/>
      <c r="IYW301"/>
      <c r="IYX301"/>
      <c r="IYY301"/>
      <c r="IYZ301"/>
      <c r="IZA301"/>
      <c r="IZB301"/>
      <c r="IZC301"/>
      <c r="IZD301"/>
      <c r="IZE301"/>
      <c r="IZF301"/>
      <c r="IZG301"/>
      <c r="IZH301"/>
      <c r="IZI301"/>
      <c r="IZJ301"/>
      <c r="IZK301"/>
      <c r="IZL301"/>
      <c r="IZM301"/>
      <c r="IZN301"/>
      <c r="IZO301"/>
      <c r="IZP301"/>
      <c r="IZQ301"/>
      <c r="IZR301"/>
      <c r="IZS301"/>
      <c r="IZT301"/>
      <c r="IZU301"/>
      <c r="IZV301"/>
      <c r="IZW301"/>
      <c r="IZX301"/>
      <c r="IZY301"/>
      <c r="IZZ301"/>
      <c r="JAA301"/>
      <c r="JAB301"/>
      <c r="JAC301"/>
      <c r="JAD301"/>
      <c r="JAE301"/>
      <c r="JAF301"/>
      <c r="JAG301"/>
      <c r="JAH301"/>
      <c r="JAI301"/>
      <c r="JAJ301"/>
      <c r="JAK301"/>
      <c r="JAL301"/>
      <c r="JAM301"/>
      <c r="JAN301"/>
      <c r="JAO301"/>
      <c r="JAP301"/>
      <c r="JAQ301"/>
      <c r="JAR301"/>
      <c r="JAS301"/>
      <c r="JAT301"/>
      <c r="JAU301"/>
      <c r="JAV301"/>
      <c r="JAW301"/>
      <c r="JAX301"/>
      <c r="JAY301"/>
      <c r="JAZ301"/>
      <c r="JBA301"/>
      <c r="JBB301"/>
      <c r="JBC301"/>
      <c r="JBD301"/>
      <c r="JBE301"/>
      <c r="JBF301"/>
      <c r="JBG301"/>
      <c r="JBH301"/>
      <c r="JBI301"/>
      <c r="JBJ301"/>
      <c r="JBK301"/>
      <c r="JBL301"/>
      <c r="JBM301"/>
      <c r="JBN301"/>
      <c r="JBO301"/>
      <c r="JBP301"/>
      <c r="JBQ301"/>
      <c r="JBR301"/>
      <c r="JBS301"/>
      <c r="JBT301"/>
      <c r="JBU301"/>
      <c r="JBV301"/>
      <c r="JBW301"/>
      <c r="JBX301"/>
      <c r="JBY301"/>
      <c r="JBZ301"/>
      <c r="JCA301"/>
      <c r="JCB301"/>
      <c r="JCC301"/>
      <c r="JCD301"/>
      <c r="JCE301"/>
      <c r="JCF301"/>
      <c r="JCG301"/>
      <c r="JCH301"/>
      <c r="JCI301"/>
      <c r="JCJ301"/>
      <c r="JCK301"/>
      <c r="JCL301"/>
      <c r="JCM301"/>
      <c r="JCN301"/>
      <c r="JCO301"/>
      <c r="JCP301"/>
      <c r="JCQ301"/>
      <c r="JCR301"/>
      <c r="JCS301"/>
      <c r="JCT301"/>
      <c r="JCU301"/>
      <c r="JCV301"/>
      <c r="JCW301"/>
      <c r="JCX301"/>
      <c r="JCY301"/>
      <c r="JCZ301"/>
      <c r="JDA301"/>
      <c r="JDB301"/>
      <c r="JDC301"/>
      <c r="JDD301"/>
      <c r="JDE301"/>
      <c r="JDF301"/>
      <c r="JDG301"/>
      <c r="JDH301"/>
      <c r="JDI301"/>
      <c r="JDJ301"/>
      <c r="JDK301"/>
      <c r="JDL301"/>
      <c r="JDM301"/>
      <c r="JDN301"/>
      <c r="JDO301"/>
      <c r="JDP301"/>
      <c r="JDQ301"/>
      <c r="JDR301"/>
      <c r="JDS301"/>
      <c r="JDT301"/>
      <c r="JDU301"/>
      <c r="JDV301"/>
      <c r="JDW301"/>
      <c r="JDX301"/>
      <c r="JDY301"/>
      <c r="JDZ301"/>
      <c r="JEA301"/>
      <c r="JEB301"/>
      <c r="JEC301"/>
      <c r="JED301"/>
      <c r="JEE301"/>
      <c r="JEF301"/>
      <c r="JEG301"/>
      <c r="JEH301"/>
      <c r="JEI301"/>
      <c r="JEJ301"/>
      <c r="JEK301"/>
      <c r="JEL301"/>
      <c r="JEM301"/>
      <c r="JEN301"/>
      <c r="JEO301"/>
      <c r="JEP301"/>
      <c r="JEQ301"/>
      <c r="JER301"/>
      <c r="JES301"/>
      <c r="JET301"/>
      <c r="JEU301"/>
      <c r="JEV301"/>
      <c r="JEW301"/>
      <c r="JEX301"/>
      <c r="JEY301"/>
      <c r="JEZ301"/>
      <c r="JFA301"/>
      <c r="JFB301"/>
      <c r="JFC301"/>
      <c r="JFD301"/>
      <c r="JFE301"/>
      <c r="JFF301"/>
      <c r="JFG301"/>
      <c r="JFH301"/>
      <c r="JFI301"/>
      <c r="JFJ301"/>
      <c r="JFK301"/>
      <c r="JFL301"/>
      <c r="JFM301"/>
      <c r="JFN301"/>
      <c r="JFO301"/>
      <c r="JFP301"/>
      <c r="JFQ301"/>
      <c r="JFR301"/>
      <c r="JFS301"/>
      <c r="JFT301"/>
      <c r="JFU301"/>
      <c r="JFV301"/>
      <c r="JFW301"/>
      <c r="JFX301"/>
      <c r="JFY301"/>
      <c r="JFZ301"/>
      <c r="JGA301"/>
      <c r="JGB301"/>
      <c r="JGC301"/>
      <c r="JGD301"/>
      <c r="JGE301"/>
      <c r="JGF301"/>
      <c r="JGG301"/>
      <c r="JGH301"/>
      <c r="JGI301"/>
      <c r="JGJ301"/>
      <c r="JGK301"/>
      <c r="JGL301"/>
      <c r="JGM301"/>
      <c r="JGN301"/>
      <c r="JGO301"/>
      <c r="JGP301"/>
      <c r="JGQ301"/>
      <c r="JGR301"/>
      <c r="JGS301"/>
      <c r="JGT301"/>
      <c r="JGU301"/>
      <c r="JGV301"/>
      <c r="JGW301"/>
      <c r="JGX301"/>
      <c r="JGY301"/>
      <c r="JGZ301"/>
      <c r="JHA301"/>
      <c r="JHB301"/>
      <c r="JHC301"/>
      <c r="JHD301"/>
      <c r="JHE301"/>
      <c r="JHF301"/>
      <c r="JHG301"/>
      <c r="JHH301"/>
      <c r="JHI301"/>
      <c r="JHJ301"/>
      <c r="JHK301"/>
      <c r="JHL301"/>
      <c r="JHM301"/>
      <c r="JHN301"/>
      <c r="JHO301"/>
      <c r="JHP301"/>
      <c r="JHQ301"/>
      <c r="JHR301"/>
      <c r="JHS301"/>
      <c r="JHT301"/>
      <c r="JHU301"/>
      <c r="JHV301"/>
      <c r="JHW301"/>
      <c r="JHX301"/>
      <c r="JHY301"/>
      <c r="JHZ301"/>
      <c r="JIA301"/>
      <c r="JIB301"/>
      <c r="JIC301"/>
      <c r="JID301"/>
      <c r="JIE301"/>
      <c r="JIF301"/>
      <c r="JIG301"/>
      <c r="JIH301"/>
      <c r="JII301"/>
      <c r="JIJ301"/>
      <c r="JIK301"/>
      <c r="JIL301"/>
      <c r="JIM301"/>
      <c r="JIN301"/>
      <c r="JIO301"/>
      <c r="JIP301"/>
      <c r="JIQ301"/>
      <c r="JIR301"/>
      <c r="JIS301"/>
      <c r="JIT301"/>
      <c r="JIU301"/>
      <c r="JIV301"/>
      <c r="JIW301"/>
      <c r="JIX301"/>
      <c r="JIY301"/>
      <c r="JIZ301"/>
      <c r="JJA301"/>
      <c r="JJB301"/>
      <c r="JJC301"/>
      <c r="JJD301"/>
      <c r="JJE301"/>
      <c r="JJF301"/>
      <c r="JJG301"/>
      <c r="JJH301"/>
      <c r="JJI301"/>
      <c r="JJJ301"/>
      <c r="JJK301"/>
      <c r="JJL301"/>
      <c r="JJM301"/>
      <c r="JJN301"/>
      <c r="JJO301"/>
      <c r="JJP301"/>
      <c r="JJQ301"/>
      <c r="JJR301"/>
      <c r="JJS301"/>
      <c r="JJT301"/>
      <c r="JJU301"/>
      <c r="JJV301"/>
      <c r="JJW301"/>
      <c r="JJX301"/>
      <c r="JJY301"/>
      <c r="JJZ301"/>
      <c r="JKA301"/>
      <c r="JKB301"/>
      <c r="JKC301"/>
      <c r="JKD301"/>
      <c r="JKE301"/>
      <c r="JKF301"/>
      <c r="JKG301"/>
      <c r="JKH301"/>
      <c r="JKI301"/>
      <c r="JKJ301"/>
      <c r="JKK301"/>
      <c r="JKL301"/>
      <c r="JKM301"/>
      <c r="JKN301"/>
      <c r="JKO301"/>
      <c r="JKP301"/>
      <c r="JKQ301"/>
      <c r="JKR301"/>
      <c r="JKS301"/>
      <c r="JKT301"/>
      <c r="JKU301"/>
      <c r="JKV301"/>
      <c r="JKW301"/>
      <c r="JKX301"/>
      <c r="JKY301"/>
      <c r="JKZ301"/>
      <c r="JLA301"/>
      <c r="JLB301"/>
      <c r="JLC301"/>
      <c r="JLD301"/>
      <c r="JLE301"/>
      <c r="JLF301"/>
      <c r="JLG301"/>
      <c r="JLH301"/>
      <c r="JLI301"/>
      <c r="JLJ301"/>
      <c r="JLK301"/>
      <c r="JLL301"/>
      <c r="JLM301"/>
      <c r="JLN301"/>
      <c r="JLO301"/>
      <c r="JLP301"/>
      <c r="JLQ301"/>
      <c r="JLR301"/>
      <c r="JLS301"/>
      <c r="JLT301"/>
      <c r="JLU301"/>
      <c r="JLV301"/>
      <c r="JLW301"/>
      <c r="JLX301"/>
      <c r="JLY301"/>
      <c r="JLZ301"/>
      <c r="JMA301"/>
      <c r="JMB301"/>
      <c r="JMC301"/>
      <c r="JMD301"/>
      <c r="JME301"/>
      <c r="JMF301"/>
      <c r="JMG301"/>
      <c r="JMH301"/>
      <c r="JMI301"/>
      <c r="JMJ301"/>
      <c r="JMK301"/>
      <c r="JML301"/>
      <c r="JMM301"/>
      <c r="JMN301"/>
      <c r="JMO301"/>
      <c r="JMP301"/>
      <c r="JMQ301"/>
      <c r="JMR301"/>
      <c r="JMS301"/>
      <c r="JMT301"/>
      <c r="JMU301"/>
      <c r="JMV301"/>
      <c r="JMW301"/>
      <c r="JMX301"/>
      <c r="JMY301"/>
      <c r="JMZ301"/>
      <c r="JNA301"/>
      <c r="JNB301"/>
      <c r="JNC301"/>
      <c r="JND301"/>
      <c r="JNE301"/>
      <c r="JNF301"/>
      <c r="JNG301"/>
      <c r="JNH301"/>
      <c r="JNI301"/>
      <c r="JNJ301"/>
      <c r="JNK301"/>
      <c r="JNL301"/>
      <c r="JNM301"/>
      <c r="JNN301"/>
      <c r="JNO301"/>
      <c r="JNP301"/>
      <c r="JNQ301"/>
      <c r="JNR301"/>
      <c r="JNS301"/>
      <c r="JNT301"/>
      <c r="JNU301"/>
      <c r="JNV301"/>
      <c r="JNW301"/>
      <c r="JNX301"/>
      <c r="JNY301"/>
      <c r="JNZ301"/>
      <c r="JOA301"/>
      <c r="JOB301"/>
      <c r="JOC301"/>
      <c r="JOD301"/>
      <c r="JOE301"/>
      <c r="JOF301"/>
      <c r="JOG301"/>
      <c r="JOH301"/>
      <c r="JOI301"/>
      <c r="JOJ301"/>
      <c r="JOK301"/>
      <c r="JOL301"/>
      <c r="JOM301"/>
      <c r="JON301"/>
      <c r="JOO301"/>
      <c r="JOP301"/>
      <c r="JOQ301"/>
      <c r="JOR301"/>
      <c r="JOS301"/>
      <c r="JOT301"/>
      <c r="JOU301"/>
      <c r="JOV301"/>
      <c r="JOW301"/>
      <c r="JOX301"/>
      <c r="JOY301"/>
      <c r="JOZ301"/>
      <c r="JPA301"/>
      <c r="JPB301"/>
      <c r="JPC301"/>
      <c r="JPD301"/>
      <c r="JPE301"/>
      <c r="JPF301"/>
      <c r="JPG301"/>
      <c r="JPH301"/>
      <c r="JPI301"/>
      <c r="JPJ301"/>
      <c r="JPK301"/>
      <c r="JPL301"/>
      <c r="JPM301"/>
      <c r="JPN301"/>
      <c r="JPO301"/>
      <c r="JPP301"/>
      <c r="JPQ301"/>
      <c r="JPR301"/>
      <c r="JPS301"/>
      <c r="JPT301"/>
      <c r="JPU301"/>
      <c r="JPV301"/>
      <c r="JPW301"/>
      <c r="JPX301"/>
      <c r="JPY301"/>
      <c r="JPZ301"/>
      <c r="JQA301"/>
      <c r="JQB301"/>
      <c r="JQC301"/>
      <c r="JQD301"/>
      <c r="JQE301"/>
      <c r="JQF301"/>
      <c r="JQG301"/>
      <c r="JQH301"/>
      <c r="JQI301"/>
      <c r="JQJ301"/>
      <c r="JQK301"/>
      <c r="JQL301"/>
      <c r="JQM301"/>
      <c r="JQN301"/>
      <c r="JQO301"/>
      <c r="JQP301"/>
      <c r="JQQ301"/>
      <c r="JQR301"/>
      <c r="JQS301"/>
      <c r="JQT301"/>
      <c r="JQU301"/>
      <c r="JQV301"/>
      <c r="JQW301"/>
      <c r="JQX301"/>
      <c r="JQY301"/>
      <c r="JQZ301"/>
      <c r="JRA301"/>
      <c r="JRB301"/>
      <c r="JRC301"/>
      <c r="JRD301"/>
      <c r="JRE301"/>
      <c r="JRF301"/>
      <c r="JRG301"/>
      <c r="JRH301"/>
      <c r="JRI301"/>
      <c r="JRJ301"/>
      <c r="JRK301"/>
      <c r="JRL301"/>
      <c r="JRM301"/>
      <c r="JRN301"/>
      <c r="JRO301"/>
      <c r="JRP301"/>
      <c r="JRQ301"/>
      <c r="JRR301"/>
      <c r="JRS301"/>
      <c r="JRT301"/>
      <c r="JRU301"/>
      <c r="JRV301"/>
      <c r="JRW301"/>
      <c r="JRX301"/>
      <c r="JRY301"/>
      <c r="JRZ301"/>
      <c r="JSA301"/>
      <c r="JSB301"/>
      <c r="JSC301"/>
      <c r="JSD301"/>
      <c r="JSE301"/>
      <c r="JSF301"/>
      <c r="JSG301"/>
      <c r="JSH301"/>
      <c r="JSI301"/>
      <c r="JSJ301"/>
      <c r="JSK301"/>
      <c r="JSL301"/>
      <c r="JSM301"/>
      <c r="JSN301"/>
      <c r="JSO301"/>
      <c r="JSP301"/>
      <c r="JSQ301"/>
      <c r="JSR301"/>
      <c r="JSS301"/>
      <c r="JST301"/>
      <c r="JSU301"/>
      <c r="JSV301"/>
      <c r="JSW301"/>
      <c r="JSX301"/>
      <c r="JSY301"/>
      <c r="JSZ301"/>
      <c r="JTA301"/>
      <c r="JTB301"/>
      <c r="JTC301"/>
      <c r="JTD301"/>
      <c r="JTE301"/>
      <c r="JTF301"/>
      <c r="JTG301"/>
      <c r="JTH301"/>
      <c r="JTI301"/>
      <c r="JTJ301"/>
      <c r="JTK301"/>
      <c r="JTL301"/>
      <c r="JTM301"/>
      <c r="JTN301"/>
      <c r="JTO301"/>
      <c r="JTP301"/>
      <c r="JTQ301"/>
      <c r="JTR301"/>
      <c r="JTS301"/>
      <c r="JTT301"/>
      <c r="JTU301"/>
      <c r="JTV301"/>
      <c r="JTW301"/>
      <c r="JTX301"/>
      <c r="JTY301"/>
      <c r="JTZ301"/>
      <c r="JUA301"/>
      <c r="JUB301"/>
      <c r="JUC301"/>
      <c r="JUD301"/>
      <c r="JUE301"/>
      <c r="JUF301"/>
      <c r="JUG301"/>
      <c r="JUH301"/>
      <c r="JUI301"/>
      <c r="JUJ301"/>
      <c r="JUK301"/>
      <c r="JUL301"/>
      <c r="JUM301"/>
      <c r="JUN301"/>
      <c r="JUO301"/>
      <c r="JUP301"/>
      <c r="JUQ301"/>
      <c r="JUR301"/>
      <c r="JUS301"/>
      <c r="JUT301"/>
      <c r="JUU301"/>
      <c r="JUV301"/>
      <c r="JUW301"/>
      <c r="JUX301"/>
      <c r="JUY301"/>
      <c r="JUZ301"/>
      <c r="JVA301"/>
      <c r="JVB301"/>
      <c r="JVC301"/>
      <c r="JVD301"/>
      <c r="JVE301"/>
      <c r="JVF301"/>
      <c r="JVG301"/>
      <c r="JVH301"/>
      <c r="JVI301"/>
      <c r="JVJ301"/>
      <c r="JVK301"/>
      <c r="JVL301"/>
      <c r="JVM301"/>
      <c r="JVN301"/>
      <c r="JVO301"/>
      <c r="JVP301"/>
      <c r="JVQ301"/>
      <c r="JVR301"/>
      <c r="JVS301"/>
      <c r="JVT301"/>
      <c r="JVU301"/>
      <c r="JVV301"/>
      <c r="JVW301"/>
      <c r="JVX301"/>
      <c r="JVY301"/>
      <c r="JVZ301"/>
      <c r="JWA301"/>
      <c r="JWB301"/>
      <c r="JWC301"/>
      <c r="JWD301"/>
      <c r="JWE301"/>
      <c r="JWF301"/>
      <c r="JWG301"/>
      <c r="JWH301"/>
      <c r="JWI301"/>
      <c r="JWJ301"/>
      <c r="JWK301"/>
      <c r="JWL301"/>
      <c r="JWM301"/>
      <c r="JWN301"/>
      <c r="JWO301"/>
      <c r="JWP301"/>
      <c r="JWQ301"/>
      <c r="JWR301"/>
      <c r="JWS301"/>
      <c r="JWT301"/>
      <c r="JWU301"/>
      <c r="JWV301"/>
      <c r="JWW301"/>
      <c r="JWX301"/>
      <c r="JWY301"/>
      <c r="JWZ301"/>
      <c r="JXA301"/>
      <c r="JXB301"/>
      <c r="JXC301"/>
      <c r="JXD301"/>
      <c r="JXE301"/>
      <c r="JXF301"/>
      <c r="JXG301"/>
      <c r="JXH301"/>
      <c r="JXI301"/>
      <c r="JXJ301"/>
      <c r="JXK301"/>
      <c r="JXL301"/>
      <c r="JXM301"/>
      <c r="JXN301"/>
      <c r="JXO301"/>
      <c r="JXP301"/>
      <c r="JXQ301"/>
      <c r="JXR301"/>
      <c r="JXS301"/>
      <c r="JXT301"/>
      <c r="JXU301"/>
      <c r="JXV301"/>
      <c r="JXW301"/>
      <c r="JXX301"/>
      <c r="JXY301"/>
      <c r="JXZ301"/>
      <c r="JYA301"/>
      <c r="JYB301"/>
      <c r="JYC301"/>
      <c r="JYD301"/>
      <c r="JYE301"/>
      <c r="JYF301"/>
      <c r="JYG301"/>
      <c r="JYH301"/>
      <c r="JYI301"/>
      <c r="JYJ301"/>
      <c r="JYK301"/>
      <c r="JYL301"/>
      <c r="JYM301"/>
      <c r="JYN301"/>
      <c r="JYO301"/>
      <c r="JYP301"/>
      <c r="JYQ301"/>
      <c r="JYR301"/>
      <c r="JYS301"/>
      <c r="JYT301"/>
      <c r="JYU301"/>
      <c r="JYV301"/>
      <c r="JYW301"/>
      <c r="JYX301"/>
      <c r="JYY301"/>
      <c r="JYZ301"/>
      <c r="JZA301"/>
      <c r="JZB301"/>
      <c r="JZC301"/>
      <c r="JZD301"/>
      <c r="JZE301"/>
      <c r="JZF301"/>
      <c r="JZG301"/>
      <c r="JZH301"/>
      <c r="JZI301"/>
      <c r="JZJ301"/>
      <c r="JZK301"/>
      <c r="JZL301"/>
      <c r="JZM301"/>
      <c r="JZN301"/>
      <c r="JZO301"/>
      <c r="JZP301"/>
      <c r="JZQ301"/>
      <c r="JZR301"/>
      <c r="JZS301"/>
      <c r="JZT301"/>
      <c r="JZU301"/>
      <c r="JZV301"/>
      <c r="JZW301"/>
      <c r="JZX301"/>
      <c r="JZY301"/>
      <c r="JZZ301"/>
      <c r="KAA301"/>
      <c r="KAB301"/>
      <c r="KAC301"/>
      <c r="KAD301"/>
      <c r="KAE301"/>
      <c r="KAF301"/>
      <c r="KAG301"/>
      <c r="KAH301"/>
      <c r="KAI301"/>
      <c r="KAJ301"/>
      <c r="KAK301"/>
      <c r="KAL301"/>
      <c r="KAM301"/>
      <c r="KAN301"/>
      <c r="KAO301"/>
      <c r="KAP301"/>
      <c r="KAQ301"/>
      <c r="KAR301"/>
      <c r="KAS301"/>
      <c r="KAT301"/>
      <c r="KAU301"/>
      <c r="KAV301"/>
      <c r="KAW301"/>
      <c r="KAX301"/>
      <c r="KAY301"/>
      <c r="KAZ301"/>
      <c r="KBA301"/>
      <c r="KBB301"/>
      <c r="KBC301"/>
      <c r="KBD301"/>
      <c r="KBE301"/>
      <c r="KBF301"/>
      <c r="KBG301"/>
      <c r="KBH301"/>
      <c r="KBI301"/>
      <c r="KBJ301"/>
      <c r="KBK301"/>
      <c r="KBL301"/>
      <c r="KBM301"/>
      <c r="KBN301"/>
      <c r="KBO301"/>
      <c r="KBP301"/>
      <c r="KBQ301"/>
      <c r="KBR301"/>
      <c r="KBS301"/>
      <c r="KBT301"/>
      <c r="KBU301"/>
      <c r="KBV301"/>
      <c r="KBW301"/>
      <c r="KBX301"/>
      <c r="KBY301"/>
      <c r="KBZ301"/>
      <c r="KCA301"/>
      <c r="KCB301"/>
      <c r="KCC301"/>
      <c r="KCD301"/>
      <c r="KCE301"/>
      <c r="KCF301"/>
      <c r="KCG301"/>
      <c r="KCH301"/>
      <c r="KCI301"/>
      <c r="KCJ301"/>
      <c r="KCK301"/>
      <c r="KCL301"/>
      <c r="KCM301"/>
      <c r="KCN301"/>
      <c r="KCO301"/>
      <c r="KCP301"/>
      <c r="KCQ301"/>
      <c r="KCR301"/>
      <c r="KCS301"/>
      <c r="KCT301"/>
      <c r="KCU301"/>
      <c r="KCV301"/>
      <c r="KCW301"/>
      <c r="KCX301"/>
      <c r="KCY301"/>
      <c r="KCZ301"/>
      <c r="KDA301"/>
      <c r="KDB301"/>
      <c r="KDC301"/>
      <c r="KDD301"/>
      <c r="KDE301"/>
      <c r="KDF301"/>
      <c r="KDG301"/>
      <c r="KDH301"/>
      <c r="KDI301"/>
      <c r="KDJ301"/>
      <c r="KDK301"/>
      <c r="KDL301"/>
      <c r="KDM301"/>
      <c r="KDN301"/>
      <c r="KDO301"/>
      <c r="KDP301"/>
      <c r="KDQ301"/>
      <c r="KDR301"/>
      <c r="KDS301"/>
      <c r="KDT301"/>
      <c r="KDU301"/>
      <c r="KDV301"/>
      <c r="KDW301"/>
      <c r="KDX301"/>
      <c r="KDY301"/>
      <c r="KDZ301"/>
      <c r="KEA301"/>
      <c r="KEB301"/>
      <c r="KEC301"/>
      <c r="KED301"/>
      <c r="KEE301"/>
      <c r="KEF301"/>
      <c r="KEG301"/>
      <c r="KEH301"/>
      <c r="KEI301"/>
      <c r="KEJ301"/>
      <c r="KEK301"/>
      <c r="KEL301"/>
      <c r="KEM301"/>
      <c r="KEN301"/>
      <c r="KEO301"/>
      <c r="KEP301"/>
      <c r="KEQ301"/>
      <c r="KER301"/>
      <c r="KES301"/>
      <c r="KET301"/>
      <c r="KEU301"/>
      <c r="KEV301"/>
      <c r="KEW301"/>
      <c r="KEX301"/>
      <c r="KEY301"/>
      <c r="KEZ301"/>
      <c r="KFA301"/>
      <c r="KFB301"/>
      <c r="KFC301"/>
      <c r="KFD301"/>
      <c r="KFE301"/>
      <c r="KFF301"/>
      <c r="KFG301"/>
      <c r="KFH301"/>
      <c r="KFI301"/>
      <c r="KFJ301"/>
      <c r="KFK301"/>
      <c r="KFL301"/>
      <c r="KFM301"/>
      <c r="KFN301"/>
      <c r="KFO301"/>
      <c r="KFP301"/>
      <c r="KFQ301"/>
      <c r="KFR301"/>
      <c r="KFS301"/>
      <c r="KFT301"/>
      <c r="KFU301"/>
      <c r="KFV301"/>
      <c r="KFW301"/>
      <c r="KFX301"/>
      <c r="KFY301"/>
      <c r="KFZ301"/>
      <c r="KGA301"/>
      <c r="KGB301"/>
      <c r="KGC301"/>
      <c r="KGD301"/>
      <c r="KGE301"/>
      <c r="KGF301"/>
      <c r="KGG301"/>
      <c r="KGH301"/>
      <c r="KGI301"/>
      <c r="KGJ301"/>
      <c r="KGK301"/>
      <c r="KGL301"/>
      <c r="KGM301"/>
      <c r="KGN301"/>
      <c r="KGO301"/>
      <c r="KGP301"/>
      <c r="KGQ301"/>
      <c r="KGR301"/>
      <c r="KGS301"/>
      <c r="KGT301"/>
      <c r="KGU301"/>
      <c r="KGV301"/>
      <c r="KGW301"/>
      <c r="KGX301"/>
      <c r="KGY301"/>
      <c r="KGZ301"/>
      <c r="KHA301"/>
      <c r="KHB301"/>
      <c r="KHC301"/>
      <c r="KHD301"/>
      <c r="KHE301"/>
      <c r="KHF301"/>
      <c r="KHG301"/>
      <c r="KHH301"/>
      <c r="KHI301"/>
      <c r="KHJ301"/>
      <c r="KHK301"/>
      <c r="KHL301"/>
      <c r="KHM301"/>
      <c r="KHN301"/>
      <c r="KHO301"/>
      <c r="KHP301"/>
      <c r="KHQ301"/>
      <c r="KHR301"/>
      <c r="KHS301"/>
      <c r="KHT301"/>
      <c r="KHU301"/>
      <c r="KHV301"/>
      <c r="KHW301"/>
      <c r="KHX301"/>
      <c r="KHY301"/>
      <c r="KHZ301"/>
      <c r="KIA301"/>
      <c r="KIB301"/>
      <c r="KIC301"/>
      <c r="KID301"/>
      <c r="KIE301"/>
      <c r="KIF301"/>
      <c r="KIG301"/>
      <c r="KIH301"/>
      <c r="KII301"/>
      <c r="KIJ301"/>
      <c r="KIK301"/>
      <c r="KIL301"/>
      <c r="KIM301"/>
      <c r="KIN301"/>
      <c r="KIO301"/>
      <c r="KIP301"/>
      <c r="KIQ301"/>
      <c r="KIR301"/>
      <c r="KIS301"/>
      <c r="KIT301"/>
      <c r="KIU301"/>
      <c r="KIV301"/>
      <c r="KIW301"/>
      <c r="KIX301"/>
      <c r="KIY301"/>
      <c r="KIZ301"/>
      <c r="KJA301"/>
      <c r="KJB301"/>
      <c r="KJC301"/>
      <c r="KJD301"/>
      <c r="KJE301"/>
      <c r="KJF301"/>
      <c r="KJG301"/>
      <c r="KJH301"/>
      <c r="KJI301"/>
      <c r="KJJ301"/>
      <c r="KJK301"/>
      <c r="KJL301"/>
      <c r="KJM301"/>
      <c r="KJN301"/>
      <c r="KJO301"/>
      <c r="KJP301"/>
      <c r="KJQ301"/>
      <c r="KJR301"/>
      <c r="KJS301"/>
      <c r="KJT301"/>
      <c r="KJU301"/>
      <c r="KJV301"/>
      <c r="KJW301"/>
      <c r="KJX301"/>
      <c r="KJY301"/>
      <c r="KJZ301"/>
      <c r="KKA301"/>
      <c r="KKB301"/>
      <c r="KKC301"/>
      <c r="KKD301"/>
      <c r="KKE301"/>
      <c r="KKF301"/>
      <c r="KKG301"/>
      <c r="KKH301"/>
      <c r="KKI301"/>
      <c r="KKJ301"/>
      <c r="KKK301"/>
      <c r="KKL301"/>
      <c r="KKM301"/>
      <c r="KKN301"/>
      <c r="KKO301"/>
      <c r="KKP301"/>
      <c r="KKQ301"/>
      <c r="KKR301"/>
      <c r="KKS301"/>
      <c r="KKT301"/>
      <c r="KKU301"/>
      <c r="KKV301"/>
      <c r="KKW301"/>
      <c r="KKX301"/>
      <c r="KKY301"/>
      <c r="KKZ301"/>
      <c r="KLA301"/>
      <c r="KLB301"/>
      <c r="KLC301"/>
      <c r="KLD301"/>
      <c r="KLE301"/>
      <c r="KLF301"/>
      <c r="KLG301"/>
      <c r="KLH301"/>
      <c r="KLI301"/>
      <c r="KLJ301"/>
      <c r="KLK301"/>
      <c r="KLL301"/>
      <c r="KLM301"/>
      <c r="KLN301"/>
      <c r="KLO301"/>
      <c r="KLP301"/>
      <c r="KLQ301"/>
      <c r="KLR301"/>
      <c r="KLS301"/>
      <c r="KLT301"/>
      <c r="KLU301"/>
      <c r="KLV301"/>
      <c r="KLW301"/>
      <c r="KLX301"/>
      <c r="KLY301"/>
      <c r="KLZ301"/>
      <c r="KMA301"/>
      <c r="KMB301"/>
      <c r="KMC301"/>
      <c r="KMD301"/>
      <c r="KME301"/>
      <c r="KMF301"/>
      <c r="KMG301"/>
      <c r="KMH301"/>
      <c r="KMI301"/>
      <c r="KMJ301"/>
      <c r="KMK301"/>
      <c r="KML301"/>
      <c r="KMM301"/>
      <c r="KMN301"/>
      <c r="KMO301"/>
      <c r="KMP301"/>
      <c r="KMQ301"/>
      <c r="KMR301"/>
      <c r="KMS301"/>
      <c r="KMT301"/>
      <c r="KMU301"/>
      <c r="KMV301"/>
      <c r="KMW301"/>
      <c r="KMX301"/>
      <c r="KMY301"/>
      <c r="KMZ301"/>
      <c r="KNA301"/>
      <c r="KNB301"/>
      <c r="KNC301"/>
      <c r="KND301"/>
      <c r="KNE301"/>
      <c r="KNF301"/>
      <c r="KNG301"/>
      <c r="KNH301"/>
      <c r="KNI301"/>
      <c r="KNJ301"/>
      <c r="KNK301"/>
      <c r="KNL301"/>
      <c r="KNM301"/>
      <c r="KNN301"/>
      <c r="KNO301"/>
      <c r="KNP301"/>
      <c r="KNQ301"/>
      <c r="KNR301"/>
      <c r="KNS301"/>
      <c r="KNT301"/>
      <c r="KNU301"/>
      <c r="KNV301"/>
      <c r="KNW301"/>
      <c r="KNX301"/>
      <c r="KNY301"/>
      <c r="KNZ301"/>
      <c r="KOA301"/>
      <c r="KOB301"/>
      <c r="KOC301"/>
      <c r="KOD301"/>
      <c r="KOE301"/>
      <c r="KOF301"/>
      <c r="KOG301"/>
      <c r="KOH301"/>
      <c r="KOI301"/>
      <c r="KOJ301"/>
      <c r="KOK301"/>
      <c r="KOL301"/>
      <c r="KOM301"/>
      <c r="KON301"/>
      <c r="KOO301"/>
      <c r="KOP301"/>
      <c r="KOQ301"/>
      <c r="KOR301"/>
      <c r="KOS301"/>
      <c r="KOT301"/>
      <c r="KOU301"/>
      <c r="KOV301"/>
      <c r="KOW301"/>
      <c r="KOX301"/>
      <c r="KOY301"/>
      <c r="KOZ301"/>
      <c r="KPA301"/>
      <c r="KPB301"/>
      <c r="KPC301"/>
      <c r="KPD301"/>
      <c r="KPE301"/>
      <c r="KPF301"/>
      <c r="KPG301"/>
      <c r="KPH301"/>
      <c r="KPI301"/>
      <c r="KPJ301"/>
      <c r="KPK301"/>
      <c r="KPL301"/>
      <c r="KPM301"/>
      <c r="KPN301"/>
      <c r="KPO301"/>
      <c r="KPP301"/>
      <c r="KPQ301"/>
      <c r="KPR301"/>
      <c r="KPS301"/>
      <c r="KPT301"/>
      <c r="KPU301"/>
      <c r="KPV301"/>
      <c r="KPW301"/>
      <c r="KPX301"/>
      <c r="KPY301"/>
      <c r="KPZ301"/>
      <c r="KQA301"/>
      <c r="KQB301"/>
      <c r="KQC301"/>
      <c r="KQD301"/>
      <c r="KQE301"/>
      <c r="KQF301"/>
      <c r="KQG301"/>
      <c r="KQH301"/>
      <c r="KQI301"/>
      <c r="KQJ301"/>
      <c r="KQK301"/>
      <c r="KQL301"/>
      <c r="KQM301"/>
      <c r="KQN301"/>
      <c r="KQO301"/>
      <c r="KQP301"/>
      <c r="KQQ301"/>
      <c r="KQR301"/>
      <c r="KQS301"/>
      <c r="KQT301"/>
      <c r="KQU301"/>
      <c r="KQV301"/>
      <c r="KQW301"/>
      <c r="KQX301"/>
      <c r="KQY301"/>
      <c r="KQZ301"/>
      <c r="KRA301"/>
      <c r="KRB301"/>
      <c r="KRC301"/>
      <c r="KRD301"/>
      <c r="KRE301"/>
      <c r="KRF301"/>
      <c r="KRG301"/>
      <c r="KRH301"/>
      <c r="KRI301"/>
      <c r="KRJ301"/>
      <c r="KRK301"/>
      <c r="KRL301"/>
      <c r="KRM301"/>
      <c r="KRN301"/>
      <c r="KRO301"/>
      <c r="KRP301"/>
      <c r="KRQ301"/>
      <c r="KRR301"/>
      <c r="KRS301"/>
      <c r="KRT301"/>
      <c r="KRU301"/>
      <c r="KRV301"/>
      <c r="KRW301"/>
      <c r="KRX301"/>
      <c r="KRY301"/>
      <c r="KRZ301"/>
      <c r="KSA301"/>
      <c r="KSB301"/>
      <c r="KSC301"/>
      <c r="KSD301"/>
      <c r="KSE301"/>
      <c r="KSF301"/>
      <c r="KSG301"/>
      <c r="KSH301"/>
      <c r="KSI301"/>
      <c r="KSJ301"/>
      <c r="KSK301"/>
      <c r="KSL301"/>
      <c r="KSM301"/>
      <c r="KSN301"/>
      <c r="KSO301"/>
      <c r="KSP301"/>
      <c r="KSQ301"/>
      <c r="KSR301"/>
      <c r="KSS301"/>
      <c r="KST301"/>
      <c r="KSU301"/>
      <c r="KSV301"/>
      <c r="KSW301"/>
      <c r="KSX301"/>
      <c r="KSY301"/>
      <c r="KSZ301"/>
      <c r="KTA301"/>
      <c r="KTB301"/>
      <c r="KTC301"/>
      <c r="KTD301"/>
      <c r="KTE301"/>
      <c r="KTF301"/>
      <c r="KTG301"/>
      <c r="KTH301"/>
      <c r="KTI301"/>
      <c r="KTJ301"/>
      <c r="KTK301"/>
      <c r="KTL301"/>
      <c r="KTM301"/>
      <c r="KTN301"/>
      <c r="KTO301"/>
      <c r="KTP301"/>
      <c r="KTQ301"/>
      <c r="KTR301"/>
      <c r="KTS301"/>
      <c r="KTT301"/>
      <c r="KTU301"/>
      <c r="KTV301"/>
      <c r="KTW301"/>
      <c r="KTX301"/>
      <c r="KTY301"/>
      <c r="KTZ301"/>
      <c r="KUA301"/>
      <c r="KUB301"/>
      <c r="KUC301"/>
      <c r="KUD301"/>
      <c r="KUE301"/>
      <c r="KUF301"/>
      <c r="KUG301"/>
      <c r="KUH301"/>
      <c r="KUI301"/>
      <c r="KUJ301"/>
      <c r="KUK301"/>
      <c r="KUL301"/>
      <c r="KUM301"/>
      <c r="KUN301"/>
      <c r="KUO301"/>
      <c r="KUP301"/>
      <c r="KUQ301"/>
      <c r="KUR301"/>
      <c r="KUS301"/>
      <c r="KUT301"/>
      <c r="KUU301"/>
      <c r="KUV301"/>
      <c r="KUW301"/>
      <c r="KUX301"/>
      <c r="KUY301"/>
      <c r="KUZ301"/>
      <c r="KVA301"/>
      <c r="KVB301"/>
      <c r="KVC301"/>
      <c r="KVD301"/>
      <c r="KVE301"/>
      <c r="KVF301"/>
      <c r="KVG301"/>
      <c r="KVH301"/>
      <c r="KVI301"/>
      <c r="KVJ301"/>
      <c r="KVK301"/>
      <c r="KVL301"/>
      <c r="KVM301"/>
      <c r="KVN301"/>
      <c r="KVO301"/>
      <c r="KVP301"/>
      <c r="KVQ301"/>
      <c r="KVR301"/>
      <c r="KVS301"/>
      <c r="KVT301"/>
      <c r="KVU301"/>
      <c r="KVV301"/>
      <c r="KVW301"/>
      <c r="KVX301"/>
      <c r="KVY301"/>
      <c r="KVZ301"/>
      <c r="KWA301"/>
      <c r="KWB301"/>
      <c r="KWC301"/>
      <c r="KWD301"/>
      <c r="KWE301"/>
      <c r="KWF301"/>
      <c r="KWG301"/>
      <c r="KWH301"/>
      <c r="KWI301"/>
      <c r="KWJ301"/>
      <c r="KWK301"/>
      <c r="KWL301"/>
      <c r="KWM301"/>
      <c r="KWN301"/>
      <c r="KWO301"/>
      <c r="KWP301"/>
      <c r="KWQ301"/>
      <c r="KWR301"/>
      <c r="KWS301"/>
      <c r="KWT301"/>
      <c r="KWU301"/>
      <c r="KWV301"/>
      <c r="KWW301"/>
      <c r="KWX301"/>
      <c r="KWY301"/>
      <c r="KWZ301"/>
      <c r="KXA301"/>
      <c r="KXB301"/>
      <c r="KXC301"/>
      <c r="KXD301"/>
      <c r="KXE301"/>
      <c r="KXF301"/>
      <c r="KXG301"/>
      <c r="KXH301"/>
      <c r="KXI301"/>
      <c r="KXJ301"/>
      <c r="KXK301"/>
      <c r="KXL301"/>
      <c r="KXM301"/>
      <c r="KXN301"/>
      <c r="KXO301"/>
      <c r="KXP301"/>
      <c r="KXQ301"/>
      <c r="KXR301"/>
      <c r="KXS301"/>
      <c r="KXT301"/>
      <c r="KXU301"/>
      <c r="KXV301"/>
      <c r="KXW301"/>
      <c r="KXX301"/>
      <c r="KXY301"/>
      <c r="KXZ301"/>
      <c r="KYA301"/>
      <c r="KYB301"/>
      <c r="KYC301"/>
      <c r="KYD301"/>
      <c r="KYE301"/>
      <c r="KYF301"/>
      <c r="KYG301"/>
      <c r="KYH301"/>
      <c r="KYI301"/>
      <c r="KYJ301"/>
      <c r="KYK301"/>
      <c r="KYL301"/>
      <c r="KYM301"/>
      <c r="KYN301"/>
      <c r="KYO301"/>
      <c r="KYP301"/>
      <c r="KYQ301"/>
      <c r="KYR301"/>
      <c r="KYS301"/>
      <c r="KYT301"/>
      <c r="KYU301"/>
      <c r="KYV301"/>
      <c r="KYW301"/>
      <c r="KYX301"/>
      <c r="KYY301"/>
      <c r="KYZ301"/>
      <c r="KZA301"/>
      <c r="KZB301"/>
      <c r="KZC301"/>
      <c r="KZD301"/>
      <c r="KZE301"/>
      <c r="KZF301"/>
      <c r="KZG301"/>
      <c r="KZH301"/>
      <c r="KZI301"/>
      <c r="KZJ301"/>
      <c r="KZK301"/>
      <c r="KZL301"/>
      <c r="KZM301"/>
      <c r="KZN301"/>
      <c r="KZO301"/>
      <c r="KZP301"/>
      <c r="KZQ301"/>
      <c r="KZR301"/>
      <c r="KZS301"/>
      <c r="KZT301"/>
      <c r="KZU301"/>
      <c r="KZV301"/>
      <c r="KZW301"/>
      <c r="KZX301"/>
      <c r="KZY301"/>
      <c r="KZZ301"/>
      <c r="LAA301"/>
      <c r="LAB301"/>
      <c r="LAC301"/>
      <c r="LAD301"/>
      <c r="LAE301"/>
      <c r="LAF301"/>
      <c r="LAG301"/>
      <c r="LAH301"/>
      <c r="LAI301"/>
      <c r="LAJ301"/>
      <c r="LAK301"/>
      <c r="LAL301"/>
      <c r="LAM301"/>
      <c r="LAN301"/>
      <c r="LAO301"/>
      <c r="LAP301"/>
      <c r="LAQ301"/>
      <c r="LAR301"/>
      <c r="LAS301"/>
      <c r="LAT301"/>
      <c r="LAU301"/>
      <c r="LAV301"/>
      <c r="LAW301"/>
      <c r="LAX301"/>
      <c r="LAY301"/>
      <c r="LAZ301"/>
      <c r="LBA301"/>
      <c r="LBB301"/>
      <c r="LBC301"/>
      <c r="LBD301"/>
      <c r="LBE301"/>
      <c r="LBF301"/>
      <c r="LBG301"/>
      <c r="LBH301"/>
      <c r="LBI301"/>
      <c r="LBJ301"/>
      <c r="LBK301"/>
      <c r="LBL301"/>
      <c r="LBM301"/>
      <c r="LBN301"/>
      <c r="LBO301"/>
      <c r="LBP301"/>
      <c r="LBQ301"/>
      <c r="LBR301"/>
      <c r="LBS301"/>
      <c r="LBT301"/>
      <c r="LBU301"/>
      <c r="LBV301"/>
      <c r="LBW301"/>
      <c r="LBX301"/>
      <c r="LBY301"/>
      <c r="LBZ301"/>
      <c r="LCA301"/>
      <c r="LCB301"/>
      <c r="LCC301"/>
      <c r="LCD301"/>
      <c r="LCE301"/>
      <c r="LCF301"/>
      <c r="LCG301"/>
      <c r="LCH301"/>
      <c r="LCI301"/>
      <c r="LCJ301"/>
      <c r="LCK301"/>
      <c r="LCL301"/>
      <c r="LCM301"/>
      <c r="LCN301"/>
      <c r="LCO301"/>
      <c r="LCP301"/>
      <c r="LCQ301"/>
      <c r="LCR301"/>
      <c r="LCS301"/>
      <c r="LCT301"/>
      <c r="LCU301"/>
      <c r="LCV301"/>
      <c r="LCW301"/>
      <c r="LCX301"/>
      <c r="LCY301"/>
      <c r="LCZ301"/>
      <c r="LDA301"/>
      <c r="LDB301"/>
      <c r="LDC301"/>
      <c r="LDD301"/>
      <c r="LDE301"/>
      <c r="LDF301"/>
      <c r="LDG301"/>
      <c r="LDH301"/>
      <c r="LDI301"/>
      <c r="LDJ301"/>
      <c r="LDK301"/>
      <c r="LDL301"/>
      <c r="LDM301"/>
      <c r="LDN301"/>
      <c r="LDO301"/>
      <c r="LDP301"/>
      <c r="LDQ301"/>
      <c r="LDR301"/>
      <c r="LDS301"/>
      <c r="LDT301"/>
      <c r="LDU301"/>
      <c r="LDV301"/>
      <c r="LDW301"/>
      <c r="LDX301"/>
      <c r="LDY301"/>
      <c r="LDZ301"/>
      <c r="LEA301"/>
      <c r="LEB301"/>
      <c r="LEC301"/>
      <c r="LED301"/>
      <c r="LEE301"/>
      <c r="LEF301"/>
      <c r="LEG301"/>
      <c r="LEH301"/>
      <c r="LEI301"/>
      <c r="LEJ301"/>
      <c r="LEK301"/>
      <c r="LEL301"/>
      <c r="LEM301"/>
      <c r="LEN301"/>
      <c r="LEO301"/>
      <c r="LEP301"/>
      <c r="LEQ301"/>
      <c r="LER301"/>
      <c r="LES301"/>
      <c r="LET301"/>
      <c r="LEU301"/>
      <c r="LEV301"/>
      <c r="LEW301"/>
      <c r="LEX301"/>
      <c r="LEY301"/>
      <c r="LEZ301"/>
      <c r="LFA301"/>
      <c r="LFB301"/>
      <c r="LFC301"/>
      <c r="LFD301"/>
      <c r="LFE301"/>
      <c r="LFF301"/>
      <c r="LFG301"/>
      <c r="LFH301"/>
      <c r="LFI301"/>
      <c r="LFJ301"/>
      <c r="LFK301"/>
      <c r="LFL301"/>
      <c r="LFM301"/>
      <c r="LFN301"/>
      <c r="LFO301"/>
      <c r="LFP301"/>
      <c r="LFQ301"/>
      <c r="LFR301"/>
      <c r="LFS301"/>
      <c r="LFT301"/>
      <c r="LFU301"/>
      <c r="LFV301"/>
      <c r="LFW301"/>
      <c r="LFX301"/>
      <c r="LFY301"/>
      <c r="LFZ301"/>
      <c r="LGA301"/>
      <c r="LGB301"/>
      <c r="LGC301"/>
      <c r="LGD301"/>
      <c r="LGE301"/>
      <c r="LGF301"/>
      <c r="LGG301"/>
      <c r="LGH301"/>
      <c r="LGI301"/>
      <c r="LGJ301"/>
      <c r="LGK301"/>
      <c r="LGL301"/>
      <c r="LGM301"/>
      <c r="LGN301"/>
      <c r="LGO301"/>
      <c r="LGP301"/>
      <c r="LGQ301"/>
      <c r="LGR301"/>
      <c r="LGS301"/>
      <c r="LGT301"/>
      <c r="LGU301"/>
      <c r="LGV301"/>
      <c r="LGW301"/>
      <c r="LGX301"/>
      <c r="LGY301"/>
      <c r="LGZ301"/>
      <c r="LHA301"/>
      <c r="LHB301"/>
      <c r="LHC301"/>
      <c r="LHD301"/>
      <c r="LHE301"/>
      <c r="LHF301"/>
      <c r="LHG301"/>
      <c r="LHH301"/>
      <c r="LHI301"/>
      <c r="LHJ301"/>
      <c r="LHK301"/>
      <c r="LHL301"/>
      <c r="LHM301"/>
      <c r="LHN301"/>
      <c r="LHO301"/>
      <c r="LHP301"/>
      <c r="LHQ301"/>
      <c r="LHR301"/>
      <c r="LHS301"/>
      <c r="LHT301"/>
      <c r="LHU301"/>
      <c r="LHV301"/>
      <c r="LHW301"/>
      <c r="LHX301"/>
      <c r="LHY301"/>
      <c r="LHZ301"/>
      <c r="LIA301"/>
      <c r="LIB301"/>
      <c r="LIC301"/>
      <c r="LID301"/>
      <c r="LIE301"/>
      <c r="LIF301"/>
      <c r="LIG301"/>
      <c r="LIH301"/>
      <c r="LII301"/>
      <c r="LIJ301"/>
      <c r="LIK301"/>
      <c r="LIL301"/>
      <c r="LIM301"/>
      <c r="LIN301"/>
      <c r="LIO301"/>
      <c r="LIP301"/>
      <c r="LIQ301"/>
      <c r="LIR301"/>
      <c r="LIS301"/>
      <c r="LIT301"/>
      <c r="LIU301"/>
      <c r="LIV301"/>
      <c r="LIW301"/>
      <c r="LIX301"/>
      <c r="LIY301"/>
      <c r="LIZ301"/>
      <c r="LJA301"/>
      <c r="LJB301"/>
      <c r="LJC301"/>
      <c r="LJD301"/>
      <c r="LJE301"/>
      <c r="LJF301"/>
      <c r="LJG301"/>
      <c r="LJH301"/>
      <c r="LJI301"/>
      <c r="LJJ301"/>
      <c r="LJK301"/>
      <c r="LJL301"/>
      <c r="LJM301"/>
      <c r="LJN301"/>
      <c r="LJO301"/>
      <c r="LJP301"/>
      <c r="LJQ301"/>
      <c r="LJR301"/>
      <c r="LJS301"/>
      <c r="LJT301"/>
      <c r="LJU301"/>
      <c r="LJV301"/>
      <c r="LJW301"/>
      <c r="LJX301"/>
      <c r="LJY301"/>
      <c r="LJZ301"/>
      <c r="LKA301"/>
      <c r="LKB301"/>
      <c r="LKC301"/>
      <c r="LKD301"/>
      <c r="LKE301"/>
      <c r="LKF301"/>
      <c r="LKG301"/>
      <c r="LKH301"/>
      <c r="LKI301"/>
      <c r="LKJ301"/>
      <c r="LKK301"/>
      <c r="LKL301"/>
      <c r="LKM301"/>
      <c r="LKN301"/>
      <c r="LKO301"/>
      <c r="LKP301"/>
      <c r="LKQ301"/>
      <c r="LKR301"/>
      <c r="LKS301"/>
      <c r="LKT301"/>
      <c r="LKU301"/>
      <c r="LKV301"/>
      <c r="LKW301"/>
      <c r="LKX301"/>
      <c r="LKY301"/>
      <c r="LKZ301"/>
      <c r="LLA301"/>
      <c r="LLB301"/>
      <c r="LLC301"/>
      <c r="LLD301"/>
      <c r="LLE301"/>
      <c r="LLF301"/>
      <c r="LLG301"/>
      <c r="LLH301"/>
      <c r="LLI301"/>
      <c r="LLJ301"/>
      <c r="LLK301"/>
      <c r="LLL301"/>
      <c r="LLM301"/>
      <c r="LLN301"/>
      <c r="LLO301"/>
      <c r="LLP301"/>
      <c r="LLQ301"/>
      <c r="LLR301"/>
      <c r="LLS301"/>
      <c r="LLT301"/>
      <c r="LLU301"/>
      <c r="LLV301"/>
      <c r="LLW301"/>
      <c r="LLX301"/>
      <c r="LLY301"/>
      <c r="LLZ301"/>
      <c r="LMA301"/>
      <c r="LMB301"/>
      <c r="LMC301"/>
      <c r="LMD301"/>
      <c r="LME301"/>
      <c r="LMF301"/>
      <c r="LMG301"/>
      <c r="LMH301"/>
      <c r="LMI301"/>
      <c r="LMJ301"/>
      <c r="LMK301"/>
      <c r="LML301"/>
      <c r="LMM301"/>
      <c r="LMN301"/>
      <c r="LMO301"/>
      <c r="LMP301"/>
      <c r="LMQ301"/>
      <c r="LMR301"/>
      <c r="LMS301"/>
      <c r="LMT301"/>
      <c r="LMU301"/>
      <c r="LMV301"/>
      <c r="LMW301"/>
      <c r="LMX301"/>
      <c r="LMY301"/>
      <c r="LMZ301"/>
      <c r="LNA301"/>
      <c r="LNB301"/>
      <c r="LNC301"/>
      <c r="LND301"/>
      <c r="LNE301"/>
      <c r="LNF301"/>
      <c r="LNG301"/>
      <c r="LNH301"/>
      <c r="LNI301"/>
      <c r="LNJ301"/>
      <c r="LNK301"/>
      <c r="LNL301"/>
      <c r="LNM301"/>
      <c r="LNN301"/>
      <c r="LNO301"/>
      <c r="LNP301"/>
      <c r="LNQ301"/>
      <c r="LNR301"/>
      <c r="LNS301"/>
      <c r="LNT301"/>
      <c r="LNU301"/>
      <c r="LNV301"/>
      <c r="LNW301"/>
      <c r="LNX301"/>
      <c r="LNY301"/>
      <c r="LNZ301"/>
      <c r="LOA301"/>
      <c r="LOB301"/>
      <c r="LOC301"/>
      <c r="LOD301"/>
      <c r="LOE301"/>
      <c r="LOF301"/>
      <c r="LOG301"/>
      <c r="LOH301"/>
      <c r="LOI301"/>
      <c r="LOJ301"/>
      <c r="LOK301"/>
      <c r="LOL301"/>
      <c r="LOM301"/>
      <c r="LON301"/>
      <c r="LOO301"/>
      <c r="LOP301"/>
      <c r="LOQ301"/>
      <c r="LOR301"/>
      <c r="LOS301"/>
      <c r="LOT301"/>
      <c r="LOU301"/>
      <c r="LOV301"/>
      <c r="LOW301"/>
      <c r="LOX301"/>
      <c r="LOY301"/>
      <c r="LOZ301"/>
      <c r="LPA301"/>
      <c r="LPB301"/>
      <c r="LPC301"/>
      <c r="LPD301"/>
      <c r="LPE301"/>
      <c r="LPF301"/>
      <c r="LPG301"/>
      <c r="LPH301"/>
      <c r="LPI301"/>
      <c r="LPJ301"/>
      <c r="LPK301"/>
      <c r="LPL301"/>
      <c r="LPM301"/>
      <c r="LPN301"/>
      <c r="LPO301"/>
      <c r="LPP301"/>
      <c r="LPQ301"/>
      <c r="LPR301"/>
      <c r="LPS301"/>
      <c r="LPT301"/>
      <c r="LPU301"/>
      <c r="LPV301"/>
      <c r="LPW301"/>
      <c r="LPX301"/>
      <c r="LPY301"/>
      <c r="LPZ301"/>
      <c r="LQA301"/>
      <c r="LQB301"/>
      <c r="LQC301"/>
      <c r="LQD301"/>
      <c r="LQE301"/>
      <c r="LQF301"/>
      <c r="LQG301"/>
      <c r="LQH301"/>
      <c r="LQI301"/>
      <c r="LQJ301"/>
      <c r="LQK301"/>
      <c r="LQL301"/>
      <c r="LQM301"/>
      <c r="LQN301"/>
      <c r="LQO301"/>
      <c r="LQP301"/>
      <c r="LQQ301"/>
      <c r="LQR301"/>
      <c r="LQS301"/>
      <c r="LQT301"/>
      <c r="LQU301"/>
      <c r="LQV301"/>
      <c r="LQW301"/>
      <c r="LQX301"/>
      <c r="LQY301"/>
      <c r="LQZ301"/>
      <c r="LRA301"/>
      <c r="LRB301"/>
      <c r="LRC301"/>
      <c r="LRD301"/>
      <c r="LRE301"/>
      <c r="LRF301"/>
      <c r="LRG301"/>
      <c r="LRH301"/>
      <c r="LRI301"/>
      <c r="LRJ301"/>
      <c r="LRK301"/>
      <c r="LRL301"/>
      <c r="LRM301"/>
      <c r="LRN301"/>
      <c r="LRO301"/>
      <c r="LRP301"/>
      <c r="LRQ301"/>
      <c r="LRR301"/>
      <c r="LRS301"/>
      <c r="LRT301"/>
      <c r="LRU301"/>
      <c r="LRV301"/>
      <c r="LRW301"/>
      <c r="LRX301"/>
      <c r="LRY301"/>
      <c r="LRZ301"/>
      <c r="LSA301"/>
      <c r="LSB301"/>
      <c r="LSC301"/>
      <c r="LSD301"/>
      <c r="LSE301"/>
      <c r="LSF301"/>
      <c r="LSG301"/>
      <c r="LSH301"/>
      <c r="LSI301"/>
      <c r="LSJ301"/>
      <c r="LSK301"/>
      <c r="LSL301"/>
      <c r="LSM301"/>
      <c r="LSN301"/>
      <c r="LSO301"/>
      <c r="LSP301"/>
      <c r="LSQ301"/>
      <c r="LSR301"/>
      <c r="LSS301"/>
      <c r="LST301"/>
      <c r="LSU301"/>
      <c r="LSV301"/>
      <c r="LSW301"/>
      <c r="LSX301"/>
      <c r="LSY301"/>
      <c r="LSZ301"/>
      <c r="LTA301"/>
      <c r="LTB301"/>
      <c r="LTC301"/>
      <c r="LTD301"/>
      <c r="LTE301"/>
      <c r="LTF301"/>
      <c r="LTG301"/>
      <c r="LTH301"/>
      <c r="LTI301"/>
      <c r="LTJ301"/>
      <c r="LTK301"/>
      <c r="LTL301"/>
      <c r="LTM301"/>
      <c r="LTN301"/>
      <c r="LTO301"/>
      <c r="LTP301"/>
      <c r="LTQ301"/>
      <c r="LTR301"/>
      <c r="LTS301"/>
      <c r="LTT301"/>
      <c r="LTU301"/>
      <c r="LTV301"/>
      <c r="LTW301"/>
      <c r="LTX301"/>
      <c r="LTY301"/>
      <c r="LTZ301"/>
      <c r="LUA301"/>
      <c r="LUB301"/>
      <c r="LUC301"/>
      <c r="LUD301"/>
      <c r="LUE301"/>
      <c r="LUF301"/>
      <c r="LUG301"/>
      <c r="LUH301"/>
      <c r="LUI301"/>
      <c r="LUJ301"/>
      <c r="LUK301"/>
      <c r="LUL301"/>
      <c r="LUM301"/>
      <c r="LUN301"/>
      <c r="LUO301"/>
      <c r="LUP301"/>
      <c r="LUQ301"/>
      <c r="LUR301"/>
      <c r="LUS301"/>
      <c r="LUT301"/>
      <c r="LUU301"/>
      <c r="LUV301"/>
      <c r="LUW301"/>
      <c r="LUX301"/>
      <c r="LUY301"/>
      <c r="LUZ301"/>
      <c r="LVA301"/>
      <c r="LVB301"/>
      <c r="LVC301"/>
      <c r="LVD301"/>
      <c r="LVE301"/>
      <c r="LVF301"/>
      <c r="LVG301"/>
      <c r="LVH301"/>
      <c r="LVI301"/>
      <c r="LVJ301"/>
      <c r="LVK301"/>
      <c r="LVL301"/>
      <c r="LVM301"/>
      <c r="LVN301"/>
      <c r="LVO301"/>
      <c r="LVP301"/>
      <c r="LVQ301"/>
      <c r="LVR301"/>
      <c r="LVS301"/>
      <c r="LVT301"/>
      <c r="LVU301"/>
      <c r="LVV301"/>
      <c r="LVW301"/>
      <c r="LVX301"/>
      <c r="LVY301"/>
      <c r="LVZ301"/>
      <c r="LWA301"/>
      <c r="LWB301"/>
      <c r="LWC301"/>
      <c r="LWD301"/>
      <c r="LWE301"/>
      <c r="LWF301"/>
      <c r="LWG301"/>
      <c r="LWH301"/>
      <c r="LWI301"/>
      <c r="LWJ301"/>
      <c r="LWK301"/>
      <c r="LWL301"/>
      <c r="LWM301"/>
      <c r="LWN301"/>
      <c r="LWO301"/>
      <c r="LWP301"/>
      <c r="LWQ301"/>
      <c r="LWR301"/>
      <c r="LWS301"/>
      <c r="LWT301"/>
      <c r="LWU301"/>
      <c r="LWV301"/>
      <c r="LWW301"/>
      <c r="LWX301"/>
      <c r="LWY301"/>
      <c r="LWZ301"/>
      <c r="LXA301"/>
      <c r="LXB301"/>
      <c r="LXC301"/>
      <c r="LXD301"/>
      <c r="LXE301"/>
      <c r="LXF301"/>
      <c r="LXG301"/>
      <c r="LXH301"/>
      <c r="LXI301"/>
      <c r="LXJ301"/>
      <c r="LXK301"/>
      <c r="LXL301"/>
      <c r="LXM301"/>
      <c r="LXN301"/>
      <c r="LXO301"/>
      <c r="LXP301"/>
      <c r="LXQ301"/>
      <c r="LXR301"/>
      <c r="LXS301"/>
      <c r="LXT301"/>
      <c r="LXU301"/>
      <c r="LXV301"/>
      <c r="LXW301"/>
      <c r="LXX301"/>
      <c r="LXY301"/>
      <c r="LXZ301"/>
      <c r="LYA301"/>
      <c r="LYB301"/>
      <c r="LYC301"/>
      <c r="LYD301"/>
      <c r="LYE301"/>
      <c r="LYF301"/>
      <c r="LYG301"/>
      <c r="LYH301"/>
      <c r="LYI301"/>
      <c r="LYJ301"/>
      <c r="LYK301"/>
      <c r="LYL301"/>
      <c r="LYM301"/>
      <c r="LYN301"/>
      <c r="LYO301"/>
      <c r="LYP301"/>
      <c r="LYQ301"/>
      <c r="LYR301"/>
      <c r="LYS301"/>
      <c r="LYT301"/>
      <c r="LYU301"/>
      <c r="LYV301"/>
      <c r="LYW301"/>
      <c r="LYX301"/>
      <c r="LYY301"/>
      <c r="LYZ301"/>
      <c r="LZA301"/>
      <c r="LZB301"/>
      <c r="LZC301"/>
      <c r="LZD301"/>
      <c r="LZE301"/>
      <c r="LZF301"/>
      <c r="LZG301"/>
      <c r="LZH301"/>
      <c r="LZI301"/>
      <c r="LZJ301"/>
      <c r="LZK301"/>
      <c r="LZL301"/>
      <c r="LZM301"/>
      <c r="LZN301"/>
      <c r="LZO301"/>
      <c r="LZP301"/>
      <c r="LZQ301"/>
      <c r="LZR301"/>
      <c r="LZS301"/>
      <c r="LZT301"/>
      <c r="LZU301"/>
      <c r="LZV301"/>
      <c r="LZW301"/>
      <c r="LZX301"/>
      <c r="LZY301"/>
      <c r="LZZ301"/>
      <c r="MAA301"/>
      <c r="MAB301"/>
      <c r="MAC301"/>
      <c r="MAD301"/>
      <c r="MAE301"/>
      <c r="MAF301"/>
      <c r="MAG301"/>
      <c r="MAH301"/>
      <c r="MAI301"/>
      <c r="MAJ301"/>
      <c r="MAK301"/>
      <c r="MAL301"/>
      <c r="MAM301"/>
      <c r="MAN301"/>
      <c r="MAO301"/>
      <c r="MAP301"/>
      <c r="MAQ301"/>
      <c r="MAR301"/>
      <c r="MAS301"/>
      <c r="MAT301"/>
      <c r="MAU301"/>
      <c r="MAV301"/>
      <c r="MAW301"/>
      <c r="MAX301"/>
      <c r="MAY301"/>
      <c r="MAZ301"/>
      <c r="MBA301"/>
      <c r="MBB301"/>
      <c r="MBC301"/>
      <c r="MBD301"/>
      <c r="MBE301"/>
      <c r="MBF301"/>
      <c r="MBG301"/>
      <c r="MBH301"/>
      <c r="MBI301"/>
      <c r="MBJ301"/>
      <c r="MBK301"/>
      <c r="MBL301"/>
      <c r="MBM301"/>
      <c r="MBN301"/>
      <c r="MBO301"/>
      <c r="MBP301"/>
      <c r="MBQ301"/>
      <c r="MBR301"/>
      <c r="MBS301"/>
      <c r="MBT301"/>
      <c r="MBU301"/>
      <c r="MBV301"/>
      <c r="MBW301"/>
      <c r="MBX301"/>
      <c r="MBY301"/>
      <c r="MBZ301"/>
      <c r="MCA301"/>
      <c r="MCB301"/>
      <c r="MCC301"/>
      <c r="MCD301"/>
      <c r="MCE301"/>
      <c r="MCF301"/>
      <c r="MCG301"/>
      <c r="MCH301"/>
      <c r="MCI301"/>
      <c r="MCJ301"/>
      <c r="MCK301"/>
      <c r="MCL301"/>
      <c r="MCM301"/>
      <c r="MCN301"/>
      <c r="MCO301"/>
      <c r="MCP301"/>
      <c r="MCQ301"/>
      <c r="MCR301"/>
      <c r="MCS301"/>
      <c r="MCT301"/>
      <c r="MCU301"/>
      <c r="MCV301"/>
      <c r="MCW301"/>
      <c r="MCX301"/>
      <c r="MCY301"/>
      <c r="MCZ301"/>
      <c r="MDA301"/>
      <c r="MDB301"/>
      <c r="MDC301"/>
      <c r="MDD301"/>
      <c r="MDE301"/>
      <c r="MDF301"/>
      <c r="MDG301"/>
      <c r="MDH301"/>
      <c r="MDI301"/>
      <c r="MDJ301"/>
      <c r="MDK301"/>
      <c r="MDL301"/>
      <c r="MDM301"/>
      <c r="MDN301"/>
      <c r="MDO301"/>
      <c r="MDP301"/>
      <c r="MDQ301"/>
      <c r="MDR301"/>
      <c r="MDS301"/>
      <c r="MDT301"/>
      <c r="MDU301"/>
      <c r="MDV301"/>
      <c r="MDW301"/>
      <c r="MDX301"/>
      <c r="MDY301"/>
      <c r="MDZ301"/>
      <c r="MEA301"/>
      <c r="MEB301"/>
      <c r="MEC301"/>
      <c r="MED301"/>
      <c r="MEE301"/>
      <c r="MEF301"/>
      <c r="MEG301"/>
      <c r="MEH301"/>
      <c r="MEI301"/>
      <c r="MEJ301"/>
      <c r="MEK301"/>
      <c r="MEL301"/>
      <c r="MEM301"/>
      <c r="MEN301"/>
      <c r="MEO301"/>
      <c r="MEP301"/>
      <c r="MEQ301"/>
      <c r="MER301"/>
      <c r="MES301"/>
      <c r="MET301"/>
      <c r="MEU301"/>
      <c r="MEV301"/>
      <c r="MEW301"/>
      <c r="MEX301"/>
      <c r="MEY301"/>
      <c r="MEZ301"/>
      <c r="MFA301"/>
      <c r="MFB301"/>
      <c r="MFC301"/>
      <c r="MFD301"/>
      <c r="MFE301"/>
      <c r="MFF301"/>
      <c r="MFG301"/>
      <c r="MFH301"/>
      <c r="MFI301"/>
      <c r="MFJ301"/>
      <c r="MFK301"/>
      <c r="MFL301"/>
      <c r="MFM301"/>
      <c r="MFN301"/>
      <c r="MFO301"/>
      <c r="MFP301"/>
      <c r="MFQ301"/>
      <c r="MFR301"/>
      <c r="MFS301"/>
      <c r="MFT301"/>
      <c r="MFU301"/>
      <c r="MFV301"/>
      <c r="MFW301"/>
      <c r="MFX301"/>
      <c r="MFY301"/>
      <c r="MFZ301"/>
      <c r="MGA301"/>
      <c r="MGB301"/>
      <c r="MGC301"/>
      <c r="MGD301"/>
      <c r="MGE301"/>
      <c r="MGF301"/>
      <c r="MGG301"/>
      <c r="MGH301"/>
      <c r="MGI301"/>
      <c r="MGJ301"/>
      <c r="MGK301"/>
      <c r="MGL301"/>
      <c r="MGM301"/>
      <c r="MGN301"/>
      <c r="MGO301"/>
      <c r="MGP301"/>
      <c r="MGQ301"/>
      <c r="MGR301"/>
      <c r="MGS301"/>
      <c r="MGT301"/>
      <c r="MGU301"/>
      <c r="MGV301"/>
      <c r="MGW301"/>
      <c r="MGX301"/>
      <c r="MGY301"/>
      <c r="MGZ301"/>
      <c r="MHA301"/>
      <c r="MHB301"/>
      <c r="MHC301"/>
      <c r="MHD301"/>
      <c r="MHE301"/>
      <c r="MHF301"/>
      <c r="MHG301"/>
      <c r="MHH301"/>
      <c r="MHI301"/>
      <c r="MHJ301"/>
      <c r="MHK301"/>
      <c r="MHL301"/>
      <c r="MHM301"/>
      <c r="MHN301"/>
      <c r="MHO301"/>
      <c r="MHP301"/>
      <c r="MHQ301"/>
      <c r="MHR301"/>
      <c r="MHS301"/>
      <c r="MHT301"/>
      <c r="MHU301"/>
      <c r="MHV301"/>
      <c r="MHW301"/>
      <c r="MHX301"/>
      <c r="MHY301"/>
      <c r="MHZ301"/>
      <c r="MIA301"/>
      <c r="MIB301"/>
      <c r="MIC301"/>
      <c r="MID301"/>
      <c r="MIE301"/>
      <c r="MIF301"/>
      <c r="MIG301"/>
      <c r="MIH301"/>
      <c r="MII301"/>
      <c r="MIJ301"/>
      <c r="MIK301"/>
      <c r="MIL301"/>
      <c r="MIM301"/>
      <c r="MIN301"/>
      <c r="MIO301"/>
      <c r="MIP301"/>
      <c r="MIQ301"/>
      <c r="MIR301"/>
      <c r="MIS301"/>
      <c r="MIT301"/>
      <c r="MIU301"/>
      <c r="MIV301"/>
      <c r="MIW301"/>
      <c r="MIX301"/>
      <c r="MIY301"/>
      <c r="MIZ301"/>
      <c r="MJA301"/>
      <c r="MJB301"/>
      <c r="MJC301"/>
      <c r="MJD301"/>
      <c r="MJE301"/>
      <c r="MJF301"/>
      <c r="MJG301"/>
      <c r="MJH301"/>
      <c r="MJI301"/>
      <c r="MJJ301"/>
      <c r="MJK301"/>
      <c r="MJL301"/>
      <c r="MJM301"/>
      <c r="MJN301"/>
      <c r="MJO301"/>
      <c r="MJP301"/>
      <c r="MJQ301"/>
      <c r="MJR301"/>
      <c r="MJS301"/>
      <c r="MJT301"/>
      <c r="MJU301"/>
      <c r="MJV301"/>
      <c r="MJW301"/>
      <c r="MJX301"/>
      <c r="MJY301"/>
      <c r="MJZ301"/>
      <c r="MKA301"/>
      <c r="MKB301"/>
      <c r="MKC301"/>
      <c r="MKD301"/>
      <c r="MKE301"/>
      <c r="MKF301"/>
      <c r="MKG301"/>
      <c r="MKH301"/>
      <c r="MKI301"/>
      <c r="MKJ301"/>
      <c r="MKK301"/>
      <c r="MKL301"/>
      <c r="MKM301"/>
      <c r="MKN301"/>
      <c r="MKO301"/>
      <c r="MKP301"/>
      <c r="MKQ301"/>
      <c r="MKR301"/>
      <c r="MKS301"/>
      <c r="MKT301"/>
      <c r="MKU301"/>
      <c r="MKV301"/>
      <c r="MKW301"/>
      <c r="MKX301"/>
      <c r="MKY301"/>
      <c r="MKZ301"/>
      <c r="MLA301"/>
      <c r="MLB301"/>
      <c r="MLC301"/>
      <c r="MLD301"/>
      <c r="MLE301"/>
      <c r="MLF301"/>
      <c r="MLG301"/>
      <c r="MLH301"/>
      <c r="MLI301"/>
      <c r="MLJ301"/>
      <c r="MLK301"/>
      <c r="MLL301"/>
      <c r="MLM301"/>
      <c r="MLN301"/>
      <c r="MLO301"/>
      <c r="MLP301"/>
      <c r="MLQ301"/>
      <c r="MLR301"/>
      <c r="MLS301"/>
      <c r="MLT301"/>
      <c r="MLU301"/>
      <c r="MLV301"/>
      <c r="MLW301"/>
      <c r="MLX301"/>
      <c r="MLY301"/>
      <c r="MLZ301"/>
      <c r="MMA301"/>
      <c r="MMB301"/>
      <c r="MMC301"/>
      <c r="MMD301"/>
      <c r="MME301"/>
      <c r="MMF301"/>
      <c r="MMG301"/>
      <c r="MMH301"/>
      <c r="MMI301"/>
      <c r="MMJ301"/>
      <c r="MMK301"/>
      <c r="MML301"/>
      <c r="MMM301"/>
      <c r="MMN301"/>
      <c r="MMO301"/>
      <c r="MMP301"/>
      <c r="MMQ301"/>
      <c r="MMR301"/>
      <c r="MMS301"/>
      <c r="MMT301"/>
      <c r="MMU301"/>
      <c r="MMV301"/>
      <c r="MMW301"/>
      <c r="MMX301"/>
      <c r="MMY301"/>
      <c r="MMZ301"/>
      <c r="MNA301"/>
      <c r="MNB301"/>
      <c r="MNC301"/>
      <c r="MND301"/>
      <c r="MNE301"/>
      <c r="MNF301"/>
      <c r="MNG301"/>
      <c r="MNH301"/>
      <c r="MNI301"/>
      <c r="MNJ301"/>
      <c r="MNK301"/>
      <c r="MNL301"/>
      <c r="MNM301"/>
      <c r="MNN301"/>
      <c r="MNO301"/>
      <c r="MNP301"/>
      <c r="MNQ301"/>
      <c r="MNR301"/>
      <c r="MNS301"/>
      <c r="MNT301"/>
      <c r="MNU301"/>
      <c r="MNV301"/>
      <c r="MNW301"/>
      <c r="MNX301"/>
      <c r="MNY301"/>
      <c r="MNZ301"/>
      <c r="MOA301"/>
      <c r="MOB301"/>
      <c r="MOC301"/>
      <c r="MOD301"/>
      <c r="MOE301"/>
      <c r="MOF301"/>
      <c r="MOG301"/>
      <c r="MOH301"/>
      <c r="MOI301"/>
      <c r="MOJ301"/>
      <c r="MOK301"/>
      <c r="MOL301"/>
      <c r="MOM301"/>
      <c r="MON301"/>
      <c r="MOO301"/>
      <c r="MOP301"/>
      <c r="MOQ301"/>
      <c r="MOR301"/>
      <c r="MOS301"/>
      <c r="MOT301"/>
      <c r="MOU301"/>
      <c r="MOV301"/>
      <c r="MOW301"/>
      <c r="MOX301"/>
      <c r="MOY301"/>
      <c r="MOZ301"/>
      <c r="MPA301"/>
      <c r="MPB301"/>
      <c r="MPC301"/>
      <c r="MPD301"/>
      <c r="MPE301"/>
      <c r="MPF301"/>
      <c r="MPG301"/>
      <c r="MPH301"/>
      <c r="MPI301"/>
      <c r="MPJ301"/>
      <c r="MPK301"/>
      <c r="MPL301"/>
      <c r="MPM301"/>
      <c r="MPN301"/>
      <c r="MPO301"/>
      <c r="MPP301"/>
      <c r="MPQ301"/>
      <c r="MPR301"/>
      <c r="MPS301"/>
      <c r="MPT301"/>
      <c r="MPU301"/>
      <c r="MPV301"/>
      <c r="MPW301"/>
      <c r="MPX301"/>
      <c r="MPY301"/>
      <c r="MPZ301"/>
      <c r="MQA301"/>
      <c r="MQB301"/>
      <c r="MQC301"/>
      <c r="MQD301"/>
      <c r="MQE301"/>
      <c r="MQF301"/>
      <c r="MQG301"/>
      <c r="MQH301"/>
      <c r="MQI301"/>
      <c r="MQJ301"/>
      <c r="MQK301"/>
      <c r="MQL301"/>
      <c r="MQM301"/>
      <c r="MQN301"/>
      <c r="MQO301"/>
      <c r="MQP301"/>
      <c r="MQQ301"/>
      <c r="MQR301"/>
      <c r="MQS301"/>
      <c r="MQT301"/>
      <c r="MQU301"/>
      <c r="MQV301"/>
      <c r="MQW301"/>
      <c r="MQX301"/>
      <c r="MQY301"/>
      <c r="MQZ301"/>
      <c r="MRA301"/>
      <c r="MRB301"/>
      <c r="MRC301"/>
      <c r="MRD301"/>
      <c r="MRE301"/>
      <c r="MRF301"/>
      <c r="MRG301"/>
      <c r="MRH301"/>
      <c r="MRI301"/>
      <c r="MRJ301"/>
      <c r="MRK301"/>
      <c r="MRL301"/>
      <c r="MRM301"/>
      <c r="MRN301"/>
      <c r="MRO301"/>
      <c r="MRP301"/>
      <c r="MRQ301"/>
      <c r="MRR301"/>
      <c r="MRS301"/>
      <c r="MRT301"/>
      <c r="MRU301"/>
      <c r="MRV301"/>
      <c r="MRW301"/>
      <c r="MRX301"/>
      <c r="MRY301"/>
      <c r="MRZ301"/>
      <c r="MSA301"/>
      <c r="MSB301"/>
      <c r="MSC301"/>
      <c r="MSD301"/>
      <c r="MSE301"/>
      <c r="MSF301"/>
      <c r="MSG301"/>
      <c r="MSH301"/>
      <c r="MSI301"/>
      <c r="MSJ301"/>
      <c r="MSK301"/>
      <c r="MSL301"/>
      <c r="MSM301"/>
      <c r="MSN301"/>
      <c r="MSO301"/>
      <c r="MSP301"/>
      <c r="MSQ301"/>
      <c r="MSR301"/>
      <c r="MSS301"/>
      <c r="MST301"/>
      <c r="MSU301"/>
      <c r="MSV301"/>
      <c r="MSW301"/>
      <c r="MSX301"/>
      <c r="MSY301"/>
      <c r="MSZ301"/>
      <c r="MTA301"/>
      <c r="MTB301"/>
      <c r="MTC301"/>
      <c r="MTD301"/>
      <c r="MTE301"/>
      <c r="MTF301"/>
      <c r="MTG301"/>
      <c r="MTH301"/>
      <c r="MTI301"/>
      <c r="MTJ301"/>
      <c r="MTK301"/>
      <c r="MTL301"/>
      <c r="MTM301"/>
      <c r="MTN301"/>
      <c r="MTO301"/>
      <c r="MTP301"/>
      <c r="MTQ301"/>
      <c r="MTR301"/>
      <c r="MTS301"/>
      <c r="MTT301"/>
      <c r="MTU301"/>
      <c r="MTV301"/>
      <c r="MTW301"/>
      <c r="MTX301"/>
      <c r="MTY301"/>
      <c r="MTZ301"/>
      <c r="MUA301"/>
      <c r="MUB301"/>
      <c r="MUC301"/>
      <c r="MUD301"/>
      <c r="MUE301"/>
      <c r="MUF301"/>
      <c r="MUG301"/>
      <c r="MUH301"/>
      <c r="MUI301"/>
      <c r="MUJ301"/>
      <c r="MUK301"/>
      <c r="MUL301"/>
      <c r="MUM301"/>
      <c r="MUN301"/>
      <c r="MUO301"/>
      <c r="MUP301"/>
      <c r="MUQ301"/>
      <c r="MUR301"/>
      <c r="MUS301"/>
      <c r="MUT301"/>
      <c r="MUU301"/>
      <c r="MUV301"/>
      <c r="MUW301"/>
      <c r="MUX301"/>
      <c r="MUY301"/>
      <c r="MUZ301"/>
      <c r="MVA301"/>
      <c r="MVB301"/>
      <c r="MVC301"/>
      <c r="MVD301"/>
      <c r="MVE301"/>
      <c r="MVF301"/>
      <c r="MVG301"/>
      <c r="MVH301"/>
      <c r="MVI301"/>
      <c r="MVJ301"/>
      <c r="MVK301"/>
      <c r="MVL301"/>
      <c r="MVM301"/>
      <c r="MVN301"/>
      <c r="MVO301"/>
      <c r="MVP301"/>
      <c r="MVQ301"/>
      <c r="MVR301"/>
      <c r="MVS301"/>
      <c r="MVT301"/>
      <c r="MVU301"/>
      <c r="MVV301"/>
      <c r="MVW301"/>
      <c r="MVX301"/>
      <c r="MVY301"/>
      <c r="MVZ301"/>
      <c r="MWA301"/>
      <c r="MWB301"/>
      <c r="MWC301"/>
      <c r="MWD301"/>
      <c r="MWE301"/>
      <c r="MWF301"/>
      <c r="MWG301"/>
      <c r="MWH301"/>
      <c r="MWI301"/>
      <c r="MWJ301"/>
      <c r="MWK301"/>
      <c r="MWL301"/>
      <c r="MWM301"/>
      <c r="MWN301"/>
      <c r="MWO301"/>
      <c r="MWP301"/>
      <c r="MWQ301"/>
      <c r="MWR301"/>
      <c r="MWS301"/>
      <c r="MWT301"/>
      <c r="MWU301"/>
      <c r="MWV301"/>
      <c r="MWW301"/>
      <c r="MWX301"/>
      <c r="MWY301"/>
      <c r="MWZ301"/>
      <c r="MXA301"/>
      <c r="MXB301"/>
      <c r="MXC301"/>
      <c r="MXD301"/>
      <c r="MXE301"/>
      <c r="MXF301"/>
      <c r="MXG301"/>
      <c r="MXH301"/>
      <c r="MXI301"/>
      <c r="MXJ301"/>
      <c r="MXK301"/>
      <c r="MXL301"/>
      <c r="MXM301"/>
      <c r="MXN301"/>
      <c r="MXO301"/>
      <c r="MXP301"/>
      <c r="MXQ301"/>
      <c r="MXR301"/>
      <c r="MXS301"/>
      <c r="MXT301"/>
      <c r="MXU301"/>
      <c r="MXV301"/>
      <c r="MXW301"/>
      <c r="MXX301"/>
      <c r="MXY301"/>
      <c r="MXZ301"/>
      <c r="MYA301"/>
      <c r="MYB301"/>
      <c r="MYC301"/>
      <c r="MYD301"/>
      <c r="MYE301"/>
      <c r="MYF301"/>
      <c r="MYG301"/>
      <c r="MYH301"/>
      <c r="MYI301"/>
      <c r="MYJ301"/>
      <c r="MYK301"/>
      <c r="MYL301"/>
      <c r="MYM301"/>
      <c r="MYN301"/>
      <c r="MYO301"/>
      <c r="MYP301"/>
      <c r="MYQ301"/>
      <c r="MYR301"/>
      <c r="MYS301"/>
      <c r="MYT301"/>
      <c r="MYU301"/>
      <c r="MYV301"/>
      <c r="MYW301"/>
      <c r="MYX301"/>
      <c r="MYY301"/>
      <c r="MYZ301"/>
      <c r="MZA301"/>
      <c r="MZB301"/>
      <c r="MZC301"/>
      <c r="MZD301"/>
      <c r="MZE301"/>
      <c r="MZF301"/>
      <c r="MZG301"/>
      <c r="MZH301"/>
      <c r="MZI301"/>
      <c r="MZJ301"/>
      <c r="MZK301"/>
      <c r="MZL301"/>
      <c r="MZM301"/>
      <c r="MZN301"/>
      <c r="MZO301"/>
      <c r="MZP301"/>
      <c r="MZQ301"/>
      <c r="MZR301"/>
      <c r="MZS301"/>
      <c r="MZT301"/>
      <c r="MZU301"/>
      <c r="MZV301"/>
      <c r="MZW301"/>
      <c r="MZX301"/>
      <c r="MZY301"/>
      <c r="MZZ301"/>
      <c r="NAA301"/>
      <c r="NAB301"/>
      <c r="NAC301"/>
      <c r="NAD301"/>
      <c r="NAE301"/>
      <c r="NAF301"/>
      <c r="NAG301"/>
      <c r="NAH301"/>
      <c r="NAI301"/>
      <c r="NAJ301"/>
      <c r="NAK301"/>
      <c r="NAL301"/>
      <c r="NAM301"/>
      <c r="NAN301"/>
      <c r="NAO301"/>
      <c r="NAP301"/>
      <c r="NAQ301"/>
      <c r="NAR301"/>
      <c r="NAS301"/>
      <c r="NAT301"/>
      <c r="NAU301"/>
      <c r="NAV301"/>
      <c r="NAW301"/>
      <c r="NAX301"/>
      <c r="NAY301"/>
      <c r="NAZ301"/>
      <c r="NBA301"/>
      <c r="NBB301"/>
      <c r="NBC301"/>
      <c r="NBD301"/>
      <c r="NBE301"/>
      <c r="NBF301"/>
      <c r="NBG301"/>
      <c r="NBH301"/>
      <c r="NBI301"/>
      <c r="NBJ301"/>
      <c r="NBK301"/>
      <c r="NBL301"/>
      <c r="NBM301"/>
      <c r="NBN301"/>
      <c r="NBO301"/>
      <c r="NBP301"/>
      <c r="NBQ301"/>
      <c r="NBR301"/>
      <c r="NBS301"/>
      <c r="NBT301"/>
      <c r="NBU301"/>
      <c r="NBV301"/>
      <c r="NBW301"/>
      <c r="NBX301"/>
      <c r="NBY301"/>
      <c r="NBZ301"/>
      <c r="NCA301"/>
      <c r="NCB301"/>
      <c r="NCC301"/>
      <c r="NCD301"/>
      <c r="NCE301"/>
      <c r="NCF301"/>
      <c r="NCG301"/>
      <c r="NCH301"/>
      <c r="NCI301"/>
      <c r="NCJ301"/>
      <c r="NCK301"/>
      <c r="NCL301"/>
      <c r="NCM301"/>
      <c r="NCN301"/>
      <c r="NCO301"/>
      <c r="NCP301"/>
      <c r="NCQ301"/>
      <c r="NCR301"/>
      <c r="NCS301"/>
      <c r="NCT301"/>
      <c r="NCU301"/>
      <c r="NCV301"/>
      <c r="NCW301"/>
      <c r="NCX301"/>
      <c r="NCY301"/>
      <c r="NCZ301"/>
      <c r="NDA301"/>
      <c r="NDB301"/>
      <c r="NDC301"/>
      <c r="NDD301"/>
      <c r="NDE301"/>
      <c r="NDF301"/>
      <c r="NDG301"/>
      <c r="NDH301"/>
      <c r="NDI301"/>
      <c r="NDJ301"/>
      <c r="NDK301"/>
      <c r="NDL301"/>
      <c r="NDM301"/>
      <c r="NDN301"/>
      <c r="NDO301"/>
      <c r="NDP301"/>
      <c r="NDQ301"/>
      <c r="NDR301"/>
      <c r="NDS301"/>
      <c r="NDT301"/>
      <c r="NDU301"/>
      <c r="NDV301"/>
      <c r="NDW301"/>
      <c r="NDX301"/>
      <c r="NDY301"/>
      <c r="NDZ301"/>
      <c r="NEA301"/>
      <c r="NEB301"/>
      <c r="NEC301"/>
      <c r="NED301"/>
      <c r="NEE301"/>
      <c r="NEF301"/>
      <c r="NEG301"/>
      <c r="NEH301"/>
      <c r="NEI301"/>
      <c r="NEJ301"/>
      <c r="NEK301"/>
      <c r="NEL301"/>
      <c r="NEM301"/>
      <c r="NEN301"/>
      <c r="NEO301"/>
      <c r="NEP301"/>
      <c r="NEQ301"/>
      <c r="NER301"/>
      <c r="NES301"/>
      <c r="NET301"/>
      <c r="NEU301"/>
      <c r="NEV301"/>
      <c r="NEW301"/>
      <c r="NEX301"/>
      <c r="NEY301"/>
      <c r="NEZ301"/>
      <c r="NFA301"/>
      <c r="NFB301"/>
      <c r="NFC301"/>
      <c r="NFD301"/>
      <c r="NFE301"/>
      <c r="NFF301"/>
      <c r="NFG301"/>
      <c r="NFH301"/>
      <c r="NFI301"/>
      <c r="NFJ301"/>
      <c r="NFK301"/>
      <c r="NFL301"/>
      <c r="NFM301"/>
      <c r="NFN301"/>
      <c r="NFO301"/>
      <c r="NFP301"/>
      <c r="NFQ301"/>
      <c r="NFR301"/>
      <c r="NFS301"/>
      <c r="NFT301"/>
      <c r="NFU301"/>
      <c r="NFV301"/>
      <c r="NFW301"/>
      <c r="NFX301"/>
      <c r="NFY301"/>
      <c r="NFZ301"/>
      <c r="NGA301"/>
      <c r="NGB301"/>
      <c r="NGC301"/>
      <c r="NGD301"/>
      <c r="NGE301"/>
      <c r="NGF301"/>
      <c r="NGG301"/>
      <c r="NGH301"/>
      <c r="NGI301"/>
      <c r="NGJ301"/>
      <c r="NGK301"/>
      <c r="NGL301"/>
      <c r="NGM301"/>
      <c r="NGN301"/>
      <c r="NGO301"/>
      <c r="NGP301"/>
      <c r="NGQ301"/>
      <c r="NGR301"/>
      <c r="NGS301"/>
      <c r="NGT301"/>
      <c r="NGU301"/>
      <c r="NGV301"/>
      <c r="NGW301"/>
      <c r="NGX301"/>
      <c r="NGY301"/>
      <c r="NGZ301"/>
      <c r="NHA301"/>
      <c r="NHB301"/>
      <c r="NHC301"/>
      <c r="NHD301"/>
      <c r="NHE301"/>
      <c r="NHF301"/>
      <c r="NHG301"/>
      <c r="NHH301"/>
      <c r="NHI301"/>
      <c r="NHJ301"/>
      <c r="NHK301"/>
      <c r="NHL301"/>
      <c r="NHM301"/>
      <c r="NHN301"/>
      <c r="NHO301"/>
      <c r="NHP301"/>
      <c r="NHQ301"/>
      <c r="NHR301"/>
      <c r="NHS301"/>
      <c r="NHT301"/>
      <c r="NHU301"/>
      <c r="NHV301"/>
      <c r="NHW301"/>
      <c r="NHX301"/>
      <c r="NHY301"/>
      <c r="NHZ301"/>
      <c r="NIA301"/>
      <c r="NIB301"/>
      <c r="NIC301"/>
      <c r="NID301"/>
      <c r="NIE301"/>
      <c r="NIF301"/>
      <c r="NIG301"/>
      <c r="NIH301"/>
      <c r="NII301"/>
      <c r="NIJ301"/>
      <c r="NIK301"/>
      <c r="NIL301"/>
      <c r="NIM301"/>
      <c r="NIN301"/>
      <c r="NIO301"/>
      <c r="NIP301"/>
      <c r="NIQ301"/>
      <c r="NIR301"/>
      <c r="NIS301"/>
      <c r="NIT301"/>
      <c r="NIU301"/>
      <c r="NIV301"/>
      <c r="NIW301"/>
      <c r="NIX301"/>
      <c r="NIY301"/>
      <c r="NIZ301"/>
      <c r="NJA301"/>
      <c r="NJB301"/>
      <c r="NJC301"/>
      <c r="NJD301"/>
      <c r="NJE301"/>
      <c r="NJF301"/>
      <c r="NJG301"/>
      <c r="NJH301"/>
      <c r="NJI301"/>
      <c r="NJJ301"/>
      <c r="NJK301"/>
      <c r="NJL301"/>
      <c r="NJM301"/>
      <c r="NJN301"/>
      <c r="NJO301"/>
      <c r="NJP301"/>
      <c r="NJQ301"/>
      <c r="NJR301"/>
      <c r="NJS301"/>
      <c r="NJT301"/>
      <c r="NJU301"/>
      <c r="NJV301"/>
      <c r="NJW301"/>
      <c r="NJX301"/>
      <c r="NJY301"/>
      <c r="NJZ301"/>
      <c r="NKA301"/>
      <c r="NKB301"/>
      <c r="NKC301"/>
      <c r="NKD301"/>
      <c r="NKE301"/>
      <c r="NKF301"/>
      <c r="NKG301"/>
      <c r="NKH301"/>
      <c r="NKI301"/>
      <c r="NKJ301"/>
      <c r="NKK301"/>
      <c r="NKL301"/>
      <c r="NKM301"/>
      <c r="NKN301"/>
      <c r="NKO301"/>
      <c r="NKP301"/>
      <c r="NKQ301"/>
      <c r="NKR301"/>
      <c r="NKS301"/>
      <c r="NKT301"/>
      <c r="NKU301"/>
      <c r="NKV301"/>
      <c r="NKW301"/>
      <c r="NKX301"/>
      <c r="NKY301"/>
      <c r="NKZ301"/>
      <c r="NLA301"/>
      <c r="NLB301"/>
      <c r="NLC301"/>
      <c r="NLD301"/>
      <c r="NLE301"/>
      <c r="NLF301"/>
      <c r="NLG301"/>
      <c r="NLH301"/>
      <c r="NLI301"/>
      <c r="NLJ301"/>
      <c r="NLK301"/>
      <c r="NLL301"/>
      <c r="NLM301"/>
      <c r="NLN301"/>
      <c r="NLO301"/>
      <c r="NLP301"/>
      <c r="NLQ301"/>
      <c r="NLR301"/>
      <c r="NLS301"/>
      <c r="NLT301"/>
      <c r="NLU301"/>
      <c r="NLV301"/>
      <c r="NLW301"/>
      <c r="NLX301"/>
      <c r="NLY301"/>
      <c r="NLZ301"/>
      <c r="NMA301"/>
      <c r="NMB301"/>
      <c r="NMC301"/>
      <c r="NMD301"/>
      <c r="NME301"/>
      <c r="NMF301"/>
      <c r="NMG301"/>
      <c r="NMH301"/>
      <c r="NMI301"/>
      <c r="NMJ301"/>
      <c r="NMK301"/>
      <c r="NML301"/>
      <c r="NMM301"/>
      <c r="NMN301"/>
      <c r="NMO301"/>
      <c r="NMP301"/>
      <c r="NMQ301"/>
      <c r="NMR301"/>
      <c r="NMS301"/>
      <c r="NMT301"/>
      <c r="NMU301"/>
      <c r="NMV301"/>
      <c r="NMW301"/>
      <c r="NMX301"/>
      <c r="NMY301"/>
      <c r="NMZ301"/>
      <c r="NNA301"/>
      <c r="NNB301"/>
      <c r="NNC301"/>
      <c r="NND301"/>
      <c r="NNE301"/>
      <c r="NNF301"/>
      <c r="NNG301"/>
      <c r="NNH301"/>
      <c r="NNI301"/>
      <c r="NNJ301"/>
      <c r="NNK301"/>
      <c r="NNL301"/>
      <c r="NNM301"/>
      <c r="NNN301"/>
      <c r="NNO301"/>
      <c r="NNP301"/>
      <c r="NNQ301"/>
      <c r="NNR301"/>
      <c r="NNS301"/>
      <c r="NNT301"/>
      <c r="NNU301"/>
      <c r="NNV301"/>
      <c r="NNW301"/>
      <c r="NNX301"/>
      <c r="NNY301"/>
      <c r="NNZ301"/>
      <c r="NOA301"/>
      <c r="NOB301"/>
      <c r="NOC301"/>
      <c r="NOD301"/>
      <c r="NOE301"/>
      <c r="NOF301"/>
      <c r="NOG301"/>
      <c r="NOH301"/>
      <c r="NOI301"/>
      <c r="NOJ301"/>
      <c r="NOK301"/>
      <c r="NOL301"/>
      <c r="NOM301"/>
      <c r="NON301"/>
      <c r="NOO301"/>
      <c r="NOP301"/>
      <c r="NOQ301"/>
      <c r="NOR301"/>
      <c r="NOS301"/>
      <c r="NOT301"/>
      <c r="NOU301"/>
      <c r="NOV301"/>
      <c r="NOW301"/>
      <c r="NOX301"/>
      <c r="NOY301"/>
      <c r="NOZ301"/>
      <c r="NPA301"/>
      <c r="NPB301"/>
      <c r="NPC301"/>
      <c r="NPD301"/>
      <c r="NPE301"/>
      <c r="NPF301"/>
      <c r="NPG301"/>
      <c r="NPH301"/>
      <c r="NPI301"/>
      <c r="NPJ301"/>
      <c r="NPK301"/>
      <c r="NPL301"/>
      <c r="NPM301"/>
      <c r="NPN301"/>
      <c r="NPO301"/>
      <c r="NPP301"/>
      <c r="NPQ301"/>
      <c r="NPR301"/>
      <c r="NPS301"/>
      <c r="NPT301"/>
      <c r="NPU301"/>
      <c r="NPV301"/>
      <c r="NPW301"/>
      <c r="NPX301"/>
      <c r="NPY301"/>
      <c r="NPZ301"/>
      <c r="NQA301"/>
      <c r="NQB301"/>
      <c r="NQC301"/>
      <c r="NQD301"/>
      <c r="NQE301"/>
      <c r="NQF301"/>
      <c r="NQG301"/>
      <c r="NQH301"/>
      <c r="NQI301"/>
      <c r="NQJ301"/>
      <c r="NQK301"/>
      <c r="NQL301"/>
      <c r="NQM301"/>
      <c r="NQN301"/>
      <c r="NQO301"/>
      <c r="NQP301"/>
      <c r="NQQ301"/>
      <c r="NQR301"/>
      <c r="NQS301"/>
      <c r="NQT301"/>
      <c r="NQU301"/>
      <c r="NQV301"/>
      <c r="NQW301"/>
      <c r="NQX301"/>
      <c r="NQY301"/>
      <c r="NQZ301"/>
      <c r="NRA301"/>
      <c r="NRB301"/>
      <c r="NRC301"/>
      <c r="NRD301"/>
      <c r="NRE301"/>
      <c r="NRF301"/>
      <c r="NRG301"/>
      <c r="NRH301"/>
      <c r="NRI301"/>
      <c r="NRJ301"/>
      <c r="NRK301"/>
      <c r="NRL301"/>
      <c r="NRM301"/>
      <c r="NRN301"/>
      <c r="NRO301"/>
      <c r="NRP301"/>
      <c r="NRQ301"/>
      <c r="NRR301"/>
      <c r="NRS301"/>
      <c r="NRT301"/>
      <c r="NRU301"/>
      <c r="NRV301"/>
      <c r="NRW301"/>
      <c r="NRX301"/>
      <c r="NRY301"/>
      <c r="NRZ301"/>
      <c r="NSA301"/>
      <c r="NSB301"/>
      <c r="NSC301"/>
      <c r="NSD301"/>
      <c r="NSE301"/>
      <c r="NSF301"/>
      <c r="NSG301"/>
      <c r="NSH301"/>
      <c r="NSI301"/>
      <c r="NSJ301"/>
      <c r="NSK301"/>
      <c r="NSL301"/>
      <c r="NSM301"/>
      <c r="NSN301"/>
      <c r="NSO301"/>
      <c r="NSP301"/>
      <c r="NSQ301"/>
      <c r="NSR301"/>
      <c r="NSS301"/>
      <c r="NST301"/>
      <c r="NSU301"/>
      <c r="NSV301"/>
      <c r="NSW301"/>
      <c r="NSX301"/>
      <c r="NSY301"/>
      <c r="NSZ301"/>
      <c r="NTA301"/>
      <c r="NTB301"/>
      <c r="NTC301"/>
      <c r="NTD301"/>
      <c r="NTE301"/>
      <c r="NTF301"/>
      <c r="NTG301"/>
      <c r="NTH301"/>
      <c r="NTI301"/>
      <c r="NTJ301"/>
      <c r="NTK301"/>
      <c r="NTL301"/>
      <c r="NTM301"/>
      <c r="NTN301"/>
      <c r="NTO301"/>
      <c r="NTP301"/>
      <c r="NTQ301"/>
      <c r="NTR301"/>
      <c r="NTS301"/>
      <c r="NTT301"/>
      <c r="NTU301"/>
      <c r="NTV301"/>
      <c r="NTW301"/>
      <c r="NTX301"/>
      <c r="NTY301"/>
      <c r="NTZ301"/>
      <c r="NUA301"/>
      <c r="NUB301"/>
      <c r="NUC301"/>
      <c r="NUD301"/>
      <c r="NUE301"/>
      <c r="NUF301"/>
      <c r="NUG301"/>
      <c r="NUH301"/>
      <c r="NUI301"/>
      <c r="NUJ301"/>
      <c r="NUK301"/>
      <c r="NUL301"/>
      <c r="NUM301"/>
      <c r="NUN301"/>
      <c r="NUO301"/>
      <c r="NUP301"/>
      <c r="NUQ301"/>
      <c r="NUR301"/>
      <c r="NUS301"/>
      <c r="NUT301"/>
      <c r="NUU301"/>
      <c r="NUV301"/>
      <c r="NUW301"/>
      <c r="NUX301"/>
      <c r="NUY301"/>
      <c r="NUZ301"/>
      <c r="NVA301"/>
      <c r="NVB301"/>
      <c r="NVC301"/>
      <c r="NVD301"/>
      <c r="NVE301"/>
      <c r="NVF301"/>
      <c r="NVG301"/>
      <c r="NVH301"/>
      <c r="NVI301"/>
      <c r="NVJ301"/>
      <c r="NVK301"/>
      <c r="NVL301"/>
      <c r="NVM301"/>
      <c r="NVN301"/>
      <c r="NVO301"/>
      <c r="NVP301"/>
      <c r="NVQ301"/>
      <c r="NVR301"/>
      <c r="NVS301"/>
      <c r="NVT301"/>
      <c r="NVU301"/>
      <c r="NVV301"/>
      <c r="NVW301"/>
      <c r="NVX301"/>
      <c r="NVY301"/>
      <c r="NVZ301"/>
      <c r="NWA301"/>
      <c r="NWB301"/>
      <c r="NWC301"/>
      <c r="NWD301"/>
      <c r="NWE301"/>
      <c r="NWF301"/>
      <c r="NWG301"/>
      <c r="NWH301"/>
      <c r="NWI301"/>
      <c r="NWJ301"/>
      <c r="NWK301"/>
      <c r="NWL301"/>
      <c r="NWM301"/>
      <c r="NWN301"/>
      <c r="NWO301"/>
      <c r="NWP301"/>
      <c r="NWQ301"/>
      <c r="NWR301"/>
      <c r="NWS301"/>
      <c r="NWT301"/>
      <c r="NWU301"/>
      <c r="NWV301"/>
      <c r="NWW301"/>
      <c r="NWX301"/>
      <c r="NWY301"/>
      <c r="NWZ301"/>
      <c r="NXA301"/>
      <c r="NXB301"/>
      <c r="NXC301"/>
      <c r="NXD301"/>
      <c r="NXE301"/>
      <c r="NXF301"/>
      <c r="NXG301"/>
      <c r="NXH301"/>
      <c r="NXI301"/>
      <c r="NXJ301"/>
      <c r="NXK301"/>
      <c r="NXL301"/>
      <c r="NXM301"/>
      <c r="NXN301"/>
      <c r="NXO301"/>
      <c r="NXP301"/>
      <c r="NXQ301"/>
      <c r="NXR301"/>
      <c r="NXS301"/>
      <c r="NXT301"/>
      <c r="NXU301"/>
      <c r="NXV301"/>
      <c r="NXW301"/>
      <c r="NXX301"/>
      <c r="NXY301"/>
      <c r="NXZ301"/>
      <c r="NYA301"/>
      <c r="NYB301"/>
      <c r="NYC301"/>
      <c r="NYD301"/>
      <c r="NYE301"/>
      <c r="NYF301"/>
      <c r="NYG301"/>
      <c r="NYH301"/>
      <c r="NYI301"/>
      <c r="NYJ301"/>
      <c r="NYK301"/>
      <c r="NYL301"/>
      <c r="NYM301"/>
      <c r="NYN301"/>
      <c r="NYO301"/>
      <c r="NYP301"/>
      <c r="NYQ301"/>
      <c r="NYR301"/>
      <c r="NYS301"/>
      <c r="NYT301"/>
      <c r="NYU301"/>
      <c r="NYV301"/>
      <c r="NYW301"/>
      <c r="NYX301"/>
      <c r="NYY301"/>
      <c r="NYZ301"/>
      <c r="NZA301"/>
      <c r="NZB301"/>
      <c r="NZC301"/>
      <c r="NZD301"/>
      <c r="NZE301"/>
      <c r="NZF301"/>
      <c r="NZG301"/>
      <c r="NZH301"/>
      <c r="NZI301"/>
      <c r="NZJ301"/>
      <c r="NZK301"/>
      <c r="NZL301"/>
      <c r="NZM301"/>
      <c r="NZN301"/>
      <c r="NZO301"/>
      <c r="NZP301"/>
      <c r="NZQ301"/>
      <c r="NZR301"/>
      <c r="NZS301"/>
      <c r="NZT301"/>
      <c r="NZU301"/>
      <c r="NZV301"/>
      <c r="NZW301"/>
      <c r="NZX301"/>
      <c r="NZY301"/>
      <c r="NZZ301"/>
      <c r="OAA301"/>
      <c r="OAB301"/>
      <c r="OAC301"/>
      <c r="OAD301"/>
      <c r="OAE301"/>
      <c r="OAF301"/>
      <c r="OAG301"/>
      <c r="OAH301"/>
      <c r="OAI301"/>
      <c r="OAJ301"/>
      <c r="OAK301"/>
      <c r="OAL301"/>
      <c r="OAM301"/>
      <c r="OAN301"/>
      <c r="OAO301"/>
      <c r="OAP301"/>
      <c r="OAQ301"/>
      <c r="OAR301"/>
      <c r="OAS301"/>
      <c r="OAT301"/>
      <c r="OAU301"/>
      <c r="OAV301"/>
      <c r="OAW301"/>
      <c r="OAX301"/>
      <c r="OAY301"/>
      <c r="OAZ301"/>
      <c r="OBA301"/>
      <c r="OBB301"/>
      <c r="OBC301"/>
      <c r="OBD301"/>
      <c r="OBE301"/>
      <c r="OBF301"/>
      <c r="OBG301"/>
      <c r="OBH301"/>
      <c r="OBI301"/>
      <c r="OBJ301"/>
      <c r="OBK301"/>
      <c r="OBL301"/>
      <c r="OBM301"/>
      <c r="OBN301"/>
      <c r="OBO301"/>
      <c r="OBP301"/>
      <c r="OBQ301"/>
      <c r="OBR301"/>
      <c r="OBS301"/>
      <c r="OBT301"/>
      <c r="OBU301"/>
      <c r="OBV301"/>
      <c r="OBW301"/>
      <c r="OBX301"/>
      <c r="OBY301"/>
      <c r="OBZ301"/>
      <c r="OCA301"/>
      <c r="OCB301"/>
      <c r="OCC301"/>
      <c r="OCD301"/>
      <c r="OCE301"/>
      <c r="OCF301"/>
      <c r="OCG301"/>
      <c r="OCH301"/>
      <c r="OCI301"/>
      <c r="OCJ301"/>
      <c r="OCK301"/>
      <c r="OCL301"/>
      <c r="OCM301"/>
      <c r="OCN301"/>
      <c r="OCO301"/>
      <c r="OCP301"/>
      <c r="OCQ301"/>
      <c r="OCR301"/>
      <c r="OCS301"/>
      <c r="OCT301"/>
      <c r="OCU301"/>
      <c r="OCV301"/>
      <c r="OCW301"/>
      <c r="OCX301"/>
      <c r="OCY301"/>
      <c r="OCZ301"/>
      <c r="ODA301"/>
      <c r="ODB301"/>
      <c r="ODC301"/>
      <c r="ODD301"/>
      <c r="ODE301"/>
      <c r="ODF301"/>
      <c r="ODG301"/>
      <c r="ODH301"/>
      <c r="ODI301"/>
      <c r="ODJ301"/>
      <c r="ODK301"/>
      <c r="ODL301"/>
      <c r="ODM301"/>
      <c r="ODN301"/>
      <c r="ODO301"/>
      <c r="ODP301"/>
      <c r="ODQ301"/>
      <c r="ODR301"/>
      <c r="ODS301"/>
      <c r="ODT301"/>
      <c r="ODU301"/>
      <c r="ODV301"/>
      <c r="ODW301"/>
      <c r="ODX301"/>
      <c r="ODY301"/>
      <c r="ODZ301"/>
      <c r="OEA301"/>
      <c r="OEB301"/>
      <c r="OEC301"/>
      <c r="OED301"/>
      <c r="OEE301"/>
      <c r="OEF301"/>
      <c r="OEG301"/>
      <c r="OEH301"/>
      <c r="OEI301"/>
      <c r="OEJ301"/>
      <c r="OEK301"/>
      <c r="OEL301"/>
      <c r="OEM301"/>
      <c r="OEN301"/>
      <c r="OEO301"/>
      <c r="OEP301"/>
      <c r="OEQ301"/>
      <c r="OER301"/>
      <c r="OES301"/>
      <c r="OET301"/>
      <c r="OEU301"/>
      <c r="OEV301"/>
      <c r="OEW301"/>
      <c r="OEX301"/>
      <c r="OEY301"/>
      <c r="OEZ301"/>
      <c r="OFA301"/>
      <c r="OFB301"/>
      <c r="OFC301"/>
      <c r="OFD301"/>
      <c r="OFE301"/>
      <c r="OFF301"/>
      <c r="OFG301"/>
      <c r="OFH301"/>
      <c r="OFI301"/>
      <c r="OFJ301"/>
      <c r="OFK301"/>
      <c r="OFL301"/>
      <c r="OFM301"/>
      <c r="OFN301"/>
      <c r="OFO301"/>
      <c r="OFP301"/>
      <c r="OFQ301"/>
      <c r="OFR301"/>
      <c r="OFS301"/>
      <c r="OFT301"/>
      <c r="OFU301"/>
      <c r="OFV301"/>
      <c r="OFW301"/>
      <c r="OFX301"/>
      <c r="OFY301"/>
      <c r="OFZ301"/>
      <c r="OGA301"/>
      <c r="OGB301"/>
      <c r="OGC301"/>
      <c r="OGD301"/>
      <c r="OGE301"/>
      <c r="OGF301"/>
      <c r="OGG301"/>
      <c r="OGH301"/>
      <c r="OGI301"/>
      <c r="OGJ301"/>
      <c r="OGK301"/>
      <c r="OGL301"/>
      <c r="OGM301"/>
      <c r="OGN301"/>
      <c r="OGO301"/>
      <c r="OGP301"/>
      <c r="OGQ301"/>
      <c r="OGR301"/>
      <c r="OGS301"/>
      <c r="OGT301"/>
      <c r="OGU301"/>
      <c r="OGV301"/>
      <c r="OGW301"/>
      <c r="OGX301"/>
      <c r="OGY301"/>
      <c r="OGZ301"/>
      <c r="OHA301"/>
      <c r="OHB301"/>
      <c r="OHC301"/>
      <c r="OHD301"/>
      <c r="OHE301"/>
      <c r="OHF301"/>
      <c r="OHG301"/>
      <c r="OHH301"/>
      <c r="OHI301"/>
      <c r="OHJ301"/>
      <c r="OHK301"/>
      <c r="OHL301"/>
      <c r="OHM301"/>
      <c r="OHN301"/>
      <c r="OHO301"/>
      <c r="OHP301"/>
      <c r="OHQ301"/>
      <c r="OHR301"/>
      <c r="OHS301"/>
      <c r="OHT301"/>
      <c r="OHU301"/>
      <c r="OHV301"/>
      <c r="OHW301"/>
      <c r="OHX301"/>
      <c r="OHY301"/>
      <c r="OHZ301"/>
      <c r="OIA301"/>
      <c r="OIB301"/>
      <c r="OIC301"/>
      <c r="OID301"/>
      <c r="OIE301"/>
      <c r="OIF301"/>
      <c r="OIG301"/>
      <c r="OIH301"/>
      <c r="OII301"/>
      <c r="OIJ301"/>
      <c r="OIK301"/>
      <c r="OIL301"/>
      <c r="OIM301"/>
      <c r="OIN301"/>
      <c r="OIO301"/>
      <c r="OIP301"/>
      <c r="OIQ301"/>
      <c r="OIR301"/>
      <c r="OIS301"/>
      <c r="OIT301"/>
      <c r="OIU301"/>
      <c r="OIV301"/>
      <c r="OIW301"/>
      <c r="OIX301"/>
      <c r="OIY301"/>
      <c r="OIZ301"/>
      <c r="OJA301"/>
      <c r="OJB301"/>
      <c r="OJC301"/>
      <c r="OJD301"/>
      <c r="OJE301"/>
      <c r="OJF301"/>
      <c r="OJG301"/>
      <c r="OJH301"/>
      <c r="OJI301"/>
      <c r="OJJ301"/>
      <c r="OJK301"/>
      <c r="OJL301"/>
      <c r="OJM301"/>
      <c r="OJN301"/>
      <c r="OJO301"/>
      <c r="OJP301"/>
      <c r="OJQ301"/>
      <c r="OJR301"/>
      <c r="OJS301"/>
      <c r="OJT301"/>
      <c r="OJU301"/>
      <c r="OJV301"/>
      <c r="OJW301"/>
      <c r="OJX301"/>
      <c r="OJY301"/>
      <c r="OJZ301"/>
      <c r="OKA301"/>
      <c r="OKB301"/>
      <c r="OKC301"/>
      <c r="OKD301"/>
      <c r="OKE301"/>
      <c r="OKF301"/>
      <c r="OKG301"/>
      <c r="OKH301"/>
      <c r="OKI301"/>
      <c r="OKJ301"/>
      <c r="OKK301"/>
      <c r="OKL301"/>
      <c r="OKM301"/>
      <c r="OKN301"/>
      <c r="OKO301"/>
      <c r="OKP301"/>
      <c r="OKQ301"/>
      <c r="OKR301"/>
      <c r="OKS301"/>
      <c r="OKT301"/>
      <c r="OKU301"/>
      <c r="OKV301"/>
      <c r="OKW301"/>
      <c r="OKX301"/>
      <c r="OKY301"/>
      <c r="OKZ301"/>
      <c r="OLA301"/>
      <c r="OLB301"/>
      <c r="OLC301"/>
      <c r="OLD301"/>
      <c r="OLE301"/>
      <c r="OLF301"/>
      <c r="OLG301"/>
      <c r="OLH301"/>
      <c r="OLI301"/>
      <c r="OLJ301"/>
      <c r="OLK301"/>
      <c r="OLL301"/>
      <c r="OLM301"/>
      <c r="OLN301"/>
      <c r="OLO301"/>
      <c r="OLP301"/>
      <c r="OLQ301"/>
      <c r="OLR301"/>
      <c r="OLS301"/>
      <c r="OLT301"/>
      <c r="OLU301"/>
      <c r="OLV301"/>
      <c r="OLW301"/>
      <c r="OLX301"/>
      <c r="OLY301"/>
      <c r="OLZ301"/>
      <c r="OMA301"/>
      <c r="OMB301"/>
      <c r="OMC301"/>
      <c r="OMD301"/>
      <c r="OME301"/>
      <c r="OMF301"/>
      <c r="OMG301"/>
      <c r="OMH301"/>
      <c r="OMI301"/>
      <c r="OMJ301"/>
      <c r="OMK301"/>
      <c r="OML301"/>
      <c r="OMM301"/>
      <c r="OMN301"/>
      <c r="OMO301"/>
      <c r="OMP301"/>
      <c r="OMQ301"/>
      <c r="OMR301"/>
      <c r="OMS301"/>
      <c r="OMT301"/>
      <c r="OMU301"/>
      <c r="OMV301"/>
      <c r="OMW301"/>
      <c r="OMX301"/>
      <c r="OMY301"/>
      <c r="OMZ301"/>
      <c r="ONA301"/>
      <c r="ONB301"/>
      <c r="ONC301"/>
      <c r="OND301"/>
      <c r="ONE301"/>
      <c r="ONF301"/>
      <c r="ONG301"/>
      <c r="ONH301"/>
      <c r="ONI301"/>
      <c r="ONJ301"/>
      <c r="ONK301"/>
      <c r="ONL301"/>
      <c r="ONM301"/>
      <c r="ONN301"/>
      <c r="ONO301"/>
      <c r="ONP301"/>
      <c r="ONQ301"/>
      <c r="ONR301"/>
      <c r="ONS301"/>
      <c r="ONT301"/>
      <c r="ONU301"/>
      <c r="ONV301"/>
      <c r="ONW301"/>
      <c r="ONX301"/>
      <c r="ONY301"/>
      <c r="ONZ301"/>
      <c r="OOA301"/>
      <c r="OOB301"/>
      <c r="OOC301"/>
      <c r="OOD301"/>
      <c r="OOE301"/>
      <c r="OOF301"/>
      <c r="OOG301"/>
      <c r="OOH301"/>
      <c r="OOI301"/>
      <c r="OOJ301"/>
      <c r="OOK301"/>
      <c r="OOL301"/>
      <c r="OOM301"/>
      <c r="OON301"/>
      <c r="OOO301"/>
      <c r="OOP301"/>
      <c r="OOQ301"/>
      <c r="OOR301"/>
      <c r="OOS301"/>
      <c r="OOT301"/>
      <c r="OOU301"/>
      <c r="OOV301"/>
      <c r="OOW301"/>
      <c r="OOX301"/>
      <c r="OOY301"/>
      <c r="OOZ301"/>
      <c r="OPA301"/>
      <c r="OPB301"/>
      <c r="OPC301"/>
      <c r="OPD301"/>
      <c r="OPE301"/>
      <c r="OPF301"/>
      <c r="OPG301"/>
      <c r="OPH301"/>
      <c r="OPI301"/>
      <c r="OPJ301"/>
      <c r="OPK301"/>
      <c r="OPL301"/>
      <c r="OPM301"/>
      <c r="OPN301"/>
      <c r="OPO301"/>
      <c r="OPP301"/>
      <c r="OPQ301"/>
      <c r="OPR301"/>
      <c r="OPS301"/>
      <c r="OPT301"/>
      <c r="OPU301"/>
      <c r="OPV301"/>
      <c r="OPW301"/>
      <c r="OPX301"/>
      <c r="OPY301"/>
      <c r="OPZ301"/>
      <c r="OQA301"/>
      <c r="OQB301"/>
      <c r="OQC301"/>
      <c r="OQD301"/>
      <c r="OQE301"/>
      <c r="OQF301"/>
      <c r="OQG301"/>
      <c r="OQH301"/>
      <c r="OQI301"/>
      <c r="OQJ301"/>
      <c r="OQK301"/>
      <c r="OQL301"/>
      <c r="OQM301"/>
      <c r="OQN301"/>
      <c r="OQO301"/>
      <c r="OQP301"/>
      <c r="OQQ301"/>
      <c r="OQR301"/>
      <c r="OQS301"/>
      <c r="OQT301"/>
      <c r="OQU301"/>
      <c r="OQV301"/>
      <c r="OQW301"/>
      <c r="OQX301"/>
      <c r="OQY301"/>
      <c r="OQZ301"/>
      <c r="ORA301"/>
      <c r="ORB301"/>
      <c r="ORC301"/>
      <c r="ORD301"/>
      <c r="ORE301"/>
      <c r="ORF301"/>
      <c r="ORG301"/>
      <c r="ORH301"/>
      <c r="ORI301"/>
      <c r="ORJ301"/>
      <c r="ORK301"/>
      <c r="ORL301"/>
      <c r="ORM301"/>
      <c r="ORN301"/>
      <c r="ORO301"/>
      <c r="ORP301"/>
      <c r="ORQ301"/>
      <c r="ORR301"/>
      <c r="ORS301"/>
      <c r="ORT301"/>
      <c r="ORU301"/>
      <c r="ORV301"/>
      <c r="ORW301"/>
      <c r="ORX301"/>
      <c r="ORY301"/>
      <c r="ORZ301"/>
      <c r="OSA301"/>
      <c r="OSB301"/>
      <c r="OSC301"/>
      <c r="OSD301"/>
      <c r="OSE301"/>
      <c r="OSF301"/>
      <c r="OSG301"/>
      <c r="OSH301"/>
      <c r="OSI301"/>
      <c r="OSJ301"/>
      <c r="OSK301"/>
      <c r="OSL301"/>
      <c r="OSM301"/>
      <c r="OSN301"/>
      <c r="OSO301"/>
      <c r="OSP301"/>
      <c r="OSQ301"/>
      <c r="OSR301"/>
      <c r="OSS301"/>
      <c r="OST301"/>
      <c r="OSU301"/>
      <c r="OSV301"/>
      <c r="OSW301"/>
      <c r="OSX301"/>
      <c r="OSY301"/>
      <c r="OSZ301"/>
      <c r="OTA301"/>
      <c r="OTB301"/>
      <c r="OTC301"/>
      <c r="OTD301"/>
      <c r="OTE301"/>
      <c r="OTF301"/>
      <c r="OTG301"/>
      <c r="OTH301"/>
      <c r="OTI301"/>
      <c r="OTJ301"/>
      <c r="OTK301"/>
      <c r="OTL301"/>
      <c r="OTM301"/>
      <c r="OTN301"/>
      <c r="OTO301"/>
      <c r="OTP301"/>
      <c r="OTQ301"/>
      <c r="OTR301"/>
      <c r="OTS301"/>
      <c r="OTT301"/>
      <c r="OTU301"/>
      <c r="OTV301"/>
      <c r="OTW301"/>
      <c r="OTX301"/>
      <c r="OTY301"/>
      <c r="OTZ301"/>
      <c r="OUA301"/>
      <c r="OUB301"/>
      <c r="OUC301"/>
      <c r="OUD301"/>
      <c r="OUE301"/>
      <c r="OUF301"/>
      <c r="OUG301"/>
      <c r="OUH301"/>
      <c r="OUI301"/>
      <c r="OUJ301"/>
      <c r="OUK301"/>
      <c r="OUL301"/>
      <c r="OUM301"/>
      <c r="OUN301"/>
      <c r="OUO301"/>
      <c r="OUP301"/>
      <c r="OUQ301"/>
      <c r="OUR301"/>
      <c r="OUS301"/>
      <c r="OUT301"/>
      <c r="OUU301"/>
      <c r="OUV301"/>
      <c r="OUW301"/>
      <c r="OUX301"/>
      <c r="OUY301"/>
      <c r="OUZ301"/>
      <c r="OVA301"/>
      <c r="OVB301"/>
      <c r="OVC301"/>
      <c r="OVD301"/>
      <c r="OVE301"/>
      <c r="OVF301"/>
      <c r="OVG301"/>
      <c r="OVH301"/>
      <c r="OVI301"/>
      <c r="OVJ301"/>
      <c r="OVK301"/>
      <c r="OVL301"/>
      <c r="OVM301"/>
      <c r="OVN301"/>
      <c r="OVO301"/>
      <c r="OVP301"/>
      <c r="OVQ301"/>
      <c r="OVR301"/>
      <c r="OVS301"/>
      <c r="OVT301"/>
      <c r="OVU301"/>
      <c r="OVV301"/>
      <c r="OVW301"/>
      <c r="OVX301"/>
      <c r="OVY301"/>
      <c r="OVZ301"/>
      <c r="OWA301"/>
      <c r="OWB301"/>
      <c r="OWC301"/>
      <c r="OWD301"/>
      <c r="OWE301"/>
      <c r="OWF301"/>
      <c r="OWG301"/>
      <c r="OWH301"/>
      <c r="OWI301"/>
      <c r="OWJ301"/>
      <c r="OWK301"/>
      <c r="OWL301"/>
      <c r="OWM301"/>
      <c r="OWN301"/>
      <c r="OWO301"/>
      <c r="OWP301"/>
      <c r="OWQ301"/>
      <c r="OWR301"/>
      <c r="OWS301"/>
      <c r="OWT301"/>
      <c r="OWU301"/>
      <c r="OWV301"/>
      <c r="OWW301"/>
      <c r="OWX301"/>
      <c r="OWY301"/>
      <c r="OWZ301"/>
      <c r="OXA301"/>
      <c r="OXB301"/>
      <c r="OXC301"/>
      <c r="OXD301"/>
      <c r="OXE301"/>
      <c r="OXF301"/>
      <c r="OXG301"/>
      <c r="OXH301"/>
      <c r="OXI301"/>
      <c r="OXJ301"/>
      <c r="OXK301"/>
      <c r="OXL301"/>
      <c r="OXM301"/>
      <c r="OXN301"/>
      <c r="OXO301"/>
      <c r="OXP301"/>
      <c r="OXQ301"/>
      <c r="OXR301"/>
      <c r="OXS301"/>
      <c r="OXT301"/>
      <c r="OXU301"/>
      <c r="OXV301"/>
      <c r="OXW301"/>
      <c r="OXX301"/>
      <c r="OXY301"/>
      <c r="OXZ301"/>
      <c r="OYA301"/>
      <c r="OYB301"/>
      <c r="OYC301"/>
      <c r="OYD301"/>
      <c r="OYE301"/>
      <c r="OYF301"/>
      <c r="OYG301"/>
      <c r="OYH301"/>
      <c r="OYI301"/>
      <c r="OYJ301"/>
      <c r="OYK301"/>
      <c r="OYL301"/>
      <c r="OYM301"/>
      <c r="OYN301"/>
      <c r="OYO301"/>
      <c r="OYP301"/>
      <c r="OYQ301"/>
      <c r="OYR301"/>
      <c r="OYS301"/>
      <c r="OYT301"/>
      <c r="OYU301"/>
      <c r="OYV301"/>
      <c r="OYW301"/>
      <c r="OYX301"/>
      <c r="OYY301"/>
      <c r="OYZ301"/>
      <c r="OZA301"/>
      <c r="OZB301"/>
      <c r="OZC301"/>
      <c r="OZD301"/>
      <c r="OZE301"/>
      <c r="OZF301"/>
      <c r="OZG301"/>
      <c r="OZH301"/>
      <c r="OZI301"/>
      <c r="OZJ301"/>
      <c r="OZK301"/>
      <c r="OZL301"/>
      <c r="OZM301"/>
      <c r="OZN301"/>
      <c r="OZO301"/>
      <c r="OZP301"/>
      <c r="OZQ301"/>
      <c r="OZR301"/>
      <c r="OZS301"/>
      <c r="OZT301"/>
      <c r="OZU301"/>
      <c r="OZV301"/>
      <c r="OZW301"/>
      <c r="OZX301"/>
      <c r="OZY301"/>
      <c r="OZZ301"/>
      <c r="PAA301"/>
      <c r="PAB301"/>
      <c r="PAC301"/>
      <c r="PAD301"/>
      <c r="PAE301"/>
      <c r="PAF301"/>
      <c r="PAG301"/>
      <c r="PAH301"/>
      <c r="PAI301"/>
      <c r="PAJ301"/>
      <c r="PAK301"/>
      <c r="PAL301"/>
      <c r="PAM301"/>
      <c r="PAN301"/>
      <c r="PAO301"/>
      <c r="PAP301"/>
      <c r="PAQ301"/>
      <c r="PAR301"/>
      <c r="PAS301"/>
      <c r="PAT301"/>
      <c r="PAU301"/>
      <c r="PAV301"/>
      <c r="PAW301"/>
      <c r="PAX301"/>
      <c r="PAY301"/>
      <c r="PAZ301"/>
      <c r="PBA301"/>
      <c r="PBB301"/>
      <c r="PBC301"/>
      <c r="PBD301"/>
      <c r="PBE301"/>
      <c r="PBF301"/>
      <c r="PBG301"/>
      <c r="PBH301"/>
      <c r="PBI301"/>
      <c r="PBJ301"/>
      <c r="PBK301"/>
      <c r="PBL301"/>
      <c r="PBM301"/>
      <c r="PBN301"/>
      <c r="PBO301"/>
      <c r="PBP301"/>
      <c r="PBQ301"/>
      <c r="PBR301"/>
      <c r="PBS301"/>
      <c r="PBT301"/>
      <c r="PBU301"/>
      <c r="PBV301"/>
      <c r="PBW301"/>
      <c r="PBX301"/>
      <c r="PBY301"/>
      <c r="PBZ301"/>
      <c r="PCA301"/>
      <c r="PCB301"/>
      <c r="PCC301"/>
      <c r="PCD301"/>
      <c r="PCE301"/>
      <c r="PCF301"/>
      <c r="PCG301"/>
      <c r="PCH301"/>
      <c r="PCI301"/>
      <c r="PCJ301"/>
      <c r="PCK301"/>
      <c r="PCL301"/>
      <c r="PCM301"/>
      <c r="PCN301"/>
      <c r="PCO301"/>
      <c r="PCP301"/>
      <c r="PCQ301"/>
      <c r="PCR301"/>
      <c r="PCS301"/>
      <c r="PCT301"/>
      <c r="PCU301"/>
      <c r="PCV301"/>
      <c r="PCW301"/>
      <c r="PCX301"/>
      <c r="PCY301"/>
      <c r="PCZ301"/>
      <c r="PDA301"/>
      <c r="PDB301"/>
      <c r="PDC301"/>
      <c r="PDD301"/>
      <c r="PDE301"/>
      <c r="PDF301"/>
      <c r="PDG301"/>
      <c r="PDH301"/>
      <c r="PDI301"/>
      <c r="PDJ301"/>
      <c r="PDK301"/>
      <c r="PDL301"/>
      <c r="PDM301"/>
      <c r="PDN301"/>
      <c r="PDO301"/>
      <c r="PDP301"/>
      <c r="PDQ301"/>
      <c r="PDR301"/>
      <c r="PDS301"/>
      <c r="PDT301"/>
      <c r="PDU301"/>
      <c r="PDV301"/>
      <c r="PDW301"/>
      <c r="PDX301"/>
      <c r="PDY301"/>
      <c r="PDZ301"/>
      <c r="PEA301"/>
      <c r="PEB301"/>
      <c r="PEC301"/>
      <c r="PED301"/>
      <c r="PEE301"/>
      <c r="PEF301"/>
      <c r="PEG301"/>
      <c r="PEH301"/>
      <c r="PEI301"/>
      <c r="PEJ301"/>
      <c r="PEK301"/>
      <c r="PEL301"/>
      <c r="PEM301"/>
      <c r="PEN301"/>
      <c r="PEO301"/>
      <c r="PEP301"/>
      <c r="PEQ301"/>
      <c r="PER301"/>
      <c r="PES301"/>
      <c r="PET301"/>
      <c r="PEU301"/>
      <c r="PEV301"/>
      <c r="PEW301"/>
      <c r="PEX301"/>
      <c r="PEY301"/>
      <c r="PEZ301"/>
      <c r="PFA301"/>
      <c r="PFB301"/>
      <c r="PFC301"/>
      <c r="PFD301"/>
      <c r="PFE301"/>
      <c r="PFF301"/>
      <c r="PFG301"/>
      <c r="PFH301"/>
      <c r="PFI301"/>
      <c r="PFJ301"/>
      <c r="PFK301"/>
      <c r="PFL301"/>
      <c r="PFM301"/>
      <c r="PFN301"/>
      <c r="PFO301"/>
      <c r="PFP301"/>
      <c r="PFQ301"/>
      <c r="PFR301"/>
      <c r="PFS301"/>
      <c r="PFT301"/>
      <c r="PFU301"/>
      <c r="PFV301"/>
      <c r="PFW301"/>
      <c r="PFX301"/>
      <c r="PFY301"/>
      <c r="PFZ301"/>
      <c r="PGA301"/>
      <c r="PGB301"/>
      <c r="PGC301"/>
      <c r="PGD301"/>
      <c r="PGE301"/>
      <c r="PGF301"/>
      <c r="PGG301"/>
      <c r="PGH301"/>
      <c r="PGI301"/>
      <c r="PGJ301"/>
      <c r="PGK301"/>
      <c r="PGL301"/>
      <c r="PGM301"/>
      <c r="PGN301"/>
      <c r="PGO301"/>
      <c r="PGP301"/>
      <c r="PGQ301"/>
      <c r="PGR301"/>
      <c r="PGS301"/>
      <c r="PGT301"/>
      <c r="PGU301"/>
      <c r="PGV301"/>
      <c r="PGW301"/>
      <c r="PGX301"/>
      <c r="PGY301"/>
      <c r="PGZ301"/>
      <c r="PHA301"/>
      <c r="PHB301"/>
      <c r="PHC301"/>
      <c r="PHD301"/>
      <c r="PHE301"/>
      <c r="PHF301"/>
      <c r="PHG301"/>
      <c r="PHH301"/>
      <c r="PHI301"/>
      <c r="PHJ301"/>
      <c r="PHK301"/>
      <c r="PHL301"/>
      <c r="PHM301"/>
      <c r="PHN301"/>
      <c r="PHO301"/>
      <c r="PHP301"/>
      <c r="PHQ301"/>
      <c r="PHR301"/>
      <c r="PHS301"/>
      <c r="PHT301"/>
      <c r="PHU301"/>
      <c r="PHV301"/>
      <c r="PHW301"/>
      <c r="PHX301"/>
      <c r="PHY301"/>
      <c r="PHZ301"/>
      <c r="PIA301"/>
      <c r="PIB301"/>
      <c r="PIC301"/>
      <c r="PID301"/>
      <c r="PIE301"/>
      <c r="PIF301"/>
      <c r="PIG301"/>
      <c r="PIH301"/>
      <c r="PII301"/>
      <c r="PIJ301"/>
      <c r="PIK301"/>
      <c r="PIL301"/>
      <c r="PIM301"/>
      <c r="PIN301"/>
      <c r="PIO301"/>
      <c r="PIP301"/>
      <c r="PIQ301"/>
      <c r="PIR301"/>
      <c r="PIS301"/>
      <c r="PIT301"/>
      <c r="PIU301"/>
      <c r="PIV301"/>
      <c r="PIW301"/>
      <c r="PIX301"/>
      <c r="PIY301"/>
      <c r="PIZ301"/>
      <c r="PJA301"/>
      <c r="PJB301"/>
      <c r="PJC301"/>
      <c r="PJD301"/>
      <c r="PJE301"/>
      <c r="PJF301"/>
      <c r="PJG301"/>
      <c r="PJH301"/>
      <c r="PJI301"/>
      <c r="PJJ301"/>
      <c r="PJK301"/>
      <c r="PJL301"/>
      <c r="PJM301"/>
      <c r="PJN301"/>
      <c r="PJO301"/>
      <c r="PJP301"/>
      <c r="PJQ301"/>
      <c r="PJR301"/>
      <c r="PJS301"/>
      <c r="PJT301"/>
      <c r="PJU301"/>
      <c r="PJV301"/>
      <c r="PJW301"/>
      <c r="PJX301"/>
      <c r="PJY301"/>
      <c r="PJZ301"/>
      <c r="PKA301"/>
      <c r="PKB301"/>
      <c r="PKC301"/>
      <c r="PKD301"/>
      <c r="PKE301"/>
      <c r="PKF301"/>
      <c r="PKG301"/>
      <c r="PKH301"/>
      <c r="PKI301"/>
      <c r="PKJ301"/>
      <c r="PKK301"/>
      <c r="PKL301"/>
      <c r="PKM301"/>
      <c r="PKN301"/>
      <c r="PKO301"/>
      <c r="PKP301"/>
      <c r="PKQ301"/>
      <c r="PKR301"/>
      <c r="PKS301"/>
      <c r="PKT301"/>
      <c r="PKU301"/>
      <c r="PKV301"/>
      <c r="PKW301"/>
      <c r="PKX301"/>
      <c r="PKY301"/>
      <c r="PKZ301"/>
      <c r="PLA301"/>
      <c r="PLB301"/>
      <c r="PLC301"/>
      <c r="PLD301"/>
      <c r="PLE301"/>
      <c r="PLF301"/>
      <c r="PLG301"/>
      <c r="PLH301"/>
      <c r="PLI301"/>
      <c r="PLJ301"/>
      <c r="PLK301"/>
      <c r="PLL301"/>
      <c r="PLM301"/>
      <c r="PLN301"/>
      <c r="PLO301"/>
      <c r="PLP301"/>
      <c r="PLQ301"/>
      <c r="PLR301"/>
      <c r="PLS301"/>
      <c r="PLT301"/>
      <c r="PLU301"/>
      <c r="PLV301"/>
      <c r="PLW301"/>
      <c r="PLX301"/>
      <c r="PLY301"/>
      <c r="PLZ301"/>
      <c r="PMA301"/>
      <c r="PMB301"/>
      <c r="PMC301"/>
      <c r="PMD301"/>
      <c r="PME301"/>
      <c r="PMF301"/>
      <c r="PMG301"/>
      <c r="PMH301"/>
      <c r="PMI301"/>
      <c r="PMJ301"/>
      <c r="PMK301"/>
      <c r="PML301"/>
      <c r="PMM301"/>
      <c r="PMN301"/>
      <c r="PMO301"/>
      <c r="PMP301"/>
      <c r="PMQ301"/>
      <c r="PMR301"/>
      <c r="PMS301"/>
      <c r="PMT301"/>
      <c r="PMU301"/>
      <c r="PMV301"/>
      <c r="PMW301"/>
      <c r="PMX301"/>
      <c r="PMY301"/>
      <c r="PMZ301"/>
      <c r="PNA301"/>
      <c r="PNB301"/>
      <c r="PNC301"/>
      <c r="PND301"/>
      <c r="PNE301"/>
      <c r="PNF301"/>
      <c r="PNG301"/>
      <c r="PNH301"/>
      <c r="PNI301"/>
      <c r="PNJ301"/>
      <c r="PNK301"/>
      <c r="PNL301"/>
      <c r="PNM301"/>
      <c r="PNN301"/>
      <c r="PNO301"/>
      <c r="PNP301"/>
      <c r="PNQ301"/>
      <c r="PNR301"/>
      <c r="PNS301"/>
      <c r="PNT301"/>
      <c r="PNU301"/>
      <c r="PNV301"/>
      <c r="PNW301"/>
      <c r="PNX301"/>
      <c r="PNY301"/>
      <c r="PNZ301"/>
      <c r="POA301"/>
      <c r="POB301"/>
      <c r="POC301"/>
      <c r="POD301"/>
      <c r="POE301"/>
      <c r="POF301"/>
      <c r="POG301"/>
      <c r="POH301"/>
      <c r="POI301"/>
      <c r="POJ301"/>
      <c r="POK301"/>
      <c r="POL301"/>
      <c r="POM301"/>
      <c r="PON301"/>
      <c r="POO301"/>
      <c r="POP301"/>
      <c r="POQ301"/>
      <c r="POR301"/>
      <c r="POS301"/>
      <c r="POT301"/>
      <c r="POU301"/>
      <c r="POV301"/>
      <c r="POW301"/>
      <c r="POX301"/>
      <c r="POY301"/>
      <c r="POZ301"/>
      <c r="PPA301"/>
      <c r="PPB301"/>
      <c r="PPC301"/>
      <c r="PPD301"/>
      <c r="PPE301"/>
      <c r="PPF301"/>
      <c r="PPG301"/>
      <c r="PPH301"/>
      <c r="PPI301"/>
      <c r="PPJ301"/>
      <c r="PPK301"/>
      <c r="PPL301"/>
      <c r="PPM301"/>
      <c r="PPN301"/>
      <c r="PPO301"/>
      <c r="PPP301"/>
      <c r="PPQ301"/>
      <c r="PPR301"/>
      <c r="PPS301"/>
      <c r="PPT301"/>
      <c r="PPU301"/>
      <c r="PPV301"/>
      <c r="PPW301"/>
      <c r="PPX301"/>
      <c r="PPY301"/>
      <c r="PPZ301"/>
      <c r="PQA301"/>
      <c r="PQB301"/>
      <c r="PQC301"/>
      <c r="PQD301"/>
      <c r="PQE301"/>
      <c r="PQF301"/>
      <c r="PQG301"/>
      <c r="PQH301"/>
      <c r="PQI301"/>
      <c r="PQJ301"/>
      <c r="PQK301"/>
      <c r="PQL301"/>
      <c r="PQM301"/>
      <c r="PQN301"/>
      <c r="PQO301"/>
      <c r="PQP301"/>
      <c r="PQQ301"/>
      <c r="PQR301"/>
      <c r="PQS301"/>
      <c r="PQT301"/>
      <c r="PQU301"/>
      <c r="PQV301"/>
      <c r="PQW301"/>
      <c r="PQX301"/>
      <c r="PQY301"/>
      <c r="PQZ301"/>
      <c r="PRA301"/>
      <c r="PRB301"/>
      <c r="PRC301"/>
      <c r="PRD301"/>
      <c r="PRE301"/>
      <c r="PRF301"/>
      <c r="PRG301"/>
      <c r="PRH301"/>
      <c r="PRI301"/>
      <c r="PRJ301"/>
      <c r="PRK301"/>
      <c r="PRL301"/>
      <c r="PRM301"/>
      <c r="PRN301"/>
      <c r="PRO301"/>
      <c r="PRP301"/>
      <c r="PRQ301"/>
      <c r="PRR301"/>
      <c r="PRS301"/>
      <c r="PRT301"/>
      <c r="PRU301"/>
      <c r="PRV301"/>
      <c r="PRW301"/>
      <c r="PRX301"/>
      <c r="PRY301"/>
      <c r="PRZ301"/>
      <c r="PSA301"/>
      <c r="PSB301"/>
      <c r="PSC301"/>
      <c r="PSD301"/>
      <c r="PSE301"/>
      <c r="PSF301"/>
      <c r="PSG301"/>
      <c r="PSH301"/>
      <c r="PSI301"/>
      <c r="PSJ301"/>
      <c r="PSK301"/>
      <c r="PSL301"/>
      <c r="PSM301"/>
      <c r="PSN301"/>
      <c r="PSO301"/>
      <c r="PSP301"/>
      <c r="PSQ301"/>
      <c r="PSR301"/>
      <c r="PSS301"/>
      <c r="PST301"/>
      <c r="PSU301"/>
      <c r="PSV301"/>
      <c r="PSW301"/>
      <c r="PSX301"/>
      <c r="PSY301"/>
      <c r="PSZ301"/>
      <c r="PTA301"/>
      <c r="PTB301"/>
      <c r="PTC301"/>
      <c r="PTD301"/>
      <c r="PTE301"/>
      <c r="PTF301"/>
      <c r="PTG301"/>
      <c r="PTH301"/>
      <c r="PTI301"/>
      <c r="PTJ301"/>
      <c r="PTK301"/>
      <c r="PTL301"/>
      <c r="PTM301"/>
      <c r="PTN301"/>
      <c r="PTO301"/>
      <c r="PTP301"/>
      <c r="PTQ301"/>
      <c r="PTR301"/>
      <c r="PTS301"/>
      <c r="PTT301"/>
      <c r="PTU301"/>
      <c r="PTV301"/>
      <c r="PTW301"/>
      <c r="PTX301"/>
      <c r="PTY301"/>
      <c r="PTZ301"/>
      <c r="PUA301"/>
      <c r="PUB301"/>
      <c r="PUC301"/>
      <c r="PUD301"/>
      <c r="PUE301"/>
      <c r="PUF301"/>
      <c r="PUG301"/>
      <c r="PUH301"/>
      <c r="PUI301"/>
      <c r="PUJ301"/>
      <c r="PUK301"/>
      <c r="PUL301"/>
      <c r="PUM301"/>
      <c r="PUN301"/>
      <c r="PUO301"/>
      <c r="PUP301"/>
      <c r="PUQ301"/>
      <c r="PUR301"/>
      <c r="PUS301"/>
      <c r="PUT301"/>
      <c r="PUU301"/>
      <c r="PUV301"/>
      <c r="PUW301"/>
      <c r="PUX301"/>
      <c r="PUY301"/>
      <c r="PUZ301"/>
      <c r="PVA301"/>
      <c r="PVB301"/>
      <c r="PVC301"/>
      <c r="PVD301"/>
      <c r="PVE301"/>
      <c r="PVF301"/>
      <c r="PVG301"/>
      <c r="PVH301"/>
      <c r="PVI301"/>
      <c r="PVJ301"/>
      <c r="PVK301"/>
      <c r="PVL301"/>
      <c r="PVM301"/>
      <c r="PVN301"/>
      <c r="PVO301"/>
      <c r="PVP301"/>
      <c r="PVQ301"/>
      <c r="PVR301"/>
      <c r="PVS301"/>
      <c r="PVT301"/>
      <c r="PVU301"/>
      <c r="PVV301"/>
      <c r="PVW301"/>
      <c r="PVX301"/>
      <c r="PVY301"/>
      <c r="PVZ301"/>
      <c r="PWA301"/>
      <c r="PWB301"/>
      <c r="PWC301"/>
      <c r="PWD301"/>
      <c r="PWE301"/>
      <c r="PWF301"/>
      <c r="PWG301"/>
      <c r="PWH301"/>
      <c r="PWI301"/>
      <c r="PWJ301"/>
      <c r="PWK301"/>
      <c r="PWL301"/>
      <c r="PWM301"/>
      <c r="PWN301"/>
      <c r="PWO301"/>
      <c r="PWP301"/>
      <c r="PWQ301"/>
      <c r="PWR301"/>
      <c r="PWS301"/>
      <c r="PWT301"/>
      <c r="PWU301"/>
      <c r="PWV301"/>
      <c r="PWW301"/>
      <c r="PWX301"/>
      <c r="PWY301"/>
      <c r="PWZ301"/>
      <c r="PXA301"/>
      <c r="PXB301"/>
      <c r="PXC301"/>
      <c r="PXD301"/>
      <c r="PXE301"/>
      <c r="PXF301"/>
      <c r="PXG301"/>
      <c r="PXH301"/>
      <c r="PXI301"/>
      <c r="PXJ301"/>
      <c r="PXK301"/>
      <c r="PXL301"/>
      <c r="PXM301"/>
      <c r="PXN301"/>
      <c r="PXO301"/>
      <c r="PXP301"/>
      <c r="PXQ301"/>
      <c r="PXR301"/>
      <c r="PXS301"/>
      <c r="PXT301"/>
      <c r="PXU301"/>
      <c r="PXV301"/>
      <c r="PXW301"/>
      <c r="PXX301"/>
      <c r="PXY301"/>
      <c r="PXZ301"/>
      <c r="PYA301"/>
      <c r="PYB301"/>
      <c r="PYC301"/>
      <c r="PYD301"/>
      <c r="PYE301"/>
      <c r="PYF301"/>
      <c r="PYG301"/>
      <c r="PYH301"/>
      <c r="PYI301"/>
      <c r="PYJ301"/>
      <c r="PYK301"/>
      <c r="PYL301"/>
      <c r="PYM301"/>
      <c r="PYN301"/>
      <c r="PYO301"/>
      <c r="PYP301"/>
      <c r="PYQ301"/>
      <c r="PYR301"/>
      <c r="PYS301"/>
      <c r="PYT301"/>
      <c r="PYU301"/>
      <c r="PYV301"/>
      <c r="PYW301"/>
      <c r="PYX301"/>
      <c r="PYY301"/>
      <c r="PYZ301"/>
      <c r="PZA301"/>
      <c r="PZB301"/>
      <c r="PZC301"/>
      <c r="PZD301"/>
      <c r="PZE301"/>
      <c r="PZF301"/>
      <c r="PZG301"/>
      <c r="PZH301"/>
      <c r="PZI301"/>
      <c r="PZJ301"/>
      <c r="PZK301"/>
      <c r="PZL301"/>
      <c r="PZM301"/>
      <c r="PZN301"/>
      <c r="PZO301"/>
      <c r="PZP301"/>
      <c r="PZQ301"/>
      <c r="PZR301"/>
      <c r="PZS301"/>
      <c r="PZT301"/>
      <c r="PZU301"/>
      <c r="PZV301"/>
      <c r="PZW301"/>
      <c r="PZX301"/>
      <c r="PZY301"/>
      <c r="PZZ301"/>
      <c r="QAA301"/>
      <c r="QAB301"/>
      <c r="QAC301"/>
      <c r="QAD301"/>
      <c r="QAE301"/>
      <c r="QAF301"/>
      <c r="QAG301"/>
      <c r="QAH301"/>
      <c r="QAI301"/>
      <c r="QAJ301"/>
      <c r="QAK301"/>
      <c r="QAL301"/>
      <c r="QAM301"/>
      <c r="QAN301"/>
      <c r="QAO301"/>
      <c r="QAP301"/>
      <c r="QAQ301"/>
      <c r="QAR301"/>
      <c r="QAS301"/>
      <c r="QAT301"/>
      <c r="QAU301"/>
      <c r="QAV301"/>
      <c r="QAW301"/>
      <c r="QAX301"/>
      <c r="QAY301"/>
      <c r="QAZ301"/>
      <c r="QBA301"/>
      <c r="QBB301"/>
      <c r="QBC301"/>
      <c r="QBD301"/>
      <c r="QBE301"/>
      <c r="QBF301"/>
      <c r="QBG301"/>
      <c r="QBH301"/>
      <c r="QBI301"/>
      <c r="QBJ301"/>
      <c r="QBK301"/>
      <c r="QBL301"/>
      <c r="QBM301"/>
      <c r="QBN301"/>
      <c r="QBO301"/>
      <c r="QBP301"/>
      <c r="QBQ301"/>
      <c r="QBR301"/>
      <c r="QBS301"/>
      <c r="QBT301"/>
      <c r="QBU301"/>
      <c r="QBV301"/>
      <c r="QBW301"/>
      <c r="QBX301"/>
      <c r="QBY301"/>
      <c r="QBZ301"/>
      <c r="QCA301"/>
      <c r="QCB301"/>
      <c r="QCC301"/>
      <c r="QCD301"/>
      <c r="QCE301"/>
      <c r="QCF301"/>
      <c r="QCG301"/>
      <c r="QCH301"/>
      <c r="QCI301"/>
      <c r="QCJ301"/>
      <c r="QCK301"/>
      <c r="QCL301"/>
      <c r="QCM301"/>
      <c r="QCN301"/>
      <c r="QCO301"/>
      <c r="QCP301"/>
      <c r="QCQ301"/>
      <c r="QCR301"/>
      <c r="QCS301"/>
      <c r="QCT301"/>
      <c r="QCU301"/>
      <c r="QCV301"/>
      <c r="QCW301"/>
      <c r="QCX301"/>
      <c r="QCY301"/>
      <c r="QCZ301"/>
      <c r="QDA301"/>
      <c r="QDB301"/>
      <c r="QDC301"/>
      <c r="QDD301"/>
      <c r="QDE301"/>
      <c r="QDF301"/>
      <c r="QDG301"/>
      <c r="QDH301"/>
      <c r="QDI301"/>
      <c r="QDJ301"/>
      <c r="QDK301"/>
      <c r="QDL301"/>
      <c r="QDM301"/>
      <c r="QDN301"/>
      <c r="QDO301"/>
      <c r="QDP301"/>
      <c r="QDQ301"/>
      <c r="QDR301"/>
      <c r="QDS301"/>
      <c r="QDT301"/>
      <c r="QDU301"/>
      <c r="QDV301"/>
      <c r="QDW301"/>
      <c r="QDX301"/>
      <c r="QDY301"/>
      <c r="QDZ301"/>
      <c r="QEA301"/>
      <c r="QEB301"/>
      <c r="QEC301"/>
      <c r="QED301"/>
      <c r="QEE301"/>
      <c r="QEF301"/>
      <c r="QEG301"/>
      <c r="QEH301"/>
      <c r="QEI301"/>
      <c r="QEJ301"/>
      <c r="QEK301"/>
      <c r="QEL301"/>
      <c r="QEM301"/>
      <c r="QEN301"/>
      <c r="QEO301"/>
      <c r="QEP301"/>
      <c r="QEQ301"/>
      <c r="QER301"/>
      <c r="QES301"/>
      <c r="QET301"/>
      <c r="QEU301"/>
      <c r="QEV301"/>
      <c r="QEW301"/>
      <c r="QEX301"/>
      <c r="QEY301"/>
      <c r="QEZ301"/>
      <c r="QFA301"/>
      <c r="QFB301"/>
      <c r="QFC301"/>
      <c r="QFD301"/>
      <c r="QFE301"/>
      <c r="QFF301"/>
      <c r="QFG301"/>
      <c r="QFH301"/>
      <c r="QFI301"/>
      <c r="QFJ301"/>
      <c r="QFK301"/>
      <c r="QFL301"/>
      <c r="QFM301"/>
      <c r="QFN301"/>
      <c r="QFO301"/>
      <c r="QFP301"/>
      <c r="QFQ301"/>
      <c r="QFR301"/>
      <c r="QFS301"/>
      <c r="QFT301"/>
      <c r="QFU301"/>
      <c r="QFV301"/>
      <c r="QFW301"/>
      <c r="QFX301"/>
      <c r="QFY301"/>
      <c r="QFZ301"/>
      <c r="QGA301"/>
      <c r="QGB301"/>
      <c r="QGC301"/>
      <c r="QGD301"/>
      <c r="QGE301"/>
      <c r="QGF301"/>
      <c r="QGG301"/>
      <c r="QGH301"/>
      <c r="QGI301"/>
      <c r="QGJ301"/>
      <c r="QGK301"/>
      <c r="QGL301"/>
      <c r="QGM301"/>
      <c r="QGN301"/>
      <c r="QGO301"/>
      <c r="QGP301"/>
      <c r="QGQ301"/>
      <c r="QGR301"/>
      <c r="QGS301"/>
      <c r="QGT301"/>
      <c r="QGU301"/>
      <c r="QGV301"/>
      <c r="QGW301"/>
      <c r="QGX301"/>
      <c r="QGY301"/>
      <c r="QGZ301"/>
      <c r="QHA301"/>
      <c r="QHB301"/>
      <c r="QHC301"/>
      <c r="QHD301"/>
      <c r="QHE301"/>
      <c r="QHF301"/>
      <c r="QHG301"/>
      <c r="QHH301"/>
      <c r="QHI301"/>
      <c r="QHJ301"/>
      <c r="QHK301"/>
      <c r="QHL301"/>
      <c r="QHM301"/>
      <c r="QHN301"/>
      <c r="QHO301"/>
      <c r="QHP301"/>
      <c r="QHQ301"/>
      <c r="QHR301"/>
      <c r="QHS301"/>
      <c r="QHT301"/>
      <c r="QHU301"/>
      <c r="QHV301"/>
      <c r="QHW301"/>
      <c r="QHX301"/>
      <c r="QHY301"/>
      <c r="QHZ301"/>
      <c r="QIA301"/>
      <c r="QIB301"/>
      <c r="QIC301"/>
      <c r="QID301"/>
      <c r="QIE301"/>
      <c r="QIF301"/>
      <c r="QIG301"/>
      <c r="QIH301"/>
      <c r="QII301"/>
      <c r="QIJ301"/>
      <c r="QIK301"/>
      <c r="QIL301"/>
      <c r="QIM301"/>
      <c r="QIN301"/>
      <c r="QIO301"/>
      <c r="QIP301"/>
      <c r="QIQ301"/>
      <c r="QIR301"/>
      <c r="QIS301"/>
      <c r="QIT301"/>
      <c r="QIU301"/>
      <c r="QIV301"/>
      <c r="QIW301"/>
      <c r="QIX301"/>
      <c r="QIY301"/>
      <c r="QIZ301"/>
      <c r="QJA301"/>
      <c r="QJB301"/>
      <c r="QJC301"/>
      <c r="QJD301"/>
      <c r="QJE301"/>
      <c r="QJF301"/>
      <c r="QJG301"/>
      <c r="QJH301"/>
      <c r="QJI301"/>
      <c r="QJJ301"/>
      <c r="QJK301"/>
      <c r="QJL301"/>
      <c r="QJM301"/>
      <c r="QJN301"/>
      <c r="QJO301"/>
      <c r="QJP301"/>
      <c r="QJQ301"/>
      <c r="QJR301"/>
      <c r="QJS301"/>
      <c r="QJT301"/>
      <c r="QJU301"/>
      <c r="QJV301"/>
      <c r="QJW301"/>
      <c r="QJX301"/>
      <c r="QJY301"/>
      <c r="QJZ301"/>
      <c r="QKA301"/>
      <c r="QKB301"/>
      <c r="QKC301"/>
      <c r="QKD301"/>
      <c r="QKE301"/>
      <c r="QKF301"/>
      <c r="QKG301"/>
      <c r="QKH301"/>
      <c r="QKI301"/>
      <c r="QKJ301"/>
      <c r="QKK301"/>
      <c r="QKL301"/>
      <c r="QKM301"/>
      <c r="QKN301"/>
      <c r="QKO301"/>
      <c r="QKP301"/>
      <c r="QKQ301"/>
      <c r="QKR301"/>
      <c r="QKS301"/>
      <c r="QKT301"/>
      <c r="QKU301"/>
      <c r="QKV301"/>
      <c r="QKW301"/>
      <c r="QKX301"/>
      <c r="QKY301"/>
      <c r="QKZ301"/>
      <c r="QLA301"/>
      <c r="QLB301"/>
      <c r="QLC301"/>
      <c r="QLD301"/>
      <c r="QLE301"/>
      <c r="QLF301"/>
      <c r="QLG301"/>
      <c r="QLH301"/>
      <c r="QLI301"/>
      <c r="QLJ301"/>
      <c r="QLK301"/>
      <c r="QLL301"/>
      <c r="QLM301"/>
      <c r="QLN301"/>
      <c r="QLO301"/>
      <c r="QLP301"/>
      <c r="QLQ301"/>
      <c r="QLR301"/>
      <c r="QLS301"/>
      <c r="QLT301"/>
      <c r="QLU301"/>
      <c r="QLV301"/>
      <c r="QLW301"/>
      <c r="QLX301"/>
      <c r="QLY301"/>
      <c r="QLZ301"/>
      <c r="QMA301"/>
      <c r="QMB301"/>
      <c r="QMC301"/>
      <c r="QMD301"/>
      <c r="QME301"/>
      <c r="QMF301"/>
      <c r="QMG301"/>
      <c r="QMH301"/>
      <c r="QMI301"/>
      <c r="QMJ301"/>
      <c r="QMK301"/>
      <c r="QML301"/>
      <c r="QMM301"/>
      <c r="QMN301"/>
      <c r="QMO301"/>
      <c r="QMP301"/>
      <c r="QMQ301"/>
      <c r="QMR301"/>
      <c r="QMS301"/>
      <c r="QMT301"/>
      <c r="QMU301"/>
      <c r="QMV301"/>
      <c r="QMW301"/>
      <c r="QMX301"/>
      <c r="QMY301"/>
      <c r="QMZ301"/>
      <c r="QNA301"/>
      <c r="QNB301"/>
      <c r="QNC301"/>
      <c r="QND301"/>
      <c r="QNE301"/>
      <c r="QNF301"/>
      <c r="QNG301"/>
      <c r="QNH301"/>
      <c r="QNI301"/>
      <c r="QNJ301"/>
      <c r="QNK301"/>
      <c r="QNL301"/>
      <c r="QNM301"/>
      <c r="QNN301"/>
      <c r="QNO301"/>
      <c r="QNP301"/>
      <c r="QNQ301"/>
      <c r="QNR301"/>
      <c r="QNS301"/>
      <c r="QNT301"/>
      <c r="QNU301"/>
      <c r="QNV301"/>
      <c r="QNW301"/>
      <c r="QNX301"/>
      <c r="QNY301"/>
      <c r="QNZ301"/>
      <c r="QOA301"/>
      <c r="QOB301"/>
      <c r="QOC301"/>
      <c r="QOD301"/>
      <c r="QOE301"/>
      <c r="QOF301"/>
      <c r="QOG301"/>
      <c r="QOH301"/>
      <c r="QOI301"/>
      <c r="QOJ301"/>
      <c r="QOK301"/>
      <c r="QOL301"/>
      <c r="QOM301"/>
      <c r="QON301"/>
      <c r="QOO301"/>
      <c r="QOP301"/>
      <c r="QOQ301"/>
      <c r="QOR301"/>
      <c r="QOS301"/>
      <c r="QOT301"/>
      <c r="QOU301"/>
      <c r="QOV301"/>
      <c r="QOW301"/>
      <c r="QOX301"/>
      <c r="QOY301"/>
      <c r="QOZ301"/>
      <c r="QPA301"/>
      <c r="QPB301"/>
      <c r="QPC301"/>
      <c r="QPD301"/>
      <c r="QPE301"/>
      <c r="QPF301"/>
      <c r="QPG301"/>
      <c r="QPH301"/>
      <c r="QPI301"/>
      <c r="QPJ301"/>
      <c r="QPK301"/>
      <c r="QPL301"/>
      <c r="QPM301"/>
      <c r="QPN301"/>
      <c r="QPO301"/>
      <c r="QPP301"/>
      <c r="QPQ301"/>
      <c r="QPR301"/>
      <c r="QPS301"/>
      <c r="QPT301"/>
      <c r="QPU301"/>
      <c r="QPV301"/>
      <c r="QPW301"/>
      <c r="QPX301"/>
      <c r="QPY301"/>
      <c r="QPZ301"/>
      <c r="QQA301"/>
      <c r="QQB301"/>
      <c r="QQC301"/>
      <c r="QQD301"/>
      <c r="QQE301"/>
      <c r="QQF301"/>
      <c r="QQG301"/>
      <c r="QQH301"/>
      <c r="QQI301"/>
      <c r="QQJ301"/>
      <c r="QQK301"/>
      <c r="QQL301"/>
      <c r="QQM301"/>
      <c r="QQN301"/>
      <c r="QQO301"/>
      <c r="QQP301"/>
      <c r="QQQ301"/>
      <c r="QQR301"/>
      <c r="QQS301"/>
      <c r="QQT301"/>
      <c r="QQU301"/>
      <c r="QQV301"/>
      <c r="QQW301"/>
      <c r="QQX301"/>
      <c r="QQY301"/>
      <c r="QQZ301"/>
      <c r="QRA301"/>
      <c r="QRB301"/>
      <c r="QRC301"/>
      <c r="QRD301"/>
      <c r="QRE301"/>
      <c r="QRF301"/>
      <c r="QRG301"/>
      <c r="QRH301"/>
      <c r="QRI301"/>
      <c r="QRJ301"/>
      <c r="QRK301"/>
      <c r="QRL301"/>
      <c r="QRM301"/>
      <c r="QRN301"/>
      <c r="QRO301"/>
      <c r="QRP301"/>
      <c r="QRQ301"/>
      <c r="QRR301"/>
      <c r="QRS301"/>
      <c r="QRT301"/>
      <c r="QRU301"/>
      <c r="QRV301"/>
      <c r="QRW301"/>
      <c r="QRX301"/>
      <c r="QRY301"/>
      <c r="QRZ301"/>
      <c r="QSA301"/>
      <c r="QSB301"/>
      <c r="QSC301"/>
      <c r="QSD301"/>
      <c r="QSE301"/>
      <c r="QSF301"/>
      <c r="QSG301"/>
      <c r="QSH301"/>
      <c r="QSI301"/>
      <c r="QSJ301"/>
      <c r="QSK301"/>
      <c r="QSL301"/>
      <c r="QSM301"/>
      <c r="QSN301"/>
      <c r="QSO301"/>
      <c r="QSP301"/>
      <c r="QSQ301"/>
      <c r="QSR301"/>
      <c r="QSS301"/>
      <c r="QST301"/>
      <c r="QSU301"/>
      <c r="QSV301"/>
      <c r="QSW301"/>
      <c r="QSX301"/>
      <c r="QSY301"/>
      <c r="QSZ301"/>
      <c r="QTA301"/>
      <c r="QTB301"/>
      <c r="QTC301"/>
      <c r="QTD301"/>
      <c r="QTE301"/>
      <c r="QTF301"/>
      <c r="QTG301"/>
      <c r="QTH301"/>
      <c r="QTI301"/>
      <c r="QTJ301"/>
      <c r="QTK301"/>
      <c r="QTL301"/>
      <c r="QTM301"/>
      <c r="QTN301"/>
      <c r="QTO301"/>
      <c r="QTP301"/>
      <c r="QTQ301"/>
      <c r="QTR301"/>
      <c r="QTS301"/>
      <c r="QTT301"/>
      <c r="QTU301"/>
      <c r="QTV301"/>
      <c r="QTW301"/>
      <c r="QTX301"/>
      <c r="QTY301"/>
      <c r="QTZ301"/>
      <c r="QUA301"/>
      <c r="QUB301"/>
      <c r="QUC301"/>
      <c r="QUD301"/>
      <c r="QUE301"/>
      <c r="QUF301"/>
      <c r="QUG301"/>
      <c r="QUH301"/>
      <c r="QUI301"/>
      <c r="QUJ301"/>
      <c r="QUK301"/>
      <c r="QUL301"/>
      <c r="QUM301"/>
      <c r="QUN301"/>
      <c r="QUO301"/>
      <c r="QUP301"/>
      <c r="QUQ301"/>
      <c r="QUR301"/>
      <c r="QUS301"/>
      <c r="QUT301"/>
      <c r="QUU301"/>
      <c r="QUV301"/>
      <c r="QUW301"/>
      <c r="QUX301"/>
      <c r="QUY301"/>
      <c r="QUZ301"/>
      <c r="QVA301"/>
      <c r="QVB301"/>
      <c r="QVC301"/>
      <c r="QVD301"/>
      <c r="QVE301"/>
      <c r="QVF301"/>
      <c r="QVG301"/>
      <c r="QVH301"/>
      <c r="QVI301"/>
      <c r="QVJ301"/>
      <c r="QVK301"/>
      <c r="QVL301"/>
      <c r="QVM301"/>
      <c r="QVN301"/>
      <c r="QVO301"/>
      <c r="QVP301"/>
      <c r="QVQ301"/>
      <c r="QVR301"/>
      <c r="QVS301"/>
      <c r="QVT301"/>
      <c r="QVU301"/>
      <c r="QVV301"/>
      <c r="QVW301"/>
      <c r="QVX301"/>
      <c r="QVY301"/>
      <c r="QVZ301"/>
      <c r="QWA301"/>
      <c r="QWB301"/>
      <c r="QWC301"/>
      <c r="QWD301"/>
      <c r="QWE301"/>
      <c r="QWF301"/>
      <c r="QWG301"/>
      <c r="QWH301"/>
      <c r="QWI301"/>
      <c r="QWJ301"/>
      <c r="QWK301"/>
      <c r="QWL301"/>
      <c r="QWM301"/>
      <c r="QWN301"/>
      <c r="QWO301"/>
      <c r="QWP301"/>
      <c r="QWQ301"/>
      <c r="QWR301"/>
      <c r="QWS301"/>
      <c r="QWT301"/>
      <c r="QWU301"/>
      <c r="QWV301"/>
      <c r="QWW301"/>
      <c r="QWX301"/>
      <c r="QWY301"/>
      <c r="QWZ301"/>
      <c r="QXA301"/>
      <c r="QXB301"/>
      <c r="QXC301"/>
      <c r="QXD301"/>
      <c r="QXE301"/>
      <c r="QXF301"/>
      <c r="QXG301"/>
      <c r="QXH301"/>
      <c r="QXI301"/>
      <c r="QXJ301"/>
      <c r="QXK301"/>
      <c r="QXL301"/>
      <c r="QXM301"/>
      <c r="QXN301"/>
      <c r="QXO301"/>
      <c r="QXP301"/>
      <c r="QXQ301"/>
      <c r="QXR301"/>
      <c r="QXS301"/>
      <c r="QXT301"/>
      <c r="QXU301"/>
      <c r="QXV301"/>
      <c r="QXW301"/>
      <c r="QXX301"/>
      <c r="QXY301"/>
      <c r="QXZ301"/>
      <c r="QYA301"/>
      <c r="QYB301"/>
      <c r="QYC301"/>
      <c r="QYD301"/>
      <c r="QYE301"/>
      <c r="QYF301"/>
      <c r="QYG301"/>
      <c r="QYH301"/>
      <c r="QYI301"/>
      <c r="QYJ301"/>
      <c r="QYK301"/>
      <c r="QYL301"/>
      <c r="QYM301"/>
      <c r="QYN301"/>
      <c r="QYO301"/>
      <c r="QYP301"/>
      <c r="QYQ301"/>
      <c r="QYR301"/>
      <c r="QYS301"/>
      <c r="QYT301"/>
      <c r="QYU301"/>
      <c r="QYV301"/>
      <c r="QYW301"/>
      <c r="QYX301"/>
      <c r="QYY301"/>
      <c r="QYZ301"/>
      <c r="QZA301"/>
      <c r="QZB301"/>
      <c r="QZC301"/>
      <c r="QZD301"/>
      <c r="QZE301"/>
      <c r="QZF301"/>
      <c r="QZG301"/>
      <c r="QZH301"/>
      <c r="QZI301"/>
      <c r="QZJ301"/>
      <c r="QZK301"/>
      <c r="QZL301"/>
      <c r="QZM301"/>
      <c r="QZN301"/>
      <c r="QZO301"/>
      <c r="QZP301"/>
      <c r="QZQ301"/>
      <c r="QZR301"/>
      <c r="QZS301"/>
      <c r="QZT301"/>
      <c r="QZU301"/>
      <c r="QZV301"/>
      <c r="QZW301"/>
      <c r="QZX301"/>
      <c r="QZY301"/>
      <c r="QZZ301"/>
      <c r="RAA301"/>
      <c r="RAB301"/>
      <c r="RAC301"/>
      <c r="RAD301"/>
      <c r="RAE301"/>
      <c r="RAF301"/>
      <c r="RAG301"/>
      <c r="RAH301"/>
      <c r="RAI301"/>
      <c r="RAJ301"/>
      <c r="RAK301"/>
      <c r="RAL301"/>
      <c r="RAM301"/>
      <c r="RAN301"/>
      <c r="RAO301"/>
      <c r="RAP301"/>
      <c r="RAQ301"/>
      <c r="RAR301"/>
      <c r="RAS301"/>
      <c r="RAT301"/>
      <c r="RAU301"/>
      <c r="RAV301"/>
      <c r="RAW301"/>
      <c r="RAX301"/>
      <c r="RAY301"/>
      <c r="RAZ301"/>
      <c r="RBA301"/>
      <c r="RBB301"/>
      <c r="RBC301"/>
      <c r="RBD301"/>
      <c r="RBE301"/>
      <c r="RBF301"/>
      <c r="RBG301"/>
      <c r="RBH301"/>
      <c r="RBI301"/>
      <c r="RBJ301"/>
      <c r="RBK301"/>
      <c r="RBL301"/>
      <c r="RBM301"/>
      <c r="RBN301"/>
      <c r="RBO301"/>
      <c r="RBP301"/>
      <c r="RBQ301"/>
      <c r="RBR301"/>
      <c r="RBS301"/>
      <c r="RBT301"/>
      <c r="RBU301"/>
      <c r="RBV301"/>
      <c r="RBW301"/>
      <c r="RBX301"/>
      <c r="RBY301"/>
      <c r="RBZ301"/>
      <c r="RCA301"/>
      <c r="RCB301"/>
      <c r="RCC301"/>
      <c r="RCD301"/>
      <c r="RCE301"/>
      <c r="RCF301"/>
      <c r="RCG301"/>
      <c r="RCH301"/>
      <c r="RCI301"/>
      <c r="RCJ301"/>
      <c r="RCK301"/>
      <c r="RCL301"/>
      <c r="RCM301"/>
      <c r="RCN301"/>
      <c r="RCO301"/>
      <c r="RCP301"/>
      <c r="RCQ301"/>
      <c r="RCR301"/>
      <c r="RCS301"/>
      <c r="RCT301"/>
      <c r="RCU301"/>
      <c r="RCV301"/>
      <c r="RCW301"/>
      <c r="RCX301"/>
      <c r="RCY301"/>
      <c r="RCZ301"/>
      <c r="RDA301"/>
      <c r="RDB301"/>
      <c r="RDC301"/>
      <c r="RDD301"/>
      <c r="RDE301"/>
      <c r="RDF301"/>
      <c r="RDG301"/>
      <c r="RDH301"/>
      <c r="RDI301"/>
      <c r="RDJ301"/>
      <c r="RDK301"/>
      <c r="RDL301"/>
      <c r="RDM301"/>
      <c r="RDN301"/>
      <c r="RDO301"/>
      <c r="RDP301"/>
      <c r="RDQ301"/>
      <c r="RDR301"/>
      <c r="RDS301"/>
      <c r="RDT301"/>
      <c r="RDU301"/>
      <c r="RDV301"/>
      <c r="RDW301"/>
      <c r="RDX301"/>
      <c r="RDY301"/>
      <c r="RDZ301"/>
      <c r="REA301"/>
      <c r="REB301"/>
      <c r="REC301"/>
      <c r="RED301"/>
      <c r="REE301"/>
      <c r="REF301"/>
      <c r="REG301"/>
      <c r="REH301"/>
      <c r="REI301"/>
      <c r="REJ301"/>
      <c r="REK301"/>
      <c r="REL301"/>
      <c r="REM301"/>
      <c r="REN301"/>
      <c r="REO301"/>
      <c r="REP301"/>
      <c r="REQ301"/>
      <c r="RER301"/>
      <c r="RES301"/>
      <c r="RET301"/>
      <c r="REU301"/>
      <c r="REV301"/>
      <c r="REW301"/>
      <c r="REX301"/>
      <c r="REY301"/>
      <c r="REZ301"/>
      <c r="RFA301"/>
      <c r="RFB301"/>
      <c r="RFC301"/>
      <c r="RFD301"/>
      <c r="RFE301"/>
      <c r="RFF301"/>
      <c r="RFG301"/>
      <c r="RFH301"/>
      <c r="RFI301"/>
      <c r="RFJ301"/>
      <c r="RFK301"/>
      <c r="RFL301"/>
      <c r="RFM301"/>
      <c r="RFN301"/>
      <c r="RFO301"/>
      <c r="RFP301"/>
      <c r="RFQ301"/>
      <c r="RFR301"/>
      <c r="RFS301"/>
      <c r="RFT301"/>
      <c r="RFU301"/>
      <c r="RFV301"/>
      <c r="RFW301"/>
      <c r="RFX301"/>
      <c r="RFY301"/>
      <c r="RFZ301"/>
      <c r="RGA301"/>
      <c r="RGB301"/>
      <c r="RGC301"/>
      <c r="RGD301"/>
      <c r="RGE301"/>
      <c r="RGF301"/>
      <c r="RGG301"/>
      <c r="RGH301"/>
      <c r="RGI301"/>
      <c r="RGJ301"/>
      <c r="RGK301"/>
      <c r="RGL301"/>
      <c r="RGM301"/>
      <c r="RGN301"/>
      <c r="RGO301"/>
      <c r="RGP301"/>
      <c r="RGQ301"/>
      <c r="RGR301"/>
      <c r="RGS301"/>
      <c r="RGT301"/>
      <c r="RGU301"/>
      <c r="RGV301"/>
      <c r="RGW301"/>
      <c r="RGX301"/>
      <c r="RGY301"/>
      <c r="RGZ301"/>
      <c r="RHA301"/>
      <c r="RHB301"/>
      <c r="RHC301"/>
      <c r="RHD301"/>
      <c r="RHE301"/>
      <c r="RHF301"/>
      <c r="RHG301"/>
      <c r="RHH301"/>
      <c r="RHI301"/>
      <c r="RHJ301"/>
      <c r="RHK301"/>
      <c r="RHL301"/>
      <c r="RHM301"/>
      <c r="RHN301"/>
      <c r="RHO301"/>
      <c r="RHP301"/>
      <c r="RHQ301"/>
      <c r="RHR301"/>
      <c r="RHS301"/>
      <c r="RHT301"/>
      <c r="RHU301"/>
      <c r="RHV301"/>
      <c r="RHW301"/>
      <c r="RHX301"/>
      <c r="RHY301"/>
      <c r="RHZ301"/>
      <c r="RIA301"/>
      <c r="RIB301"/>
      <c r="RIC301"/>
      <c r="RID301"/>
      <c r="RIE301"/>
      <c r="RIF301"/>
      <c r="RIG301"/>
      <c r="RIH301"/>
      <c r="RII301"/>
      <c r="RIJ301"/>
      <c r="RIK301"/>
      <c r="RIL301"/>
      <c r="RIM301"/>
      <c r="RIN301"/>
      <c r="RIO301"/>
      <c r="RIP301"/>
      <c r="RIQ301"/>
      <c r="RIR301"/>
      <c r="RIS301"/>
      <c r="RIT301"/>
      <c r="RIU301"/>
      <c r="RIV301"/>
      <c r="RIW301"/>
      <c r="RIX301"/>
      <c r="RIY301"/>
      <c r="RIZ301"/>
      <c r="RJA301"/>
      <c r="RJB301"/>
      <c r="RJC301"/>
      <c r="RJD301"/>
      <c r="RJE301"/>
      <c r="RJF301"/>
      <c r="RJG301"/>
      <c r="RJH301"/>
      <c r="RJI301"/>
      <c r="RJJ301"/>
      <c r="RJK301"/>
      <c r="RJL301"/>
      <c r="RJM301"/>
      <c r="RJN301"/>
      <c r="RJO301"/>
      <c r="RJP301"/>
      <c r="RJQ301"/>
      <c r="RJR301"/>
      <c r="RJS301"/>
      <c r="RJT301"/>
      <c r="RJU301"/>
      <c r="RJV301"/>
      <c r="RJW301"/>
      <c r="RJX301"/>
      <c r="RJY301"/>
      <c r="RJZ301"/>
      <c r="RKA301"/>
      <c r="RKB301"/>
      <c r="RKC301"/>
      <c r="RKD301"/>
      <c r="RKE301"/>
      <c r="RKF301"/>
      <c r="RKG301"/>
      <c r="RKH301"/>
      <c r="RKI301"/>
      <c r="RKJ301"/>
      <c r="RKK301"/>
      <c r="RKL301"/>
      <c r="RKM301"/>
      <c r="RKN301"/>
      <c r="RKO301"/>
      <c r="RKP301"/>
      <c r="RKQ301"/>
      <c r="RKR301"/>
      <c r="RKS301"/>
      <c r="RKT301"/>
      <c r="RKU301"/>
      <c r="RKV301"/>
      <c r="RKW301"/>
      <c r="RKX301"/>
      <c r="RKY301"/>
      <c r="RKZ301"/>
      <c r="RLA301"/>
      <c r="RLB301"/>
      <c r="RLC301"/>
      <c r="RLD301"/>
      <c r="RLE301"/>
      <c r="RLF301"/>
      <c r="RLG301"/>
      <c r="RLH301"/>
      <c r="RLI301"/>
      <c r="RLJ301"/>
      <c r="RLK301"/>
      <c r="RLL301"/>
      <c r="RLM301"/>
      <c r="RLN301"/>
      <c r="RLO301"/>
      <c r="RLP301"/>
      <c r="RLQ301"/>
      <c r="RLR301"/>
      <c r="RLS301"/>
      <c r="RLT301"/>
      <c r="RLU301"/>
      <c r="RLV301"/>
      <c r="RLW301"/>
      <c r="RLX301"/>
      <c r="RLY301"/>
      <c r="RLZ301"/>
      <c r="RMA301"/>
      <c r="RMB301"/>
      <c r="RMC301"/>
      <c r="RMD301"/>
      <c r="RME301"/>
      <c r="RMF301"/>
      <c r="RMG301"/>
      <c r="RMH301"/>
      <c r="RMI301"/>
      <c r="RMJ301"/>
      <c r="RMK301"/>
      <c r="RML301"/>
      <c r="RMM301"/>
      <c r="RMN301"/>
      <c r="RMO301"/>
      <c r="RMP301"/>
      <c r="RMQ301"/>
      <c r="RMR301"/>
      <c r="RMS301"/>
      <c r="RMT301"/>
      <c r="RMU301"/>
      <c r="RMV301"/>
      <c r="RMW301"/>
      <c r="RMX301"/>
      <c r="RMY301"/>
      <c r="RMZ301"/>
      <c r="RNA301"/>
      <c r="RNB301"/>
      <c r="RNC301"/>
      <c r="RND301"/>
      <c r="RNE301"/>
      <c r="RNF301"/>
      <c r="RNG301"/>
      <c r="RNH301"/>
      <c r="RNI301"/>
      <c r="RNJ301"/>
      <c r="RNK301"/>
      <c r="RNL301"/>
      <c r="RNM301"/>
      <c r="RNN301"/>
      <c r="RNO301"/>
      <c r="RNP301"/>
      <c r="RNQ301"/>
      <c r="RNR301"/>
      <c r="RNS301"/>
      <c r="RNT301"/>
      <c r="RNU301"/>
      <c r="RNV301"/>
      <c r="RNW301"/>
      <c r="RNX301"/>
      <c r="RNY301"/>
      <c r="RNZ301"/>
      <c r="ROA301"/>
      <c r="ROB301"/>
      <c r="ROC301"/>
      <c r="ROD301"/>
      <c r="ROE301"/>
      <c r="ROF301"/>
      <c r="ROG301"/>
      <c r="ROH301"/>
      <c r="ROI301"/>
      <c r="ROJ301"/>
      <c r="ROK301"/>
      <c r="ROL301"/>
      <c r="ROM301"/>
      <c r="RON301"/>
      <c r="ROO301"/>
      <c r="ROP301"/>
      <c r="ROQ301"/>
      <c r="ROR301"/>
      <c r="ROS301"/>
      <c r="ROT301"/>
      <c r="ROU301"/>
      <c r="ROV301"/>
      <c r="ROW301"/>
      <c r="ROX301"/>
      <c r="ROY301"/>
      <c r="ROZ301"/>
      <c r="RPA301"/>
      <c r="RPB301"/>
      <c r="RPC301"/>
      <c r="RPD301"/>
      <c r="RPE301"/>
      <c r="RPF301"/>
      <c r="RPG301"/>
      <c r="RPH301"/>
      <c r="RPI301"/>
      <c r="RPJ301"/>
      <c r="RPK301"/>
      <c r="RPL301"/>
      <c r="RPM301"/>
      <c r="RPN301"/>
      <c r="RPO301"/>
      <c r="RPP301"/>
      <c r="RPQ301"/>
      <c r="RPR301"/>
      <c r="RPS301"/>
      <c r="RPT301"/>
      <c r="RPU301"/>
      <c r="RPV301"/>
      <c r="RPW301"/>
      <c r="RPX301"/>
      <c r="RPY301"/>
      <c r="RPZ301"/>
      <c r="RQA301"/>
      <c r="RQB301"/>
      <c r="RQC301"/>
      <c r="RQD301"/>
      <c r="RQE301"/>
      <c r="RQF301"/>
      <c r="RQG301"/>
      <c r="RQH301"/>
      <c r="RQI301"/>
      <c r="RQJ301"/>
      <c r="RQK301"/>
      <c r="RQL301"/>
      <c r="RQM301"/>
      <c r="RQN301"/>
      <c r="RQO301"/>
      <c r="RQP301"/>
      <c r="RQQ301"/>
      <c r="RQR301"/>
      <c r="RQS301"/>
      <c r="RQT301"/>
      <c r="RQU301"/>
      <c r="RQV301"/>
      <c r="RQW301"/>
      <c r="RQX301"/>
      <c r="RQY301"/>
      <c r="RQZ301"/>
      <c r="RRA301"/>
      <c r="RRB301"/>
      <c r="RRC301"/>
      <c r="RRD301"/>
      <c r="RRE301"/>
      <c r="RRF301"/>
      <c r="RRG301"/>
      <c r="RRH301"/>
      <c r="RRI301"/>
      <c r="RRJ301"/>
      <c r="RRK301"/>
      <c r="RRL301"/>
      <c r="RRM301"/>
      <c r="RRN301"/>
      <c r="RRO301"/>
      <c r="RRP301"/>
      <c r="RRQ301"/>
      <c r="RRR301"/>
      <c r="RRS301"/>
      <c r="RRT301"/>
      <c r="RRU301"/>
      <c r="RRV301"/>
      <c r="RRW301"/>
      <c r="RRX301"/>
      <c r="RRY301"/>
      <c r="RRZ301"/>
      <c r="RSA301"/>
      <c r="RSB301"/>
      <c r="RSC301"/>
      <c r="RSD301"/>
      <c r="RSE301"/>
      <c r="RSF301"/>
      <c r="RSG301"/>
      <c r="RSH301"/>
      <c r="RSI301"/>
      <c r="RSJ301"/>
      <c r="RSK301"/>
      <c r="RSL301"/>
      <c r="RSM301"/>
      <c r="RSN301"/>
      <c r="RSO301"/>
      <c r="RSP301"/>
      <c r="RSQ301"/>
      <c r="RSR301"/>
      <c r="RSS301"/>
      <c r="RST301"/>
      <c r="RSU301"/>
      <c r="RSV301"/>
      <c r="RSW301"/>
      <c r="RSX301"/>
      <c r="RSY301"/>
      <c r="RSZ301"/>
      <c r="RTA301"/>
      <c r="RTB301"/>
      <c r="RTC301"/>
      <c r="RTD301"/>
      <c r="RTE301"/>
      <c r="RTF301"/>
      <c r="RTG301"/>
      <c r="RTH301"/>
      <c r="RTI301"/>
      <c r="RTJ301"/>
      <c r="RTK301"/>
      <c r="RTL301"/>
      <c r="RTM301"/>
      <c r="RTN301"/>
      <c r="RTO301"/>
      <c r="RTP301"/>
      <c r="RTQ301"/>
      <c r="RTR301"/>
      <c r="RTS301"/>
      <c r="RTT301"/>
      <c r="RTU301"/>
      <c r="RTV301"/>
      <c r="RTW301"/>
      <c r="RTX301"/>
      <c r="RTY301"/>
      <c r="RTZ301"/>
      <c r="RUA301"/>
      <c r="RUB301"/>
      <c r="RUC301"/>
      <c r="RUD301"/>
      <c r="RUE301"/>
      <c r="RUF301"/>
      <c r="RUG301"/>
      <c r="RUH301"/>
      <c r="RUI301"/>
      <c r="RUJ301"/>
      <c r="RUK301"/>
      <c r="RUL301"/>
      <c r="RUM301"/>
      <c r="RUN301"/>
      <c r="RUO301"/>
      <c r="RUP301"/>
      <c r="RUQ301"/>
      <c r="RUR301"/>
      <c r="RUS301"/>
      <c r="RUT301"/>
      <c r="RUU301"/>
      <c r="RUV301"/>
      <c r="RUW301"/>
      <c r="RUX301"/>
      <c r="RUY301"/>
      <c r="RUZ301"/>
      <c r="RVA301"/>
      <c r="RVB301"/>
      <c r="RVC301"/>
      <c r="RVD301"/>
      <c r="RVE301"/>
      <c r="RVF301"/>
      <c r="RVG301"/>
      <c r="RVH301"/>
      <c r="RVI301"/>
      <c r="RVJ301"/>
      <c r="RVK301"/>
      <c r="RVL301"/>
      <c r="RVM301"/>
      <c r="RVN301"/>
      <c r="RVO301"/>
      <c r="RVP301"/>
      <c r="RVQ301"/>
      <c r="RVR301"/>
      <c r="RVS301"/>
      <c r="RVT301"/>
      <c r="RVU301"/>
      <c r="RVV301"/>
      <c r="RVW301"/>
      <c r="RVX301"/>
      <c r="RVY301"/>
      <c r="RVZ301"/>
      <c r="RWA301"/>
      <c r="RWB301"/>
      <c r="RWC301"/>
      <c r="RWD301"/>
      <c r="RWE301"/>
      <c r="RWF301"/>
      <c r="RWG301"/>
      <c r="RWH301"/>
      <c r="RWI301"/>
      <c r="RWJ301"/>
      <c r="RWK301"/>
      <c r="RWL301"/>
      <c r="RWM301"/>
      <c r="RWN301"/>
      <c r="RWO301"/>
      <c r="RWP301"/>
      <c r="RWQ301"/>
      <c r="RWR301"/>
      <c r="RWS301"/>
      <c r="RWT301"/>
      <c r="RWU301"/>
      <c r="RWV301"/>
      <c r="RWW301"/>
      <c r="RWX301"/>
      <c r="RWY301"/>
      <c r="RWZ301"/>
      <c r="RXA301"/>
      <c r="RXB301"/>
      <c r="RXC301"/>
      <c r="RXD301"/>
      <c r="RXE301"/>
      <c r="RXF301"/>
      <c r="RXG301"/>
      <c r="RXH301"/>
      <c r="RXI301"/>
      <c r="RXJ301"/>
      <c r="RXK301"/>
      <c r="RXL301"/>
      <c r="RXM301"/>
      <c r="RXN301"/>
      <c r="RXO301"/>
      <c r="RXP301"/>
      <c r="RXQ301"/>
      <c r="RXR301"/>
      <c r="RXS301"/>
      <c r="RXT301"/>
      <c r="RXU301"/>
      <c r="RXV301"/>
      <c r="RXW301"/>
      <c r="RXX301"/>
      <c r="RXY301"/>
      <c r="RXZ301"/>
      <c r="RYA301"/>
      <c r="RYB301"/>
      <c r="RYC301"/>
      <c r="RYD301"/>
      <c r="RYE301"/>
      <c r="RYF301"/>
      <c r="RYG301"/>
      <c r="RYH301"/>
      <c r="RYI301"/>
      <c r="RYJ301"/>
      <c r="RYK301"/>
      <c r="RYL301"/>
      <c r="RYM301"/>
      <c r="RYN301"/>
      <c r="RYO301"/>
      <c r="RYP301"/>
      <c r="RYQ301"/>
      <c r="RYR301"/>
      <c r="RYS301"/>
      <c r="RYT301"/>
      <c r="RYU301"/>
      <c r="RYV301"/>
      <c r="RYW301"/>
      <c r="RYX301"/>
      <c r="RYY301"/>
      <c r="RYZ301"/>
      <c r="RZA301"/>
      <c r="RZB301"/>
      <c r="RZC301"/>
      <c r="RZD301"/>
      <c r="RZE301"/>
      <c r="RZF301"/>
      <c r="RZG301"/>
      <c r="RZH301"/>
      <c r="RZI301"/>
      <c r="RZJ301"/>
      <c r="RZK301"/>
      <c r="RZL301"/>
      <c r="RZM301"/>
      <c r="RZN301"/>
      <c r="RZO301"/>
      <c r="RZP301"/>
      <c r="RZQ301"/>
      <c r="RZR301"/>
      <c r="RZS301"/>
      <c r="RZT301"/>
      <c r="RZU301"/>
      <c r="RZV301"/>
      <c r="RZW301"/>
      <c r="RZX301"/>
      <c r="RZY301"/>
      <c r="RZZ301"/>
      <c r="SAA301"/>
      <c r="SAB301"/>
      <c r="SAC301"/>
      <c r="SAD301"/>
      <c r="SAE301"/>
      <c r="SAF301"/>
      <c r="SAG301"/>
      <c r="SAH301"/>
      <c r="SAI301"/>
      <c r="SAJ301"/>
      <c r="SAK301"/>
      <c r="SAL301"/>
      <c r="SAM301"/>
      <c r="SAN301"/>
      <c r="SAO301"/>
      <c r="SAP301"/>
      <c r="SAQ301"/>
      <c r="SAR301"/>
      <c r="SAS301"/>
      <c r="SAT301"/>
      <c r="SAU301"/>
      <c r="SAV301"/>
      <c r="SAW301"/>
      <c r="SAX301"/>
      <c r="SAY301"/>
      <c r="SAZ301"/>
      <c r="SBA301"/>
      <c r="SBB301"/>
      <c r="SBC301"/>
      <c r="SBD301"/>
      <c r="SBE301"/>
      <c r="SBF301"/>
      <c r="SBG301"/>
      <c r="SBH301"/>
      <c r="SBI301"/>
      <c r="SBJ301"/>
      <c r="SBK301"/>
      <c r="SBL301"/>
      <c r="SBM301"/>
      <c r="SBN301"/>
      <c r="SBO301"/>
      <c r="SBP301"/>
      <c r="SBQ301"/>
      <c r="SBR301"/>
      <c r="SBS301"/>
      <c r="SBT301"/>
      <c r="SBU301"/>
      <c r="SBV301"/>
      <c r="SBW301"/>
      <c r="SBX301"/>
      <c r="SBY301"/>
      <c r="SBZ301"/>
      <c r="SCA301"/>
      <c r="SCB301"/>
      <c r="SCC301"/>
      <c r="SCD301"/>
      <c r="SCE301"/>
      <c r="SCF301"/>
      <c r="SCG301"/>
      <c r="SCH301"/>
      <c r="SCI301"/>
      <c r="SCJ301"/>
      <c r="SCK301"/>
      <c r="SCL301"/>
      <c r="SCM301"/>
      <c r="SCN301"/>
      <c r="SCO301"/>
      <c r="SCP301"/>
      <c r="SCQ301"/>
      <c r="SCR301"/>
      <c r="SCS301"/>
      <c r="SCT301"/>
      <c r="SCU301"/>
      <c r="SCV301"/>
      <c r="SCW301"/>
      <c r="SCX301"/>
      <c r="SCY301"/>
      <c r="SCZ301"/>
      <c r="SDA301"/>
      <c r="SDB301"/>
      <c r="SDC301"/>
      <c r="SDD301"/>
      <c r="SDE301"/>
      <c r="SDF301"/>
      <c r="SDG301"/>
      <c r="SDH301"/>
      <c r="SDI301"/>
      <c r="SDJ301"/>
      <c r="SDK301"/>
      <c r="SDL301"/>
      <c r="SDM301"/>
      <c r="SDN301"/>
      <c r="SDO301"/>
      <c r="SDP301"/>
      <c r="SDQ301"/>
      <c r="SDR301"/>
      <c r="SDS301"/>
      <c r="SDT301"/>
      <c r="SDU301"/>
      <c r="SDV301"/>
      <c r="SDW301"/>
      <c r="SDX301"/>
      <c r="SDY301"/>
      <c r="SDZ301"/>
      <c r="SEA301"/>
      <c r="SEB301"/>
      <c r="SEC301"/>
      <c r="SED301"/>
      <c r="SEE301"/>
      <c r="SEF301"/>
      <c r="SEG301"/>
      <c r="SEH301"/>
      <c r="SEI301"/>
      <c r="SEJ301"/>
      <c r="SEK301"/>
      <c r="SEL301"/>
      <c r="SEM301"/>
      <c r="SEN301"/>
      <c r="SEO301"/>
      <c r="SEP301"/>
      <c r="SEQ301"/>
      <c r="SER301"/>
      <c r="SES301"/>
      <c r="SET301"/>
      <c r="SEU301"/>
      <c r="SEV301"/>
      <c r="SEW301"/>
      <c r="SEX301"/>
      <c r="SEY301"/>
      <c r="SEZ301"/>
      <c r="SFA301"/>
      <c r="SFB301"/>
      <c r="SFC301"/>
      <c r="SFD301"/>
      <c r="SFE301"/>
      <c r="SFF301"/>
      <c r="SFG301"/>
      <c r="SFH301"/>
      <c r="SFI301"/>
      <c r="SFJ301"/>
      <c r="SFK301"/>
      <c r="SFL301"/>
      <c r="SFM301"/>
      <c r="SFN301"/>
      <c r="SFO301"/>
      <c r="SFP301"/>
      <c r="SFQ301"/>
      <c r="SFR301"/>
      <c r="SFS301"/>
      <c r="SFT301"/>
      <c r="SFU301"/>
      <c r="SFV301"/>
      <c r="SFW301"/>
      <c r="SFX301"/>
      <c r="SFY301"/>
      <c r="SFZ301"/>
      <c r="SGA301"/>
      <c r="SGB301"/>
      <c r="SGC301"/>
      <c r="SGD301"/>
      <c r="SGE301"/>
      <c r="SGF301"/>
      <c r="SGG301"/>
      <c r="SGH301"/>
      <c r="SGI301"/>
      <c r="SGJ301"/>
      <c r="SGK301"/>
      <c r="SGL301"/>
      <c r="SGM301"/>
      <c r="SGN301"/>
      <c r="SGO301"/>
      <c r="SGP301"/>
      <c r="SGQ301"/>
      <c r="SGR301"/>
      <c r="SGS301"/>
      <c r="SGT301"/>
      <c r="SGU301"/>
      <c r="SGV301"/>
      <c r="SGW301"/>
      <c r="SGX301"/>
      <c r="SGY301"/>
      <c r="SGZ301"/>
      <c r="SHA301"/>
      <c r="SHB301"/>
      <c r="SHC301"/>
      <c r="SHD301"/>
      <c r="SHE301"/>
      <c r="SHF301"/>
      <c r="SHG301"/>
      <c r="SHH301"/>
      <c r="SHI301"/>
      <c r="SHJ301"/>
      <c r="SHK301"/>
      <c r="SHL301"/>
      <c r="SHM301"/>
      <c r="SHN301"/>
      <c r="SHO301"/>
      <c r="SHP301"/>
      <c r="SHQ301"/>
      <c r="SHR301"/>
      <c r="SHS301"/>
      <c r="SHT301"/>
      <c r="SHU301"/>
      <c r="SHV301"/>
      <c r="SHW301"/>
      <c r="SHX301"/>
      <c r="SHY301"/>
      <c r="SHZ301"/>
      <c r="SIA301"/>
      <c r="SIB301"/>
      <c r="SIC301"/>
      <c r="SID301"/>
      <c r="SIE301"/>
      <c r="SIF301"/>
      <c r="SIG301"/>
      <c r="SIH301"/>
      <c r="SII301"/>
      <c r="SIJ301"/>
      <c r="SIK301"/>
      <c r="SIL301"/>
      <c r="SIM301"/>
      <c r="SIN301"/>
      <c r="SIO301"/>
      <c r="SIP301"/>
      <c r="SIQ301"/>
      <c r="SIR301"/>
      <c r="SIS301"/>
      <c r="SIT301"/>
      <c r="SIU301"/>
      <c r="SIV301"/>
      <c r="SIW301"/>
      <c r="SIX301"/>
      <c r="SIY301"/>
      <c r="SIZ301"/>
      <c r="SJA301"/>
      <c r="SJB301"/>
      <c r="SJC301"/>
      <c r="SJD301"/>
      <c r="SJE301"/>
      <c r="SJF301"/>
      <c r="SJG301"/>
      <c r="SJH301"/>
      <c r="SJI301"/>
      <c r="SJJ301"/>
      <c r="SJK301"/>
      <c r="SJL301"/>
      <c r="SJM301"/>
      <c r="SJN301"/>
      <c r="SJO301"/>
      <c r="SJP301"/>
      <c r="SJQ301"/>
      <c r="SJR301"/>
      <c r="SJS301"/>
      <c r="SJT301"/>
      <c r="SJU301"/>
      <c r="SJV301"/>
      <c r="SJW301"/>
      <c r="SJX301"/>
      <c r="SJY301"/>
      <c r="SJZ301"/>
      <c r="SKA301"/>
      <c r="SKB301"/>
      <c r="SKC301"/>
      <c r="SKD301"/>
      <c r="SKE301"/>
      <c r="SKF301"/>
      <c r="SKG301"/>
      <c r="SKH301"/>
      <c r="SKI301"/>
      <c r="SKJ301"/>
      <c r="SKK301"/>
      <c r="SKL301"/>
      <c r="SKM301"/>
      <c r="SKN301"/>
      <c r="SKO301"/>
      <c r="SKP301"/>
      <c r="SKQ301"/>
      <c r="SKR301"/>
      <c r="SKS301"/>
      <c r="SKT301"/>
      <c r="SKU301"/>
      <c r="SKV301"/>
      <c r="SKW301"/>
      <c r="SKX301"/>
      <c r="SKY301"/>
      <c r="SKZ301"/>
      <c r="SLA301"/>
      <c r="SLB301"/>
      <c r="SLC301"/>
      <c r="SLD301"/>
      <c r="SLE301"/>
      <c r="SLF301"/>
      <c r="SLG301"/>
      <c r="SLH301"/>
      <c r="SLI301"/>
      <c r="SLJ301"/>
      <c r="SLK301"/>
      <c r="SLL301"/>
      <c r="SLM301"/>
      <c r="SLN301"/>
      <c r="SLO301"/>
      <c r="SLP301"/>
      <c r="SLQ301"/>
      <c r="SLR301"/>
      <c r="SLS301"/>
      <c r="SLT301"/>
      <c r="SLU301"/>
      <c r="SLV301"/>
      <c r="SLW301"/>
      <c r="SLX301"/>
      <c r="SLY301"/>
      <c r="SLZ301"/>
      <c r="SMA301"/>
      <c r="SMB301"/>
      <c r="SMC301"/>
      <c r="SMD301"/>
      <c r="SME301"/>
      <c r="SMF301"/>
      <c r="SMG301"/>
      <c r="SMH301"/>
      <c r="SMI301"/>
      <c r="SMJ301"/>
      <c r="SMK301"/>
      <c r="SML301"/>
      <c r="SMM301"/>
      <c r="SMN301"/>
      <c r="SMO301"/>
      <c r="SMP301"/>
      <c r="SMQ301"/>
      <c r="SMR301"/>
      <c r="SMS301"/>
      <c r="SMT301"/>
      <c r="SMU301"/>
      <c r="SMV301"/>
      <c r="SMW301"/>
      <c r="SMX301"/>
      <c r="SMY301"/>
      <c r="SMZ301"/>
      <c r="SNA301"/>
      <c r="SNB301"/>
      <c r="SNC301"/>
      <c r="SND301"/>
      <c r="SNE301"/>
      <c r="SNF301"/>
      <c r="SNG301"/>
      <c r="SNH301"/>
      <c r="SNI301"/>
      <c r="SNJ301"/>
      <c r="SNK301"/>
      <c r="SNL301"/>
      <c r="SNM301"/>
      <c r="SNN301"/>
      <c r="SNO301"/>
      <c r="SNP301"/>
      <c r="SNQ301"/>
      <c r="SNR301"/>
      <c r="SNS301"/>
      <c r="SNT301"/>
      <c r="SNU301"/>
      <c r="SNV301"/>
      <c r="SNW301"/>
      <c r="SNX301"/>
      <c r="SNY301"/>
      <c r="SNZ301"/>
      <c r="SOA301"/>
      <c r="SOB301"/>
      <c r="SOC301"/>
      <c r="SOD301"/>
      <c r="SOE301"/>
      <c r="SOF301"/>
      <c r="SOG301"/>
      <c r="SOH301"/>
      <c r="SOI301"/>
      <c r="SOJ301"/>
      <c r="SOK301"/>
      <c r="SOL301"/>
      <c r="SOM301"/>
      <c r="SON301"/>
      <c r="SOO301"/>
      <c r="SOP301"/>
      <c r="SOQ301"/>
      <c r="SOR301"/>
      <c r="SOS301"/>
      <c r="SOT301"/>
      <c r="SOU301"/>
      <c r="SOV301"/>
      <c r="SOW301"/>
      <c r="SOX301"/>
      <c r="SOY301"/>
      <c r="SOZ301"/>
      <c r="SPA301"/>
      <c r="SPB301"/>
      <c r="SPC301"/>
      <c r="SPD301"/>
      <c r="SPE301"/>
      <c r="SPF301"/>
      <c r="SPG301"/>
      <c r="SPH301"/>
      <c r="SPI301"/>
      <c r="SPJ301"/>
      <c r="SPK301"/>
      <c r="SPL301"/>
      <c r="SPM301"/>
      <c r="SPN301"/>
      <c r="SPO301"/>
      <c r="SPP301"/>
      <c r="SPQ301"/>
      <c r="SPR301"/>
      <c r="SPS301"/>
      <c r="SPT301"/>
      <c r="SPU301"/>
      <c r="SPV301"/>
      <c r="SPW301"/>
      <c r="SPX301"/>
      <c r="SPY301"/>
      <c r="SPZ301"/>
      <c r="SQA301"/>
      <c r="SQB301"/>
      <c r="SQC301"/>
      <c r="SQD301"/>
      <c r="SQE301"/>
      <c r="SQF301"/>
      <c r="SQG301"/>
      <c r="SQH301"/>
      <c r="SQI301"/>
      <c r="SQJ301"/>
      <c r="SQK301"/>
      <c r="SQL301"/>
      <c r="SQM301"/>
      <c r="SQN301"/>
      <c r="SQO301"/>
      <c r="SQP301"/>
      <c r="SQQ301"/>
      <c r="SQR301"/>
      <c r="SQS301"/>
      <c r="SQT301"/>
      <c r="SQU301"/>
      <c r="SQV301"/>
      <c r="SQW301"/>
      <c r="SQX301"/>
      <c r="SQY301"/>
      <c r="SQZ301"/>
      <c r="SRA301"/>
      <c r="SRB301"/>
      <c r="SRC301"/>
      <c r="SRD301"/>
      <c r="SRE301"/>
      <c r="SRF301"/>
      <c r="SRG301"/>
      <c r="SRH301"/>
      <c r="SRI301"/>
      <c r="SRJ301"/>
      <c r="SRK301"/>
      <c r="SRL301"/>
      <c r="SRM301"/>
      <c r="SRN301"/>
      <c r="SRO301"/>
      <c r="SRP301"/>
      <c r="SRQ301"/>
      <c r="SRR301"/>
      <c r="SRS301"/>
      <c r="SRT301"/>
      <c r="SRU301"/>
      <c r="SRV301"/>
      <c r="SRW301"/>
      <c r="SRX301"/>
      <c r="SRY301"/>
      <c r="SRZ301"/>
      <c r="SSA301"/>
      <c r="SSB301"/>
      <c r="SSC301"/>
      <c r="SSD301"/>
      <c r="SSE301"/>
      <c r="SSF301"/>
      <c r="SSG301"/>
      <c r="SSH301"/>
      <c r="SSI301"/>
      <c r="SSJ301"/>
      <c r="SSK301"/>
      <c r="SSL301"/>
      <c r="SSM301"/>
      <c r="SSN301"/>
      <c r="SSO301"/>
      <c r="SSP301"/>
      <c r="SSQ301"/>
      <c r="SSR301"/>
      <c r="SSS301"/>
      <c r="SST301"/>
      <c r="SSU301"/>
      <c r="SSV301"/>
      <c r="SSW301"/>
      <c r="SSX301"/>
      <c r="SSY301"/>
      <c r="SSZ301"/>
      <c r="STA301"/>
      <c r="STB301"/>
      <c r="STC301"/>
      <c r="STD301"/>
      <c r="STE301"/>
      <c r="STF301"/>
      <c r="STG301"/>
      <c r="STH301"/>
      <c r="STI301"/>
      <c r="STJ301"/>
      <c r="STK301"/>
      <c r="STL301"/>
      <c r="STM301"/>
      <c r="STN301"/>
      <c r="STO301"/>
      <c r="STP301"/>
      <c r="STQ301"/>
      <c r="STR301"/>
      <c r="STS301"/>
      <c r="STT301"/>
      <c r="STU301"/>
      <c r="STV301"/>
      <c r="STW301"/>
      <c r="STX301"/>
      <c r="STY301"/>
      <c r="STZ301"/>
      <c r="SUA301"/>
      <c r="SUB301"/>
      <c r="SUC301"/>
      <c r="SUD301"/>
      <c r="SUE301"/>
      <c r="SUF301"/>
      <c r="SUG301"/>
      <c r="SUH301"/>
      <c r="SUI301"/>
      <c r="SUJ301"/>
      <c r="SUK301"/>
      <c r="SUL301"/>
      <c r="SUM301"/>
      <c r="SUN301"/>
      <c r="SUO301"/>
      <c r="SUP301"/>
      <c r="SUQ301"/>
      <c r="SUR301"/>
      <c r="SUS301"/>
      <c r="SUT301"/>
      <c r="SUU301"/>
      <c r="SUV301"/>
      <c r="SUW301"/>
      <c r="SUX301"/>
      <c r="SUY301"/>
      <c r="SUZ301"/>
      <c r="SVA301"/>
      <c r="SVB301"/>
      <c r="SVC301"/>
      <c r="SVD301"/>
      <c r="SVE301"/>
      <c r="SVF301"/>
      <c r="SVG301"/>
      <c r="SVH301"/>
      <c r="SVI301"/>
      <c r="SVJ301"/>
      <c r="SVK301"/>
      <c r="SVL301"/>
      <c r="SVM301"/>
      <c r="SVN301"/>
      <c r="SVO301"/>
      <c r="SVP301"/>
      <c r="SVQ301"/>
      <c r="SVR301"/>
      <c r="SVS301"/>
      <c r="SVT301"/>
      <c r="SVU301"/>
      <c r="SVV301"/>
      <c r="SVW301"/>
      <c r="SVX301"/>
      <c r="SVY301"/>
      <c r="SVZ301"/>
      <c r="SWA301"/>
      <c r="SWB301"/>
      <c r="SWC301"/>
      <c r="SWD301"/>
      <c r="SWE301"/>
      <c r="SWF301"/>
      <c r="SWG301"/>
      <c r="SWH301"/>
      <c r="SWI301"/>
      <c r="SWJ301"/>
      <c r="SWK301"/>
      <c r="SWL301"/>
      <c r="SWM301"/>
      <c r="SWN301"/>
      <c r="SWO301"/>
      <c r="SWP301"/>
      <c r="SWQ301"/>
      <c r="SWR301"/>
      <c r="SWS301"/>
      <c r="SWT301"/>
      <c r="SWU301"/>
      <c r="SWV301"/>
      <c r="SWW301"/>
      <c r="SWX301"/>
      <c r="SWY301"/>
      <c r="SWZ301"/>
      <c r="SXA301"/>
      <c r="SXB301"/>
      <c r="SXC301"/>
      <c r="SXD301"/>
      <c r="SXE301"/>
      <c r="SXF301"/>
      <c r="SXG301"/>
      <c r="SXH301"/>
      <c r="SXI301"/>
      <c r="SXJ301"/>
      <c r="SXK301"/>
      <c r="SXL301"/>
      <c r="SXM301"/>
      <c r="SXN301"/>
      <c r="SXO301"/>
      <c r="SXP301"/>
      <c r="SXQ301"/>
      <c r="SXR301"/>
      <c r="SXS301"/>
      <c r="SXT301"/>
      <c r="SXU301"/>
      <c r="SXV301"/>
      <c r="SXW301"/>
      <c r="SXX301"/>
      <c r="SXY301"/>
      <c r="SXZ301"/>
      <c r="SYA301"/>
      <c r="SYB301"/>
      <c r="SYC301"/>
      <c r="SYD301"/>
      <c r="SYE301"/>
      <c r="SYF301"/>
      <c r="SYG301"/>
      <c r="SYH301"/>
      <c r="SYI301"/>
      <c r="SYJ301"/>
      <c r="SYK301"/>
      <c r="SYL301"/>
      <c r="SYM301"/>
      <c r="SYN301"/>
      <c r="SYO301"/>
      <c r="SYP301"/>
      <c r="SYQ301"/>
      <c r="SYR301"/>
      <c r="SYS301"/>
      <c r="SYT301"/>
      <c r="SYU301"/>
      <c r="SYV301"/>
      <c r="SYW301"/>
      <c r="SYX301"/>
      <c r="SYY301"/>
      <c r="SYZ301"/>
      <c r="SZA301"/>
      <c r="SZB301"/>
      <c r="SZC301"/>
      <c r="SZD301"/>
      <c r="SZE301"/>
      <c r="SZF301"/>
      <c r="SZG301"/>
      <c r="SZH301"/>
      <c r="SZI301"/>
      <c r="SZJ301"/>
      <c r="SZK301"/>
      <c r="SZL301"/>
      <c r="SZM301"/>
      <c r="SZN301"/>
      <c r="SZO301"/>
      <c r="SZP301"/>
      <c r="SZQ301"/>
      <c r="SZR301"/>
      <c r="SZS301"/>
      <c r="SZT301"/>
      <c r="SZU301"/>
      <c r="SZV301"/>
      <c r="SZW301"/>
      <c r="SZX301"/>
      <c r="SZY301"/>
      <c r="SZZ301"/>
      <c r="TAA301"/>
      <c r="TAB301"/>
      <c r="TAC301"/>
      <c r="TAD301"/>
      <c r="TAE301"/>
      <c r="TAF301"/>
      <c r="TAG301"/>
      <c r="TAH301"/>
      <c r="TAI301"/>
      <c r="TAJ301"/>
      <c r="TAK301"/>
      <c r="TAL301"/>
      <c r="TAM301"/>
      <c r="TAN301"/>
      <c r="TAO301"/>
      <c r="TAP301"/>
      <c r="TAQ301"/>
      <c r="TAR301"/>
      <c r="TAS301"/>
      <c r="TAT301"/>
      <c r="TAU301"/>
      <c r="TAV301"/>
      <c r="TAW301"/>
      <c r="TAX301"/>
      <c r="TAY301"/>
      <c r="TAZ301"/>
      <c r="TBA301"/>
      <c r="TBB301"/>
      <c r="TBC301"/>
      <c r="TBD301"/>
      <c r="TBE301"/>
      <c r="TBF301"/>
      <c r="TBG301"/>
      <c r="TBH301"/>
      <c r="TBI301"/>
      <c r="TBJ301"/>
      <c r="TBK301"/>
      <c r="TBL301"/>
      <c r="TBM301"/>
      <c r="TBN301"/>
      <c r="TBO301"/>
      <c r="TBP301"/>
      <c r="TBQ301"/>
      <c r="TBR301"/>
      <c r="TBS301"/>
      <c r="TBT301"/>
      <c r="TBU301"/>
      <c r="TBV301"/>
      <c r="TBW301"/>
      <c r="TBX301"/>
      <c r="TBY301"/>
      <c r="TBZ301"/>
      <c r="TCA301"/>
      <c r="TCB301"/>
      <c r="TCC301"/>
      <c r="TCD301"/>
      <c r="TCE301"/>
      <c r="TCF301"/>
      <c r="TCG301"/>
      <c r="TCH301"/>
      <c r="TCI301"/>
      <c r="TCJ301"/>
      <c r="TCK301"/>
      <c r="TCL301"/>
      <c r="TCM301"/>
      <c r="TCN301"/>
      <c r="TCO301"/>
      <c r="TCP301"/>
      <c r="TCQ301"/>
      <c r="TCR301"/>
      <c r="TCS301"/>
      <c r="TCT301"/>
      <c r="TCU301"/>
      <c r="TCV301"/>
      <c r="TCW301"/>
      <c r="TCX301"/>
      <c r="TCY301"/>
      <c r="TCZ301"/>
      <c r="TDA301"/>
      <c r="TDB301"/>
      <c r="TDC301"/>
      <c r="TDD301"/>
      <c r="TDE301"/>
      <c r="TDF301"/>
      <c r="TDG301"/>
      <c r="TDH301"/>
      <c r="TDI301"/>
      <c r="TDJ301"/>
      <c r="TDK301"/>
      <c r="TDL301"/>
      <c r="TDM301"/>
      <c r="TDN301"/>
      <c r="TDO301"/>
      <c r="TDP301"/>
      <c r="TDQ301"/>
      <c r="TDR301"/>
      <c r="TDS301"/>
      <c r="TDT301"/>
      <c r="TDU301"/>
      <c r="TDV301"/>
      <c r="TDW301"/>
      <c r="TDX301"/>
      <c r="TDY301"/>
      <c r="TDZ301"/>
      <c r="TEA301"/>
      <c r="TEB301"/>
      <c r="TEC301"/>
      <c r="TED301"/>
      <c r="TEE301"/>
      <c r="TEF301"/>
      <c r="TEG301"/>
      <c r="TEH301"/>
      <c r="TEI301"/>
      <c r="TEJ301"/>
      <c r="TEK301"/>
      <c r="TEL301"/>
      <c r="TEM301"/>
      <c r="TEN301"/>
      <c r="TEO301"/>
      <c r="TEP301"/>
      <c r="TEQ301"/>
      <c r="TER301"/>
      <c r="TES301"/>
      <c r="TET301"/>
      <c r="TEU301"/>
      <c r="TEV301"/>
      <c r="TEW301"/>
      <c r="TEX301"/>
      <c r="TEY301"/>
      <c r="TEZ301"/>
      <c r="TFA301"/>
      <c r="TFB301"/>
      <c r="TFC301"/>
      <c r="TFD301"/>
      <c r="TFE301"/>
      <c r="TFF301"/>
      <c r="TFG301"/>
      <c r="TFH301"/>
      <c r="TFI301"/>
      <c r="TFJ301"/>
      <c r="TFK301"/>
      <c r="TFL301"/>
      <c r="TFM301"/>
      <c r="TFN301"/>
      <c r="TFO301"/>
      <c r="TFP301"/>
      <c r="TFQ301"/>
      <c r="TFR301"/>
      <c r="TFS301"/>
      <c r="TFT301"/>
      <c r="TFU301"/>
      <c r="TFV301"/>
      <c r="TFW301"/>
      <c r="TFX301"/>
      <c r="TFY301"/>
      <c r="TFZ301"/>
      <c r="TGA301"/>
      <c r="TGB301"/>
      <c r="TGC301"/>
      <c r="TGD301"/>
      <c r="TGE301"/>
      <c r="TGF301"/>
      <c r="TGG301"/>
      <c r="TGH301"/>
      <c r="TGI301"/>
      <c r="TGJ301"/>
      <c r="TGK301"/>
      <c r="TGL301"/>
      <c r="TGM301"/>
      <c r="TGN301"/>
      <c r="TGO301"/>
      <c r="TGP301"/>
      <c r="TGQ301"/>
      <c r="TGR301"/>
      <c r="TGS301"/>
      <c r="TGT301"/>
      <c r="TGU301"/>
      <c r="TGV301"/>
      <c r="TGW301"/>
      <c r="TGX301"/>
      <c r="TGY301"/>
      <c r="TGZ301"/>
      <c r="THA301"/>
      <c r="THB301"/>
      <c r="THC301"/>
      <c r="THD301"/>
      <c r="THE301"/>
      <c r="THF301"/>
      <c r="THG301"/>
      <c r="THH301"/>
      <c r="THI301"/>
      <c r="THJ301"/>
      <c r="THK301"/>
      <c r="THL301"/>
      <c r="THM301"/>
      <c r="THN301"/>
      <c r="THO301"/>
      <c r="THP301"/>
      <c r="THQ301"/>
      <c r="THR301"/>
      <c r="THS301"/>
      <c r="THT301"/>
      <c r="THU301"/>
      <c r="THV301"/>
      <c r="THW301"/>
      <c r="THX301"/>
      <c r="THY301"/>
      <c r="THZ301"/>
      <c r="TIA301"/>
      <c r="TIB301"/>
      <c r="TIC301"/>
      <c r="TID301"/>
      <c r="TIE301"/>
      <c r="TIF301"/>
      <c r="TIG301"/>
      <c r="TIH301"/>
      <c r="TII301"/>
      <c r="TIJ301"/>
      <c r="TIK301"/>
      <c r="TIL301"/>
      <c r="TIM301"/>
      <c r="TIN301"/>
      <c r="TIO301"/>
      <c r="TIP301"/>
      <c r="TIQ301"/>
      <c r="TIR301"/>
      <c r="TIS301"/>
      <c r="TIT301"/>
      <c r="TIU301"/>
      <c r="TIV301"/>
      <c r="TIW301"/>
      <c r="TIX301"/>
      <c r="TIY301"/>
      <c r="TIZ301"/>
      <c r="TJA301"/>
      <c r="TJB301"/>
      <c r="TJC301"/>
      <c r="TJD301"/>
      <c r="TJE301"/>
      <c r="TJF301"/>
      <c r="TJG301"/>
      <c r="TJH301"/>
      <c r="TJI301"/>
      <c r="TJJ301"/>
      <c r="TJK301"/>
      <c r="TJL301"/>
      <c r="TJM301"/>
      <c r="TJN301"/>
      <c r="TJO301"/>
      <c r="TJP301"/>
      <c r="TJQ301"/>
      <c r="TJR301"/>
      <c r="TJS301"/>
      <c r="TJT301"/>
      <c r="TJU301"/>
      <c r="TJV301"/>
      <c r="TJW301"/>
      <c r="TJX301"/>
      <c r="TJY301"/>
      <c r="TJZ301"/>
      <c r="TKA301"/>
      <c r="TKB301"/>
      <c r="TKC301"/>
      <c r="TKD301"/>
      <c r="TKE301"/>
      <c r="TKF301"/>
      <c r="TKG301"/>
      <c r="TKH301"/>
      <c r="TKI301"/>
      <c r="TKJ301"/>
      <c r="TKK301"/>
      <c r="TKL301"/>
      <c r="TKM301"/>
      <c r="TKN301"/>
      <c r="TKO301"/>
      <c r="TKP301"/>
      <c r="TKQ301"/>
      <c r="TKR301"/>
      <c r="TKS301"/>
      <c r="TKT301"/>
      <c r="TKU301"/>
      <c r="TKV301"/>
      <c r="TKW301"/>
      <c r="TKX301"/>
      <c r="TKY301"/>
      <c r="TKZ301"/>
      <c r="TLA301"/>
      <c r="TLB301"/>
      <c r="TLC301"/>
      <c r="TLD301"/>
      <c r="TLE301"/>
      <c r="TLF301"/>
      <c r="TLG301"/>
      <c r="TLH301"/>
      <c r="TLI301"/>
      <c r="TLJ301"/>
      <c r="TLK301"/>
      <c r="TLL301"/>
      <c r="TLM301"/>
      <c r="TLN301"/>
      <c r="TLO301"/>
      <c r="TLP301"/>
      <c r="TLQ301"/>
      <c r="TLR301"/>
      <c r="TLS301"/>
      <c r="TLT301"/>
      <c r="TLU301"/>
      <c r="TLV301"/>
      <c r="TLW301"/>
      <c r="TLX301"/>
      <c r="TLY301"/>
      <c r="TLZ301"/>
      <c r="TMA301"/>
      <c r="TMB301"/>
      <c r="TMC301"/>
      <c r="TMD301"/>
      <c r="TME301"/>
      <c r="TMF301"/>
      <c r="TMG301"/>
      <c r="TMH301"/>
      <c r="TMI301"/>
      <c r="TMJ301"/>
      <c r="TMK301"/>
      <c r="TML301"/>
      <c r="TMM301"/>
      <c r="TMN301"/>
      <c r="TMO301"/>
      <c r="TMP301"/>
      <c r="TMQ301"/>
      <c r="TMR301"/>
      <c r="TMS301"/>
      <c r="TMT301"/>
      <c r="TMU301"/>
      <c r="TMV301"/>
      <c r="TMW301"/>
      <c r="TMX301"/>
      <c r="TMY301"/>
      <c r="TMZ301"/>
      <c r="TNA301"/>
      <c r="TNB301"/>
      <c r="TNC301"/>
      <c r="TND301"/>
      <c r="TNE301"/>
      <c r="TNF301"/>
      <c r="TNG301"/>
      <c r="TNH301"/>
      <c r="TNI301"/>
      <c r="TNJ301"/>
      <c r="TNK301"/>
      <c r="TNL301"/>
      <c r="TNM301"/>
      <c r="TNN301"/>
      <c r="TNO301"/>
      <c r="TNP301"/>
      <c r="TNQ301"/>
      <c r="TNR301"/>
      <c r="TNS301"/>
      <c r="TNT301"/>
      <c r="TNU301"/>
      <c r="TNV301"/>
      <c r="TNW301"/>
      <c r="TNX301"/>
      <c r="TNY301"/>
      <c r="TNZ301"/>
      <c r="TOA301"/>
      <c r="TOB301"/>
      <c r="TOC301"/>
      <c r="TOD301"/>
      <c r="TOE301"/>
      <c r="TOF301"/>
      <c r="TOG301"/>
      <c r="TOH301"/>
      <c r="TOI301"/>
      <c r="TOJ301"/>
      <c r="TOK301"/>
      <c r="TOL301"/>
      <c r="TOM301"/>
      <c r="TON301"/>
      <c r="TOO301"/>
      <c r="TOP301"/>
      <c r="TOQ301"/>
      <c r="TOR301"/>
      <c r="TOS301"/>
      <c r="TOT301"/>
      <c r="TOU301"/>
      <c r="TOV301"/>
      <c r="TOW301"/>
      <c r="TOX301"/>
      <c r="TOY301"/>
      <c r="TOZ301"/>
      <c r="TPA301"/>
      <c r="TPB301"/>
      <c r="TPC301"/>
      <c r="TPD301"/>
      <c r="TPE301"/>
      <c r="TPF301"/>
      <c r="TPG301"/>
      <c r="TPH301"/>
      <c r="TPI301"/>
      <c r="TPJ301"/>
      <c r="TPK301"/>
      <c r="TPL301"/>
      <c r="TPM301"/>
      <c r="TPN301"/>
      <c r="TPO301"/>
      <c r="TPP301"/>
      <c r="TPQ301"/>
      <c r="TPR301"/>
      <c r="TPS301"/>
      <c r="TPT301"/>
      <c r="TPU301"/>
      <c r="TPV301"/>
      <c r="TPW301"/>
      <c r="TPX301"/>
      <c r="TPY301"/>
      <c r="TPZ301"/>
      <c r="TQA301"/>
      <c r="TQB301"/>
      <c r="TQC301"/>
      <c r="TQD301"/>
      <c r="TQE301"/>
      <c r="TQF301"/>
      <c r="TQG301"/>
      <c r="TQH301"/>
      <c r="TQI301"/>
      <c r="TQJ301"/>
      <c r="TQK301"/>
      <c r="TQL301"/>
      <c r="TQM301"/>
      <c r="TQN301"/>
      <c r="TQO301"/>
      <c r="TQP301"/>
      <c r="TQQ301"/>
      <c r="TQR301"/>
      <c r="TQS301"/>
      <c r="TQT301"/>
      <c r="TQU301"/>
      <c r="TQV301"/>
      <c r="TQW301"/>
      <c r="TQX301"/>
      <c r="TQY301"/>
      <c r="TQZ301"/>
      <c r="TRA301"/>
      <c r="TRB301"/>
      <c r="TRC301"/>
      <c r="TRD301"/>
      <c r="TRE301"/>
      <c r="TRF301"/>
      <c r="TRG301"/>
      <c r="TRH301"/>
      <c r="TRI301"/>
      <c r="TRJ301"/>
      <c r="TRK301"/>
      <c r="TRL301"/>
      <c r="TRM301"/>
      <c r="TRN301"/>
      <c r="TRO301"/>
      <c r="TRP301"/>
      <c r="TRQ301"/>
      <c r="TRR301"/>
      <c r="TRS301"/>
      <c r="TRT301"/>
      <c r="TRU301"/>
      <c r="TRV301"/>
      <c r="TRW301"/>
      <c r="TRX301"/>
      <c r="TRY301"/>
      <c r="TRZ301"/>
      <c r="TSA301"/>
      <c r="TSB301"/>
      <c r="TSC301"/>
      <c r="TSD301"/>
      <c r="TSE301"/>
      <c r="TSF301"/>
      <c r="TSG301"/>
      <c r="TSH301"/>
      <c r="TSI301"/>
      <c r="TSJ301"/>
      <c r="TSK301"/>
      <c r="TSL301"/>
      <c r="TSM301"/>
      <c r="TSN301"/>
      <c r="TSO301"/>
      <c r="TSP301"/>
      <c r="TSQ301"/>
      <c r="TSR301"/>
      <c r="TSS301"/>
      <c r="TST301"/>
      <c r="TSU301"/>
      <c r="TSV301"/>
      <c r="TSW301"/>
      <c r="TSX301"/>
      <c r="TSY301"/>
      <c r="TSZ301"/>
      <c r="TTA301"/>
      <c r="TTB301"/>
      <c r="TTC301"/>
      <c r="TTD301"/>
      <c r="TTE301"/>
      <c r="TTF301"/>
      <c r="TTG301"/>
      <c r="TTH301"/>
      <c r="TTI301"/>
      <c r="TTJ301"/>
      <c r="TTK301"/>
      <c r="TTL301"/>
      <c r="TTM301"/>
      <c r="TTN301"/>
      <c r="TTO301"/>
      <c r="TTP301"/>
      <c r="TTQ301"/>
      <c r="TTR301"/>
      <c r="TTS301"/>
      <c r="TTT301"/>
      <c r="TTU301"/>
      <c r="TTV301"/>
      <c r="TTW301"/>
      <c r="TTX301"/>
      <c r="TTY301"/>
      <c r="TTZ301"/>
      <c r="TUA301"/>
      <c r="TUB301"/>
      <c r="TUC301"/>
      <c r="TUD301"/>
      <c r="TUE301"/>
      <c r="TUF301"/>
      <c r="TUG301"/>
      <c r="TUH301"/>
      <c r="TUI301"/>
      <c r="TUJ301"/>
      <c r="TUK301"/>
      <c r="TUL301"/>
      <c r="TUM301"/>
      <c r="TUN301"/>
      <c r="TUO301"/>
      <c r="TUP301"/>
      <c r="TUQ301"/>
      <c r="TUR301"/>
      <c r="TUS301"/>
      <c r="TUT301"/>
      <c r="TUU301"/>
      <c r="TUV301"/>
      <c r="TUW301"/>
      <c r="TUX301"/>
      <c r="TUY301"/>
      <c r="TUZ301"/>
      <c r="TVA301"/>
      <c r="TVB301"/>
      <c r="TVC301"/>
      <c r="TVD301"/>
      <c r="TVE301"/>
      <c r="TVF301"/>
      <c r="TVG301"/>
      <c r="TVH301"/>
      <c r="TVI301"/>
      <c r="TVJ301"/>
      <c r="TVK301"/>
      <c r="TVL301"/>
      <c r="TVM301"/>
      <c r="TVN301"/>
      <c r="TVO301"/>
      <c r="TVP301"/>
      <c r="TVQ301"/>
      <c r="TVR301"/>
      <c r="TVS301"/>
      <c r="TVT301"/>
      <c r="TVU301"/>
      <c r="TVV301"/>
      <c r="TVW301"/>
      <c r="TVX301"/>
      <c r="TVY301"/>
      <c r="TVZ301"/>
      <c r="TWA301"/>
      <c r="TWB301"/>
      <c r="TWC301"/>
      <c r="TWD301"/>
      <c r="TWE301"/>
      <c r="TWF301"/>
      <c r="TWG301"/>
      <c r="TWH301"/>
      <c r="TWI301"/>
      <c r="TWJ301"/>
      <c r="TWK301"/>
      <c r="TWL301"/>
      <c r="TWM301"/>
      <c r="TWN301"/>
      <c r="TWO301"/>
      <c r="TWP301"/>
      <c r="TWQ301"/>
      <c r="TWR301"/>
      <c r="TWS301"/>
      <c r="TWT301"/>
      <c r="TWU301"/>
      <c r="TWV301"/>
      <c r="TWW301"/>
      <c r="TWX301"/>
      <c r="TWY301"/>
      <c r="TWZ301"/>
      <c r="TXA301"/>
      <c r="TXB301"/>
      <c r="TXC301"/>
      <c r="TXD301"/>
      <c r="TXE301"/>
      <c r="TXF301"/>
      <c r="TXG301"/>
      <c r="TXH301"/>
      <c r="TXI301"/>
      <c r="TXJ301"/>
      <c r="TXK301"/>
      <c r="TXL301"/>
      <c r="TXM301"/>
      <c r="TXN301"/>
      <c r="TXO301"/>
      <c r="TXP301"/>
      <c r="TXQ301"/>
      <c r="TXR301"/>
      <c r="TXS301"/>
      <c r="TXT301"/>
      <c r="TXU301"/>
      <c r="TXV301"/>
      <c r="TXW301"/>
      <c r="TXX301"/>
      <c r="TXY301"/>
      <c r="TXZ301"/>
      <c r="TYA301"/>
      <c r="TYB301"/>
      <c r="TYC301"/>
      <c r="TYD301"/>
      <c r="TYE301"/>
      <c r="TYF301"/>
      <c r="TYG301"/>
      <c r="TYH301"/>
      <c r="TYI301"/>
      <c r="TYJ301"/>
      <c r="TYK301"/>
      <c r="TYL301"/>
      <c r="TYM301"/>
      <c r="TYN301"/>
      <c r="TYO301"/>
      <c r="TYP301"/>
      <c r="TYQ301"/>
      <c r="TYR301"/>
      <c r="TYS301"/>
      <c r="TYT301"/>
      <c r="TYU301"/>
      <c r="TYV301"/>
      <c r="TYW301"/>
      <c r="TYX301"/>
      <c r="TYY301"/>
      <c r="TYZ301"/>
      <c r="TZA301"/>
      <c r="TZB301"/>
      <c r="TZC301"/>
      <c r="TZD301"/>
      <c r="TZE301"/>
      <c r="TZF301"/>
      <c r="TZG301"/>
      <c r="TZH301"/>
      <c r="TZI301"/>
      <c r="TZJ301"/>
      <c r="TZK301"/>
      <c r="TZL301"/>
      <c r="TZM301"/>
      <c r="TZN301"/>
      <c r="TZO301"/>
      <c r="TZP301"/>
      <c r="TZQ301"/>
      <c r="TZR301"/>
      <c r="TZS301"/>
      <c r="TZT301"/>
      <c r="TZU301"/>
      <c r="TZV301"/>
      <c r="TZW301"/>
      <c r="TZX301"/>
      <c r="TZY301"/>
      <c r="TZZ301"/>
      <c r="UAA301"/>
      <c r="UAB301"/>
      <c r="UAC301"/>
      <c r="UAD301"/>
      <c r="UAE301"/>
      <c r="UAF301"/>
      <c r="UAG301"/>
      <c r="UAH301"/>
      <c r="UAI301"/>
      <c r="UAJ301"/>
      <c r="UAK301"/>
      <c r="UAL301"/>
      <c r="UAM301"/>
      <c r="UAN301"/>
      <c r="UAO301"/>
      <c r="UAP301"/>
      <c r="UAQ301"/>
      <c r="UAR301"/>
      <c r="UAS301"/>
      <c r="UAT301"/>
      <c r="UAU301"/>
      <c r="UAV301"/>
      <c r="UAW301"/>
      <c r="UAX301"/>
      <c r="UAY301"/>
      <c r="UAZ301"/>
      <c r="UBA301"/>
      <c r="UBB301"/>
      <c r="UBC301"/>
      <c r="UBD301"/>
      <c r="UBE301"/>
      <c r="UBF301"/>
      <c r="UBG301"/>
      <c r="UBH301"/>
      <c r="UBI301"/>
      <c r="UBJ301"/>
      <c r="UBK301"/>
      <c r="UBL301"/>
      <c r="UBM301"/>
      <c r="UBN301"/>
      <c r="UBO301"/>
      <c r="UBP301"/>
      <c r="UBQ301"/>
      <c r="UBR301"/>
      <c r="UBS301"/>
      <c r="UBT301"/>
      <c r="UBU301"/>
      <c r="UBV301"/>
      <c r="UBW301"/>
      <c r="UBX301"/>
      <c r="UBY301"/>
      <c r="UBZ301"/>
      <c r="UCA301"/>
      <c r="UCB301"/>
      <c r="UCC301"/>
      <c r="UCD301"/>
      <c r="UCE301"/>
      <c r="UCF301"/>
      <c r="UCG301"/>
      <c r="UCH301"/>
      <c r="UCI301"/>
      <c r="UCJ301"/>
      <c r="UCK301"/>
      <c r="UCL301"/>
      <c r="UCM301"/>
      <c r="UCN301"/>
      <c r="UCO301"/>
      <c r="UCP301"/>
      <c r="UCQ301"/>
      <c r="UCR301"/>
      <c r="UCS301"/>
      <c r="UCT301"/>
      <c r="UCU301"/>
      <c r="UCV301"/>
      <c r="UCW301"/>
      <c r="UCX301"/>
      <c r="UCY301"/>
      <c r="UCZ301"/>
      <c r="UDA301"/>
      <c r="UDB301"/>
      <c r="UDC301"/>
      <c r="UDD301"/>
      <c r="UDE301"/>
      <c r="UDF301"/>
      <c r="UDG301"/>
      <c r="UDH301"/>
      <c r="UDI301"/>
      <c r="UDJ301"/>
      <c r="UDK301"/>
      <c r="UDL301"/>
      <c r="UDM301"/>
      <c r="UDN301"/>
      <c r="UDO301"/>
      <c r="UDP301"/>
      <c r="UDQ301"/>
      <c r="UDR301"/>
      <c r="UDS301"/>
      <c r="UDT301"/>
      <c r="UDU301"/>
      <c r="UDV301"/>
      <c r="UDW301"/>
      <c r="UDX301"/>
      <c r="UDY301"/>
      <c r="UDZ301"/>
      <c r="UEA301"/>
      <c r="UEB301"/>
      <c r="UEC301"/>
      <c r="UED301"/>
      <c r="UEE301"/>
      <c r="UEF301"/>
      <c r="UEG301"/>
      <c r="UEH301"/>
      <c r="UEI301"/>
      <c r="UEJ301"/>
      <c r="UEK301"/>
      <c r="UEL301"/>
      <c r="UEM301"/>
      <c r="UEN301"/>
      <c r="UEO301"/>
      <c r="UEP301"/>
      <c r="UEQ301"/>
      <c r="UER301"/>
      <c r="UES301"/>
      <c r="UET301"/>
      <c r="UEU301"/>
      <c r="UEV301"/>
      <c r="UEW301"/>
      <c r="UEX301"/>
      <c r="UEY301"/>
      <c r="UEZ301"/>
      <c r="UFA301"/>
      <c r="UFB301"/>
      <c r="UFC301"/>
      <c r="UFD301"/>
      <c r="UFE301"/>
      <c r="UFF301"/>
      <c r="UFG301"/>
      <c r="UFH301"/>
      <c r="UFI301"/>
      <c r="UFJ301"/>
      <c r="UFK301"/>
      <c r="UFL301"/>
      <c r="UFM301"/>
      <c r="UFN301"/>
      <c r="UFO301"/>
      <c r="UFP301"/>
      <c r="UFQ301"/>
      <c r="UFR301"/>
      <c r="UFS301"/>
      <c r="UFT301"/>
      <c r="UFU301"/>
      <c r="UFV301"/>
      <c r="UFW301"/>
      <c r="UFX301"/>
      <c r="UFY301"/>
      <c r="UFZ301"/>
      <c r="UGA301"/>
      <c r="UGB301"/>
      <c r="UGC301"/>
      <c r="UGD301"/>
      <c r="UGE301"/>
      <c r="UGF301"/>
      <c r="UGG301"/>
      <c r="UGH301"/>
      <c r="UGI301"/>
      <c r="UGJ301"/>
      <c r="UGK301"/>
      <c r="UGL301"/>
      <c r="UGM301"/>
      <c r="UGN301"/>
      <c r="UGO301"/>
      <c r="UGP301"/>
      <c r="UGQ301"/>
      <c r="UGR301"/>
      <c r="UGS301"/>
      <c r="UGT301"/>
      <c r="UGU301"/>
      <c r="UGV301"/>
      <c r="UGW301"/>
      <c r="UGX301"/>
      <c r="UGY301"/>
      <c r="UGZ301"/>
      <c r="UHA301"/>
      <c r="UHB301"/>
      <c r="UHC301"/>
      <c r="UHD301"/>
      <c r="UHE301"/>
      <c r="UHF301"/>
      <c r="UHG301"/>
      <c r="UHH301"/>
      <c r="UHI301"/>
      <c r="UHJ301"/>
      <c r="UHK301"/>
      <c r="UHL301"/>
      <c r="UHM301"/>
      <c r="UHN301"/>
      <c r="UHO301"/>
      <c r="UHP301"/>
      <c r="UHQ301"/>
      <c r="UHR301"/>
      <c r="UHS301"/>
      <c r="UHT301"/>
      <c r="UHU301"/>
      <c r="UHV301"/>
      <c r="UHW301"/>
      <c r="UHX301"/>
      <c r="UHY301"/>
      <c r="UHZ301"/>
      <c r="UIA301"/>
      <c r="UIB301"/>
      <c r="UIC301"/>
      <c r="UID301"/>
      <c r="UIE301"/>
      <c r="UIF301"/>
      <c r="UIG301"/>
      <c r="UIH301"/>
      <c r="UII301"/>
      <c r="UIJ301"/>
      <c r="UIK301"/>
      <c r="UIL301"/>
      <c r="UIM301"/>
      <c r="UIN301"/>
      <c r="UIO301"/>
      <c r="UIP301"/>
      <c r="UIQ301"/>
      <c r="UIR301"/>
      <c r="UIS301"/>
      <c r="UIT301"/>
      <c r="UIU301"/>
      <c r="UIV301"/>
      <c r="UIW301"/>
      <c r="UIX301"/>
      <c r="UIY301"/>
      <c r="UIZ301"/>
      <c r="UJA301"/>
      <c r="UJB301"/>
      <c r="UJC301"/>
      <c r="UJD301"/>
      <c r="UJE301"/>
      <c r="UJF301"/>
      <c r="UJG301"/>
      <c r="UJH301"/>
      <c r="UJI301"/>
      <c r="UJJ301"/>
      <c r="UJK301"/>
      <c r="UJL301"/>
      <c r="UJM301"/>
      <c r="UJN301"/>
      <c r="UJO301"/>
      <c r="UJP301"/>
      <c r="UJQ301"/>
      <c r="UJR301"/>
      <c r="UJS301"/>
      <c r="UJT301"/>
      <c r="UJU301"/>
      <c r="UJV301"/>
      <c r="UJW301"/>
      <c r="UJX301"/>
      <c r="UJY301"/>
      <c r="UJZ301"/>
      <c r="UKA301"/>
      <c r="UKB301"/>
      <c r="UKC301"/>
      <c r="UKD301"/>
      <c r="UKE301"/>
      <c r="UKF301"/>
      <c r="UKG301"/>
      <c r="UKH301"/>
      <c r="UKI301"/>
      <c r="UKJ301"/>
      <c r="UKK301"/>
      <c r="UKL301"/>
      <c r="UKM301"/>
      <c r="UKN301"/>
      <c r="UKO301"/>
      <c r="UKP301"/>
      <c r="UKQ301"/>
      <c r="UKR301"/>
      <c r="UKS301"/>
      <c r="UKT301"/>
      <c r="UKU301"/>
      <c r="UKV301"/>
      <c r="UKW301"/>
      <c r="UKX301"/>
      <c r="UKY301"/>
      <c r="UKZ301"/>
      <c r="ULA301"/>
      <c r="ULB301"/>
      <c r="ULC301"/>
      <c r="ULD301"/>
      <c r="ULE301"/>
      <c r="ULF301"/>
      <c r="ULG301"/>
      <c r="ULH301"/>
      <c r="ULI301"/>
      <c r="ULJ301"/>
      <c r="ULK301"/>
      <c r="ULL301"/>
      <c r="ULM301"/>
      <c r="ULN301"/>
      <c r="ULO301"/>
      <c r="ULP301"/>
      <c r="ULQ301"/>
      <c r="ULR301"/>
      <c r="ULS301"/>
      <c r="ULT301"/>
      <c r="ULU301"/>
      <c r="ULV301"/>
      <c r="ULW301"/>
      <c r="ULX301"/>
      <c r="ULY301"/>
      <c r="ULZ301"/>
      <c r="UMA301"/>
      <c r="UMB301"/>
      <c r="UMC301"/>
      <c r="UMD301"/>
      <c r="UME301"/>
      <c r="UMF301"/>
      <c r="UMG301"/>
      <c r="UMH301"/>
      <c r="UMI301"/>
      <c r="UMJ301"/>
      <c r="UMK301"/>
      <c r="UML301"/>
      <c r="UMM301"/>
      <c r="UMN301"/>
      <c r="UMO301"/>
      <c r="UMP301"/>
      <c r="UMQ301"/>
      <c r="UMR301"/>
      <c r="UMS301"/>
      <c r="UMT301"/>
      <c r="UMU301"/>
      <c r="UMV301"/>
      <c r="UMW301"/>
      <c r="UMX301"/>
      <c r="UMY301"/>
      <c r="UMZ301"/>
      <c r="UNA301"/>
      <c r="UNB301"/>
      <c r="UNC301"/>
      <c r="UND301"/>
      <c r="UNE301"/>
      <c r="UNF301"/>
      <c r="UNG301"/>
      <c r="UNH301"/>
      <c r="UNI301"/>
      <c r="UNJ301"/>
      <c r="UNK301"/>
      <c r="UNL301"/>
      <c r="UNM301"/>
      <c r="UNN301"/>
      <c r="UNO301"/>
      <c r="UNP301"/>
      <c r="UNQ301"/>
      <c r="UNR301"/>
      <c r="UNS301"/>
      <c r="UNT301"/>
      <c r="UNU301"/>
      <c r="UNV301"/>
      <c r="UNW301"/>
      <c r="UNX301"/>
      <c r="UNY301"/>
      <c r="UNZ301"/>
      <c r="UOA301"/>
      <c r="UOB301"/>
      <c r="UOC301"/>
      <c r="UOD301"/>
      <c r="UOE301"/>
      <c r="UOF301"/>
      <c r="UOG301"/>
      <c r="UOH301"/>
      <c r="UOI301"/>
      <c r="UOJ301"/>
      <c r="UOK301"/>
      <c r="UOL301"/>
      <c r="UOM301"/>
      <c r="UON301"/>
      <c r="UOO301"/>
      <c r="UOP301"/>
      <c r="UOQ301"/>
      <c r="UOR301"/>
      <c r="UOS301"/>
      <c r="UOT301"/>
      <c r="UOU301"/>
      <c r="UOV301"/>
      <c r="UOW301"/>
      <c r="UOX301"/>
      <c r="UOY301"/>
      <c r="UOZ301"/>
      <c r="UPA301"/>
      <c r="UPB301"/>
      <c r="UPC301"/>
      <c r="UPD301"/>
      <c r="UPE301"/>
      <c r="UPF301"/>
      <c r="UPG301"/>
      <c r="UPH301"/>
      <c r="UPI301"/>
      <c r="UPJ301"/>
      <c r="UPK301"/>
      <c r="UPL301"/>
      <c r="UPM301"/>
      <c r="UPN301"/>
      <c r="UPO301"/>
      <c r="UPP301"/>
      <c r="UPQ301"/>
      <c r="UPR301"/>
      <c r="UPS301"/>
      <c r="UPT301"/>
      <c r="UPU301"/>
      <c r="UPV301"/>
      <c r="UPW301"/>
      <c r="UPX301"/>
      <c r="UPY301"/>
      <c r="UPZ301"/>
      <c r="UQA301"/>
      <c r="UQB301"/>
      <c r="UQC301"/>
      <c r="UQD301"/>
      <c r="UQE301"/>
      <c r="UQF301"/>
      <c r="UQG301"/>
      <c r="UQH301"/>
      <c r="UQI301"/>
      <c r="UQJ301"/>
      <c r="UQK301"/>
      <c r="UQL301"/>
      <c r="UQM301"/>
      <c r="UQN301"/>
      <c r="UQO301"/>
      <c r="UQP301"/>
      <c r="UQQ301"/>
      <c r="UQR301"/>
      <c r="UQS301"/>
      <c r="UQT301"/>
      <c r="UQU301"/>
      <c r="UQV301"/>
      <c r="UQW301"/>
      <c r="UQX301"/>
      <c r="UQY301"/>
      <c r="UQZ301"/>
      <c r="URA301"/>
      <c r="URB301"/>
      <c r="URC301"/>
      <c r="URD301"/>
      <c r="URE301"/>
      <c r="URF301"/>
      <c r="URG301"/>
      <c r="URH301"/>
      <c r="URI301"/>
      <c r="URJ301"/>
      <c r="URK301"/>
      <c r="URL301"/>
      <c r="URM301"/>
      <c r="URN301"/>
      <c r="URO301"/>
      <c r="URP301"/>
      <c r="URQ301"/>
      <c r="URR301"/>
      <c r="URS301"/>
      <c r="URT301"/>
      <c r="URU301"/>
      <c r="URV301"/>
      <c r="URW301"/>
      <c r="URX301"/>
      <c r="URY301"/>
      <c r="URZ301"/>
      <c r="USA301"/>
      <c r="USB301"/>
      <c r="USC301"/>
      <c r="USD301"/>
      <c r="USE301"/>
      <c r="USF301"/>
      <c r="USG301"/>
      <c r="USH301"/>
      <c r="USI301"/>
      <c r="USJ301"/>
      <c r="USK301"/>
      <c r="USL301"/>
      <c r="USM301"/>
      <c r="USN301"/>
      <c r="USO301"/>
      <c r="USP301"/>
      <c r="USQ301"/>
      <c r="USR301"/>
      <c r="USS301"/>
      <c r="UST301"/>
      <c r="USU301"/>
      <c r="USV301"/>
      <c r="USW301"/>
      <c r="USX301"/>
      <c r="USY301"/>
      <c r="USZ301"/>
      <c r="UTA301"/>
      <c r="UTB301"/>
      <c r="UTC301"/>
      <c r="UTD301"/>
      <c r="UTE301"/>
      <c r="UTF301"/>
      <c r="UTG301"/>
      <c r="UTH301"/>
      <c r="UTI301"/>
      <c r="UTJ301"/>
      <c r="UTK301"/>
      <c r="UTL301"/>
      <c r="UTM301"/>
      <c r="UTN301"/>
      <c r="UTO301"/>
      <c r="UTP301"/>
      <c r="UTQ301"/>
      <c r="UTR301"/>
      <c r="UTS301"/>
      <c r="UTT301"/>
      <c r="UTU301"/>
      <c r="UTV301"/>
      <c r="UTW301"/>
      <c r="UTX301"/>
      <c r="UTY301"/>
      <c r="UTZ301"/>
      <c r="UUA301"/>
      <c r="UUB301"/>
      <c r="UUC301"/>
      <c r="UUD301"/>
      <c r="UUE301"/>
      <c r="UUF301"/>
      <c r="UUG301"/>
      <c r="UUH301"/>
      <c r="UUI301"/>
      <c r="UUJ301"/>
      <c r="UUK301"/>
      <c r="UUL301"/>
      <c r="UUM301"/>
      <c r="UUN301"/>
      <c r="UUO301"/>
      <c r="UUP301"/>
      <c r="UUQ301"/>
      <c r="UUR301"/>
      <c r="UUS301"/>
      <c r="UUT301"/>
      <c r="UUU301"/>
      <c r="UUV301"/>
      <c r="UUW301"/>
      <c r="UUX301"/>
      <c r="UUY301"/>
      <c r="UUZ301"/>
      <c r="UVA301"/>
      <c r="UVB301"/>
      <c r="UVC301"/>
      <c r="UVD301"/>
      <c r="UVE301"/>
      <c r="UVF301"/>
      <c r="UVG301"/>
      <c r="UVH301"/>
      <c r="UVI301"/>
      <c r="UVJ301"/>
      <c r="UVK301"/>
      <c r="UVL301"/>
      <c r="UVM301"/>
      <c r="UVN301"/>
      <c r="UVO301"/>
      <c r="UVP301"/>
      <c r="UVQ301"/>
      <c r="UVR301"/>
      <c r="UVS301"/>
      <c r="UVT301"/>
      <c r="UVU301"/>
      <c r="UVV301"/>
      <c r="UVW301"/>
      <c r="UVX301"/>
      <c r="UVY301"/>
      <c r="UVZ301"/>
      <c r="UWA301"/>
      <c r="UWB301"/>
      <c r="UWC301"/>
      <c r="UWD301"/>
      <c r="UWE301"/>
      <c r="UWF301"/>
      <c r="UWG301"/>
      <c r="UWH301"/>
      <c r="UWI301"/>
      <c r="UWJ301"/>
      <c r="UWK301"/>
      <c r="UWL301"/>
      <c r="UWM301"/>
      <c r="UWN301"/>
      <c r="UWO301"/>
      <c r="UWP301"/>
      <c r="UWQ301"/>
      <c r="UWR301"/>
      <c r="UWS301"/>
      <c r="UWT301"/>
      <c r="UWU301"/>
      <c r="UWV301"/>
      <c r="UWW301"/>
      <c r="UWX301"/>
      <c r="UWY301"/>
      <c r="UWZ301"/>
      <c r="UXA301"/>
      <c r="UXB301"/>
      <c r="UXC301"/>
      <c r="UXD301"/>
      <c r="UXE301"/>
      <c r="UXF301"/>
      <c r="UXG301"/>
      <c r="UXH301"/>
      <c r="UXI301"/>
      <c r="UXJ301"/>
      <c r="UXK301"/>
      <c r="UXL301"/>
      <c r="UXM301"/>
      <c r="UXN301"/>
      <c r="UXO301"/>
      <c r="UXP301"/>
      <c r="UXQ301"/>
      <c r="UXR301"/>
      <c r="UXS301"/>
      <c r="UXT301"/>
      <c r="UXU301"/>
      <c r="UXV301"/>
      <c r="UXW301"/>
      <c r="UXX301"/>
      <c r="UXY301"/>
      <c r="UXZ301"/>
      <c r="UYA301"/>
      <c r="UYB301"/>
      <c r="UYC301"/>
      <c r="UYD301"/>
      <c r="UYE301"/>
      <c r="UYF301"/>
      <c r="UYG301"/>
      <c r="UYH301"/>
      <c r="UYI301"/>
      <c r="UYJ301"/>
      <c r="UYK301"/>
      <c r="UYL301"/>
      <c r="UYM301"/>
      <c r="UYN301"/>
      <c r="UYO301"/>
      <c r="UYP301"/>
      <c r="UYQ301"/>
      <c r="UYR301"/>
      <c r="UYS301"/>
      <c r="UYT301"/>
      <c r="UYU301"/>
      <c r="UYV301"/>
      <c r="UYW301"/>
      <c r="UYX301"/>
      <c r="UYY301"/>
      <c r="UYZ301"/>
      <c r="UZA301"/>
      <c r="UZB301"/>
      <c r="UZC301"/>
      <c r="UZD301"/>
      <c r="UZE301"/>
      <c r="UZF301"/>
      <c r="UZG301"/>
      <c r="UZH301"/>
      <c r="UZI301"/>
      <c r="UZJ301"/>
      <c r="UZK301"/>
      <c r="UZL301"/>
      <c r="UZM301"/>
      <c r="UZN301"/>
      <c r="UZO301"/>
      <c r="UZP301"/>
      <c r="UZQ301"/>
      <c r="UZR301"/>
      <c r="UZS301"/>
      <c r="UZT301"/>
      <c r="UZU301"/>
      <c r="UZV301"/>
      <c r="UZW301"/>
      <c r="UZX301"/>
      <c r="UZY301"/>
      <c r="UZZ301"/>
      <c r="VAA301"/>
      <c r="VAB301"/>
      <c r="VAC301"/>
      <c r="VAD301"/>
      <c r="VAE301"/>
      <c r="VAF301"/>
      <c r="VAG301"/>
      <c r="VAH301"/>
      <c r="VAI301"/>
      <c r="VAJ301"/>
      <c r="VAK301"/>
      <c r="VAL301"/>
      <c r="VAM301"/>
      <c r="VAN301"/>
      <c r="VAO301"/>
      <c r="VAP301"/>
      <c r="VAQ301"/>
      <c r="VAR301"/>
      <c r="VAS301"/>
      <c r="VAT301"/>
      <c r="VAU301"/>
      <c r="VAV301"/>
      <c r="VAW301"/>
      <c r="VAX301"/>
      <c r="VAY301"/>
      <c r="VAZ301"/>
      <c r="VBA301"/>
      <c r="VBB301"/>
      <c r="VBC301"/>
      <c r="VBD301"/>
      <c r="VBE301"/>
      <c r="VBF301"/>
      <c r="VBG301"/>
      <c r="VBH301"/>
      <c r="VBI301"/>
      <c r="VBJ301"/>
      <c r="VBK301"/>
      <c r="VBL301"/>
      <c r="VBM301"/>
      <c r="VBN301"/>
      <c r="VBO301"/>
      <c r="VBP301"/>
      <c r="VBQ301"/>
      <c r="VBR301"/>
      <c r="VBS301"/>
      <c r="VBT301"/>
      <c r="VBU301"/>
      <c r="VBV301"/>
      <c r="VBW301"/>
      <c r="VBX301"/>
      <c r="VBY301"/>
      <c r="VBZ301"/>
      <c r="VCA301"/>
      <c r="VCB301"/>
      <c r="VCC301"/>
      <c r="VCD301"/>
      <c r="VCE301"/>
      <c r="VCF301"/>
      <c r="VCG301"/>
      <c r="VCH301"/>
      <c r="VCI301"/>
      <c r="VCJ301"/>
      <c r="VCK301"/>
      <c r="VCL301"/>
      <c r="VCM301"/>
      <c r="VCN301"/>
      <c r="VCO301"/>
      <c r="VCP301"/>
      <c r="VCQ301"/>
      <c r="VCR301"/>
      <c r="VCS301"/>
      <c r="VCT301"/>
      <c r="VCU301"/>
      <c r="VCV301"/>
      <c r="VCW301"/>
      <c r="VCX301"/>
      <c r="VCY301"/>
      <c r="VCZ301"/>
      <c r="VDA301"/>
      <c r="VDB301"/>
      <c r="VDC301"/>
      <c r="VDD301"/>
      <c r="VDE301"/>
      <c r="VDF301"/>
      <c r="VDG301"/>
      <c r="VDH301"/>
      <c r="VDI301"/>
      <c r="VDJ301"/>
      <c r="VDK301"/>
      <c r="VDL301"/>
      <c r="VDM301"/>
      <c r="VDN301"/>
      <c r="VDO301"/>
      <c r="VDP301"/>
      <c r="VDQ301"/>
      <c r="VDR301"/>
      <c r="VDS301"/>
      <c r="VDT301"/>
      <c r="VDU301"/>
      <c r="VDV301"/>
      <c r="VDW301"/>
      <c r="VDX301"/>
      <c r="VDY301"/>
      <c r="VDZ301"/>
      <c r="VEA301"/>
      <c r="VEB301"/>
      <c r="VEC301"/>
      <c r="VED301"/>
      <c r="VEE301"/>
      <c r="VEF301"/>
      <c r="VEG301"/>
      <c r="VEH301"/>
      <c r="VEI301"/>
      <c r="VEJ301"/>
      <c r="VEK301"/>
      <c r="VEL301"/>
      <c r="VEM301"/>
      <c r="VEN301"/>
      <c r="VEO301"/>
      <c r="VEP301"/>
      <c r="VEQ301"/>
      <c r="VER301"/>
      <c r="VES301"/>
      <c r="VET301"/>
      <c r="VEU301"/>
      <c r="VEV301"/>
      <c r="VEW301"/>
      <c r="VEX301"/>
      <c r="VEY301"/>
      <c r="VEZ301"/>
      <c r="VFA301"/>
      <c r="VFB301"/>
      <c r="VFC301"/>
      <c r="VFD301"/>
      <c r="VFE301"/>
      <c r="VFF301"/>
      <c r="VFG301"/>
      <c r="VFH301"/>
      <c r="VFI301"/>
      <c r="VFJ301"/>
      <c r="VFK301"/>
      <c r="VFL301"/>
      <c r="VFM301"/>
      <c r="VFN301"/>
      <c r="VFO301"/>
      <c r="VFP301"/>
      <c r="VFQ301"/>
      <c r="VFR301"/>
      <c r="VFS301"/>
      <c r="VFT301"/>
      <c r="VFU301"/>
      <c r="VFV301"/>
      <c r="VFW301"/>
      <c r="VFX301"/>
      <c r="VFY301"/>
      <c r="VFZ301"/>
      <c r="VGA301"/>
      <c r="VGB301"/>
      <c r="VGC301"/>
      <c r="VGD301"/>
      <c r="VGE301"/>
      <c r="VGF301"/>
      <c r="VGG301"/>
      <c r="VGH301"/>
      <c r="VGI301"/>
      <c r="VGJ301"/>
      <c r="VGK301"/>
      <c r="VGL301"/>
      <c r="VGM301"/>
      <c r="VGN301"/>
      <c r="VGO301"/>
      <c r="VGP301"/>
      <c r="VGQ301"/>
      <c r="VGR301"/>
      <c r="VGS301"/>
      <c r="VGT301"/>
      <c r="VGU301"/>
      <c r="VGV301"/>
      <c r="VGW301"/>
      <c r="VGX301"/>
      <c r="VGY301"/>
      <c r="VGZ301"/>
      <c r="VHA301"/>
      <c r="VHB301"/>
      <c r="VHC301"/>
      <c r="VHD301"/>
      <c r="VHE301"/>
      <c r="VHF301"/>
      <c r="VHG301"/>
      <c r="VHH301"/>
      <c r="VHI301"/>
      <c r="VHJ301"/>
      <c r="VHK301"/>
      <c r="VHL301"/>
      <c r="VHM301"/>
      <c r="VHN301"/>
      <c r="VHO301"/>
      <c r="VHP301"/>
      <c r="VHQ301"/>
      <c r="VHR301"/>
      <c r="VHS301"/>
      <c r="VHT301"/>
      <c r="VHU301"/>
      <c r="VHV301"/>
      <c r="VHW301"/>
      <c r="VHX301"/>
      <c r="VHY301"/>
      <c r="VHZ301"/>
      <c r="VIA301"/>
      <c r="VIB301"/>
      <c r="VIC301"/>
      <c r="VID301"/>
      <c r="VIE301"/>
      <c r="VIF301"/>
      <c r="VIG301"/>
      <c r="VIH301"/>
      <c r="VII301"/>
      <c r="VIJ301"/>
      <c r="VIK301"/>
      <c r="VIL301"/>
      <c r="VIM301"/>
      <c r="VIN301"/>
      <c r="VIO301"/>
      <c r="VIP301"/>
      <c r="VIQ301"/>
      <c r="VIR301"/>
      <c r="VIS301"/>
      <c r="VIT301"/>
      <c r="VIU301"/>
      <c r="VIV301"/>
      <c r="VIW301"/>
      <c r="VIX301"/>
      <c r="VIY301"/>
      <c r="VIZ301"/>
      <c r="VJA301"/>
      <c r="VJB301"/>
      <c r="VJC301"/>
      <c r="VJD301"/>
      <c r="VJE301"/>
      <c r="VJF301"/>
      <c r="VJG301"/>
      <c r="VJH301"/>
      <c r="VJI301"/>
      <c r="VJJ301"/>
      <c r="VJK301"/>
      <c r="VJL301"/>
      <c r="VJM301"/>
      <c r="VJN301"/>
      <c r="VJO301"/>
      <c r="VJP301"/>
      <c r="VJQ301"/>
      <c r="VJR301"/>
      <c r="VJS301"/>
      <c r="VJT301"/>
      <c r="VJU301"/>
      <c r="VJV301"/>
      <c r="VJW301"/>
      <c r="VJX301"/>
      <c r="VJY301"/>
      <c r="VJZ301"/>
      <c r="VKA301"/>
      <c r="VKB301"/>
      <c r="VKC301"/>
      <c r="VKD301"/>
      <c r="VKE301"/>
      <c r="VKF301"/>
      <c r="VKG301"/>
      <c r="VKH301"/>
      <c r="VKI301"/>
      <c r="VKJ301"/>
      <c r="VKK301"/>
      <c r="VKL301"/>
      <c r="VKM301"/>
      <c r="VKN301"/>
      <c r="VKO301"/>
      <c r="VKP301"/>
      <c r="VKQ301"/>
      <c r="VKR301"/>
      <c r="VKS301"/>
      <c r="VKT301"/>
      <c r="VKU301"/>
      <c r="VKV301"/>
      <c r="VKW301"/>
      <c r="VKX301"/>
      <c r="VKY301"/>
      <c r="VKZ301"/>
      <c r="VLA301"/>
      <c r="VLB301"/>
      <c r="VLC301"/>
      <c r="VLD301"/>
      <c r="VLE301"/>
      <c r="VLF301"/>
      <c r="VLG301"/>
      <c r="VLH301"/>
      <c r="VLI301"/>
      <c r="VLJ301"/>
      <c r="VLK301"/>
      <c r="VLL301"/>
      <c r="VLM301"/>
      <c r="VLN301"/>
      <c r="VLO301"/>
      <c r="VLP301"/>
      <c r="VLQ301"/>
      <c r="VLR301"/>
      <c r="VLS301"/>
      <c r="VLT301"/>
      <c r="VLU301"/>
      <c r="VLV301"/>
      <c r="VLW301"/>
      <c r="VLX301"/>
      <c r="VLY301"/>
      <c r="VLZ301"/>
      <c r="VMA301"/>
      <c r="VMB301"/>
      <c r="VMC301"/>
      <c r="VMD301"/>
      <c r="VME301"/>
      <c r="VMF301"/>
      <c r="VMG301"/>
      <c r="VMH301"/>
      <c r="VMI301"/>
      <c r="VMJ301"/>
      <c r="VMK301"/>
      <c r="VML301"/>
      <c r="VMM301"/>
      <c r="VMN301"/>
      <c r="VMO301"/>
      <c r="VMP301"/>
      <c r="VMQ301"/>
      <c r="VMR301"/>
      <c r="VMS301"/>
      <c r="VMT301"/>
      <c r="VMU301"/>
      <c r="VMV301"/>
      <c r="VMW301"/>
      <c r="VMX301"/>
      <c r="VMY301"/>
      <c r="VMZ301"/>
      <c r="VNA301"/>
      <c r="VNB301"/>
      <c r="VNC301"/>
      <c r="VND301"/>
      <c r="VNE301"/>
      <c r="VNF301"/>
      <c r="VNG301"/>
      <c r="VNH301"/>
      <c r="VNI301"/>
      <c r="VNJ301"/>
      <c r="VNK301"/>
      <c r="VNL301"/>
      <c r="VNM301"/>
      <c r="VNN301"/>
      <c r="VNO301"/>
      <c r="VNP301"/>
      <c r="VNQ301"/>
      <c r="VNR301"/>
      <c r="VNS301"/>
      <c r="VNT301"/>
      <c r="VNU301"/>
      <c r="VNV301"/>
      <c r="VNW301"/>
      <c r="VNX301"/>
      <c r="VNY301"/>
      <c r="VNZ301"/>
      <c r="VOA301"/>
      <c r="VOB301"/>
      <c r="VOC301"/>
      <c r="VOD301"/>
      <c r="VOE301"/>
      <c r="VOF301"/>
      <c r="VOG301"/>
      <c r="VOH301"/>
      <c r="VOI301"/>
      <c r="VOJ301"/>
      <c r="VOK301"/>
      <c r="VOL301"/>
      <c r="VOM301"/>
      <c r="VON301"/>
      <c r="VOO301"/>
      <c r="VOP301"/>
      <c r="VOQ301"/>
      <c r="VOR301"/>
      <c r="VOS301"/>
      <c r="VOT301"/>
      <c r="VOU301"/>
      <c r="VOV301"/>
      <c r="VOW301"/>
      <c r="VOX301"/>
      <c r="VOY301"/>
      <c r="VOZ301"/>
      <c r="VPA301"/>
      <c r="VPB301"/>
      <c r="VPC301"/>
      <c r="VPD301"/>
      <c r="VPE301"/>
      <c r="VPF301"/>
      <c r="VPG301"/>
      <c r="VPH301"/>
      <c r="VPI301"/>
      <c r="VPJ301"/>
      <c r="VPK301"/>
      <c r="VPL301"/>
      <c r="VPM301"/>
      <c r="VPN301"/>
      <c r="VPO301"/>
      <c r="VPP301"/>
      <c r="VPQ301"/>
      <c r="VPR301"/>
      <c r="VPS301"/>
      <c r="VPT301"/>
      <c r="VPU301"/>
      <c r="VPV301"/>
      <c r="VPW301"/>
      <c r="VPX301"/>
      <c r="VPY301"/>
      <c r="VPZ301"/>
      <c r="VQA301"/>
      <c r="VQB301"/>
      <c r="VQC301"/>
      <c r="VQD301"/>
      <c r="VQE301"/>
      <c r="VQF301"/>
      <c r="VQG301"/>
      <c r="VQH301"/>
      <c r="VQI301"/>
      <c r="VQJ301"/>
      <c r="VQK301"/>
      <c r="VQL301"/>
      <c r="VQM301"/>
      <c r="VQN301"/>
      <c r="VQO301"/>
      <c r="VQP301"/>
      <c r="VQQ301"/>
      <c r="VQR301"/>
      <c r="VQS301"/>
      <c r="VQT301"/>
      <c r="VQU301"/>
      <c r="VQV301"/>
      <c r="VQW301"/>
      <c r="VQX301"/>
      <c r="VQY301"/>
      <c r="VQZ301"/>
      <c r="VRA301"/>
      <c r="VRB301"/>
      <c r="VRC301"/>
      <c r="VRD301"/>
      <c r="VRE301"/>
      <c r="VRF301"/>
      <c r="VRG301"/>
      <c r="VRH301"/>
      <c r="VRI301"/>
      <c r="VRJ301"/>
      <c r="VRK301"/>
      <c r="VRL301"/>
      <c r="VRM301"/>
      <c r="VRN301"/>
      <c r="VRO301"/>
      <c r="VRP301"/>
      <c r="VRQ301"/>
      <c r="VRR301"/>
      <c r="VRS301"/>
      <c r="VRT301"/>
      <c r="VRU301"/>
      <c r="VRV301"/>
      <c r="VRW301"/>
      <c r="VRX301"/>
      <c r="VRY301"/>
      <c r="VRZ301"/>
      <c r="VSA301"/>
      <c r="VSB301"/>
      <c r="VSC301"/>
      <c r="VSD301"/>
      <c r="VSE301"/>
      <c r="VSF301"/>
      <c r="VSG301"/>
      <c r="VSH301"/>
      <c r="VSI301"/>
      <c r="VSJ301"/>
      <c r="VSK301"/>
      <c r="VSL301"/>
      <c r="VSM301"/>
      <c r="VSN301"/>
      <c r="VSO301"/>
      <c r="VSP301"/>
      <c r="VSQ301"/>
      <c r="VSR301"/>
      <c r="VSS301"/>
      <c r="VST301"/>
      <c r="VSU301"/>
      <c r="VSV301"/>
      <c r="VSW301"/>
      <c r="VSX301"/>
      <c r="VSY301"/>
      <c r="VSZ301"/>
      <c r="VTA301"/>
      <c r="VTB301"/>
      <c r="VTC301"/>
      <c r="VTD301"/>
      <c r="VTE301"/>
      <c r="VTF301"/>
      <c r="VTG301"/>
      <c r="VTH301"/>
      <c r="VTI301"/>
      <c r="VTJ301"/>
      <c r="VTK301"/>
      <c r="VTL301"/>
      <c r="VTM301"/>
      <c r="VTN301"/>
      <c r="VTO301"/>
      <c r="VTP301"/>
      <c r="VTQ301"/>
      <c r="VTR301"/>
      <c r="VTS301"/>
      <c r="VTT301"/>
      <c r="VTU301"/>
      <c r="VTV301"/>
      <c r="VTW301"/>
      <c r="VTX301"/>
      <c r="VTY301"/>
      <c r="VTZ301"/>
      <c r="VUA301"/>
      <c r="VUB301"/>
      <c r="VUC301"/>
      <c r="VUD301"/>
      <c r="VUE301"/>
      <c r="VUF301"/>
      <c r="VUG301"/>
      <c r="VUH301"/>
      <c r="VUI301"/>
      <c r="VUJ301"/>
      <c r="VUK301"/>
      <c r="VUL301"/>
      <c r="VUM301"/>
      <c r="VUN301"/>
      <c r="VUO301"/>
      <c r="VUP301"/>
      <c r="VUQ301"/>
      <c r="VUR301"/>
      <c r="VUS301"/>
      <c r="VUT301"/>
      <c r="VUU301"/>
      <c r="VUV301"/>
      <c r="VUW301"/>
      <c r="VUX301"/>
      <c r="VUY301"/>
      <c r="VUZ301"/>
      <c r="VVA301"/>
      <c r="VVB301"/>
      <c r="VVC301"/>
      <c r="VVD301"/>
      <c r="VVE301"/>
      <c r="VVF301"/>
      <c r="VVG301"/>
      <c r="VVH301"/>
      <c r="VVI301"/>
      <c r="VVJ301"/>
      <c r="VVK301"/>
      <c r="VVL301"/>
      <c r="VVM301"/>
      <c r="VVN301"/>
      <c r="VVO301"/>
      <c r="VVP301"/>
      <c r="VVQ301"/>
      <c r="VVR301"/>
      <c r="VVS301"/>
      <c r="VVT301"/>
      <c r="VVU301"/>
      <c r="VVV301"/>
      <c r="VVW301"/>
      <c r="VVX301"/>
      <c r="VVY301"/>
      <c r="VVZ301"/>
      <c r="VWA301"/>
      <c r="VWB301"/>
      <c r="VWC301"/>
      <c r="VWD301"/>
      <c r="VWE301"/>
      <c r="VWF301"/>
      <c r="VWG301"/>
      <c r="VWH301"/>
      <c r="VWI301"/>
      <c r="VWJ301"/>
      <c r="VWK301"/>
      <c r="VWL301"/>
      <c r="VWM301"/>
      <c r="VWN301"/>
      <c r="VWO301"/>
      <c r="VWP301"/>
      <c r="VWQ301"/>
      <c r="VWR301"/>
      <c r="VWS301"/>
      <c r="VWT301"/>
      <c r="VWU301"/>
      <c r="VWV301"/>
      <c r="VWW301"/>
      <c r="VWX301"/>
      <c r="VWY301"/>
      <c r="VWZ301"/>
      <c r="VXA301"/>
      <c r="VXB301"/>
      <c r="VXC301"/>
      <c r="VXD301"/>
      <c r="VXE301"/>
      <c r="VXF301"/>
      <c r="VXG301"/>
      <c r="VXH301"/>
      <c r="VXI301"/>
      <c r="VXJ301"/>
      <c r="VXK301"/>
      <c r="VXL301"/>
      <c r="VXM301"/>
      <c r="VXN301"/>
      <c r="VXO301"/>
      <c r="VXP301"/>
      <c r="VXQ301"/>
      <c r="VXR301"/>
      <c r="VXS301"/>
      <c r="VXT301"/>
      <c r="VXU301"/>
      <c r="VXV301"/>
      <c r="VXW301"/>
      <c r="VXX301"/>
      <c r="VXY301"/>
      <c r="VXZ301"/>
      <c r="VYA301"/>
      <c r="VYB301"/>
      <c r="VYC301"/>
      <c r="VYD301"/>
      <c r="VYE301"/>
      <c r="VYF301"/>
      <c r="VYG301"/>
      <c r="VYH301"/>
      <c r="VYI301"/>
      <c r="VYJ301"/>
      <c r="VYK301"/>
      <c r="VYL301"/>
      <c r="VYM301"/>
      <c r="VYN301"/>
      <c r="VYO301"/>
      <c r="VYP301"/>
      <c r="VYQ301"/>
      <c r="VYR301"/>
      <c r="VYS301"/>
      <c r="VYT301"/>
      <c r="VYU301"/>
      <c r="VYV301"/>
      <c r="VYW301"/>
      <c r="VYX301"/>
      <c r="VYY301"/>
      <c r="VYZ301"/>
      <c r="VZA301"/>
      <c r="VZB301"/>
      <c r="VZC301"/>
      <c r="VZD301"/>
      <c r="VZE301"/>
      <c r="VZF301"/>
      <c r="VZG301"/>
      <c r="VZH301"/>
      <c r="VZI301"/>
      <c r="VZJ301"/>
      <c r="VZK301"/>
      <c r="VZL301"/>
      <c r="VZM301"/>
      <c r="VZN301"/>
      <c r="VZO301"/>
      <c r="VZP301"/>
      <c r="VZQ301"/>
      <c r="VZR301"/>
      <c r="VZS301"/>
      <c r="VZT301"/>
      <c r="VZU301"/>
      <c r="VZV301"/>
      <c r="VZW301"/>
      <c r="VZX301"/>
      <c r="VZY301"/>
      <c r="VZZ301"/>
      <c r="WAA301"/>
      <c r="WAB301"/>
      <c r="WAC301"/>
      <c r="WAD301"/>
      <c r="WAE301"/>
      <c r="WAF301"/>
      <c r="WAG301"/>
      <c r="WAH301"/>
      <c r="WAI301"/>
      <c r="WAJ301"/>
      <c r="WAK301"/>
      <c r="WAL301"/>
      <c r="WAM301"/>
      <c r="WAN301"/>
      <c r="WAO301"/>
      <c r="WAP301"/>
      <c r="WAQ301"/>
      <c r="WAR301"/>
      <c r="WAS301"/>
      <c r="WAT301"/>
      <c r="WAU301"/>
      <c r="WAV301"/>
      <c r="WAW301"/>
      <c r="WAX301"/>
      <c r="WAY301"/>
      <c r="WAZ301"/>
      <c r="WBA301"/>
      <c r="WBB301"/>
      <c r="WBC301"/>
      <c r="WBD301"/>
      <c r="WBE301"/>
      <c r="WBF301"/>
      <c r="WBG301"/>
      <c r="WBH301"/>
      <c r="WBI301"/>
      <c r="WBJ301"/>
      <c r="WBK301"/>
      <c r="WBL301"/>
      <c r="WBM301"/>
      <c r="WBN301"/>
      <c r="WBO301"/>
      <c r="WBP301"/>
      <c r="WBQ301"/>
      <c r="WBR301"/>
      <c r="WBS301"/>
      <c r="WBT301"/>
      <c r="WBU301"/>
      <c r="WBV301"/>
      <c r="WBW301"/>
      <c r="WBX301"/>
      <c r="WBY301"/>
      <c r="WBZ301"/>
      <c r="WCA301"/>
      <c r="WCB301"/>
      <c r="WCC301"/>
      <c r="WCD301"/>
      <c r="WCE301"/>
      <c r="WCF301"/>
      <c r="WCG301"/>
      <c r="WCH301"/>
      <c r="WCI301"/>
      <c r="WCJ301"/>
      <c r="WCK301"/>
      <c r="WCL301"/>
      <c r="WCM301"/>
      <c r="WCN301"/>
      <c r="WCO301"/>
      <c r="WCP301"/>
      <c r="WCQ301"/>
      <c r="WCR301"/>
      <c r="WCS301"/>
      <c r="WCT301"/>
      <c r="WCU301"/>
      <c r="WCV301"/>
      <c r="WCW301"/>
      <c r="WCX301"/>
      <c r="WCY301"/>
      <c r="WCZ301"/>
      <c r="WDA301"/>
      <c r="WDB301"/>
      <c r="WDC301"/>
      <c r="WDD301"/>
      <c r="WDE301"/>
      <c r="WDF301"/>
      <c r="WDG301"/>
      <c r="WDH301"/>
      <c r="WDI301"/>
      <c r="WDJ301"/>
      <c r="WDK301"/>
      <c r="WDL301"/>
      <c r="WDM301"/>
      <c r="WDN301"/>
      <c r="WDO301"/>
      <c r="WDP301"/>
      <c r="WDQ301"/>
      <c r="WDR301"/>
      <c r="WDS301"/>
      <c r="WDT301"/>
      <c r="WDU301"/>
      <c r="WDV301"/>
      <c r="WDW301"/>
      <c r="WDX301"/>
      <c r="WDY301"/>
      <c r="WDZ301"/>
      <c r="WEA301"/>
      <c r="WEB301"/>
      <c r="WEC301"/>
      <c r="WED301"/>
      <c r="WEE301"/>
      <c r="WEF301"/>
      <c r="WEG301"/>
      <c r="WEH301"/>
      <c r="WEI301"/>
      <c r="WEJ301"/>
      <c r="WEK301"/>
      <c r="WEL301"/>
      <c r="WEM301"/>
      <c r="WEN301"/>
      <c r="WEO301"/>
      <c r="WEP301"/>
      <c r="WEQ301"/>
      <c r="WER301"/>
      <c r="WES301"/>
      <c r="WET301"/>
      <c r="WEU301"/>
      <c r="WEV301"/>
      <c r="WEW301"/>
      <c r="WEX301"/>
      <c r="WEY301"/>
      <c r="WEZ301"/>
      <c r="WFA301"/>
      <c r="WFB301"/>
      <c r="WFC301"/>
      <c r="WFD301"/>
      <c r="WFE301"/>
      <c r="WFF301"/>
      <c r="WFG301"/>
      <c r="WFH301"/>
      <c r="WFI301"/>
      <c r="WFJ301"/>
      <c r="WFK301"/>
      <c r="WFL301"/>
      <c r="WFM301"/>
      <c r="WFN301"/>
      <c r="WFO301"/>
      <c r="WFP301"/>
      <c r="WFQ301"/>
      <c r="WFR301"/>
      <c r="WFS301"/>
      <c r="WFT301"/>
      <c r="WFU301"/>
      <c r="WFV301"/>
      <c r="WFW301"/>
      <c r="WFX301"/>
      <c r="WFY301"/>
      <c r="WFZ301"/>
      <c r="WGA301"/>
      <c r="WGB301"/>
      <c r="WGC301"/>
      <c r="WGD301"/>
      <c r="WGE301"/>
      <c r="WGF301"/>
      <c r="WGG301"/>
      <c r="WGH301"/>
      <c r="WGI301"/>
      <c r="WGJ301"/>
      <c r="WGK301"/>
      <c r="WGL301"/>
      <c r="WGM301"/>
      <c r="WGN301"/>
      <c r="WGO301"/>
      <c r="WGP301"/>
      <c r="WGQ301"/>
      <c r="WGR301"/>
      <c r="WGS301"/>
      <c r="WGT301"/>
      <c r="WGU301"/>
      <c r="WGV301"/>
      <c r="WGW301"/>
      <c r="WGX301"/>
      <c r="WGY301"/>
      <c r="WGZ301"/>
      <c r="WHA301"/>
      <c r="WHB301"/>
      <c r="WHC301"/>
      <c r="WHD301"/>
      <c r="WHE301"/>
      <c r="WHF301"/>
      <c r="WHG301"/>
      <c r="WHH301"/>
      <c r="WHI301"/>
      <c r="WHJ301"/>
      <c r="WHK301"/>
      <c r="WHL301"/>
      <c r="WHM301"/>
      <c r="WHN301"/>
      <c r="WHO301"/>
      <c r="WHP301"/>
      <c r="WHQ301"/>
      <c r="WHR301"/>
      <c r="WHS301"/>
      <c r="WHT301"/>
      <c r="WHU301"/>
      <c r="WHV301"/>
      <c r="WHW301"/>
      <c r="WHX301"/>
      <c r="WHY301"/>
      <c r="WHZ301"/>
      <c r="WIA301"/>
      <c r="WIB301"/>
      <c r="WIC301"/>
      <c r="WID301"/>
      <c r="WIE301"/>
      <c r="WIF301"/>
      <c r="WIG301"/>
      <c r="WIH301"/>
      <c r="WII301"/>
      <c r="WIJ301"/>
      <c r="WIK301"/>
      <c r="WIL301"/>
      <c r="WIM301"/>
      <c r="WIN301"/>
      <c r="WIO301"/>
      <c r="WIP301"/>
      <c r="WIQ301"/>
      <c r="WIR301"/>
      <c r="WIS301"/>
      <c r="WIT301"/>
      <c r="WIU301"/>
      <c r="WIV301"/>
      <c r="WIW301"/>
      <c r="WIX301"/>
      <c r="WIY301"/>
      <c r="WIZ301"/>
      <c r="WJA301"/>
      <c r="WJB301"/>
      <c r="WJC301"/>
      <c r="WJD301"/>
      <c r="WJE301"/>
      <c r="WJF301"/>
      <c r="WJG301"/>
      <c r="WJH301"/>
      <c r="WJI301"/>
      <c r="WJJ301"/>
      <c r="WJK301"/>
      <c r="WJL301"/>
      <c r="WJM301"/>
      <c r="WJN301"/>
      <c r="WJO301"/>
      <c r="WJP301"/>
      <c r="WJQ301"/>
      <c r="WJR301"/>
      <c r="WJS301"/>
      <c r="WJT301"/>
      <c r="WJU301"/>
      <c r="WJV301"/>
      <c r="WJW301"/>
      <c r="WJX301"/>
      <c r="WJY301"/>
      <c r="WJZ301"/>
      <c r="WKA301"/>
      <c r="WKB301"/>
      <c r="WKC301"/>
      <c r="WKD301"/>
      <c r="WKE301"/>
      <c r="WKF301"/>
      <c r="WKG301"/>
      <c r="WKH301"/>
      <c r="WKI301"/>
      <c r="WKJ301"/>
      <c r="WKK301"/>
      <c r="WKL301"/>
      <c r="WKM301"/>
      <c r="WKN301"/>
      <c r="WKO301"/>
      <c r="WKP301"/>
      <c r="WKQ301"/>
      <c r="WKR301"/>
      <c r="WKS301"/>
      <c r="WKT301"/>
      <c r="WKU301"/>
      <c r="WKV301"/>
      <c r="WKW301"/>
      <c r="WKX301"/>
      <c r="WKY301"/>
      <c r="WKZ301"/>
      <c r="WLA301"/>
      <c r="WLB301"/>
      <c r="WLC301"/>
      <c r="WLD301"/>
      <c r="WLE301"/>
      <c r="WLF301"/>
      <c r="WLG301"/>
      <c r="WLH301"/>
      <c r="WLI301"/>
      <c r="WLJ301"/>
      <c r="WLK301"/>
      <c r="WLL301"/>
      <c r="WLM301"/>
      <c r="WLN301"/>
      <c r="WLO301"/>
      <c r="WLP301"/>
      <c r="WLQ301"/>
      <c r="WLR301"/>
      <c r="WLS301"/>
      <c r="WLT301"/>
      <c r="WLU301"/>
      <c r="WLV301"/>
      <c r="WLW301"/>
      <c r="WLX301"/>
      <c r="WLY301"/>
      <c r="WLZ301"/>
      <c r="WMA301"/>
      <c r="WMB301"/>
      <c r="WMC301"/>
      <c r="WMD301"/>
      <c r="WME301"/>
      <c r="WMF301"/>
      <c r="WMG301"/>
      <c r="WMH301"/>
      <c r="WMI301"/>
      <c r="WMJ301"/>
      <c r="WMK301"/>
      <c r="WML301"/>
      <c r="WMM301"/>
      <c r="WMN301"/>
      <c r="WMO301"/>
      <c r="WMP301"/>
      <c r="WMQ301"/>
      <c r="WMR301"/>
      <c r="WMS301"/>
      <c r="WMT301"/>
      <c r="WMU301"/>
      <c r="WMV301"/>
      <c r="WMW301"/>
      <c r="WMX301"/>
      <c r="WMY301"/>
      <c r="WMZ301"/>
      <c r="WNA301"/>
      <c r="WNB301"/>
      <c r="WNC301"/>
      <c r="WND301"/>
      <c r="WNE301"/>
      <c r="WNF301"/>
      <c r="WNG301"/>
      <c r="WNH301"/>
      <c r="WNI301"/>
      <c r="WNJ301"/>
      <c r="WNK301"/>
      <c r="WNL301"/>
      <c r="WNM301"/>
      <c r="WNN301"/>
      <c r="WNO301"/>
      <c r="WNP301"/>
      <c r="WNQ301"/>
      <c r="WNR301"/>
      <c r="WNS301"/>
      <c r="WNT301"/>
      <c r="WNU301"/>
      <c r="WNV301"/>
      <c r="WNW301"/>
      <c r="WNX301"/>
      <c r="WNY301"/>
      <c r="WNZ301"/>
      <c r="WOA301"/>
      <c r="WOB301"/>
      <c r="WOC301"/>
      <c r="WOD301"/>
      <c r="WOE301"/>
      <c r="WOF301"/>
      <c r="WOG301"/>
      <c r="WOH301"/>
      <c r="WOI301"/>
      <c r="WOJ301"/>
      <c r="WOK301"/>
      <c r="WOL301"/>
      <c r="WOM301"/>
      <c r="WON301"/>
      <c r="WOO301"/>
      <c r="WOP301"/>
      <c r="WOQ301"/>
      <c r="WOR301"/>
      <c r="WOS301"/>
      <c r="WOT301"/>
      <c r="WOU301"/>
      <c r="WOV301"/>
      <c r="WOW301"/>
      <c r="WOX301"/>
      <c r="WOY301"/>
      <c r="WOZ301"/>
      <c r="WPA301"/>
      <c r="WPB301"/>
      <c r="WPC301"/>
      <c r="WPD301"/>
      <c r="WPE301"/>
      <c r="WPF301"/>
      <c r="WPG301"/>
      <c r="WPH301"/>
      <c r="WPI301"/>
      <c r="WPJ301"/>
      <c r="WPK301"/>
      <c r="WPL301"/>
      <c r="WPM301"/>
      <c r="WPN301"/>
      <c r="WPO301"/>
      <c r="WPP301"/>
      <c r="WPQ301"/>
      <c r="WPR301"/>
      <c r="WPS301"/>
      <c r="WPT301"/>
      <c r="WPU301"/>
      <c r="WPV301"/>
      <c r="WPW301"/>
      <c r="WPX301"/>
      <c r="WPY301"/>
      <c r="WPZ301"/>
      <c r="WQA301"/>
      <c r="WQB301"/>
      <c r="WQC301"/>
      <c r="WQD301"/>
      <c r="WQE301"/>
      <c r="WQF301"/>
      <c r="WQG301"/>
      <c r="WQH301"/>
      <c r="WQI301"/>
      <c r="WQJ301"/>
      <c r="WQK301"/>
      <c r="WQL301"/>
      <c r="WQM301"/>
      <c r="WQN301"/>
      <c r="WQO301"/>
      <c r="WQP301"/>
      <c r="WQQ301"/>
      <c r="WQR301"/>
      <c r="WQS301"/>
      <c r="WQT301"/>
      <c r="WQU301"/>
      <c r="WQV301"/>
      <c r="WQW301"/>
      <c r="WQX301"/>
      <c r="WQY301"/>
      <c r="WQZ301"/>
      <c r="WRA301"/>
      <c r="WRB301"/>
      <c r="WRC301"/>
      <c r="WRD301"/>
      <c r="WRE301"/>
      <c r="WRF301"/>
      <c r="WRG301"/>
      <c r="WRH301"/>
      <c r="WRI301"/>
      <c r="WRJ301"/>
      <c r="WRK301"/>
      <c r="WRL301"/>
      <c r="WRM301"/>
      <c r="WRN301"/>
      <c r="WRO301"/>
      <c r="WRP301"/>
      <c r="WRQ301"/>
      <c r="WRR301"/>
      <c r="WRS301"/>
      <c r="WRT301"/>
      <c r="WRU301"/>
      <c r="WRV301"/>
      <c r="WRW301"/>
      <c r="WRX301"/>
      <c r="WRY301"/>
      <c r="WRZ301"/>
      <c r="WSA301"/>
      <c r="WSB301"/>
      <c r="WSC301"/>
      <c r="WSD301"/>
      <c r="WSE301"/>
      <c r="WSF301"/>
      <c r="WSG301"/>
      <c r="WSH301"/>
      <c r="WSI301"/>
      <c r="WSJ301"/>
      <c r="WSK301"/>
      <c r="WSL301"/>
      <c r="WSM301"/>
      <c r="WSN301"/>
      <c r="WSO301"/>
      <c r="WSP301"/>
      <c r="WSQ301"/>
      <c r="WSR301"/>
      <c r="WSS301"/>
      <c r="WST301"/>
      <c r="WSU301"/>
      <c r="WSV301"/>
      <c r="WSW301"/>
      <c r="WSX301"/>
      <c r="WSY301"/>
      <c r="WSZ301"/>
      <c r="WTA301"/>
      <c r="WTB301"/>
      <c r="WTC301"/>
      <c r="WTD301"/>
      <c r="WTE301"/>
      <c r="WTF301"/>
      <c r="WTG301"/>
      <c r="WTH301"/>
      <c r="WTI301"/>
      <c r="WTJ301"/>
      <c r="WTK301"/>
      <c r="WTL301"/>
      <c r="WTM301"/>
      <c r="WTN301"/>
      <c r="WTO301"/>
      <c r="WTP301"/>
      <c r="WTQ301"/>
      <c r="WTR301"/>
      <c r="WTS301"/>
      <c r="WTT301"/>
      <c r="WTU301"/>
      <c r="WTV301"/>
      <c r="WTW301"/>
      <c r="WTX301"/>
      <c r="WTY301"/>
      <c r="WTZ301"/>
      <c r="WUA301"/>
      <c r="WUB301"/>
      <c r="WUC301"/>
      <c r="WUD301"/>
      <c r="WUE301"/>
      <c r="WUF301"/>
      <c r="WUG301"/>
      <c r="WUH301"/>
      <c r="WUI301"/>
      <c r="WUJ301"/>
      <c r="WUK301"/>
      <c r="WUL301"/>
      <c r="WUM301"/>
      <c r="WUN301"/>
      <c r="WUO301"/>
      <c r="WUP301"/>
      <c r="WUQ301"/>
      <c r="WUR301"/>
      <c r="WUS301"/>
      <c r="WUT301"/>
      <c r="WUU301"/>
      <c r="WUV301"/>
      <c r="WUW301"/>
      <c r="WUX301"/>
      <c r="WUY301"/>
      <c r="WUZ301"/>
      <c r="WVA301"/>
      <c r="WVB301"/>
      <c r="WVC301"/>
      <c r="WVD301"/>
      <c r="WVE301"/>
      <c r="WVF301"/>
      <c r="WVG301"/>
      <c r="WVH301"/>
      <c r="WVI301"/>
      <c r="WVJ301"/>
      <c r="WVK301"/>
      <c r="WVL301"/>
      <c r="WVM301"/>
      <c r="WVN301"/>
      <c r="WVO301"/>
      <c r="WVP301"/>
      <c r="WVQ301"/>
      <c r="WVR301"/>
      <c r="WVS301"/>
      <c r="WVT301"/>
      <c r="WVU301"/>
      <c r="WVV301"/>
      <c r="WVW301"/>
      <c r="WVX301"/>
      <c r="WVY301"/>
      <c r="WVZ301"/>
      <c r="WWA301"/>
      <c r="WWB301"/>
      <c r="WWC301"/>
      <c r="WWD301"/>
      <c r="WWE301"/>
      <c r="WWF301"/>
      <c r="WWG301"/>
      <c r="WWH301"/>
      <c r="WWI301"/>
      <c r="WWJ301"/>
      <c r="WWK301"/>
      <c r="WWL301"/>
      <c r="WWM301"/>
      <c r="WWN301"/>
      <c r="WWO301"/>
      <c r="WWP301"/>
      <c r="WWQ301"/>
      <c r="WWR301"/>
      <c r="WWS301"/>
      <c r="WWT301"/>
      <c r="WWU301"/>
      <c r="WWV301"/>
      <c r="WWW301"/>
      <c r="WWX301"/>
      <c r="WWY301"/>
      <c r="WWZ301"/>
      <c r="WXA301"/>
      <c r="WXB301"/>
      <c r="WXC301"/>
      <c r="WXD301"/>
      <c r="WXE301"/>
      <c r="WXF301"/>
      <c r="WXG301"/>
      <c r="WXH301"/>
      <c r="WXI301"/>
      <c r="WXJ301"/>
      <c r="WXK301"/>
      <c r="WXL301"/>
      <c r="WXM301"/>
      <c r="WXN301"/>
      <c r="WXO301"/>
      <c r="WXP301"/>
      <c r="WXQ301"/>
      <c r="WXR301"/>
      <c r="WXS301"/>
      <c r="WXT301"/>
      <c r="WXU301"/>
      <c r="WXV301"/>
      <c r="WXW301"/>
      <c r="WXX301"/>
      <c r="WXY301"/>
      <c r="WXZ301"/>
      <c r="WYA301"/>
      <c r="WYB301"/>
      <c r="WYC301"/>
      <c r="WYD301"/>
      <c r="WYE301"/>
      <c r="WYF301"/>
      <c r="WYG301"/>
      <c r="WYH301"/>
      <c r="WYI301"/>
      <c r="WYJ301"/>
      <c r="WYK301"/>
      <c r="WYL301"/>
      <c r="WYM301"/>
      <c r="WYN301"/>
      <c r="WYO301"/>
      <c r="WYP301"/>
      <c r="WYQ301"/>
      <c r="WYR301"/>
      <c r="WYS301"/>
      <c r="WYT301"/>
      <c r="WYU301"/>
      <c r="WYV301"/>
      <c r="WYW301"/>
      <c r="WYX301"/>
      <c r="WYY301"/>
      <c r="WYZ301"/>
      <c r="WZA301"/>
      <c r="WZB301"/>
      <c r="WZC301"/>
      <c r="WZD301"/>
      <c r="WZE301"/>
      <c r="WZF301"/>
      <c r="WZG301"/>
      <c r="WZH301"/>
      <c r="WZI301"/>
      <c r="WZJ301"/>
      <c r="WZK301"/>
      <c r="WZL301"/>
      <c r="WZM301"/>
      <c r="WZN301"/>
      <c r="WZO301"/>
      <c r="WZP301"/>
      <c r="WZQ301"/>
      <c r="WZR301"/>
      <c r="WZS301"/>
      <c r="WZT301"/>
      <c r="WZU301"/>
      <c r="WZV301"/>
      <c r="WZW301"/>
      <c r="WZX301"/>
      <c r="WZY301"/>
      <c r="WZZ301"/>
      <c r="XAA301"/>
      <c r="XAB301"/>
      <c r="XAC301"/>
      <c r="XAD301"/>
      <c r="XAE301"/>
      <c r="XAF301"/>
      <c r="XAG301"/>
      <c r="XAH301"/>
      <c r="XAI301"/>
      <c r="XAJ301"/>
      <c r="XAK301"/>
      <c r="XAL301"/>
      <c r="XAM301"/>
      <c r="XAN301"/>
      <c r="XAO301"/>
      <c r="XAP301"/>
      <c r="XAQ301"/>
      <c r="XAR301"/>
      <c r="XAS301"/>
      <c r="XAT301"/>
      <c r="XAU301"/>
      <c r="XAV301"/>
      <c r="XAW301"/>
      <c r="XAX301"/>
      <c r="XAY301"/>
      <c r="XAZ301"/>
      <c r="XBA301"/>
      <c r="XBB301"/>
      <c r="XBC301"/>
      <c r="XBD301"/>
      <c r="XBE301"/>
      <c r="XBF301"/>
      <c r="XBG301"/>
      <c r="XBH301"/>
      <c r="XBI301"/>
      <c r="XBJ301"/>
      <c r="XBK301"/>
      <c r="XBL301"/>
      <c r="XBM301"/>
      <c r="XBN301"/>
      <c r="XBO301"/>
      <c r="XBP301"/>
      <c r="XBQ301"/>
      <c r="XBR301"/>
      <c r="XBS301"/>
      <c r="XBT301"/>
      <c r="XBU301"/>
      <c r="XBV301"/>
      <c r="XBW301"/>
      <c r="XBX301"/>
      <c r="XBY301"/>
      <c r="XBZ301"/>
      <c r="XCA301"/>
      <c r="XCB301"/>
      <c r="XCC301"/>
      <c r="XCD301"/>
      <c r="XCE301"/>
      <c r="XCF301"/>
      <c r="XCG301"/>
      <c r="XCH301"/>
      <c r="XCI301"/>
      <c r="XCJ301"/>
      <c r="XCK301"/>
      <c r="XCL301"/>
      <c r="XCM301"/>
      <c r="XCN301"/>
      <c r="XCO301"/>
      <c r="XCP301"/>
      <c r="XCQ301"/>
      <c r="XCR301"/>
      <c r="XCS301"/>
      <c r="XCT301"/>
      <c r="XCU301"/>
      <c r="XCV301"/>
      <c r="XCW301"/>
      <c r="XCX301"/>
      <c r="XCY301"/>
      <c r="XCZ301"/>
      <c r="XDA301"/>
      <c r="XDB301"/>
      <c r="XDC301"/>
      <c r="XDD301"/>
      <c r="XDE301"/>
      <c r="XDF301"/>
      <c r="XDG301"/>
      <c r="XDH301"/>
      <c r="XDI301"/>
      <c r="XDJ301"/>
      <c r="XDK301"/>
      <c r="XDL301"/>
      <c r="XDM301"/>
      <c r="XDN301"/>
      <c r="XDO301"/>
      <c r="XDP301"/>
      <c r="XDQ301"/>
      <c r="XDR301"/>
      <c r="XDS301"/>
      <c r="XDT301"/>
      <c r="XDU301"/>
      <c r="XDV301"/>
      <c r="XDW301"/>
      <c r="XDX301"/>
      <c r="XDY301"/>
      <c r="XDZ301"/>
      <c r="XEA301"/>
      <c r="XEB301"/>
      <c r="XEC301"/>
      <c r="XED301"/>
      <c r="XEE301"/>
      <c r="XEF301"/>
      <c r="XEG301"/>
      <c r="XEH301"/>
      <c r="XEI301"/>
      <c r="XEJ301"/>
      <c r="XEK301"/>
      <c r="XEL301"/>
      <c r="XEM301"/>
      <c r="XEN301"/>
      <c r="XEO301"/>
      <c r="XEP301"/>
      <c r="XEQ301"/>
      <c r="XER301"/>
      <c r="XES301"/>
      <c r="XET301"/>
      <c r="XEU301"/>
      <c r="XEV301"/>
      <c r="XEW301"/>
      <c r="XEX301"/>
      <c r="XEY301"/>
      <c r="XEZ301"/>
      <c r="XFA301"/>
      <c r="XFB301"/>
      <c r="XFC301"/>
      <c r="XFD301"/>
    </row>
    <row r="302" s="31" customFormat="1" spans="1:16384">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s="28"/>
      <c r="AN302" s="70"/>
      <c r="AO302" s="29"/>
      <c r="AP302"/>
      <c r="AQ302"/>
      <c r="AR302" s="33"/>
      <c r="AS302" s="28"/>
      <c r="AT302" s="28"/>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c r="AMK302"/>
      <c r="AML302"/>
      <c r="AMM302"/>
      <c r="AMN302"/>
      <c r="AMO302"/>
      <c r="AMP302"/>
      <c r="AMQ302"/>
      <c r="AMR302"/>
      <c r="AMS302"/>
      <c r="AMT302"/>
      <c r="AMU302"/>
      <c r="AMV302"/>
      <c r="AMW302"/>
      <c r="AMX302"/>
      <c r="AMY302"/>
      <c r="AMZ302"/>
      <c r="ANA302"/>
      <c r="ANB302"/>
      <c r="ANC302"/>
      <c r="AND302"/>
      <c r="ANE302"/>
      <c r="ANF302"/>
      <c r="ANG302"/>
      <c r="ANH302"/>
      <c r="ANI302"/>
      <c r="ANJ302"/>
      <c r="ANK302"/>
      <c r="ANL302"/>
      <c r="ANM302"/>
      <c r="ANN302"/>
      <c r="ANO302"/>
      <c r="ANP302"/>
      <c r="ANQ302"/>
      <c r="ANR302"/>
      <c r="ANS302"/>
      <c r="ANT302"/>
      <c r="ANU302"/>
      <c r="ANV302"/>
      <c r="ANW302"/>
      <c r="ANX302"/>
      <c r="ANY302"/>
      <c r="ANZ302"/>
      <c r="AOA302"/>
      <c r="AOB302"/>
      <c r="AOC302"/>
      <c r="AOD302"/>
      <c r="AOE302"/>
      <c r="AOF302"/>
      <c r="AOG302"/>
      <c r="AOH302"/>
      <c r="AOI302"/>
      <c r="AOJ302"/>
      <c r="AOK302"/>
      <c r="AOL302"/>
      <c r="AOM302"/>
      <c r="AON302"/>
      <c r="AOO302"/>
      <c r="AOP302"/>
      <c r="AOQ302"/>
      <c r="AOR302"/>
      <c r="AOS302"/>
      <c r="AOT302"/>
      <c r="AOU302"/>
      <c r="AOV302"/>
      <c r="AOW302"/>
      <c r="AOX302"/>
      <c r="AOY302"/>
      <c r="AOZ302"/>
      <c r="APA302"/>
      <c r="APB302"/>
      <c r="APC302"/>
      <c r="APD302"/>
      <c r="APE302"/>
      <c r="APF302"/>
      <c r="APG302"/>
      <c r="APH302"/>
      <c r="API302"/>
      <c r="APJ302"/>
      <c r="APK302"/>
      <c r="APL302"/>
      <c r="APM302"/>
      <c r="APN302"/>
      <c r="APO302"/>
      <c r="APP302"/>
      <c r="APQ302"/>
      <c r="APR302"/>
      <c r="APS302"/>
      <c r="APT302"/>
      <c r="APU302"/>
      <c r="APV302"/>
      <c r="APW302"/>
      <c r="APX302"/>
      <c r="APY302"/>
      <c r="APZ302"/>
      <c r="AQA302"/>
      <c r="AQB302"/>
      <c r="AQC302"/>
      <c r="AQD302"/>
      <c r="AQE302"/>
      <c r="AQF302"/>
      <c r="AQG302"/>
      <c r="AQH302"/>
      <c r="AQI302"/>
      <c r="AQJ302"/>
      <c r="AQK302"/>
      <c r="AQL302"/>
      <c r="AQM302"/>
      <c r="AQN302"/>
      <c r="AQO302"/>
      <c r="AQP302"/>
      <c r="AQQ302"/>
      <c r="AQR302"/>
      <c r="AQS302"/>
      <c r="AQT302"/>
      <c r="AQU302"/>
      <c r="AQV302"/>
      <c r="AQW302"/>
      <c r="AQX302"/>
      <c r="AQY302"/>
      <c r="AQZ302"/>
      <c r="ARA302"/>
      <c r="ARB302"/>
      <c r="ARC302"/>
      <c r="ARD302"/>
      <c r="ARE302"/>
      <c r="ARF302"/>
      <c r="ARG302"/>
      <c r="ARH302"/>
      <c r="ARI302"/>
      <c r="ARJ302"/>
      <c r="ARK302"/>
      <c r="ARL302"/>
      <c r="ARM302"/>
      <c r="ARN302"/>
      <c r="ARO302"/>
      <c r="ARP302"/>
      <c r="ARQ302"/>
      <c r="ARR302"/>
      <c r="ARS302"/>
      <c r="ART302"/>
      <c r="ARU302"/>
      <c r="ARV302"/>
      <c r="ARW302"/>
      <c r="ARX302"/>
      <c r="ARY302"/>
      <c r="ARZ302"/>
      <c r="ASA302"/>
      <c r="ASB302"/>
      <c r="ASC302"/>
      <c r="ASD302"/>
      <c r="ASE302"/>
      <c r="ASF302"/>
      <c r="ASG302"/>
      <c r="ASH302"/>
      <c r="ASI302"/>
      <c r="ASJ302"/>
      <c r="ASK302"/>
      <c r="ASL302"/>
      <c r="ASM302"/>
      <c r="ASN302"/>
      <c r="ASO302"/>
      <c r="ASP302"/>
      <c r="ASQ302"/>
      <c r="ASR302"/>
      <c r="ASS302"/>
      <c r="AST302"/>
      <c r="ASU302"/>
      <c r="ASV302"/>
      <c r="ASW302"/>
      <c r="ASX302"/>
      <c r="ASY302"/>
      <c r="ASZ302"/>
      <c r="ATA302"/>
      <c r="ATB302"/>
      <c r="ATC302"/>
      <c r="ATD302"/>
      <c r="ATE302"/>
      <c r="ATF302"/>
      <c r="ATG302"/>
      <c r="ATH302"/>
      <c r="ATI302"/>
      <c r="ATJ302"/>
      <c r="ATK302"/>
      <c r="ATL302"/>
      <c r="ATM302"/>
      <c r="ATN302"/>
      <c r="ATO302"/>
      <c r="ATP302"/>
      <c r="ATQ302"/>
      <c r="ATR302"/>
      <c r="ATS302"/>
      <c r="ATT302"/>
      <c r="ATU302"/>
      <c r="ATV302"/>
      <c r="ATW302"/>
      <c r="ATX302"/>
      <c r="ATY302"/>
      <c r="ATZ302"/>
      <c r="AUA302"/>
      <c r="AUB302"/>
      <c r="AUC302"/>
      <c r="AUD302"/>
      <c r="AUE302"/>
      <c r="AUF302"/>
      <c r="AUG302"/>
      <c r="AUH302"/>
      <c r="AUI302"/>
      <c r="AUJ302"/>
      <c r="AUK302"/>
      <c r="AUL302"/>
      <c r="AUM302"/>
      <c r="AUN302"/>
      <c r="AUO302"/>
      <c r="AUP302"/>
      <c r="AUQ302"/>
      <c r="AUR302"/>
      <c r="AUS302"/>
      <c r="AUT302"/>
      <c r="AUU302"/>
      <c r="AUV302"/>
      <c r="AUW302"/>
      <c r="AUX302"/>
      <c r="AUY302"/>
      <c r="AUZ302"/>
      <c r="AVA302"/>
      <c r="AVB302"/>
      <c r="AVC302"/>
      <c r="AVD302"/>
      <c r="AVE302"/>
      <c r="AVF302"/>
      <c r="AVG302"/>
      <c r="AVH302"/>
      <c r="AVI302"/>
      <c r="AVJ302"/>
      <c r="AVK302"/>
      <c r="AVL302"/>
      <c r="AVM302"/>
      <c r="AVN302"/>
      <c r="AVO302"/>
      <c r="AVP302"/>
      <c r="AVQ302"/>
      <c r="AVR302"/>
      <c r="AVS302"/>
      <c r="AVT302"/>
      <c r="AVU302"/>
      <c r="AVV302"/>
      <c r="AVW302"/>
      <c r="AVX302"/>
      <c r="AVY302"/>
      <c r="AVZ302"/>
      <c r="AWA302"/>
      <c r="AWB302"/>
      <c r="AWC302"/>
      <c r="AWD302"/>
      <c r="AWE302"/>
      <c r="AWF302"/>
      <c r="AWG302"/>
      <c r="AWH302"/>
      <c r="AWI302"/>
      <c r="AWJ302"/>
      <c r="AWK302"/>
      <c r="AWL302"/>
      <c r="AWM302"/>
      <c r="AWN302"/>
      <c r="AWO302"/>
      <c r="AWP302"/>
      <c r="AWQ302"/>
      <c r="AWR302"/>
      <c r="AWS302"/>
      <c r="AWT302"/>
      <c r="AWU302"/>
      <c r="AWV302"/>
      <c r="AWW302"/>
      <c r="AWX302"/>
      <c r="AWY302"/>
      <c r="AWZ302"/>
      <c r="AXA302"/>
      <c r="AXB302"/>
      <c r="AXC302"/>
      <c r="AXD302"/>
      <c r="AXE302"/>
      <c r="AXF302"/>
      <c r="AXG302"/>
      <c r="AXH302"/>
      <c r="AXI302"/>
      <c r="AXJ302"/>
      <c r="AXK302"/>
      <c r="AXL302"/>
      <c r="AXM302"/>
      <c r="AXN302"/>
      <c r="AXO302"/>
      <c r="AXP302"/>
      <c r="AXQ302"/>
      <c r="AXR302"/>
      <c r="AXS302"/>
      <c r="AXT302"/>
      <c r="AXU302"/>
      <c r="AXV302"/>
      <c r="AXW302"/>
      <c r="AXX302"/>
      <c r="AXY302"/>
      <c r="AXZ302"/>
      <c r="AYA302"/>
      <c r="AYB302"/>
      <c r="AYC302"/>
      <c r="AYD302"/>
      <c r="AYE302"/>
      <c r="AYF302"/>
      <c r="AYG302"/>
      <c r="AYH302"/>
      <c r="AYI302"/>
      <c r="AYJ302"/>
      <c r="AYK302"/>
      <c r="AYL302"/>
      <c r="AYM302"/>
      <c r="AYN302"/>
      <c r="AYO302"/>
      <c r="AYP302"/>
      <c r="AYQ302"/>
      <c r="AYR302"/>
      <c r="AYS302"/>
      <c r="AYT302"/>
      <c r="AYU302"/>
      <c r="AYV302"/>
      <c r="AYW302"/>
      <c r="AYX302"/>
      <c r="AYY302"/>
      <c r="AYZ302"/>
      <c r="AZA302"/>
      <c r="AZB302"/>
      <c r="AZC302"/>
      <c r="AZD302"/>
      <c r="AZE302"/>
      <c r="AZF302"/>
      <c r="AZG302"/>
      <c r="AZH302"/>
      <c r="AZI302"/>
      <c r="AZJ302"/>
      <c r="AZK302"/>
      <c r="AZL302"/>
      <c r="AZM302"/>
      <c r="AZN302"/>
      <c r="AZO302"/>
      <c r="AZP302"/>
      <c r="AZQ302"/>
      <c r="AZR302"/>
      <c r="AZS302"/>
      <c r="AZT302"/>
      <c r="AZU302"/>
      <c r="AZV302"/>
      <c r="AZW302"/>
      <c r="AZX302"/>
      <c r="AZY302"/>
      <c r="AZZ302"/>
      <c r="BAA302"/>
      <c r="BAB302"/>
      <c r="BAC302"/>
      <c r="BAD302"/>
      <c r="BAE302"/>
      <c r="BAF302"/>
      <c r="BAG302"/>
      <c r="BAH302"/>
      <c r="BAI302"/>
      <c r="BAJ302"/>
      <c r="BAK302"/>
      <c r="BAL302"/>
      <c r="BAM302"/>
      <c r="BAN302"/>
      <c r="BAO302"/>
      <c r="BAP302"/>
      <c r="BAQ302"/>
      <c r="BAR302"/>
      <c r="BAS302"/>
      <c r="BAT302"/>
      <c r="BAU302"/>
      <c r="BAV302"/>
      <c r="BAW302"/>
      <c r="BAX302"/>
      <c r="BAY302"/>
      <c r="BAZ302"/>
      <c r="BBA302"/>
      <c r="BBB302"/>
      <c r="BBC302"/>
      <c r="BBD302"/>
      <c r="BBE302"/>
      <c r="BBF302"/>
      <c r="BBG302"/>
      <c r="BBH302"/>
      <c r="BBI302"/>
      <c r="BBJ302"/>
      <c r="BBK302"/>
      <c r="BBL302"/>
      <c r="BBM302"/>
      <c r="BBN302"/>
      <c r="BBO302"/>
      <c r="BBP302"/>
      <c r="BBQ302"/>
      <c r="BBR302"/>
      <c r="BBS302"/>
      <c r="BBT302"/>
      <c r="BBU302"/>
      <c r="BBV302"/>
      <c r="BBW302"/>
      <c r="BBX302"/>
      <c r="BBY302"/>
      <c r="BBZ302"/>
      <c r="BCA302"/>
      <c r="BCB302"/>
      <c r="BCC302"/>
      <c r="BCD302"/>
      <c r="BCE302"/>
      <c r="BCF302"/>
      <c r="BCG302"/>
      <c r="BCH302"/>
      <c r="BCI302"/>
      <c r="BCJ302"/>
      <c r="BCK302"/>
      <c r="BCL302"/>
      <c r="BCM302"/>
      <c r="BCN302"/>
      <c r="BCO302"/>
      <c r="BCP302"/>
      <c r="BCQ302"/>
      <c r="BCR302"/>
      <c r="BCS302"/>
      <c r="BCT302"/>
      <c r="BCU302"/>
      <c r="BCV302"/>
      <c r="BCW302"/>
      <c r="BCX302"/>
      <c r="BCY302"/>
      <c r="BCZ302"/>
      <c r="BDA302"/>
      <c r="BDB302"/>
      <c r="BDC302"/>
      <c r="BDD302"/>
      <c r="BDE302"/>
      <c r="BDF302"/>
      <c r="BDG302"/>
      <c r="BDH302"/>
      <c r="BDI302"/>
      <c r="BDJ302"/>
      <c r="BDK302"/>
      <c r="BDL302"/>
      <c r="BDM302"/>
      <c r="BDN302"/>
      <c r="BDO302"/>
      <c r="BDP302"/>
      <c r="BDQ302"/>
      <c r="BDR302"/>
      <c r="BDS302"/>
      <c r="BDT302"/>
      <c r="BDU302"/>
      <c r="BDV302"/>
      <c r="BDW302"/>
      <c r="BDX302"/>
      <c r="BDY302"/>
      <c r="BDZ302"/>
      <c r="BEA302"/>
      <c r="BEB302"/>
      <c r="BEC302"/>
      <c r="BED302"/>
      <c r="BEE302"/>
      <c r="BEF302"/>
      <c r="BEG302"/>
      <c r="BEH302"/>
      <c r="BEI302"/>
      <c r="BEJ302"/>
      <c r="BEK302"/>
      <c r="BEL302"/>
      <c r="BEM302"/>
      <c r="BEN302"/>
      <c r="BEO302"/>
      <c r="BEP302"/>
      <c r="BEQ302"/>
      <c r="BER302"/>
      <c r="BES302"/>
      <c r="BET302"/>
      <c r="BEU302"/>
      <c r="BEV302"/>
      <c r="BEW302"/>
      <c r="BEX302"/>
      <c r="BEY302"/>
      <c r="BEZ302"/>
      <c r="BFA302"/>
      <c r="BFB302"/>
      <c r="BFC302"/>
      <c r="BFD302"/>
      <c r="BFE302"/>
      <c r="BFF302"/>
      <c r="BFG302"/>
      <c r="BFH302"/>
      <c r="BFI302"/>
      <c r="BFJ302"/>
      <c r="BFK302"/>
      <c r="BFL302"/>
      <c r="BFM302"/>
      <c r="BFN302"/>
      <c r="BFO302"/>
      <c r="BFP302"/>
      <c r="BFQ302"/>
      <c r="BFR302"/>
      <c r="BFS302"/>
      <c r="BFT302"/>
      <c r="BFU302"/>
      <c r="BFV302"/>
      <c r="BFW302"/>
      <c r="BFX302"/>
      <c r="BFY302"/>
      <c r="BFZ302"/>
      <c r="BGA302"/>
      <c r="BGB302"/>
      <c r="BGC302"/>
      <c r="BGD302"/>
      <c r="BGE302"/>
      <c r="BGF302"/>
      <c r="BGG302"/>
      <c r="BGH302"/>
      <c r="BGI302"/>
      <c r="BGJ302"/>
      <c r="BGK302"/>
      <c r="BGL302"/>
      <c r="BGM302"/>
      <c r="BGN302"/>
      <c r="BGO302"/>
      <c r="BGP302"/>
      <c r="BGQ302"/>
      <c r="BGR302"/>
      <c r="BGS302"/>
      <c r="BGT302"/>
      <c r="BGU302"/>
      <c r="BGV302"/>
      <c r="BGW302"/>
      <c r="BGX302"/>
      <c r="BGY302"/>
      <c r="BGZ302"/>
      <c r="BHA302"/>
      <c r="BHB302"/>
      <c r="BHC302"/>
      <c r="BHD302"/>
      <c r="BHE302"/>
      <c r="BHF302"/>
      <c r="BHG302"/>
      <c r="BHH302"/>
      <c r="BHI302"/>
      <c r="BHJ302"/>
      <c r="BHK302"/>
      <c r="BHL302"/>
      <c r="BHM302"/>
      <c r="BHN302"/>
      <c r="BHO302"/>
      <c r="BHP302"/>
      <c r="BHQ302"/>
      <c r="BHR302"/>
      <c r="BHS302"/>
      <c r="BHT302"/>
      <c r="BHU302"/>
      <c r="BHV302"/>
      <c r="BHW302"/>
      <c r="BHX302"/>
      <c r="BHY302"/>
      <c r="BHZ302"/>
      <c r="BIA302"/>
      <c r="BIB302"/>
      <c r="BIC302"/>
      <c r="BID302"/>
      <c r="BIE302"/>
      <c r="BIF302"/>
      <c r="BIG302"/>
      <c r="BIH302"/>
      <c r="BII302"/>
      <c r="BIJ302"/>
      <c r="BIK302"/>
      <c r="BIL302"/>
      <c r="BIM302"/>
      <c r="BIN302"/>
      <c r="BIO302"/>
      <c r="BIP302"/>
      <c r="BIQ302"/>
      <c r="BIR302"/>
      <c r="BIS302"/>
      <c r="BIT302"/>
      <c r="BIU302"/>
      <c r="BIV302"/>
      <c r="BIW302"/>
      <c r="BIX302"/>
      <c r="BIY302"/>
      <c r="BIZ302"/>
      <c r="BJA302"/>
      <c r="BJB302"/>
      <c r="BJC302"/>
      <c r="BJD302"/>
      <c r="BJE302"/>
      <c r="BJF302"/>
      <c r="BJG302"/>
      <c r="BJH302"/>
      <c r="BJI302"/>
      <c r="BJJ302"/>
      <c r="BJK302"/>
      <c r="BJL302"/>
      <c r="BJM302"/>
      <c r="BJN302"/>
      <c r="BJO302"/>
      <c r="BJP302"/>
      <c r="BJQ302"/>
      <c r="BJR302"/>
      <c r="BJS302"/>
      <c r="BJT302"/>
      <c r="BJU302"/>
      <c r="BJV302"/>
      <c r="BJW302"/>
      <c r="BJX302"/>
      <c r="BJY302"/>
      <c r="BJZ302"/>
      <c r="BKA302"/>
      <c r="BKB302"/>
      <c r="BKC302"/>
      <c r="BKD302"/>
      <c r="BKE302"/>
      <c r="BKF302"/>
      <c r="BKG302"/>
      <c r="BKH302"/>
      <c r="BKI302"/>
      <c r="BKJ302"/>
      <c r="BKK302"/>
      <c r="BKL302"/>
      <c r="BKM302"/>
      <c r="BKN302"/>
      <c r="BKO302"/>
      <c r="BKP302"/>
      <c r="BKQ302"/>
      <c r="BKR302"/>
      <c r="BKS302"/>
      <c r="BKT302"/>
      <c r="BKU302"/>
      <c r="BKV302"/>
      <c r="BKW302"/>
      <c r="BKX302"/>
      <c r="BKY302"/>
      <c r="BKZ302"/>
      <c r="BLA302"/>
      <c r="BLB302"/>
      <c r="BLC302"/>
      <c r="BLD302"/>
      <c r="BLE302"/>
      <c r="BLF302"/>
      <c r="BLG302"/>
      <c r="BLH302"/>
      <c r="BLI302"/>
      <c r="BLJ302"/>
      <c r="BLK302"/>
      <c r="BLL302"/>
      <c r="BLM302"/>
      <c r="BLN302"/>
      <c r="BLO302"/>
      <c r="BLP302"/>
      <c r="BLQ302"/>
      <c r="BLR302"/>
      <c r="BLS302"/>
      <c r="BLT302"/>
      <c r="BLU302"/>
      <c r="BLV302"/>
      <c r="BLW302"/>
      <c r="BLX302"/>
      <c r="BLY302"/>
      <c r="BLZ302"/>
      <c r="BMA302"/>
      <c r="BMB302"/>
      <c r="BMC302"/>
      <c r="BMD302"/>
      <c r="BME302"/>
      <c r="BMF302"/>
      <c r="BMG302"/>
      <c r="BMH302"/>
      <c r="BMI302"/>
      <c r="BMJ302"/>
      <c r="BMK302"/>
      <c r="BML302"/>
      <c r="BMM302"/>
      <c r="BMN302"/>
      <c r="BMO302"/>
      <c r="BMP302"/>
      <c r="BMQ302"/>
      <c r="BMR302"/>
      <c r="BMS302"/>
      <c r="BMT302"/>
      <c r="BMU302"/>
      <c r="BMV302"/>
      <c r="BMW302"/>
      <c r="BMX302"/>
      <c r="BMY302"/>
      <c r="BMZ302"/>
      <c r="BNA302"/>
      <c r="BNB302"/>
      <c r="BNC302"/>
      <c r="BND302"/>
      <c r="BNE302"/>
      <c r="BNF302"/>
      <c r="BNG302"/>
      <c r="BNH302"/>
      <c r="BNI302"/>
      <c r="BNJ302"/>
      <c r="BNK302"/>
      <c r="BNL302"/>
      <c r="BNM302"/>
      <c r="BNN302"/>
      <c r="BNO302"/>
      <c r="BNP302"/>
      <c r="BNQ302"/>
      <c r="BNR302"/>
      <c r="BNS302"/>
      <c r="BNT302"/>
      <c r="BNU302"/>
      <c r="BNV302"/>
      <c r="BNW302"/>
      <c r="BNX302"/>
      <c r="BNY302"/>
      <c r="BNZ302"/>
      <c r="BOA302"/>
      <c r="BOB302"/>
      <c r="BOC302"/>
      <c r="BOD302"/>
      <c r="BOE302"/>
      <c r="BOF302"/>
      <c r="BOG302"/>
      <c r="BOH302"/>
      <c r="BOI302"/>
      <c r="BOJ302"/>
      <c r="BOK302"/>
      <c r="BOL302"/>
      <c r="BOM302"/>
      <c r="BON302"/>
      <c r="BOO302"/>
      <c r="BOP302"/>
      <c r="BOQ302"/>
      <c r="BOR302"/>
      <c r="BOS302"/>
      <c r="BOT302"/>
      <c r="BOU302"/>
      <c r="BOV302"/>
      <c r="BOW302"/>
      <c r="BOX302"/>
      <c r="BOY302"/>
      <c r="BOZ302"/>
      <c r="BPA302"/>
      <c r="BPB302"/>
      <c r="BPC302"/>
      <c r="BPD302"/>
      <c r="BPE302"/>
      <c r="BPF302"/>
      <c r="BPG302"/>
      <c r="BPH302"/>
      <c r="BPI302"/>
      <c r="BPJ302"/>
      <c r="BPK302"/>
      <c r="BPL302"/>
      <c r="BPM302"/>
      <c r="BPN302"/>
      <c r="BPO302"/>
      <c r="BPP302"/>
      <c r="BPQ302"/>
      <c r="BPR302"/>
      <c r="BPS302"/>
      <c r="BPT302"/>
      <c r="BPU302"/>
      <c r="BPV302"/>
      <c r="BPW302"/>
      <c r="BPX302"/>
      <c r="BPY302"/>
      <c r="BPZ302"/>
      <c r="BQA302"/>
      <c r="BQB302"/>
      <c r="BQC302"/>
      <c r="BQD302"/>
      <c r="BQE302"/>
      <c r="BQF302"/>
      <c r="BQG302"/>
      <c r="BQH302"/>
      <c r="BQI302"/>
      <c r="BQJ302"/>
      <c r="BQK302"/>
      <c r="BQL302"/>
      <c r="BQM302"/>
      <c r="BQN302"/>
      <c r="BQO302"/>
      <c r="BQP302"/>
      <c r="BQQ302"/>
      <c r="BQR302"/>
      <c r="BQS302"/>
      <c r="BQT302"/>
      <c r="BQU302"/>
      <c r="BQV302"/>
      <c r="BQW302"/>
      <c r="BQX302"/>
      <c r="BQY302"/>
      <c r="BQZ302"/>
      <c r="BRA302"/>
      <c r="BRB302"/>
      <c r="BRC302"/>
      <c r="BRD302"/>
      <c r="BRE302"/>
      <c r="BRF302"/>
      <c r="BRG302"/>
      <c r="BRH302"/>
      <c r="BRI302"/>
      <c r="BRJ302"/>
      <c r="BRK302"/>
      <c r="BRL302"/>
      <c r="BRM302"/>
      <c r="BRN302"/>
      <c r="BRO302"/>
      <c r="BRP302"/>
      <c r="BRQ302"/>
      <c r="BRR302"/>
      <c r="BRS302"/>
      <c r="BRT302"/>
      <c r="BRU302"/>
      <c r="BRV302"/>
      <c r="BRW302"/>
      <c r="BRX302"/>
      <c r="BRY302"/>
      <c r="BRZ302"/>
      <c r="BSA302"/>
      <c r="BSB302"/>
      <c r="BSC302"/>
      <c r="BSD302"/>
      <c r="BSE302"/>
      <c r="BSF302"/>
      <c r="BSG302"/>
      <c r="BSH302"/>
      <c r="BSI302"/>
      <c r="BSJ302"/>
      <c r="BSK302"/>
      <c r="BSL302"/>
      <c r="BSM302"/>
      <c r="BSN302"/>
      <c r="BSO302"/>
      <c r="BSP302"/>
      <c r="BSQ302"/>
      <c r="BSR302"/>
      <c r="BSS302"/>
      <c r="BST302"/>
      <c r="BSU302"/>
      <c r="BSV302"/>
      <c r="BSW302"/>
      <c r="BSX302"/>
      <c r="BSY302"/>
      <c r="BSZ302"/>
      <c r="BTA302"/>
      <c r="BTB302"/>
      <c r="BTC302"/>
      <c r="BTD302"/>
      <c r="BTE302"/>
      <c r="BTF302"/>
      <c r="BTG302"/>
      <c r="BTH302"/>
      <c r="BTI302"/>
      <c r="BTJ302"/>
      <c r="BTK302"/>
      <c r="BTL302"/>
      <c r="BTM302"/>
      <c r="BTN302"/>
      <c r="BTO302"/>
      <c r="BTP302"/>
      <c r="BTQ302"/>
      <c r="BTR302"/>
      <c r="BTS302"/>
      <c r="BTT302"/>
      <c r="BTU302"/>
      <c r="BTV302"/>
      <c r="BTW302"/>
      <c r="BTX302"/>
      <c r="BTY302"/>
      <c r="BTZ302"/>
      <c r="BUA302"/>
      <c r="BUB302"/>
      <c r="BUC302"/>
      <c r="BUD302"/>
      <c r="BUE302"/>
      <c r="BUF302"/>
      <c r="BUG302"/>
      <c r="BUH302"/>
      <c r="BUI302"/>
      <c r="BUJ302"/>
      <c r="BUK302"/>
      <c r="BUL302"/>
      <c r="BUM302"/>
      <c r="BUN302"/>
      <c r="BUO302"/>
      <c r="BUP302"/>
      <c r="BUQ302"/>
      <c r="BUR302"/>
      <c r="BUS302"/>
      <c r="BUT302"/>
      <c r="BUU302"/>
      <c r="BUV302"/>
      <c r="BUW302"/>
      <c r="BUX302"/>
      <c r="BUY302"/>
      <c r="BUZ302"/>
      <c r="BVA302"/>
      <c r="BVB302"/>
      <c r="BVC302"/>
      <c r="BVD302"/>
      <c r="BVE302"/>
      <c r="BVF302"/>
      <c r="BVG302"/>
      <c r="BVH302"/>
      <c r="BVI302"/>
      <c r="BVJ302"/>
      <c r="BVK302"/>
      <c r="BVL302"/>
      <c r="BVM302"/>
      <c r="BVN302"/>
      <c r="BVO302"/>
      <c r="BVP302"/>
      <c r="BVQ302"/>
      <c r="BVR302"/>
      <c r="BVS302"/>
      <c r="BVT302"/>
      <c r="BVU302"/>
      <c r="BVV302"/>
      <c r="BVW302"/>
      <c r="BVX302"/>
      <c r="BVY302"/>
      <c r="BVZ302"/>
      <c r="BWA302"/>
      <c r="BWB302"/>
      <c r="BWC302"/>
      <c r="BWD302"/>
      <c r="BWE302"/>
      <c r="BWF302"/>
      <c r="BWG302"/>
      <c r="BWH302"/>
      <c r="BWI302"/>
      <c r="BWJ302"/>
      <c r="BWK302"/>
      <c r="BWL302"/>
      <c r="BWM302"/>
      <c r="BWN302"/>
      <c r="BWO302"/>
      <c r="BWP302"/>
      <c r="BWQ302"/>
      <c r="BWR302"/>
      <c r="BWS302"/>
      <c r="BWT302"/>
      <c r="BWU302"/>
      <c r="BWV302"/>
      <c r="BWW302"/>
      <c r="BWX302"/>
      <c r="BWY302"/>
      <c r="BWZ302"/>
      <c r="BXA302"/>
      <c r="BXB302"/>
      <c r="BXC302"/>
      <c r="BXD302"/>
      <c r="BXE302"/>
      <c r="BXF302"/>
      <c r="BXG302"/>
      <c r="BXH302"/>
      <c r="BXI302"/>
      <c r="BXJ302"/>
      <c r="BXK302"/>
      <c r="BXL302"/>
      <c r="BXM302"/>
      <c r="BXN302"/>
      <c r="BXO302"/>
      <c r="BXP302"/>
      <c r="BXQ302"/>
      <c r="BXR302"/>
      <c r="BXS302"/>
      <c r="BXT302"/>
      <c r="BXU302"/>
      <c r="BXV302"/>
      <c r="BXW302"/>
      <c r="BXX302"/>
      <c r="BXY302"/>
      <c r="BXZ302"/>
      <c r="BYA302"/>
      <c r="BYB302"/>
      <c r="BYC302"/>
      <c r="BYD302"/>
      <c r="BYE302"/>
      <c r="BYF302"/>
      <c r="BYG302"/>
      <c r="BYH302"/>
      <c r="BYI302"/>
      <c r="BYJ302"/>
      <c r="BYK302"/>
      <c r="BYL302"/>
      <c r="BYM302"/>
      <c r="BYN302"/>
      <c r="BYO302"/>
      <c r="BYP302"/>
      <c r="BYQ302"/>
      <c r="BYR302"/>
      <c r="BYS302"/>
      <c r="BYT302"/>
      <c r="BYU302"/>
      <c r="BYV302"/>
      <c r="BYW302"/>
      <c r="BYX302"/>
      <c r="BYY302"/>
      <c r="BYZ302"/>
      <c r="BZA302"/>
      <c r="BZB302"/>
      <c r="BZC302"/>
      <c r="BZD302"/>
      <c r="BZE302"/>
      <c r="BZF302"/>
      <c r="BZG302"/>
      <c r="BZH302"/>
      <c r="BZI302"/>
      <c r="BZJ302"/>
      <c r="BZK302"/>
      <c r="BZL302"/>
      <c r="BZM302"/>
      <c r="BZN302"/>
      <c r="BZO302"/>
      <c r="BZP302"/>
      <c r="BZQ302"/>
      <c r="BZR302"/>
      <c r="BZS302"/>
      <c r="BZT302"/>
      <c r="BZU302"/>
      <c r="BZV302"/>
      <c r="BZW302"/>
      <c r="BZX302"/>
      <c r="BZY302"/>
      <c r="BZZ302"/>
      <c r="CAA302"/>
      <c r="CAB302"/>
      <c r="CAC302"/>
      <c r="CAD302"/>
      <c r="CAE302"/>
      <c r="CAF302"/>
      <c r="CAG302"/>
      <c r="CAH302"/>
      <c r="CAI302"/>
      <c r="CAJ302"/>
      <c r="CAK302"/>
      <c r="CAL302"/>
      <c r="CAM302"/>
      <c r="CAN302"/>
      <c r="CAO302"/>
      <c r="CAP302"/>
      <c r="CAQ302"/>
      <c r="CAR302"/>
      <c r="CAS302"/>
      <c r="CAT302"/>
      <c r="CAU302"/>
      <c r="CAV302"/>
      <c r="CAW302"/>
      <c r="CAX302"/>
      <c r="CAY302"/>
      <c r="CAZ302"/>
      <c r="CBA302"/>
      <c r="CBB302"/>
      <c r="CBC302"/>
      <c r="CBD302"/>
      <c r="CBE302"/>
      <c r="CBF302"/>
      <c r="CBG302"/>
      <c r="CBH302"/>
      <c r="CBI302"/>
      <c r="CBJ302"/>
      <c r="CBK302"/>
      <c r="CBL302"/>
      <c r="CBM302"/>
      <c r="CBN302"/>
      <c r="CBO302"/>
      <c r="CBP302"/>
      <c r="CBQ302"/>
      <c r="CBR302"/>
      <c r="CBS302"/>
      <c r="CBT302"/>
      <c r="CBU302"/>
      <c r="CBV302"/>
      <c r="CBW302"/>
      <c r="CBX302"/>
      <c r="CBY302"/>
      <c r="CBZ302"/>
      <c r="CCA302"/>
      <c r="CCB302"/>
      <c r="CCC302"/>
      <c r="CCD302"/>
      <c r="CCE302"/>
      <c r="CCF302"/>
      <c r="CCG302"/>
      <c r="CCH302"/>
      <c r="CCI302"/>
      <c r="CCJ302"/>
      <c r="CCK302"/>
      <c r="CCL302"/>
      <c r="CCM302"/>
      <c r="CCN302"/>
      <c r="CCO302"/>
      <c r="CCP302"/>
      <c r="CCQ302"/>
      <c r="CCR302"/>
      <c r="CCS302"/>
      <c r="CCT302"/>
      <c r="CCU302"/>
      <c r="CCV302"/>
      <c r="CCW302"/>
      <c r="CCX302"/>
      <c r="CCY302"/>
      <c r="CCZ302"/>
      <c r="CDA302"/>
      <c r="CDB302"/>
      <c r="CDC302"/>
      <c r="CDD302"/>
      <c r="CDE302"/>
      <c r="CDF302"/>
      <c r="CDG302"/>
      <c r="CDH302"/>
      <c r="CDI302"/>
      <c r="CDJ302"/>
      <c r="CDK302"/>
      <c r="CDL302"/>
      <c r="CDM302"/>
      <c r="CDN302"/>
      <c r="CDO302"/>
      <c r="CDP302"/>
      <c r="CDQ302"/>
      <c r="CDR302"/>
      <c r="CDS302"/>
      <c r="CDT302"/>
      <c r="CDU302"/>
      <c r="CDV302"/>
      <c r="CDW302"/>
      <c r="CDX302"/>
      <c r="CDY302"/>
      <c r="CDZ302"/>
      <c r="CEA302"/>
      <c r="CEB302"/>
      <c r="CEC302"/>
      <c r="CED302"/>
      <c r="CEE302"/>
      <c r="CEF302"/>
      <c r="CEG302"/>
      <c r="CEH302"/>
      <c r="CEI302"/>
      <c r="CEJ302"/>
      <c r="CEK302"/>
      <c r="CEL302"/>
      <c r="CEM302"/>
      <c r="CEN302"/>
      <c r="CEO302"/>
      <c r="CEP302"/>
      <c r="CEQ302"/>
      <c r="CER302"/>
      <c r="CES302"/>
      <c r="CET302"/>
      <c r="CEU302"/>
      <c r="CEV302"/>
      <c r="CEW302"/>
      <c r="CEX302"/>
      <c r="CEY302"/>
      <c r="CEZ302"/>
      <c r="CFA302"/>
      <c r="CFB302"/>
      <c r="CFC302"/>
      <c r="CFD302"/>
      <c r="CFE302"/>
      <c r="CFF302"/>
      <c r="CFG302"/>
      <c r="CFH302"/>
      <c r="CFI302"/>
      <c r="CFJ302"/>
      <c r="CFK302"/>
      <c r="CFL302"/>
      <c r="CFM302"/>
      <c r="CFN302"/>
      <c r="CFO302"/>
      <c r="CFP302"/>
      <c r="CFQ302"/>
      <c r="CFR302"/>
      <c r="CFS302"/>
      <c r="CFT302"/>
      <c r="CFU302"/>
      <c r="CFV302"/>
      <c r="CFW302"/>
      <c r="CFX302"/>
      <c r="CFY302"/>
      <c r="CFZ302"/>
      <c r="CGA302"/>
      <c r="CGB302"/>
      <c r="CGC302"/>
      <c r="CGD302"/>
      <c r="CGE302"/>
      <c r="CGF302"/>
      <c r="CGG302"/>
      <c r="CGH302"/>
      <c r="CGI302"/>
      <c r="CGJ302"/>
      <c r="CGK302"/>
      <c r="CGL302"/>
      <c r="CGM302"/>
      <c r="CGN302"/>
      <c r="CGO302"/>
      <c r="CGP302"/>
      <c r="CGQ302"/>
      <c r="CGR302"/>
      <c r="CGS302"/>
      <c r="CGT302"/>
      <c r="CGU302"/>
      <c r="CGV302"/>
      <c r="CGW302"/>
      <c r="CGX302"/>
      <c r="CGY302"/>
      <c r="CGZ302"/>
      <c r="CHA302"/>
      <c r="CHB302"/>
      <c r="CHC302"/>
      <c r="CHD302"/>
      <c r="CHE302"/>
      <c r="CHF302"/>
      <c r="CHG302"/>
      <c r="CHH302"/>
      <c r="CHI302"/>
      <c r="CHJ302"/>
      <c r="CHK302"/>
      <c r="CHL302"/>
      <c r="CHM302"/>
      <c r="CHN302"/>
      <c r="CHO302"/>
      <c r="CHP302"/>
      <c r="CHQ302"/>
      <c r="CHR302"/>
      <c r="CHS302"/>
      <c r="CHT302"/>
      <c r="CHU302"/>
      <c r="CHV302"/>
      <c r="CHW302"/>
      <c r="CHX302"/>
      <c r="CHY302"/>
      <c r="CHZ302"/>
      <c r="CIA302"/>
      <c r="CIB302"/>
      <c r="CIC302"/>
      <c r="CID302"/>
      <c r="CIE302"/>
      <c r="CIF302"/>
      <c r="CIG302"/>
      <c r="CIH302"/>
      <c r="CII302"/>
      <c r="CIJ302"/>
      <c r="CIK302"/>
      <c r="CIL302"/>
      <c r="CIM302"/>
      <c r="CIN302"/>
      <c r="CIO302"/>
      <c r="CIP302"/>
      <c r="CIQ302"/>
      <c r="CIR302"/>
      <c r="CIS302"/>
      <c r="CIT302"/>
      <c r="CIU302"/>
      <c r="CIV302"/>
      <c r="CIW302"/>
      <c r="CIX302"/>
      <c r="CIY302"/>
      <c r="CIZ302"/>
      <c r="CJA302"/>
      <c r="CJB302"/>
      <c r="CJC302"/>
      <c r="CJD302"/>
      <c r="CJE302"/>
      <c r="CJF302"/>
      <c r="CJG302"/>
      <c r="CJH302"/>
      <c r="CJI302"/>
      <c r="CJJ302"/>
      <c r="CJK302"/>
      <c r="CJL302"/>
      <c r="CJM302"/>
      <c r="CJN302"/>
      <c r="CJO302"/>
      <c r="CJP302"/>
      <c r="CJQ302"/>
      <c r="CJR302"/>
      <c r="CJS302"/>
      <c r="CJT302"/>
      <c r="CJU302"/>
      <c r="CJV302"/>
      <c r="CJW302"/>
      <c r="CJX302"/>
      <c r="CJY302"/>
      <c r="CJZ302"/>
      <c r="CKA302"/>
      <c r="CKB302"/>
      <c r="CKC302"/>
      <c r="CKD302"/>
      <c r="CKE302"/>
      <c r="CKF302"/>
      <c r="CKG302"/>
      <c r="CKH302"/>
      <c r="CKI302"/>
      <c r="CKJ302"/>
      <c r="CKK302"/>
      <c r="CKL302"/>
      <c r="CKM302"/>
      <c r="CKN302"/>
      <c r="CKO302"/>
      <c r="CKP302"/>
      <c r="CKQ302"/>
      <c r="CKR302"/>
      <c r="CKS302"/>
      <c r="CKT302"/>
      <c r="CKU302"/>
      <c r="CKV302"/>
      <c r="CKW302"/>
      <c r="CKX302"/>
      <c r="CKY302"/>
      <c r="CKZ302"/>
      <c r="CLA302"/>
      <c r="CLB302"/>
      <c r="CLC302"/>
      <c r="CLD302"/>
      <c r="CLE302"/>
      <c r="CLF302"/>
      <c r="CLG302"/>
      <c r="CLH302"/>
      <c r="CLI302"/>
      <c r="CLJ302"/>
      <c r="CLK302"/>
      <c r="CLL302"/>
      <c r="CLM302"/>
      <c r="CLN302"/>
      <c r="CLO302"/>
      <c r="CLP302"/>
      <c r="CLQ302"/>
      <c r="CLR302"/>
      <c r="CLS302"/>
      <c r="CLT302"/>
      <c r="CLU302"/>
      <c r="CLV302"/>
      <c r="CLW302"/>
      <c r="CLX302"/>
      <c r="CLY302"/>
      <c r="CLZ302"/>
      <c r="CMA302"/>
      <c r="CMB302"/>
      <c r="CMC302"/>
      <c r="CMD302"/>
      <c r="CME302"/>
      <c r="CMF302"/>
      <c r="CMG302"/>
      <c r="CMH302"/>
      <c r="CMI302"/>
      <c r="CMJ302"/>
      <c r="CMK302"/>
      <c r="CML302"/>
      <c r="CMM302"/>
      <c r="CMN302"/>
      <c r="CMO302"/>
      <c r="CMP302"/>
      <c r="CMQ302"/>
      <c r="CMR302"/>
      <c r="CMS302"/>
      <c r="CMT302"/>
      <c r="CMU302"/>
      <c r="CMV302"/>
      <c r="CMW302"/>
      <c r="CMX302"/>
      <c r="CMY302"/>
      <c r="CMZ302"/>
      <c r="CNA302"/>
      <c r="CNB302"/>
      <c r="CNC302"/>
      <c r="CND302"/>
      <c r="CNE302"/>
      <c r="CNF302"/>
      <c r="CNG302"/>
      <c r="CNH302"/>
      <c r="CNI302"/>
      <c r="CNJ302"/>
      <c r="CNK302"/>
      <c r="CNL302"/>
      <c r="CNM302"/>
      <c r="CNN302"/>
      <c r="CNO302"/>
      <c r="CNP302"/>
      <c r="CNQ302"/>
      <c r="CNR302"/>
      <c r="CNS302"/>
      <c r="CNT302"/>
      <c r="CNU302"/>
      <c r="CNV302"/>
      <c r="CNW302"/>
      <c r="CNX302"/>
      <c r="CNY302"/>
      <c r="CNZ302"/>
      <c r="COA302"/>
      <c r="COB302"/>
      <c r="COC302"/>
      <c r="COD302"/>
      <c r="COE302"/>
      <c r="COF302"/>
      <c r="COG302"/>
      <c r="COH302"/>
      <c r="COI302"/>
      <c r="COJ302"/>
      <c r="COK302"/>
      <c r="COL302"/>
      <c r="COM302"/>
      <c r="CON302"/>
      <c r="COO302"/>
      <c r="COP302"/>
      <c r="COQ302"/>
      <c r="COR302"/>
      <c r="COS302"/>
      <c r="COT302"/>
      <c r="COU302"/>
      <c r="COV302"/>
      <c r="COW302"/>
      <c r="COX302"/>
      <c r="COY302"/>
      <c r="COZ302"/>
      <c r="CPA302"/>
      <c r="CPB302"/>
      <c r="CPC302"/>
      <c r="CPD302"/>
      <c r="CPE302"/>
      <c r="CPF302"/>
      <c r="CPG302"/>
      <c r="CPH302"/>
      <c r="CPI302"/>
      <c r="CPJ302"/>
      <c r="CPK302"/>
      <c r="CPL302"/>
      <c r="CPM302"/>
      <c r="CPN302"/>
      <c r="CPO302"/>
      <c r="CPP302"/>
      <c r="CPQ302"/>
      <c r="CPR302"/>
      <c r="CPS302"/>
      <c r="CPT302"/>
      <c r="CPU302"/>
      <c r="CPV302"/>
      <c r="CPW302"/>
      <c r="CPX302"/>
      <c r="CPY302"/>
      <c r="CPZ302"/>
      <c r="CQA302"/>
      <c r="CQB302"/>
      <c r="CQC302"/>
      <c r="CQD302"/>
      <c r="CQE302"/>
      <c r="CQF302"/>
      <c r="CQG302"/>
      <c r="CQH302"/>
      <c r="CQI302"/>
      <c r="CQJ302"/>
      <c r="CQK302"/>
      <c r="CQL302"/>
      <c r="CQM302"/>
      <c r="CQN302"/>
      <c r="CQO302"/>
      <c r="CQP302"/>
      <c r="CQQ302"/>
      <c r="CQR302"/>
      <c r="CQS302"/>
      <c r="CQT302"/>
      <c r="CQU302"/>
      <c r="CQV302"/>
      <c r="CQW302"/>
      <c r="CQX302"/>
      <c r="CQY302"/>
      <c r="CQZ302"/>
      <c r="CRA302"/>
      <c r="CRB302"/>
      <c r="CRC302"/>
      <c r="CRD302"/>
      <c r="CRE302"/>
      <c r="CRF302"/>
      <c r="CRG302"/>
      <c r="CRH302"/>
      <c r="CRI302"/>
      <c r="CRJ302"/>
      <c r="CRK302"/>
      <c r="CRL302"/>
      <c r="CRM302"/>
      <c r="CRN302"/>
      <c r="CRO302"/>
      <c r="CRP302"/>
      <c r="CRQ302"/>
      <c r="CRR302"/>
      <c r="CRS302"/>
      <c r="CRT302"/>
      <c r="CRU302"/>
      <c r="CRV302"/>
      <c r="CRW302"/>
      <c r="CRX302"/>
      <c r="CRY302"/>
      <c r="CRZ302"/>
      <c r="CSA302"/>
      <c r="CSB302"/>
      <c r="CSC302"/>
      <c r="CSD302"/>
      <c r="CSE302"/>
      <c r="CSF302"/>
      <c r="CSG302"/>
      <c r="CSH302"/>
      <c r="CSI302"/>
      <c r="CSJ302"/>
      <c r="CSK302"/>
      <c r="CSL302"/>
      <c r="CSM302"/>
      <c r="CSN302"/>
      <c r="CSO302"/>
      <c r="CSP302"/>
      <c r="CSQ302"/>
      <c r="CSR302"/>
      <c r="CSS302"/>
      <c r="CST302"/>
      <c r="CSU302"/>
      <c r="CSV302"/>
      <c r="CSW302"/>
      <c r="CSX302"/>
      <c r="CSY302"/>
      <c r="CSZ302"/>
      <c r="CTA302"/>
      <c r="CTB302"/>
      <c r="CTC302"/>
      <c r="CTD302"/>
      <c r="CTE302"/>
      <c r="CTF302"/>
      <c r="CTG302"/>
      <c r="CTH302"/>
      <c r="CTI302"/>
      <c r="CTJ302"/>
      <c r="CTK302"/>
      <c r="CTL302"/>
      <c r="CTM302"/>
      <c r="CTN302"/>
      <c r="CTO302"/>
      <c r="CTP302"/>
      <c r="CTQ302"/>
      <c r="CTR302"/>
      <c r="CTS302"/>
      <c r="CTT302"/>
      <c r="CTU302"/>
      <c r="CTV302"/>
      <c r="CTW302"/>
      <c r="CTX302"/>
      <c r="CTY302"/>
      <c r="CTZ302"/>
      <c r="CUA302"/>
      <c r="CUB302"/>
      <c r="CUC302"/>
      <c r="CUD302"/>
      <c r="CUE302"/>
      <c r="CUF302"/>
      <c r="CUG302"/>
      <c r="CUH302"/>
      <c r="CUI302"/>
      <c r="CUJ302"/>
      <c r="CUK302"/>
      <c r="CUL302"/>
      <c r="CUM302"/>
      <c r="CUN302"/>
      <c r="CUO302"/>
      <c r="CUP302"/>
      <c r="CUQ302"/>
      <c r="CUR302"/>
      <c r="CUS302"/>
      <c r="CUT302"/>
      <c r="CUU302"/>
      <c r="CUV302"/>
      <c r="CUW302"/>
      <c r="CUX302"/>
      <c r="CUY302"/>
      <c r="CUZ302"/>
      <c r="CVA302"/>
      <c r="CVB302"/>
      <c r="CVC302"/>
      <c r="CVD302"/>
      <c r="CVE302"/>
      <c r="CVF302"/>
      <c r="CVG302"/>
      <c r="CVH302"/>
      <c r="CVI302"/>
      <c r="CVJ302"/>
      <c r="CVK302"/>
      <c r="CVL302"/>
      <c r="CVM302"/>
      <c r="CVN302"/>
      <c r="CVO302"/>
      <c r="CVP302"/>
      <c r="CVQ302"/>
      <c r="CVR302"/>
      <c r="CVS302"/>
      <c r="CVT302"/>
      <c r="CVU302"/>
      <c r="CVV302"/>
      <c r="CVW302"/>
      <c r="CVX302"/>
      <c r="CVY302"/>
      <c r="CVZ302"/>
      <c r="CWA302"/>
      <c r="CWB302"/>
      <c r="CWC302"/>
      <c r="CWD302"/>
      <c r="CWE302"/>
      <c r="CWF302"/>
      <c r="CWG302"/>
      <c r="CWH302"/>
      <c r="CWI302"/>
      <c r="CWJ302"/>
      <c r="CWK302"/>
      <c r="CWL302"/>
      <c r="CWM302"/>
      <c r="CWN302"/>
      <c r="CWO302"/>
      <c r="CWP302"/>
      <c r="CWQ302"/>
      <c r="CWR302"/>
      <c r="CWS302"/>
      <c r="CWT302"/>
      <c r="CWU302"/>
      <c r="CWV302"/>
      <c r="CWW302"/>
      <c r="CWX302"/>
      <c r="CWY302"/>
      <c r="CWZ302"/>
      <c r="CXA302"/>
      <c r="CXB302"/>
      <c r="CXC302"/>
      <c r="CXD302"/>
      <c r="CXE302"/>
      <c r="CXF302"/>
      <c r="CXG302"/>
      <c r="CXH302"/>
      <c r="CXI302"/>
      <c r="CXJ302"/>
      <c r="CXK302"/>
      <c r="CXL302"/>
      <c r="CXM302"/>
      <c r="CXN302"/>
      <c r="CXO302"/>
      <c r="CXP302"/>
      <c r="CXQ302"/>
      <c r="CXR302"/>
      <c r="CXS302"/>
      <c r="CXT302"/>
      <c r="CXU302"/>
      <c r="CXV302"/>
      <c r="CXW302"/>
      <c r="CXX302"/>
      <c r="CXY302"/>
      <c r="CXZ302"/>
      <c r="CYA302"/>
      <c r="CYB302"/>
      <c r="CYC302"/>
      <c r="CYD302"/>
      <c r="CYE302"/>
      <c r="CYF302"/>
      <c r="CYG302"/>
      <c r="CYH302"/>
      <c r="CYI302"/>
      <c r="CYJ302"/>
      <c r="CYK302"/>
      <c r="CYL302"/>
      <c r="CYM302"/>
      <c r="CYN302"/>
      <c r="CYO302"/>
      <c r="CYP302"/>
      <c r="CYQ302"/>
      <c r="CYR302"/>
      <c r="CYS302"/>
      <c r="CYT302"/>
      <c r="CYU302"/>
      <c r="CYV302"/>
      <c r="CYW302"/>
      <c r="CYX302"/>
      <c r="CYY302"/>
      <c r="CYZ302"/>
      <c r="CZA302"/>
      <c r="CZB302"/>
      <c r="CZC302"/>
      <c r="CZD302"/>
      <c r="CZE302"/>
      <c r="CZF302"/>
      <c r="CZG302"/>
      <c r="CZH302"/>
      <c r="CZI302"/>
      <c r="CZJ302"/>
      <c r="CZK302"/>
      <c r="CZL302"/>
      <c r="CZM302"/>
      <c r="CZN302"/>
      <c r="CZO302"/>
      <c r="CZP302"/>
      <c r="CZQ302"/>
      <c r="CZR302"/>
      <c r="CZS302"/>
      <c r="CZT302"/>
      <c r="CZU302"/>
      <c r="CZV302"/>
      <c r="CZW302"/>
      <c r="CZX302"/>
      <c r="CZY302"/>
      <c r="CZZ302"/>
      <c r="DAA302"/>
      <c r="DAB302"/>
      <c r="DAC302"/>
      <c r="DAD302"/>
      <c r="DAE302"/>
      <c r="DAF302"/>
      <c r="DAG302"/>
      <c r="DAH302"/>
      <c r="DAI302"/>
      <c r="DAJ302"/>
      <c r="DAK302"/>
      <c r="DAL302"/>
      <c r="DAM302"/>
      <c r="DAN302"/>
      <c r="DAO302"/>
      <c r="DAP302"/>
      <c r="DAQ302"/>
      <c r="DAR302"/>
      <c r="DAS302"/>
      <c r="DAT302"/>
      <c r="DAU302"/>
      <c r="DAV302"/>
      <c r="DAW302"/>
      <c r="DAX302"/>
      <c r="DAY302"/>
      <c r="DAZ302"/>
      <c r="DBA302"/>
      <c r="DBB302"/>
      <c r="DBC302"/>
      <c r="DBD302"/>
      <c r="DBE302"/>
      <c r="DBF302"/>
      <c r="DBG302"/>
      <c r="DBH302"/>
      <c r="DBI302"/>
      <c r="DBJ302"/>
      <c r="DBK302"/>
      <c r="DBL302"/>
      <c r="DBM302"/>
      <c r="DBN302"/>
      <c r="DBO302"/>
      <c r="DBP302"/>
      <c r="DBQ302"/>
      <c r="DBR302"/>
      <c r="DBS302"/>
      <c r="DBT302"/>
      <c r="DBU302"/>
      <c r="DBV302"/>
      <c r="DBW302"/>
      <c r="DBX302"/>
      <c r="DBY302"/>
      <c r="DBZ302"/>
      <c r="DCA302"/>
      <c r="DCB302"/>
      <c r="DCC302"/>
      <c r="DCD302"/>
      <c r="DCE302"/>
      <c r="DCF302"/>
      <c r="DCG302"/>
      <c r="DCH302"/>
      <c r="DCI302"/>
      <c r="DCJ302"/>
      <c r="DCK302"/>
      <c r="DCL302"/>
      <c r="DCM302"/>
      <c r="DCN302"/>
      <c r="DCO302"/>
      <c r="DCP302"/>
      <c r="DCQ302"/>
      <c r="DCR302"/>
      <c r="DCS302"/>
      <c r="DCT302"/>
      <c r="DCU302"/>
      <c r="DCV302"/>
      <c r="DCW302"/>
      <c r="DCX302"/>
      <c r="DCY302"/>
      <c r="DCZ302"/>
      <c r="DDA302"/>
      <c r="DDB302"/>
      <c r="DDC302"/>
      <c r="DDD302"/>
      <c r="DDE302"/>
      <c r="DDF302"/>
      <c r="DDG302"/>
      <c r="DDH302"/>
      <c r="DDI302"/>
      <c r="DDJ302"/>
      <c r="DDK302"/>
      <c r="DDL302"/>
      <c r="DDM302"/>
      <c r="DDN302"/>
      <c r="DDO302"/>
      <c r="DDP302"/>
      <c r="DDQ302"/>
      <c r="DDR302"/>
      <c r="DDS302"/>
      <c r="DDT302"/>
      <c r="DDU302"/>
      <c r="DDV302"/>
      <c r="DDW302"/>
      <c r="DDX302"/>
      <c r="DDY302"/>
      <c r="DDZ302"/>
      <c r="DEA302"/>
      <c r="DEB302"/>
      <c r="DEC302"/>
      <c r="DED302"/>
      <c r="DEE302"/>
      <c r="DEF302"/>
      <c r="DEG302"/>
      <c r="DEH302"/>
      <c r="DEI302"/>
      <c r="DEJ302"/>
      <c r="DEK302"/>
      <c r="DEL302"/>
      <c r="DEM302"/>
      <c r="DEN302"/>
      <c r="DEO302"/>
      <c r="DEP302"/>
      <c r="DEQ302"/>
      <c r="DER302"/>
      <c r="DES302"/>
      <c r="DET302"/>
      <c r="DEU302"/>
      <c r="DEV302"/>
      <c r="DEW302"/>
      <c r="DEX302"/>
      <c r="DEY302"/>
      <c r="DEZ302"/>
      <c r="DFA302"/>
      <c r="DFB302"/>
      <c r="DFC302"/>
      <c r="DFD302"/>
      <c r="DFE302"/>
      <c r="DFF302"/>
      <c r="DFG302"/>
      <c r="DFH302"/>
      <c r="DFI302"/>
      <c r="DFJ302"/>
      <c r="DFK302"/>
      <c r="DFL302"/>
      <c r="DFM302"/>
      <c r="DFN302"/>
      <c r="DFO302"/>
      <c r="DFP302"/>
      <c r="DFQ302"/>
      <c r="DFR302"/>
      <c r="DFS302"/>
      <c r="DFT302"/>
      <c r="DFU302"/>
      <c r="DFV302"/>
      <c r="DFW302"/>
      <c r="DFX302"/>
      <c r="DFY302"/>
      <c r="DFZ302"/>
      <c r="DGA302"/>
      <c r="DGB302"/>
      <c r="DGC302"/>
      <c r="DGD302"/>
      <c r="DGE302"/>
      <c r="DGF302"/>
      <c r="DGG302"/>
      <c r="DGH302"/>
      <c r="DGI302"/>
      <c r="DGJ302"/>
      <c r="DGK302"/>
      <c r="DGL302"/>
      <c r="DGM302"/>
      <c r="DGN302"/>
      <c r="DGO302"/>
      <c r="DGP302"/>
      <c r="DGQ302"/>
      <c r="DGR302"/>
      <c r="DGS302"/>
      <c r="DGT302"/>
      <c r="DGU302"/>
      <c r="DGV302"/>
      <c r="DGW302"/>
      <c r="DGX302"/>
      <c r="DGY302"/>
      <c r="DGZ302"/>
      <c r="DHA302"/>
      <c r="DHB302"/>
      <c r="DHC302"/>
      <c r="DHD302"/>
      <c r="DHE302"/>
      <c r="DHF302"/>
      <c r="DHG302"/>
      <c r="DHH302"/>
      <c r="DHI302"/>
      <c r="DHJ302"/>
      <c r="DHK302"/>
      <c r="DHL302"/>
      <c r="DHM302"/>
      <c r="DHN302"/>
      <c r="DHO302"/>
      <c r="DHP302"/>
      <c r="DHQ302"/>
      <c r="DHR302"/>
      <c r="DHS302"/>
      <c r="DHT302"/>
      <c r="DHU302"/>
      <c r="DHV302"/>
      <c r="DHW302"/>
      <c r="DHX302"/>
      <c r="DHY302"/>
      <c r="DHZ302"/>
      <c r="DIA302"/>
      <c r="DIB302"/>
      <c r="DIC302"/>
      <c r="DID302"/>
      <c r="DIE302"/>
      <c r="DIF302"/>
      <c r="DIG302"/>
      <c r="DIH302"/>
      <c r="DII302"/>
      <c r="DIJ302"/>
      <c r="DIK302"/>
      <c r="DIL302"/>
      <c r="DIM302"/>
      <c r="DIN302"/>
      <c r="DIO302"/>
      <c r="DIP302"/>
      <c r="DIQ302"/>
      <c r="DIR302"/>
      <c r="DIS302"/>
      <c r="DIT302"/>
      <c r="DIU302"/>
      <c r="DIV302"/>
      <c r="DIW302"/>
      <c r="DIX302"/>
      <c r="DIY302"/>
      <c r="DIZ302"/>
      <c r="DJA302"/>
      <c r="DJB302"/>
      <c r="DJC302"/>
      <c r="DJD302"/>
      <c r="DJE302"/>
      <c r="DJF302"/>
      <c r="DJG302"/>
      <c r="DJH302"/>
      <c r="DJI302"/>
      <c r="DJJ302"/>
      <c r="DJK302"/>
      <c r="DJL302"/>
      <c r="DJM302"/>
      <c r="DJN302"/>
      <c r="DJO302"/>
      <c r="DJP302"/>
      <c r="DJQ302"/>
      <c r="DJR302"/>
      <c r="DJS302"/>
      <c r="DJT302"/>
      <c r="DJU302"/>
      <c r="DJV302"/>
      <c r="DJW302"/>
      <c r="DJX302"/>
      <c r="DJY302"/>
      <c r="DJZ302"/>
      <c r="DKA302"/>
      <c r="DKB302"/>
      <c r="DKC302"/>
      <c r="DKD302"/>
      <c r="DKE302"/>
      <c r="DKF302"/>
      <c r="DKG302"/>
      <c r="DKH302"/>
      <c r="DKI302"/>
      <c r="DKJ302"/>
      <c r="DKK302"/>
      <c r="DKL302"/>
      <c r="DKM302"/>
      <c r="DKN302"/>
      <c r="DKO302"/>
      <c r="DKP302"/>
      <c r="DKQ302"/>
      <c r="DKR302"/>
      <c r="DKS302"/>
      <c r="DKT302"/>
      <c r="DKU302"/>
      <c r="DKV302"/>
      <c r="DKW302"/>
      <c r="DKX302"/>
      <c r="DKY302"/>
      <c r="DKZ302"/>
      <c r="DLA302"/>
      <c r="DLB302"/>
      <c r="DLC302"/>
      <c r="DLD302"/>
      <c r="DLE302"/>
      <c r="DLF302"/>
      <c r="DLG302"/>
      <c r="DLH302"/>
      <c r="DLI302"/>
      <c r="DLJ302"/>
      <c r="DLK302"/>
      <c r="DLL302"/>
      <c r="DLM302"/>
      <c r="DLN302"/>
      <c r="DLO302"/>
      <c r="DLP302"/>
      <c r="DLQ302"/>
      <c r="DLR302"/>
      <c r="DLS302"/>
      <c r="DLT302"/>
      <c r="DLU302"/>
      <c r="DLV302"/>
      <c r="DLW302"/>
      <c r="DLX302"/>
      <c r="DLY302"/>
      <c r="DLZ302"/>
      <c r="DMA302"/>
      <c r="DMB302"/>
      <c r="DMC302"/>
      <c r="DMD302"/>
      <c r="DME302"/>
      <c r="DMF302"/>
      <c r="DMG302"/>
      <c r="DMH302"/>
      <c r="DMI302"/>
      <c r="DMJ302"/>
      <c r="DMK302"/>
      <c r="DML302"/>
      <c r="DMM302"/>
      <c r="DMN302"/>
      <c r="DMO302"/>
      <c r="DMP302"/>
      <c r="DMQ302"/>
      <c r="DMR302"/>
      <c r="DMS302"/>
      <c r="DMT302"/>
      <c r="DMU302"/>
      <c r="DMV302"/>
      <c r="DMW302"/>
      <c r="DMX302"/>
      <c r="DMY302"/>
      <c r="DMZ302"/>
      <c r="DNA302"/>
      <c r="DNB302"/>
      <c r="DNC302"/>
      <c r="DND302"/>
      <c r="DNE302"/>
      <c r="DNF302"/>
      <c r="DNG302"/>
      <c r="DNH302"/>
      <c r="DNI302"/>
      <c r="DNJ302"/>
      <c r="DNK302"/>
      <c r="DNL302"/>
      <c r="DNM302"/>
      <c r="DNN302"/>
      <c r="DNO302"/>
      <c r="DNP302"/>
      <c r="DNQ302"/>
      <c r="DNR302"/>
      <c r="DNS302"/>
      <c r="DNT302"/>
      <c r="DNU302"/>
      <c r="DNV302"/>
      <c r="DNW302"/>
      <c r="DNX302"/>
      <c r="DNY302"/>
      <c r="DNZ302"/>
      <c r="DOA302"/>
      <c r="DOB302"/>
      <c r="DOC302"/>
      <c r="DOD302"/>
      <c r="DOE302"/>
      <c r="DOF302"/>
      <c r="DOG302"/>
      <c r="DOH302"/>
      <c r="DOI302"/>
      <c r="DOJ302"/>
      <c r="DOK302"/>
      <c r="DOL302"/>
      <c r="DOM302"/>
      <c r="DON302"/>
      <c r="DOO302"/>
      <c r="DOP302"/>
      <c r="DOQ302"/>
      <c r="DOR302"/>
      <c r="DOS302"/>
      <c r="DOT302"/>
      <c r="DOU302"/>
      <c r="DOV302"/>
      <c r="DOW302"/>
      <c r="DOX302"/>
      <c r="DOY302"/>
      <c r="DOZ302"/>
      <c r="DPA302"/>
      <c r="DPB302"/>
      <c r="DPC302"/>
      <c r="DPD302"/>
      <c r="DPE302"/>
      <c r="DPF302"/>
      <c r="DPG302"/>
      <c r="DPH302"/>
      <c r="DPI302"/>
      <c r="DPJ302"/>
      <c r="DPK302"/>
      <c r="DPL302"/>
      <c r="DPM302"/>
      <c r="DPN302"/>
      <c r="DPO302"/>
      <c r="DPP302"/>
      <c r="DPQ302"/>
      <c r="DPR302"/>
      <c r="DPS302"/>
      <c r="DPT302"/>
      <c r="DPU302"/>
      <c r="DPV302"/>
      <c r="DPW302"/>
      <c r="DPX302"/>
      <c r="DPY302"/>
      <c r="DPZ302"/>
      <c r="DQA302"/>
      <c r="DQB302"/>
      <c r="DQC302"/>
      <c r="DQD302"/>
      <c r="DQE302"/>
      <c r="DQF302"/>
      <c r="DQG302"/>
      <c r="DQH302"/>
      <c r="DQI302"/>
      <c r="DQJ302"/>
      <c r="DQK302"/>
      <c r="DQL302"/>
      <c r="DQM302"/>
      <c r="DQN302"/>
      <c r="DQO302"/>
      <c r="DQP302"/>
      <c r="DQQ302"/>
      <c r="DQR302"/>
      <c r="DQS302"/>
      <c r="DQT302"/>
      <c r="DQU302"/>
      <c r="DQV302"/>
      <c r="DQW302"/>
      <c r="DQX302"/>
      <c r="DQY302"/>
      <c r="DQZ302"/>
      <c r="DRA302"/>
      <c r="DRB302"/>
      <c r="DRC302"/>
      <c r="DRD302"/>
      <c r="DRE302"/>
      <c r="DRF302"/>
      <c r="DRG302"/>
      <c r="DRH302"/>
      <c r="DRI302"/>
      <c r="DRJ302"/>
      <c r="DRK302"/>
      <c r="DRL302"/>
      <c r="DRM302"/>
      <c r="DRN302"/>
      <c r="DRO302"/>
      <c r="DRP302"/>
      <c r="DRQ302"/>
      <c r="DRR302"/>
      <c r="DRS302"/>
      <c r="DRT302"/>
      <c r="DRU302"/>
      <c r="DRV302"/>
      <c r="DRW302"/>
      <c r="DRX302"/>
      <c r="DRY302"/>
      <c r="DRZ302"/>
      <c r="DSA302"/>
      <c r="DSB302"/>
      <c r="DSC302"/>
      <c r="DSD302"/>
      <c r="DSE302"/>
      <c r="DSF302"/>
      <c r="DSG302"/>
      <c r="DSH302"/>
      <c r="DSI302"/>
      <c r="DSJ302"/>
      <c r="DSK302"/>
      <c r="DSL302"/>
      <c r="DSM302"/>
      <c r="DSN302"/>
      <c r="DSO302"/>
      <c r="DSP302"/>
      <c r="DSQ302"/>
      <c r="DSR302"/>
      <c r="DSS302"/>
      <c r="DST302"/>
      <c r="DSU302"/>
      <c r="DSV302"/>
      <c r="DSW302"/>
      <c r="DSX302"/>
      <c r="DSY302"/>
      <c r="DSZ302"/>
      <c r="DTA302"/>
      <c r="DTB302"/>
      <c r="DTC302"/>
      <c r="DTD302"/>
      <c r="DTE302"/>
      <c r="DTF302"/>
      <c r="DTG302"/>
      <c r="DTH302"/>
      <c r="DTI302"/>
      <c r="DTJ302"/>
      <c r="DTK302"/>
      <c r="DTL302"/>
      <c r="DTM302"/>
      <c r="DTN302"/>
      <c r="DTO302"/>
      <c r="DTP302"/>
      <c r="DTQ302"/>
      <c r="DTR302"/>
      <c r="DTS302"/>
      <c r="DTT302"/>
      <c r="DTU302"/>
      <c r="DTV302"/>
      <c r="DTW302"/>
      <c r="DTX302"/>
      <c r="DTY302"/>
      <c r="DTZ302"/>
      <c r="DUA302"/>
      <c r="DUB302"/>
      <c r="DUC302"/>
      <c r="DUD302"/>
      <c r="DUE302"/>
      <c r="DUF302"/>
      <c r="DUG302"/>
      <c r="DUH302"/>
      <c r="DUI302"/>
      <c r="DUJ302"/>
      <c r="DUK302"/>
      <c r="DUL302"/>
      <c r="DUM302"/>
      <c r="DUN302"/>
      <c r="DUO302"/>
      <c r="DUP302"/>
      <c r="DUQ302"/>
      <c r="DUR302"/>
      <c r="DUS302"/>
      <c r="DUT302"/>
      <c r="DUU302"/>
      <c r="DUV302"/>
      <c r="DUW302"/>
      <c r="DUX302"/>
      <c r="DUY302"/>
      <c r="DUZ302"/>
      <c r="DVA302"/>
      <c r="DVB302"/>
      <c r="DVC302"/>
      <c r="DVD302"/>
      <c r="DVE302"/>
      <c r="DVF302"/>
      <c r="DVG302"/>
      <c r="DVH302"/>
      <c r="DVI302"/>
      <c r="DVJ302"/>
      <c r="DVK302"/>
      <c r="DVL302"/>
      <c r="DVM302"/>
      <c r="DVN302"/>
      <c r="DVO302"/>
      <c r="DVP302"/>
      <c r="DVQ302"/>
      <c r="DVR302"/>
      <c r="DVS302"/>
      <c r="DVT302"/>
      <c r="DVU302"/>
      <c r="DVV302"/>
      <c r="DVW302"/>
      <c r="DVX302"/>
      <c r="DVY302"/>
      <c r="DVZ302"/>
      <c r="DWA302"/>
      <c r="DWB302"/>
      <c r="DWC302"/>
      <c r="DWD302"/>
      <c r="DWE302"/>
      <c r="DWF302"/>
      <c r="DWG302"/>
      <c r="DWH302"/>
      <c r="DWI302"/>
      <c r="DWJ302"/>
      <c r="DWK302"/>
      <c r="DWL302"/>
      <c r="DWM302"/>
      <c r="DWN302"/>
      <c r="DWO302"/>
      <c r="DWP302"/>
      <c r="DWQ302"/>
      <c r="DWR302"/>
      <c r="DWS302"/>
      <c r="DWT302"/>
      <c r="DWU302"/>
      <c r="DWV302"/>
      <c r="DWW302"/>
      <c r="DWX302"/>
      <c r="DWY302"/>
      <c r="DWZ302"/>
      <c r="DXA302"/>
      <c r="DXB302"/>
      <c r="DXC302"/>
      <c r="DXD302"/>
      <c r="DXE302"/>
      <c r="DXF302"/>
      <c r="DXG302"/>
      <c r="DXH302"/>
      <c r="DXI302"/>
      <c r="DXJ302"/>
      <c r="DXK302"/>
      <c r="DXL302"/>
      <c r="DXM302"/>
      <c r="DXN302"/>
      <c r="DXO302"/>
      <c r="DXP302"/>
      <c r="DXQ302"/>
      <c r="DXR302"/>
      <c r="DXS302"/>
      <c r="DXT302"/>
      <c r="DXU302"/>
      <c r="DXV302"/>
      <c r="DXW302"/>
      <c r="DXX302"/>
      <c r="DXY302"/>
      <c r="DXZ302"/>
      <c r="DYA302"/>
      <c r="DYB302"/>
      <c r="DYC302"/>
      <c r="DYD302"/>
      <c r="DYE302"/>
      <c r="DYF302"/>
      <c r="DYG302"/>
      <c r="DYH302"/>
      <c r="DYI302"/>
      <c r="DYJ302"/>
      <c r="DYK302"/>
      <c r="DYL302"/>
      <c r="DYM302"/>
      <c r="DYN302"/>
      <c r="DYO302"/>
      <c r="DYP302"/>
      <c r="DYQ302"/>
      <c r="DYR302"/>
      <c r="DYS302"/>
      <c r="DYT302"/>
      <c r="DYU302"/>
      <c r="DYV302"/>
      <c r="DYW302"/>
      <c r="DYX302"/>
      <c r="DYY302"/>
      <c r="DYZ302"/>
      <c r="DZA302"/>
      <c r="DZB302"/>
      <c r="DZC302"/>
      <c r="DZD302"/>
      <c r="DZE302"/>
      <c r="DZF302"/>
      <c r="DZG302"/>
      <c r="DZH302"/>
      <c r="DZI302"/>
      <c r="DZJ302"/>
      <c r="DZK302"/>
      <c r="DZL302"/>
      <c r="DZM302"/>
      <c r="DZN302"/>
      <c r="DZO302"/>
      <c r="DZP302"/>
      <c r="DZQ302"/>
      <c r="DZR302"/>
      <c r="DZS302"/>
      <c r="DZT302"/>
      <c r="DZU302"/>
      <c r="DZV302"/>
      <c r="DZW302"/>
      <c r="DZX302"/>
      <c r="DZY302"/>
      <c r="DZZ302"/>
      <c r="EAA302"/>
      <c r="EAB302"/>
      <c r="EAC302"/>
      <c r="EAD302"/>
      <c r="EAE302"/>
      <c r="EAF302"/>
      <c r="EAG302"/>
      <c r="EAH302"/>
      <c r="EAI302"/>
      <c r="EAJ302"/>
      <c r="EAK302"/>
      <c r="EAL302"/>
      <c r="EAM302"/>
      <c r="EAN302"/>
      <c r="EAO302"/>
      <c r="EAP302"/>
      <c r="EAQ302"/>
      <c r="EAR302"/>
      <c r="EAS302"/>
      <c r="EAT302"/>
      <c r="EAU302"/>
      <c r="EAV302"/>
      <c r="EAW302"/>
      <c r="EAX302"/>
      <c r="EAY302"/>
      <c r="EAZ302"/>
      <c r="EBA302"/>
      <c r="EBB302"/>
      <c r="EBC302"/>
      <c r="EBD302"/>
      <c r="EBE302"/>
      <c r="EBF302"/>
      <c r="EBG302"/>
      <c r="EBH302"/>
      <c r="EBI302"/>
      <c r="EBJ302"/>
      <c r="EBK302"/>
      <c r="EBL302"/>
      <c r="EBM302"/>
      <c r="EBN302"/>
      <c r="EBO302"/>
      <c r="EBP302"/>
      <c r="EBQ302"/>
      <c r="EBR302"/>
      <c r="EBS302"/>
      <c r="EBT302"/>
      <c r="EBU302"/>
      <c r="EBV302"/>
      <c r="EBW302"/>
      <c r="EBX302"/>
      <c r="EBY302"/>
      <c r="EBZ302"/>
      <c r="ECA302"/>
      <c r="ECB302"/>
      <c r="ECC302"/>
      <c r="ECD302"/>
      <c r="ECE302"/>
      <c r="ECF302"/>
      <c r="ECG302"/>
      <c r="ECH302"/>
      <c r="ECI302"/>
      <c r="ECJ302"/>
      <c r="ECK302"/>
      <c r="ECL302"/>
      <c r="ECM302"/>
      <c r="ECN302"/>
      <c r="ECO302"/>
      <c r="ECP302"/>
      <c r="ECQ302"/>
      <c r="ECR302"/>
      <c r="ECS302"/>
      <c r="ECT302"/>
      <c r="ECU302"/>
      <c r="ECV302"/>
      <c r="ECW302"/>
      <c r="ECX302"/>
      <c r="ECY302"/>
      <c r="ECZ302"/>
      <c r="EDA302"/>
      <c r="EDB302"/>
      <c r="EDC302"/>
      <c r="EDD302"/>
      <c r="EDE302"/>
      <c r="EDF302"/>
      <c r="EDG302"/>
      <c r="EDH302"/>
      <c r="EDI302"/>
      <c r="EDJ302"/>
      <c r="EDK302"/>
      <c r="EDL302"/>
      <c r="EDM302"/>
      <c r="EDN302"/>
      <c r="EDO302"/>
      <c r="EDP302"/>
      <c r="EDQ302"/>
      <c r="EDR302"/>
      <c r="EDS302"/>
      <c r="EDT302"/>
      <c r="EDU302"/>
      <c r="EDV302"/>
      <c r="EDW302"/>
      <c r="EDX302"/>
      <c r="EDY302"/>
      <c r="EDZ302"/>
      <c r="EEA302"/>
      <c r="EEB302"/>
      <c r="EEC302"/>
      <c r="EED302"/>
      <c r="EEE302"/>
      <c r="EEF302"/>
      <c r="EEG302"/>
      <c r="EEH302"/>
      <c r="EEI302"/>
      <c r="EEJ302"/>
      <c r="EEK302"/>
      <c r="EEL302"/>
      <c r="EEM302"/>
      <c r="EEN302"/>
      <c r="EEO302"/>
      <c r="EEP302"/>
      <c r="EEQ302"/>
      <c r="EER302"/>
      <c r="EES302"/>
      <c r="EET302"/>
      <c r="EEU302"/>
      <c r="EEV302"/>
      <c r="EEW302"/>
      <c r="EEX302"/>
      <c r="EEY302"/>
      <c r="EEZ302"/>
      <c r="EFA302"/>
      <c r="EFB302"/>
      <c r="EFC302"/>
      <c r="EFD302"/>
      <c r="EFE302"/>
      <c r="EFF302"/>
      <c r="EFG302"/>
      <c r="EFH302"/>
      <c r="EFI302"/>
      <c r="EFJ302"/>
      <c r="EFK302"/>
      <c r="EFL302"/>
      <c r="EFM302"/>
      <c r="EFN302"/>
      <c r="EFO302"/>
      <c r="EFP302"/>
      <c r="EFQ302"/>
      <c r="EFR302"/>
      <c r="EFS302"/>
      <c r="EFT302"/>
      <c r="EFU302"/>
      <c r="EFV302"/>
      <c r="EFW302"/>
      <c r="EFX302"/>
      <c r="EFY302"/>
      <c r="EFZ302"/>
      <c r="EGA302"/>
      <c r="EGB302"/>
      <c r="EGC302"/>
      <c r="EGD302"/>
      <c r="EGE302"/>
      <c r="EGF302"/>
      <c r="EGG302"/>
      <c r="EGH302"/>
      <c r="EGI302"/>
      <c r="EGJ302"/>
      <c r="EGK302"/>
      <c r="EGL302"/>
      <c r="EGM302"/>
      <c r="EGN302"/>
      <c r="EGO302"/>
      <c r="EGP302"/>
      <c r="EGQ302"/>
      <c r="EGR302"/>
      <c r="EGS302"/>
      <c r="EGT302"/>
      <c r="EGU302"/>
      <c r="EGV302"/>
      <c r="EGW302"/>
      <c r="EGX302"/>
      <c r="EGY302"/>
      <c r="EGZ302"/>
      <c r="EHA302"/>
      <c r="EHB302"/>
      <c r="EHC302"/>
      <c r="EHD302"/>
      <c r="EHE302"/>
      <c r="EHF302"/>
      <c r="EHG302"/>
      <c r="EHH302"/>
      <c r="EHI302"/>
      <c r="EHJ302"/>
      <c r="EHK302"/>
      <c r="EHL302"/>
      <c r="EHM302"/>
      <c r="EHN302"/>
      <c r="EHO302"/>
      <c r="EHP302"/>
      <c r="EHQ302"/>
      <c r="EHR302"/>
      <c r="EHS302"/>
      <c r="EHT302"/>
      <c r="EHU302"/>
      <c r="EHV302"/>
      <c r="EHW302"/>
      <c r="EHX302"/>
      <c r="EHY302"/>
      <c r="EHZ302"/>
      <c r="EIA302"/>
      <c r="EIB302"/>
      <c r="EIC302"/>
      <c r="EID302"/>
      <c r="EIE302"/>
      <c r="EIF302"/>
      <c r="EIG302"/>
      <c r="EIH302"/>
      <c r="EII302"/>
      <c r="EIJ302"/>
      <c r="EIK302"/>
      <c r="EIL302"/>
      <c r="EIM302"/>
      <c r="EIN302"/>
      <c r="EIO302"/>
      <c r="EIP302"/>
      <c r="EIQ302"/>
      <c r="EIR302"/>
      <c r="EIS302"/>
      <c r="EIT302"/>
      <c r="EIU302"/>
      <c r="EIV302"/>
      <c r="EIW302"/>
      <c r="EIX302"/>
      <c r="EIY302"/>
      <c r="EIZ302"/>
      <c r="EJA302"/>
      <c r="EJB302"/>
      <c r="EJC302"/>
      <c r="EJD302"/>
      <c r="EJE302"/>
      <c r="EJF302"/>
      <c r="EJG302"/>
      <c r="EJH302"/>
      <c r="EJI302"/>
      <c r="EJJ302"/>
      <c r="EJK302"/>
      <c r="EJL302"/>
      <c r="EJM302"/>
      <c r="EJN302"/>
      <c r="EJO302"/>
      <c r="EJP302"/>
      <c r="EJQ302"/>
      <c r="EJR302"/>
      <c r="EJS302"/>
      <c r="EJT302"/>
      <c r="EJU302"/>
      <c r="EJV302"/>
      <c r="EJW302"/>
      <c r="EJX302"/>
      <c r="EJY302"/>
      <c r="EJZ302"/>
      <c r="EKA302"/>
      <c r="EKB302"/>
      <c r="EKC302"/>
      <c r="EKD302"/>
      <c r="EKE302"/>
      <c r="EKF302"/>
      <c r="EKG302"/>
      <c r="EKH302"/>
      <c r="EKI302"/>
      <c r="EKJ302"/>
      <c r="EKK302"/>
      <c r="EKL302"/>
      <c r="EKM302"/>
      <c r="EKN302"/>
      <c r="EKO302"/>
      <c r="EKP302"/>
      <c r="EKQ302"/>
      <c r="EKR302"/>
      <c r="EKS302"/>
      <c r="EKT302"/>
      <c r="EKU302"/>
      <c r="EKV302"/>
      <c r="EKW302"/>
      <c r="EKX302"/>
      <c r="EKY302"/>
      <c r="EKZ302"/>
      <c r="ELA302"/>
      <c r="ELB302"/>
      <c r="ELC302"/>
      <c r="ELD302"/>
      <c r="ELE302"/>
      <c r="ELF302"/>
      <c r="ELG302"/>
      <c r="ELH302"/>
      <c r="ELI302"/>
      <c r="ELJ302"/>
      <c r="ELK302"/>
      <c r="ELL302"/>
      <c r="ELM302"/>
      <c r="ELN302"/>
      <c r="ELO302"/>
      <c r="ELP302"/>
      <c r="ELQ302"/>
      <c r="ELR302"/>
      <c r="ELS302"/>
      <c r="ELT302"/>
      <c r="ELU302"/>
      <c r="ELV302"/>
      <c r="ELW302"/>
      <c r="ELX302"/>
      <c r="ELY302"/>
      <c r="ELZ302"/>
      <c r="EMA302"/>
      <c r="EMB302"/>
      <c r="EMC302"/>
      <c r="EMD302"/>
      <c r="EME302"/>
      <c r="EMF302"/>
      <c r="EMG302"/>
      <c r="EMH302"/>
      <c r="EMI302"/>
      <c r="EMJ302"/>
      <c r="EMK302"/>
      <c r="EML302"/>
      <c r="EMM302"/>
      <c r="EMN302"/>
      <c r="EMO302"/>
      <c r="EMP302"/>
      <c r="EMQ302"/>
      <c r="EMR302"/>
      <c r="EMS302"/>
      <c r="EMT302"/>
      <c r="EMU302"/>
      <c r="EMV302"/>
      <c r="EMW302"/>
      <c r="EMX302"/>
      <c r="EMY302"/>
      <c r="EMZ302"/>
      <c r="ENA302"/>
      <c r="ENB302"/>
      <c r="ENC302"/>
      <c r="END302"/>
      <c r="ENE302"/>
      <c r="ENF302"/>
      <c r="ENG302"/>
      <c r="ENH302"/>
      <c r="ENI302"/>
      <c r="ENJ302"/>
      <c r="ENK302"/>
      <c r="ENL302"/>
      <c r="ENM302"/>
      <c r="ENN302"/>
      <c r="ENO302"/>
      <c r="ENP302"/>
      <c r="ENQ302"/>
      <c r="ENR302"/>
      <c r="ENS302"/>
      <c r="ENT302"/>
      <c r="ENU302"/>
      <c r="ENV302"/>
      <c r="ENW302"/>
      <c r="ENX302"/>
      <c r="ENY302"/>
      <c r="ENZ302"/>
      <c r="EOA302"/>
      <c r="EOB302"/>
      <c r="EOC302"/>
      <c r="EOD302"/>
      <c r="EOE302"/>
      <c r="EOF302"/>
      <c r="EOG302"/>
      <c r="EOH302"/>
      <c r="EOI302"/>
      <c r="EOJ302"/>
      <c r="EOK302"/>
      <c r="EOL302"/>
      <c r="EOM302"/>
      <c r="EON302"/>
      <c r="EOO302"/>
      <c r="EOP302"/>
      <c r="EOQ302"/>
      <c r="EOR302"/>
      <c r="EOS302"/>
      <c r="EOT302"/>
      <c r="EOU302"/>
      <c r="EOV302"/>
      <c r="EOW302"/>
      <c r="EOX302"/>
      <c r="EOY302"/>
      <c r="EOZ302"/>
      <c r="EPA302"/>
      <c r="EPB302"/>
      <c r="EPC302"/>
      <c r="EPD302"/>
      <c r="EPE302"/>
      <c r="EPF302"/>
      <c r="EPG302"/>
      <c r="EPH302"/>
      <c r="EPI302"/>
      <c r="EPJ302"/>
      <c r="EPK302"/>
      <c r="EPL302"/>
      <c r="EPM302"/>
      <c r="EPN302"/>
      <c r="EPO302"/>
      <c r="EPP302"/>
      <c r="EPQ302"/>
      <c r="EPR302"/>
      <c r="EPS302"/>
      <c r="EPT302"/>
      <c r="EPU302"/>
      <c r="EPV302"/>
      <c r="EPW302"/>
      <c r="EPX302"/>
      <c r="EPY302"/>
      <c r="EPZ302"/>
      <c r="EQA302"/>
      <c r="EQB302"/>
      <c r="EQC302"/>
      <c r="EQD302"/>
      <c r="EQE302"/>
      <c r="EQF302"/>
      <c r="EQG302"/>
      <c r="EQH302"/>
      <c r="EQI302"/>
      <c r="EQJ302"/>
      <c r="EQK302"/>
      <c r="EQL302"/>
      <c r="EQM302"/>
      <c r="EQN302"/>
      <c r="EQO302"/>
      <c r="EQP302"/>
      <c r="EQQ302"/>
      <c r="EQR302"/>
      <c r="EQS302"/>
      <c r="EQT302"/>
      <c r="EQU302"/>
      <c r="EQV302"/>
      <c r="EQW302"/>
      <c r="EQX302"/>
      <c r="EQY302"/>
      <c r="EQZ302"/>
      <c r="ERA302"/>
      <c r="ERB302"/>
      <c r="ERC302"/>
      <c r="ERD302"/>
      <c r="ERE302"/>
      <c r="ERF302"/>
      <c r="ERG302"/>
      <c r="ERH302"/>
      <c r="ERI302"/>
      <c r="ERJ302"/>
      <c r="ERK302"/>
      <c r="ERL302"/>
      <c r="ERM302"/>
      <c r="ERN302"/>
      <c r="ERO302"/>
      <c r="ERP302"/>
      <c r="ERQ302"/>
      <c r="ERR302"/>
      <c r="ERS302"/>
      <c r="ERT302"/>
      <c r="ERU302"/>
      <c r="ERV302"/>
      <c r="ERW302"/>
      <c r="ERX302"/>
      <c r="ERY302"/>
      <c r="ERZ302"/>
      <c r="ESA302"/>
      <c r="ESB302"/>
      <c r="ESC302"/>
      <c r="ESD302"/>
      <c r="ESE302"/>
      <c r="ESF302"/>
      <c r="ESG302"/>
      <c r="ESH302"/>
      <c r="ESI302"/>
      <c r="ESJ302"/>
      <c r="ESK302"/>
      <c r="ESL302"/>
      <c r="ESM302"/>
      <c r="ESN302"/>
      <c r="ESO302"/>
      <c r="ESP302"/>
      <c r="ESQ302"/>
      <c r="ESR302"/>
      <c r="ESS302"/>
      <c r="EST302"/>
      <c r="ESU302"/>
      <c r="ESV302"/>
      <c r="ESW302"/>
      <c r="ESX302"/>
      <c r="ESY302"/>
      <c r="ESZ302"/>
      <c r="ETA302"/>
      <c r="ETB302"/>
      <c r="ETC302"/>
      <c r="ETD302"/>
      <c r="ETE302"/>
      <c r="ETF302"/>
      <c r="ETG302"/>
      <c r="ETH302"/>
      <c r="ETI302"/>
      <c r="ETJ302"/>
      <c r="ETK302"/>
      <c r="ETL302"/>
      <c r="ETM302"/>
      <c r="ETN302"/>
      <c r="ETO302"/>
      <c r="ETP302"/>
      <c r="ETQ302"/>
      <c r="ETR302"/>
      <c r="ETS302"/>
      <c r="ETT302"/>
      <c r="ETU302"/>
      <c r="ETV302"/>
      <c r="ETW302"/>
      <c r="ETX302"/>
      <c r="ETY302"/>
      <c r="ETZ302"/>
      <c r="EUA302"/>
      <c r="EUB302"/>
      <c r="EUC302"/>
      <c r="EUD302"/>
      <c r="EUE302"/>
      <c r="EUF302"/>
      <c r="EUG302"/>
      <c r="EUH302"/>
      <c r="EUI302"/>
      <c r="EUJ302"/>
      <c r="EUK302"/>
      <c r="EUL302"/>
      <c r="EUM302"/>
      <c r="EUN302"/>
      <c r="EUO302"/>
      <c r="EUP302"/>
      <c r="EUQ302"/>
      <c r="EUR302"/>
      <c r="EUS302"/>
      <c r="EUT302"/>
      <c r="EUU302"/>
      <c r="EUV302"/>
      <c r="EUW302"/>
      <c r="EUX302"/>
      <c r="EUY302"/>
      <c r="EUZ302"/>
      <c r="EVA302"/>
      <c r="EVB302"/>
      <c r="EVC302"/>
      <c r="EVD302"/>
      <c r="EVE302"/>
      <c r="EVF302"/>
      <c r="EVG302"/>
      <c r="EVH302"/>
      <c r="EVI302"/>
      <c r="EVJ302"/>
      <c r="EVK302"/>
      <c r="EVL302"/>
      <c r="EVM302"/>
      <c r="EVN302"/>
      <c r="EVO302"/>
      <c r="EVP302"/>
      <c r="EVQ302"/>
      <c r="EVR302"/>
      <c r="EVS302"/>
      <c r="EVT302"/>
      <c r="EVU302"/>
      <c r="EVV302"/>
      <c r="EVW302"/>
      <c r="EVX302"/>
      <c r="EVY302"/>
      <c r="EVZ302"/>
      <c r="EWA302"/>
      <c r="EWB302"/>
      <c r="EWC302"/>
      <c r="EWD302"/>
      <c r="EWE302"/>
      <c r="EWF302"/>
      <c r="EWG302"/>
      <c r="EWH302"/>
      <c r="EWI302"/>
      <c r="EWJ302"/>
      <c r="EWK302"/>
      <c r="EWL302"/>
      <c r="EWM302"/>
      <c r="EWN302"/>
      <c r="EWO302"/>
      <c r="EWP302"/>
      <c r="EWQ302"/>
      <c r="EWR302"/>
      <c r="EWS302"/>
      <c r="EWT302"/>
      <c r="EWU302"/>
      <c r="EWV302"/>
      <c r="EWW302"/>
      <c r="EWX302"/>
      <c r="EWY302"/>
      <c r="EWZ302"/>
      <c r="EXA302"/>
      <c r="EXB302"/>
      <c r="EXC302"/>
      <c r="EXD302"/>
      <c r="EXE302"/>
      <c r="EXF302"/>
      <c r="EXG302"/>
      <c r="EXH302"/>
      <c r="EXI302"/>
      <c r="EXJ302"/>
      <c r="EXK302"/>
      <c r="EXL302"/>
      <c r="EXM302"/>
      <c r="EXN302"/>
      <c r="EXO302"/>
      <c r="EXP302"/>
      <c r="EXQ302"/>
      <c r="EXR302"/>
      <c r="EXS302"/>
      <c r="EXT302"/>
      <c r="EXU302"/>
      <c r="EXV302"/>
      <c r="EXW302"/>
      <c r="EXX302"/>
      <c r="EXY302"/>
      <c r="EXZ302"/>
      <c r="EYA302"/>
      <c r="EYB302"/>
      <c r="EYC302"/>
      <c r="EYD302"/>
      <c r="EYE302"/>
      <c r="EYF302"/>
      <c r="EYG302"/>
      <c r="EYH302"/>
      <c r="EYI302"/>
      <c r="EYJ302"/>
      <c r="EYK302"/>
      <c r="EYL302"/>
      <c r="EYM302"/>
      <c r="EYN302"/>
      <c r="EYO302"/>
      <c r="EYP302"/>
      <c r="EYQ302"/>
      <c r="EYR302"/>
      <c r="EYS302"/>
      <c r="EYT302"/>
      <c r="EYU302"/>
      <c r="EYV302"/>
      <c r="EYW302"/>
      <c r="EYX302"/>
      <c r="EYY302"/>
      <c r="EYZ302"/>
      <c r="EZA302"/>
      <c r="EZB302"/>
      <c r="EZC302"/>
      <c r="EZD302"/>
      <c r="EZE302"/>
      <c r="EZF302"/>
      <c r="EZG302"/>
      <c r="EZH302"/>
      <c r="EZI302"/>
      <c r="EZJ302"/>
      <c r="EZK302"/>
      <c r="EZL302"/>
      <c r="EZM302"/>
      <c r="EZN302"/>
      <c r="EZO302"/>
      <c r="EZP302"/>
      <c r="EZQ302"/>
      <c r="EZR302"/>
      <c r="EZS302"/>
      <c r="EZT302"/>
      <c r="EZU302"/>
      <c r="EZV302"/>
      <c r="EZW302"/>
      <c r="EZX302"/>
      <c r="EZY302"/>
      <c r="EZZ302"/>
      <c r="FAA302"/>
      <c r="FAB302"/>
      <c r="FAC302"/>
      <c r="FAD302"/>
      <c r="FAE302"/>
      <c r="FAF302"/>
      <c r="FAG302"/>
      <c r="FAH302"/>
      <c r="FAI302"/>
      <c r="FAJ302"/>
      <c r="FAK302"/>
      <c r="FAL302"/>
      <c r="FAM302"/>
      <c r="FAN302"/>
      <c r="FAO302"/>
      <c r="FAP302"/>
      <c r="FAQ302"/>
      <c r="FAR302"/>
      <c r="FAS302"/>
      <c r="FAT302"/>
      <c r="FAU302"/>
      <c r="FAV302"/>
      <c r="FAW302"/>
      <c r="FAX302"/>
      <c r="FAY302"/>
      <c r="FAZ302"/>
      <c r="FBA302"/>
      <c r="FBB302"/>
      <c r="FBC302"/>
      <c r="FBD302"/>
      <c r="FBE302"/>
      <c r="FBF302"/>
      <c r="FBG302"/>
      <c r="FBH302"/>
      <c r="FBI302"/>
      <c r="FBJ302"/>
      <c r="FBK302"/>
      <c r="FBL302"/>
      <c r="FBM302"/>
      <c r="FBN302"/>
      <c r="FBO302"/>
      <c r="FBP302"/>
      <c r="FBQ302"/>
      <c r="FBR302"/>
      <c r="FBS302"/>
      <c r="FBT302"/>
      <c r="FBU302"/>
      <c r="FBV302"/>
      <c r="FBW302"/>
      <c r="FBX302"/>
      <c r="FBY302"/>
      <c r="FBZ302"/>
      <c r="FCA302"/>
      <c r="FCB302"/>
      <c r="FCC302"/>
      <c r="FCD302"/>
      <c r="FCE302"/>
      <c r="FCF302"/>
      <c r="FCG302"/>
      <c r="FCH302"/>
      <c r="FCI302"/>
      <c r="FCJ302"/>
      <c r="FCK302"/>
      <c r="FCL302"/>
      <c r="FCM302"/>
      <c r="FCN302"/>
      <c r="FCO302"/>
      <c r="FCP302"/>
      <c r="FCQ302"/>
      <c r="FCR302"/>
      <c r="FCS302"/>
      <c r="FCT302"/>
      <c r="FCU302"/>
      <c r="FCV302"/>
      <c r="FCW302"/>
      <c r="FCX302"/>
      <c r="FCY302"/>
      <c r="FCZ302"/>
      <c r="FDA302"/>
      <c r="FDB302"/>
      <c r="FDC302"/>
      <c r="FDD302"/>
      <c r="FDE302"/>
      <c r="FDF302"/>
      <c r="FDG302"/>
      <c r="FDH302"/>
      <c r="FDI302"/>
      <c r="FDJ302"/>
      <c r="FDK302"/>
      <c r="FDL302"/>
      <c r="FDM302"/>
      <c r="FDN302"/>
      <c r="FDO302"/>
      <c r="FDP302"/>
      <c r="FDQ302"/>
      <c r="FDR302"/>
      <c r="FDS302"/>
      <c r="FDT302"/>
      <c r="FDU302"/>
      <c r="FDV302"/>
      <c r="FDW302"/>
      <c r="FDX302"/>
      <c r="FDY302"/>
      <c r="FDZ302"/>
      <c r="FEA302"/>
      <c r="FEB302"/>
      <c r="FEC302"/>
      <c r="FED302"/>
      <c r="FEE302"/>
      <c r="FEF302"/>
      <c r="FEG302"/>
      <c r="FEH302"/>
      <c r="FEI302"/>
      <c r="FEJ302"/>
      <c r="FEK302"/>
      <c r="FEL302"/>
      <c r="FEM302"/>
      <c r="FEN302"/>
      <c r="FEO302"/>
      <c r="FEP302"/>
      <c r="FEQ302"/>
      <c r="FER302"/>
      <c r="FES302"/>
      <c r="FET302"/>
      <c r="FEU302"/>
      <c r="FEV302"/>
      <c r="FEW302"/>
      <c r="FEX302"/>
      <c r="FEY302"/>
      <c r="FEZ302"/>
      <c r="FFA302"/>
      <c r="FFB302"/>
      <c r="FFC302"/>
      <c r="FFD302"/>
      <c r="FFE302"/>
      <c r="FFF302"/>
      <c r="FFG302"/>
      <c r="FFH302"/>
      <c r="FFI302"/>
      <c r="FFJ302"/>
      <c r="FFK302"/>
      <c r="FFL302"/>
      <c r="FFM302"/>
      <c r="FFN302"/>
      <c r="FFO302"/>
      <c r="FFP302"/>
      <c r="FFQ302"/>
      <c r="FFR302"/>
      <c r="FFS302"/>
      <c r="FFT302"/>
      <c r="FFU302"/>
      <c r="FFV302"/>
      <c r="FFW302"/>
      <c r="FFX302"/>
      <c r="FFY302"/>
      <c r="FFZ302"/>
      <c r="FGA302"/>
      <c r="FGB302"/>
      <c r="FGC302"/>
      <c r="FGD302"/>
      <c r="FGE302"/>
      <c r="FGF302"/>
      <c r="FGG302"/>
      <c r="FGH302"/>
      <c r="FGI302"/>
      <c r="FGJ302"/>
      <c r="FGK302"/>
      <c r="FGL302"/>
      <c r="FGM302"/>
      <c r="FGN302"/>
      <c r="FGO302"/>
      <c r="FGP302"/>
      <c r="FGQ302"/>
      <c r="FGR302"/>
      <c r="FGS302"/>
      <c r="FGT302"/>
      <c r="FGU302"/>
      <c r="FGV302"/>
      <c r="FGW302"/>
      <c r="FGX302"/>
      <c r="FGY302"/>
      <c r="FGZ302"/>
      <c r="FHA302"/>
      <c r="FHB302"/>
      <c r="FHC302"/>
      <c r="FHD302"/>
      <c r="FHE302"/>
      <c r="FHF302"/>
      <c r="FHG302"/>
      <c r="FHH302"/>
      <c r="FHI302"/>
      <c r="FHJ302"/>
      <c r="FHK302"/>
      <c r="FHL302"/>
      <c r="FHM302"/>
      <c r="FHN302"/>
      <c r="FHO302"/>
      <c r="FHP302"/>
      <c r="FHQ302"/>
      <c r="FHR302"/>
      <c r="FHS302"/>
      <c r="FHT302"/>
      <c r="FHU302"/>
      <c r="FHV302"/>
      <c r="FHW302"/>
      <c r="FHX302"/>
      <c r="FHY302"/>
      <c r="FHZ302"/>
      <c r="FIA302"/>
      <c r="FIB302"/>
      <c r="FIC302"/>
      <c r="FID302"/>
      <c r="FIE302"/>
      <c r="FIF302"/>
      <c r="FIG302"/>
      <c r="FIH302"/>
      <c r="FII302"/>
      <c r="FIJ302"/>
      <c r="FIK302"/>
      <c r="FIL302"/>
      <c r="FIM302"/>
      <c r="FIN302"/>
      <c r="FIO302"/>
      <c r="FIP302"/>
      <c r="FIQ302"/>
      <c r="FIR302"/>
      <c r="FIS302"/>
      <c r="FIT302"/>
      <c r="FIU302"/>
      <c r="FIV302"/>
      <c r="FIW302"/>
      <c r="FIX302"/>
      <c r="FIY302"/>
      <c r="FIZ302"/>
      <c r="FJA302"/>
      <c r="FJB302"/>
      <c r="FJC302"/>
      <c r="FJD302"/>
      <c r="FJE302"/>
      <c r="FJF302"/>
      <c r="FJG302"/>
      <c r="FJH302"/>
      <c r="FJI302"/>
      <c r="FJJ302"/>
      <c r="FJK302"/>
      <c r="FJL302"/>
      <c r="FJM302"/>
      <c r="FJN302"/>
      <c r="FJO302"/>
      <c r="FJP302"/>
      <c r="FJQ302"/>
      <c r="FJR302"/>
      <c r="FJS302"/>
      <c r="FJT302"/>
      <c r="FJU302"/>
      <c r="FJV302"/>
      <c r="FJW302"/>
      <c r="FJX302"/>
      <c r="FJY302"/>
      <c r="FJZ302"/>
      <c r="FKA302"/>
      <c r="FKB302"/>
      <c r="FKC302"/>
      <c r="FKD302"/>
      <c r="FKE302"/>
      <c r="FKF302"/>
      <c r="FKG302"/>
      <c r="FKH302"/>
      <c r="FKI302"/>
      <c r="FKJ302"/>
      <c r="FKK302"/>
      <c r="FKL302"/>
      <c r="FKM302"/>
      <c r="FKN302"/>
      <c r="FKO302"/>
      <c r="FKP302"/>
      <c r="FKQ302"/>
      <c r="FKR302"/>
      <c r="FKS302"/>
      <c r="FKT302"/>
      <c r="FKU302"/>
      <c r="FKV302"/>
      <c r="FKW302"/>
      <c r="FKX302"/>
      <c r="FKY302"/>
      <c r="FKZ302"/>
      <c r="FLA302"/>
      <c r="FLB302"/>
      <c r="FLC302"/>
      <c r="FLD302"/>
      <c r="FLE302"/>
      <c r="FLF302"/>
      <c r="FLG302"/>
      <c r="FLH302"/>
      <c r="FLI302"/>
      <c r="FLJ302"/>
      <c r="FLK302"/>
      <c r="FLL302"/>
      <c r="FLM302"/>
      <c r="FLN302"/>
      <c r="FLO302"/>
      <c r="FLP302"/>
      <c r="FLQ302"/>
      <c r="FLR302"/>
      <c r="FLS302"/>
      <c r="FLT302"/>
      <c r="FLU302"/>
      <c r="FLV302"/>
      <c r="FLW302"/>
      <c r="FLX302"/>
      <c r="FLY302"/>
      <c r="FLZ302"/>
      <c r="FMA302"/>
      <c r="FMB302"/>
      <c r="FMC302"/>
      <c r="FMD302"/>
      <c r="FME302"/>
      <c r="FMF302"/>
      <c r="FMG302"/>
      <c r="FMH302"/>
      <c r="FMI302"/>
      <c r="FMJ302"/>
      <c r="FMK302"/>
      <c r="FML302"/>
      <c r="FMM302"/>
      <c r="FMN302"/>
      <c r="FMO302"/>
      <c r="FMP302"/>
      <c r="FMQ302"/>
      <c r="FMR302"/>
      <c r="FMS302"/>
      <c r="FMT302"/>
      <c r="FMU302"/>
      <c r="FMV302"/>
      <c r="FMW302"/>
      <c r="FMX302"/>
      <c r="FMY302"/>
      <c r="FMZ302"/>
      <c r="FNA302"/>
      <c r="FNB302"/>
      <c r="FNC302"/>
      <c r="FND302"/>
      <c r="FNE302"/>
      <c r="FNF302"/>
      <c r="FNG302"/>
      <c r="FNH302"/>
      <c r="FNI302"/>
      <c r="FNJ302"/>
      <c r="FNK302"/>
      <c r="FNL302"/>
      <c r="FNM302"/>
      <c r="FNN302"/>
      <c r="FNO302"/>
      <c r="FNP302"/>
      <c r="FNQ302"/>
      <c r="FNR302"/>
      <c r="FNS302"/>
      <c r="FNT302"/>
      <c r="FNU302"/>
      <c r="FNV302"/>
      <c r="FNW302"/>
      <c r="FNX302"/>
      <c r="FNY302"/>
      <c r="FNZ302"/>
      <c r="FOA302"/>
      <c r="FOB302"/>
      <c r="FOC302"/>
      <c r="FOD302"/>
      <c r="FOE302"/>
      <c r="FOF302"/>
      <c r="FOG302"/>
      <c r="FOH302"/>
      <c r="FOI302"/>
      <c r="FOJ302"/>
      <c r="FOK302"/>
      <c r="FOL302"/>
      <c r="FOM302"/>
      <c r="FON302"/>
      <c r="FOO302"/>
      <c r="FOP302"/>
      <c r="FOQ302"/>
      <c r="FOR302"/>
      <c r="FOS302"/>
      <c r="FOT302"/>
      <c r="FOU302"/>
      <c r="FOV302"/>
      <c r="FOW302"/>
      <c r="FOX302"/>
      <c r="FOY302"/>
      <c r="FOZ302"/>
      <c r="FPA302"/>
      <c r="FPB302"/>
      <c r="FPC302"/>
      <c r="FPD302"/>
      <c r="FPE302"/>
      <c r="FPF302"/>
      <c r="FPG302"/>
      <c r="FPH302"/>
      <c r="FPI302"/>
      <c r="FPJ302"/>
      <c r="FPK302"/>
      <c r="FPL302"/>
      <c r="FPM302"/>
      <c r="FPN302"/>
      <c r="FPO302"/>
      <c r="FPP302"/>
      <c r="FPQ302"/>
      <c r="FPR302"/>
      <c r="FPS302"/>
      <c r="FPT302"/>
      <c r="FPU302"/>
      <c r="FPV302"/>
      <c r="FPW302"/>
      <c r="FPX302"/>
      <c r="FPY302"/>
      <c r="FPZ302"/>
      <c r="FQA302"/>
      <c r="FQB302"/>
      <c r="FQC302"/>
      <c r="FQD302"/>
      <c r="FQE302"/>
      <c r="FQF302"/>
      <c r="FQG302"/>
      <c r="FQH302"/>
      <c r="FQI302"/>
      <c r="FQJ302"/>
      <c r="FQK302"/>
      <c r="FQL302"/>
      <c r="FQM302"/>
      <c r="FQN302"/>
      <c r="FQO302"/>
      <c r="FQP302"/>
      <c r="FQQ302"/>
      <c r="FQR302"/>
      <c r="FQS302"/>
      <c r="FQT302"/>
      <c r="FQU302"/>
      <c r="FQV302"/>
      <c r="FQW302"/>
      <c r="FQX302"/>
      <c r="FQY302"/>
      <c r="FQZ302"/>
      <c r="FRA302"/>
      <c r="FRB302"/>
      <c r="FRC302"/>
      <c r="FRD302"/>
      <c r="FRE302"/>
      <c r="FRF302"/>
      <c r="FRG302"/>
      <c r="FRH302"/>
      <c r="FRI302"/>
      <c r="FRJ302"/>
      <c r="FRK302"/>
      <c r="FRL302"/>
      <c r="FRM302"/>
      <c r="FRN302"/>
      <c r="FRO302"/>
      <c r="FRP302"/>
      <c r="FRQ302"/>
      <c r="FRR302"/>
      <c r="FRS302"/>
      <c r="FRT302"/>
      <c r="FRU302"/>
      <c r="FRV302"/>
      <c r="FRW302"/>
      <c r="FRX302"/>
      <c r="FRY302"/>
      <c r="FRZ302"/>
      <c r="FSA302"/>
      <c r="FSB302"/>
      <c r="FSC302"/>
      <c r="FSD302"/>
      <c r="FSE302"/>
      <c r="FSF302"/>
      <c r="FSG302"/>
      <c r="FSH302"/>
      <c r="FSI302"/>
      <c r="FSJ302"/>
      <c r="FSK302"/>
      <c r="FSL302"/>
      <c r="FSM302"/>
      <c r="FSN302"/>
      <c r="FSO302"/>
      <c r="FSP302"/>
      <c r="FSQ302"/>
      <c r="FSR302"/>
      <c r="FSS302"/>
      <c r="FST302"/>
      <c r="FSU302"/>
      <c r="FSV302"/>
      <c r="FSW302"/>
      <c r="FSX302"/>
      <c r="FSY302"/>
      <c r="FSZ302"/>
      <c r="FTA302"/>
      <c r="FTB302"/>
      <c r="FTC302"/>
      <c r="FTD302"/>
      <c r="FTE302"/>
      <c r="FTF302"/>
      <c r="FTG302"/>
      <c r="FTH302"/>
      <c r="FTI302"/>
      <c r="FTJ302"/>
      <c r="FTK302"/>
      <c r="FTL302"/>
      <c r="FTM302"/>
      <c r="FTN302"/>
      <c r="FTO302"/>
      <c r="FTP302"/>
      <c r="FTQ302"/>
      <c r="FTR302"/>
      <c r="FTS302"/>
      <c r="FTT302"/>
      <c r="FTU302"/>
      <c r="FTV302"/>
      <c r="FTW302"/>
      <c r="FTX302"/>
      <c r="FTY302"/>
      <c r="FTZ302"/>
      <c r="FUA302"/>
      <c r="FUB302"/>
      <c r="FUC302"/>
      <c r="FUD302"/>
      <c r="FUE302"/>
      <c r="FUF302"/>
      <c r="FUG302"/>
      <c r="FUH302"/>
      <c r="FUI302"/>
      <c r="FUJ302"/>
      <c r="FUK302"/>
      <c r="FUL302"/>
      <c r="FUM302"/>
      <c r="FUN302"/>
      <c r="FUO302"/>
      <c r="FUP302"/>
      <c r="FUQ302"/>
      <c r="FUR302"/>
      <c r="FUS302"/>
      <c r="FUT302"/>
      <c r="FUU302"/>
      <c r="FUV302"/>
      <c r="FUW302"/>
      <c r="FUX302"/>
      <c r="FUY302"/>
      <c r="FUZ302"/>
      <c r="FVA302"/>
      <c r="FVB302"/>
      <c r="FVC302"/>
      <c r="FVD302"/>
      <c r="FVE302"/>
      <c r="FVF302"/>
      <c r="FVG302"/>
      <c r="FVH302"/>
      <c r="FVI302"/>
      <c r="FVJ302"/>
      <c r="FVK302"/>
      <c r="FVL302"/>
      <c r="FVM302"/>
      <c r="FVN302"/>
      <c r="FVO302"/>
      <c r="FVP302"/>
      <c r="FVQ302"/>
      <c r="FVR302"/>
      <c r="FVS302"/>
      <c r="FVT302"/>
      <c r="FVU302"/>
      <c r="FVV302"/>
      <c r="FVW302"/>
      <c r="FVX302"/>
      <c r="FVY302"/>
      <c r="FVZ302"/>
      <c r="FWA302"/>
      <c r="FWB302"/>
      <c r="FWC302"/>
      <c r="FWD302"/>
      <c r="FWE302"/>
      <c r="FWF302"/>
      <c r="FWG302"/>
      <c r="FWH302"/>
      <c r="FWI302"/>
      <c r="FWJ302"/>
      <c r="FWK302"/>
      <c r="FWL302"/>
      <c r="FWM302"/>
      <c r="FWN302"/>
      <c r="FWO302"/>
      <c r="FWP302"/>
      <c r="FWQ302"/>
      <c r="FWR302"/>
      <c r="FWS302"/>
      <c r="FWT302"/>
      <c r="FWU302"/>
      <c r="FWV302"/>
      <c r="FWW302"/>
      <c r="FWX302"/>
      <c r="FWY302"/>
      <c r="FWZ302"/>
      <c r="FXA302"/>
      <c r="FXB302"/>
      <c r="FXC302"/>
      <c r="FXD302"/>
      <c r="FXE302"/>
      <c r="FXF302"/>
      <c r="FXG302"/>
      <c r="FXH302"/>
      <c r="FXI302"/>
      <c r="FXJ302"/>
      <c r="FXK302"/>
      <c r="FXL302"/>
      <c r="FXM302"/>
      <c r="FXN302"/>
      <c r="FXO302"/>
      <c r="FXP302"/>
      <c r="FXQ302"/>
      <c r="FXR302"/>
      <c r="FXS302"/>
      <c r="FXT302"/>
      <c r="FXU302"/>
      <c r="FXV302"/>
      <c r="FXW302"/>
      <c r="FXX302"/>
      <c r="FXY302"/>
      <c r="FXZ302"/>
      <c r="FYA302"/>
      <c r="FYB302"/>
      <c r="FYC302"/>
      <c r="FYD302"/>
      <c r="FYE302"/>
      <c r="FYF302"/>
      <c r="FYG302"/>
      <c r="FYH302"/>
      <c r="FYI302"/>
      <c r="FYJ302"/>
      <c r="FYK302"/>
      <c r="FYL302"/>
      <c r="FYM302"/>
      <c r="FYN302"/>
      <c r="FYO302"/>
      <c r="FYP302"/>
      <c r="FYQ302"/>
      <c r="FYR302"/>
      <c r="FYS302"/>
      <c r="FYT302"/>
      <c r="FYU302"/>
      <c r="FYV302"/>
      <c r="FYW302"/>
      <c r="FYX302"/>
      <c r="FYY302"/>
      <c r="FYZ302"/>
      <c r="FZA302"/>
      <c r="FZB302"/>
      <c r="FZC302"/>
      <c r="FZD302"/>
      <c r="FZE302"/>
      <c r="FZF302"/>
      <c r="FZG302"/>
      <c r="FZH302"/>
      <c r="FZI302"/>
      <c r="FZJ302"/>
      <c r="FZK302"/>
      <c r="FZL302"/>
      <c r="FZM302"/>
      <c r="FZN302"/>
      <c r="FZO302"/>
      <c r="FZP302"/>
      <c r="FZQ302"/>
      <c r="FZR302"/>
      <c r="FZS302"/>
      <c r="FZT302"/>
      <c r="FZU302"/>
      <c r="FZV302"/>
      <c r="FZW302"/>
      <c r="FZX302"/>
      <c r="FZY302"/>
      <c r="FZZ302"/>
      <c r="GAA302"/>
      <c r="GAB302"/>
      <c r="GAC302"/>
      <c r="GAD302"/>
      <c r="GAE302"/>
      <c r="GAF302"/>
      <c r="GAG302"/>
      <c r="GAH302"/>
      <c r="GAI302"/>
      <c r="GAJ302"/>
      <c r="GAK302"/>
      <c r="GAL302"/>
      <c r="GAM302"/>
      <c r="GAN302"/>
      <c r="GAO302"/>
      <c r="GAP302"/>
      <c r="GAQ302"/>
      <c r="GAR302"/>
      <c r="GAS302"/>
      <c r="GAT302"/>
      <c r="GAU302"/>
      <c r="GAV302"/>
      <c r="GAW302"/>
      <c r="GAX302"/>
      <c r="GAY302"/>
      <c r="GAZ302"/>
      <c r="GBA302"/>
      <c r="GBB302"/>
      <c r="GBC302"/>
      <c r="GBD302"/>
      <c r="GBE302"/>
      <c r="GBF302"/>
      <c r="GBG302"/>
      <c r="GBH302"/>
      <c r="GBI302"/>
      <c r="GBJ302"/>
      <c r="GBK302"/>
      <c r="GBL302"/>
      <c r="GBM302"/>
      <c r="GBN302"/>
      <c r="GBO302"/>
      <c r="GBP302"/>
      <c r="GBQ302"/>
      <c r="GBR302"/>
      <c r="GBS302"/>
      <c r="GBT302"/>
      <c r="GBU302"/>
      <c r="GBV302"/>
      <c r="GBW302"/>
      <c r="GBX302"/>
      <c r="GBY302"/>
      <c r="GBZ302"/>
      <c r="GCA302"/>
      <c r="GCB302"/>
      <c r="GCC302"/>
      <c r="GCD302"/>
      <c r="GCE302"/>
      <c r="GCF302"/>
      <c r="GCG302"/>
      <c r="GCH302"/>
      <c r="GCI302"/>
      <c r="GCJ302"/>
      <c r="GCK302"/>
      <c r="GCL302"/>
      <c r="GCM302"/>
      <c r="GCN302"/>
      <c r="GCO302"/>
      <c r="GCP302"/>
      <c r="GCQ302"/>
      <c r="GCR302"/>
      <c r="GCS302"/>
      <c r="GCT302"/>
      <c r="GCU302"/>
      <c r="GCV302"/>
      <c r="GCW302"/>
      <c r="GCX302"/>
      <c r="GCY302"/>
      <c r="GCZ302"/>
      <c r="GDA302"/>
      <c r="GDB302"/>
      <c r="GDC302"/>
      <c r="GDD302"/>
      <c r="GDE302"/>
      <c r="GDF302"/>
      <c r="GDG302"/>
      <c r="GDH302"/>
      <c r="GDI302"/>
      <c r="GDJ302"/>
      <c r="GDK302"/>
      <c r="GDL302"/>
      <c r="GDM302"/>
      <c r="GDN302"/>
      <c r="GDO302"/>
      <c r="GDP302"/>
      <c r="GDQ302"/>
      <c r="GDR302"/>
      <c r="GDS302"/>
      <c r="GDT302"/>
      <c r="GDU302"/>
      <c r="GDV302"/>
      <c r="GDW302"/>
      <c r="GDX302"/>
      <c r="GDY302"/>
      <c r="GDZ302"/>
      <c r="GEA302"/>
      <c r="GEB302"/>
      <c r="GEC302"/>
      <c r="GED302"/>
      <c r="GEE302"/>
      <c r="GEF302"/>
      <c r="GEG302"/>
      <c r="GEH302"/>
      <c r="GEI302"/>
      <c r="GEJ302"/>
      <c r="GEK302"/>
      <c r="GEL302"/>
      <c r="GEM302"/>
      <c r="GEN302"/>
      <c r="GEO302"/>
      <c r="GEP302"/>
      <c r="GEQ302"/>
      <c r="GER302"/>
      <c r="GES302"/>
      <c r="GET302"/>
      <c r="GEU302"/>
      <c r="GEV302"/>
      <c r="GEW302"/>
      <c r="GEX302"/>
      <c r="GEY302"/>
      <c r="GEZ302"/>
      <c r="GFA302"/>
      <c r="GFB302"/>
      <c r="GFC302"/>
      <c r="GFD302"/>
      <c r="GFE302"/>
      <c r="GFF302"/>
      <c r="GFG302"/>
      <c r="GFH302"/>
      <c r="GFI302"/>
      <c r="GFJ302"/>
      <c r="GFK302"/>
      <c r="GFL302"/>
      <c r="GFM302"/>
      <c r="GFN302"/>
      <c r="GFO302"/>
      <c r="GFP302"/>
      <c r="GFQ302"/>
      <c r="GFR302"/>
      <c r="GFS302"/>
      <c r="GFT302"/>
      <c r="GFU302"/>
      <c r="GFV302"/>
      <c r="GFW302"/>
      <c r="GFX302"/>
      <c r="GFY302"/>
      <c r="GFZ302"/>
      <c r="GGA302"/>
      <c r="GGB302"/>
      <c r="GGC302"/>
      <c r="GGD302"/>
      <c r="GGE302"/>
      <c r="GGF302"/>
      <c r="GGG302"/>
      <c r="GGH302"/>
      <c r="GGI302"/>
      <c r="GGJ302"/>
      <c r="GGK302"/>
      <c r="GGL302"/>
      <c r="GGM302"/>
      <c r="GGN302"/>
      <c r="GGO302"/>
      <c r="GGP302"/>
      <c r="GGQ302"/>
      <c r="GGR302"/>
      <c r="GGS302"/>
      <c r="GGT302"/>
      <c r="GGU302"/>
      <c r="GGV302"/>
      <c r="GGW302"/>
      <c r="GGX302"/>
      <c r="GGY302"/>
      <c r="GGZ302"/>
      <c r="GHA302"/>
      <c r="GHB302"/>
      <c r="GHC302"/>
      <c r="GHD302"/>
      <c r="GHE302"/>
      <c r="GHF302"/>
      <c r="GHG302"/>
      <c r="GHH302"/>
      <c r="GHI302"/>
      <c r="GHJ302"/>
      <c r="GHK302"/>
      <c r="GHL302"/>
      <c r="GHM302"/>
      <c r="GHN302"/>
      <c r="GHO302"/>
      <c r="GHP302"/>
      <c r="GHQ302"/>
      <c r="GHR302"/>
      <c r="GHS302"/>
      <c r="GHT302"/>
      <c r="GHU302"/>
      <c r="GHV302"/>
      <c r="GHW302"/>
      <c r="GHX302"/>
      <c r="GHY302"/>
      <c r="GHZ302"/>
      <c r="GIA302"/>
      <c r="GIB302"/>
      <c r="GIC302"/>
      <c r="GID302"/>
      <c r="GIE302"/>
      <c r="GIF302"/>
      <c r="GIG302"/>
      <c r="GIH302"/>
      <c r="GII302"/>
      <c r="GIJ302"/>
      <c r="GIK302"/>
      <c r="GIL302"/>
      <c r="GIM302"/>
      <c r="GIN302"/>
      <c r="GIO302"/>
      <c r="GIP302"/>
      <c r="GIQ302"/>
      <c r="GIR302"/>
      <c r="GIS302"/>
      <c r="GIT302"/>
      <c r="GIU302"/>
      <c r="GIV302"/>
      <c r="GIW302"/>
      <c r="GIX302"/>
      <c r="GIY302"/>
      <c r="GIZ302"/>
      <c r="GJA302"/>
      <c r="GJB302"/>
      <c r="GJC302"/>
      <c r="GJD302"/>
      <c r="GJE302"/>
      <c r="GJF302"/>
      <c r="GJG302"/>
      <c r="GJH302"/>
      <c r="GJI302"/>
      <c r="GJJ302"/>
      <c r="GJK302"/>
      <c r="GJL302"/>
      <c r="GJM302"/>
      <c r="GJN302"/>
      <c r="GJO302"/>
      <c r="GJP302"/>
      <c r="GJQ302"/>
      <c r="GJR302"/>
      <c r="GJS302"/>
      <c r="GJT302"/>
      <c r="GJU302"/>
      <c r="GJV302"/>
      <c r="GJW302"/>
      <c r="GJX302"/>
      <c r="GJY302"/>
      <c r="GJZ302"/>
      <c r="GKA302"/>
      <c r="GKB302"/>
      <c r="GKC302"/>
      <c r="GKD302"/>
      <c r="GKE302"/>
      <c r="GKF302"/>
      <c r="GKG302"/>
      <c r="GKH302"/>
      <c r="GKI302"/>
      <c r="GKJ302"/>
      <c r="GKK302"/>
      <c r="GKL302"/>
      <c r="GKM302"/>
      <c r="GKN302"/>
      <c r="GKO302"/>
      <c r="GKP302"/>
      <c r="GKQ302"/>
      <c r="GKR302"/>
      <c r="GKS302"/>
      <c r="GKT302"/>
      <c r="GKU302"/>
      <c r="GKV302"/>
      <c r="GKW302"/>
      <c r="GKX302"/>
      <c r="GKY302"/>
      <c r="GKZ302"/>
      <c r="GLA302"/>
      <c r="GLB302"/>
      <c r="GLC302"/>
      <c r="GLD302"/>
      <c r="GLE302"/>
      <c r="GLF302"/>
      <c r="GLG302"/>
      <c r="GLH302"/>
      <c r="GLI302"/>
      <c r="GLJ302"/>
      <c r="GLK302"/>
      <c r="GLL302"/>
      <c r="GLM302"/>
      <c r="GLN302"/>
      <c r="GLO302"/>
      <c r="GLP302"/>
      <c r="GLQ302"/>
      <c r="GLR302"/>
      <c r="GLS302"/>
      <c r="GLT302"/>
      <c r="GLU302"/>
      <c r="GLV302"/>
      <c r="GLW302"/>
      <c r="GLX302"/>
      <c r="GLY302"/>
      <c r="GLZ302"/>
      <c r="GMA302"/>
      <c r="GMB302"/>
      <c r="GMC302"/>
      <c r="GMD302"/>
      <c r="GME302"/>
      <c r="GMF302"/>
      <c r="GMG302"/>
      <c r="GMH302"/>
      <c r="GMI302"/>
      <c r="GMJ302"/>
      <c r="GMK302"/>
      <c r="GML302"/>
      <c r="GMM302"/>
      <c r="GMN302"/>
      <c r="GMO302"/>
      <c r="GMP302"/>
      <c r="GMQ302"/>
      <c r="GMR302"/>
      <c r="GMS302"/>
      <c r="GMT302"/>
      <c r="GMU302"/>
      <c r="GMV302"/>
      <c r="GMW302"/>
      <c r="GMX302"/>
      <c r="GMY302"/>
      <c r="GMZ302"/>
      <c r="GNA302"/>
      <c r="GNB302"/>
      <c r="GNC302"/>
      <c r="GND302"/>
      <c r="GNE302"/>
      <c r="GNF302"/>
      <c r="GNG302"/>
      <c r="GNH302"/>
      <c r="GNI302"/>
      <c r="GNJ302"/>
      <c r="GNK302"/>
      <c r="GNL302"/>
      <c r="GNM302"/>
      <c r="GNN302"/>
      <c r="GNO302"/>
      <c r="GNP302"/>
      <c r="GNQ302"/>
      <c r="GNR302"/>
      <c r="GNS302"/>
      <c r="GNT302"/>
      <c r="GNU302"/>
      <c r="GNV302"/>
      <c r="GNW302"/>
      <c r="GNX302"/>
      <c r="GNY302"/>
      <c r="GNZ302"/>
      <c r="GOA302"/>
      <c r="GOB302"/>
      <c r="GOC302"/>
      <c r="GOD302"/>
      <c r="GOE302"/>
      <c r="GOF302"/>
      <c r="GOG302"/>
      <c r="GOH302"/>
      <c r="GOI302"/>
      <c r="GOJ302"/>
      <c r="GOK302"/>
      <c r="GOL302"/>
      <c r="GOM302"/>
      <c r="GON302"/>
      <c r="GOO302"/>
      <c r="GOP302"/>
      <c r="GOQ302"/>
      <c r="GOR302"/>
      <c r="GOS302"/>
      <c r="GOT302"/>
      <c r="GOU302"/>
      <c r="GOV302"/>
      <c r="GOW302"/>
      <c r="GOX302"/>
      <c r="GOY302"/>
      <c r="GOZ302"/>
      <c r="GPA302"/>
      <c r="GPB302"/>
      <c r="GPC302"/>
      <c r="GPD302"/>
      <c r="GPE302"/>
      <c r="GPF302"/>
      <c r="GPG302"/>
      <c r="GPH302"/>
      <c r="GPI302"/>
      <c r="GPJ302"/>
      <c r="GPK302"/>
      <c r="GPL302"/>
      <c r="GPM302"/>
      <c r="GPN302"/>
      <c r="GPO302"/>
      <c r="GPP302"/>
      <c r="GPQ302"/>
      <c r="GPR302"/>
      <c r="GPS302"/>
      <c r="GPT302"/>
      <c r="GPU302"/>
      <c r="GPV302"/>
      <c r="GPW302"/>
      <c r="GPX302"/>
      <c r="GPY302"/>
      <c r="GPZ302"/>
      <c r="GQA302"/>
      <c r="GQB302"/>
      <c r="GQC302"/>
      <c r="GQD302"/>
      <c r="GQE302"/>
      <c r="GQF302"/>
      <c r="GQG302"/>
      <c r="GQH302"/>
      <c r="GQI302"/>
      <c r="GQJ302"/>
      <c r="GQK302"/>
      <c r="GQL302"/>
      <c r="GQM302"/>
      <c r="GQN302"/>
      <c r="GQO302"/>
      <c r="GQP302"/>
      <c r="GQQ302"/>
      <c r="GQR302"/>
      <c r="GQS302"/>
      <c r="GQT302"/>
      <c r="GQU302"/>
      <c r="GQV302"/>
      <c r="GQW302"/>
      <c r="GQX302"/>
      <c r="GQY302"/>
      <c r="GQZ302"/>
      <c r="GRA302"/>
      <c r="GRB302"/>
      <c r="GRC302"/>
      <c r="GRD302"/>
      <c r="GRE302"/>
      <c r="GRF302"/>
      <c r="GRG302"/>
      <c r="GRH302"/>
      <c r="GRI302"/>
      <c r="GRJ302"/>
      <c r="GRK302"/>
      <c r="GRL302"/>
      <c r="GRM302"/>
      <c r="GRN302"/>
      <c r="GRO302"/>
      <c r="GRP302"/>
      <c r="GRQ302"/>
      <c r="GRR302"/>
      <c r="GRS302"/>
      <c r="GRT302"/>
      <c r="GRU302"/>
      <c r="GRV302"/>
      <c r="GRW302"/>
      <c r="GRX302"/>
      <c r="GRY302"/>
      <c r="GRZ302"/>
      <c r="GSA302"/>
      <c r="GSB302"/>
      <c r="GSC302"/>
      <c r="GSD302"/>
      <c r="GSE302"/>
      <c r="GSF302"/>
      <c r="GSG302"/>
      <c r="GSH302"/>
      <c r="GSI302"/>
      <c r="GSJ302"/>
      <c r="GSK302"/>
      <c r="GSL302"/>
      <c r="GSM302"/>
      <c r="GSN302"/>
      <c r="GSO302"/>
      <c r="GSP302"/>
      <c r="GSQ302"/>
      <c r="GSR302"/>
      <c r="GSS302"/>
      <c r="GST302"/>
      <c r="GSU302"/>
      <c r="GSV302"/>
      <c r="GSW302"/>
      <c r="GSX302"/>
      <c r="GSY302"/>
      <c r="GSZ302"/>
      <c r="GTA302"/>
      <c r="GTB302"/>
      <c r="GTC302"/>
      <c r="GTD302"/>
      <c r="GTE302"/>
      <c r="GTF302"/>
      <c r="GTG302"/>
      <c r="GTH302"/>
      <c r="GTI302"/>
      <c r="GTJ302"/>
      <c r="GTK302"/>
      <c r="GTL302"/>
      <c r="GTM302"/>
      <c r="GTN302"/>
      <c r="GTO302"/>
      <c r="GTP302"/>
      <c r="GTQ302"/>
      <c r="GTR302"/>
      <c r="GTS302"/>
      <c r="GTT302"/>
      <c r="GTU302"/>
      <c r="GTV302"/>
      <c r="GTW302"/>
      <c r="GTX302"/>
      <c r="GTY302"/>
      <c r="GTZ302"/>
      <c r="GUA302"/>
      <c r="GUB302"/>
      <c r="GUC302"/>
      <c r="GUD302"/>
      <c r="GUE302"/>
      <c r="GUF302"/>
      <c r="GUG302"/>
      <c r="GUH302"/>
      <c r="GUI302"/>
      <c r="GUJ302"/>
      <c r="GUK302"/>
      <c r="GUL302"/>
      <c r="GUM302"/>
      <c r="GUN302"/>
      <c r="GUO302"/>
      <c r="GUP302"/>
      <c r="GUQ302"/>
      <c r="GUR302"/>
      <c r="GUS302"/>
      <c r="GUT302"/>
      <c r="GUU302"/>
      <c r="GUV302"/>
      <c r="GUW302"/>
      <c r="GUX302"/>
      <c r="GUY302"/>
      <c r="GUZ302"/>
      <c r="GVA302"/>
      <c r="GVB302"/>
      <c r="GVC302"/>
      <c r="GVD302"/>
      <c r="GVE302"/>
      <c r="GVF302"/>
      <c r="GVG302"/>
      <c r="GVH302"/>
      <c r="GVI302"/>
      <c r="GVJ302"/>
      <c r="GVK302"/>
      <c r="GVL302"/>
      <c r="GVM302"/>
      <c r="GVN302"/>
      <c r="GVO302"/>
      <c r="GVP302"/>
      <c r="GVQ302"/>
      <c r="GVR302"/>
      <c r="GVS302"/>
      <c r="GVT302"/>
      <c r="GVU302"/>
      <c r="GVV302"/>
      <c r="GVW302"/>
      <c r="GVX302"/>
      <c r="GVY302"/>
      <c r="GVZ302"/>
      <c r="GWA302"/>
      <c r="GWB302"/>
      <c r="GWC302"/>
      <c r="GWD302"/>
      <c r="GWE302"/>
      <c r="GWF302"/>
      <c r="GWG302"/>
      <c r="GWH302"/>
      <c r="GWI302"/>
      <c r="GWJ302"/>
      <c r="GWK302"/>
      <c r="GWL302"/>
      <c r="GWM302"/>
      <c r="GWN302"/>
      <c r="GWO302"/>
      <c r="GWP302"/>
      <c r="GWQ302"/>
      <c r="GWR302"/>
      <c r="GWS302"/>
      <c r="GWT302"/>
      <c r="GWU302"/>
      <c r="GWV302"/>
      <c r="GWW302"/>
      <c r="GWX302"/>
      <c r="GWY302"/>
      <c r="GWZ302"/>
      <c r="GXA302"/>
      <c r="GXB302"/>
      <c r="GXC302"/>
      <c r="GXD302"/>
      <c r="GXE302"/>
      <c r="GXF302"/>
      <c r="GXG302"/>
      <c r="GXH302"/>
      <c r="GXI302"/>
      <c r="GXJ302"/>
      <c r="GXK302"/>
      <c r="GXL302"/>
      <c r="GXM302"/>
      <c r="GXN302"/>
      <c r="GXO302"/>
      <c r="GXP302"/>
      <c r="GXQ302"/>
      <c r="GXR302"/>
      <c r="GXS302"/>
      <c r="GXT302"/>
      <c r="GXU302"/>
      <c r="GXV302"/>
      <c r="GXW302"/>
      <c r="GXX302"/>
      <c r="GXY302"/>
      <c r="GXZ302"/>
      <c r="GYA302"/>
      <c r="GYB302"/>
      <c r="GYC302"/>
      <c r="GYD302"/>
      <c r="GYE302"/>
      <c r="GYF302"/>
      <c r="GYG302"/>
      <c r="GYH302"/>
      <c r="GYI302"/>
      <c r="GYJ302"/>
      <c r="GYK302"/>
      <c r="GYL302"/>
      <c r="GYM302"/>
      <c r="GYN302"/>
      <c r="GYO302"/>
      <c r="GYP302"/>
      <c r="GYQ302"/>
      <c r="GYR302"/>
      <c r="GYS302"/>
      <c r="GYT302"/>
      <c r="GYU302"/>
      <c r="GYV302"/>
      <c r="GYW302"/>
      <c r="GYX302"/>
      <c r="GYY302"/>
      <c r="GYZ302"/>
      <c r="GZA302"/>
      <c r="GZB302"/>
      <c r="GZC302"/>
      <c r="GZD302"/>
      <c r="GZE302"/>
      <c r="GZF302"/>
      <c r="GZG302"/>
      <c r="GZH302"/>
      <c r="GZI302"/>
      <c r="GZJ302"/>
      <c r="GZK302"/>
      <c r="GZL302"/>
      <c r="GZM302"/>
      <c r="GZN302"/>
      <c r="GZO302"/>
      <c r="GZP302"/>
      <c r="GZQ302"/>
      <c r="GZR302"/>
      <c r="GZS302"/>
      <c r="GZT302"/>
      <c r="GZU302"/>
      <c r="GZV302"/>
      <c r="GZW302"/>
      <c r="GZX302"/>
      <c r="GZY302"/>
      <c r="GZZ302"/>
      <c r="HAA302"/>
      <c r="HAB302"/>
      <c r="HAC302"/>
      <c r="HAD302"/>
      <c r="HAE302"/>
      <c r="HAF302"/>
      <c r="HAG302"/>
      <c r="HAH302"/>
      <c r="HAI302"/>
      <c r="HAJ302"/>
      <c r="HAK302"/>
      <c r="HAL302"/>
      <c r="HAM302"/>
      <c r="HAN302"/>
      <c r="HAO302"/>
      <c r="HAP302"/>
      <c r="HAQ302"/>
      <c r="HAR302"/>
      <c r="HAS302"/>
      <c r="HAT302"/>
      <c r="HAU302"/>
      <c r="HAV302"/>
      <c r="HAW302"/>
      <c r="HAX302"/>
      <c r="HAY302"/>
      <c r="HAZ302"/>
      <c r="HBA302"/>
      <c r="HBB302"/>
      <c r="HBC302"/>
      <c r="HBD302"/>
      <c r="HBE302"/>
      <c r="HBF302"/>
      <c r="HBG302"/>
      <c r="HBH302"/>
      <c r="HBI302"/>
      <c r="HBJ302"/>
      <c r="HBK302"/>
      <c r="HBL302"/>
      <c r="HBM302"/>
      <c r="HBN302"/>
      <c r="HBO302"/>
      <c r="HBP302"/>
      <c r="HBQ302"/>
      <c r="HBR302"/>
      <c r="HBS302"/>
      <c r="HBT302"/>
      <c r="HBU302"/>
      <c r="HBV302"/>
      <c r="HBW302"/>
      <c r="HBX302"/>
      <c r="HBY302"/>
      <c r="HBZ302"/>
      <c r="HCA302"/>
      <c r="HCB302"/>
      <c r="HCC302"/>
      <c r="HCD302"/>
      <c r="HCE302"/>
      <c r="HCF302"/>
      <c r="HCG302"/>
      <c r="HCH302"/>
      <c r="HCI302"/>
      <c r="HCJ302"/>
      <c r="HCK302"/>
      <c r="HCL302"/>
      <c r="HCM302"/>
      <c r="HCN302"/>
      <c r="HCO302"/>
      <c r="HCP302"/>
      <c r="HCQ302"/>
      <c r="HCR302"/>
      <c r="HCS302"/>
      <c r="HCT302"/>
      <c r="HCU302"/>
      <c r="HCV302"/>
      <c r="HCW302"/>
      <c r="HCX302"/>
      <c r="HCY302"/>
      <c r="HCZ302"/>
      <c r="HDA302"/>
      <c r="HDB302"/>
      <c r="HDC302"/>
      <c r="HDD302"/>
      <c r="HDE302"/>
      <c r="HDF302"/>
      <c r="HDG302"/>
      <c r="HDH302"/>
      <c r="HDI302"/>
      <c r="HDJ302"/>
      <c r="HDK302"/>
      <c r="HDL302"/>
      <c r="HDM302"/>
      <c r="HDN302"/>
      <c r="HDO302"/>
      <c r="HDP302"/>
      <c r="HDQ302"/>
      <c r="HDR302"/>
      <c r="HDS302"/>
      <c r="HDT302"/>
      <c r="HDU302"/>
      <c r="HDV302"/>
      <c r="HDW302"/>
      <c r="HDX302"/>
      <c r="HDY302"/>
      <c r="HDZ302"/>
      <c r="HEA302"/>
      <c r="HEB302"/>
      <c r="HEC302"/>
      <c r="HED302"/>
      <c r="HEE302"/>
      <c r="HEF302"/>
      <c r="HEG302"/>
      <c r="HEH302"/>
      <c r="HEI302"/>
      <c r="HEJ302"/>
      <c r="HEK302"/>
      <c r="HEL302"/>
      <c r="HEM302"/>
      <c r="HEN302"/>
      <c r="HEO302"/>
      <c r="HEP302"/>
      <c r="HEQ302"/>
      <c r="HER302"/>
      <c r="HES302"/>
      <c r="HET302"/>
      <c r="HEU302"/>
      <c r="HEV302"/>
      <c r="HEW302"/>
      <c r="HEX302"/>
      <c r="HEY302"/>
      <c r="HEZ302"/>
      <c r="HFA302"/>
      <c r="HFB302"/>
      <c r="HFC302"/>
      <c r="HFD302"/>
      <c r="HFE302"/>
      <c r="HFF302"/>
      <c r="HFG302"/>
      <c r="HFH302"/>
      <c r="HFI302"/>
      <c r="HFJ302"/>
      <c r="HFK302"/>
      <c r="HFL302"/>
      <c r="HFM302"/>
      <c r="HFN302"/>
      <c r="HFO302"/>
      <c r="HFP302"/>
      <c r="HFQ302"/>
      <c r="HFR302"/>
      <c r="HFS302"/>
      <c r="HFT302"/>
      <c r="HFU302"/>
      <c r="HFV302"/>
      <c r="HFW302"/>
      <c r="HFX302"/>
      <c r="HFY302"/>
      <c r="HFZ302"/>
      <c r="HGA302"/>
      <c r="HGB302"/>
      <c r="HGC302"/>
      <c r="HGD302"/>
      <c r="HGE302"/>
      <c r="HGF302"/>
      <c r="HGG302"/>
      <c r="HGH302"/>
      <c r="HGI302"/>
      <c r="HGJ302"/>
      <c r="HGK302"/>
      <c r="HGL302"/>
      <c r="HGM302"/>
      <c r="HGN302"/>
      <c r="HGO302"/>
      <c r="HGP302"/>
      <c r="HGQ302"/>
      <c r="HGR302"/>
      <c r="HGS302"/>
      <c r="HGT302"/>
      <c r="HGU302"/>
      <c r="HGV302"/>
      <c r="HGW302"/>
      <c r="HGX302"/>
      <c r="HGY302"/>
      <c r="HGZ302"/>
      <c r="HHA302"/>
      <c r="HHB302"/>
      <c r="HHC302"/>
      <c r="HHD302"/>
      <c r="HHE302"/>
      <c r="HHF302"/>
      <c r="HHG302"/>
      <c r="HHH302"/>
      <c r="HHI302"/>
      <c r="HHJ302"/>
      <c r="HHK302"/>
      <c r="HHL302"/>
      <c r="HHM302"/>
      <c r="HHN302"/>
      <c r="HHO302"/>
      <c r="HHP302"/>
      <c r="HHQ302"/>
      <c r="HHR302"/>
      <c r="HHS302"/>
      <c r="HHT302"/>
      <c r="HHU302"/>
      <c r="HHV302"/>
      <c r="HHW302"/>
      <c r="HHX302"/>
      <c r="HHY302"/>
      <c r="HHZ302"/>
      <c r="HIA302"/>
      <c r="HIB302"/>
      <c r="HIC302"/>
      <c r="HID302"/>
      <c r="HIE302"/>
      <c r="HIF302"/>
      <c r="HIG302"/>
      <c r="HIH302"/>
      <c r="HII302"/>
      <c r="HIJ302"/>
      <c r="HIK302"/>
      <c r="HIL302"/>
      <c r="HIM302"/>
      <c r="HIN302"/>
      <c r="HIO302"/>
      <c r="HIP302"/>
      <c r="HIQ302"/>
      <c r="HIR302"/>
      <c r="HIS302"/>
      <c r="HIT302"/>
      <c r="HIU302"/>
      <c r="HIV302"/>
      <c r="HIW302"/>
      <c r="HIX302"/>
      <c r="HIY302"/>
      <c r="HIZ302"/>
      <c r="HJA302"/>
      <c r="HJB302"/>
      <c r="HJC302"/>
      <c r="HJD302"/>
      <c r="HJE302"/>
      <c r="HJF302"/>
      <c r="HJG302"/>
      <c r="HJH302"/>
      <c r="HJI302"/>
      <c r="HJJ302"/>
      <c r="HJK302"/>
      <c r="HJL302"/>
      <c r="HJM302"/>
      <c r="HJN302"/>
      <c r="HJO302"/>
      <c r="HJP302"/>
      <c r="HJQ302"/>
      <c r="HJR302"/>
      <c r="HJS302"/>
      <c r="HJT302"/>
      <c r="HJU302"/>
      <c r="HJV302"/>
      <c r="HJW302"/>
      <c r="HJX302"/>
      <c r="HJY302"/>
      <c r="HJZ302"/>
      <c r="HKA302"/>
      <c r="HKB302"/>
      <c r="HKC302"/>
      <c r="HKD302"/>
      <c r="HKE302"/>
      <c r="HKF302"/>
      <c r="HKG302"/>
      <c r="HKH302"/>
      <c r="HKI302"/>
      <c r="HKJ302"/>
      <c r="HKK302"/>
      <c r="HKL302"/>
      <c r="HKM302"/>
      <c r="HKN302"/>
      <c r="HKO302"/>
      <c r="HKP302"/>
      <c r="HKQ302"/>
      <c r="HKR302"/>
      <c r="HKS302"/>
      <c r="HKT302"/>
      <c r="HKU302"/>
      <c r="HKV302"/>
      <c r="HKW302"/>
      <c r="HKX302"/>
      <c r="HKY302"/>
      <c r="HKZ302"/>
      <c r="HLA302"/>
      <c r="HLB302"/>
      <c r="HLC302"/>
      <c r="HLD302"/>
      <c r="HLE302"/>
      <c r="HLF302"/>
      <c r="HLG302"/>
      <c r="HLH302"/>
      <c r="HLI302"/>
      <c r="HLJ302"/>
      <c r="HLK302"/>
      <c r="HLL302"/>
      <c r="HLM302"/>
      <c r="HLN302"/>
      <c r="HLO302"/>
      <c r="HLP302"/>
      <c r="HLQ302"/>
      <c r="HLR302"/>
      <c r="HLS302"/>
      <c r="HLT302"/>
      <c r="HLU302"/>
      <c r="HLV302"/>
      <c r="HLW302"/>
      <c r="HLX302"/>
      <c r="HLY302"/>
      <c r="HLZ302"/>
      <c r="HMA302"/>
      <c r="HMB302"/>
      <c r="HMC302"/>
      <c r="HMD302"/>
      <c r="HME302"/>
      <c r="HMF302"/>
      <c r="HMG302"/>
      <c r="HMH302"/>
      <c r="HMI302"/>
      <c r="HMJ302"/>
      <c r="HMK302"/>
      <c r="HML302"/>
      <c r="HMM302"/>
      <c r="HMN302"/>
      <c r="HMO302"/>
      <c r="HMP302"/>
      <c r="HMQ302"/>
      <c r="HMR302"/>
      <c r="HMS302"/>
      <c r="HMT302"/>
      <c r="HMU302"/>
      <c r="HMV302"/>
      <c r="HMW302"/>
      <c r="HMX302"/>
      <c r="HMY302"/>
      <c r="HMZ302"/>
      <c r="HNA302"/>
      <c r="HNB302"/>
      <c r="HNC302"/>
      <c r="HND302"/>
      <c r="HNE302"/>
      <c r="HNF302"/>
      <c r="HNG302"/>
      <c r="HNH302"/>
      <c r="HNI302"/>
      <c r="HNJ302"/>
      <c r="HNK302"/>
      <c r="HNL302"/>
      <c r="HNM302"/>
      <c r="HNN302"/>
      <c r="HNO302"/>
      <c r="HNP302"/>
      <c r="HNQ302"/>
      <c r="HNR302"/>
      <c r="HNS302"/>
      <c r="HNT302"/>
      <c r="HNU302"/>
      <c r="HNV302"/>
      <c r="HNW302"/>
      <c r="HNX302"/>
      <c r="HNY302"/>
      <c r="HNZ302"/>
      <c r="HOA302"/>
      <c r="HOB302"/>
      <c r="HOC302"/>
      <c r="HOD302"/>
      <c r="HOE302"/>
      <c r="HOF302"/>
      <c r="HOG302"/>
      <c r="HOH302"/>
      <c r="HOI302"/>
      <c r="HOJ302"/>
      <c r="HOK302"/>
      <c r="HOL302"/>
      <c r="HOM302"/>
      <c r="HON302"/>
      <c r="HOO302"/>
      <c r="HOP302"/>
      <c r="HOQ302"/>
      <c r="HOR302"/>
      <c r="HOS302"/>
      <c r="HOT302"/>
      <c r="HOU302"/>
      <c r="HOV302"/>
      <c r="HOW302"/>
      <c r="HOX302"/>
      <c r="HOY302"/>
      <c r="HOZ302"/>
      <c r="HPA302"/>
      <c r="HPB302"/>
      <c r="HPC302"/>
      <c r="HPD302"/>
      <c r="HPE302"/>
      <c r="HPF302"/>
      <c r="HPG302"/>
      <c r="HPH302"/>
      <c r="HPI302"/>
      <c r="HPJ302"/>
      <c r="HPK302"/>
      <c r="HPL302"/>
      <c r="HPM302"/>
      <c r="HPN302"/>
      <c r="HPO302"/>
      <c r="HPP302"/>
      <c r="HPQ302"/>
      <c r="HPR302"/>
      <c r="HPS302"/>
      <c r="HPT302"/>
      <c r="HPU302"/>
      <c r="HPV302"/>
      <c r="HPW302"/>
      <c r="HPX302"/>
      <c r="HPY302"/>
      <c r="HPZ302"/>
      <c r="HQA302"/>
      <c r="HQB302"/>
      <c r="HQC302"/>
      <c r="HQD302"/>
      <c r="HQE302"/>
      <c r="HQF302"/>
      <c r="HQG302"/>
      <c r="HQH302"/>
      <c r="HQI302"/>
      <c r="HQJ302"/>
      <c r="HQK302"/>
      <c r="HQL302"/>
      <c r="HQM302"/>
      <c r="HQN302"/>
      <c r="HQO302"/>
      <c r="HQP302"/>
      <c r="HQQ302"/>
      <c r="HQR302"/>
      <c r="HQS302"/>
      <c r="HQT302"/>
      <c r="HQU302"/>
      <c r="HQV302"/>
      <c r="HQW302"/>
      <c r="HQX302"/>
      <c r="HQY302"/>
      <c r="HQZ302"/>
      <c r="HRA302"/>
      <c r="HRB302"/>
      <c r="HRC302"/>
      <c r="HRD302"/>
      <c r="HRE302"/>
      <c r="HRF302"/>
      <c r="HRG302"/>
      <c r="HRH302"/>
      <c r="HRI302"/>
      <c r="HRJ302"/>
      <c r="HRK302"/>
      <c r="HRL302"/>
      <c r="HRM302"/>
      <c r="HRN302"/>
      <c r="HRO302"/>
      <c r="HRP302"/>
      <c r="HRQ302"/>
      <c r="HRR302"/>
      <c r="HRS302"/>
      <c r="HRT302"/>
      <c r="HRU302"/>
      <c r="HRV302"/>
      <c r="HRW302"/>
      <c r="HRX302"/>
      <c r="HRY302"/>
      <c r="HRZ302"/>
      <c r="HSA302"/>
      <c r="HSB302"/>
      <c r="HSC302"/>
      <c r="HSD302"/>
      <c r="HSE302"/>
      <c r="HSF302"/>
      <c r="HSG302"/>
      <c r="HSH302"/>
      <c r="HSI302"/>
      <c r="HSJ302"/>
      <c r="HSK302"/>
      <c r="HSL302"/>
      <c r="HSM302"/>
      <c r="HSN302"/>
      <c r="HSO302"/>
      <c r="HSP302"/>
      <c r="HSQ302"/>
      <c r="HSR302"/>
      <c r="HSS302"/>
      <c r="HST302"/>
      <c r="HSU302"/>
      <c r="HSV302"/>
      <c r="HSW302"/>
      <c r="HSX302"/>
      <c r="HSY302"/>
      <c r="HSZ302"/>
      <c r="HTA302"/>
      <c r="HTB302"/>
      <c r="HTC302"/>
      <c r="HTD302"/>
      <c r="HTE302"/>
      <c r="HTF302"/>
      <c r="HTG302"/>
      <c r="HTH302"/>
      <c r="HTI302"/>
      <c r="HTJ302"/>
      <c r="HTK302"/>
      <c r="HTL302"/>
      <c r="HTM302"/>
      <c r="HTN302"/>
      <c r="HTO302"/>
      <c r="HTP302"/>
      <c r="HTQ302"/>
      <c r="HTR302"/>
      <c r="HTS302"/>
      <c r="HTT302"/>
      <c r="HTU302"/>
      <c r="HTV302"/>
      <c r="HTW302"/>
      <c r="HTX302"/>
      <c r="HTY302"/>
      <c r="HTZ302"/>
      <c r="HUA302"/>
      <c r="HUB302"/>
      <c r="HUC302"/>
      <c r="HUD302"/>
      <c r="HUE302"/>
      <c r="HUF302"/>
      <c r="HUG302"/>
      <c r="HUH302"/>
      <c r="HUI302"/>
      <c r="HUJ302"/>
      <c r="HUK302"/>
      <c r="HUL302"/>
      <c r="HUM302"/>
      <c r="HUN302"/>
      <c r="HUO302"/>
      <c r="HUP302"/>
      <c r="HUQ302"/>
      <c r="HUR302"/>
      <c r="HUS302"/>
      <c r="HUT302"/>
      <c r="HUU302"/>
      <c r="HUV302"/>
      <c r="HUW302"/>
      <c r="HUX302"/>
      <c r="HUY302"/>
      <c r="HUZ302"/>
      <c r="HVA302"/>
      <c r="HVB302"/>
      <c r="HVC302"/>
      <c r="HVD302"/>
      <c r="HVE302"/>
      <c r="HVF302"/>
      <c r="HVG302"/>
      <c r="HVH302"/>
      <c r="HVI302"/>
      <c r="HVJ302"/>
      <c r="HVK302"/>
      <c r="HVL302"/>
      <c r="HVM302"/>
      <c r="HVN302"/>
      <c r="HVO302"/>
      <c r="HVP302"/>
      <c r="HVQ302"/>
      <c r="HVR302"/>
      <c r="HVS302"/>
      <c r="HVT302"/>
      <c r="HVU302"/>
      <c r="HVV302"/>
      <c r="HVW302"/>
      <c r="HVX302"/>
      <c r="HVY302"/>
      <c r="HVZ302"/>
      <c r="HWA302"/>
      <c r="HWB302"/>
      <c r="HWC302"/>
      <c r="HWD302"/>
      <c r="HWE302"/>
      <c r="HWF302"/>
      <c r="HWG302"/>
      <c r="HWH302"/>
      <c r="HWI302"/>
      <c r="HWJ302"/>
      <c r="HWK302"/>
      <c r="HWL302"/>
      <c r="HWM302"/>
      <c r="HWN302"/>
      <c r="HWO302"/>
      <c r="HWP302"/>
      <c r="HWQ302"/>
      <c r="HWR302"/>
      <c r="HWS302"/>
      <c r="HWT302"/>
      <c r="HWU302"/>
      <c r="HWV302"/>
      <c r="HWW302"/>
      <c r="HWX302"/>
      <c r="HWY302"/>
      <c r="HWZ302"/>
      <c r="HXA302"/>
      <c r="HXB302"/>
      <c r="HXC302"/>
      <c r="HXD302"/>
      <c r="HXE302"/>
      <c r="HXF302"/>
      <c r="HXG302"/>
      <c r="HXH302"/>
      <c r="HXI302"/>
      <c r="HXJ302"/>
      <c r="HXK302"/>
      <c r="HXL302"/>
      <c r="HXM302"/>
      <c r="HXN302"/>
      <c r="HXO302"/>
      <c r="HXP302"/>
      <c r="HXQ302"/>
      <c r="HXR302"/>
      <c r="HXS302"/>
      <c r="HXT302"/>
      <c r="HXU302"/>
      <c r="HXV302"/>
      <c r="HXW302"/>
      <c r="HXX302"/>
      <c r="HXY302"/>
      <c r="HXZ302"/>
      <c r="HYA302"/>
      <c r="HYB302"/>
      <c r="HYC302"/>
      <c r="HYD302"/>
      <c r="HYE302"/>
      <c r="HYF302"/>
      <c r="HYG302"/>
      <c r="HYH302"/>
      <c r="HYI302"/>
      <c r="HYJ302"/>
      <c r="HYK302"/>
      <c r="HYL302"/>
      <c r="HYM302"/>
      <c r="HYN302"/>
      <c r="HYO302"/>
      <c r="HYP302"/>
      <c r="HYQ302"/>
      <c r="HYR302"/>
      <c r="HYS302"/>
      <c r="HYT302"/>
      <c r="HYU302"/>
      <c r="HYV302"/>
      <c r="HYW302"/>
      <c r="HYX302"/>
      <c r="HYY302"/>
      <c r="HYZ302"/>
      <c r="HZA302"/>
      <c r="HZB302"/>
      <c r="HZC302"/>
      <c r="HZD302"/>
      <c r="HZE302"/>
      <c r="HZF302"/>
      <c r="HZG302"/>
      <c r="HZH302"/>
      <c r="HZI302"/>
      <c r="HZJ302"/>
      <c r="HZK302"/>
      <c r="HZL302"/>
      <c r="HZM302"/>
      <c r="HZN302"/>
      <c r="HZO302"/>
      <c r="HZP302"/>
      <c r="HZQ302"/>
      <c r="HZR302"/>
      <c r="HZS302"/>
      <c r="HZT302"/>
      <c r="HZU302"/>
      <c r="HZV302"/>
      <c r="HZW302"/>
      <c r="HZX302"/>
      <c r="HZY302"/>
      <c r="HZZ302"/>
      <c r="IAA302"/>
      <c r="IAB302"/>
      <c r="IAC302"/>
      <c r="IAD302"/>
      <c r="IAE302"/>
      <c r="IAF302"/>
      <c r="IAG302"/>
      <c r="IAH302"/>
      <c r="IAI302"/>
      <c r="IAJ302"/>
      <c r="IAK302"/>
      <c r="IAL302"/>
      <c r="IAM302"/>
      <c r="IAN302"/>
      <c r="IAO302"/>
      <c r="IAP302"/>
      <c r="IAQ302"/>
      <c r="IAR302"/>
      <c r="IAS302"/>
      <c r="IAT302"/>
      <c r="IAU302"/>
      <c r="IAV302"/>
      <c r="IAW302"/>
      <c r="IAX302"/>
      <c r="IAY302"/>
      <c r="IAZ302"/>
      <c r="IBA302"/>
      <c r="IBB302"/>
      <c r="IBC302"/>
      <c r="IBD302"/>
      <c r="IBE302"/>
      <c r="IBF302"/>
      <c r="IBG302"/>
      <c r="IBH302"/>
      <c r="IBI302"/>
      <c r="IBJ302"/>
      <c r="IBK302"/>
      <c r="IBL302"/>
      <c r="IBM302"/>
      <c r="IBN302"/>
      <c r="IBO302"/>
      <c r="IBP302"/>
      <c r="IBQ302"/>
      <c r="IBR302"/>
      <c r="IBS302"/>
      <c r="IBT302"/>
      <c r="IBU302"/>
      <c r="IBV302"/>
      <c r="IBW302"/>
      <c r="IBX302"/>
      <c r="IBY302"/>
      <c r="IBZ302"/>
      <c r="ICA302"/>
      <c r="ICB302"/>
      <c r="ICC302"/>
      <c r="ICD302"/>
      <c r="ICE302"/>
      <c r="ICF302"/>
      <c r="ICG302"/>
      <c r="ICH302"/>
      <c r="ICI302"/>
      <c r="ICJ302"/>
      <c r="ICK302"/>
      <c r="ICL302"/>
      <c r="ICM302"/>
      <c r="ICN302"/>
      <c r="ICO302"/>
      <c r="ICP302"/>
      <c r="ICQ302"/>
      <c r="ICR302"/>
      <c r="ICS302"/>
      <c r="ICT302"/>
      <c r="ICU302"/>
      <c r="ICV302"/>
      <c r="ICW302"/>
      <c r="ICX302"/>
      <c r="ICY302"/>
      <c r="ICZ302"/>
      <c r="IDA302"/>
      <c r="IDB302"/>
      <c r="IDC302"/>
      <c r="IDD302"/>
      <c r="IDE302"/>
      <c r="IDF302"/>
      <c r="IDG302"/>
      <c r="IDH302"/>
      <c r="IDI302"/>
      <c r="IDJ302"/>
      <c r="IDK302"/>
      <c r="IDL302"/>
      <c r="IDM302"/>
      <c r="IDN302"/>
      <c r="IDO302"/>
      <c r="IDP302"/>
      <c r="IDQ302"/>
      <c r="IDR302"/>
      <c r="IDS302"/>
      <c r="IDT302"/>
      <c r="IDU302"/>
      <c r="IDV302"/>
      <c r="IDW302"/>
      <c r="IDX302"/>
      <c r="IDY302"/>
      <c r="IDZ302"/>
      <c r="IEA302"/>
      <c r="IEB302"/>
      <c r="IEC302"/>
      <c r="IED302"/>
      <c r="IEE302"/>
      <c r="IEF302"/>
      <c r="IEG302"/>
      <c r="IEH302"/>
      <c r="IEI302"/>
      <c r="IEJ302"/>
      <c r="IEK302"/>
      <c r="IEL302"/>
      <c r="IEM302"/>
      <c r="IEN302"/>
      <c r="IEO302"/>
      <c r="IEP302"/>
      <c r="IEQ302"/>
      <c r="IER302"/>
      <c r="IES302"/>
      <c r="IET302"/>
      <c r="IEU302"/>
      <c r="IEV302"/>
      <c r="IEW302"/>
      <c r="IEX302"/>
      <c r="IEY302"/>
      <c r="IEZ302"/>
      <c r="IFA302"/>
      <c r="IFB302"/>
      <c r="IFC302"/>
      <c r="IFD302"/>
      <c r="IFE302"/>
      <c r="IFF302"/>
      <c r="IFG302"/>
      <c r="IFH302"/>
      <c r="IFI302"/>
      <c r="IFJ302"/>
      <c r="IFK302"/>
      <c r="IFL302"/>
      <c r="IFM302"/>
      <c r="IFN302"/>
      <c r="IFO302"/>
      <c r="IFP302"/>
      <c r="IFQ302"/>
      <c r="IFR302"/>
      <c r="IFS302"/>
      <c r="IFT302"/>
      <c r="IFU302"/>
      <c r="IFV302"/>
      <c r="IFW302"/>
      <c r="IFX302"/>
      <c r="IFY302"/>
      <c r="IFZ302"/>
      <c r="IGA302"/>
      <c r="IGB302"/>
      <c r="IGC302"/>
      <c r="IGD302"/>
      <c r="IGE302"/>
      <c r="IGF302"/>
      <c r="IGG302"/>
      <c r="IGH302"/>
      <c r="IGI302"/>
      <c r="IGJ302"/>
      <c r="IGK302"/>
      <c r="IGL302"/>
      <c r="IGM302"/>
      <c r="IGN302"/>
      <c r="IGO302"/>
      <c r="IGP302"/>
      <c r="IGQ302"/>
      <c r="IGR302"/>
      <c r="IGS302"/>
      <c r="IGT302"/>
      <c r="IGU302"/>
      <c r="IGV302"/>
      <c r="IGW302"/>
      <c r="IGX302"/>
      <c r="IGY302"/>
      <c r="IGZ302"/>
      <c r="IHA302"/>
      <c r="IHB302"/>
      <c r="IHC302"/>
      <c r="IHD302"/>
      <c r="IHE302"/>
      <c r="IHF302"/>
      <c r="IHG302"/>
      <c r="IHH302"/>
      <c r="IHI302"/>
      <c r="IHJ302"/>
      <c r="IHK302"/>
      <c r="IHL302"/>
      <c r="IHM302"/>
      <c r="IHN302"/>
      <c r="IHO302"/>
      <c r="IHP302"/>
      <c r="IHQ302"/>
      <c r="IHR302"/>
      <c r="IHS302"/>
      <c r="IHT302"/>
      <c r="IHU302"/>
      <c r="IHV302"/>
      <c r="IHW302"/>
      <c r="IHX302"/>
      <c r="IHY302"/>
      <c r="IHZ302"/>
      <c r="IIA302"/>
      <c r="IIB302"/>
      <c r="IIC302"/>
      <c r="IID302"/>
      <c r="IIE302"/>
      <c r="IIF302"/>
      <c r="IIG302"/>
      <c r="IIH302"/>
      <c r="III302"/>
      <c r="IIJ302"/>
      <c r="IIK302"/>
      <c r="IIL302"/>
      <c r="IIM302"/>
      <c r="IIN302"/>
      <c r="IIO302"/>
      <c r="IIP302"/>
      <c r="IIQ302"/>
      <c r="IIR302"/>
      <c r="IIS302"/>
      <c r="IIT302"/>
      <c r="IIU302"/>
      <c r="IIV302"/>
      <c r="IIW302"/>
      <c r="IIX302"/>
      <c r="IIY302"/>
      <c r="IIZ302"/>
      <c r="IJA302"/>
      <c r="IJB302"/>
      <c r="IJC302"/>
      <c r="IJD302"/>
      <c r="IJE302"/>
      <c r="IJF302"/>
      <c r="IJG302"/>
      <c r="IJH302"/>
      <c r="IJI302"/>
      <c r="IJJ302"/>
      <c r="IJK302"/>
      <c r="IJL302"/>
      <c r="IJM302"/>
      <c r="IJN302"/>
      <c r="IJO302"/>
      <c r="IJP302"/>
      <c r="IJQ302"/>
      <c r="IJR302"/>
      <c r="IJS302"/>
      <c r="IJT302"/>
      <c r="IJU302"/>
      <c r="IJV302"/>
      <c r="IJW302"/>
      <c r="IJX302"/>
      <c r="IJY302"/>
      <c r="IJZ302"/>
      <c r="IKA302"/>
      <c r="IKB302"/>
      <c r="IKC302"/>
      <c r="IKD302"/>
      <c r="IKE302"/>
      <c r="IKF302"/>
      <c r="IKG302"/>
      <c r="IKH302"/>
      <c r="IKI302"/>
      <c r="IKJ302"/>
      <c r="IKK302"/>
      <c r="IKL302"/>
      <c r="IKM302"/>
      <c r="IKN302"/>
      <c r="IKO302"/>
      <c r="IKP302"/>
      <c r="IKQ302"/>
      <c r="IKR302"/>
      <c r="IKS302"/>
      <c r="IKT302"/>
      <c r="IKU302"/>
      <c r="IKV302"/>
      <c r="IKW302"/>
      <c r="IKX302"/>
      <c r="IKY302"/>
      <c r="IKZ302"/>
      <c r="ILA302"/>
      <c r="ILB302"/>
      <c r="ILC302"/>
      <c r="ILD302"/>
      <c r="ILE302"/>
      <c r="ILF302"/>
      <c r="ILG302"/>
      <c r="ILH302"/>
      <c r="ILI302"/>
      <c r="ILJ302"/>
      <c r="ILK302"/>
      <c r="ILL302"/>
      <c r="ILM302"/>
      <c r="ILN302"/>
      <c r="ILO302"/>
      <c r="ILP302"/>
      <c r="ILQ302"/>
      <c r="ILR302"/>
      <c r="ILS302"/>
      <c r="ILT302"/>
      <c r="ILU302"/>
      <c r="ILV302"/>
      <c r="ILW302"/>
      <c r="ILX302"/>
      <c r="ILY302"/>
      <c r="ILZ302"/>
      <c r="IMA302"/>
      <c r="IMB302"/>
      <c r="IMC302"/>
      <c r="IMD302"/>
      <c r="IME302"/>
      <c r="IMF302"/>
      <c r="IMG302"/>
      <c r="IMH302"/>
      <c r="IMI302"/>
      <c r="IMJ302"/>
      <c r="IMK302"/>
      <c r="IML302"/>
      <c r="IMM302"/>
      <c r="IMN302"/>
      <c r="IMO302"/>
      <c r="IMP302"/>
      <c r="IMQ302"/>
      <c r="IMR302"/>
      <c r="IMS302"/>
      <c r="IMT302"/>
      <c r="IMU302"/>
      <c r="IMV302"/>
      <c r="IMW302"/>
      <c r="IMX302"/>
      <c r="IMY302"/>
      <c r="IMZ302"/>
      <c r="INA302"/>
      <c r="INB302"/>
      <c r="INC302"/>
      <c r="IND302"/>
      <c r="INE302"/>
      <c r="INF302"/>
      <c r="ING302"/>
      <c r="INH302"/>
      <c r="INI302"/>
      <c r="INJ302"/>
      <c r="INK302"/>
      <c r="INL302"/>
      <c r="INM302"/>
      <c r="INN302"/>
      <c r="INO302"/>
      <c r="INP302"/>
      <c r="INQ302"/>
      <c r="INR302"/>
      <c r="INS302"/>
      <c r="INT302"/>
      <c r="INU302"/>
      <c r="INV302"/>
      <c r="INW302"/>
      <c r="INX302"/>
      <c r="INY302"/>
      <c r="INZ302"/>
      <c r="IOA302"/>
      <c r="IOB302"/>
      <c r="IOC302"/>
      <c r="IOD302"/>
      <c r="IOE302"/>
      <c r="IOF302"/>
      <c r="IOG302"/>
      <c r="IOH302"/>
      <c r="IOI302"/>
      <c r="IOJ302"/>
      <c r="IOK302"/>
      <c r="IOL302"/>
      <c r="IOM302"/>
      <c r="ION302"/>
      <c r="IOO302"/>
      <c r="IOP302"/>
      <c r="IOQ302"/>
      <c r="IOR302"/>
      <c r="IOS302"/>
      <c r="IOT302"/>
      <c r="IOU302"/>
      <c r="IOV302"/>
      <c r="IOW302"/>
      <c r="IOX302"/>
      <c r="IOY302"/>
      <c r="IOZ302"/>
      <c r="IPA302"/>
      <c r="IPB302"/>
      <c r="IPC302"/>
      <c r="IPD302"/>
      <c r="IPE302"/>
      <c r="IPF302"/>
      <c r="IPG302"/>
      <c r="IPH302"/>
      <c r="IPI302"/>
      <c r="IPJ302"/>
      <c r="IPK302"/>
      <c r="IPL302"/>
      <c r="IPM302"/>
      <c r="IPN302"/>
      <c r="IPO302"/>
      <c r="IPP302"/>
      <c r="IPQ302"/>
      <c r="IPR302"/>
      <c r="IPS302"/>
      <c r="IPT302"/>
      <c r="IPU302"/>
      <c r="IPV302"/>
      <c r="IPW302"/>
      <c r="IPX302"/>
      <c r="IPY302"/>
      <c r="IPZ302"/>
      <c r="IQA302"/>
      <c r="IQB302"/>
      <c r="IQC302"/>
      <c r="IQD302"/>
      <c r="IQE302"/>
      <c r="IQF302"/>
      <c r="IQG302"/>
      <c r="IQH302"/>
      <c r="IQI302"/>
      <c r="IQJ302"/>
      <c r="IQK302"/>
      <c r="IQL302"/>
      <c r="IQM302"/>
      <c r="IQN302"/>
      <c r="IQO302"/>
      <c r="IQP302"/>
      <c r="IQQ302"/>
      <c r="IQR302"/>
      <c r="IQS302"/>
      <c r="IQT302"/>
      <c r="IQU302"/>
      <c r="IQV302"/>
      <c r="IQW302"/>
      <c r="IQX302"/>
      <c r="IQY302"/>
      <c r="IQZ302"/>
      <c r="IRA302"/>
      <c r="IRB302"/>
      <c r="IRC302"/>
      <c r="IRD302"/>
      <c r="IRE302"/>
      <c r="IRF302"/>
      <c r="IRG302"/>
      <c r="IRH302"/>
      <c r="IRI302"/>
      <c r="IRJ302"/>
      <c r="IRK302"/>
      <c r="IRL302"/>
      <c r="IRM302"/>
      <c r="IRN302"/>
      <c r="IRO302"/>
      <c r="IRP302"/>
      <c r="IRQ302"/>
      <c r="IRR302"/>
      <c r="IRS302"/>
      <c r="IRT302"/>
      <c r="IRU302"/>
      <c r="IRV302"/>
      <c r="IRW302"/>
      <c r="IRX302"/>
      <c r="IRY302"/>
      <c r="IRZ302"/>
      <c r="ISA302"/>
      <c r="ISB302"/>
      <c r="ISC302"/>
      <c r="ISD302"/>
      <c r="ISE302"/>
      <c r="ISF302"/>
      <c r="ISG302"/>
      <c r="ISH302"/>
      <c r="ISI302"/>
      <c r="ISJ302"/>
      <c r="ISK302"/>
      <c r="ISL302"/>
      <c r="ISM302"/>
      <c r="ISN302"/>
      <c r="ISO302"/>
      <c r="ISP302"/>
      <c r="ISQ302"/>
      <c r="ISR302"/>
      <c r="ISS302"/>
      <c r="IST302"/>
      <c r="ISU302"/>
      <c r="ISV302"/>
      <c r="ISW302"/>
      <c r="ISX302"/>
      <c r="ISY302"/>
      <c r="ISZ302"/>
      <c r="ITA302"/>
      <c r="ITB302"/>
      <c r="ITC302"/>
      <c r="ITD302"/>
      <c r="ITE302"/>
      <c r="ITF302"/>
      <c r="ITG302"/>
      <c r="ITH302"/>
      <c r="ITI302"/>
      <c r="ITJ302"/>
      <c r="ITK302"/>
      <c r="ITL302"/>
      <c r="ITM302"/>
      <c r="ITN302"/>
      <c r="ITO302"/>
      <c r="ITP302"/>
      <c r="ITQ302"/>
      <c r="ITR302"/>
      <c r="ITS302"/>
      <c r="ITT302"/>
      <c r="ITU302"/>
      <c r="ITV302"/>
      <c r="ITW302"/>
      <c r="ITX302"/>
      <c r="ITY302"/>
      <c r="ITZ302"/>
      <c r="IUA302"/>
      <c r="IUB302"/>
      <c r="IUC302"/>
      <c r="IUD302"/>
      <c r="IUE302"/>
      <c r="IUF302"/>
      <c r="IUG302"/>
      <c r="IUH302"/>
      <c r="IUI302"/>
      <c r="IUJ302"/>
      <c r="IUK302"/>
      <c r="IUL302"/>
      <c r="IUM302"/>
      <c r="IUN302"/>
      <c r="IUO302"/>
      <c r="IUP302"/>
      <c r="IUQ302"/>
      <c r="IUR302"/>
      <c r="IUS302"/>
      <c r="IUT302"/>
      <c r="IUU302"/>
      <c r="IUV302"/>
      <c r="IUW302"/>
      <c r="IUX302"/>
      <c r="IUY302"/>
      <c r="IUZ302"/>
      <c r="IVA302"/>
      <c r="IVB302"/>
      <c r="IVC302"/>
      <c r="IVD302"/>
      <c r="IVE302"/>
      <c r="IVF302"/>
      <c r="IVG302"/>
      <c r="IVH302"/>
      <c r="IVI302"/>
      <c r="IVJ302"/>
      <c r="IVK302"/>
      <c r="IVL302"/>
      <c r="IVM302"/>
      <c r="IVN302"/>
      <c r="IVO302"/>
      <c r="IVP302"/>
      <c r="IVQ302"/>
      <c r="IVR302"/>
      <c r="IVS302"/>
      <c r="IVT302"/>
      <c r="IVU302"/>
      <c r="IVV302"/>
      <c r="IVW302"/>
      <c r="IVX302"/>
      <c r="IVY302"/>
      <c r="IVZ302"/>
      <c r="IWA302"/>
      <c r="IWB302"/>
      <c r="IWC302"/>
      <c r="IWD302"/>
      <c r="IWE302"/>
      <c r="IWF302"/>
      <c r="IWG302"/>
      <c r="IWH302"/>
      <c r="IWI302"/>
      <c r="IWJ302"/>
      <c r="IWK302"/>
      <c r="IWL302"/>
      <c r="IWM302"/>
      <c r="IWN302"/>
      <c r="IWO302"/>
      <c r="IWP302"/>
      <c r="IWQ302"/>
      <c r="IWR302"/>
      <c r="IWS302"/>
      <c r="IWT302"/>
      <c r="IWU302"/>
      <c r="IWV302"/>
      <c r="IWW302"/>
      <c r="IWX302"/>
      <c r="IWY302"/>
      <c r="IWZ302"/>
      <c r="IXA302"/>
      <c r="IXB302"/>
      <c r="IXC302"/>
      <c r="IXD302"/>
      <c r="IXE302"/>
      <c r="IXF302"/>
      <c r="IXG302"/>
      <c r="IXH302"/>
      <c r="IXI302"/>
      <c r="IXJ302"/>
      <c r="IXK302"/>
      <c r="IXL302"/>
      <c r="IXM302"/>
      <c r="IXN302"/>
      <c r="IXO302"/>
      <c r="IXP302"/>
      <c r="IXQ302"/>
      <c r="IXR302"/>
      <c r="IXS302"/>
      <c r="IXT302"/>
      <c r="IXU302"/>
      <c r="IXV302"/>
      <c r="IXW302"/>
      <c r="IXX302"/>
      <c r="IXY302"/>
      <c r="IXZ302"/>
      <c r="IYA302"/>
      <c r="IYB302"/>
      <c r="IYC302"/>
      <c r="IYD302"/>
      <c r="IYE302"/>
      <c r="IYF302"/>
      <c r="IYG302"/>
      <c r="IYH302"/>
      <c r="IYI302"/>
      <c r="IYJ302"/>
      <c r="IYK302"/>
      <c r="IYL302"/>
      <c r="IYM302"/>
      <c r="IYN302"/>
      <c r="IYO302"/>
      <c r="IYP302"/>
      <c r="IYQ302"/>
      <c r="IYR302"/>
      <c r="IYS302"/>
      <c r="IYT302"/>
      <c r="IYU302"/>
      <c r="IYV302"/>
      <c r="IYW302"/>
      <c r="IYX302"/>
      <c r="IYY302"/>
      <c r="IYZ302"/>
      <c r="IZA302"/>
      <c r="IZB302"/>
      <c r="IZC302"/>
      <c r="IZD302"/>
      <c r="IZE302"/>
      <c r="IZF302"/>
      <c r="IZG302"/>
      <c r="IZH302"/>
      <c r="IZI302"/>
      <c r="IZJ302"/>
      <c r="IZK302"/>
      <c r="IZL302"/>
      <c r="IZM302"/>
      <c r="IZN302"/>
      <c r="IZO302"/>
      <c r="IZP302"/>
      <c r="IZQ302"/>
      <c r="IZR302"/>
      <c r="IZS302"/>
      <c r="IZT302"/>
      <c r="IZU302"/>
      <c r="IZV302"/>
      <c r="IZW302"/>
      <c r="IZX302"/>
      <c r="IZY302"/>
      <c r="IZZ302"/>
      <c r="JAA302"/>
      <c r="JAB302"/>
      <c r="JAC302"/>
      <c r="JAD302"/>
      <c r="JAE302"/>
      <c r="JAF302"/>
      <c r="JAG302"/>
      <c r="JAH302"/>
      <c r="JAI302"/>
      <c r="JAJ302"/>
      <c r="JAK302"/>
      <c r="JAL302"/>
      <c r="JAM302"/>
      <c r="JAN302"/>
      <c r="JAO302"/>
      <c r="JAP302"/>
      <c r="JAQ302"/>
      <c r="JAR302"/>
      <c r="JAS302"/>
      <c r="JAT302"/>
      <c r="JAU302"/>
      <c r="JAV302"/>
      <c r="JAW302"/>
      <c r="JAX302"/>
      <c r="JAY302"/>
      <c r="JAZ302"/>
      <c r="JBA302"/>
      <c r="JBB302"/>
      <c r="JBC302"/>
      <c r="JBD302"/>
      <c r="JBE302"/>
      <c r="JBF302"/>
      <c r="JBG302"/>
      <c r="JBH302"/>
      <c r="JBI302"/>
      <c r="JBJ302"/>
      <c r="JBK302"/>
      <c r="JBL302"/>
      <c r="JBM302"/>
      <c r="JBN302"/>
      <c r="JBO302"/>
      <c r="JBP302"/>
      <c r="JBQ302"/>
      <c r="JBR302"/>
      <c r="JBS302"/>
      <c r="JBT302"/>
      <c r="JBU302"/>
      <c r="JBV302"/>
      <c r="JBW302"/>
      <c r="JBX302"/>
      <c r="JBY302"/>
      <c r="JBZ302"/>
      <c r="JCA302"/>
      <c r="JCB302"/>
      <c r="JCC302"/>
      <c r="JCD302"/>
      <c r="JCE302"/>
      <c r="JCF302"/>
      <c r="JCG302"/>
      <c r="JCH302"/>
      <c r="JCI302"/>
      <c r="JCJ302"/>
      <c r="JCK302"/>
      <c r="JCL302"/>
      <c r="JCM302"/>
      <c r="JCN302"/>
      <c r="JCO302"/>
      <c r="JCP302"/>
      <c r="JCQ302"/>
      <c r="JCR302"/>
      <c r="JCS302"/>
      <c r="JCT302"/>
      <c r="JCU302"/>
      <c r="JCV302"/>
      <c r="JCW302"/>
      <c r="JCX302"/>
      <c r="JCY302"/>
      <c r="JCZ302"/>
      <c r="JDA302"/>
      <c r="JDB302"/>
      <c r="JDC302"/>
      <c r="JDD302"/>
      <c r="JDE302"/>
      <c r="JDF302"/>
      <c r="JDG302"/>
      <c r="JDH302"/>
      <c r="JDI302"/>
      <c r="JDJ302"/>
      <c r="JDK302"/>
      <c r="JDL302"/>
      <c r="JDM302"/>
      <c r="JDN302"/>
      <c r="JDO302"/>
      <c r="JDP302"/>
      <c r="JDQ302"/>
      <c r="JDR302"/>
      <c r="JDS302"/>
      <c r="JDT302"/>
      <c r="JDU302"/>
      <c r="JDV302"/>
      <c r="JDW302"/>
      <c r="JDX302"/>
      <c r="JDY302"/>
      <c r="JDZ302"/>
      <c r="JEA302"/>
      <c r="JEB302"/>
      <c r="JEC302"/>
      <c r="JED302"/>
      <c r="JEE302"/>
      <c r="JEF302"/>
      <c r="JEG302"/>
      <c r="JEH302"/>
      <c r="JEI302"/>
      <c r="JEJ302"/>
      <c r="JEK302"/>
      <c r="JEL302"/>
      <c r="JEM302"/>
      <c r="JEN302"/>
      <c r="JEO302"/>
      <c r="JEP302"/>
      <c r="JEQ302"/>
      <c r="JER302"/>
      <c r="JES302"/>
      <c r="JET302"/>
      <c r="JEU302"/>
      <c r="JEV302"/>
      <c r="JEW302"/>
      <c r="JEX302"/>
      <c r="JEY302"/>
      <c r="JEZ302"/>
      <c r="JFA302"/>
      <c r="JFB302"/>
      <c r="JFC302"/>
      <c r="JFD302"/>
      <c r="JFE302"/>
      <c r="JFF302"/>
      <c r="JFG302"/>
      <c r="JFH302"/>
      <c r="JFI302"/>
      <c r="JFJ302"/>
      <c r="JFK302"/>
      <c r="JFL302"/>
      <c r="JFM302"/>
      <c r="JFN302"/>
      <c r="JFO302"/>
      <c r="JFP302"/>
      <c r="JFQ302"/>
      <c r="JFR302"/>
      <c r="JFS302"/>
      <c r="JFT302"/>
      <c r="JFU302"/>
      <c r="JFV302"/>
      <c r="JFW302"/>
      <c r="JFX302"/>
      <c r="JFY302"/>
      <c r="JFZ302"/>
      <c r="JGA302"/>
      <c r="JGB302"/>
      <c r="JGC302"/>
      <c r="JGD302"/>
      <c r="JGE302"/>
      <c r="JGF302"/>
      <c r="JGG302"/>
      <c r="JGH302"/>
      <c r="JGI302"/>
      <c r="JGJ302"/>
      <c r="JGK302"/>
      <c r="JGL302"/>
      <c r="JGM302"/>
      <c r="JGN302"/>
      <c r="JGO302"/>
      <c r="JGP302"/>
      <c r="JGQ302"/>
      <c r="JGR302"/>
      <c r="JGS302"/>
      <c r="JGT302"/>
      <c r="JGU302"/>
      <c r="JGV302"/>
      <c r="JGW302"/>
      <c r="JGX302"/>
      <c r="JGY302"/>
      <c r="JGZ302"/>
      <c r="JHA302"/>
      <c r="JHB302"/>
      <c r="JHC302"/>
      <c r="JHD302"/>
      <c r="JHE302"/>
      <c r="JHF302"/>
      <c r="JHG302"/>
      <c r="JHH302"/>
      <c r="JHI302"/>
      <c r="JHJ302"/>
      <c r="JHK302"/>
      <c r="JHL302"/>
      <c r="JHM302"/>
      <c r="JHN302"/>
      <c r="JHO302"/>
      <c r="JHP302"/>
      <c r="JHQ302"/>
      <c r="JHR302"/>
      <c r="JHS302"/>
      <c r="JHT302"/>
      <c r="JHU302"/>
      <c r="JHV302"/>
      <c r="JHW302"/>
      <c r="JHX302"/>
      <c r="JHY302"/>
      <c r="JHZ302"/>
      <c r="JIA302"/>
      <c r="JIB302"/>
      <c r="JIC302"/>
      <c r="JID302"/>
      <c r="JIE302"/>
      <c r="JIF302"/>
      <c r="JIG302"/>
      <c r="JIH302"/>
      <c r="JII302"/>
      <c r="JIJ302"/>
      <c r="JIK302"/>
      <c r="JIL302"/>
      <c r="JIM302"/>
      <c r="JIN302"/>
      <c r="JIO302"/>
      <c r="JIP302"/>
      <c r="JIQ302"/>
      <c r="JIR302"/>
      <c r="JIS302"/>
      <c r="JIT302"/>
      <c r="JIU302"/>
      <c r="JIV302"/>
      <c r="JIW302"/>
      <c r="JIX302"/>
      <c r="JIY302"/>
      <c r="JIZ302"/>
      <c r="JJA302"/>
      <c r="JJB302"/>
      <c r="JJC302"/>
      <c r="JJD302"/>
      <c r="JJE302"/>
      <c r="JJF302"/>
      <c r="JJG302"/>
      <c r="JJH302"/>
      <c r="JJI302"/>
      <c r="JJJ302"/>
      <c r="JJK302"/>
      <c r="JJL302"/>
      <c r="JJM302"/>
      <c r="JJN302"/>
      <c r="JJO302"/>
      <c r="JJP302"/>
      <c r="JJQ302"/>
      <c r="JJR302"/>
      <c r="JJS302"/>
      <c r="JJT302"/>
      <c r="JJU302"/>
      <c r="JJV302"/>
      <c r="JJW302"/>
      <c r="JJX302"/>
      <c r="JJY302"/>
      <c r="JJZ302"/>
      <c r="JKA302"/>
      <c r="JKB302"/>
      <c r="JKC302"/>
      <c r="JKD302"/>
      <c r="JKE302"/>
      <c r="JKF302"/>
      <c r="JKG302"/>
      <c r="JKH302"/>
      <c r="JKI302"/>
      <c r="JKJ302"/>
      <c r="JKK302"/>
      <c r="JKL302"/>
      <c r="JKM302"/>
      <c r="JKN302"/>
      <c r="JKO302"/>
      <c r="JKP302"/>
      <c r="JKQ302"/>
      <c r="JKR302"/>
      <c r="JKS302"/>
      <c r="JKT302"/>
      <c r="JKU302"/>
      <c r="JKV302"/>
      <c r="JKW302"/>
      <c r="JKX302"/>
      <c r="JKY302"/>
      <c r="JKZ302"/>
      <c r="JLA302"/>
      <c r="JLB302"/>
      <c r="JLC302"/>
      <c r="JLD302"/>
      <c r="JLE302"/>
      <c r="JLF302"/>
      <c r="JLG302"/>
      <c r="JLH302"/>
      <c r="JLI302"/>
      <c r="JLJ302"/>
      <c r="JLK302"/>
      <c r="JLL302"/>
      <c r="JLM302"/>
      <c r="JLN302"/>
      <c r="JLO302"/>
      <c r="JLP302"/>
      <c r="JLQ302"/>
      <c r="JLR302"/>
      <c r="JLS302"/>
      <c r="JLT302"/>
      <c r="JLU302"/>
      <c r="JLV302"/>
      <c r="JLW302"/>
      <c r="JLX302"/>
      <c r="JLY302"/>
      <c r="JLZ302"/>
      <c r="JMA302"/>
      <c r="JMB302"/>
      <c r="JMC302"/>
      <c r="JMD302"/>
      <c r="JME302"/>
      <c r="JMF302"/>
      <c r="JMG302"/>
      <c r="JMH302"/>
      <c r="JMI302"/>
      <c r="JMJ302"/>
      <c r="JMK302"/>
      <c r="JML302"/>
      <c r="JMM302"/>
      <c r="JMN302"/>
      <c r="JMO302"/>
      <c r="JMP302"/>
      <c r="JMQ302"/>
      <c r="JMR302"/>
      <c r="JMS302"/>
      <c r="JMT302"/>
      <c r="JMU302"/>
      <c r="JMV302"/>
      <c r="JMW302"/>
      <c r="JMX302"/>
      <c r="JMY302"/>
      <c r="JMZ302"/>
      <c r="JNA302"/>
      <c r="JNB302"/>
      <c r="JNC302"/>
      <c r="JND302"/>
      <c r="JNE302"/>
      <c r="JNF302"/>
      <c r="JNG302"/>
      <c r="JNH302"/>
      <c r="JNI302"/>
      <c r="JNJ302"/>
      <c r="JNK302"/>
      <c r="JNL302"/>
      <c r="JNM302"/>
      <c r="JNN302"/>
      <c r="JNO302"/>
      <c r="JNP302"/>
      <c r="JNQ302"/>
      <c r="JNR302"/>
      <c r="JNS302"/>
      <c r="JNT302"/>
      <c r="JNU302"/>
      <c r="JNV302"/>
      <c r="JNW302"/>
      <c r="JNX302"/>
      <c r="JNY302"/>
      <c r="JNZ302"/>
      <c r="JOA302"/>
      <c r="JOB302"/>
      <c r="JOC302"/>
      <c r="JOD302"/>
      <c r="JOE302"/>
      <c r="JOF302"/>
      <c r="JOG302"/>
      <c r="JOH302"/>
      <c r="JOI302"/>
      <c r="JOJ302"/>
      <c r="JOK302"/>
      <c r="JOL302"/>
      <c r="JOM302"/>
      <c r="JON302"/>
      <c r="JOO302"/>
      <c r="JOP302"/>
      <c r="JOQ302"/>
      <c r="JOR302"/>
      <c r="JOS302"/>
      <c r="JOT302"/>
      <c r="JOU302"/>
      <c r="JOV302"/>
      <c r="JOW302"/>
      <c r="JOX302"/>
      <c r="JOY302"/>
      <c r="JOZ302"/>
      <c r="JPA302"/>
      <c r="JPB302"/>
      <c r="JPC302"/>
      <c r="JPD302"/>
      <c r="JPE302"/>
      <c r="JPF302"/>
      <c r="JPG302"/>
      <c r="JPH302"/>
      <c r="JPI302"/>
      <c r="JPJ302"/>
      <c r="JPK302"/>
      <c r="JPL302"/>
      <c r="JPM302"/>
      <c r="JPN302"/>
      <c r="JPO302"/>
      <c r="JPP302"/>
      <c r="JPQ302"/>
      <c r="JPR302"/>
      <c r="JPS302"/>
      <c r="JPT302"/>
      <c r="JPU302"/>
      <c r="JPV302"/>
      <c r="JPW302"/>
      <c r="JPX302"/>
      <c r="JPY302"/>
      <c r="JPZ302"/>
      <c r="JQA302"/>
      <c r="JQB302"/>
      <c r="JQC302"/>
      <c r="JQD302"/>
      <c r="JQE302"/>
      <c r="JQF302"/>
      <c r="JQG302"/>
      <c r="JQH302"/>
      <c r="JQI302"/>
      <c r="JQJ302"/>
      <c r="JQK302"/>
      <c r="JQL302"/>
      <c r="JQM302"/>
      <c r="JQN302"/>
      <c r="JQO302"/>
      <c r="JQP302"/>
      <c r="JQQ302"/>
      <c r="JQR302"/>
      <c r="JQS302"/>
      <c r="JQT302"/>
      <c r="JQU302"/>
      <c r="JQV302"/>
      <c r="JQW302"/>
      <c r="JQX302"/>
      <c r="JQY302"/>
      <c r="JQZ302"/>
      <c r="JRA302"/>
      <c r="JRB302"/>
      <c r="JRC302"/>
      <c r="JRD302"/>
      <c r="JRE302"/>
      <c r="JRF302"/>
      <c r="JRG302"/>
      <c r="JRH302"/>
      <c r="JRI302"/>
      <c r="JRJ302"/>
      <c r="JRK302"/>
      <c r="JRL302"/>
      <c r="JRM302"/>
      <c r="JRN302"/>
      <c r="JRO302"/>
      <c r="JRP302"/>
      <c r="JRQ302"/>
      <c r="JRR302"/>
      <c r="JRS302"/>
      <c r="JRT302"/>
      <c r="JRU302"/>
      <c r="JRV302"/>
      <c r="JRW302"/>
      <c r="JRX302"/>
      <c r="JRY302"/>
      <c r="JRZ302"/>
      <c r="JSA302"/>
      <c r="JSB302"/>
      <c r="JSC302"/>
      <c r="JSD302"/>
      <c r="JSE302"/>
      <c r="JSF302"/>
      <c r="JSG302"/>
      <c r="JSH302"/>
      <c r="JSI302"/>
      <c r="JSJ302"/>
      <c r="JSK302"/>
      <c r="JSL302"/>
      <c r="JSM302"/>
      <c r="JSN302"/>
      <c r="JSO302"/>
      <c r="JSP302"/>
      <c r="JSQ302"/>
      <c r="JSR302"/>
      <c r="JSS302"/>
      <c r="JST302"/>
      <c r="JSU302"/>
      <c r="JSV302"/>
      <c r="JSW302"/>
      <c r="JSX302"/>
      <c r="JSY302"/>
      <c r="JSZ302"/>
      <c r="JTA302"/>
      <c r="JTB302"/>
      <c r="JTC302"/>
      <c r="JTD302"/>
      <c r="JTE302"/>
      <c r="JTF302"/>
      <c r="JTG302"/>
      <c r="JTH302"/>
      <c r="JTI302"/>
      <c r="JTJ302"/>
      <c r="JTK302"/>
      <c r="JTL302"/>
      <c r="JTM302"/>
      <c r="JTN302"/>
      <c r="JTO302"/>
      <c r="JTP302"/>
      <c r="JTQ302"/>
      <c r="JTR302"/>
      <c r="JTS302"/>
      <c r="JTT302"/>
      <c r="JTU302"/>
      <c r="JTV302"/>
      <c r="JTW302"/>
      <c r="JTX302"/>
      <c r="JTY302"/>
      <c r="JTZ302"/>
      <c r="JUA302"/>
      <c r="JUB302"/>
      <c r="JUC302"/>
      <c r="JUD302"/>
      <c r="JUE302"/>
      <c r="JUF302"/>
      <c r="JUG302"/>
      <c r="JUH302"/>
      <c r="JUI302"/>
      <c r="JUJ302"/>
      <c r="JUK302"/>
      <c r="JUL302"/>
      <c r="JUM302"/>
      <c r="JUN302"/>
      <c r="JUO302"/>
      <c r="JUP302"/>
      <c r="JUQ302"/>
      <c r="JUR302"/>
      <c r="JUS302"/>
      <c r="JUT302"/>
      <c r="JUU302"/>
      <c r="JUV302"/>
      <c r="JUW302"/>
      <c r="JUX302"/>
      <c r="JUY302"/>
      <c r="JUZ302"/>
      <c r="JVA302"/>
      <c r="JVB302"/>
      <c r="JVC302"/>
      <c r="JVD302"/>
      <c r="JVE302"/>
      <c r="JVF302"/>
      <c r="JVG302"/>
      <c r="JVH302"/>
      <c r="JVI302"/>
      <c r="JVJ302"/>
      <c r="JVK302"/>
      <c r="JVL302"/>
      <c r="JVM302"/>
      <c r="JVN302"/>
      <c r="JVO302"/>
      <c r="JVP302"/>
      <c r="JVQ302"/>
      <c r="JVR302"/>
      <c r="JVS302"/>
      <c r="JVT302"/>
      <c r="JVU302"/>
      <c r="JVV302"/>
      <c r="JVW302"/>
      <c r="JVX302"/>
      <c r="JVY302"/>
      <c r="JVZ302"/>
      <c r="JWA302"/>
      <c r="JWB302"/>
      <c r="JWC302"/>
      <c r="JWD302"/>
      <c r="JWE302"/>
      <c r="JWF302"/>
      <c r="JWG302"/>
      <c r="JWH302"/>
      <c r="JWI302"/>
      <c r="JWJ302"/>
      <c r="JWK302"/>
      <c r="JWL302"/>
      <c r="JWM302"/>
      <c r="JWN302"/>
      <c r="JWO302"/>
      <c r="JWP302"/>
      <c r="JWQ302"/>
      <c r="JWR302"/>
      <c r="JWS302"/>
      <c r="JWT302"/>
      <c r="JWU302"/>
      <c r="JWV302"/>
      <c r="JWW302"/>
      <c r="JWX302"/>
      <c r="JWY302"/>
      <c r="JWZ302"/>
      <c r="JXA302"/>
      <c r="JXB302"/>
      <c r="JXC302"/>
      <c r="JXD302"/>
      <c r="JXE302"/>
      <c r="JXF302"/>
      <c r="JXG302"/>
      <c r="JXH302"/>
      <c r="JXI302"/>
      <c r="JXJ302"/>
      <c r="JXK302"/>
      <c r="JXL302"/>
      <c r="JXM302"/>
      <c r="JXN302"/>
      <c r="JXO302"/>
      <c r="JXP302"/>
      <c r="JXQ302"/>
      <c r="JXR302"/>
      <c r="JXS302"/>
      <c r="JXT302"/>
      <c r="JXU302"/>
      <c r="JXV302"/>
      <c r="JXW302"/>
      <c r="JXX302"/>
      <c r="JXY302"/>
      <c r="JXZ302"/>
      <c r="JYA302"/>
      <c r="JYB302"/>
      <c r="JYC302"/>
      <c r="JYD302"/>
      <c r="JYE302"/>
      <c r="JYF302"/>
      <c r="JYG302"/>
      <c r="JYH302"/>
      <c r="JYI302"/>
      <c r="JYJ302"/>
      <c r="JYK302"/>
      <c r="JYL302"/>
      <c r="JYM302"/>
      <c r="JYN302"/>
      <c r="JYO302"/>
      <c r="JYP302"/>
      <c r="JYQ302"/>
      <c r="JYR302"/>
      <c r="JYS302"/>
      <c r="JYT302"/>
      <c r="JYU302"/>
      <c r="JYV302"/>
      <c r="JYW302"/>
      <c r="JYX302"/>
      <c r="JYY302"/>
      <c r="JYZ302"/>
      <c r="JZA302"/>
      <c r="JZB302"/>
      <c r="JZC302"/>
      <c r="JZD302"/>
      <c r="JZE302"/>
      <c r="JZF302"/>
      <c r="JZG302"/>
      <c r="JZH302"/>
      <c r="JZI302"/>
      <c r="JZJ302"/>
      <c r="JZK302"/>
      <c r="JZL302"/>
      <c r="JZM302"/>
      <c r="JZN302"/>
      <c r="JZO302"/>
      <c r="JZP302"/>
      <c r="JZQ302"/>
      <c r="JZR302"/>
      <c r="JZS302"/>
      <c r="JZT302"/>
      <c r="JZU302"/>
      <c r="JZV302"/>
      <c r="JZW302"/>
      <c r="JZX302"/>
      <c r="JZY302"/>
      <c r="JZZ302"/>
      <c r="KAA302"/>
      <c r="KAB302"/>
      <c r="KAC302"/>
      <c r="KAD302"/>
      <c r="KAE302"/>
      <c r="KAF302"/>
      <c r="KAG302"/>
      <c r="KAH302"/>
      <c r="KAI302"/>
      <c r="KAJ302"/>
      <c r="KAK302"/>
      <c r="KAL302"/>
      <c r="KAM302"/>
      <c r="KAN302"/>
      <c r="KAO302"/>
      <c r="KAP302"/>
      <c r="KAQ302"/>
      <c r="KAR302"/>
      <c r="KAS302"/>
      <c r="KAT302"/>
      <c r="KAU302"/>
      <c r="KAV302"/>
      <c r="KAW302"/>
      <c r="KAX302"/>
      <c r="KAY302"/>
      <c r="KAZ302"/>
      <c r="KBA302"/>
      <c r="KBB302"/>
      <c r="KBC302"/>
      <c r="KBD302"/>
      <c r="KBE302"/>
      <c r="KBF302"/>
      <c r="KBG302"/>
      <c r="KBH302"/>
      <c r="KBI302"/>
      <c r="KBJ302"/>
      <c r="KBK302"/>
      <c r="KBL302"/>
      <c r="KBM302"/>
      <c r="KBN302"/>
      <c r="KBO302"/>
      <c r="KBP302"/>
      <c r="KBQ302"/>
      <c r="KBR302"/>
      <c r="KBS302"/>
      <c r="KBT302"/>
      <c r="KBU302"/>
      <c r="KBV302"/>
      <c r="KBW302"/>
      <c r="KBX302"/>
      <c r="KBY302"/>
      <c r="KBZ302"/>
      <c r="KCA302"/>
      <c r="KCB302"/>
      <c r="KCC302"/>
      <c r="KCD302"/>
      <c r="KCE302"/>
      <c r="KCF302"/>
      <c r="KCG302"/>
      <c r="KCH302"/>
      <c r="KCI302"/>
      <c r="KCJ302"/>
      <c r="KCK302"/>
      <c r="KCL302"/>
      <c r="KCM302"/>
      <c r="KCN302"/>
      <c r="KCO302"/>
      <c r="KCP302"/>
      <c r="KCQ302"/>
      <c r="KCR302"/>
      <c r="KCS302"/>
      <c r="KCT302"/>
      <c r="KCU302"/>
      <c r="KCV302"/>
      <c r="KCW302"/>
      <c r="KCX302"/>
      <c r="KCY302"/>
      <c r="KCZ302"/>
      <c r="KDA302"/>
      <c r="KDB302"/>
      <c r="KDC302"/>
      <c r="KDD302"/>
      <c r="KDE302"/>
      <c r="KDF302"/>
      <c r="KDG302"/>
      <c r="KDH302"/>
      <c r="KDI302"/>
      <c r="KDJ302"/>
      <c r="KDK302"/>
      <c r="KDL302"/>
      <c r="KDM302"/>
      <c r="KDN302"/>
      <c r="KDO302"/>
      <c r="KDP302"/>
      <c r="KDQ302"/>
      <c r="KDR302"/>
      <c r="KDS302"/>
      <c r="KDT302"/>
      <c r="KDU302"/>
      <c r="KDV302"/>
      <c r="KDW302"/>
      <c r="KDX302"/>
      <c r="KDY302"/>
      <c r="KDZ302"/>
      <c r="KEA302"/>
      <c r="KEB302"/>
      <c r="KEC302"/>
      <c r="KED302"/>
      <c r="KEE302"/>
      <c r="KEF302"/>
      <c r="KEG302"/>
      <c r="KEH302"/>
      <c r="KEI302"/>
      <c r="KEJ302"/>
      <c r="KEK302"/>
      <c r="KEL302"/>
      <c r="KEM302"/>
      <c r="KEN302"/>
      <c r="KEO302"/>
      <c r="KEP302"/>
      <c r="KEQ302"/>
      <c r="KER302"/>
      <c r="KES302"/>
      <c r="KET302"/>
      <c r="KEU302"/>
      <c r="KEV302"/>
      <c r="KEW302"/>
      <c r="KEX302"/>
      <c r="KEY302"/>
      <c r="KEZ302"/>
      <c r="KFA302"/>
      <c r="KFB302"/>
      <c r="KFC302"/>
      <c r="KFD302"/>
      <c r="KFE302"/>
      <c r="KFF302"/>
      <c r="KFG302"/>
      <c r="KFH302"/>
      <c r="KFI302"/>
      <c r="KFJ302"/>
      <c r="KFK302"/>
      <c r="KFL302"/>
      <c r="KFM302"/>
      <c r="KFN302"/>
      <c r="KFO302"/>
      <c r="KFP302"/>
      <c r="KFQ302"/>
      <c r="KFR302"/>
      <c r="KFS302"/>
      <c r="KFT302"/>
      <c r="KFU302"/>
      <c r="KFV302"/>
      <c r="KFW302"/>
      <c r="KFX302"/>
      <c r="KFY302"/>
      <c r="KFZ302"/>
      <c r="KGA302"/>
      <c r="KGB302"/>
      <c r="KGC302"/>
      <c r="KGD302"/>
      <c r="KGE302"/>
      <c r="KGF302"/>
      <c r="KGG302"/>
      <c r="KGH302"/>
      <c r="KGI302"/>
      <c r="KGJ302"/>
      <c r="KGK302"/>
      <c r="KGL302"/>
      <c r="KGM302"/>
      <c r="KGN302"/>
      <c r="KGO302"/>
      <c r="KGP302"/>
      <c r="KGQ302"/>
      <c r="KGR302"/>
      <c r="KGS302"/>
      <c r="KGT302"/>
      <c r="KGU302"/>
      <c r="KGV302"/>
      <c r="KGW302"/>
      <c r="KGX302"/>
      <c r="KGY302"/>
      <c r="KGZ302"/>
      <c r="KHA302"/>
      <c r="KHB302"/>
      <c r="KHC302"/>
      <c r="KHD302"/>
      <c r="KHE302"/>
      <c r="KHF302"/>
      <c r="KHG302"/>
      <c r="KHH302"/>
      <c r="KHI302"/>
      <c r="KHJ302"/>
      <c r="KHK302"/>
      <c r="KHL302"/>
      <c r="KHM302"/>
      <c r="KHN302"/>
      <c r="KHO302"/>
      <c r="KHP302"/>
      <c r="KHQ302"/>
      <c r="KHR302"/>
      <c r="KHS302"/>
      <c r="KHT302"/>
      <c r="KHU302"/>
      <c r="KHV302"/>
      <c r="KHW302"/>
      <c r="KHX302"/>
      <c r="KHY302"/>
      <c r="KHZ302"/>
      <c r="KIA302"/>
      <c r="KIB302"/>
      <c r="KIC302"/>
      <c r="KID302"/>
      <c r="KIE302"/>
      <c r="KIF302"/>
      <c r="KIG302"/>
      <c r="KIH302"/>
      <c r="KII302"/>
      <c r="KIJ302"/>
      <c r="KIK302"/>
      <c r="KIL302"/>
      <c r="KIM302"/>
      <c r="KIN302"/>
      <c r="KIO302"/>
      <c r="KIP302"/>
      <c r="KIQ302"/>
      <c r="KIR302"/>
      <c r="KIS302"/>
      <c r="KIT302"/>
      <c r="KIU302"/>
      <c r="KIV302"/>
      <c r="KIW302"/>
      <c r="KIX302"/>
      <c r="KIY302"/>
      <c r="KIZ302"/>
      <c r="KJA302"/>
      <c r="KJB302"/>
      <c r="KJC302"/>
      <c r="KJD302"/>
      <c r="KJE302"/>
      <c r="KJF302"/>
      <c r="KJG302"/>
      <c r="KJH302"/>
      <c r="KJI302"/>
      <c r="KJJ302"/>
      <c r="KJK302"/>
      <c r="KJL302"/>
      <c r="KJM302"/>
      <c r="KJN302"/>
      <c r="KJO302"/>
      <c r="KJP302"/>
      <c r="KJQ302"/>
      <c r="KJR302"/>
      <c r="KJS302"/>
      <c r="KJT302"/>
      <c r="KJU302"/>
      <c r="KJV302"/>
      <c r="KJW302"/>
      <c r="KJX302"/>
      <c r="KJY302"/>
      <c r="KJZ302"/>
      <c r="KKA302"/>
      <c r="KKB302"/>
      <c r="KKC302"/>
      <c r="KKD302"/>
      <c r="KKE302"/>
      <c r="KKF302"/>
      <c r="KKG302"/>
      <c r="KKH302"/>
      <c r="KKI302"/>
      <c r="KKJ302"/>
      <c r="KKK302"/>
      <c r="KKL302"/>
      <c r="KKM302"/>
      <c r="KKN302"/>
      <c r="KKO302"/>
      <c r="KKP302"/>
      <c r="KKQ302"/>
      <c r="KKR302"/>
      <c r="KKS302"/>
      <c r="KKT302"/>
      <c r="KKU302"/>
      <c r="KKV302"/>
      <c r="KKW302"/>
      <c r="KKX302"/>
      <c r="KKY302"/>
      <c r="KKZ302"/>
      <c r="KLA302"/>
      <c r="KLB302"/>
      <c r="KLC302"/>
      <c r="KLD302"/>
      <c r="KLE302"/>
      <c r="KLF302"/>
      <c r="KLG302"/>
      <c r="KLH302"/>
      <c r="KLI302"/>
      <c r="KLJ302"/>
      <c r="KLK302"/>
      <c r="KLL302"/>
      <c r="KLM302"/>
      <c r="KLN302"/>
      <c r="KLO302"/>
      <c r="KLP302"/>
      <c r="KLQ302"/>
      <c r="KLR302"/>
      <c r="KLS302"/>
      <c r="KLT302"/>
      <c r="KLU302"/>
      <c r="KLV302"/>
      <c r="KLW302"/>
      <c r="KLX302"/>
      <c r="KLY302"/>
      <c r="KLZ302"/>
      <c r="KMA302"/>
      <c r="KMB302"/>
      <c r="KMC302"/>
      <c r="KMD302"/>
      <c r="KME302"/>
      <c r="KMF302"/>
      <c r="KMG302"/>
      <c r="KMH302"/>
      <c r="KMI302"/>
      <c r="KMJ302"/>
      <c r="KMK302"/>
      <c r="KML302"/>
      <c r="KMM302"/>
      <c r="KMN302"/>
      <c r="KMO302"/>
      <c r="KMP302"/>
      <c r="KMQ302"/>
      <c r="KMR302"/>
      <c r="KMS302"/>
      <c r="KMT302"/>
      <c r="KMU302"/>
      <c r="KMV302"/>
      <c r="KMW302"/>
      <c r="KMX302"/>
      <c r="KMY302"/>
      <c r="KMZ302"/>
      <c r="KNA302"/>
      <c r="KNB302"/>
      <c r="KNC302"/>
      <c r="KND302"/>
      <c r="KNE302"/>
      <c r="KNF302"/>
      <c r="KNG302"/>
      <c r="KNH302"/>
      <c r="KNI302"/>
      <c r="KNJ302"/>
      <c r="KNK302"/>
      <c r="KNL302"/>
      <c r="KNM302"/>
      <c r="KNN302"/>
      <c r="KNO302"/>
      <c r="KNP302"/>
      <c r="KNQ302"/>
      <c r="KNR302"/>
      <c r="KNS302"/>
      <c r="KNT302"/>
      <c r="KNU302"/>
      <c r="KNV302"/>
      <c r="KNW302"/>
      <c r="KNX302"/>
      <c r="KNY302"/>
      <c r="KNZ302"/>
      <c r="KOA302"/>
      <c r="KOB302"/>
      <c r="KOC302"/>
      <c r="KOD302"/>
      <c r="KOE302"/>
      <c r="KOF302"/>
      <c r="KOG302"/>
      <c r="KOH302"/>
      <c r="KOI302"/>
      <c r="KOJ302"/>
      <c r="KOK302"/>
      <c r="KOL302"/>
      <c r="KOM302"/>
      <c r="KON302"/>
      <c r="KOO302"/>
      <c r="KOP302"/>
      <c r="KOQ302"/>
      <c r="KOR302"/>
      <c r="KOS302"/>
      <c r="KOT302"/>
      <c r="KOU302"/>
      <c r="KOV302"/>
      <c r="KOW302"/>
      <c r="KOX302"/>
      <c r="KOY302"/>
      <c r="KOZ302"/>
      <c r="KPA302"/>
      <c r="KPB302"/>
      <c r="KPC302"/>
      <c r="KPD302"/>
      <c r="KPE302"/>
      <c r="KPF302"/>
      <c r="KPG302"/>
      <c r="KPH302"/>
      <c r="KPI302"/>
      <c r="KPJ302"/>
      <c r="KPK302"/>
      <c r="KPL302"/>
      <c r="KPM302"/>
      <c r="KPN302"/>
      <c r="KPO302"/>
      <c r="KPP302"/>
      <c r="KPQ302"/>
      <c r="KPR302"/>
      <c r="KPS302"/>
      <c r="KPT302"/>
      <c r="KPU302"/>
      <c r="KPV302"/>
      <c r="KPW302"/>
      <c r="KPX302"/>
      <c r="KPY302"/>
      <c r="KPZ302"/>
      <c r="KQA302"/>
      <c r="KQB302"/>
      <c r="KQC302"/>
      <c r="KQD302"/>
      <c r="KQE302"/>
      <c r="KQF302"/>
      <c r="KQG302"/>
      <c r="KQH302"/>
      <c r="KQI302"/>
      <c r="KQJ302"/>
      <c r="KQK302"/>
      <c r="KQL302"/>
      <c r="KQM302"/>
      <c r="KQN302"/>
      <c r="KQO302"/>
      <c r="KQP302"/>
      <c r="KQQ302"/>
      <c r="KQR302"/>
      <c r="KQS302"/>
      <c r="KQT302"/>
      <c r="KQU302"/>
      <c r="KQV302"/>
      <c r="KQW302"/>
      <c r="KQX302"/>
      <c r="KQY302"/>
      <c r="KQZ302"/>
      <c r="KRA302"/>
      <c r="KRB302"/>
      <c r="KRC302"/>
      <c r="KRD302"/>
      <c r="KRE302"/>
      <c r="KRF302"/>
      <c r="KRG302"/>
      <c r="KRH302"/>
      <c r="KRI302"/>
      <c r="KRJ302"/>
      <c r="KRK302"/>
      <c r="KRL302"/>
      <c r="KRM302"/>
      <c r="KRN302"/>
      <c r="KRO302"/>
      <c r="KRP302"/>
      <c r="KRQ302"/>
      <c r="KRR302"/>
      <c r="KRS302"/>
      <c r="KRT302"/>
      <c r="KRU302"/>
      <c r="KRV302"/>
      <c r="KRW302"/>
      <c r="KRX302"/>
      <c r="KRY302"/>
      <c r="KRZ302"/>
      <c r="KSA302"/>
      <c r="KSB302"/>
      <c r="KSC302"/>
      <c r="KSD302"/>
      <c r="KSE302"/>
      <c r="KSF302"/>
      <c r="KSG302"/>
      <c r="KSH302"/>
      <c r="KSI302"/>
      <c r="KSJ302"/>
      <c r="KSK302"/>
      <c r="KSL302"/>
      <c r="KSM302"/>
      <c r="KSN302"/>
      <c r="KSO302"/>
      <c r="KSP302"/>
      <c r="KSQ302"/>
      <c r="KSR302"/>
      <c r="KSS302"/>
      <c r="KST302"/>
      <c r="KSU302"/>
      <c r="KSV302"/>
      <c r="KSW302"/>
      <c r="KSX302"/>
      <c r="KSY302"/>
      <c r="KSZ302"/>
      <c r="KTA302"/>
      <c r="KTB302"/>
      <c r="KTC302"/>
      <c r="KTD302"/>
      <c r="KTE302"/>
      <c r="KTF302"/>
      <c r="KTG302"/>
      <c r="KTH302"/>
      <c r="KTI302"/>
      <c r="KTJ302"/>
      <c r="KTK302"/>
      <c r="KTL302"/>
      <c r="KTM302"/>
      <c r="KTN302"/>
      <c r="KTO302"/>
      <c r="KTP302"/>
      <c r="KTQ302"/>
      <c r="KTR302"/>
      <c r="KTS302"/>
      <c r="KTT302"/>
      <c r="KTU302"/>
      <c r="KTV302"/>
      <c r="KTW302"/>
      <c r="KTX302"/>
      <c r="KTY302"/>
      <c r="KTZ302"/>
      <c r="KUA302"/>
      <c r="KUB302"/>
      <c r="KUC302"/>
      <c r="KUD302"/>
      <c r="KUE302"/>
      <c r="KUF302"/>
      <c r="KUG302"/>
      <c r="KUH302"/>
      <c r="KUI302"/>
      <c r="KUJ302"/>
      <c r="KUK302"/>
      <c r="KUL302"/>
      <c r="KUM302"/>
      <c r="KUN302"/>
      <c r="KUO302"/>
      <c r="KUP302"/>
      <c r="KUQ302"/>
      <c r="KUR302"/>
      <c r="KUS302"/>
      <c r="KUT302"/>
      <c r="KUU302"/>
      <c r="KUV302"/>
      <c r="KUW302"/>
      <c r="KUX302"/>
      <c r="KUY302"/>
      <c r="KUZ302"/>
      <c r="KVA302"/>
      <c r="KVB302"/>
      <c r="KVC302"/>
      <c r="KVD302"/>
      <c r="KVE302"/>
      <c r="KVF302"/>
      <c r="KVG302"/>
      <c r="KVH302"/>
      <c r="KVI302"/>
      <c r="KVJ302"/>
      <c r="KVK302"/>
      <c r="KVL302"/>
      <c r="KVM302"/>
      <c r="KVN302"/>
      <c r="KVO302"/>
      <c r="KVP302"/>
      <c r="KVQ302"/>
      <c r="KVR302"/>
      <c r="KVS302"/>
      <c r="KVT302"/>
      <c r="KVU302"/>
      <c r="KVV302"/>
      <c r="KVW302"/>
      <c r="KVX302"/>
      <c r="KVY302"/>
      <c r="KVZ302"/>
      <c r="KWA302"/>
      <c r="KWB302"/>
      <c r="KWC302"/>
      <c r="KWD302"/>
      <c r="KWE302"/>
      <c r="KWF302"/>
      <c r="KWG302"/>
      <c r="KWH302"/>
      <c r="KWI302"/>
      <c r="KWJ302"/>
      <c r="KWK302"/>
      <c r="KWL302"/>
      <c r="KWM302"/>
      <c r="KWN302"/>
      <c r="KWO302"/>
      <c r="KWP302"/>
      <c r="KWQ302"/>
      <c r="KWR302"/>
      <c r="KWS302"/>
      <c r="KWT302"/>
      <c r="KWU302"/>
      <c r="KWV302"/>
      <c r="KWW302"/>
      <c r="KWX302"/>
      <c r="KWY302"/>
      <c r="KWZ302"/>
      <c r="KXA302"/>
      <c r="KXB302"/>
      <c r="KXC302"/>
      <c r="KXD302"/>
      <c r="KXE302"/>
      <c r="KXF302"/>
      <c r="KXG302"/>
      <c r="KXH302"/>
      <c r="KXI302"/>
      <c r="KXJ302"/>
      <c r="KXK302"/>
      <c r="KXL302"/>
      <c r="KXM302"/>
      <c r="KXN302"/>
      <c r="KXO302"/>
      <c r="KXP302"/>
      <c r="KXQ302"/>
      <c r="KXR302"/>
      <c r="KXS302"/>
      <c r="KXT302"/>
      <c r="KXU302"/>
      <c r="KXV302"/>
      <c r="KXW302"/>
      <c r="KXX302"/>
      <c r="KXY302"/>
      <c r="KXZ302"/>
      <c r="KYA302"/>
      <c r="KYB302"/>
      <c r="KYC302"/>
      <c r="KYD302"/>
      <c r="KYE302"/>
      <c r="KYF302"/>
      <c r="KYG302"/>
      <c r="KYH302"/>
      <c r="KYI302"/>
      <c r="KYJ302"/>
      <c r="KYK302"/>
      <c r="KYL302"/>
      <c r="KYM302"/>
      <c r="KYN302"/>
      <c r="KYO302"/>
      <c r="KYP302"/>
      <c r="KYQ302"/>
      <c r="KYR302"/>
      <c r="KYS302"/>
      <c r="KYT302"/>
      <c r="KYU302"/>
      <c r="KYV302"/>
      <c r="KYW302"/>
      <c r="KYX302"/>
      <c r="KYY302"/>
      <c r="KYZ302"/>
      <c r="KZA302"/>
      <c r="KZB302"/>
      <c r="KZC302"/>
      <c r="KZD302"/>
      <c r="KZE302"/>
      <c r="KZF302"/>
      <c r="KZG302"/>
      <c r="KZH302"/>
      <c r="KZI302"/>
      <c r="KZJ302"/>
      <c r="KZK302"/>
      <c r="KZL302"/>
      <c r="KZM302"/>
      <c r="KZN302"/>
      <c r="KZO302"/>
      <c r="KZP302"/>
      <c r="KZQ302"/>
      <c r="KZR302"/>
      <c r="KZS302"/>
      <c r="KZT302"/>
      <c r="KZU302"/>
      <c r="KZV302"/>
      <c r="KZW302"/>
      <c r="KZX302"/>
      <c r="KZY302"/>
      <c r="KZZ302"/>
      <c r="LAA302"/>
      <c r="LAB302"/>
      <c r="LAC302"/>
      <c r="LAD302"/>
      <c r="LAE302"/>
      <c r="LAF302"/>
      <c r="LAG302"/>
      <c r="LAH302"/>
      <c r="LAI302"/>
      <c r="LAJ302"/>
      <c r="LAK302"/>
      <c r="LAL302"/>
      <c r="LAM302"/>
      <c r="LAN302"/>
      <c r="LAO302"/>
      <c r="LAP302"/>
      <c r="LAQ302"/>
      <c r="LAR302"/>
      <c r="LAS302"/>
      <c r="LAT302"/>
      <c r="LAU302"/>
      <c r="LAV302"/>
      <c r="LAW302"/>
      <c r="LAX302"/>
      <c r="LAY302"/>
      <c r="LAZ302"/>
      <c r="LBA302"/>
      <c r="LBB302"/>
      <c r="LBC302"/>
      <c r="LBD302"/>
      <c r="LBE302"/>
      <c r="LBF302"/>
      <c r="LBG302"/>
      <c r="LBH302"/>
      <c r="LBI302"/>
      <c r="LBJ302"/>
      <c r="LBK302"/>
      <c r="LBL302"/>
      <c r="LBM302"/>
      <c r="LBN302"/>
      <c r="LBO302"/>
      <c r="LBP302"/>
      <c r="LBQ302"/>
      <c r="LBR302"/>
      <c r="LBS302"/>
      <c r="LBT302"/>
      <c r="LBU302"/>
      <c r="LBV302"/>
      <c r="LBW302"/>
      <c r="LBX302"/>
      <c r="LBY302"/>
      <c r="LBZ302"/>
      <c r="LCA302"/>
      <c r="LCB302"/>
      <c r="LCC302"/>
      <c r="LCD302"/>
      <c r="LCE302"/>
      <c r="LCF302"/>
      <c r="LCG302"/>
      <c r="LCH302"/>
      <c r="LCI302"/>
      <c r="LCJ302"/>
      <c r="LCK302"/>
      <c r="LCL302"/>
      <c r="LCM302"/>
      <c r="LCN302"/>
      <c r="LCO302"/>
      <c r="LCP302"/>
      <c r="LCQ302"/>
      <c r="LCR302"/>
      <c r="LCS302"/>
      <c r="LCT302"/>
      <c r="LCU302"/>
      <c r="LCV302"/>
      <c r="LCW302"/>
      <c r="LCX302"/>
      <c r="LCY302"/>
      <c r="LCZ302"/>
      <c r="LDA302"/>
      <c r="LDB302"/>
      <c r="LDC302"/>
      <c r="LDD302"/>
      <c r="LDE302"/>
      <c r="LDF302"/>
      <c r="LDG302"/>
      <c r="LDH302"/>
      <c r="LDI302"/>
      <c r="LDJ302"/>
      <c r="LDK302"/>
      <c r="LDL302"/>
      <c r="LDM302"/>
      <c r="LDN302"/>
      <c r="LDO302"/>
      <c r="LDP302"/>
      <c r="LDQ302"/>
      <c r="LDR302"/>
      <c r="LDS302"/>
      <c r="LDT302"/>
      <c r="LDU302"/>
      <c r="LDV302"/>
      <c r="LDW302"/>
      <c r="LDX302"/>
      <c r="LDY302"/>
      <c r="LDZ302"/>
      <c r="LEA302"/>
      <c r="LEB302"/>
      <c r="LEC302"/>
      <c r="LED302"/>
      <c r="LEE302"/>
      <c r="LEF302"/>
      <c r="LEG302"/>
      <c r="LEH302"/>
      <c r="LEI302"/>
      <c r="LEJ302"/>
      <c r="LEK302"/>
      <c r="LEL302"/>
      <c r="LEM302"/>
      <c r="LEN302"/>
      <c r="LEO302"/>
      <c r="LEP302"/>
      <c r="LEQ302"/>
      <c r="LER302"/>
      <c r="LES302"/>
      <c r="LET302"/>
      <c r="LEU302"/>
      <c r="LEV302"/>
      <c r="LEW302"/>
      <c r="LEX302"/>
      <c r="LEY302"/>
      <c r="LEZ302"/>
      <c r="LFA302"/>
      <c r="LFB302"/>
      <c r="LFC302"/>
      <c r="LFD302"/>
      <c r="LFE302"/>
      <c r="LFF302"/>
      <c r="LFG302"/>
      <c r="LFH302"/>
      <c r="LFI302"/>
      <c r="LFJ302"/>
      <c r="LFK302"/>
      <c r="LFL302"/>
      <c r="LFM302"/>
      <c r="LFN302"/>
      <c r="LFO302"/>
      <c r="LFP302"/>
      <c r="LFQ302"/>
      <c r="LFR302"/>
      <c r="LFS302"/>
      <c r="LFT302"/>
      <c r="LFU302"/>
      <c r="LFV302"/>
      <c r="LFW302"/>
      <c r="LFX302"/>
      <c r="LFY302"/>
      <c r="LFZ302"/>
      <c r="LGA302"/>
      <c r="LGB302"/>
      <c r="LGC302"/>
      <c r="LGD302"/>
      <c r="LGE302"/>
      <c r="LGF302"/>
      <c r="LGG302"/>
      <c r="LGH302"/>
      <c r="LGI302"/>
      <c r="LGJ302"/>
      <c r="LGK302"/>
      <c r="LGL302"/>
      <c r="LGM302"/>
      <c r="LGN302"/>
      <c r="LGO302"/>
      <c r="LGP302"/>
      <c r="LGQ302"/>
      <c r="LGR302"/>
      <c r="LGS302"/>
      <c r="LGT302"/>
      <c r="LGU302"/>
      <c r="LGV302"/>
      <c r="LGW302"/>
      <c r="LGX302"/>
      <c r="LGY302"/>
      <c r="LGZ302"/>
      <c r="LHA302"/>
      <c r="LHB302"/>
      <c r="LHC302"/>
      <c r="LHD302"/>
      <c r="LHE302"/>
      <c r="LHF302"/>
      <c r="LHG302"/>
      <c r="LHH302"/>
      <c r="LHI302"/>
      <c r="LHJ302"/>
      <c r="LHK302"/>
      <c r="LHL302"/>
      <c r="LHM302"/>
      <c r="LHN302"/>
      <c r="LHO302"/>
      <c r="LHP302"/>
      <c r="LHQ302"/>
      <c r="LHR302"/>
      <c r="LHS302"/>
      <c r="LHT302"/>
      <c r="LHU302"/>
      <c r="LHV302"/>
      <c r="LHW302"/>
      <c r="LHX302"/>
      <c r="LHY302"/>
      <c r="LHZ302"/>
      <c r="LIA302"/>
      <c r="LIB302"/>
      <c r="LIC302"/>
      <c r="LID302"/>
      <c r="LIE302"/>
      <c r="LIF302"/>
      <c r="LIG302"/>
      <c r="LIH302"/>
      <c r="LII302"/>
      <c r="LIJ302"/>
      <c r="LIK302"/>
      <c r="LIL302"/>
      <c r="LIM302"/>
      <c r="LIN302"/>
      <c r="LIO302"/>
      <c r="LIP302"/>
      <c r="LIQ302"/>
      <c r="LIR302"/>
      <c r="LIS302"/>
      <c r="LIT302"/>
      <c r="LIU302"/>
      <c r="LIV302"/>
      <c r="LIW302"/>
      <c r="LIX302"/>
      <c r="LIY302"/>
      <c r="LIZ302"/>
      <c r="LJA302"/>
      <c r="LJB302"/>
      <c r="LJC302"/>
      <c r="LJD302"/>
      <c r="LJE302"/>
      <c r="LJF302"/>
      <c r="LJG302"/>
      <c r="LJH302"/>
      <c r="LJI302"/>
      <c r="LJJ302"/>
      <c r="LJK302"/>
      <c r="LJL302"/>
      <c r="LJM302"/>
      <c r="LJN302"/>
      <c r="LJO302"/>
      <c r="LJP302"/>
      <c r="LJQ302"/>
      <c r="LJR302"/>
      <c r="LJS302"/>
      <c r="LJT302"/>
      <c r="LJU302"/>
      <c r="LJV302"/>
      <c r="LJW302"/>
      <c r="LJX302"/>
      <c r="LJY302"/>
      <c r="LJZ302"/>
      <c r="LKA302"/>
      <c r="LKB302"/>
      <c r="LKC302"/>
      <c r="LKD302"/>
      <c r="LKE302"/>
      <c r="LKF302"/>
      <c r="LKG302"/>
      <c r="LKH302"/>
      <c r="LKI302"/>
      <c r="LKJ302"/>
      <c r="LKK302"/>
      <c r="LKL302"/>
      <c r="LKM302"/>
      <c r="LKN302"/>
      <c r="LKO302"/>
      <c r="LKP302"/>
      <c r="LKQ302"/>
      <c r="LKR302"/>
      <c r="LKS302"/>
      <c r="LKT302"/>
      <c r="LKU302"/>
      <c r="LKV302"/>
      <c r="LKW302"/>
      <c r="LKX302"/>
      <c r="LKY302"/>
      <c r="LKZ302"/>
      <c r="LLA302"/>
      <c r="LLB302"/>
      <c r="LLC302"/>
      <c r="LLD302"/>
      <c r="LLE302"/>
      <c r="LLF302"/>
      <c r="LLG302"/>
      <c r="LLH302"/>
      <c r="LLI302"/>
      <c r="LLJ302"/>
      <c r="LLK302"/>
      <c r="LLL302"/>
      <c r="LLM302"/>
      <c r="LLN302"/>
      <c r="LLO302"/>
      <c r="LLP302"/>
      <c r="LLQ302"/>
      <c r="LLR302"/>
      <c r="LLS302"/>
      <c r="LLT302"/>
      <c r="LLU302"/>
      <c r="LLV302"/>
      <c r="LLW302"/>
      <c r="LLX302"/>
      <c r="LLY302"/>
      <c r="LLZ302"/>
      <c r="LMA302"/>
      <c r="LMB302"/>
      <c r="LMC302"/>
      <c r="LMD302"/>
      <c r="LME302"/>
      <c r="LMF302"/>
      <c r="LMG302"/>
      <c r="LMH302"/>
      <c r="LMI302"/>
      <c r="LMJ302"/>
      <c r="LMK302"/>
      <c r="LML302"/>
      <c r="LMM302"/>
      <c r="LMN302"/>
      <c r="LMO302"/>
      <c r="LMP302"/>
      <c r="LMQ302"/>
      <c r="LMR302"/>
      <c r="LMS302"/>
      <c r="LMT302"/>
      <c r="LMU302"/>
      <c r="LMV302"/>
      <c r="LMW302"/>
      <c r="LMX302"/>
      <c r="LMY302"/>
      <c r="LMZ302"/>
      <c r="LNA302"/>
      <c r="LNB302"/>
      <c r="LNC302"/>
      <c r="LND302"/>
      <c r="LNE302"/>
      <c r="LNF302"/>
      <c r="LNG302"/>
      <c r="LNH302"/>
      <c r="LNI302"/>
      <c r="LNJ302"/>
      <c r="LNK302"/>
      <c r="LNL302"/>
      <c r="LNM302"/>
      <c r="LNN302"/>
      <c r="LNO302"/>
      <c r="LNP302"/>
      <c r="LNQ302"/>
      <c r="LNR302"/>
      <c r="LNS302"/>
      <c r="LNT302"/>
      <c r="LNU302"/>
      <c r="LNV302"/>
      <c r="LNW302"/>
      <c r="LNX302"/>
      <c r="LNY302"/>
      <c r="LNZ302"/>
      <c r="LOA302"/>
      <c r="LOB302"/>
      <c r="LOC302"/>
      <c r="LOD302"/>
      <c r="LOE302"/>
      <c r="LOF302"/>
      <c r="LOG302"/>
      <c r="LOH302"/>
      <c r="LOI302"/>
      <c r="LOJ302"/>
      <c r="LOK302"/>
      <c r="LOL302"/>
      <c r="LOM302"/>
      <c r="LON302"/>
      <c r="LOO302"/>
      <c r="LOP302"/>
      <c r="LOQ302"/>
      <c r="LOR302"/>
      <c r="LOS302"/>
      <c r="LOT302"/>
      <c r="LOU302"/>
      <c r="LOV302"/>
      <c r="LOW302"/>
      <c r="LOX302"/>
      <c r="LOY302"/>
      <c r="LOZ302"/>
      <c r="LPA302"/>
      <c r="LPB302"/>
      <c r="LPC302"/>
      <c r="LPD302"/>
      <c r="LPE302"/>
      <c r="LPF302"/>
      <c r="LPG302"/>
      <c r="LPH302"/>
      <c r="LPI302"/>
      <c r="LPJ302"/>
      <c r="LPK302"/>
      <c r="LPL302"/>
      <c r="LPM302"/>
      <c r="LPN302"/>
      <c r="LPO302"/>
      <c r="LPP302"/>
      <c r="LPQ302"/>
      <c r="LPR302"/>
      <c r="LPS302"/>
      <c r="LPT302"/>
      <c r="LPU302"/>
      <c r="LPV302"/>
      <c r="LPW302"/>
      <c r="LPX302"/>
      <c r="LPY302"/>
      <c r="LPZ302"/>
      <c r="LQA302"/>
      <c r="LQB302"/>
      <c r="LQC302"/>
      <c r="LQD302"/>
      <c r="LQE302"/>
      <c r="LQF302"/>
      <c r="LQG302"/>
      <c r="LQH302"/>
      <c r="LQI302"/>
      <c r="LQJ302"/>
      <c r="LQK302"/>
      <c r="LQL302"/>
      <c r="LQM302"/>
      <c r="LQN302"/>
      <c r="LQO302"/>
      <c r="LQP302"/>
      <c r="LQQ302"/>
      <c r="LQR302"/>
      <c r="LQS302"/>
      <c r="LQT302"/>
      <c r="LQU302"/>
      <c r="LQV302"/>
      <c r="LQW302"/>
      <c r="LQX302"/>
      <c r="LQY302"/>
      <c r="LQZ302"/>
      <c r="LRA302"/>
      <c r="LRB302"/>
      <c r="LRC302"/>
      <c r="LRD302"/>
      <c r="LRE302"/>
      <c r="LRF302"/>
      <c r="LRG302"/>
      <c r="LRH302"/>
      <c r="LRI302"/>
      <c r="LRJ302"/>
      <c r="LRK302"/>
      <c r="LRL302"/>
      <c r="LRM302"/>
      <c r="LRN302"/>
      <c r="LRO302"/>
      <c r="LRP302"/>
      <c r="LRQ302"/>
      <c r="LRR302"/>
      <c r="LRS302"/>
      <c r="LRT302"/>
      <c r="LRU302"/>
      <c r="LRV302"/>
      <c r="LRW302"/>
      <c r="LRX302"/>
      <c r="LRY302"/>
      <c r="LRZ302"/>
      <c r="LSA302"/>
      <c r="LSB302"/>
      <c r="LSC302"/>
      <c r="LSD302"/>
      <c r="LSE302"/>
      <c r="LSF302"/>
      <c r="LSG302"/>
      <c r="LSH302"/>
      <c r="LSI302"/>
      <c r="LSJ302"/>
      <c r="LSK302"/>
      <c r="LSL302"/>
      <c r="LSM302"/>
      <c r="LSN302"/>
      <c r="LSO302"/>
      <c r="LSP302"/>
      <c r="LSQ302"/>
      <c r="LSR302"/>
      <c r="LSS302"/>
      <c r="LST302"/>
      <c r="LSU302"/>
      <c r="LSV302"/>
      <c r="LSW302"/>
      <c r="LSX302"/>
      <c r="LSY302"/>
      <c r="LSZ302"/>
      <c r="LTA302"/>
      <c r="LTB302"/>
      <c r="LTC302"/>
      <c r="LTD302"/>
      <c r="LTE302"/>
      <c r="LTF302"/>
      <c r="LTG302"/>
      <c r="LTH302"/>
      <c r="LTI302"/>
      <c r="LTJ302"/>
      <c r="LTK302"/>
      <c r="LTL302"/>
      <c r="LTM302"/>
      <c r="LTN302"/>
      <c r="LTO302"/>
      <c r="LTP302"/>
      <c r="LTQ302"/>
      <c r="LTR302"/>
      <c r="LTS302"/>
      <c r="LTT302"/>
      <c r="LTU302"/>
      <c r="LTV302"/>
      <c r="LTW302"/>
      <c r="LTX302"/>
      <c r="LTY302"/>
      <c r="LTZ302"/>
      <c r="LUA302"/>
      <c r="LUB302"/>
      <c r="LUC302"/>
      <c r="LUD302"/>
      <c r="LUE302"/>
      <c r="LUF302"/>
      <c r="LUG302"/>
      <c r="LUH302"/>
      <c r="LUI302"/>
      <c r="LUJ302"/>
      <c r="LUK302"/>
      <c r="LUL302"/>
      <c r="LUM302"/>
      <c r="LUN302"/>
      <c r="LUO302"/>
      <c r="LUP302"/>
      <c r="LUQ302"/>
      <c r="LUR302"/>
      <c r="LUS302"/>
      <c r="LUT302"/>
      <c r="LUU302"/>
      <c r="LUV302"/>
      <c r="LUW302"/>
      <c r="LUX302"/>
      <c r="LUY302"/>
      <c r="LUZ302"/>
      <c r="LVA302"/>
      <c r="LVB302"/>
      <c r="LVC302"/>
      <c r="LVD302"/>
      <c r="LVE302"/>
      <c r="LVF302"/>
      <c r="LVG302"/>
      <c r="LVH302"/>
      <c r="LVI302"/>
      <c r="LVJ302"/>
      <c r="LVK302"/>
      <c r="LVL302"/>
      <c r="LVM302"/>
      <c r="LVN302"/>
      <c r="LVO302"/>
      <c r="LVP302"/>
      <c r="LVQ302"/>
      <c r="LVR302"/>
      <c r="LVS302"/>
      <c r="LVT302"/>
      <c r="LVU302"/>
      <c r="LVV302"/>
      <c r="LVW302"/>
      <c r="LVX302"/>
      <c r="LVY302"/>
      <c r="LVZ302"/>
      <c r="LWA302"/>
      <c r="LWB302"/>
      <c r="LWC302"/>
      <c r="LWD302"/>
      <c r="LWE302"/>
      <c r="LWF302"/>
      <c r="LWG302"/>
      <c r="LWH302"/>
      <c r="LWI302"/>
      <c r="LWJ302"/>
      <c r="LWK302"/>
      <c r="LWL302"/>
      <c r="LWM302"/>
      <c r="LWN302"/>
      <c r="LWO302"/>
      <c r="LWP302"/>
      <c r="LWQ302"/>
      <c r="LWR302"/>
      <c r="LWS302"/>
      <c r="LWT302"/>
      <c r="LWU302"/>
      <c r="LWV302"/>
      <c r="LWW302"/>
      <c r="LWX302"/>
      <c r="LWY302"/>
      <c r="LWZ302"/>
      <c r="LXA302"/>
      <c r="LXB302"/>
      <c r="LXC302"/>
      <c r="LXD302"/>
      <c r="LXE302"/>
      <c r="LXF302"/>
      <c r="LXG302"/>
      <c r="LXH302"/>
      <c r="LXI302"/>
      <c r="LXJ302"/>
      <c r="LXK302"/>
      <c r="LXL302"/>
      <c r="LXM302"/>
      <c r="LXN302"/>
      <c r="LXO302"/>
      <c r="LXP302"/>
      <c r="LXQ302"/>
      <c r="LXR302"/>
      <c r="LXS302"/>
      <c r="LXT302"/>
      <c r="LXU302"/>
      <c r="LXV302"/>
      <c r="LXW302"/>
      <c r="LXX302"/>
      <c r="LXY302"/>
      <c r="LXZ302"/>
      <c r="LYA302"/>
      <c r="LYB302"/>
      <c r="LYC302"/>
      <c r="LYD302"/>
      <c r="LYE302"/>
      <c r="LYF302"/>
      <c r="LYG302"/>
      <c r="LYH302"/>
      <c r="LYI302"/>
      <c r="LYJ302"/>
      <c r="LYK302"/>
      <c r="LYL302"/>
      <c r="LYM302"/>
      <c r="LYN302"/>
      <c r="LYO302"/>
      <c r="LYP302"/>
      <c r="LYQ302"/>
      <c r="LYR302"/>
      <c r="LYS302"/>
      <c r="LYT302"/>
      <c r="LYU302"/>
      <c r="LYV302"/>
      <c r="LYW302"/>
      <c r="LYX302"/>
      <c r="LYY302"/>
      <c r="LYZ302"/>
      <c r="LZA302"/>
      <c r="LZB302"/>
      <c r="LZC302"/>
      <c r="LZD302"/>
      <c r="LZE302"/>
      <c r="LZF302"/>
      <c r="LZG302"/>
      <c r="LZH302"/>
      <c r="LZI302"/>
      <c r="LZJ302"/>
      <c r="LZK302"/>
      <c r="LZL302"/>
      <c r="LZM302"/>
      <c r="LZN302"/>
      <c r="LZO302"/>
      <c r="LZP302"/>
      <c r="LZQ302"/>
      <c r="LZR302"/>
      <c r="LZS302"/>
      <c r="LZT302"/>
      <c r="LZU302"/>
      <c r="LZV302"/>
      <c r="LZW302"/>
      <c r="LZX302"/>
      <c r="LZY302"/>
      <c r="LZZ302"/>
      <c r="MAA302"/>
      <c r="MAB302"/>
      <c r="MAC302"/>
      <c r="MAD302"/>
      <c r="MAE302"/>
      <c r="MAF302"/>
      <c r="MAG302"/>
      <c r="MAH302"/>
      <c r="MAI302"/>
      <c r="MAJ302"/>
      <c r="MAK302"/>
      <c r="MAL302"/>
      <c r="MAM302"/>
      <c r="MAN302"/>
      <c r="MAO302"/>
      <c r="MAP302"/>
      <c r="MAQ302"/>
      <c r="MAR302"/>
      <c r="MAS302"/>
      <c r="MAT302"/>
      <c r="MAU302"/>
      <c r="MAV302"/>
      <c r="MAW302"/>
      <c r="MAX302"/>
      <c r="MAY302"/>
      <c r="MAZ302"/>
      <c r="MBA302"/>
      <c r="MBB302"/>
      <c r="MBC302"/>
      <c r="MBD302"/>
      <c r="MBE302"/>
      <c r="MBF302"/>
      <c r="MBG302"/>
      <c r="MBH302"/>
      <c r="MBI302"/>
      <c r="MBJ302"/>
      <c r="MBK302"/>
      <c r="MBL302"/>
      <c r="MBM302"/>
      <c r="MBN302"/>
      <c r="MBO302"/>
      <c r="MBP302"/>
      <c r="MBQ302"/>
      <c r="MBR302"/>
      <c r="MBS302"/>
      <c r="MBT302"/>
      <c r="MBU302"/>
      <c r="MBV302"/>
      <c r="MBW302"/>
      <c r="MBX302"/>
      <c r="MBY302"/>
      <c r="MBZ302"/>
      <c r="MCA302"/>
      <c r="MCB302"/>
      <c r="MCC302"/>
      <c r="MCD302"/>
      <c r="MCE302"/>
      <c r="MCF302"/>
      <c r="MCG302"/>
      <c r="MCH302"/>
      <c r="MCI302"/>
      <c r="MCJ302"/>
      <c r="MCK302"/>
      <c r="MCL302"/>
      <c r="MCM302"/>
      <c r="MCN302"/>
      <c r="MCO302"/>
      <c r="MCP302"/>
      <c r="MCQ302"/>
      <c r="MCR302"/>
      <c r="MCS302"/>
      <c r="MCT302"/>
      <c r="MCU302"/>
      <c r="MCV302"/>
      <c r="MCW302"/>
      <c r="MCX302"/>
      <c r="MCY302"/>
      <c r="MCZ302"/>
      <c r="MDA302"/>
      <c r="MDB302"/>
      <c r="MDC302"/>
      <c r="MDD302"/>
      <c r="MDE302"/>
      <c r="MDF302"/>
      <c r="MDG302"/>
      <c r="MDH302"/>
      <c r="MDI302"/>
      <c r="MDJ302"/>
      <c r="MDK302"/>
      <c r="MDL302"/>
      <c r="MDM302"/>
      <c r="MDN302"/>
      <c r="MDO302"/>
      <c r="MDP302"/>
      <c r="MDQ302"/>
      <c r="MDR302"/>
      <c r="MDS302"/>
      <c r="MDT302"/>
      <c r="MDU302"/>
      <c r="MDV302"/>
      <c r="MDW302"/>
      <c r="MDX302"/>
      <c r="MDY302"/>
      <c r="MDZ302"/>
      <c r="MEA302"/>
      <c r="MEB302"/>
      <c r="MEC302"/>
      <c r="MED302"/>
      <c r="MEE302"/>
      <c r="MEF302"/>
      <c r="MEG302"/>
      <c r="MEH302"/>
      <c r="MEI302"/>
      <c r="MEJ302"/>
      <c r="MEK302"/>
      <c r="MEL302"/>
      <c r="MEM302"/>
      <c r="MEN302"/>
      <c r="MEO302"/>
      <c r="MEP302"/>
      <c r="MEQ302"/>
      <c r="MER302"/>
      <c r="MES302"/>
      <c r="MET302"/>
      <c r="MEU302"/>
      <c r="MEV302"/>
      <c r="MEW302"/>
      <c r="MEX302"/>
      <c r="MEY302"/>
      <c r="MEZ302"/>
      <c r="MFA302"/>
      <c r="MFB302"/>
      <c r="MFC302"/>
      <c r="MFD302"/>
      <c r="MFE302"/>
      <c r="MFF302"/>
      <c r="MFG302"/>
      <c r="MFH302"/>
      <c r="MFI302"/>
      <c r="MFJ302"/>
      <c r="MFK302"/>
      <c r="MFL302"/>
      <c r="MFM302"/>
      <c r="MFN302"/>
      <c r="MFO302"/>
      <c r="MFP302"/>
      <c r="MFQ302"/>
      <c r="MFR302"/>
      <c r="MFS302"/>
      <c r="MFT302"/>
      <c r="MFU302"/>
      <c r="MFV302"/>
      <c r="MFW302"/>
      <c r="MFX302"/>
      <c r="MFY302"/>
      <c r="MFZ302"/>
      <c r="MGA302"/>
      <c r="MGB302"/>
      <c r="MGC302"/>
      <c r="MGD302"/>
      <c r="MGE302"/>
      <c r="MGF302"/>
      <c r="MGG302"/>
      <c r="MGH302"/>
      <c r="MGI302"/>
      <c r="MGJ302"/>
      <c r="MGK302"/>
      <c r="MGL302"/>
      <c r="MGM302"/>
      <c r="MGN302"/>
      <c r="MGO302"/>
      <c r="MGP302"/>
      <c r="MGQ302"/>
      <c r="MGR302"/>
      <c r="MGS302"/>
      <c r="MGT302"/>
      <c r="MGU302"/>
      <c r="MGV302"/>
      <c r="MGW302"/>
      <c r="MGX302"/>
      <c r="MGY302"/>
      <c r="MGZ302"/>
      <c r="MHA302"/>
      <c r="MHB302"/>
      <c r="MHC302"/>
      <c r="MHD302"/>
      <c r="MHE302"/>
      <c r="MHF302"/>
      <c r="MHG302"/>
      <c r="MHH302"/>
      <c r="MHI302"/>
      <c r="MHJ302"/>
      <c r="MHK302"/>
      <c r="MHL302"/>
      <c r="MHM302"/>
      <c r="MHN302"/>
      <c r="MHO302"/>
      <c r="MHP302"/>
      <c r="MHQ302"/>
      <c r="MHR302"/>
      <c r="MHS302"/>
      <c r="MHT302"/>
      <c r="MHU302"/>
      <c r="MHV302"/>
      <c r="MHW302"/>
      <c r="MHX302"/>
      <c r="MHY302"/>
      <c r="MHZ302"/>
      <c r="MIA302"/>
      <c r="MIB302"/>
      <c r="MIC302"/>
      <c r="MID302"/>
      <c r="MIE302"/>
      <c r="MIF302"/>
      <c r="MIG302"/>
      <c r="MIH302"/>
      <c r="MII302"/>
      <c r="MIJ302"/>
      <c r="MIK302"/>
      <c r="MIL302"/>
      <c r="MIM302"/>
      <c r="MIN302"/>
      <c r="MIO302"/>
      <c r="MIP302"/>
      <c r="MIQ302"/>
      <c r="MIR302"/>
      <c r="MIS302"/>
      <c r="MIT302"/>
      <c r="MIU302"/>
      <c r="MIV302"/>
      <c r="MIW302"/>
      <c r="MIX302"/>
      <c r="MIY302"/>
      <c r="MIZ302"/>
      <c r="MJA302"/>
      <c r="MJB302"/>
      <c r="MJC302"/>
      <c r="MJD302"/>
      <c r="MJE302"/>
      <c r="MJF302"/>
      <c r="MJG302"/>
      <c r="MJH302"/>
      <c r="MJI302"/>
      <c r="MJJ302"/>
      <c r="MJK302"/>
      <c r="MJL302"/>
      <c r="MJM302"/>
      <c r="MJN302"/>
      <c r="MJO302"/>
      <c r="MJP302"/>
      <c r="MJQ302"/>
      <c r="MJR302"/>
      <c r="MJS302"/>
      <c r="MJT302"/>
      <c r="MJU302"/>
      <c r="MJV302"/>
      <c r="MJW302"/>
      <c r="MJX302"/>
      <c r="MJY302"/>
      <c r="MJZ302"/>
      <c r="MKA302"/>
      <c r="MKB302"/>
      <c r="MKC302"/>
      <c r="MKD302"/>
      <c r="MKE302"/>
      <c r="MKF302"/>
      <c r="MKG302"/>
      <c r="MKH302"/>
      <c r="MKI302"/>
      <c r="MKJ302"/>
      <c r="MKK302"/>
      <c r="MKL302"/>
      <c r="MKM302"/>
      <c r="MKN302"/>
      <c r="MKO302"/>
      <c r="MKP302"/>
      <c r="MKQ302"/>
      <c r="MKR302"/>
      <c r="MKS302"/>
      <c r="MKT302"/>
      <c r="MKU302"/>
      <c r="MKV302"/>
      <c r="MKW302"/>
      <c r="MKX302"/>
      <c r="MKY302"/>
      <c r="MKZ302"/>
      <c r="MLA302"/>
      <c r="MLB302"/>
      <c r="MLC302"/>
      <c r="MLD302"/>
      <c r="MLE302"/>
      <c r="MLF302"/>
      <c r="MLG302"/>
      <c r="MLH302"/>
      <c r="MLI302"/>
      <c r="MLJ302"/>
      <c r="MLK302"/>
      <c r="MLL302"/>
      <c r="MLM302"/>
      <c r="MLN302"/>
      <c r="MLO302"/>
      <c r="MLP302"/>
      <c r="MLQ302"/>
      <c r="MLR302"/>
      <c r="MLS302"/>
      <c r="MLT302"/>
      <c r="MLU302"/>
      <c r="MLV302"/>
      <c r="MLW302"/>
      <c r="MLX302"/>
      <c r="MLY302"/>
      <c r="MLZ302"/>
      <c r="MMA302"/>
      <c r="MMB302"/>
      <c r="MMC302"/>
      <c r="MMD302"/>
      <c r="MME302"/>
      <c r="MMF302"/>
      <c r="MMG302"/>
      <c r="MMH302"/>
      <c r="MMI302"/>
      <c r="MMJ302"/>
      <c r="MMK302"/>
      <c r="MML302"/>
      <c r="MMM302"/>
      <c r="MMN302"/>
      <c r="MMO302"/>
      <c r="MMP302"/>
      <c r="MMQ302"/>
      <c r="MMR302"/>
      <c r="MMS302"/>
      <c r="MMT302"/>
      <c r="MMU302"/>
      <c r="MMV302"/>
      <c r="MMW302"/>
      <c r="MMX302"/>
      <c r="MMY302"/>
      <c r="MMZ302"/>
      <c r="MNA302"/>
      <c r="MNB302"/>
      <c r="MNC302"/>
      <c r="MND302"/>
      <c r="MNE302"/>
      <c r="MNF302"/>
      <c r="MNG302"/>
      <c r="MNH302"/>
      <c r="MNI302"/>
      <c r="MNJ302"/>
      <c r="MNK302"/>
      <c r="MNL302"/>
      <c r="MNM302"/>
      <c r="MNN302"/>
      <c r="MNO302"/>
      <c r="MNP302"/>
      <c r="MNQ302"/>
      <c r="MNR302"/>
      <c r="MNS302"/>
      <c r="MNT302"/>
      <c r="MNU302"/>
      <c r="MNV302"/>
      <c r="MNW302"/>
      <c r="MNX302"/>
      <c r="MNY302"/>
      <c r="MNZ302"/>
      <c r="MOA302"/>
      <c r="MOB302"/>
      <c r="MOC302"/>
      <c r="MOD302"/>
      <c r="MOE302"/>
      <c r="MOF302"/>
      <c r="MOG302"/>
      <c r="MOH302"/>
      <c r="MOI302"/>
      <c r="MOJ302"/>
      <c r="MOK302"/>
      <c r="MOL302"/>
      <c r="MOM302"/>
      <c r="MON302"/>
      <c r="MOO302"/>
      <c r="MOP302"/>
      <c r="MOQ302"/>
      <c r="MOR302"/>
      <c r="MOS302"/>
      <c r="MOT302"/>
      <c r="MOU302"/>
      <c r="MOV302"/>
      <c r="MOW302"/>
      <c r="MOX302"/>
      <c r="MOY302"/>
      <c r="MOZ302"/>
      <c r="MPA302"/>
      <c r="MPB302"/>
      <c r="MPC302"/>
      <c r="MPD302"/>
      <c r="MPE302"/>
      <c r="MPF302"/>
      <c r="MPG302"/>
      <c r="MPH302"/>
      <c r="MPI302"/>
      <c r="MPJ302"/>
      <c r="MPK302"/>
      <c r="MPL302"/>
      <c r="MPM302"/>
      <c r="MPN302"/>
      <c r="MPO302"/>
      <c r="MPP302"/>
      <c r="MPQ302"/>
      <c r="MPR302"/>
      <c r="MPS302"/>
      <c r="MPT302"/>
      <c r="MPU302"/>
      <c r="MPV302"/>
      <c r="MPW302"/>
      <c r="MPX302"/>
      <c r="MPY302"/>
      <c r="MPZ302"/>
      <c r="MQA302"/>
      <c r="MQB302"/>
      <c r="MQC302"/>
      <c r="MQD302"/>
      <c r="MQE302"/>
      <c r="MQF302"/>
      <c r="MQG302"/>
      <c r="MQH302"/>
      <c r="MQI302"/>
      <c r="MQJ302"/>
      <c r="MQK302"/>
      <c r="MQL302"/>
      <c r="MQM302"/>
      <c r="MQN302"/>
      <c r="MQO302"/>
      <c r="MQP302"/>
      <c r="MQQ302"/>
      <c r="MQR302"/>
      <c r="MQS302"/>
      <c r="MQT302"/>
      <c r="MQU302"/>
      <c r="MQV302"/>
      <c r="MQW302"/>
      <c r="MQX302"/>
      <c r="MQY302"/>
      <c r="MQZ302"/>
      <c r="MRA302"/>
      <c r="MRB302"/>
      <c r="MRC302"/>
      <c r="MRD302"/>
      <c r="MRE302"/>
      <c r="MRF302"/>
      <c r="MRG302"/>
      <c r="MRH302"/>
      <c r="MRI302"/>
      <c r="MRJ302"/>
      <c r="MRK302"/>
      <c r="MRL302"/>
      <c r="MRM302"/>
      <c r="MRN302"/>
      <c r="MRO302"/>
      <c r="MRP302"/>
      <c r="MRQ302"/>
      <c r="MRR302"/>
      <c r="MRS302"/>
      <c r="MRT302"/>
      <c r="MRU302"/>
      <c r="MRV302"/>
      <c r="MRW302"/>
      <c r="MRX302"/>
      <c r="MRY302"/>
      <c r="MRZ302"/>
      <c r="MSA302"/>
      <c r="MSB302"/>
      <c r="MSC302"/>
      <c r="MSD302"/>
      <c r="MSE302"/>
      <c r="MSF302"/>
      <c r="MSG302"/>
      <c r="MSH302"/>
      <c r="MSI302"/>
      <c r="MSJ302"/>
      <c r="MSK302"/>
      <c r="MSL302"/>
      <c r="MSM302"/>
      <c r="MSN302"/>
      <c r="MSO302"/>
      <c r="MSP302"/>
      <c r="MSQ302"/>
      <c r="MSR302"/>
      <c r="MSS302"/>
      <c r="MST302"/>
      <c r="MSU302"/>
      <c r="MSV302"/>
      <c r="MSW302"/>
      <c r="MSX302"/>
      <c r="MSY302"/>
      <c r="MSZ302"/>
      <c r="MTA302"/>
      <c r="MTB302"/>
      <c r="MTC302"/>
      <c r="MTD302"/>
      <c r="MTE302"/>
      <c r="MTF302"/>
      <c r="MTG302"/>
      <c r="MTH302"/>
      <c r="MTI302"/>
      <c r="MTJ302"/>
      <c r="MTK302"/>
      <c r="MTL302"/>
      <c r="MTM302"/>
      <c r="MTN302"/>
      <c r="MTO302"/>
      <c r="MTP302"/>
      <c r="MTQ302"/>
      <c r="MTR302"/>
      <c r="MTS302"/>
      <c r="MTT302"/>
      <c r="MTU302"/>
      <c r="MTV302"/>
      <c r="MTW302"/>
      <c r="MTX302"/>
      <c r="MTY302"/>
      <c r="MTZ302"/>
      <c r="MUA302"/>
      <c r="MUB302"/>
      <c r="MUC302"/>
      <c r="MUD302"/>
      <c r="MUE302"/>
      <c r="MUF302"/>
      <c r="MUG302"/>
      <c r="MUH302"/>
      <c r="MUI302"/>
      <c r="MUJ302"/>
      <c r="MUK302"/>
      <c r="MUL302"/>
      <c r="MUM302"/>
      <c r="MUN302"/>
      <c r="MUO302"/>
      <c r="MUP302"/>
      <c r="MUQ302"/>
      <c r="MUR302"/>
      <c r="MUS302"/>
      <c r="MUT302"/>
      <c r="MUU302"/>
      <c r="MUV302"/>
      <c r="MUW302"/>
      <c r="MUX302"/>
      <c r="MUY302"/>
      <c r="MUZ302"/>
      <c r="MVA302"/>
      <c r="MVB302"/>
      <c r="MVC302"/>
      <c r="MVD302"/>
      <c r="MVE302"/>
      <c r="MVF302"/>
      <c r="MVG302"/>
      <c r="MVH302"/>
      <c r="MVI302"/>
      <c r="MVJ302"/>
      <c r="MVK302"/>
      <c r="MVL302"/>
      <c r="MVM302"/>
      <c r="MVN302"/>
      <c r="MVO302"/>
      <c r="MVP302"/>
      <c r="MVQ302"/>
      <c r="MVR302"/>
      <c r="MVS302"/>
      <c r="MVT302"/>
      <c r="MVU302"/>
      <c r="MVV302"/>
      <c r="MVW302"/>
      <c r="MVX302"/>
      <c r="MVY302"/>
      <c r="MVZ302"/>
      <c r="MWA302"/>
      <c r="MWB302"/>
      <c r="MWC302"/>
      <c r="MWD302"/>
      <c r="MWE302"/>
      <c r="MWF302"/>
      <c r="MWG302"/>
      <c r="MWH302"/>
      <c r="MWI302"/>
      <c r="MWJ302"/>
      <c r="MWK302"/>
      <c r="MWL302"/>
      <c r="MWM302"/>
      <c r="MWN302"/>
      <c r="MWO302"/>
      <c r="MWP302"/>
      <c r="MWQ302"/>
      <c r="MWR302"/>
      <c r="MWS302"/>
      <c r="MWT302"/>
      <c r="MWU302"/>
      <c r="MWV302"/>
      <c r="MWW302"/>
      <c r="MWX302"/>
      <c r="MWY302"/>
      <c r="MWZ302"/>
      <c r="MXA302"/>
      <c r="MXB302"/>
      <c r="MXC302"/>
      <c r="MXD302"/>
      <c r="MXE302"/>
      <c r="MXF302"/>
      <c r="MXG302"/>
      <c r="MXH302"/>
      <c r="MXI302"/>
      <c r="MXJ302"/>
      <c r="MXK302"/>
      <c r="MXL302"/>
      <c r="MXM302"/>
      <c r="MXN302"/>
      <c r="MXO302"/>
      <c r="MXP302"/>
      <c r="MXQ302"/>
      <c r="MXR302"/>
      <c r="MXS302"/>
      <c r="MXT302"/>
      <c r="MXU302"/>
      <c r="MXV302"/>
      <c r="MXW302"/>
      <c r="MXX302"/>
      <c r="MXY302"/>
      <c r="MXZ302"/>
      <c r="MYA302"/>
      <c r="MYB302"/>
      <c r="MYC302"/>
      <c r="MYD302"/>
      <c r="MYE302"/>
      <c r="MYF302"/>
      <c r="MYG302"/>
      <c r="MYH302"/>
      <c r="MYI302"/>
      <c r="MYJ302"/>
      <c r="MYK302"/>
      <c r="MYL302"/>
      <c r="MYM302"/>
      <c r="MYN302"/>
      <c r="MYO302"/>
      <c r="MYP302"/>
      <c r="MYQ302"/>
      <c r="MYR302"/>
      <c r="MYS302"/>
      <c r="MYT302"/>
      <c r="MYU302"/>
      <c r="MYV302"/>
      <c r="MYW302"/>
      <c r="MYX302"/>
      <c r="MYY302"/>
      <c r="MYZ302"/>
      <c r="MZA302"/>
      <c r="MZB302"/>
      <c r="MZC302"/>
      <c r="MZD302"/>
      <c r="MZE302"/>
      <c r="MZF302"/>
      <c r="MZG302"/>
      <c r="MZH302"/>
      <c r="MZI302"/>
      <c r="MZJ302"/>
      <c r="MZK302"/>
      <c r="MZL302"/>
      <c r="MZM302"/>
      <c r="MZN302"/>
      <c r="MZO302"/>
      <c r="MZP302"/>
      <c r="MZQ302"/>
      <c r="MZR302"/>
      <c r="MZS302"/>
      <c r="MZT302"/>
      <c r="MZU302"/>
      <c r="MZV302"/>
      <c r="MZW302"/>
      <c r="MZX302"/>
      <c r="MZY302"/>
      <c r="MZZ302"/>
      <c r="NAA302"/>
      <c r="NAB302"/>
      <c r="NAC302"/>
      <c r="NAD302"/>
      <c r="NAE302"/>
      <c r="NAF302"/>
      <c r="NAG302"/>
      <c r="NAH302"/>
      <c r="NAI302"/>
      <c r="NAJ302"/>
      <c r="NAK302"/>
      <c r="NAL302"/>
      <c r="NAM302"/>
      <c r="NAN302"/>
      <c r="NAO302"/>
      <c r="NAP302"/>
      <c r="NAQ302"/>
      <c r="NAR302"/>
      <c r="NAS302"/>
      <c r="NAT302"/>
      <c r="NAU302"/>
      <c r="NAV302"/>
      <c r="NAW302"/>
      <c r="NAX302"/>
      <c r="NAY302"/>
      <c r="NAZ302"/>
      <c r="NBA302"/>
      <c r="NBB302"/>
      <c r="NBC302"/>
      <c r="NBD302"/>
      <c r="NBE302"/>
      <c r="NBF302"/>
      <c r="NBG302"/>
      <c r="NBH302"/>
      <c r="NBI302"/>
      <c r="NBJ302"/>
      <c r="NBK302"/>
      <c r="NBL302"/>
      <c r="NBM302"/>
      <c r="NBN302"/>
      <c r="NBO302"/>
      <c r="NBP302"/>
      <c r="NBQ302"/>
      <c r="NBR302"/>
      <c r="NBS302"/>
      <c r="NBT302"/>
      <c r="NBU302"/>
      <c r="NBV302"/>
      <c r="NBW302"/>
      <c r="NBX302"/>
      <c r="NBY302"/>
      <c r="NBZ302"/>
      <c r="NCA302"/>
      <c r="NCB302"/>
      <c r="NCC302"/>
      <c r="NCD302"/>
      <c r="NCE302"/>
      <c r="NCF302"/>
      <c r="NCG302"/>
      <c r="NCH302"/>
      <c r="NCI302"/>
      <c r="NCJ302"/>
      <c r="NCK302"/>
      <c r="NCL302"/>
      <c r="NCM302"/>
      <c r="NCN302"/>
      <c r="NCO302"/>
      <c r="NCP302"/>
      <c r="NCQ302"/>
      <c r="NCR302"/>
      <c r="NCS302"/>
      <c r="NCT302"/>
      <c r="NCU302"/>
      <c r="NCV302"/>
      <c r="NCW302"/>
      <c r="NCX302"/>
      <c r="NCY302"/>
      <c r="NCZ302"/>
      <c r="NDA302"/>
      <c r="NDB302"/>
      <c r="NDC302"/>
      <c r="NDD302"/>
      <c r="NDE302"/>
      <c r="NDF302"/>
      <c r="NDG302"/>
      <c r="NDH302"/>
      <c r="NDI302"/>
      <c r="NDJ302"/>
      <c r="NDK302"/>
      <c r="NDL302"/>
      <c r="NDM302"/>
      <c r="NDN302"/>
      <c r="NDO302"/>
      <c r="NDP302"/>
      <c r="NDQ302"/>
      <c r="NDR302"/>
      <c r="NDS302"/>
      <c r="NDT302"/>
      <c r="NDU302"/>
      <c r="NDV302"/>
      <c r="NDW302"/>
      <c r="NDX302"/>
      <c r="NDY302"/>
      <c r="NDZ302"/>
      <c r="NEA302"/>
      <c r="NEB302"/>
      <c r="NEC302"/>
      <c r="NED302"/>
      <c r="NEE302"/>
      <c r="NEF302"/>
      <c r="NEG302"/>
      <c r="NEH302"/>
      <c r="NEI302"/>
      <c r="NEJ302"/>
      <c r="NEK302"/>
      <c r="NEL302"/>
      <c r="NEM302"/>
      <c r="NEN302"/>
      <c r="NEO302"/>
      <c r="NEP302"/>
      <c r="NEQ302"/>
      <c r="NER302"/>
      <c r="NES302"/>
      <c r="NET302"/>
      <c r="NEU302"/>
      <c r="NEV302"/>
      <c r="NEW302"/>
      <c r="NEX302"/>
      <c r="NEY302"/>
      <c r="NEZ302"/>
      <c r="NFA302"/>
      <c r="NFB302"/>
      <c r="NFC302"/>
      <c r="NFD302"/>
      <c r="NFE302"/>
      <c r="NFF302"/>
      <c r="NFG302"/>
      <c r="NFH302"/>
      <c r="NFI302"/>
      <c r="NFJ302"/>
      <c r="NFK302"/>
      <c r="NFL302"/>
      <c r="NFM302"/>
      <c r="NFN302"/>
      <c r="NFO302"/>
      <c r="NFP302"/>
      <c r="NFQ302"/>
      <c r="NFR302"/>
      <c r="NFS302"/>
      <c r="NFT302"/>
      <c r="NFU302"/>
      <c r="NFV302"/>
      <c r="NFW302"/>
      <c r="NFX302"/>
      <c r="NFY302"/>
      <c r="NFZ302"/>
      <c r="NGA302"/>
      <c r="NGB302"/>
      <c r="NGC302"/>
      <c r="NGD302"/>
      <c r="NGE302"/>
      <c r="NGF302"/>
      <c r="NGG302"/>
      <c r="NGH302"/>
      <c r="NGI302"/>
      <c r="NGJ302"/>
      <c r="NGK302"/>
      <c r="NGL302"/>
      <c r="NGM302"/>
      <c r="NGN302"/>
      <c r="NGO302"/>
      <c r="NGP302"/>
      <c r="NGQ302"/>
      <c r="NGR302"/>
      <c r="NGS302"/>
      <c r="NGT302"/>
      <c r="NGU302"/>
      <c r="NGV302"/>
      <c r="NGW302"/>
      <c r="NGX302"/>
      <c r="NGY302"/>
      <c r="NGZ302"/>
      <c r="NHA302"/>
      <c r="NHB302"/>
      <c r="NHC302"/>
      <c r="NHD302"/>
      <c r="NHE302"/>
      <c r="NHF302"/>
      <c r="NHG302"/>
      <c r="NHH302"/>
      <c r="NHI302"/>
      <c r="NHJ302"/>
      <c r="NHK302"/>
      <c r="NHL302"/>
      <c r="NHM302"/>
      <c r="NHN302"/>
      <c r="NHO302"/>
      <c r="NHP302"/>
      <c r="NHQ302"/>
      <c r="NHR302"/>
      <c r="NHS302"/>
      <c r="NHT302"/>
      <c r="NHU302"/>
      <c r="NHV302"/>
      <c r="NHW302"/>
      <c r="NHX302"/>
      <c r="NHY302"/>
      <c r="NHZ302"/>
      <c r="NIA302"/>
      <c r="NIB302"/>
      <c r="NIC302"/>
      <c r="NID302"/>
      <c r="NIE302"/>
      <c r="NIF302"/>
      <c r="NIG302"/>
      <c r="NIH302"/>
      <c r="NII302"/>
      <c r="NIJ302"/>
      <c r="NIK302"/>
      <c r="NIL302"/>
      <c r="NIM302"/>
      <c r="NIN302"/>
      <c r="NIO302"/>
      <c r="NIP302"/>
      <c r="NIQ302"/>
      <c r="NIR302"/>
      <c r="NIS302"/>
      <c r="NIT302"/>
      <c r="NIU302"/>
      <c r="NIV302"/>
      <c r="NIW302"/>
      <c r="NIX302"/>
      <c r="NIY302"/>
      <c r="NIZ302"/>
      <c r="NJA302"/>
      <c r="NJB302"/>
      <c r="NJC302"/>
      <c r="NJD302"/>
      <c r="NJE302"/>
      <c r="NJF302"/>
      <c r="NJG302"/>
      <c r="NJH302"/>
      <c r="NJI302"/>
      <c r="NJJ302"/>
      <c r="NJK302"/>
      <c r="NJL302"/>
      <c r="NJM302"/>
      <c r="NJN302"/>
      <c r="NJO302"/>
      <c r="NJP302"/>
      <c r="NJQ302"/>
      <c r="NJR302"/>
      <c r="NJS302"/>
      <c r="NJT302"/>
      <c r="NJU302"/>
      <c r="NJV302"/>
      <c r="NJW302"/>
      <c r="NJX302"/>
      <c r="NJY302"/>
      <c r="NJZ302"/>
      <c r="NKA302"/>
      <c r="NKB302"/>
      <c r="NKC302"/>
      <c r="NKD302"/>
      <c r="NKE302"/>
      <c r="NKF302"/>
      <c r="NKG302"/>
      <c r="NKH302"/>
      <c r="NKI302"/>
      <c r="NKJ302"/>
      <c r="NKK302"/>
      <c r="NKL302"/>
      <c r="NKM302"/>
      <c r="NKN302"/>
      <c r="NKO302"/>
      <c r="NKP302"/>
      <c r="NKQ302"/>
      <c r="NKR302"/>
      <c r="NKS302"/>
      <c r="NKT302"/>
      <c r="NKU302"/>
      <c r="NKV302"/>
      <c r="NKW302"/>
      <c r="NKX302"/>
      <c r="NKY302"/>
      <c r="NKZ302"/>
      <c r="NLA302"/>
      <c r="NLB302"/>
      <c r="NLC302"/>
      <c r="NLD302"/>
      <c r="NLE302"/>
      <c r="NLF302"/>
      <c r="NLG302"/>
      <c r="NLH302"/>
      <c r="NLI302"/>
      <c r="NLJ302"/>
      <c r="NLK302"/>
      <c r="NLL302"/>
      <c r="NLM302"/>
      <c r="NLN302"/>
      <c r="NLO302"/>
      <c r="NLP302"/>
      <c r="NLQ302"/>
      <c r="NLR302"/>
      <c r="NLS302"/>
      <c r="NLT302"/>
      <c r="NLU302"/>
      <c r="NLV302"/>
      <c r="NLW302"/>
      <c r="NLX302"/>
      <c r="NLY302"/>
      <c r="NLZ302"/>
      <c r="NMA302"/>
      <c r="NMB302"/>
      <c r="NMC302"/>
      <c r="NMD302"/>
      <c r="NME302"/>
      <c r="NMF302"/>
      <c r="NMG302"/>
      <c r="NMH302"/>
      <c r="NMI302"/>
      <c r="NMJ302"/>
      <c r="NMK302"/>
      <c r="NML302"/>
      <c r="NMM302"/>
      <c r="NMN302"/>
      <c r="NMO302"/>
      <c r="NMP302"/>
      <c r="NMQ302"/>
      <c r="NMR302"/>
      <c r="NMS302"/>
      <c r="NMT302"/>
      <c r="NMU302"/>
      <c r="NMV302"/>
      <c r="NMW302"/>
      <c r="NMX302"/>
      <c r="NMY302"/>
      <c r="NMZ302"/>
      <c r="NNA302"/>
      <c r="NNB302"/>
      <c r="NNC302"/>
      <c r="NND302"/>
      <c r="NNE302"/>
      <c r="NNF302"/>
      <c r="NNG302"/>
      <c r="NNH302"/>
      <c r="NNI302"/>
      <c r="NNJ302"/>
      <c r="NNK302"/>
      <c r="NNL302"/>
      <c r="NNM302"/>
      <c r="NNN302"/>
      <c r="NNO302"/>
      <c r="NNP302"/>
      <c r="NNQ302"/>
      <c r="NNR302"/>
      <c r="NNS302"/>
      <c r="NNT302"/>
      <c r="NNU302"/>
      <c r="NNV302"/>
      <c r="NNW302"/>
      <c r="NNX302"/>
      <c r="NNY302"/>
      <c r="NNZ302"/>
      <c r="NOA302"/>
      <c r="NOB302"/>
      <c r="NOC302"/>
      <c r="NOD302"/>
      <c r="NOE302"/>
      <c r="NOF302"/>
      <c r="NOG302"/>
      <c r="NOH302"/>
      <c r="NOI302"/>
      <c r="NOJ302"/>
      <c r="NOK302"/>
      <c r="NOL302"/>
      <c r="NOM302"/>
      <c r="NON302"/>
      <c r="NOO302"/>
      <c r="NOP302"/>
      <c r="NOQ302"/>
      <c r="NOR302"/>
      <c r="NOS302"/>
      <c r="NOT302"/>
      <c r="NOU302"/>
      <c r="NOV302"/>
      <c r="NOW302"/>
      <c r="NOX302"/>
      <c r="NOY302"/>
      <c r="NOZ302"/>
      <c r="NPA302"/>
      <c r="NPB302"/>
      <c r="NPC302"/>
      <c r="NPD302"/>
      <c r="NPE302"/>
      <c r="NPF302"/>
      <c r="NPG302"/>
      <c r="NPH302"/>
      <c r="NPI302"/>
      <c r="NPJ302"/>
      <c r="NPK302"/>
      <c r="NPL302"/>
      <c r="NPM302"/>
      <c r="NPN302"/>
      <c r="NPO302"/>
      <c r="NPP302"/>
      <c r="NPQ302"/>
      <c r="NPR302"/>
      <c r="NPS302"/>
      <c r="NPT302"/>
      <c r="NPU302"/>
      <c r="NPV302"/>
      <c r="NPW302"/>
      <c r="NPX302"/>
      <c r="NPY302"/>
      <c r="NPZ302"/>
      <c r="NQA302"/>
      <c r="NQB302"/>
      <c r="NQC302"/>
      <c r="NQD302"/>
      <c r="NQE302"/>
      <c r="NQF302"/>
      <c r="NQG302"/>
      <c r="NQH302"/>
      <c r="NQI302"/>
      <c r="NQJ302"/>
      <c r="NQK302"/>
      <c r="NQL302"/>
      <c r="NQM302"/>
      <c r="NQN302"/>
      <c r="NQO302"/>
      <c r="NQP302"/>
      <c r="NQQ302"/>
      <c r="NQR302"/>
      <c r="NQS302"/>
      <c r="NQT302"/>
      <c r="NQU302"/>
      <c r="NQV302"/>
      <c r="NQW302"/>
      <c r="NQX302"/>
      <c r="NQY302"/>
      <c r="NQZ302"/>
      <c r="NRA302"/>
      <c r="NRB302"/>
      <c r="NRC302"/>
      <c r="NRD302"/>
      <c r="NRE302"/>
      <c r="NRF302"/>
      <c r="NRG302"/>
      <c r="NRH302"/>
      <c r="NRI302"/>
      <c r="NRJ302"/>
      <c r="NRK302"/>
      <c r="NRL302"/>
      <c r="NRM302"/>
      <c r="NRN302"/>
      <c r="NRO302"/>
      <c r="NRP302"/>
      <c r="NRQ302"/>
      <c r="NRR302"/>
      <c r="NRS302"/>
      <c r="NRT302"/>
      <c r="NRU302"/>
      <c r="NRV302"/>
      <c r="NRW302"/>
      <c r="NRX302"/>
      <c r="NRY302"/>
      <c r="NRZ302"/>
      <c r="NSA302"/>
      <c r="NSB302"/>
      <c r="NSC302"/>
      <c r="NSD302"/>
      <c r="NSE302"/>
      <c r="NSF302"/>
      <c r="NSG302"/>
      <c r="NSH302"/>
      <c r="NSI302"/>
      <c r="NSJ302"/>
      <c r="NSK302"/>
      <c r="NSL302"/>
      <c r="NSM302"/>
      <c r="NSN302"/>
      <c r="NSO302"/>
      <c r="NSP302"/>
      <c r="NSQ302"/>
      <c r="NSR302"/>
      <c r="NSS302"/>
      <c r="NST302"/>
      <c r="NSU302"/>
      <c r="NSV302"/>
      <c r="NSW302"/>
      <c r="NSX302"/>
      <c r="NSY302"/>
      <c r="NSZ302"/>
      <c r="NTA302"/>
      <c r="NTB302"/>
      <c r="NTC302"/>
      <c r="NTD302"/>
      <c r="NTE302"/>
      <c r="NTF302"/>
      <c r="NTG302"/>
      <c r="NTH302"/>
      <c r="NTI302"/>
      <c r="NTJ302"/>
      <c r="NTK302"/>
      <c r="NTL302"/>
      <c r="NTM302"/>
      <c r="NTN302"/>
      <c r="NTO302"/>
      <c r="NTP302"/>
      <c r="NTQ302"/>
      <c r="NTR302"/>
      <c r="NTS302"/>
      <c r="NTT302"/>
      <c r="NTU302"/>
      <c r="NTV302"/>
      <c r="NTW302"/>
      <c r="NTX302"/>
      <c r="NTY302"/>
      <c r="NTZ302"/>
      <c r="NUA302"/>
      <c r="NUB302"/>
      <c r="NUC302"/>
      <c r="NUD302"/>
      <c r="NUE302"/>
      <c r="NUF302"/>
      <c r="NUG302"/>
      <c r="NUH302"/>
      <c r="NUI302"/>
      <c r="NUJ302"/>
      <c r="NUK302"/>
      <c r="NUL302"/>
      <c r="NUM302"/>
      <c r="NUN302"/>
      <c r="NUO302"/>
      <c r="NUP302"/>
      <c r="NUQ302"/>
      <c r="NUR302"/>
      <c r="NUS302"/>
      <c r="NUT302"/>
      <c r="NUU302"/>
      <c r="NUV302"/>
      <c r="NUW302"/>
      <c r="NUX302"/>
      <c r="NUY302"/>
      <c r="NUZ302"/>
      <c r="NVA302"/>
      <c r="NVB302"/>
      <c r="NVC302"/>
      <c r="NVD302"/>
      <c r="NVE302"/>
      <c r="NVF302"/>
      <c r="NVG302"/>
      <c r="NVH302"/>
      <c r="NVI302"/>
      <c r="NVJ302"/>
      <c r="NVK302"/>
      <c r="NVL302"/>
      <c r="NVM302"/>
      <c r="NVN302"/>
      <c r="NVO302"/>
      <c r="NVP302"/>
      <c r="NVQ302"/>
      <c r="NVR302"/>
      <c r="NVS302"/>
      <c r="NVT302"/>
      <c r="NVU302"/>
      <c r="NVV302"/>
      <c r="NVW302"/>
      <c r="NVX302"/>
      <c r="NVY302"/>
      <c r="NVZ302"/>
      <c r="NWA302"/>
      <c r="NWB302"/>
      <c r="NWC302"/>
      <c r="NWD302"/>
      <c r="NWE302"/>
      <c r="NWF302"/>
      <c r="NWG302"/>
      <c r="NWH302"/>
      <c r="NWI302"/>
      <c r="NWJ302"/>
      <c r="NWK302"/>
      <c r="NWL302"/>
      <c r="NWM302"/>
      <c r="NWN302"/>
      <c r="NWO302"/>
      <c r="NWP302"/>
      <c r="NWQ302"/>
      <c r="NWR302"/>
      <c r="NWS302"/>
      <c r="NWT302"/>
      <c r="NWU302"/>
      <c r="NWV302"/>
      <c r="NWW302"/>
      <c r="NWX302"/>
      <c r="NWY302"/>
      <c r="NWZ302"/>
      <c r="NXA302"/>
      <c r="NXB302"/>
      <c r="NXC302"/>
      <c r="NXD302"/>
      <c r="NXE302"/>
      <c r="NXF302"/>
      <c r="NXG302"/>
      <c r="NXH302"/>
      <c r="NXI302"/>
      <c r="NXJ302"/>
      <c r="NXK302"/>
      <c r="NXL302"/>
      <c r="NXM302"/>
      <c r="NXN302"/>
      <c r="NXO302"/>
      <c r="NXP302"/>
      <c r="NXQ302"/>
      <c r="NXR302"/>
      <c r="NXS302"/>
      <c r="NXT302"/>
      <c r="NXU302"/>
      <c r="NXV302"/>
      <c r="NXW302"/>
      <c r="NXX302"/>
      <c r="NXY302"/>
      <c r="NXZ302"/>
      <c r="NYA302"/>
      <c r="NYB302"/>
      <c r="NYC302"/>
      <c r="NYD302"/>
      <c r="NYE302"/>
      <c r="NYF302"/>
      <c r="NYG302"/>
      <c r="NYH302"/>
      <c r="NYI302"/>
      <c r="NYJ302"/>
      <c r="NYK302"/>
      <c r="NYL302"/>
      <c r="NYM302"/>
      <c r="NYN302"/>
      <c r="NYO302"/>
      <c r="NYP302"/>
      <c r="NYQ302"/>
      <c r="NYR302"/>
      <c r="NYS302"/>
      <c r="NYT302"/>
      <c r="NYU302"/>
      <c r="NYV302"/>
      <c r="NYW302"/>
      <c r="NYX302"/>
      <c r="NYY302"/>
      <c r="NYZ302"/>
      <c r="NZA302"/>
      <c r="NZB302"/>
      <c r="NZC302"/>
      <c r="NZD302"/>
      <c r="NZE302"/>
      <c r="NZF302"/>
      <c r="NZG302"/>
      <c r="NZH302"/>
      <c r="NZI302"/>
      <c r="NZJ302"/>
      <c r="NZK302"/>
      <c r="NZL302"/>
      <c r="NZM302"/>
      <c r="NZN302"/>
      <c r="NZO302"/>
      <c r="NZP302"/>
      <c r="NZQ302"/>
      <c r="NZR302"/>
      <c r="NZS302"/>
      <c r="NZT302"/>
      <c r="NZU302"/>
      <c r="NZV302"/>
      <c r="NZW302"/>
      <c r="NZX302"/>
      <c r="NZY302"/>
      <c r="NZZ302"/>
      <c r="OAA302"/>
      <c r="OAB302"/>
      <c r="OAC302"/>
      <c r="OAD302"/>
      <c r="OAE302"/>
      <c r="OAF302"/>
      <c r="OAG302"/>
      <c r="OAH302"/>
      <c r="OAI302"/>
      <c r="OAJ302"/>
      <c r="OAK302"/>
      <c r="OAL302"/>
      <c r="OAM302"/>
      <c r="OAN302"/>
      <c r="OAO302"/>
      <c r="OAP302"/>
      <c r="OAQ302"/>
      <c r="OAR302"/>
      <c r="OAS302"/>
      <c r="OAT302"/>
      <c r="OAU302"/>
      <c r="OAV302"/>
      <c r="OAW302"/>
      <c r="OAX302"/>
      <c r="OAY302"/>
      <c r="OAZ302"/>
      <c r="OBA302"/>
      <c r="OBB302"/>
      <c r="OBC302"/>
      <c r="OBD302"/>
      <c r="OBE302"/>
      <c r="OBF302"/>
      <c r="OBG302"/>
      <c r="OBH302"/>
      <c r="OBI302"/>
      <c r="OBJ302"/>
      <c r="OBK302"/>
      <c r="OBL302"/>
      <c r="OBM302"/>
      <c r="OBN302"/>
      <c r="OBO302"/>
      <c r="OBP302"/>
      <c r="OBQ302"/>
      <c r="OBR302"/>
      <c r="OBS302"/>
      <c r="OBT302"/>
      <c r="OBU302"/>
      <c r="OBV302"/>
      <c r="OBW302"/>
      <c r="OBX302"/>
      <c r="OBY302"/>
      <c r="OBZ302"/>
      <c r="OCA302"/>
      <c r="OCB302"/>
      <c r="OCC302"/>
      <c r="OCD302"/>
      <c r="OCE302"/>
      <c r="OCF302"/>
      <c r="OCG302"/>
      <c r="OCH302"/>
      <c r="OCI302"/>
      <c r="OCJ302"/>
      <c r="OCK302"/>
      <c r="OCL302"/>
      <c r="OCM302"/>
      <c r="OCN302"/>
      <c r="OCO302"/>
      <c r="OCP302"/>
      <c r="OCQ302"/>
      <c r="OCR302"/>
      <c r="OCS302"/>
      <c r="OCT302"/>
      <c r="OCU302"/>
      <c r="OCV302"/>
      <c r="OCW302"/>
      <c r="OCX302"/>
      <c r="OCY302"/>
      <c r="OCZ302"/>
      <c r="ODA302"/>
      <c r="ODB302"/>
      <c r="ODC302"/>
      <c r="ODD302"/>
      <c r="ODE302"/>
      <c r="ODF302"/>
      <c r="ODG302"/>
      <c r="ODH302"/>
      <c r="ODI302"/>
      <c r="ODJ302"/>
      <c r="ODK302"/>
      <c r="ODL302"/>
      <c r="ODM302"/>
      <c r="ODN302"/>
      <c r="ODO302"/>
      <c r="ODP302"/>
      <c r="ODQ302"/>
      <c r="ODR302"/>
      <c r="ODS302"/>
      <c r="ODT302"/>
      <c r="ODU302"/>
      <c r="ODV302"/>
      <c r="ODW302"/>
      <c r="ODX302"/>
      <c r="ODY302"/>
      <c r="ODZ302"/>
      <c r="OEA302"/>
      <c r="OEB302"/>
      <c r="OEC302"/>
      <c r="OED302"/>
      <c r="OEE302"/>
      <c r="OEF302"/>
      <c r="OEG302"/>
      <c r="OEH302"/>
      <c r="OEI302"/>
      <c r="OEJ302"/>
      <c r="OEK302"/>
      <c r="OEL302"/>
      <c r="OEM302"/>
      <c r="OEN302"/>
      <c r="OEO302"/>
      <c r="OEP302"/>
      <c r="OEQ302"/>
      <c r="OER302"/>
      <c r="OES302"/>
      <c r="OET302"/>
      <c r="OEU302"/>
      <c r="OEV302"/>
      <c r="OEW302"/>
      <c r="OEX302"/>
      <c r="OEY302"/>
      <c r="OEZ302"/>
      <c r="OFA302"/>
      <c r="OFB302"/>
      <c r="OFC302"/>
      <c r="OFD302"/>
      <c r="OFE302"/>
      <c r="OFF302"/>
      <c r="OFG302"/>
      <c r="OFH302"/>
      <c r="OFI302"/>
      <c r="OFJ302"/>
      <c r="OFK302"/>
      <c r="OFL302"/>
      <c r="OFM302"/>
      <c r="OFN302"/>
      <c r="OFO302"/>
      <c r="OFP302"/>
      <c r="OFQ302"/>
      <c r="OFR302"/>
      <c r="OFS302"/>
      <c r="OFT302"/>
      <c r="OFU302"/>
      <c r="OFV302"/>
      <c r="OFW302"/>
      <c r="OFX302"/>
      <c r="OFY302"/>
      <c r="OFZ302"/>
      <c r="OGA302"/>
      <c r="OGB302"/>
      <c r="OGC302"/>
      <c r="OGD302"/>
      <c r="OGE302"/>
      <c r="OGF302"/>
      <c r="OGG302"/>
      <c r="OGH302"/>
      <c r="OGI302"/>
      <c r="OGJ302"/>
      <c r="OGK302"/>
      <c r="OGL302"/>
      <c r="OGM302"/>
      <c r="OGN302"/>
      <c r="OGO302"/>
      <c r="OGP302"/>
      <c r="OGQ302"/>
      <c r="OGR302"/>
      <c r="OGS302"/>
      <c r="OGT302"/>
      <c r="OGU302"/>
      <c r="OGV302"/>
      <c r="OGW302"/>
      <c r="OGX302"/>
      <c r="OGY302"/>
      <c r="OGZ302"/>
      <c r="OHA302"/>
      <c r="OHB302"/>
      <c r="OHC302"/>
      <c r="OHD302"/>
      <c r="OHE302"/>
      <c r="OHF302"/>
      <c r="OHG302"/>
      <c r="OHH302"/>
      <c r="OHI302"/>
      <c r="OHJ302"/>
      <c r="OHK302"/>
      <c r="OHL302"/>
      <c r="OHM302"/>
      <c r="OHN302"/>
      <c r="OHO302"/>
      <c r="OHP302"/>
      <c r="OHQ302"/>
      <c r="OHR302"/>
      <c r="OHS302"/>
      <c r="OHT302"/>
      <c r="OHU302"/>
      <c r="OHV302"/>
      <c r="OHW302"/>
      <c r="OHX302"/>
      <c r="OHY302"/>
      <c r="OHZ302"/>
      <c r="OIA302"/>
      <c r="OIB302"/>
      <c r="OIC302"/>
      <c r="OID302"/>
      <c r="OIE302"/>
      <c r="OIF302"/>
      <c r="OIG302"/>
      <c r="OIH302"/>
      <c r="OII302"/>
      <c r="OIJ302"/>
      <c r="OIK302"/>
      <c r="OIL302"/>
      <c r="OIM302"/>
      <c r="OIN302"/>
      <c r="OIO302"/>
      <c r="OIP302"/>
      <c r="OIQ302"/>
      <c r="OIR302"/>
      <c r="OIS302"/>
      <c r="OIT302"/>
      <c r="OIU302"/>
      <c r="OIV302"/>
      <c r="OIW302"/>
      <c r="OIX302"/>
      <c r="OIY302"/>
      <c r="OIZ302"/>
      <c r="OJA302"/>
      <c r="OJB302"/>
      <c r="OJC302"/>
      <c r="OJD302"/>
      <c r="OJE302"/>
      <c r="OJF302"/>
      <c r="OJG302"/>
      <c r="OJH302"/>
      <c r="OJI302"/>
      <c r="OJJ302"/>
      <c r="OJK302"/>
      <c r="OJL302"/>
      <c r="OJM302"/>
      <c r="OJN302"/>
      <c r="OJO302"/>
      <c r="OJP302"/>
      <c r="OJQ302"/>
      <c r="OJR302"/>
      <c r="OJS302"/>
      <c r="OJT302"/>
      <c r="OJU302"/>
      <c r="OJV302"/>
      <c r="OJW302"/>
      <c r="OJX302"/>
      <c r="OJY302"/>
      <c r="OJZ302"/>
      <c r="OKA302"/>
      <c r="OKB302"/>
      <c r="OKC302"/>
      <c r="OKD302"/>
      <c r="OKE302"/>
      <c r="OKF302"/>
      <c r="OKG302"/>
      <c r="OKH302"/>
      <c r="OKI302"/>
      <c r="OKJ302"/>
      <c r="OKK302"/>
      <c r="OKL302"/>
      <c r="OKM302"/>
      <c r="OKN302"/>
      <c r="OKO302"/>
      <c r="OKP302"/>
      <c r="OKQ302"/>
      <c r="OKR302"/>
      <c r="OKS302"/>
      <c r="OKT302"/>
      <c r="OKU302"/>
      <c r="OKV302"/>
      <c r="OKW302"/>
      <c r="OKX302"/>
      <c r="OKY302"/>
      <c r="OKZ302"/>
      <c r="OLA302"/>
      <c r="OLB302"/>
      <c r="OLC302"/>
      <c r="OLD302"/>
      <c r="OLE302"/>
      <c r="OLF302"/>
      <c r="OLG302"/>
      <c r="OLH302"/>
      <c r="OLI302"/>
      <c r="OLJ302"/>
      <c r="OLK302"/>
      <c r="OLL302"/>
      <c r="OLM302"/>
      <c r="OLN302"/>
      <c r="OLO302"/>
      <c r="OLP302"/>
      <c r="OLQ302"/>
      <c r="OLR302"/>
      <c r="OLS302"/>
      <c r="OLT302"/>
      <c r="OLU302"/>
      <c r="OLV302"/>
      <c r="OLW302"/>
      <c r="OLX302"/>
      <c r="OLY302"/>
      <c r="OLZ302"/>
      <c r="OMA302"/>
      <c r="OMB302"/>
      <c r="OMC302"/>
      <c r="OMD302"/>
      <c r="OME302"/>
      <c r="OMF302"/>
      <c r="OMG302"/>
      <c r="OMH302"/>
      <c r="OMI302"/>
      <c r="OMJ302"/>
      <c r="OMK302"/>
      <c r="OML302"/>
      <c r="OMM302"/>
      <c r="OMN302"/>
      <c r="OMO302"/>
      <c r="OMP302"/>
      <c r="OMQ302"/>
      <c r="OMR302"/>
      <c r="OMS302"/>
      <c r="OMT302"/>
      <c r="OMU302"/>
      <c r="OMV302"/>
      <c r="OMW302"/>
      <c r="OMX302"/>
      <c r="OMY302"/>
      <c r="OMZ302"/>
      <c r="ONA302"/>
      <c r="ONB302"/>
      <c r="ONC302"/>
      <c r="OND302"/>
      <c r="ONE302"/>
      <c r="ONF302"/>
      <c r="ONG302"/>
      <c r="ONH302"/>
      <c r="ONI302"/>
      <c r="ONJ302"/>
      <c r="ONK302"/>
      <c r="ONL302"/>
      <c r="ONM302"/>
      <c r="ONN302"/>
      <c r="ONO302"/>
      <c r="ONP302"/>
      <c r="ONQ302"/>
      <c r="ONR302"/>
      <c r="ONS302"/>
      <c r="ONT302"/>
      <c r="ONU302"/>
      <c r="ONV302"/>
      <c r="ONW302"/>
      <c r="ONX302"/>
      <c r="ONY302"/>
      <c r="ONZ302"/>
      <c r="OOA302"/>
      <c r="OOB302"/>
      <c r="OOC302"/>
      <c r="OOD302"/>
      <c r="OOE302"/>
      <c r="OOF302"/>
      <c r="OOG302"/>
      <c r="OOH302"/>
      <c r="OOI302"/>
      <c r="OOJ302"/>
      <c r="OOK302"/>
      <c r="OOL302"/>
      <c r="OOM302"/>
      <c r="OON302"/>
      <c r="OOO302"/>
      <c r="OOP302"/>
      <c r="OOQ302"/>
      <c r="OOR302"/>
      <c r="OOS302"/>
      <c r="OOT302"/>
      <c r="OOU302"/>
      <c r="OOV302"/>
      <c r="OOW302"/>
      <c r="OOX302"/>
      <c r="OOY302"/>
      <c r="OOZ302"/>
      <c r="OPA302"/>
      <c r="OPB302"/>
      <c r="OPC302"/>
      <c r="OPD302"/>
      <c r="OPE302"/>
      <c r="OPF302"/>
      <c r="OPG302"/>
      <c r="OPH302"/>
      <c r="OPI302"/>
      <c r="OPJ302"/>
      <c r="OPK302"/>
      <c r="OPL302"/>
      <c r="OPM302"/>
      <c r="OPN302"/>
      <c r="OPO302"/>
      <c r="OPP302"/>
      <c r="OPQ302"/>
      <c r="OPR302"/>
      <c r="OPS302"/>
      <c r="OPT302"/>
      <c r="OPU302"/>
      <c r="OPV302"/>
      <c r="OPW302"/>
      <c r="OPX302"/>
      <c r="OPY302"/>
      <c r="OPZ302"/>
      <c r="OQA302"/>
      <c r="OQB302"/>
      <c r="OQC302"/>
      <c r="OQD302"/>
      <c r="OQE302"/>
      <c r="OQF302"/>
      <c r="OQG302"/>
      <c r="OQH302"/>
      <c r="OQI302"/>
      <c r="OQJ302"/>
      <c r="OQK302"/>
      <c r="OQL302"/>
      <c r="OQM302"/>
      <c r="OQN302"/>
      <c r="OQO302"/>
      <c r="OQP302"/>
      <c r="OQQ302"/>
      <c r="OQR302"/>
      <c r="OQS302"/>
      <c r="OQT302"/>
      <c r="OQU302"/>
      <c r="OQV302"/>
      <c r="OQW302"/>
      <c r="OQX302"/>
      <c r="OQY302"/>
      <c r="OQZ302"/>
      <c r="ORA302"/>
      <c r="ORB302"/>
      <c r="ORC302"/>
      <c r="ORD302"/>
      <c r="ORE302"/>
      <c r="ORF302"/>
      <c r="ORG302"/>
      <c r="ORH302"/>
      <c r="ORI302"/>
      <c r="ORJ302"/>
      <c r="ORK302"/>
      <c r="ORL302"/>
      <c r="ORM302"/>
      <c r="ORN302"/>
      <c r="ORO302"/>
      <c r="ORP302"/>
      <c r="ORQ302"/>
      <c r="ORR302"/>
      <c r="ORS302"/>
      <c r="ORT302"/>
      <c r="ORU302"/>
      <c r="ORV302"/>
      <c r="ORW302"/>
      <c r="ORX302"/>
      <c r="ORY302"/>
      <c r="ORZ302"/>
      <c r="OSA302"/>
      <c r="OSB302"/>
      <c r="OSC302"/>
      <c r="OSD302"/>
      <c r="OSE302"/>
      <c r="OSF302"/>
      <c r="OSG302"/>
      <c r="OSH302"/>
      <c r="OSI302"/>
      <c r="OSJ302"/>
      <c r="OSK302"/>
      <c r="OSL302"/>
      <c r="OSM302"/>
      <c r="OSN302"/>
      <c r="OSO302"/>
      <c r="OSP302"/>
      <c r="OSQ302"/>
      <c r="OSR302"/>
      <c r="OSS302"/>
      <c r="OST302"/>
      <c r="OSU302"/>
      <c r="OSV302"/>
      <c r="OSW302"/>
      <c r="OSX302"/>
      <c r="OSY302"/>
      <c r="OSZ302"/>
      <c r="OTA302"/>
      <c r="OTB302"/>
      <c r="OTC302"/>
      <c r="OTD302"/>
      <c r="OTE302"/>
      <c r="OTF302"/>
      <c r="OTG302"/>
      <c r="OTH302"/>
      <c r="OTI302"/>
      <c r="OTJ302"/>
      <c r="OTK302"/>
      <c r="OTL302"/>
      <c r="OTM302"/>
      <c r="OTN302"/>
      <c r="OTO302"/>
      <c r="OTP302"/>
      <c r="OTQ302"/>
      <c r="OTR302"/>
      <c r="OTS302"/>
      <c r="OTT302"/>
      <c r="OTU302"/>
      <c r="OTV302"/>
      <c r="OTW302"/>
      <c r="OTX302"/>
      <c r="OTY302"/>
      <c r="OTZ302"/>
      <c r="OUA302"/>
      <c r="OUB302"/>
      <c r="OUC302"/>
      <c r="OUD302"/>
      <c r="OUE302"/>
      <c r="OUF302"/>
      <c r="OUG302"/>
      <c r="OUH302"/>
      <c r="OUI302"/>
      <c r="OUJ302"/>
      <c r="OUK302"/>
      <c r="OUL302"/>
      <c r="OUM302"/>
      <c r="OUN302"/>
      <c r="OUO302"/>
      <c r="OUP302"/>
      <c r="OUQ302"/>
      <c r="OUR302"/>
      <c r="OUS302"/>
      <c r="OUT302"/>
      <c r="OUU302"/>
      <c r="OUV302"/>
      <c r="OUW302"/>
      <c r="OUX302"/>
      <c r="OUY302"/>
      <c r="OUZ302"/>
      <c r="OVA302"/>
      <c r="OVB302"/>
      <c r="OVC302"/>
      <c r="OVD302"/>
      <c r="OVE302"/>
      <c r="OVF302"/>
      <c r="OVG302"/>
      <c r="OVH302"/>
      <c r="OVI302"/>
      <c r="OVJ302"/>
      <c r="OVK302"/>
      <c r="OVL302"/>
      <c r="OVM302"/>
      <c r="OVN302"/>
      <c r="OVO302"/>
      <c r="OVP302"/>
      <c r="OVQ302"/>
      <c r="OVR302"/>
      <c r="OVS302"/>
      <c r="OVT302"/>
      <c r="OVU302"/>
      <c r="OVV302"/>
      <c r="OVW302"/>
      <c r="OVX302"/>
      <c r="OVY302"/>
      <c r="OVZ302"/>
      <c r="OWA302"/>
      <c r="OWB302"/>
      <c r="OWC302"/>
      <c r="OWD302"/>
      <c r="OWE302"/>
      <c r="OWF302"/>
      <c r="OWG302"/>
      <c r="OWH302"/>
      <c r="OWI302"/>
      <c r="OWJ302"/>
      <c r="OWK302"/>
      <c r="OWL302"/>
      <c r="OWM302"/>
      <c r="OWN302"/>
      <c r="OWO302"/>
      <c r="OWP302"/>
      <c r="OWQ302"/>
      <c r="OWR302"/>
      <c r="OWS302"/>
      <c r="OWT302"/>
      <c r="OWU302"/>
      <c r="OWV302"/>
      <c r="OWW302"/>
      <c r="OWX302"/>
      <c r="OWY302"/>
      <c r="OWZ302"/>
      <c r="OXA302"/>
      <c r="OXB302"/>
      <c r="OXC302"/>
      <c r="OXD302"/>
      <c r="OXE302"/>
      <c r="OXF302"/>
      <c r="OXG302"/>
      <c r="OXH302"/>
      <c r="OXI302"/>
      <c r="OXJ302"/>
      <c r="OXK302"/>
      <c r="OXL302"/>
      <c r="OXM302"/>
      <c r="OXN302"/>
      <c r="OXO302"/>
      <c r="OXP302"/>
      <c r="OXQ302"/>
      <c r="OXR302"/>
      <c r="OXS302"/>
      <c r="OXT302"/>
      <c r="OXU302"/>
      <c r="OXV302"/>
      <c r="OXW302"/>
      <c r="OXX302"/>
      <c r="OXY302"/>
      <c r="OXZ302"/>
      <c r="OYA302"/>
      <c r="OYB302"/>
      <c r="OYC302"/>
      <c r="OYD302"/>
      <c r="OYE302"/>
      <c r="OYF302"/>
      <c r="OYG302"/>
      <c r="OYH302"/>
      <c r="OYI302"/>
      <c r="OYJ302"/>
      <c r="OYK302"/>
      <c r="OYL302"/>
      <c r="OYM302"/>
      <c r="OYN302"/>
      <c r="OYO302"/>
      <c r="OYP302"/>
      <c r="OYQ302"/>
      <c r="OYR302"/>
      <c r="OYS302"/>
      <c r="OYT302"/>
      <c r="OYU302"/>
      <c r="OYV302"/>
      <c r="OYW302"/>
      <c r="OYX302"/>
      <c r="OYY302"/>
      <c r="OYZ302"/>
      <c r="OZA302"/>
      <c r="OZB302"/>
      <c r="OZC302"/>
      <c r="OZD302"/>
      <c r="OZE302"/>
      <c r="OZF302"/>
      <c r="OZG302"/>
      <c r="OZH302"/>
      <c r="OZI302"/>
      <c r="OZJ302"/>
      <c r="OZK302"/>
      <c r="OZL302"/>
      <c r="OZM302"/>
      <c r="OZN302"/>
      <c r="OZO302"/>
      <c r="OZP302"/>
      <c r="OZQ302"/>
      <c r="OZR302"/>
      <c r="OZS302"/>
      <c r="OZT302"/>
      <c r="OZU302"/>
      <c r="OZV302"/>
      <c r="OZW302"/>
      <c r="OZX302"/>
      <c r="OZY302"/>
      <c r="OZZ302"/>
      <c r="PAA302"/>
      <c r="PAB302"/>
      <c r="PAC302"/>
      <c r="PAD302"/>
      <c r="PAE302"/>
      <c r="PAF302"/>
      <c r="PAG302"/>
      <c r="PAH302"/>
      <c r="PAI302"/>
      <c r="PAJ302"/>
      <c r="PAK302"/>
      <c r="PAL302"/>
      <c r="PAM302"/>
      <c r="PAN302"/>
      <c r="PAO302"/>
      <c r="PAP302"/>
      <c r="PAQ302"/>
      <c r="PAR302"/>
      <c r="PAS302"/>
      <c r="PAT302"/>
      <c r="PAU302"/>
      <c r="PAV302"/>
      <c r="PAW302"/>
      <c r="PAX302"/>
      <c r="PAY302"/>
      <c r="PAZ302"/>
      <c r="PBA302"/>
      <c r="PBB302"/>
      <c r="PBC302"/>
      <c r="PBD302"/>
      <c r="PBE302"/>
      <c r="PBF302"/>
      <c r="PBG302"/>
      <c r="PBH302"/>
      <c r="PBI302"/>
      <c r="PBJ302"/>
      <c r="PBK302"/>
      <c r="PBL302"/>
      <c r="PBM302"/>
      <c r="PBN302"/>
      <c r="PBO302"/>
      <c r="PBP302"/>
      <c r="PBQ302"/>
      <c r="PBR302"/>
      <c r="PBS302"/>
      <c r="PBT302"/>
      <c r="PBU302"/>
      <c r="PBV302"/>
      <c r="PBW302"/>
      <c r="PBX302"/>
      <c r="PBY302"/>
      <c r="PBZ302"/>
      <c r="PCA302"/>
      <c r="PCB302"/>
      <c r="PCC302"/>
      <c r="PCD302"/>
      <c r="PCE302"/>
      <c r="PCF302"/>
      <c r="PCG302"/>
      <c r="PCH302"/>
      <c r="PCI302"/>
      <c r="PCJ302"/>
      <c r="PCK302"/>
      <c r="PCL302"/>
      <c r="PCM302"/>
      <c r="PCN302"/>
      <c r="PCO302"/>
      <c r="PCP302"/>
      <c r="PCQ302"/>
      <c r="PCR302"/>
      <c r="PCS302"/>
      <c r="PCT302"/>
      <c r="PCU302"/>
      <c r="PCV302"/>
      <c r="PCW302"/>
      <c r="PCX302"/>
      <c r="PCY302"/>
      <c r="PCZ302"/>
      <c r="PDA302"/>
      <c r="PDB302"/>
      <c r="PDC302"/>
      <c r="PDD302"/>
      <c r="PDE302"/>
      <c r="PDF302"/>
      <c r="PDG302"/>
      <c r="PDH302"/>
      <c r="PDI302"/>
      <c r="PDJ302"/>
      <c r="PDK302"/>
      <c r="PDL302"/>
      <c r="PDM302"/>
      <c r="PDN302"/>
      <c r="PDO302"/>
      <c r="PDP302"/>
      <c r="PDQ302"/>
      <c r="PDR302"/>
      <c r="PDS302"/>
      <c r="PDT302"/>
      <c r="PDU302"/>
      <c r="PDV302"/>
      <c r="PDW302"/>
      <c r="PDX302"/>
      <c r="PDY302"/>
      <c r="PDZ302"/>
      <c r="PEA302"/>
      <c r="PEB302"/>
      <c r="PEC302"/>
      <c r="PED302"/>
      <c r="PEE302"/>
      <c r="PEF302"/>
      <c r="PEG302"/>
      <c r="PEH302"/>
      <c r="PEI302"/>
      <c r="PEJ302"/>
      <c r="PEK302"/>
      <c r="PEL302"/>
      <c r="PEM302"/>
      <c r="PEN302"/>
      <c r="PEO302"/>
      <c r="PEP302"/>
      <c r="PEQ302"/>
      <c r="PER302"/>
      <c r="PES302"/>
      <c r="PET302"/>
      <c r="PEU302"/>
      <c r="PEV302"/>
      <c r="PEW302"/>
      <c r="PEX302"/>
      <c r="PEY302"/>
      <c r="PEZ302"/>
      <c r="PFA302"/>
      <c r="PFB302"/>
      <c r="PFC302"/>
      <c r="PFD302"/>
      <c r="PFE302"/>
      <c r="PFF302"/>
      <c r="PFG302"/>
      <c r="PFH302"/>
      <c r="PFI302"/>
      <c r="PFJ302"/>
      <c r="PFK302"/>
      <c r="PFL302"/>
      <c r="PFM302"/>
      <c r="PFN302"/>
      <c r="PFO302"/>
      <c r="PFP302"/>
      <c r="PFQ302"/>
      <c r="PFR302"/>
      <c r="PFS302"/>
      <c r="PFT302"/>
      <c r="PFU302"/>
      <c r="PFV302"/>
      <c r="PFW302"/>
      <c r="PFX302"/>
      <c r="PFY302"/>
      <c r="PFZ302"/>
      <c r="PGA302"/>
      <c r="PGB302"/>
      <c r="PGC302"/>
      <c r="PGD302"/>
      <c r="PGE302"/>
      <c r="PGF302"/>
      <c r="PGG302"/>
      <c r="PGH302"/>
      <c r="PGI302"/>
      <c r="PGJ302"/>
      <c r="PGK302"/>
      <c r="PGL302"/>
      <c r="PGM302"/>
      <c r="PGN302"/>
      <c r="PGO302"/>
      <c r="PGP302"/>
      <c r="PGQ302"/>
      <c r="PGR302"/>
      <c r="PGS302"/>
      <c r="PGT302"/>
      <c r="PGU302"/>
      <c r="PGV302"/>
      <c r="PGW302"/>
      <c r="PGX302"/>
      <c r="PGY302"/>
      <c r="PGZ302"/>
      <c r="PHA302"/>
      <c r="PHB302"/>
      <c r="PHC302"/>
      <c r="PHD302"/>
      <c r="PHE302"/>
      <c r="PHF302"/>
      <c r="PHG302"/>
      <c r="PHH302"/>
      <c r="PHI302"/>
      <c r="PHJ302"/>
      <c r="PHK302"/>
      <c r="PHL302"/>
      <c r="PHM302"/>
      <c r="PHN302"/>
      <c r="PHO302"/>
      <c r="PHP302"/>
      <c r="PHQ302"/>
      <c r="PHR302"/>
      <c r="PHS302"/>
      <c r="PHT302"/>
      <c r="PHU302"/>
      <c r="PHV302"/>
      <c r="PHW302"/>
      <c r="PHX302"/>
      <c r="PHY302"/>
      <c r="PHZ302"/>
      <c r="PIA302"/>
      <c r="PIB302"/>
      <c r="PIC302"/>
      <c r="PID302"/>
      <c r="PIE302"/>
      <c r="PIF302"/>
      <c r="PIG302"/>
      <c r="PIH302"/>
      <c r="PII302"/>
      <c r="PIJ302"/>
      <c r="PIK302"/>
      <c r="PIL302"/>
      <c r="PIM302"/>
      <c r="PIN302"/>
      <c r="PIO302"/>
      <c r="PIP302"/>
      <c r="PIQ302"/>
      <c r="PIR302"/>
      <c r="PIS302"/>
      <c r="PIT302"/>
      <c r="PIU302"/>
      <c r="PIV302"/>
      <c r="PIW302"/>
      <c r="PIX302"/>
      <c r="PIY302"/>
      <c r="PIZ302"/>
      <c r="PJA302"/>
      <c r="PJB302"/>
      <c r="PJC302"/>
      <c r="PJD302"/>
      <c r="PJE302"/>
      <c r="PJF302"/>
      <c r="PJG302"/>
      <c r="PJH302"/>
      <c r="PJI302"/>
      <c r="PJJ302"/>
      <c r="PJK302"/>
      <c r="PJL302"/>
      <c r="PJM302"/>
      <c r="PJN302"/>
      <c r="PJO302"/>
      <c r="PJP302"/>
      <c r="PJQ302"/>
      <c r="PJR302"/>
      <c r="PJS302"/>
      <c r="PJT302"/>
      <c r="PJU302"/>
      <c r="PJV302"/>
      <c r="PJW302"/>
      <c r="PJX302"/>
      <c r="PJY302"/>
      <c r="PJZ302"/>
      <c r="PKA302"/>
      <c r="PKB302"/>
      <c r="PKC302"/>
      <c r="PKD302"/>
      <c r="PKE302"/>
      <c r="PKF302"/>
      <c r="PKG302"/>
      <c r="PKH302"/>
      <c r="PKI302"/>
      <c r="PKJ302"/>
      <c r="PKK302"/>
      <c r="PKL302"/>
      <c r="PKM302"/>
      <c r="PKN302"/>
      <c r="PKO302"/>
      <c r="PKP302"/>
      <c r="PKQ302"/>
      <c r="PKR302"/>
      <c r="PKS302"/>
      <c r="PKT302"/>
      <c r="PKU302"/>
      <c r="PKV302"/>
      <c r="PKW302"/>
      <c r="PKX302"/>
      <c r="PKY302"/>
      <c r="PKZ302"/>
      <c r="PLA302"/>
      <c r="PLB302"/>
      <c r="PLC302"/>
      <c r="PLD302"/>
      <c r="PLE302"/>
      <c r="PLF302"/>
      <c r="PLG302"/>
      <c r="PLH302"/>
      <c r="PLI302"/>
      <c r="PLJ302"/>
      <c r="PLK302"/>
      <c r="PLL302"/>
      <c r="PLM302"/>
      <c r="PLN302"/>
      <c r="PLO302"/>
      <c r="PLP302"/>
      <c r="PLQ302"/>
      <c r="PLR302"/>
      <c r="PLS302"/>
      <c r="PLT302"/>
      <c r="PLU302"/>
      <c r="PLV302"/>
      <c r="PLW302"/>
      <c r="PLX302"/>
      <c r="PLY302"/>
      <c r="PLZ302"/>
      <c r="PMA302"/>
      <c r="PMB302"/>
      <c r="PMC302"/>
      <c r="PMD302"/>
      <c r="PME302"/>
      <c r="PMF302"/>
      <c r="PMG302"/>
      <c r="PMH302"/>
      <c r="PMI302"/>
      <c r="PMJ302"/>
      <c r="PMK302"/>
      <c r="PML302"/>
      <c r="PMM302"/>
      <c r="PMN302"/>
      <c r="PMO302"/>
      <c r="PMP302"/>
      <c r="PMQ302"/>
      <c r="PMR302"/>
      <c r="PMS302"/>
      <c r="PMT302"/>
      <c r="PMU302"/>
      <c r="PMV302"/>
      <c r="PMW302"/>
      <c r="PMX302"/>
      <c r="PMY302"/>
      <c r="PMZ302"/>
      <c r="PNA302"/>
      <c r="PNB302"/>
      <c r="PNC302"/>
      <c r="PND302"/>
      <c r="PNE302"/>
      <c r="PNF302"/>
      <c r="PNG302"/>
      <c r="PNH302"/>
      <c r="PNI302"/>
      <c r="PNJ302"/>
      <c r="PNK302"/>
      <c r="PNL302"/>
      <c r="PNM302"/>
      <c r="PNN302"/>
      <c r="PNO302"/>
      <c r="PNP302"/>
      <c r="PNQ302"/>
      <c r="PNR302"/>
      <c r="PNS302"/>
      <c r="PNT302"/>
      <c r="PNU302"/>
      <c r="PNV302"/>
      <c r="PNW302"/>
      <c r="PNX302"/>
      <c r="PNY302"/>
      <c r="PNZ302"/>
      <c r="POA302"/>
      <c r="POB302"/>
      <c r="POC302"/>
      <c r="POD302"/>
      <c r="POE302"/>
      <c r="POF302"/>
      <c r="POG302"/>
      <c r="POH302"/>
      <c r="POI302"/>
      <c r="POJ302"/>
      <c r="POK302"/>
      <c r="POL302"/>
      <c r="POM302"/>
      <c r="PON302"/>
      <c r="POO302"/>
      <c r="POP302"/>
      <c r="POQ302"/>
      <c r="POR302"/>
      <c r="POS302"/>
      <c r="POT302"/>
      <c r="POU302"/>
      <c r="POV302"/>
      <c r="POW302"/>
      <c r="POX302"/>
      <c r="POY302"/>
      <c r="POZ302"/>
      <c r="PPA302"/>
      <c r="PPB302"/>
      <c r="PPC302"/>
      <c r="PPD302"/>
      <c r="PPE302"/>
      <c r="PPF302"/>
      <c r="PPG302"/>
      <c r="PPH302"/>
      <c r="PPI302"/>
      <c r="PPJ302"/>
      <c r="PPK302"/>
      <c r="PPL302"/>
      <c r="PPM302"/>
      <c r="PPN302"/>
      <c r="PPO302"/>
      <c r="PPP302"/>
      <c r="PPQ302"/>
      <c r="PPR302"/>
      <c r="PPS302"/>
      <c r="PPT302"/>
      <c r="PPU302"/>
      <c r="PPV302"/>
      <c r="PPW302"/>
      <c r="PPX302"/>
      <c r="PPY302"/>
      <c r="PPZ302"/>
      <c r="PQA302"/>
      <c r="PQB302"/>
      <c r="PQC302"/>
      <c r="PQD302"/>
      <c r="PQE302"/>
      <c r="PQF302"/>
      <c r="PQG302"/>
      <c r="PQH302"/>
      <c r="PQI302"/>
      <c r="PQJ302"/>
      <c r="PQK302"/>
      <c r="PQL302"/>
      <c r="PQM302"/>
      <c r="PQN302"/>
      <c r="PQO302"/>
      <c r="PQP302"/>
      <c r="PQQ302"/>
      <c r="PQR302"/>
      <c r="PQS302"/>
      <c r="PQT302"/>
      <c r="PQU302"/>
      <c r="PQV302"/>
      <c r="PQW302"/>
      <c r="PQX302"/>
      <c r="PQY302"/>
      <c r="PQZ302"/>
      <c r="PRA302"/>
      <c r="PRB302"/>
      <c r="PRC302"/>
      <c r="PRD302"/>
      <c r="PRE302"/>
      <c r="PRF302"/>
      <c r="PRG302"/>
      <c r="PRH302"/>
      <c r="PRI302"/>
      <c r="PRJ302"/>
      <c r="PRK302"/>
      <c r="PRL302"/>
      <c r="PRM302"/>
      <c r="PRN302"/>
      <c r="PRO302"/>
      <c r="PRP302"/>
      <c r="PRQ302"/>
      <c r="PRR302"/>
      <c r="PRS302"/>
      <c r="PRT302"/>
      <c r="PRU302"/>
      <c r="PRV302"/>
      <c r="PRW302"/>
      <c r="PRX302"/>
      <c r="PRY302"/>
      <c r="PRZ302"/>
      <c r="PSA302"/>
      <c r="PSB302"/>
      <c r="PSC302"/>
      <c r="PSD302"/>
      <c r="PSE302"/>
      <c r="PSF302"/>
      <c r="PSG302"/>
      <c r="PSH302"/>
      <c r="PSI302"/>
      <c r="PSJ302"/>
      <c r="PSK302"/>
      <c r="PSL302"/>
      <c r="PSM302"/>
      <c r="PSN302"/>
      <c r="PSO302"/>
      <c r="PSP302"/>
      <c r="PSQ302"/>
      <c r="PSR302"/>
      <c r="PSS302"/>
      <c r="PST302"/>
      <c r="PSU302"/>
      <c r="PSV302"/>
      <c r="PSW302"/>
      <c r="PSX302"/>
      <c r="PSY302"/>
      <c r="PSZ302"/>
      <c r="PTA302"/>
      <c r="PTB302"/>
      <c r="PTC302"/>
      <c r="PTD302"/>
      <c r="PTE302"/>
      <c r="PTF302"/>
      <c r="PTG302"/>
      <c r="PTH302"/>
      <c r="PTI302"/>
      <c r="PTJ302"/>
      <c r="PTK302"/>
      <c r="PTL302"/>
      <c r="PTM302"/>
      <c r="PTN302"/>
      <c r="PTO302"/>
      <c r="PTP302"/>
      <c r="PTQ302"/>
      <c r="PTR302"/>
      <c r="PTS302"/>
      <c r="PTT302"/>
      <c r="PTU302"/>
      <c r="PTV302"/>
      <c r="PTW302"/>
      <c r="PTX302"/>
      <c r="PTY302"/>
      <c r="PTZ302"/>
      <c r="PUA302"/>
      <c r="PUB302"/>
      <c r="PUC302"/>
      <c r="PUD302"/>
      <c r="PUE302"/>
      <c r="PUF302"/>
      <c r="PUG302"/>
      <c r="PUH302"/>
      <c r="PUI302"/>
      <c r="PUJ302"/>
      <c r="PUK302"/>
      <c r="PUL302"/>
      <c r="PUM302"/>
      <c r="PUN302"/>
      <c r="PUO302"/>
      <c r="PUP302"/>
      <c r="PUQ302"/>
      <c r="PUR302"/>
      <c r="PUS302"/>
      <c r="PUT302"/>
      <c r="PUU302"/>
      <c r="PUV302"/>
      <c r="PUW302"/>
      <c r="PUX302"/>
      <c r="PUY302"/>
      <c r="PUZ302"/>
      <c r="PVA302"/>
      <c r="PVB302"/>
      <c r="PVC302"/>
      <c r="PVD302"/>
      <c r="PVE302"/>
      <c r="PVF302"/>
      <c r="PVG302"/>
      <c r="PVH302"/>
      <c r="PVI302"/>
      <c r="PVJ302"/>
      <c r="PVK302"/>
      <c r="PVL302"/>
      <c r="PVM302"/>
      <c r="PVN302"/>
      <c r="PVO302"/>
      <c r="PVP302"/>
      <c r="PVQ302"/>
      <c r="PVR302"/>
      <c r="PVS302"/>
      <c r="PVT302"/>
      <c r="PVU302"/>
      <c r="PVV302"/>
      <c r="PVW302"/>
      <c r="PVX302"/>
      <c r="PVY302"/>
      <c r="PVZ302"/>
      <c r="PWA302"/>
      <c r="PWB302"/>
      <c r="PWC302"/>
      <c r="PWD302"/>
      <c r="PWE302"/>
      <c r="PWF302"/>
      <c r="PWG302"/>
      <c r="PWH302"/>
      <c r="PWI302"/>
      <c r="PWJ302"/>
      <c r="PWK302"/>
      <c r="PWL302"/>
      <c r="PWM302"/>
      <c r="PWN302"/>
      <c r="PWO302"/>
      <c r="PWP302"/>
      <c r="PWQ302"/>
      <c r="PWR302"/>
      <c r="PWS302"/>
      <c r="PWT302"/>
      <c r="PWU302"/>
      <c r="PWV302"/>
      <c r="PWW302"/>
      <c r="PWX302"/>
      <c r="PWY302"/>
      <c r="PWZ302"/>
      <c r="PXA302"/>
      <c r="PXB302"/>
      <c r="PXC302"/>
      <c r="PXD302"/>
      <c r="PXE302"/>
      <c r="PXF302"/>
      <c r="PXG302"/>
      <c r="PXH302"/>
      <c r="PXI302"/>
      <c r="PXJ302"/>
      <c r="PXK302"/>
      <c r="PXL302"/>
      <c r="PXM302"/>
      <c r="PXN302"/>
      <c r="PXO302"/>
      <c r="PXP302"/>
      <c r="PXQ302"/>
      <c r="PXR302"/>
      <c r="PXS302"/>
      <c r="PXT302"/>
      <c r="PXU302"/>
      <c r="PXV302"/>
      <c r="PXW302"/>
      <c r="PXX302"/>
      <c r="PXY302"/>
      <c r="PXZ302"/>
      <c r="PYA302"/>
      <c r="PYB302"/>
      <c r="PYC302"/>
      <c r="PYD302"/>
      <c r="PYE302"/>
      <c r="PYF302"/>
      <c r="PYG302"/>
      <c r="PYH302"/>
      <c r="PYI302"/>
      <c r="PYJ302"/>
      <c r="PYK302"/>
      <c r="PYL302"/>
      <c r="PYM302"/>
      <c r="PYN302"/>
      <c r="PYO302"/>
      <c r="PYP302"/>
      <c r="PYQ302"/>
      <c r="PYR302"/>
      <c r="PYS302"/>
      <c r="PYT302"/>
      <c r="PYU302"/>
      <c r="PYV302"/>
      <c r="PYW302"/>
      <c r="PYX302"/>
      <c r="PYY302"/>
      <c r="PYZ302"/>
      <c r="PZA302"/>
      <c r="PZB302"/>
      <c r="PZC302"/>
      <c r="PZD302"/>
      <c r="PZE302"/>
      <c r="PZF302"/>
      <c r="PZG302"/>
      <c r="PZH302"/>
      <c r="PZI302"/>
      <c r="PZJ302"/>
      <c r="PZK302"/>
      <c r="PZL302"/>
      <c r="PZM302"/>
      <c r="PZN302"/>
      <c r="PZO302"/>
      <c r="PZP302"/>
      <c r="PZQ302"/>
      <c r="PZR302"/>
      <c r="PZS302"/>
      <c r="PZT302"/>
      <c r="PZU302"/>
      <c r="PZV302"/>
      <c r="PZW302"/>
      <c r="PZX302"/>
      <c r="PZY302"/>
      <c r="PZZ302"/>
      <c r="QAA302"/>
      <c r="QAB302"/>
      <c r="QAC302"/>
      <c r="QAD302"/>
      <c r="QAE302"/>
      <c r="QAF302"/>
      <c r="QAG302"/>
      <c r="QAH302"/>
      <c r="QAI302"/>
      <c r="QAJ302"/>
      <c r="QAK302"/>
      <c r="QAL302"/>
      <c r="QAM302"/>
      <c r="QAN302"/>
      <c r="QAO302"/>
      <c r="QAP302"/>
      <c r="QAQ302"/>
      <c r="QAR302"/>
      <c r="QAS302"/>
      <c r="QAT302"/>
      <c r="QAU302"/>
      <c r="QAV302"/>
      <c r="QAW302"/>
      <c r="QAX302"/>
      <c r="QAY302"/>
      <c r="QAZ302"/>
      <c r="QBA302"/>
      <c r="QBB302"/>
      <c r="QBC302"/>
      <c r="QBD302"/>
      <c r="QBE302"/>
      <c r="QBF302"/>
      <c r="QBG302"/>
      <c r="QBH302"/>
      <c r="QBI302"/>
      <c r="QBJ302"/>
      <c r="QBK302"/>
      <c r="QBL302"/>
      <c r="QBM302"/>
      <c r="QBN302"/>
      <c r="QBO302"/>
      <c r="QBP302"/>
      <c r="QBQ302"/>
      <c r="QBR302"/>
      <c r="QBS302"/>
      <c r="QBT302"/>
      <c r="QBU302"/>
      <c r="QBV302"/>
      <c r="QBW302"/>
      <c r="QBX302"/>
      <c r="QBY302"/>
      <c r="QBZ302"/>
      <c r="QCA302"/>
      <c r="QCB302"/>
      <c r="QCC302"/>
      <c r="QCD302"/>
      <c r="QCE302"/>
      <c r="QCF302"/>
      <c r="QCG302"/>
      <c r="QCH302"/>
      <c r="QCI302"/>
      <c r="QCJ302"/>
      <c r="QCK302"/>
      <c r="QCL302"/>
      <c r="QCM302"/>
      <c r="QCN302"/>
      <c r="QCO302"/>
      <c r="QCP302"/>
      <c r="QCQ302"/>
      <c r="QCR302"/>
      <c r="QCS302"/>
      <c r="QCT302"/>
      <c r="QCU302"/>
      <c r="QCV302"/>
      <c r="QCW302"/>
      <c r="QCX302"/>
      <c r="QCY302"/>
      <c r="QCZ302"/>
      <c r="QDA302"/>
      <c r="QDB302"/>
      <c r="QDC302"/>
      <c r="QDD302"/>
      <c r="QDE302"/>
      <c r="QDF302"/>
      <c r="QDG302"/>
      <c r="QDH302"/>
      <c r="QDI302"/>
      <c r="QDJ302"/>
      <c r="QDK302"/>
      <c r="QDL302"/>
      <c r="QDM302"/>
      <c r="QDN302"/>
      <c r="QDO302"/>
      <c r="QDP302"/>
      <c r="QDQ302"/>
      <c r="QDR302"/>
      <c r="QDS302"/>
      <c r="QDT302"/>
      <c r="QDU302"/>
      <c r="QDV302"/>
      <c r="QDW302"/>
      <c r="QDX302"/>
      <c r="QDY302"/>
      <c r="QDZ302"/>
      <c r="QEA302"/>
      <c r="QEB302"/>
      <c r="QEC302"/>
      <c r="QED302"/>
      <c r="QEE302"/>
      <c r="QEF302"/>
      <c r="QEG302"/>
      <c r="QEH302"/>
      <c r="QEI302"/>
      <c r="QEJ302"/>
      <c r="QEK302"/>
      <c r="QEL302"/>
      <c r="QEM302"/>
      <c r="QEN302"/>
      <c r="QEO302"/>
      <c r="QEP302"/>
      <c r="QEQ302"/>
      <c r="QER302"/>
      <c r="QES302"/>
      <c r="QET302"/>
      <c r="QEU302"/>
      <c r="QEV302"/>
      <c r="QEW302"/>
      <c r="QEX302"/>
      <c r="QEY302"/>
      <c r="QEZ302"/>
      <c r="QFA302"/>
      <c r="QFB302"/>
      <c r="QFC302"/>
      <c r="QFD302"/>
      <c r="QFE302"/>
      <c r="QFF302"/>
      <c r="QFG302"/>
      <c r="QFH302"/>
      <c r="QFI302"/>
      <c r="QFJ302"/>
      <c r="QFK302"/>
      <c r="QFL302"/>
      <c r="QFM302"/>
      <c r="QFN302"/>
      <c r="QFO302"/>
      <c r="QFP302"/>
      <c r="QFQ302"/>
      <c r="QFR302"/>
      <c r="QFS302"/>
      <c r="QFT302"/>
      <c r="QFU302"/>
      <c r="QFV302"/>
      <c r="QFW302"/>
      <c r="QFX302"/>
      <c r="QFY302"/>
      <c r="QFZ302"/>
      <c r="QGA302"/>
      <c r="QGB302"/>
      <c r="QGC302"/>
      <c r="QGD302"/>
      <c r="QGE302"/>
      <c r="QGF302"/>
      <c r="QGG302"/>
      <c r="QGH302"/>
      <c r="QGI302"/>
      <c r="QGJ302"/>
      <c r="QGK302"/>
      <c r="QGL302"/>
      <c r="QGM302"/>
      <c r="QGN302"/>
      <c r="QGO302"/>
      <c r="QGP302"/>
      <c r="QGQ302"/>
      <c r="QGR302"/>
      <c r="QGS302"/>
      <c r="QGT302"/>
      <c r="QGU302"/>
      <c r="QGV302"/>
      <c r="QGW302"/>
      <c r="QGX302"/>
      <c r="QGY302"/>
      <c r="QGZ302"/>
      <c r="QHA302"/>
      <c r="QHB302"/>
      <c r="QHC302"/>
      <c r="QHD302"/>
      <c r="QHE302"/>
      <c r="QHF302"/>
      <c r="QHG302"/>
      <c r="QHH302"/>
      <c r="QHI302"/>
      <c r="QHJ302"/>
      <c r="QHK302"/>
      <c r="QHL302"/>
      <c r="QHM302"/>
      <c r="QHN302"/>
      <c r="QHO302"/>
      <c r="QHP302"/>
      <c r="QHQ302"/>
      <c r="QHR302"/>
      <c r="QHS302"/>
      <c r="QHT302"/>
      <c r="QHU302"/>
      <c r="QHV302"/>
      <c r="QHW302"/>
      <c r="QHX302"/>
      <c r="QHY302"/>
      <c r="QHZ302"/>
      <c r="QIA302"/>
      <c r="QIB302"/>
      <c r="QIC302"/>
      <c r="QID302"/>
      <c r="QIE302"/>
      <c r="QIF302"/>
      <c r="QIG302"/>
      <c r="QIH302"/>
      <c r="QII302"/>
      <c r="QIJ302"/>
      <c r="QIK302"/>
      <c r="QIL302"/>
      <c r="QIM302"/>
      <c r="QIN302"/>
      <c r="QIO302"/>
      <c r="QIP302"/>
      <c r="QIQ302"/>
      <c r="QIR302"/>
      <c r="QIS302"/>
      <c r="QIT302"/>
      <c r="QIU302"/>
      <c r="QIV302"/>
      <c r="QIW302"/>
      <c r="QIX302"/>
      <c r="QIY302"/>
      <c r="QIZ302"/>
      <c r="QJA302"/>
      <c r="QJB302"/>
      <c r="QJC302"/>
      <c r="QJD302"/>
      <c r="QJE302"/>
      <c r="QJF302"/>
      <c r="QJG302"/>
      <c r="QJH302"/>
      <c r="QJI302"/>
      <c r="QJJ302"/>
      <c r="QJK302"/>
      <c r="QJL302"/>
      <c r="QJM302"/>
      <c r="QJN302"/>
      <c r="QJO302"/>
      <c r="QJP302"/>
      <c r="QJQ302"/>
      <c r="QJR302"/>
      <c r="QJS302"/>
      <c r="QJT302"/>
      <c r="QJU302"/>
      <c r="QJV302"/>
      <c r="QJW302"/>
      <c r="QJX302"/>
      <c r="QJY302"/>
      <c r="QJZ302"/>
      <c r="QKA302"/>
      <c r="QKB302"/>
      <c r="QKC302"/>
      <c r="QKD302"/>
      <c r="QKE302"/>
      <c r="QKF302"/>
      <c r="QKG302"/>
      <c r="QKH302"/>
      <c r="QKI302"/>
      <c r="QKJ302"/>
      <c r="QKK302"/>
      <c r="QKL302"/>
      <c r="QKM302"/>
      <c r="QKN302"/>
      <c r="QKO302"/>
      <c r="QKP302"/>
      <c r="QKQ302"/>
      <c r="QKR302"/>
      <c r="QKS302"/>
      <c r="QKT302"/>
      <c r="QKU302"/>
      <c r="QKV302"/>
      <c r="QKW302"/>
      <c r="QKX302"/>
      <c r="QKY302"/>
      <c r="QKZ302"/>
      <c r="QLA302"/>
      <c r="QLB302"/>
      <c r="QLC302"/>
      <c r="QLD302"/>
      <c r="QLE302"/>
      <c r="QLF302"/>
      <c r="QLG302"/>
      <c r="QLH302"/>
      <c r="QLI302"/>
      <c r="QLJ302"/>
      <c r="QLK302"/>
      <c r="QLL302"/>
      <c r="QLM302"/>
      <c r="QLN302"/>
      <c r="QLO302"/>
      <c r="QLP302"/>
      <c r="QLQ302"/>
      <c r="QLR302"/>
      <c r="QLS302"/>
      <c r="QLT302"/>
      <c r="QLU302"/>
      <c r="QLV302"/>
      <c r="QLW302"/>
      <c r="QLX302"/>
      <c r="QLY302"/>
      <c r="QLZ302"/>
      <c r="QMA302"/>
      <c r="QMB302"/>
      <c r="QMC302"/>
      <c r="QMD302"/>
      <c r="QME302"/>
      <c r="QMF302"/>
      <c r="QMG302"/>
      <c r="QMH302"/>
      <c r="QMI302"/>
      <c r="QMJ302"/>
      <c r="QMK302"/>
      <c r="QML302"/>
      <c r="QMM302"/>
      <c r="QMN302"/>
      <c r="QMO302"/>
      <c r="QMP302"/>
      <c r="QMQ302"/>
      <c r="QMR302"/>
      <c r="QMS302"/>
      <c r="QMT302"/>
      <c r="QMU302"/>
      <c r="QMV302"/>
      <c r="QMW302"/>
      <c r="QMX302"/>
      <c r="QMY302"/>
      <c r="QMZ302"/>
      <c r="QNA302"/>
      <c r="QNB302"/>
      <c r="QNC302"/>
      <c r="QND302"/>
      <c r="QNE302"/>
      <c r="QNF302"/>
      <c r="QNG302"/>
      <c r="QNH302"/>
      <c r="QNI302"/>
      <c r="QNJ302"/>
      <c r="QNK302"/>
      <c r="QNL302"/>
      <c r="QNM302"/>
      <c r="QNN302"/>
      <c r="QNO302"/>
      <c r="QNP302"/>
      <c r="QNQ302"/>
      <c r="QNR302"/>
      <c r="QNS302"/>
      <c r="QNT302"/>
      <c r="QNU302"/>
      <c r="QNV302"/>
      <c r="QNW302"/>
      <c r="QNX302"/>
      <c r="QNY302"/>
      <c r="QNZ302"/>
      <c r="QOA302"/>
      <c r="QOB302"/>
      <c r="QOC302"/>
      <c r="QOD302"/>
      <c r="QOE302"/>
      <c r="QOF302"/>
      <c r="QOG302"/>
      <c r="QOH302"/>
      <c r="QOI302"/>
      <c r="QOJ302"/>
      <c r="QOK302"/>
      <c r="QOL302"/>
      <c r="QOM302"/>
      <c r="QON302"/>
      <c r="QOO302"/>
      <c r="QOP302"/>
      <c r="QOQ302"/>
      <c r="QOR302"/>
      <c r="QOS302"/>
      <c r="QOT302"/>
      <c r="QOU302"/>
      <c r="QOV302"/>
      <c r="QOW302"/>
      <c r="QOX302"/>
      <c r="QOY302"/>
      <c r="QOZ302"/>
      <c r="QPA302"/>
      <c r="QPB302"/>
      <c r="QPC302"/>
      <c r="QPD302"/>
      <c r="QPE302"/>
      <c r="QPF302"/>
      <c r="QPG302"/>
      <c r="QPH302"/>
      <c r="QPI302"/>
      <c r="QPJ302"/>
      <c r="QPK302"/>
      <c r="QPL302"/>
      <c r="QPM302"/>
      <c r="QPN302"/>
      <c r="QPO302"/>
      <c r="QPP302"/>
      <c r="QPQ302"/>
      <c r="QPR302"/>
      <c r="QPS302"/>
      <c r="QPT302"/>
      <c r="QPU302"/>
      <c r="QPV302"/>
      <c r="QPW302"/>
      <c r="QPX302"/>
      <c r="QPY302"/>
      <c r="QPZ302"/>
      <c r="QQA302"/>
      <c r="QQB302"/>
      <c r="QQC302"/>
      <c r="QQD302"/>
      <c r="QQE302"/>
      <c r="QQF302"/>
      <c r="QQG302"/>
      <c r="QQH302"/>
      <c r="QQI302"/>
      <c r="QQJ302"/>
      <c r="QQK302"/>
      <c r="QQL302"/>
      <c r="QQM302"/>
      <c r="QQN302"/>
      <c r="QQO302"/>
      <c r="QQP302"/>
      <c r="QQQ302"/>
      <c r="QQR302"/>
      <c r="QQS302"/>
      <c r="QQT302"/>
      <c r="QQU302"/>
      <c r="QQV302"/>
      <c r="QQW302"/>
      <c r="QQX302"/>
      <c r="QQY302"/>
      <c r="QQZ302"/>
      <c r="QRA302"/>
      <c r="QRB302"/>
      <c r="QRC302"/>
      <c r="QRD302"/>
      <c r="QRE302"/>
      <c r="QRF302"/>
      <c r="QRG302"/>
      <c r="QRH302"/>
      <c r="QRI302"/>
      <c r="QRJ302"/>
      <c r="QRK302"/>
      <c r="QRL302"/>
      <c r="QRM302"/>
      <c r="QRN302"/>
      <c r="QRO302"/>
      <c r="QRP302"/>
      <c r="QRQ302"/>
      <c r="QRR302"/>
      <c r="QRS302"/>
      <c r="QRT302"/>
      <c r="QRU302"/>
      <c r="QRV302"/>
      <c r="QRW302"/>
      <c r="QRX302"/>
      <c r="QRY302"/>
      <c r="QRZ302"/>
      <c r="QSA302"/>
      <c r="QSB302"/>
      <c r="QSC302"/>
      <c r="QSD302"/>
      <c r="QSE302"/>
      <c r="QSF302"/>
      <c r="QSG302"/>
      <c r="QSH302"/>
      <c r="QSI302"/>
      <c r="QSJ302"/>
      <c r="QSK302"/>
      <c r="QSL302"/>
      <c r="QSM302"/>
      <c r="QSN302"/>
      <c r="QSO302"/>
      <c r="QSP302"/>
      <c r="QSQ302"/>
      <c r="QSR302"/>
      <c r="QSS302"/>
      <c r="QST302"/>
      <c r="QSU302"/>
      <c r="QSV302"/>
      <c r="QSW302"/>
      <c r="QSX302"/>
      <c r="QSY302"/>
      <c r="QSZ302"/>
      <c r="QTA302"/>
      <c r="QTB302"/>
      <c r="QTC302"/>
      <c r="QTD302"/>
      <c r="QTE302"/>
      <c r="QTF302"/>
      <c r="QTG302"/>
      <c r="QTH302"/>
      <c r="QTI302"/>
      <c r="QTJ302"/>
      <c r="QTK302"/>
      <c r="QTL302"/>
      <c r="QTM302"/>
      <c r="QTN302"/>
      <c r="QTO302"/>
      <c r="QTP302"/>
      <c r="QTQ302"/>
      <c r="QTR302"/>
      <c r="QTS302"/>
      <c r="QTT302"/>
      <c r="QTU302"/>
      <c r="QTV302"/>
      <c r="QTW302"/>
      <c r="QTX302"/>
      <c r="QTY302"/>
      <c r="QTZ302"/>
      <c r="QUA302"/>
      <c r="QUB302"/>
      <c r="QUC302"/>
      <c r="QUD302"/>
      <c r="QUE302"/>
      <c r="QUF302"/>
      <c r="QUG302"/>
      <c r="QUH302"/>
      <c r="QUI302"/>
      <c r="QUJ302"/>
      <c r="QUK302"/>
      <c r="QUL302"/>
      <c r="QUM302"/>
      <c r="QUN302"/>
      <c r="QUO302"/>
      <c r="QUP302"/>
      <c r="QUQ302"/>
      <c r="QUR302"/>
      <c r="QUS302"/>
      <c r="QUT302"/>
      <c r="QUU302"/>
      <c r="QUV302"/>
      <c r="QUW302"/>
      <c r="QUX302"/>
      <c r="QUY302"/>
      <c r="QUZ302"/>
      <c r="QVA302"/>
      <c r="QVB302"/>
      <c r="QVC302"/>
      <c r="QVD302"/>
      <c r="QVE302"/>
      <c r="QVF302"/>
      <c r="QVG302"/>
      <c r="QVH302"/>
      <c r="QVI302"/>
      <c r="QVJ302"/>
      <c r="QVK302"/>
      <c r="QVL302"/>
      <c r="QVM302"/>
      <c r="QVN302"/>
      <c r="QVO302"/>
      <c r="QVP302"/>
      <c r="QVQ302"/>
      <c r="QVR302"/>
      <c r="QVS302"/>
      <c r="QVT302"/>
      <c r="QVU302"/>
      <c r="QVV302"/>
      <c r="QVW302"/>
      <c r="QVX302"/>
      <c r="QVY302"/>
      <c r="QVZ302"/>
      <c r="QWA302"/>
      <c r="QWB302"/>
      <c r="QWC302"/>
      <c r="QWD302"/>
      <c r="QWE302"/>
      <c r="QWF302"/>
      <c r="QWG302"/>
      <c r="QWH302"/>
      <c r="QWI302"/>
      <c r="QWJ302"/>
      <c r="QWK302"/>
      <c r="QWL302"/>
      <c r="QWM302"/>
      <c r="QWN302"/>
      <c r="QWO302"/>
      <c r="QWP302"/>
      <c r="QWQ302"/>
      <c r="QWR302"/>
      <c r="QWS302"/>
      <c r="QWT302"/>
      <c r="QWU302"/>
      <c r="QWV302"/>
      <c r="QWW302"/>
      <c r="QWX302"/>
      <c r="QWY302"/>
      <c r="QWZ302"/>
      <c r="QXA302"/>
      <c r="QXB302"/>
      <c r="QXC302"/>
      <c r="QXD302"/>
      <c r="QXE302"/>
      <c r="QXF302"/>
      <c r="QXG302"/>
      <c r="QXH302"/>
      <c r="QXI302"/>
      <c r="QXJ302"/>
      <c r="QXK302"/>
      <c r="QXL302"/>
      <c r="QXM302"/>
      <c r="QXN302"/>
      <c r="QXO302"/>
      <c r="QXP302"/>
      <c r="QXQ302"/>
      <c r="QXR302"/>
      <c r="QXS302"/>
      <c r="QXT302"/>
      <c r="QXU302"/>
      <c r="QXV302"/>
      <c r="QXW302"/>
      <c r="QXX302"/>
      <c r="QXY302"/>
      <c r="QXZ302"/>
      <c r="QYA302"/>
      <c r="QYB302"/>
      <c r="QYC302"/>
      <c r="QYD302"/>
      <c r="QYE302"/>
      <c r="QYF302"/>
      <c r="QYG302"/>
      <c r="QYH302"/>
      <c r="QYI302"/>
      <c r="QYJ302"/>
      <c r="QYK302"/>
      <c r="QYL302"/>
      <c r="QYM302"/>
      <c r="QYN302"/>
      <c r="QYO302"/>
      <c r="QYP302"/>
      <c r="QYQ302"/>
      <c r="QYR302"/>
      <c r="QYS302"/>
      <c r="QYT302"/>
      <c r="QYU302"/>
      <c r="QYV302"/>
      <c r="QYW302"/>
      <c r="QYX302"/>
      <c r="QYY302"/>
      <c r="QYZ302"/>
      <c r="QZA302"/>
      <c r="QZB302"/>
      <c r="QZC302"/>
      <c r="QZD302"/>
      <c r="QZE302"/>
      <c r="QZF302"/>
      <c r="QZG302"/>
      <c r="QZH302"/>
      <c r="QZI302"/>
      <c r="QZJ302"/>
      <c r="QZK302"/>
      <c r="QZL302"/>
      <c r="QZM302"/>
      <c r="QZN302"/>
      <c r="QZO302"/>
      <c r="QZP302"/>
      <c r="QZQ302"/>
      <c r="QZR302"/>
      <c r="QZS302"/>
      <c r="QZT302"/>
      <c r="QZU302"/>
      <c r="QZV302"/>
      <c r="QZW302"/>
      <c r="QZX302"/>
      <c r="QZY302"/>
      <c r="QZZ302"/>
      <c r="RAA302"/>
      <c r="RAB302"/>
      <c r="RAC302"/>
      <c r="RAD302"/>
      <c r="RAE302"/>
      <c r="RAF302"/>
      <c r="RAG302"/>
      <c r="RAH302"/>
      <c r="RAI302"/>
      <c r="RAJ302"/>
      <c r="RAK302"/>
      <c r="RAL302"/>
      <c r="RAM302"/>
      <c r="RAN302"/>
      <c r="RAO302"/>
      <c r="RAP302"/>
      <c r="RAQ302"/>
      <c r="RAR302"/>
      <c r="RAS302"/>
      <c r="RAT302"/>
      <c r="RAU302"/>
      <c r="RAV302"/>
      <c r="RAW302"/>
      <c r="RAX302"/>
      <c r="RAY302"/>
      <c r="RAZ302"/>
      <c r="RBA302"/>
      <c r="RBB302"/>
      <c r="RBC302"/>
      <c r="RBD302"/>
      <c r="RBE302"/>
      <c r="RBF302"/>
      <c r="RBG302"/>
      <c r="RBH302"/>
      <c r="RBI302"/>
      <c r="RBJ302"/>
      <c r="RBK302"/>
      <c r="RBL302"/>
      <c r="RBM302"/>
      <c r="RBN302"/>
      <c r="RBO302"/>
      <c r="RBP302"/>
      <c r="RBQ302"/>
      <c r="RBR302"/>
      <c r="RBS302"/>
      <c r="RBT302"/>
      <c r="RBU302"/>
      <c r="RBV302"/>
      <c r="RBW302"/>
      <c r="RBX302"/>
      <c r="RBY302"/>
      <c r="RBZ302"/>
      <c r="RCA302"/>
      <c r="RCB302"/>
      <c r="RCC302"/>
      <c r="RCD302"/>
      <c r="RCE302"/>
      <c r="RCF302"/>
      <c r="RCG302"/>
      <c r="RCH302"/>
      <c r="RCI302"/>
      <c r="RCJ302"/>
      <c r="RCK302"/>
      <c r="RCL302"/>
      <c r="RCM302"/>
      <c r="RCN302"/>
      <c r="RCO302"/>
      <c r="RCP302"/>
      <c r="RCQ302"/>
      <c r="RCR302"/>
      <c r="RCS302"/>
      <c r="RCT302"/>
      <c r="RCU302"/>
      <c r="RCV302"/>
      <c r="RCW302"/>
      <c r="RCX302"/>
      <c r="RCY302"/>
      <c r="RCZ302"/>
      <c r="RDA302"/>
      <c r="RDB302"/>
      <c r="RDC302"/>
      <c r="RDD302"/>
      <c r="RDE302"/>
      <c r="RDF302"/>
      <c r="RDG302"/>
      <c r="RDH302"/>
      <c r="RDI302"/>
      <c r="RDJ302"/>
      <c r="RDK302"/>
      <c r="RDL302"/>
      <c r="RDM302"/>
      <c r="RDN302"/>
      <c r="RDO302"/>
      <c r="RDP302"/>
      <c r="RDQ302"/>
      <c r="RDR302"/>
      <c r="RDS302"/>
      <c r="RDT302"/>
      <c r="RDU302"/>
      <c r="RDV302"/>
      <c r="RDW302"/>
      <c r="RDX302"/>
      <c r="RDY302"/>
      <c r="RDZ302"/>
      <c r="REA302"/>
      <c r="REB302"/>
      <c r="REC302"/>
      <c r="RED302"/>
      <c r="REE302"/>
      <c r="REF302"/>
      <c r="REG302"/>
      <c r="REH302"/>
      <c r="REI302"/>
      <c r="REJ302"/>
      <c r="REK302"/>
      <c r="REL302"/>
      <c r="REM302"/>
      <c r="REN302"/>
      <c r="REO302"/>
      <c r="REP302"/>
      <c r="REQ302"/>
      <c r="RER302"/>
      <c r="RES302"/>
      <c r="RET302"/>
      <c r="REU302"/>
      <c r="REV302"/>
      <c r="REW302"/>
      <c r="REX302"/>
      <c r="REY302"/>
      <c r="REZ302"/>
      <c r="RFA302"/>
      <c r="RFB302"/>
      <c r="RFC302"/>
      <c r="RFD302"/>
      <c r="RFE302"/>
      <c r="RFF302"/>
      <c r="RFG302"/>
      <c r="RFH302"/>
      <c r="RFI302"/>
      <c r="RFJ302"/>
      <c r="RFK302"/>
      <c r="RFL302"/>
      <c r="RFM302"/>
      <c r="RFN302"/>
      <c r="RFO302"/>
      <c r="RFP302"/>
      <c r="RFQ302"/>
      <c r="RFR302"/>
      <c r="RFS302"/>
      <c r="RFT302"/>
      <c r="RFU302"/>
      <c r="RFV302"/>
      <c r="RFW302"/>
      <c r="RFX302"/>
      <c r="RFY302"/>
      <c r="RFZ302"/>
      <c r="RGA302"/>
      <c r="RGB302"/>
      <c r="RGC302"/>
      <c r="RGD302"/>
      <c r="RGE302"/>
      <c r="RGF302"/>
      <c r="RGG302"/>
      <c r="RGH302"/>
      <c r="RGI302"/>
      <c r="RGJ302"/>
      <c r="RGK302"/>
      <c r="RGL302"/>
      <c r="RGM302"/>
      <c r="RGN302"/>
      <c r="RGO302"/>
      <c r="RGP302"/>
      <c r="RGQ302"/>
      <c r="RGR302"/>
      <c r="RGS302"/>
      <c r="RGT302"/>
      <c r="RGU302"/>
      <c r="RGV302"/>
      <c r="RGW302"/>
      <c r="RGX302"/>
      <c r="RGY302"/>
      <c r="RGZ302"/>
      <c r="RHA302"/>
      <c r="RHB302"/>
      <c r="RHC302"/>
      <c r="RHD302"/>
      <c r="RHE302"/>
      <c r="RHF302"/>
      <c r="RHG302"/>
      <c r="RHH302"/>
      <c r="RHI302"/>
      <c r="RHJ302"/>
      <c r="RHK302"/>
      <c r="RHL302"/>
      <c r="RHM302"/>
      <c r="RHN302"/>
      <c r="RHO302"/>
      <c r="RHP302"/>
      <c r="RHQ302"/>
      <c r="RHR302"/>
      <c r="RHS302"/>
      <c r="RHT302"/>
      <c r="RHU302"/>
      <c r="RHV302"/>
      <c r="RHW302"/>
      <c r="RHX302"/>
      <c r="RHY302"/>
      <c r="RHZ302"/>
      <c r="RIA302"/>
      <c r="RIB302"/>
      <c r="RIC302"/>
      <c r="RID302"/>
      <c r="RIE302"/>
      <c r="RIF302"/>
      <c r="RIG302"/>
      <c r="RIH302"/>
      <c r="RII302"/>
      <c r="RIJ302"/>
      <c r="RIK302"/>
      <c r="RIL302"/>
      <c r="RIM302"/>
      <c r="RIN302"/>
      <c r="RIO302"/>
      <c r="RIP302"/>
      <c r="RIQ302"/>
      <c r="RIR302"/>
      <c r="RIS302"/>
      <c r="RIT302"/>
      <c r="RIU302"/>
      <c r="RIV302"/>
      <c r="RIW302"/>
      <c r="RIX302"/>
      <c r="RIY302"/>
      <c r="RIZ302"/>
      <c r="RJA302"/>
      <c r="RJB302"/>
      <c r="RJC302"/>
      <c r="RJD302"/>
      <c r="RJE302"/>
      <c r="RJF302"/>
      <c r="RJG302"/>
      <c r="RJH302"/>
      <c r="RJI302"/>
      <c r="RJJ302"/>
      <c r="RJK302"/>
      <c r="RJL302"/>
      <c r="RJM302"/>
      <c r="RJN302"/>
      <c r="RJO302"/>
      <c r="RJP302"/>
      <c r="RJQ302"/>
      <c r="RJR302"/>
      <c r="RJS302"/>
      <c r="RJT302"/>
      <c r="RJU302"/>
      <c r="RJV302"/>
      <c r="RJW302"/>
      <c r="RJX302"/>
      <c r="RJY302"/>
      <c r="RJZ302"/>
      <c r="RKA302"/>
      <c r="RKB302"/>
      <c r="RKC302"/>
      <c r="RKD302"/>
      <c r="RKE302"/>
      <c r="RKF302"/>
      <c r="RKG302"/>
      <c r="RKH302"/>
      <c r="RKI302"/>
      <c r="RKJ302"/>
      <c r="RKK302"/>
      <c r="RKL302"/>
      <c r="RKM302"/>
      <c r="RKN302"/>
      <c r="RKO302"/>
      <c r="RKP302"/>
      <c r="RKQ302"/>
      <c r="RKR302"/>
      <c r="RKS302"/>
      <c r="RKT302"/>
      <c r="RKU302"/>
      <c r="RKV302"/>
      <c r="RKW302"/>
      <c r="RKX302"/>
      <c r="RKY302"/>
      <c r="RKZ302"/>
      <c r="RLA302"/>
      <c r="RLB302"/>
      <c r="RLC302"/>
      <c r="RLD302"/>
      <c r="RLE302"/>
      <c r="RLF302"/>
      <c r="RLG302"/>
      <c r="RLH302"/>
      <c r="RLI302"/>
      <c r="RLJ302"/>
      <c r="RLK302"/>
      <c r="RLL302"/>
      <c r="RLM302"/>
      <c r="RLN302"/>
      <c r="RLO302"/>
      <c r="RLP302"/>
      <c r="RLQ302"/>
      <c r="RLR302"/>
      <c r="RLS302"/>
      <c r="RLT302"/>
      <c r="RLU302"/>
      <c r="RLV302"/>
      <c r="RLW302"/>
      <c r="RLX302"/>
      <c r="RLY302"/>
      <c r="RLZ302"/>
      <c r="RMA302"/>
      <c r="RMB302"/>
      <c r="RMC302"/>
      <c r="RMD302"/>
      <c r="RME302"/>
      <c r="RMF302"/>
      <c r="RMG302"/>
      <c r="RMH302"/>
      <c r="RMI302"/>
      <c r="RMJ302"/>
      <c r="RMK302"/>
      <c r="RML302"/>
      <c r="RMM302"/>
      <c r="RMN302"/>
      <c r="RMO302"/>
      <c r="RMP302"/>
      <c r="RMQ302"/>
      <c r="RMR302"/>
      <c r="RMS302"/>
      <c r="RMT302"/>
      <c r="RMU302"/>
      <c r="RMV302"/>
      <c r="RMW302"/>
      <c r="RMX302"/>
      <c r="RMY302"/>
      <c r="RMZ302"/>
      <c r="RNA302"/>
      <c r="RNB302"/>
      <c r="RNC302"/>
      <c r="RND302"/>
      <c r="RNE302"/>
      <c r="RNF302"/>
      <c r="RNG302"/>
      <c r="RNH302"/>
      <c r="RNI302"/>
      <c r="RNJ302"/>
      <c r="RNK302"/>
      <c r="RNL302"/>
      <c r="RNM302"/>
      <c r="RNN302"/>
      <c r="RNO302"/>
      <c r="RNP302"/>
      <c r="RNQ302"/>
      <c r="RNR302"/>
      <c r="RNS302"/>
      <c r="RNT302"/>
      <c r="RNU302"/>
      <c r="RNV302"/>
      <c r="RNW302"/>
      <c r="RNX302"/>
      <c r="RNY302"/>
      <c r="RNZ302"/>
      <c r="ROA302"/>
      <c r="ROB302"/>
      <c r="ROC302"/>
      <c r="ROD302"/>
      <c r="ROE302"/>
      <c r="ROF302"/>
      <c r="ROG302"/>
      <c r="ROH302"/>
      <c r="ROI302"/>
      <c r="ROJ302"/>
      <c r="ROK302"/>
      <c r="ROL302"/>
      <c r="ROM302"/>
      <c r="RON302"/>
      <c r="ROO302"/>
      <c r="ROP302"/>
      <c r="ROQ302"/>
      <c r="ROR302"/>
      <c r="ROS302"/>
      <c r="ROT302"/>
      <c r="ROU302"/>
      <c r="ROV302"/>
      <c r="ROW302"/>
      <c r="ROX302"/>
      <c r="ROY302"/>
      <c r="ROZ302"/>
      <c r="RPA302"/>
      <c r="RPB302"/>
      <c r="RPC302"/>
      <c r="RPD302"/>
      <c r="RPE302"/>
      <c r="RPF302"/>
      <c r="RPG302"/>
      <c r="RPH302"/>
      <c r="RPI302"/>
      <c r="RPJ302"/>
      <c r="RPK302"/>
      <c r="RPL302"/>
      <c r="RPM302"/>
      <c r="RPN302"/>
      <c r="RPO302"/>
      <c r="RPP302"/>
      <c r="RPQ302"/>
      <c r="RPR302"/>
      <c r="RPS302"/>
      <c r="RPT302"/>
      <c r="RPU302"/>
      <c r="RPV302"/>
      <c r="RPW302"/>
      <c r="RPX302"/>
      <c r="RPY302"/>
      <c r="RPZ302"/>
      <c r="RQA302"/>
      <c r="RQB302"/>
      <c r="RQC302"/>
      <c r="RQD302"/>
      <c r="RQE302"/>
      <c r="RQF302"/>
      <c r="RQG302"/>
      <c r="RQH302"/>
      <c r="RQI302"/>
      <c r="RQJ302"/>
      <c r="RQK302"/>
      <c r="RQL302"/>
      <c r="RQM302"/>
      <c r="RQN302"/>
      <c r="RQO302"/>
      <c r="RQP302"/>
      <c r="RQQ302"/>
      <c r="RQR302"/>
      <c r="RQS302"/>
      <c r="RQT302"/>
      <c r="RQU302"/>
      <c r="RQV302"/>
      <c r="RQW302"/>
      <c r="RQX302"/>
      <c r="RQY302"/>
      <c r="RQZ302"/>
      <c r="RRA302"/>
      <c r="RRB302"/>
      <c r="RRC302"/>
      <c r="RRD302"/>
      <c r="RRE302"/>
      <c r="RRF302"/>
      <c r="RRG302"/>
      <c r="RRH302"/>
      <c r="RRI302"/>
      <c r="RRJ302"/>
      <c r="RRK302"/>
      <c r="RRL302"/>
      <c r="RRM302"/>
      <c r="RRN302"/>
      <c r="RRO302"/>
      <c r="RRP302"/>
      <c r="RRQ302"/>
      <c r="RRR302"/>
      <c r="RRS302"/>
      <c r="RRT302"/>
      <c r="RRU302"/>
      <c r="RRV302"/>
      <c r="RRW302"/>
      <c r="RRX302"/>
      <c r="RRY302"/>
      <c r="RRZ302"/>
      <c r="RSA302"/>
      <c r="RSB302"/>
      <c r="RSC302"/>
      <c r="RSD302"/>
      <c r="RSE302"/>
      <c r="RSF302"/>
      <c r="RSG302"/>
      <c r="RSH302"/>
      <c r="RSI302"/>
      <c r="RSJ302"/>
      <c r="RSK302"/>
      <c r="RSL302"/>
      <c r="RSM302"/>
      <c r="RSN302"/>
      <c r="RSO302"/>
      <c r="RSP302"/>
      <c r="RSQ302"/>
      <c r="RSR302"/>
      <c r="RSS302"/>
      <c r="RST302"/>
      <c r="RSU302"/>
      <c r="RSV302"/>
      <c r="RSW302"/>
      <c r="RSX302"/>
      <c r="RSY302"/>
      <c r="RSZ302"/>
      <c r="RTA302"/>
      <c r="RTB302"/>
      <c r="RTC302"/>
      <c r="RTD302"/>
      <c r="RTE302"/>
      <c r="RTF302"/>
      <c r="RTG302"/>
      <c r="RTH302"/>
      <c r="RTI302"/>
      <c r="RTJ302"/>
      <c r="RTK302"/>
      <c r="RTL302"/>
      <c r="RTM302"/>
      <c r="RTN302"/>
      <c r="RTO302"/>
      <c r="RTP302"/>
      <c r="RTQ302"/>
      <c r="RTR302"/>
      <c r="RTS302"/>
      <c r="RTT302"/>
      <c r="RTU302"/>
      <c r="RTV302"/>
      <c r="RTW302"/>
      <c r="RTX302"/>
      <c r="RTY302"/>
      <c r="RTZ302"/>
      <c r="RUA302"/>
      <c r="RUB302"/>
      <c r="RUC302"/>
      <c r="RUD302"/>
      <c r="RUE302"/>
      <c r="RUF302"/>
      <c r="RUG302"/>
      <c r="RUH302"/>
      <c r="RUI302"/>
      <c r="RUJ302"/>
      <c r="RUK302"/>
      <c r="RUL302"/>
      <c r="RUM302"/>
      <c r="RUN302"/>
      <c r="RUO302"/>
      <c r="RUP302"/>
      <c r="RUQ302"/>
      <c r="RUR302"/>
      <c r="RUS302"/>
      <c r="RUT302"/>
      <c r="RUU302"/>
      <c r="RUV302"/>
      <c r="RUW302"/>
      <c r="RUX302"/>
      <c r="RUY302"/>
      <c r="RUZ302"/>
      <c r="RVA302"/>
      <c r="RVB302"/>
      <c r="RVC302"/>
      <c r="RVD302"/>
      <c r="RVE302"/>
      <c r="RVF302"/>
      <c r="RVG302"/>
      <c r="RVH302"/>
      <c r="RVI302"/>
      <c r="RVJ302"/>
      <c r="RVK302"/>
      <c r="RVL302"/>
      <c r="RVM302"/>
      <c r="RVN302"/>
      <c r="RVO302"/>
      <c r="RVP302"/>
      <c r="RVQ302"/>
      <c r="RVR302"/>
      <c r="RVS302"/>
      <c r="RVT302"/>
      <c r="RVU302"/>
      <c r="RVV302"/>
      <c r="RVW302"/>
      <c r="RVX302"/>
      <c r="RVY302"/>
      <c r="RVZ302"/>
      <c r="RWA302"/>
      <c r="RWB302"/>
      <c r="RWC302"/>
      <c r="RWD302"/>
      <c r="RWE302"/>
      <c r="RWF302"/>
      <c r="RWG302"/>
      <c r="RWH302"/>
      <c r="RWI302"/>
      <c r="RWJ302"/>
      <c r="RWK302"/>
      <c r="RWL302"/>
      <c r="RWM302"/>
      <c r="RWN302"/>
      <c r="RWO302"/>
      <c r="RWP302"/>
      <c r="RWQ302"/>
      <c r="RWR302"/>
      <c r="RWS302"/>
      <c r="RWT302"/>
      <c r="RWU302"/>
      <c r="RWV302"/>
      <c r="RWW302"/>
      <c r="RWX302"/>
      <c r="RWY302"/>
      <c r="RWZ302"/>
      <c r="RXA302"/>
      <c r="RXB302"/>
      <c r="RXC302"/>
      <c r="RXD302"/>
      <c r="RXE302"/>
      <c r="RXF302"/>
      <c r="RXG302"/>
      <c r="RXH302"/>
      <c r="RXI302"/>
      <c r="RXJ302"/>
      <c r="RXK302"/>
      <c r="RXL302"/>
      <c r="RXM302"/>
      <c r="RXN302"/>
      <c r="RXO302"/>
      <c r="RXP302"/>
      <c r="RXQ302"/>
      <c r="RXR302"/>
      <c r="RXS302"/>
      <c r="RXT302"/>
      <c r="RXU302"/>
      <c r="RXV302"/>
      <c r="RXW302"/>
      <c r="RXX302"/>
      <c r="RXY302"/>
      <c r="RXZ302"/>
      <c r="RYA302"/>
      <c r="RYB302"/>
      <c r="RYC302"/>
      <c r="RYD302"/>
      <c r="RYE302"/>
      <c r="RYF302"/>
      <c r="RYG302"/>
      <c r="RYH302"/>
      <c r="RYI302"/>
      <c r="RYJ302"/>
      <c r="RYK302"/>
      <c r="RYL302"/>
      <c r="RYM302"/>
      <c r="RYN302"/>
      <c r="RYO302"/>
      <c r="RYP302"/>
      <c r="RYQ302"/>
      <c r="RYR302"/>
      <c r="RYS302"/>
      <c r="RYT302"/>
      <c r="RYU302"/>
      <c r="RYV302"/>
      <c r="RYW302"/>
      <c r="RYX302"/>
      <c r="RYY302"/>
      <c r="RYZ302"/>
      <c r="RZA302"/>
      <c r="RZB302"/>
      <c r="RZC302"/>
      <c r="RZD302"/>
      <c r="RZE302"/>
      <c r="RZF302"/>
      <c r="RZG302"/>
      <c r="RZH302"/>
      <c r="RZI302"/>
      <c r="RZJ302"/>
      <c r="RZK302"/>
      <c r="RZL302"/>
      <c r="RZM302"/>
      <c r="RZN302"/>
      <c r="RZO302"/>
      <c r="RZP302"/>
      <c r="RZQ302"/>
      <c r="RZR302"/>
      <c r="RZS302"/>
      <c r="RZT302"/>
      <c r="RZU302"/>
      <c r="RZV302"/>
      <c r="RZW302"/>
      <c r="RZX302"/>
      <c r="RZY302"/>
      <c r="RZZ302"/>
      <c r="SAA302"/>
      <c r="SAB302"/>
      <c r="SAC302"/>
      <c r="SAD302"/>
      <c r="SAE302"/>
      <c r="SAF302"/>
      <c r="SAG302"/>
      <c r="SAH302"/>
      <c r="SAI302"/>
      <c r="SAJ302"/>
      <c r="SAK302"/>
      <c r="SAL302"/>
      <c r="SAM302"/>
      <c r="SAN302"/>
      <c r="SAO302"/>
      <c r="SAP302"/>
      <c r="SAQ302"/>
      <c r="SAR302"/>
      <c r="SAS302"/>
      <c r="SAT302"/>
      <c r="SAU302"/>
      <c r="SAV302"/>
      <c r="SAW302"/>
      <c r="SAX302"/>
      <c r="SAY302"/>
      <c r="SAZ302"/>
      <c r="SBA302"/>
      <c r="SBB302"/>
      <c r="SBC302"/>
      <c r="SBD302"/>
      <c r="SBE302"/>
      <c r="SBF302"/>
      <c r="SBG302"/>
      <c r="SBH302"/>
      <c r="SBI302"/>
      <c r="SBJ302"/>
      <c r="SBK302"/>
      <c r="SBL302"/>
      <c r="SBM302"/>
      <c r="SBN302"/>
      <c r="SBO302"/>
      <c r="SBP302"/>
      <c r="SBQ302"/>
      <c r="SBR302"/>
      <c r="SBS302"/>
      <c r="SBT302"/>
      <c r="SBU302"/>
      <c r="SBV302"/>
      <c r="SBW302"/>
      <c r="SBX302"/>
      <c r="SBY302"/>
      <c r="SBZ302"/>
      <c r="SCA302"/>
      <c r="SCB302"/>
      <c r="SCC302"/>
      <c r="SCD302"/>
      <c r="SCE302"/>
      <c r="SCF302"/>
      <c r="SCG302"/>
      <c r="SCH302"/>
      <c r="SCI302"/>
      <c r="SCJ302"/>
      <c r="SCK302"/>
      <c r="SCL302"/>
      <c r="SCM302"/>
      <c r="SCN302"/>
      <c r="SCO302"/>
      <c r="SCP302"/>
      <c r="SCQ302"/>
      <c r="SCR302"/>
      <c r="SCS302"/>
      <c r="SCT302"/>
      <c r="SCU302"/>
      <c r="SCV302"/>
      <c r="SCW302"/>
      <c r="SCX302"/>
      <c r="SCY302"/>
      <c r="SCZ302"/>
      <c r="SDA302"/>
      <c r="SDB302"/>
      <c r="SDC302"/>
      <c r="SDD302"/>
      <c r="SDE302"/>
      <c r="SDF302"/>
      <c r="SDG302"/>
      <c r="SDH302"/>
      <c r="SDI302"/>
      <c r="SDJ302"/>
      <c r="SDK302"/>
      <c r="SDL302"/>
      <c r="SDM302"/>
      <c r="SDN302"/>
      <c r="SDO302"/>
      <c r="SDP302"/>
      <c r="SDQ302"/>
      <c r="SDR302"/>
      <c r="SDS302"/>
      <c r="SDT302"/>
      <c r="SDU302"/>
      <c r="SDV302"/>
      <c r="SDW302"/>
      <c r="SDX302"/>
      <c r="SDY302"/>
      <c r="SDZ302"/>
      <c r="SEA302"/>
      <c r="SEB302"/>
      <c r="SEC302"/>
      <c r="SED302"/>
      <c r="SEE302"/>
      <c r="SEF302"/>
      <c r="SEG302"/>
      <c r="SEH302"/>
      <c r="SEI302"/>
      <c r="SEJ302"/>
      <c r="SEK302"/>
      <c r="SEL302"/>
      <c r="SEM302"/>
      <c r="SEN302"/>
      <c r="SEO302"/>
      <c r="SEP302"/>
      <c r="SEQ302"/>
      <c r="SER302"/>
      <c r="SES302"/>
      <c r="SET302"/>
      <c r="SEU302"/>
      <c r="SEV302"/>
      <c r="SEW302"/>
      <c r="SEX302"/>
      <c r="SEY302"/>
      <c r="SEZ302"/>
      <c r="SFA302"/>
      <c r="SFB302"/>
      <c r="SFC302"/>
      <c r="SFD302"/>
      <c r="SFE302"/>
      <c r="SFF302"/>
      <c r="SFG302"/>
      <c r="SFH302"/>
      <c r="SFI302"/>
      <c r="SFJ302"/>
      <c r="SFK302"/>
      <c r="SFL302"/>
      <c r="SFM302"/>
      <c r="SFN302"/>
      <c r="SFO302"/>
      <c r="SFP302"/>
      <c r="SFQ302"/>
      <c r="SFR302"/>
      <c r="SFS302"/>
      <c r="SFT302"/>
      <c r="SFU302"/>
      <c r="SFV302"/>
      <c r="SFW302"/>
      <c r="SFX302"/>
      <c r="SFY302"/>
      <c r="SFZ302"/>
      <c r="SGA302"/>
      <c r="SGB302"/>
      <c r="SGC302"/>
      <c r="SGD302"/>
      <c r="SGE302"/>
      <c r="SGF302"/>
      <c r="SGG302"/>
      <c r="SGH302"/>
      <c r="SGI302"/>
      <c r="SGJ302"/>
      <c r="SGK302"/>
      <c r="SGL302"/>
      <c r="SGM302"/>
      <c r="SGN302"/>
      <c r="SGO302"/>
      <c r="SGP302"/>
      <c r="SGQ302"/>
      <c r="SGR302"/>
      <c r="SGS302"/>
      <c r="SGT302"/>
      <c r="SGU302"/>
      <c r="SGV302"/>
      <c r="SGW302"/>
      <c r="SGX302"/>
      <c r="SGY302"/>
      <c r="SGZ302"/>
      <c r="SHA302"/>
      <c r="SHB302"/>
      <c r="SHC302"/>
      <c r="SHD302"/>
      <c r="SHE302"/>
      <c r="SHF302"/>
      <c r="SHG302"/>
      <c r="SHH302"/>
      <c r="SHI302"/>
      <c r="SHJ302"/>
      <c r="SHK302"/>
      <c r="SHL302"/>
      <c r="SHM302"/>
      <c r="SHN302"/>
      <c r="SHO302"/>
      <c r="SHP302"/>
      <c r="SHQ302"/>
      <c r="SHR302"/>
      <c r="SHS302"/>
      <c r="SHT302"/>
      <c r="SHU302"/>
      <c r="SHV302"/>
      <c r="SHW302"/>
      <c r="SHX302"/>
      <c r="SHY302"/>
      <c r="SHZ302"/>
      <c r="SIA302"/>
      <c r="SIB302"/>
      <c r="SIC302"/>
      <c r="SID302"/>
      <c r="SIE302"/>
      <c r="SIF302"/>
      <c r="SIG302"/>
      <c r="SIH302"/>
      <c r="SII302"/>
      <c r="SIJ302"/>
      <c r="SIK302"/>
      <c r="SIL302"/>
      <c r="SIM302"/>
      <c r="SIN302"/>
      <c r="SIO302"/>
      <c r="SIP302"/>
      <c r="SIQ302"/>
      <c r="SIR302"/>
      <c r="SIS302"/>
      <c r="SIT302"/>
      <c r="SIU302"/>
      <c r="SIV302"/>
      <c r="SIW302"/>
      <c r="SIX302"/>
      <c r="SIY302"/>
      <c r="SIZ302"/>
      <c r="SJA302"/>
      <c r="SJB302"/>
      <c r="SJC302"/>
      <c r="SJD302"/>
      <c r="SJE302"/>
      <c r="SJF302"/>
      <c r="SJG302"/>
      <c r="SJH302"/>
      <c r="SJI302"/>
      <c r="SJJ302"/>
      <c r="SJK302"/>
      <c r="SJL302"/>
      <c r="SJM302"/>
      <c r="SJN302"/>
      <c r="SJO302"/>
      <c r="SJP302"/>
      <c r="SJQ302"/>
      <c r="SJR302"/>
      <c r="SJS302"/>
      <c r="SJT302"/>
      <c r="SJU302"/>
      <c r="SJV302"/>
      <c r="SJW302"/>
      <c r="SJX302"/>
      <c r="SJY302"/>
      <c r="SJZ302"/>
      <c r="SKA302"/>
      <c r="SKB302"/>
      <c r="SKC302"/>
      <c r="SKD302"/>
      <c r="SKE302"/>
      <c r="SKF302"/>
      <c r="SKG302"/>
      <c r="SKH302"/>
      <c r="SKI302"/>
      <c r="SKJ302"/>
      <c r="SKK302"/>
      <c r="SKL302"/>
      <c r="SKM302"/>
      <c r="SKN302"/>
      <c r="SKO302"/>
      <c r="SKP302"/>
      <c r="SKQ302"/>
      <c r="SKR302"/>
      <c r="SKS302"/>
      <c r="SKT302"/>
      <c r="SKU302"/>
      <c r="SKV302"/>
      <c r="SKW302"/>
      <c r="SKX302"/>
      <c r="SKY302"/>
      <c r="SKZ302"/>
      <c r="SLA302"/>
      <c r="SLB302"/>
      <c r="SLC302"/>
      <c r="SLD302"/>
      <c r="SLE302"/>
      <c r="SLF302"/>
      <c r="SLG302"/>
      <c r="SLH302"/>
      <c r="SLI302"/>
      <c r="SLJ302"/>
      <c r="SLK302"/>
      <c r="SLL302"/>
      <c r="SLM302"/>
      <c r="SLN302"/>
      <c r="SLO302"/>
      <c r="SLP302"/>
      <c r="SLQ302"/>
      <c r="SLR302"/>
      <c r="SLS302"/>
      <c r="SLT302"/>
      <c r="SLU302"/>
      <c r="SLV302"/>
      <c r="SLW302"/>
      <c r="SLX302"/>
      <c r="SLY302"/>
      <c r="SLZ302"/>
      <c r="SMA302"/>
      <c r="SMB302"/>
      <c r="SMC302"/>
      <c r="SMD302"/>
      <c r="SME302"/>
      <c r="SMF302"/>
      <c r="SMG302"/>
      <c r="SMH302"/>
      <c r="SMI302"/>
      <c r="SMJ302"/>
      <c r="SMK302"/>
      <c r="SML302"/>
      <c r="SMM302"/>
      <c r="SMN302"/>
      <c r="SMO302"/>
      <c r="SMP302"/>
      <c r="SMQ302"/>
      <c r="SMR302"/>
      <c r="SMS302"/>
      <c r="SMT302"/>
      <c r="SMU302"/>
      <c r="SMV302"/>
      <c r="SMW302"/>
      <c r="SMX302"/>
      <c r="SMY302"/>
      <c r="SMZ302"/>
      <c r="SNA302"/>
      <c r="SNB302"/>
      <c r="SNC302"/>
      <c r="SND302"/>
      <c r="SNE302"/>
      <c r="SNF302"/>
      <c r="SNG302"/>
      <c r="SNH302"/>
      <c r="SNI302"/>
      <c r="SNJ302"/>
      <c r="SNK302"/>
      <c r="SNL302"/>
      <c r="SNM302"/>
      <c r="SNN302"/>
      <c r="SNO302"/>
      <c r="SNP302"/>
      <c r="SNQ302"/>
      <c r="SNR302"/>
      <c r="SNS302"/>
      <c r="SNT302"/>
      <c r="SNU302"/>
      <c r="SNV302"/>
      <c r="SNW302"/>
      <c r="SNX302"/>
      <c r="SNY302"/>
      <c r="SNZ302"/>
      <c r="SOA302"/>
      <c r="SOB302"/>
      <c r="SOC302"/>
      <c r="SOD302"/>
      <c r="SOE302"/>
      <c r="SOF302"/>
      <c r="SOG302"/>
      <c r="SOH302"/>
      <c r="SOI302"/>
      <c r="SOJ302"/>
      <c r="SOK302"/>
      <c r="SOL302"/>
      <c r="SOM302"/>
      <c r="SON302"/>
      <c r="SOO302"/>
      <c r="SOP302"/>
      <c r="SOQ302"/>
      <c r="SOR302"/>
      <c r="SOS302"/>
      <c r="SOT302"/>
      <c r="SOU302"/>
      <c r="SOV302"/>
      <c r="SOW302"/>
      <c r="SOX302"/>
      <c r="SOY302"/>
      <c r="SOZ302"/>
      <c r="SPA302"/>
      <c r="SPB302"/>
      <c r="SPC302"/>
      <c r="SPD302"/>
      <c r="SPE302"/>
      <c r="SPF302"/>
      <c r="SPG302"/>
      <c r="SPH302"/>
      <c r="SPI302"/>
      <c r="SPJ302"/>
      <c r="SPK302"/>
      <c r="SPL302"/>
      <c r="SPM302"/>
      <c r="SPN302"/>
      <c r="SPO302"/>
      <c r="SPP302"/>
      <c r="SPQ302"/>
      <c r="SPR302"/>
      <c r="SPS302"/>
      <c r="SPT302"/>
      <c r="SPU302"/>
      <c r="SPV302"/>
      <c r="SPW302"/>
      <c r="SPX302"/>
      <c r="SPY302"/>
      <c r="SPZ302"/>
      <c r="SQA302"/>
      <c r="SQB302"/>
      <c r="SQC302"/>
      <c r="SQD302"/>
      <c r="SQE302"/>
      <c r="SQF302"/>
      <c r="SQG302"/>
      <c r="SQH302"/>
      <c r="SQI302"/>
      <c r="SQJ302"/>
      <c r="SQK302"/>
      <c r="SQL302"/>
      <c r="SQM302"/>
      <c r="SQN302"/>
      <c r="SQO302"/>
      <c r="SQP302"/>
      <c r="SQQ302"/>
      <c r="SQR302"/>
      <c r="SQS302"/>
      <c r="SQT302"/>
      <c r="SQU302"/>
      <c r="SQV302"/>
      <c r="SQW302"/>
      <c r="SQX302"/>
      <c r="SQY302"/>
      <c r="SQZ302"/>
      <c r="SRA302"/>
      <c r="SRB302"/>
      <c r="SRC302"/>
      <c r="SRD302"/>
      <c r="SRE302"/>
      <c r="SRF302"/>
      <c r="SRG302"/>
      <c r="SRH302"/>
      <c r="SRI302"/>
      <c r="SRJ302"/>
      <c r="SRK302"/>
      <c r="SRL302"/>
      <c r="SRM302"/>
      <c r="SRN302"/>
      <c r="SRO302"/>
      <c r="SRP302"/>
      <c r="SRQ302"/>
      <c r="SRR302"/>
      <c r="SRS302"/>
      <c r="SRT302"/>
      <c r="SRU302"/>
      <c r="SRV302"/>
      <c r="SRW302"/>
      <c r="SRX302"/>
      <c r="SRY302"/>
      <c r="SRZ302"/>
      <c r="SSA302"/>
      <c r="SSB302"/>
      <c r="SSC302"/>
      <c r="SSD302"/>
      <c r="SSE302"/>
      <c r="SSF302"/>
      <c r="SSG302"/>
      <c r="SSH302"/>
      <c r="SSI302"/>
      <c r="SSJ302"/>
      <c r="SSK302"/>
      <c r="SSL302"/>
      <c r="SSM302"/>
      <c r="SSN302"/>
      <c r="SSO302"/>
      <c r="SSP302"/>
      <c r="SSQ302"/>
      <c r="SSR302"/>
      <c r="SSS302"/>
      <c r="SST302"/>
      <c r="SSU302"/>
      <c r="SSV302"/>
      <c r="SSW302"/>
      <c r="SSX302"/>
      <c r="SSY302"/>
      <c r="SSZ302"/>
      <c r="STA302"/>
      <c r="STB302"/>
      <c r="STC302"/>
      <c r="STD302"/>
      <c r="STE302"/>
      <c r="STF302"/>
      <c r="STG302"/>
      <c r="STH302"/>
      <c r="STI302"/>
      <c r="STJ302"/>
      <c r="STK302"/>
      <c r="STL302"/>
      <c r="STM302"/>
      <c r="STN302"/>
      <c r="STO302"/>
      <c r="STP302"/>
      <c r="STQ302"/>
      <c r="STR302"/>
      <c r="STS302"/>
      <c r="STT302"/>
      <c r="STU302"/>
      <c r="STV302"/>
      <c r="STW302"/>
      <c r="STX302"/>
      <c r="STY302"/>
      <c r="STZ302"/>
      <c r="SUA302"/>
      <c r="SUB302"/>
      <c r="SUC302"/>
      <c r="SUD302"/>
      <c r="SUE302"/>
      <c r="SUF302"/>
      <c r="SUG302"/>
      <c r="SUH302"/>
      <c r="SUI302"/>
      <c r="SUJ302"/>
      <c r="SUK302"/>
      <c r="SUL302"/>
      <c r="SUM302"/>
      <c r="SUN302"/>
      <c r="SUO302"/>
      <c r="SUP302"/>
      <c r="SUQ302"/>
      <c r="SUR302"/>
      <c r="SUS302"/>
      <c r="SUT302"/>
      <c r="SUU302"/>
      <c r="SUV302"/>
      <c r="SUW302"/>
      <c r="SUX302"/>
      <c r="SUY302"/>
      <c r="SUZ302"/>
      <c r="SVA302"/>
      <c r="SVB302"/>
      <c r="SVC302"/>
      <c r="SVD302"/>
      <c r="SVE302"/>
      <c r="SVF302"/>
      <c r="SVG302"/>
      <c r="SVH302"/>
      <c r="SVI302"/>
      <c r="SVJ302"/>
      <c r="SVK302"/>
      <c r="SVL302"/>
      <c r="SVM302"/>
      <c r="SVN302"/>
      <c r="SVO302"/>
      <c r="SVP302"/>
      <c r="SVQ302"/>
      <c r="SVR302"/>
      <c r="SVS302"/>
      <c r="SVT302"/>
      <c r="SVU302"/>
      <c r="SVV302"/>
      <c r="SVW302"/>
      <c r="SVX302"/>
      <c r="SVY302"/>
      <c r="SVZ302"/>
      <c r="SWA302"/>
      <c r="SWB302"/>
      <c r="SWC302"/>
      <c r="SWD302"/>
      <c r="SWE302"/>
      <c r="SWF302"/>
      <c r="SWG302"/>
      <c r="SWH302"/>
      <c r="SWI302"/>
      <c r="SWJ302"/>
      <c r="SWK302"/>
      <c r="SWL302"/>
      <c r="SWM302"/>
      <c r="SWN302"/>
      <c r="SWO302"/>
      <c r="SWP302"/>
      <c r="SWQ302"/>
      <c r="SWR302"/>
      <c r="SWS302"/>
      <c r="SWT302"/>
      <c r="SWU302"/>
      <c r="SWV302"/>
      <c r="SWW302"/>
      <c r="SWX302"/>
      <c r="SWY302"/>
      <c r="SWZ302"/>
      <c r="SXA302"/>
      <c r="SXB302"/>
      <c r="SXC302"/>
      <c r="SXD302"/>
      <c r="SXE302"/>
      <c r="SXF302"/>
      <c r="SXG302"/>
      <c r="SXH302"/>
      <c r="SXI302"/>
      <c r="SXJ302"/>
      <c r="SXK302"/>
      <c r="SXL302"/>
      <c r="SXM302"/>
      <c r="SXN302"/>
      <c r="SXO302"/>
      <c r="SXP302"/>
      <c r="SXQ302"/>
      <c r="SXR302"/>
      <c r="SXS302"/>
      <c r="SXT302"/>
      <c r="SXU302"/>
      <c r="SXV302"/>
      <c r="SXW302"/>
      <c r="SXX302"/>
      <c r="SXY302"/>
      <c r="SXZ302"/>
      <c r="SYA302"/>
      <c r="SYB302"/>
      <c r="SYC302"/>
      <c r="SYD302"/>
      <c r="SYE302"/>
      <c r="SYF302"/>
      <c r="SYG302"/>
      <c r="SYH302"/>
      <c r="SYI302"/>
      <c r="SYJ302"/>
      <c r="SYK302"/>
      <c r="SYL302"/>
      <c r="SYM302"/>
      <c r="SYN302"/>
      <c r="SYO302"/>
      <c r="SYP302"/>
      <c r="SYQ302"/>
      <c r="SYR302"/>
      <c r="SYS302"/>
      <c r="SYT302"/>
      <c r="SYU302"/>
      <c r="SYV302"/>
      <c r="SYW302"/>
      <c r="SYX302"/>
      <c r="SYY302"/>
      <c r="SYZ302"/>
      <c r="SZA302"/>
      <c r="SZB302"/>
      <c r="SZC302"/>
      <c r="SZD302"/>
      <c r="SZE302"/>
      <c r="SZF302"/>
      <c r="SZG302"/>
      <c r="SZH302"/>
      <c r="SZI302"/>
      <c r="SZJ302"/>
      <c r="SZK302"/>
      <c r="SZL302"/>
      <c r="SZM302"/>
      <c r="SZN302"/>
      <c r="SZO302"/>
      <c r="SZP302"/>
      <c r="SZQ302"/>
      <c r="SZR302"/>
      <c r="SZS302"/>
      <c r="SZT302"/>
      <c r="SZU302"/>
      <c r="SZV302"/>
      <c r="SZW302"/>
      <c r="SZX302"/>
      <c r="SZY302"/>
      <c r="SZZ302"/>
      <c r="TAA302"/>
      <c r="TAB302"/>
      <c r="TAC302"/>
      <c r="TAD302"/>
      <c r="TAE302"/>
      <c r="TAF302"/>
      <c r="TAG302"/>
      <c r="TAH302"/>
      <c r="TAI302"/>
      <c r="TAJ302"/>
      <c r="TAK302"/>
      <c r="TAL302"/>
      <c r="TAM302"/>
      <c r="TAN302"/>
      <c r="TAO302"/>
      <c r="TAP302"/>
      <c r="TAQ302"/>
      <c r="TAR302"/>
      <c r="TAS302"/>
      <c r="TAT302"/>
      <c r="TAU302"/>
      <c r="TAV302"/>
      <c r="TAW302"/>
      <c r="TAX302"/>
      <c r="TAY302"/>
      <c r="TAZ302"/>
      <c r="TBA302"/>
      <c r="TBB302"/>
      <c r="TBC302"/>
      <c r="TBD302"/>
      <c r="TBE302"/>
      <c r="TBF302"/>
      <c r="TBG302"/>
      <c r="TBH302"/>
      <c r="TBI302"/>
      <c r="TBJ302"/>
      <c r="TBK302"/>
      <c r="TBL302"/>
      <c r="TBM302"/>
      <c r="TBN302"/>
      <c r="TBO302"/>
      <c r="TBP302"/>
      <c r="TBQ302"/>
      <c r="TBR302"/>
      <c r="TBS302"/>
      <c r="TBT302"/>
      <c r="TBU302"/>
      <c r="TBV302"/>
      <c r="TBW302"/>
      <c r="TBX302"/>
      <c r="TBY302"/>
      <c r="TBZ302"/>
      <c r="TCA302"/>
      <c r="TCB302"/>
      <c r="TCC302"/>
      <c r="TCD302"/>
      <c r="TCE302"/>
      <c r="TCF302"/>
      <c r="TCG302"/>
      <c r="TCH302"/>
      <c r="TCI302"/>
      <c r="TCJ302"/>
      <c r="TCK302"/>
      <c r="TCL302"/>
      <c r="TCM302"/>
      <c r="TCN302"/>
      <c r="TCO302"/>
      <c r="TCP302"/>
      <c r="TCQ302"/>
      <c r="TCR302"/>
      <c r="TCS302"/>
      <c r="TCT302"/>
      <c r="TCU302"/>
      <c r="TCV302"/>
      <c r="TCW302"/>
      <c r="TCX302"/>
      <c r="TCY302"/>
      <c r="TCZ302"/>
      <c r="TDA302"/>
      <c r="TDB302"/>
      <c r="TDC302"/>
      <c r="TDD302"/>
      <c r="TDE302"/>
      <c r="TDF302"/>
      <c r="TDG302"/>
      <c r="TDH302"/>
      <c r="TDI302"/>
      <c r="TDJ302"/>
      <c r="TDK302"/>
      <c r="TDL302"/>
      <c r="TDM302"/>
      <c r="TDN302"/>
      <c r="TDO302"/>
      <c r="TDP302"/>
      <c r="TDQ302"/>
      <c r="TDR302"/>
      <c r="TDS302"/>
      <c r="TDT302"/>
      <c r="TDU302"/>
      <c r="TDV302"/>
      <c r="TDW302"/>
      <c r="TDX302"/>
      <c r="TDY302"/>
      <c r="TDZ302"/>
      <c r="TEA302"/>
      <c r="TEB302"/>
      <c r="TEC302"/>
      <c r="TED302"/>
      <c r="TEE302"/>
      <c r="TEF302"/>
      <c r="TEG302"/>
      <c r="TEH302"/>
      <c r="TEI302"/>
      <c r="TEJ302"/>
      <c r="TEK302"/>
      <c r="TEL302"/>
      <c r="TEM302"/>
      <c r="TEN302"/>
      <c r="TEO302"/>
      <c r="TEP302"/>
      <c r="TEQ302"/>
      <c r="TER302"/>
      <c r="TES302"/>
      <c r="TET302"/>
      <c r="TEU302"/>
      <c r="TEV302"/>
      <c r="TEW302"/>
      <c r="TEX302"/>
      <c r="TEY302"/>
      <c r="TEZ302"/>
      <c r="TFA302"/>
      <c r="TFB302"/>
      <c r="TFC302"/>
      <c r="TFD302"/>
      <c r="TFE302"/>
      <c r="TFF302"/>
      <c r="TFG302"/>
      <c r="TFH302"/>
      <c r="TFI302"/>
      <c r="TFJ302"/>
      <c r="TFK302"/>
      <c r="TFL302"/>
      <c r="TFM302"/>
      <c r="TFN302"/>
      <c r="TFO302"/>
      <c r="TFP302"/>
      <c r="TFQ302"/>
      <c r="TFR302"/>
      <c r="TFS302"/>
      <c r="TFT302"/>
      <c r="TFU302"/>
      <c r="TFV302"/>
      <c r="TFW302"/>
      <c r="TFX302"/>
      <c r="TFY302"/>
      <c r="TFZ302"/>
      <c r="TGA302"/>
      <c r="TGB302"/>
      <c r="TGC302"/>
      <c r="TGD302"/>
      <c r="TGE302"/>
      <c r="TGF302"/>
      <c r="TGG302"/>
      <c r="TGH302"/>
      <c r="TGI302"/>
      <c r="TGJ302"/>
      <c r="TGK302"/>
      <c r="TGL302"/>
      <c r="TGM302"/>
      <c r="TGN302"/>
      <c r="TGO302"/>
      <c r="TGP302"/>
      <c r="TGQ302"/>
      <c r="TGR302"/>
      <c r="TGS302"/>
      <c r="TGT302"/>
      <c r="TGU302"/>
      <c r="TGV302"/>
      <c r="TGW302"/>
      <c r="TGX302"/>
      <c r="TGY302"/>
      <c r="TGZ302"/>
      <c r="THA302"/>
      <c r="THB302"/>
      <c r="THC302"/>
      <c r="THD302"/>
      <c r="THE302"/>
      <c r="THF302"/>
      <c r="THG302"/>
      <c r="THH302"/>
      <c r="THI302"/>
      <c r="THJ302"/>
      <c r="THK302"/>
      <c r="THL302"/>
      <c r="THM302"/>
      <c r="THN302"/>
      <c r="THO302"/>
      <c r="THP302"/>
      <c r="THQ302"/>
      <c r="THR302"/>
      <c r="THS302"/>
      <c r="THT302"/>
      <c r="THU302"/>
      <c r="THV302"/>
      <c r="THW302"/>
      <c r="THX302"/>
      <c r="THY302"/>
      <c r="THZ302"/>
      <c r="TIA302"/>
      <c r="TIB302"/>
      <c r="TIC302"/>
      <c r="TID302"/>
      <c r="TIE302"/>
      <c r="TIF302"/>
      <c r="TIG302"/>
      <c r="TIH302"/>
      <c r="TII302"/>
      <c r="TIJ302"/>
      <c r="TIK302"/>
      <c r="TIL302"/>
      <c r="TIM302"/>
      <c r="TIN302"/>
      <c r="TIO302"/>
      <c r="TIP302"/>
      <c r="TIQ302"/>
      <c r="TIR302"/>
      <c r="TIS302"/>
      <c r="TIT302"/>
      <c r="TIU302"/>
      <c r="TIV302"/>
      <c r="TIW302"/>
      <c r="TIX302"/>
      <c r="TIY302"/>
      <c r="TIZ302"/>
      <c r="TJA302"/>
      <c r="TJB302"/>
      <c r="TJC302"/>
      <c r="TJD302"/>
      <c r="TJE302"/>
      <c r="TJF302"/>
      <c r="TJG302"/>
      <c r="TJH302"/>
      <c r="TJI302"/>
      <c r="TJJ302"/>
      <c r="TJK302"/>
      <c r="TJL302"/>
      <c r="TJM302"/>
      <c r="TJN302"/>
      <c r="TJO302"/>
      <c r="TJP302"/>
      <c r="TJQ302"/>
      <c r="TJR302"/>
      <c r="TJS302"/>
      <c r="TJT302"/>
      <c r="TJU302"/>
      <c r="TJV302"/>
      <c r="TJW302"/>
      <c r="TJX302"/>
      <c r="TJY302"/>
      <c r="TJZ302"/>
      <c r="TKA302"/>
      <c r="TKB302"/>
      <c r="TKC302"/>
      <c r="TKD302"/>
      <c r="TKE302"/>
      <c r="TKF302"/>
      <c r="TKG302"/>
      <c r="TKH302"/>
      <c r="TKI302"/>
      <c r="TKJ302"/>
      <c r="TKK302"/>
      <c r="TKL302"/>
      <c r="TKM302"/>
      <c r="TKN302"/>
      <c r="TKO302"/>
      <c r="TKP302"/>
      <c r="TKQ302"/>
      <c r="TKR302"/>
      <c r="TKS302"/>
      <c r="TKT302"/>
      <c r="TKU302"/>
      <c r="TKV302"/>
      <c r="TKW302"/>
      <c r="TKX302"/>
      <c r="TKY302"/>
      <c r="TKZ302"/>
      <c r="TLA302"/>
      <c r="TLB302"/>
      <c r="TLC302"/>
      <c r="TLD302"/>
      <c r="TLE302"/>
      <c r="TLF302"/>
      <c r="TLG302"/>
      <c r="TLH302"/>
      <c r="TLI302"/>
      <c r="TLJ302"/>
      <c r="TLK302"/>
      <c r="TLL302"/>
      <c r="TLM302"/>
      <c r="TLN302"/>
      <c r="TLO302"/>
      <c r="TLP302"/>
      <c r="TLQ302"/>
      <c r="TLR302"/>
      <c r="TLS302"/>
      <c r="TLT302"/>
      <c r="TLU302"/>
      <c r="TLV302"/>
      <c r="TLW302"/>
      <c r="TLX302"/>
      <c r="TLY302"/>
      <c r="TLZ302"/>
      <c r="TMA302"/>
      <c r="TMB302"/>
      <c r="TMC302"/>
      <c r="TMD302"/>
      <c r="TME302"/>
      <c r="TMF302"/>
      <c r="TMG302"/>
      <c r="TMH302"/>
      <c r="TMI302"/>
      <c r="TMJ302"/>
      <c r="TMK302"/>
      <c r="TML302"/>
      <c r="TMM302"/>
      <c r="TMN302"/>
      <c r="TMO302"/>
      <c r="TMP302"/>
      <c r="TMQ302"/>
      <c r="TMR302"/>
      <c r="TMS302"/>
      <c r="TMT302"/>
      <c r="TMU302"/>
      <c r="TMV302"/>
      <c r="TMW302"/>
      <c r="TMX302"/>
      <c r="TMY302"/>
      <c r="TMZ302"/>
      <c r="TNA302"/>
      <c r="TNB302"/>
      <c r="TNC302"/>
      <c r="TND302"/>
      <c r="TNE302"/>
      <c r="TNF302"/>
      <c r="TNG302"/>
      <c r="TNH302"/>
      <c r="TNI302"/>
      <c r="TNJ302"/>
      <c r="TNK302"/>
      <c r="TNL302"/>
      <c r="TNM302"/>
      <c r="TNN302"/>
      <c r="TNO302"/>
      <c r="TNP302"/>
      <c r="TNQ302"/>
      <c r="TNR302"/>
      <c r="TNS302"/>
      <c r="TNT302"/>
      <c r="TNU302"/>
      <c r="TNV302"/>
      <c r="TNW302"/>
      <c r="TNX302"/>
      <c r="TNY302"/>
      <c r="TNZ302"/>
      <c r="TOA302"/>
      <c r="TOB302"/>
      <c r="TOC302"/>
      <c r="TOD302"/>
      <c r="TOE302"/>
      <c r="TOF302"/>
      <c r="TOG302"/>
      <c r="TOH302"/>
      <c r="TOI302"/>
      <c r="TOJ302"/>
      <c r="TOK302"/>
      <c r="TOL302"/>
      <c r="TOM302"/>
      <c r="TON302"/>
      <c r="TOO302"/>
      <c r="TOP302"/>
      <c r="TOQ302"/>
      <c r="TOR302"/>
      <c r="TOS302"/>
      <c r="TOT302"/>
      <c r="TOU302"/>
      <c r="TOV302"/>
      <c r="TOW302"/>
      <c r="TOX302"/>
      <c r="TOY302"/>
      <c r="TOZ302"/>
      <c r="TPA302"/>
      <c r="TPB302"/>
      <c r="TPC302"/>
      <c r="TPD302"/>
      <c r="TPE302"/>
      <c r="TPF302"/>
      <c r="TPG302"/>
      <c r="TPH302"/>
      <c r="TPI302"/>
      <c r="TPJ302"/>
      <c r="TPK302"/>
      <c r="TPL302"/>
      <c r="TPM302"/>
      <c r="TPN302"/>
      <c r="TPO302"/>
      <c r="TPP302"/>
      <c r="TPQ302"/>
      <c r="TPR302"/>
      <c r="TPS302"/>
      <c r="TPT302"/>
      <c r="TPU302"/>
      <c r="TPV302"/>
      <c r="TPW302"/>
      <c r="TPX302"/>
      <c r="TPY302"/>
      <c r="TPZ302"/>
      <c r="TQA302"/>
      <c r="TQB302"/>
      <c r="TQC302"/>
      <c r="TQD302"/>
      <c r="TQE302"/>
      <c r="TQF302"/>
      <c r="TQG302"/>
      <c r="TQH302"/>
      <c r="TQI302"/>
      <c r="TQJ302"/>
      <c r="TQK302"/>
      <c r="TQL302"/>
      <c r="TQM302"/>
      <c r="TQN302"/>
      <c r="TQO302"/>
      <c r="TQP302"/>
      <c r="TQQ302"/>
      <c r="TQR302"/>
      <c r="TQS302"/>
      <c r="TQT302"/>
      <c r="TQU302"/>
      <c r="TQV302"/>
      <c r="TQW302"/>
      <c r="TQX302"/>
      <c r="TQY302"/>
      <c r="TQZ302"/>
      <c r="TRA302"/>
      <c r="TRB302"/>
      <c r="TRC302"/>
      <c r="TRD302"/>
      <c r="TRE302"/>
      <c r="TRF302"/>
      <c r="TRG302"/>
      <c r="TRH302"/>
      <c r="TRI302"/>
      <c r="TRJ302"/>
      <c r="TRK302"/>
      <c r="TRL302"/>
      <c r="TRM302"/>
      <c r="TRN302"/>
      <c r="TRO302"/>
      <c r="TRP302"/>
      <c r="TRQ302"/>
      <c r="TRR302"/>
      <c r="TRS302"/>
      <c r="TRT302"/>
      <c r="TRU302"/>
      <c r="TRV302"/>
      <c r="TRW302"/>
      <c r="TRX302"/>
      <c r="TRY302"/>
      <c r="TRZ302"/>
      <c r="TSA302"/>
      <c r="TSB302"/>
      <c r="TSC302"/>
      <c r="TSD302"/>
      <c r="TSE302"/>
      <c r="TSF302"/>
      <c r="TSG302"/>
      <c r="TSH302"/>
      <c r="TSI302"/>
      <c r="TSJ302"/>
      <c r="TSK302"/>
      <c r="TSL302"/>
      <c r="TSM302"/>
      <c r="TSN302"/>
      <c r="TSO302"/>
      <c r="TSP302"/>
      <c r="TSQ302"/>
      <c r="TSR302"/>
      <c r="TSS302"/>
      <c r="TST302"/>
      <c r="TSU302"/>
      <c r="TSV302"/>
      <c r="TSW302"/>
      <c r="TSX302"/>
      <c r="TSY302"/>
      <c r="TSZ302"/>
      <c r="TTA302"/>
      <c r="TTB302"/>
      <c r="TTC302"/>
      <c r="TTD302"/>
      <c r="TTE302"/>
      <c r="TTF302"/>
      <c r="TTG302"/>
      <c r="TTH302"/>
      <c r="TTI302"/>
      <c r="TTJ302"/>
      <c r="TTK302"/>
      <c r="TTL302"/>
      <c r="TTM302"/>
      <c r="TTN302"/>
      <c r="TTO302"/>
      <c r="TTP302"/>
      <c r="TTQ302"/>
      <c r="TTR302"/>
      <c r="TTS302"/>
      <c r="TTT302"/>
      <c r="TTU302"/>
      <c r="TTV302"/>
      <c r="TTW302"/>
      <c r="TTX302"/>
      <c r="TTY302"/>
      <c r="TTZ302"/>
      <c r="TUA302"/>
      <c r="TUB302"/>
      <c r="TUC302"/>
      <c r="TUD302"/>
      <c r="TUE302"/>
      <c r="TUF302"/>
      <c r="TUG302"/>
      <c r="TUH302"/>
      <c r="TUI302"/>
      <c r="TUJ302"/>
      <c r="TUK302"/>
      <c r="TUL302"/>
      <c r="TUM302"/>
      <c r="TUN302"/>
      <c r="TUO302"/>
      <c r="TUP302"/>
      <c r="TUQ302"/>
      <c r="TUR302"/>
      <c r="TUS302"/>
      <c r="TUT302"/>
      <c r="TUU302"/>
      <c r="TUV302"/>
      <c r="TUW302"/>
      <c r="TUX302"/>
      <c r="TUY302"/>
      <c r="TUZ302"/>
      <c r="TVA302"/>
      <c r="TVB302"/>
      <c r="TVC302"/>
      <c r="TVD302"/>
      <c r="TVE302"/>
      <c r="TVF302"/>
      <c r="TVG302"/>
      <c r="TVH302"/>
      <c r="TVI302"/>
      <c r="TVJ302"/>
      <c r="TVK302"/>
      <c r="TVL302"/>
      <c r="TVM302"/>
      <c r="TVN302"/>
      <c r="TVO302"/>
      <c r="TVP302"/>
      <c r="TVQ302"/>
      <c r="TVR302"/>
      <c r="TVS302"/>
      <c r="TVT302"/>
      <c r="TVU302"/>
      <c r="TVV302"/>
      <c r="TVW302"/>
      <c r="TVX302"/>
      <c r="TVY302"/>
      <c r="TVZ302"/>
      <c r="TWA302"/>
      <c r="TWB302"/>
      <c r="TWC302"/>
      <c r="TWD302"/>
      <c r="TWE302"/>
      <c r="TWF302"/>
      <c r="TWG302"/>
      <c r="TWH302"/>
      <c r="TWI302"/>
      <c r="TWJ302"/>
      <c r="TWK302"/>
      <c r="TWL302"/>
      <c r="TWM302"/>
      <c r="TWN302"/>
      <c r="TWO302"/>
      <c r="TWP302"/>
      <c r="TWQ302"/>
      <c r="TWR302"/>
      <c r="TWS302"/>
      <c r="TWT302"/>
      <c r="TWU302"/>
      <c r="TWV302"/>
      <c r="TWW302"/>
      <c r="TWX302"/>
      <c r="TWY302"/>
      <c r="TWZ302"/>
      <c r="TXA302"/>
      <c r="TXB302"/>
      <c r="TXC302"/>
      <c r="TXD302"/>
      <c r="TXE302"/>
      <c r="TXF302"/>
      <c r="TXG302"/>
      <c r="TXH302"/>
      <c r="TXI302"/>
      <c r="TXJ302"/>
      <c r="TXK302"/>
      <c r="TXL302"/>
      <c r="TXM302"/>
      <c r="TXN302"/>
      <c r="TXO302"/>
      <c r="TXP302"/>
      <c r="TXQ302"/>
      <c r="TXR302"/>
      <c r="TXS302"/>
      <c r="TXT302"/>
      <c r="TXU302"/>
      <c r="TXV302"/>
      <c r="TXW302"/>
      <c r="TXX302"/>
      <c r="TXY302"/>
      <c r="TXZ302"/>
      <c r="TYA302"/>
      <c r="TYB302"/>
      <c r="TYC302"/>
      <c r="TYD302"/>
      <c r="TYE302"/>
      <c r="TYF302"/>
      <c r="TYG302"/>
      <c r="TYH302"/>
      <c r="TYI302"/>
      <c r="TYJ302"/>
      <c r="TYK302"/>
      <c r="TYL302"/>
      <c r="TYM302"/>
      <c r="TYN302"/>
      <c r="TYO302"/>
      <c r="TYP302"/>
      <c r="TYQ302"/>
      <c r="TYR302"/>
      <c r="TYS302"/>
      <c r="TYT302"/>
      <c r="TYU302"/>
      <c r="TYV302"/>
      <c r="TYW302"/>
      <c r="TYX302"/>
      <c r="TYY302"/>
      <c r="TYZ302"/>
      <c r="TZA302"/>
      <c r="TZB302"/>
      <c r="TZC302"/>
      <c r="TZD302"/>
      <c r="TZE302"/>
      <c r="TZF302"/>
      <c r="TZG302"/>
      <c r="TZH302"/>
      <c r="TZI302"/>
      <c r="TZJ302"/>
      <c r="TZK302"/>
      <c r="TZL302"/>
      <c r="TZM302"/>
      <c r="TZN302"/>
      <c r="TZO302"/>
      <c r="TZP302"/>
      <c r="TZQ302"/>
      <c r="TZR302"/>
      <c r="TZS302"/>
      <c r="TZT302"/>
      <c r="TZU302"/>
      <c r="TZV302"/>
      <c r="TZW302"/>
      <c r="TZX302"/>
      <c r="TZY302"/>
      <c r="TZZ302"/>
      <c r="UAA302"/>
      <c r="UAB302"/>
      <c r="UAC302"/>
      <c r="UAD302"/>
      <c r="UAE302"/>
      <c r="UAF302"/>
      <c r="UAG302"/>
      <c r="UAH302"/>
      <c r="UAI302"/>
      <c r="UAJ302"/>
      <c r="UAK302"/>
      <c r="UAL302"/>
      <c r="UAM302"/>
      <c r="UAN302"/>
      <c r="UAO302"/>
      <c r="UAP302"/>
      <c r="UAQ302"/>
      <c r="UAR302"/>
      <c r="UAS302"/>
      <c r="UAT302"/>
      <c r="UAU302"/>
      <c r="UAV302"/>
      <c r="UAW302"/>
      <c r="UAX302"/>
      <c r="UAY302"/>
      <c r="UAZ302"/>
      <c r="UBA302"/>
      <c r="UBB302"/>
      <c r="UBC302"/>
      <c r="UBD302"/>
      <c r="UBE302"/>
      <c r="UBF302"/>
      <c r="UBG302"/>
      <c r="UBH302"/>
      <c r="UBI302"/>
      <c r="UBJ302"/>
      <c r="UBK302"/>
      <c r="UBL302"/>
      <c r="UBM302"/>
      <c r="UBN302"/>
      <c r="UBO302"/>
      <c r="UBP302"/>
      <c r="UBQ302"/>
      <c r="UBR302"/>
      <c r="UBS302"/>
      <c r="UBT302"/>
      <c r="UBU302"/>
      <c r="UBV302"/>
      <c r="UBW302"/>
      <c r="UBX302"/>
      <c r="UBY302"/>
      <c r="UBZ302"/>
      <c r="UCA302"/>
      <c r="UCB302"/>
      <c r="UCC302"/>
      <c r="UCD302"/>
      <c r="UCE302"/>
      <c r="UCF302"/>
      <c r="UCG302"/>
      <c r="UCH302"/>
      <c r="UCI302"/>
      <c r="UCJ302"/>
      <c r="UCK302"/>
      <c r="UCL302"/>
      <c r="UCM302"/>
      <c r="UCN302"/>
      <c r="UCO302"/>
      <c r="UCP302"/>
      <c r="UCQ302"/>
      <c r="UCR302"/>
      <c r="UCS302"/>
      <c r="UCT302"/>
      <c r="UCU302"/>
      <c r="UCV302"/>
      <c r="UCW302"/>
      <c r="UCX302"/>
      <c r="UCY302"/>
      <c r="UCZ302"/>
      <c r="UDA302"/>
      <c r="UDB302"/>
      <c r="UDC302"/>
      <c r="UDD302"/>
      <c r="UDE302"/>
      <c r="UDF302"/>
      <c r="UDG302"/>
      <c r="UDH302"/>
      <c r="UDI302"/>
      <c r="UDJ302"/>
      <c r="UDK302"/>
      <c r="UDL302"/>
      <c r="UDM302"/>
      <c r="UDN302"/>
      <c r="UDO302"/>
      <c r="UDP302"/>
      <c r="UDQ302"/>
      <c r="UDR302"/>
      <c r="UDS302"/>
      <c r="UDT302"/>
      <c r="UDU302"/>
      <c r="UDV302"/>
      <c r="UDW302"/>
      <c r="UDX302"/>
      <c r="UDY302"/>
      <c r="UDZ302"/>
      <c r="UEA302"/>
      <c r="UEB302"/>
      <c r="UEC302"/>
      <c r="UED302"/>
      <c r="UEE302"/>
      <c r="UEF302"/>
      <c r="UEG302"/>
      <c r="UEH302"/>
      <c r="UEI302"/>
      <c r="UEJ302"/>
      <c r="UEK302"/>
      <c r="UEL302"/>
      <c r="UEM302"/>
      <c r="UEN302"/>
      <c r="UEO302"/>
      <c r="UEP302"/>
      <c r="UEQ302"/>
      <c r="UER302"/>
      <c r="UES302"/>
      <c r="UET302"/>
      <c r="UEU302"/>
      <c r="UEV302"/>
      <c r="UEW302"/>
      <c r="UEX302"/>
      <c r="UEY302"/>
      <c r="UEZ302"/>
      <c r="UFA302"/>
      <c r="UFB302"/>
      <c r="UFC302"/>
      <c r="UFD302"/>
      <c r="UFE302"/>
      <c r="UFF302"/>
      <c r="UFG302"/>
      <c r="UFH302"/>
      <c r="UFI302"/>
      <c r="UFJ302"/>
      <c r="UFK302"/>
      <c r="UFL302"/>
      <c r="UFM302"/>
      <c r="UFN302"/>
      <c r="UFO302"/>
      <c r="UFP302"/>
      <c r="UFQ302"/>
      <c r="UFR302"/>
      <c r="UFS302"/>
      <c r="UFT302"/>
      <c r="UFU302"/>
      <c r="UFV302"/>
      <c r="UFW302"/>
      <c r="UFX302"/>
      <c r="UFY302"/>
      <c r="UFZ302"/>
      <c r="UGA302"/>
      <c r="UGB302"/>
      <c r="UGC302"/>
      <c r="UGD302"/>
      <c r="UGE302"/>
      <c r="UGF302"/>
      <c r="UGG302"/>
      <c r="UGH302"/>
      <c r="UGI302"/>
      <c r="UGJ302"/>
      <c r="UGK302"/>
      <c r="UGL302"/>
      <c r="UGM302"/>
      <c r="UGN302"/>
      <c r="UGO302"/>
      <c r="UGP302"/>
      <c r="UGQ302"/>
      <c r="UGR302"/>
      <c r="UGS302"/>
      <c r="UGT302"/>
      <c r="UGU302"/>
      <c r="UGV302"/>
      <c r="UGW302"/>
      <c r="UGX302"/>
      <c r="UGY302"/>
      <c r="UGZ302"/>
      <c r="UHA302"/>
      <c r="UHB302"/>
      <c r="UHC302"/>
      <c r="UHD302"/>
      <c r="UHE302"/>
      <c r="UHF302"/>
      <c r="UHG302"/>
      <c r="UHH302"/>
      <c r="UHI302"/>
      <c r="UHJ302"/>
      <c r="UHK302"/>
      <c r="UHL302"/>
      <c r="UHM302"/>
      <c r="UHN302"/>
      <c r="UHO302"/>
      <c r="UHP302"/>
      <c r="UHQ302"/>
      <c r="UHR302"/>
      <c r="UHS302"/>
      <c r="UHT302"/>
      <c r="UHU302"/>
      <c r="UHV302"/>
      <c r="UHW302"/>
      <c r="UHX302"/>
      <c r="UHY302"/>
      <c r="UHZ302"/>
      <c r="UIA302"/>
      <c r="UIB302"/>
      <c r="UIC302"/>
      <c r="UID302"/>
      <c r="UIE302"/>
      <c r="UIF302"/>
      <c r="UIG302"/>
      <c r="UIH302"/>
      <c r="UII302"/>
      <c r="UIJ302"/>
      <c r="UIK302"/>
      <c r="UIL302"/>
      <c r="UIM302"/>
      <c r="UIN302"/>
      <c r="UIO302"/>
      <c r="UIP302"/>
      <c r="UIQ302"/>
      <c r="UIR302"/>
      <c r="UIS302"/>
      <c r="UIT302"/>
      <c r="UIU302"/>
      <c r="UIV302"/>
      <c r="UIW302"/>
      <c r="UIX302"/>
      <c r="UIY302"/>
      <c r="UIZ302"/>
      <c r="UJA302"/>
      <c r="UJB302"/>
      <c r="UJC302"/>
      <c r="UJD302"/>
      <c r="UJE302"/>
      <c r="UJF302"/>
      <c r="UJG302"/>
      <c r="UJH302"/>
      <c r="UJI302"/>
      <c r="UJJ302"/>
      <c r="UJK302"/>
      <c r="UJL302"/>
      <c r="UJM302"/>
      <c r="UJN302"/>
      <c r="UJO302"/>
      <c r="UJP302"/>
      <c r="UJQ302"/>
      <c r="UJR302"/>
      <c r="UJS302"/>
      <c r="UJT302"/>
      <c r="UJU302"/>
      <c r="UJV302"/>
      <c r="UJW302"/>
      <c r="UJX302"/>
      <c r="UJY302"/>
      <c r="UJZ302"/>
      <c r="UKA302"/>
      <c r="UKB302"/>
      <c r="UKC302"/>
      <c r="UKD302"/>
      <c r="UKE302"/>
      <c r="UKF302"/>
      <c r="UKG302"/>
      <c r="UKH302"/>
      <c r="UKI302"/>
      <c r="UKJ302"/>
      <c r="UKK302"/>
      <c r="UKL302"/>
      <c r="UKM302"/>
      <c r="UKN302"/>
      <c r="UKO302"/>
      <c r="UKP302"/>
      <c r="UKQ302"/>
      <c r="UKR302"/>
      <c r="UKS302"/>
      <c r="UKT302"/>
      <c r="UKU302"/>
      <c r="UKV302"/>
      <c r="UKW302"/>
      <c r="UKX302"/>
      <c r="UKY302"/>
      <c r="UKZ302"/>
      <c r="ULA302"/>
      <c r="ULB302"/>
      <c r="ULC302"/>
      <c r="ULD302"/>
      <c r="ULE302"/>
      <c r="ULF302"/>
      <c r="ULG302"/>
      <c r="ULH302"/>
      <c r="ULI302"/>
      <c r="ULJ302"/>
      <c r="ULK302"/>
      <c r="ULL302"/>
      <c r="ULM302"/>
      <c r="ULN302"/>
      <c r="ULO302"/>
      <c r="ULP302"/>
      <c r="ULQ302"/>
      <c r="ULR302"/>
      <c r="ULS302"/>
      <c r="ULT302"/>
      <c r="ULU302"/>
      <c r="ULV302"/>
      <c r="ULW302"/>
      <c r="ULX302"/>
      <c r="ULY302"/>
      <c r="ULZ302"/>
      <c r="UMA302"/>
      <c r="UMB302"/>
      <c r="UMC302"/>
      <c r="UMD302"/>
      <c r="UME302"/>
      <c r="UMF302"/>
      <c r="UMG302"/>
      <c r="UMH302"/>
      <c r="UMI302"/>
      <c r="UMJ302"/>
      <c r="UMK302"/>
      <c r="UML302"/>
      <c r="UMM302"/>
      <c r="UMN302"/>
      <c r="UMO302"/>
      <c r="UMP302"/>
      <c r="UMQ302"/>
      <c r="UMR302"/>
      <c r="UMS302"/>
      <c r="UMT302"/>
      <c r="UMU302"/>
      <c r="UMV302"/>
      <c r="UMW302"/>
      <c r="UMX302"/>
      <c r="UMY302"/>
      <c r="UMZ302"/>
      <c r="UNA302"/>
      <c r="UNB302"/>
      <c r="UNC302"/>
      <c r="UND302"/>
      <c r="UNE302"/>
      <c r="UNF302"/>
      <c r="UNG302"/>
      <c r="UNH302"/>
      <c r="UNI302"/>
      <c r="UNJ302"/>
      <c r="UNK302"/>
      <c r="UNL302"/>
      <c r="UNM302"/>
      <c r="UNN302"/>
      <c r="UNO302"/>
      <c r="UNP302"/>
      <c r="UNQ302"/>
      <c r="UNR302"/>
      <c r="UNS302"/>
      <c r="UNT302"/>
      <c r="UNU302"/>
      <c r="UNV302"/>
      <c r="UNW302"/>
      <c r="UNX302"/>
      <c r="UNY302"/>
      <c r="UNZ302"/>
      <c r="UOA302"/>
      <c r="UOB302"/>
      <c r="UOC302"/>
      <c r="UOD302"/>
      <c r="UOE302"/>
      <c r="UOF302"/>
      <c r="UOG302"/>
      <c r="UOH302"/>
      <c r="UOI302"/>
      <c r="UOJ302"/>
      <c r="UOK302"/>
      <c r="UOL302"/>
      <c r="UOM302"/>
      <c r="UON302"/>
      <c r="UOO302"/>
      <c r="UOP302"/>
      <c r="UOQ302"/>
      <c r="UOR302"/>
      <c r="UOS302"/>
      <c r="UOT302"/>
      <c r="UOU302"/>
      <c r="UOV302"/>
      <c r="UOW302"/>
      <c r="UOX302"/>
      <c r="UOY302"/>
      <c r="UOZ302"/>
      <c r="UPA302"/>
      <c r="UPB302"/>
      <c r="UPC302"/>
      <c r="UPD302"/>
      <c r="UPE302"/>
      <c r="UPF302"/>
      <c r="UPG302"/>
      <c r="UPH302"/>
      <c r="UPI302"/>
      <c r="UPJ302"/>
      <c r="UPK302"/>
      <c r="UPL302"/>
      <c r="UPM302"/>
      <c r="UPN302"/>
      <c r="UPO302"/>
      <c r="UPP302"/>
      <c r="UPQ302"/>
      <c r="UPR302"/>
      <c r="UPS302"/>
      <c r="UPT302"/>
      <c r="UPU302"/>
      <c r="UPV302"/>
      <c r="UPW302"/>
      <c r="UPX302"/>
      <c r="UPY302"/>
      <c r="UPZ302"/>
      <c r="UQA302"/>
      <c r="UQB302"/>
      <c r="UQC302"/>
      <c r="UQD302"/>
      <c r="UQE302"/>
      <c r="UQF302"/>
      <c r="UQG302"/>
      <c r="UQH302"/>
      <c r="UQI302"/>
      <c r="UQJ302"/>
      <c r="UQK302"/>
      <c r="UQL302"/>
      <c r="UQM302"/>
      <c r="UQN302"/>
      <c r="UQO302"/>
      <c r="UQP302"/>
      <c r="UQQ302"/>
      <c r="UQR302"/>
      <c r="UQS302"/>
      <c r="UQT302"/>
      <c r="UQU302"/>
      <c r="UQV302"/>
      <c r="UQW302"/>
      <c r="UQX302"/>
      <c r="UQY302"/>
      <c r="UQZ302"/>
      <c r="URA302"/>
      <c r="URB302"/>
      <c r="URC302"/>
      <c r="URD302"/>
      <c r="URE302"/>
      <c r="URF302"/>
      <c r="URG302"/>
      <c r="URH302"/>
      <c r="URI302"/>
      <c r="URJ302"/>
      <c r="URK302"/>
      <c r="URL302"/>
      <c r="URM302"/>
      <c r="URN302"/>
      <c r="URO302"/>
      <c r="URP302"/>
      <c r="URQ302"/>
      <c r="URR302"/>
      <c r="URS302"/>
      <c r="URT302"/>
      <c r="URU302"/>
      <c r="URV302"/>
      <c r="URW302"/>
      <c r="URX302"/>
      <c r="URY302"/>
      <c r="URZ302"/>
      <c r="USA302"/>
      <c r="USB302"/>
      <c r="USC302"/>
      <c r="USD302"/>
      <c r="USE302"/>
      <c r="USF302"/>
      <c r="USG302"/>
      <c r="USH302"/>
      <c r="USI302"/>
      <c r="USJ302"/>
      <c r="USK302"/>
      <c r="USL302"/>
      <c r="USM302"/>
      <c r="USN302"/>
      <c r="USO302"/>
      <c r="USP302"/>
      <c r="USQ302"/>
      <c r="USR302"/>
      <c r="USS302"/>
      <c r="UST302"/>
      <c r="USU302"/>
      <c r="USV302"/>
      <c r="USW302"/>
      <c r="USX302"/>
      <c r="USY302"/>
      <c r="USZ302"/>
      <c r="UTA302"/>
      <c r="UTB302"/>
      <c r="UTC302"/>
      <c r="UTD302"/>
      <c r="UTE302"/>
      <c r="UTF302"/>
      <c r="UTG302"/>
      <c r="UTH302"/>
      <c r="UTI302"/>
      <c r="UTJ302"/>
      <c r="UTK302"/>
      <c r="UTL302"/>
      <c r="UTM302"/>
      <c r="UTN302"/>
      <c r="UTO302"/>
      <c r="UTP302"/>
      <c r="UTQ302"/>
      <c r="UTR302"/>
      <c r="UTS302"/>
      <c r="UTT302"/>
      <c r="UTU302"/>
      <c r="UTV302"/>
      <c r="UTW302"/>
      <c r="UTX302"/>
      <c r="UTY302"/>
      <c r="UTZ302"/>
      <c r="UUA302"/>
      <c r="UUB302"/>
      <c r="UUC302"/>
      <c r="UUD302"/>
      <c r="UUE302"/>
      <c r="UUF302"/>
      <c r="UUG302"/>
      <c r="UUH302"/>
      <c r="UUI302"/>
      <c r="UUJ302"/>
      <c r="UUK302"/>
      <c r="UUL302"/>
      <c r="UUM302"/>
      <c r="UUN302"/>
      <c r="UUO302"/>
      <c r="UUP302"/>
      <c r="UUQ302"/>
      <c r="UUR302"/>
      <c r="UUS302"/>
      <c r="UUT302"/>
      <c r="UUU302"/>
      <c r="UUV302"/>
      <c r="UUW302"/>
      <c r="UUX302"/>
      <c r="UUY302"/>
      <c r="UUZ302"/>
      <c r="UVA302"/>
      <c r="UVB302"/>
      <c r="UVC302"/>
      <c r="UVD302"/>
      <c r="UVE302"/>
      <c r="UVF302"/>
      <c r="UVG302"/>
      <c r="UVH302"/>
      <c r="UVI302"/>
      <c r="UVJ302"/>
      <c r="UVK302"/>
      <c r="UVL302"/>
      <c r="UVM302"/>
      <c r="UVN302"/>
      <c r="UVO302"/>
      <c r="UVP302"/>
      <c r="UVQ302"/>
      <c r="UVR302"/>
      <c r="UVS302"/>
      <c r="UVT302"/>
      <c r="UVU302"/>
      <c r="UVV302"/>
      <c r="UVW302"/>
      <c r="UVX302"/>
      <c r="UVY302"/>
      <c r="UVZ302"/>
      <c r="UWA302"/>
      <c r="UWB302"/>
      <c r="UWC302"/>
      <c r="UWD302"/>
      <c r="UWE302"/>
      <c r="UWF302"/>
      <c r="UWG302"/>
      <c r="UWH302"/>
      <c r="UWI302"/>
      <c r="UWJ302"/>
      <c r="UWK302"/>
      <c r="UWL302"/>
      <c r="UWM302"/>
      <c r="UWN302"/>
      <c r="UWO302"/>
      <c r="UWP302"/>
      <c r="UWQ302"/>
      <c r="UWR302"/>
      <c r="UWS302"/>
      <c r="UWT302"/>
      <c r="UWU302"/>
      <c r="UWV302"/>
      <c r="UWW302"/>
      <c r="UWX302"/>
      <c r="UWY302"/>
      <c r="UWZ302"/>
      <c r="UXA302"/>
      <c r="UXB302"/>
      <c r="UXC302"/>
      <c r="UXD302"/>
      <c r="UXE302"/>
      <c r="UXF302"/>
      <c r="UXG302"/>
      <c r="UXH302"/>
      <c r="UXI302"/>
      <c r="UXJ302"/>
      <c r="UXK302"/>
      <c r="UXL302"/>
      <c r="UXM302"/>
      <c r="UXN302"/>
      <c r="UXO302"/>
      <c r="UXP302"/>
      <c r="UXQ302"/>
      <c r="UXR302"/>
      <c r="UXS302"/>
      <c r="UXT302"/>
      <c r="UXU302"/>
      <c r="UXV302"/>
      <c r="UXW302"/>
      <c r="UXX302"/>
      <c r="UXY302"/>
      <c r="UXZ302"/>
      <c r="UYA302"/>
      <c r="UYB302"/>
      <c r="UYC302"/>
      <c r="UYD302"/>
      <c r="UYE302"/>
      <c r="UYF302"/>
      <c r="UYG302"/>
      <c r="UYH302"/>
      <c r="UYI302"/>
      <c r="UYJ302"/>
      <c r="UYK302"/>
      <c r="UYL302"/>
      <c r="UYM302"/>
      <c r="UYN302"/>
      <c r="UYO302"/>
      <c r="UYP302"/>
      <c r="UYQ302"/>
      <c r="UYR302"/>
      <c r="UYS302"/>
      <c r="UYT302"/>
      <c r="UYU302"/>
      <c r="UYV302"/>
      <c r="UYW302"/>
      <c r="UYX302"/>
      <c r="UYY302"/>
      <c r="UYZ302"/>
      <c r="UZA302"/>
      <c r="UZB302"/>
      <c r="UZC302"/>
      <c r="UZD302"/>
      <c r="UZE302"/>
      <c r="UZF302"/>
      <c r="UZG302"/>
      <c r="UZH302"/>
      <c r="UZI302"/>
      <c r="UZJ302"/>
      <c r="UZK302"/>
      <c r="UZL302"/>
      <c r="UZM302"/>
      <c r="UZN302"/>
      <c r="UZO302"/>
      <c r="UZP302"/>
      <c r="UZQ302"/>
      <c r="UZR302"/>
      <c r="UZS302"/>
      <c r="UZT302"/>
      <c r="UZU302"/>
      <c r="UZV302"/>
      <c r="UZW302"/>
      <c r="UZX302"/>
      <c r="UZY302"/>
      <c r="UZZ302"/>
      <c r="VAA302"/>
      <c r="VAB302"/>
      <c r="VAC302"/>
      <c r="VAD302"/>
      <c r="VAE302"/>
      <c r="VAF302"/>
      <c r="VAG302"/>
      <c r="VAH302"/>
      <c r="VAI302"/>
      <c r="VAJ302"/>
      <c r="VAK302"/>
      <c r="VAL302"/>
      <c r="VAM302"/>
      <c r="VAN302"/>
      <c r="VAO302"/>
      <c r="VAP302"/>
      <c r="VAQ302"/>
      <c r="VAR302"/>
      <c r="VAS302"/>
      <c r="VAT302"/>
      <c r="VAU302"/>
      <c r="VAV302"/>
      <c r="VAW302"/>
      <c r="VAX302"/>
      <c r="VAY302"/>
      <c r="VAZ302"/>
      <c r="VBA302"/>
      <c r="VBB302"/>
      <c r="VBC302"/>
      <c r="VBD302"/>
      <c r="VBE302"/>
      <c r="VBF302"/>
      <c r="VBG302"/>
      <c r="VBH302"/>
      <c r="VBI302"/>
      <c r="VBJ302"/>
      <c r="VBK302"/>
      <c r="VBL302"/>
      <c r="VBM302"/>
      <c r="VBN302"/>
      <c r="VBO302"/>
      <c r="VBP302"/>
      <c r="VBQ302"/>
      <c r="VBR302"/>
      <c r="VBS302"/>
      <c r="VBT302"/>
      <c r="VBU302"/>
      <c r="VBV302"/>
      <c r="VBW302"/>
      <c r="VBX302"/>
      <c r="VBY302"/>
      <c r="VBZ302"/>
      <c r="VCA302"/>
      <c r="VCB302"/>
      <c r="VCC302"/>
      <c r="VCD302"/>
      <c r="VCE302"/>
      <c r="VCF302"/>
      <c r="VCG302"/>
      <c r="VCH302"/>
      <c r="VCI302"/>
      <c r="VCJ302"/>
      <c r="VCK302"/>
      <c r="VCL302"/>
      <c r="VCM302"/>
      <c r="VCN302"/>
      <c r="VCO302"/>
      <c r="VCP302"/>
      <c r="VCQ302"/>
      <c r="VCR302"/>
      <c r="VCS302"/>
      <c r="VCT302"/>
      <c r="VCU302"/>
      <c r="VCV302"/>
      <c r="VCW302"/>
      <c r="VCX302"/>
      <c r="VCY302"/>
      <c r="VCZ302"/>
      <c r="VDA302"/>
      <c r="VDB302"/>
      <c r="VDC302"/>
      <c r="VDD302"/>
      <c r="VDE302"/>
      <c r="VDF302"/>
      <c r="VDG302"/>
      <c r="VDH302"/>
      <c r="VDI302"/>
      <c r="VDJ302"/>
      <c r="VDK302"/>
      <c r="VDL302"/>
      <c r="VDM302"/>
      <c r="VDN302"/>
      <c r="VDO302"/>
      <c r="VDP302"/>
      <c r="VDQ302"/>
      <c r="VDR302"/>
      <c r="VDS302"/>
      <c r="VDT302"/>
      <c r="VDU302"/>
      <c r="VDV302"/>
      <c r="VDW302"/>
      <c r="VDX302"/>
      <c r="VDY302"/>
      <c r="VDZ302"/>
      <c r="VEA302"/>
      <c r="VEB302"/>
      <c r="VEC302"/>
      <c r="VED302"/>
      <c r="VEE302"/>
      <c r="VEF302"/>
      <c r="VEG302"/>
      <c r="VEH302"/>
      <c r="VEI302"/>
      <c r="VEJ302"/>
      <c r="VEK302"/>
      <c r="VEL302"/>
      <c r="VEM302"/>
      <c r="VEN302"/>
      <c r="VEO302"/>
      <c r="VEP302"/>
      <c r="VEQ302"/>
      <c r="VER302"/>
      <c r="VES302"/>
      <c r="VET302"/>
      <c r="VEU302"/>
      <c r="VEV302"/>
      <c r="VEW302"/>
      <c r="VEX302"/>
      <c r="VEY302"/>
      <c r="VEZ302"/>
      <c r="VFA302"/>
      <c r="VFB302"/>
      <c r="VFC302"/>
      <c r="VFD302"/>
      <c r="VFE302"/>
      <c r="VFF302"/>
      <c r="VFG302"/>
      <c r="VFH302"/>
      <c r="VFI302"/>
      <c r="VFJ302"/>
      <c r="VFK302"/>
      <c r="VFL302"/>
      <c r="VFM302"/>
      <c r="VFN302"/>
      <c r="VFO302"/>
      <c r="VFP302"/>
      <c r="VFQ302"/>
      <c r="VFR302"/>
      <c r="VFS302"/>
      <c r="VFT302"/>
      <c r="VFU302"/>
      <c r="VFV302"/>
      <c r="VFW302"/>
      <c r="VFX302"/>
      <c r="VFY302"/>
      <c r="VFZ302"/>
      <c r="VGA302"/>
      <c r="VGB302"/>
      <c r="VGC302"/>
      <c r="VGD302"/>
      <c r="VGE302"/>
      <c r="VGF302"/>
      <c r="VGG302"/>
      <c r="VGH302"/>
      <c r="VGI302"/>
      <c r="VGJ302"/>
      <c r="VGK302"/>
      <c r="VGL302"/>
      <c r="VGM302"/>
      <c r="VGN302"/>
      <c r="VGO302"/>
      <c r="VGP302"/>
      <c r="VGQ302"/>
      <c r="VGR302"/>
      <c r="VGS302"/>
      <c r="VGT302"/>
      <c r="VGU302"/>
      <c r="VGV302"/>
      <c r="VGW302"/>
      <c r="VGX302"/>
      <c r="VGY302"/>
      <c r="VGZ302"/>
      <c r="VHA302"/>
      <c r="VHB302"/>
      <c r="VHC302"/>
      <c r="VHD302"/>
      <c r="VHE302"/>
      <c r="VHF302"/>
      <c r="VHG302"/>
      <c r="VHH302"/>
      <c r="VHI302"/>
      <c r="VHJ302"/>
      <c r="VHK302"/>
      <c r="VHL302"/>
      <c r="VHM302"/>
      <c r="VHN302"/>
      <c r="VHO302"/>
      <c r="VHP302"/>
      <c r="VHQ302"/>
      <c r="VHR302"/>
      <c r="VHS302"/>
      <c r="VHT302"/>
      <c r="VHU302"/>
      <c r="VHV302"/>
      <c r="VHW302"/>
      <c r="VHX302"/>
      <c r="VHY302"/>
      <c r="VHZ302"/>
      <c r="VIA302"/>
      <c r="VIB302"/>
      <c r="VIC302"/>
      <c r="VID302"/>
      <c r="VIE302"/>
      <c r="VIF302"/>
      <c r="VIG302"/>
      <c r="VIH302"/>
      <c r="VII302"/>
      <c r="VIJ302"/>
      <c r="VIK302"/>
      <c r="VIL302"/>
      <c r="VIM302"/>
      <c r="VIN302"/>
      <c r="VIO302"/>
      <c r="VIP302"/>
      <c r="VIQ302"/>
      <c r="VIR302"/>
      <c r="VIS302"/>
      <c r="VIT302"/>
      <c r="VIU302"/>
      <c r="VIV302"/>
      <c r="VIW302"/>
      <c r="VIX302"/>
      <c r="VIY302"/>
      <c r="VIZ302"/>
      <c r="VJA302"/>
      <c r="VJB302"/>
      <c r="VJC302"/>
      <c r="VJD302"/>
      <c r="VJE302"/>
      <c r="VJF302"/>
      <c r="VJG302"/>
      <c r="VJH302"/>
      <c r="VJI302"/>
      <c r="VJJ302"/>
      <c r="VJK302"/>
      <c r="VJL302"/>
      <c r="VJM302"/>
      <c r="VJN302"/>
      <c r="VJO302"/>
      <c r="VJP302"/>
      <c r="VJQ302"/>
      <c r="VJR302"/>
      <c r="VJS302"/>
      <c r="VJT302"/>
      <c r="VJU302"/>
      <c r="VJV302"/>
      <c r="VJW302"/>
      <c r="VJX302"/>
      <c r="VJY302"/>
      <c r="VJZ302"/>
      <c r="VKA302"/>
      <c r="VKB302"/>
      <c r="VKC302"/>
      <c r="VKD302"/>
      <c r="VKE302"/>
      <c r="VKF302"/>
      <c r="VKG302"/>
      <c r="VKH302"/>
      <c r="VKI302"/>
      <c r="VKJ302"/>
      <c r="VKK302"/>
      <c r="VKL302"/>
      <c r="VKM302"/>
      <c r="VKN302"/>
      <c r="VKO302"/>
      <c r="VKP302"/>
      <c r="VKQ302"/>
      <c r="VKR302"/>
      <c r="VKS302"/>
      <c r="VKT302"/>
      <c r="VKU302"/>
      <c r="VKV302"/>
      <c r="VKW302"/>
      <c r="VKX302"/>
      <c r="VKY302"/>
      <c r="VKZ302"/>
      <c r="VLA302"/>
      <c r="VLB302"/>
      <c r="VLC302"/>
      <c r="VLD302"/>
      <c r="VLE302"/>
      <c r="VLF302"/>
      <c r="VLG302"/>
      <c r="VLH302"/>
      <c r="VLI302"/>
      <c r="VLJ302"/>
      <c r="VLK302"/>
      <c r="VLL302"/>
      <c r="VLM302"/>
      <c r="VLN302"/>
      <c r="VLO302"/>
      <c r="VLP302"/>
      <c r="VLQ302"/>
      <c r="VLR302"/>
      <c r="VLS302"/>
      <c r="VLT302"/>
      <c r="VLU302"/>
      <c r="VLV302"/>
      <c r="VLW302"/>
      <c r="VLX302"/>
      <c r="VLY302"/>
      <c r="VLZ302"/>
      <c r="VMA302"/>
      <c r="VMB302"/>
      <c r="VMC302"/>
      <c r="VMD302"/>
      <c r="VME302"/>
      <c r="VMF302"/>
      <c r="VMG302"/>
      <c r="VMH302"/>
      <c r="VMI302"/>
      <c r="VMJ302"/>
      <c r="VMK302"/>
      <c r="VML302"/>
      <c r="VMM302"/>
      <c r="VMN302"/>
      <c r="VMO302"/>
      <c r="VMP302"/>
      <c r="VMQ302"/>
      <c r="VMR302"/>
      <c r="VMS302"/>
      <c r="VMT302"/>
      <c r="VMU302"/>
      <c r="VMV302"/>
      <c r="VMW302"/>
      <c r="VMX302"/>
      <c r="VMY302"/>
      <c r="VMZ302"/>
      <c r="VNA302"/>
      <c r="VNB302"/>
      <c r="VNC302"/>
      <c r="VND302"/>
      <c r="VNE302"/>
      <c r="VNF302"/>
      <c r="VNG302"/>
      <c r="VNH302"/>
      <c r="VNI302"/>
      <c r="VNJ302"/>
      <c r="VNK302"/>
      <c r="VNL302"/>
      <c r="VNM302"/>
      <c r="VNN302"/>
      <c r="VNO302"/>
      <c r="VNP302"/>
      <c r="VNQ302"/>
      <c r="VNR302"/>
      <c r="VNS302"/>
      <c r="VNT302"/>
      <c r="VNU302"/>
      <c r="VNV302"/>
      <c r="VNW302"/>
      <c r="VNX302"/>
      <c r="VNY302"/>
      <c r="VNZ302"/>
      <c r="VOA302"/>
      <c r="VOB302"/>
      <c r="VOC302"/>
      <c r="VOD302"/>
      <c r="VOE302"/>
      <c r="VOF302"/>
      <c r="VOG302"/>
      <c r="VOH302"/>
      <c r="VOI302"/>
      <c r="VOJ302"/>
      <c r="VOK302"/>
      <c r="VOL302"/>
      <c r="VOM302"/>
      <c r="VON302"/>
      <c r="VOO302"/>
      <c r="VOP302"/>
      <c r="VOQ302"/>
      <c r="VOR302"/>
      <c r="VOS302"/>
      <c r="VOT302"/>
      <c r="VOU302"/>
      <c r="VOV302"/>
      <c r="VOW302"/>
      <c r="VOX302"/>
      <c r="VOY302"/>
      <c r="VOZ302"/>
      <c r="VPA302"/>
      <c r="VPB302"/>
      <c r="VPC302"/>
      <c r="VPD302"/>
      <c r="VPE302"/>
      <c r="VPF302"/>
      <c r="VPG302"/>
      <c r="VPH302"/>
      <c r="VPI302"/>
      <c r="VPJ302"/>
      <c r="VPK302"/>
      <c r="VPL302"/>
      <c r="VPM302"/>
      <c r="VPN302"/>
      <c r="VPO302"/>
      <c r="VPP302"/>
      <c r="VPQ302"/>
      <c r="VPR302"/>
      <c r="VPS302"/>
      <c r="VPT302"/>
      <c r="VPU302"/>
      <c r="VPV302"/>
      <c r="VPW302"/>
      <c r="VPX302"/>
      <c r="VPY302"/>
      <c r="VPZ302"/>
      <c r="VQA302"/>
      <c r="VQB302"/>
      <c r="VQC302"/>
      <c r="VQD302"/>
      <c r="VQE302"/>
      <c r="VQF302"/>
      <c r="VQG302"/>
      <c r="VQH302"/>
      <c r="VQI302"/>
      <c r="VQJ302"/>
      <c r="VQK302"/>
      <c r="VQL302"/>
      <c r="VQM302"/>
      <c r="VQN302"/>
      <c r="VQO302"/>
      <c r="VQP302"/>
      <c r="VQQ302"/>
      <c r="VQR302"/>
      <c r="VQS302"/>
      <c r="VQT302"/>
      <c r="VQU302"/>
      <c r="VQV302"/>
      <c r="VQW302"/>
      <c r="VQX302"/>
      <c r="VQY302"/>
      <c r="VQZ302"/>
      <c r="VRA302"/>
      <c r="VRB302"/>
      <c r="VRC302"/>
      <c r="VRD302"/>
      <c r="VRE302"/>
      <c r="VRF302"/>
      <c r="VRG302"/>
      <c r="VRH302"/>
      <c r="VRI302"/>
      <c r="VRJ302"/>
      <c r="VRK302"/>
      <c r="VRL302"/>
      <c r="VRM302"/>
      <c r="VRN302"/>
      <c r="VRO302"/>
      <c r="VRP302"/>
      <c r="VRQ302"/>
      <c r="VRR302"/>
      <c r="VRS302"/>
      <c r="VRT302"/>
      <c r="VRU302"/>
      <c r="VRV302"/>
      <c r="VRW302"/>
      <c r="VRX302"/>
      <c r="VRY302"/>
      <c r="VRZ302"/>
      <c r="VSA302"/>
      <c r="VSB302"/>
      <c r="VSC302"/>
      <c r="VSD302"/>
      <c r="VSE302"/>
      <c r="VSF302"/>
      <c r="VSG302"/>
      <c r="VSH302"/>
      <c r="VSI302"/>
      <c r="VSJ302"/>
      <c r="VSK302"/>
      <c r="VSL302"/>
      <c r="VSM302"/>
      <c r="VSN302"/>
      <c r="VSO302"/>
      <c r="VSP302"/>
      <c r="VSQ302"/>
      <c r="VSR302"/>
      <c r="VSS302"/>
      <c r="VST302"/>
      <c r="VSU302"/>
      <c r="VSV302"/>
      <c r="VSW302"/>
      <c r="VSX302"/>
      <c r="VSY302"/>
      <c r="VSZ302"/>
      <c r="VTA302"/>
      <c r="VTB302"/>
      <c r="VTC302"/>
      <c r="VTD302"/>
      <c r="VTE302"/>
      <c r="VTF302"/>
      <c r="VTG302"/>
      <c r="VTH302"/>
      <c r="VTI302"/>
      <c r="VTJ302"/>
      <c r="VTK302"/>
      <c r="VTL302"/>
      <c r="VTM302"/>
      <c r="VTN302"/>
      <c r="VTO302"/>
      <c r="VTP302"/>
      <c r="VTQ302"/>
      <c r="VTR302"/>
      <c r="VTS302"/>
      <c r="VTT302"/>
      <c r="VTU302"/>
      <c r="VTV302"/>
      <c r="VTW302"/>
      <c r="VTX302"/>
      <c r="VTY302"/>
      <c r="VTZ302"/>
      <c r="VUA302"/>
      <c r="VUB302"/>
      <c r="VUC302"/>
      <c r="VUD302"/>
      <c r="VUE302"/>
      <c r="VUF302"/>
      <c r="VUG302"/>
      <c r="VUH302"/>
      <c r="VUI302"/>
      <c r="VUJ302"/>
      <c r="VUK302"/>
      <c r="VUL302"/>
      <c r="VUM302"/>
      <c r="VUN302"/>
      <c r="VUO302"/>
      <c r="VUP302"/>
      <c r="VUQ302"/>
      <c r="VUR302"/>
      <c r="VUS302"/>
      <c r="VUT302"/>
      <c r="VUU302"/>
      <c r="VUV302"/>
      <c r="VUW302"/>
      <c r="VUX302"/>
      <c r="VUY302"/>
      <c r="VUZ302"/>
      <c r="VVA302"/>
      <c r="VVB302"/>
      <c r="VVC302"/>
      <c r="VVD302"/>
      <c r="VVE302"/>
      <c r="VVF302"/>
      <c r="VVG302"/>
      <c r="VVH302"/>
      <c r="VVI302"/>
      <c r="VVJ302"/>
      <c r="VVK302"/>
      <c r="VVL302"/>
      <c r="VVM302"/>
      <c r="VVN302"/>
      <c r="VVO302"/>
      <c r="VVP302"/>
      <c r="VVQ302"/>
      <c r="VVR302"/>
      <c r="VVS302"/>
      <c r="VVT302"/>
      <c r="VVU302"/>
      <c r="VVV302"/>
      <c r="VVW302"/>
      <c r="VVX302"/>
      <c r="VVY302"/>
      <c r="VVZ302"/>
      <c r="VWA302"/>
      <c r="VWB302"/>
      <c r="VWC302"/>
      <c r="VWD302"/>
      <c r="VWE302"/>
      <c r="VWF302"/>
      <c r="VWG302"/>
      <c r="VWH302"/>
      <c r="VWI302"/>
      <c r="VWJ302"/>
      <c r="VWK302"/>
      <c r="VWL302"/>
      <c r="VWM302"/>
      <c r="VWN302"/>
      <c r="VWO302"/>
      <c r="VWP302"/>
      <c r="VWQ302"/>
      <c r="VWR302"/>
      <c r="VWS302"/>
      <c r="VWT302"/>
      <c r="VWU302"/>
      <c r="VWV302"/>
      <c r="VWW302"/>
      <c r="VWX302"/>
      <c r="VWY302"/>
      <c r="VWZ302"/>
      <c r="VXA302"/>
      <c r="VXB302"/>
      <c r="VXC302"/>
      <c r="VXD302"/>
      <c r="VXE302"/>
      <c r="VXF302"/>
      <c r="VXG302"/>
      <c r="VXH302"/>
      <c r="VXI302"/>
      <c r="VXJ302"/>
      <c r="VXK302"/>
      <c r="VXL302"/>
      <c r="VXM302"/>
      <c r="VXN302"/>
      <c r="VXO302"/>
      <c r="VXP302"/>
      <c r="VXQ302"/>
      <c r="VXR302"/>
      <c r="VXS302"/>
      <c r="VXT302"/>
      <c r="VXU302"/>
      <c r="VXV302"/>
      <c r="VXW302"/>
      <c r="VXX302"/>
      <c r="VXY302"/>
      <c r="VXZ302"/>
      <c r="VYA302"/>
      <c r="VYB302"/>
      <c r="VYC302"/>
      <c r="VYD302"/>
      <c r="VYE302"/>
      <c r="VYF302"/>
      <c r="VYG302"/>
      <c r="VYH302"/>
      <c r="VYI302"/>
      <c r="VYJ302"/>
      <c r="VYK302"/>
      <c r="VYL302"/>
      <c r="VYM302"/>
      <c r="VYN302"/>
      <c r="VYO302"/>
      <c r="VYP302"/>
      <c r="VYQ302"/>
      <c r="VYR302"/>
      <c r="VYS302"/>
      <c r="VYT302"/>
      <c r="VYU302"/>
      <c r="VYV302"/>
      <c r="VYW302"/>
      <c r="VYX302"/>
      <c r="VYY302"/>
      <c r="VYZ302"/>
      <c r="VZA302"/>
      <c r="VZB302"/>
      <c r="VZC302"/>
      <c r="VZD302"/>
      <c r="VZE302"/>
      <c r="VZF302"/>
      <c r="VZG302"/>
      <c r="VZH302"/>
      <c r="VZI302"/>
      <c r="VZJ302"/>
      <c r="VZK302"/>
      <c r="VZL302"/>
      <c r="VZM302"/>
      <c r="VZN302"/>
      <c r="VZO302"/>
      <c r="VZP302"/>
      <c r="VZQ302"/>
      <c r="VZR302"/>
      <c r="VZS302"/>
      <c r="VZT302"/>
      <c r="VZU302"/>
      <c r="VZV302"/>
      <c r="VZW302"/>
      <c r="VZX302"/>
      <c r="VZY302"/>
      <c r="VZZ302"/>
      <c r="WAA302"/>
      <c r="WAB302"/>
      <c r="WAC302"/>
      <c r="WAD302"/>
      <c r="WAE302"/>
      <c r="WAF302"/>
      <c r="WAG302"/>
      <c r="WAH302"/>
      <c r="WAI302"/>
      <c r="WAJ302"/>
      <c r="WAK302"/>
      <c r="WAL302"/>
      <c r="WAM302"/>
      <c r="WAN302"/>
      <c r="WAO302"/>
      <c r="WAP302"/>
      <c r="WAQ302"/>
      <c r="WAR302"/>
      <c r="WAS302"/>
      <c r="WAT302"/>
      <c r="WAU302"/>
      <c r="WAV302"/>
      <c r="WAW302"/>
      <c r="WAX302"/>
      <c r="WAY302"/>
      <c r="WAZ302"/>
      <c r="WBA302"/>
      <c r="WBB302"/>
      <c r="WBC302"/>
      <c r="WBD302"/>
      <c r="WBE302"/>
      <c r="WBF302"/>
      <c r="WBG302"/>
      <c r="WBH302"/>
      <c r="WBI302"/>
      <c r="WBJ302"/>
      <c r="WBK302"/>
      <c r="WBL302"/>
      <c r="WBM302"/>
      <c r="WBN302"/>
      <c r="WBO302"/>
      <c r="WBP302"/>
      <c r="WBQ302"/>
      <c r="WBR302"/>
      <c r="WBS302"/>
      <c r="WBT302"/>
      <c r="WBU302"/>
      <c r="WBV302"/>
      <c r="WBW302"/>
      <c r="WBX302"/>
      <c r="WBY302"/>
      <c r="WBZ302"/>
      <c r="WCA302"/>
      <c r="WCB302"/>
      <c r="WCC302"/>
      <c r="WCD302"/>
      <c r="WCE302"/>
      <c r="WCF302"/>
      <c r="WCG302"/>
      <c r="WCH302"/>
      <c r="WCI302"/>
      <c r="WCJ302"/>
      <c r="WCK302"/>
      <c r="WCL302"/>
      <c r="WCM302"/>
      <c r="WCN302"/>
      <c r="WCO302"/>
      <c r="WCP302"/>
      <c r="WCQ302"/>
      <c r="WCR302"/>
      <c r="WCS302"/>
      <c r="WCT302"/>
      <c r="WCU302"/>
      <c r="WCV302"/>
      <c r="WCW302"/>
      <c r="WCX302"/>
      <c r="WCY302"/>
      <c r="WCZ302"/>
      <c r="WDA302"/>
      <c r="WDB302"/>
      <c r="WDC302"/>
      <c r="WDD302"/>
      <c r="WDE302"/>
      <c r="WDF302"/>
      <c r="WDG302"/>
      <c r="WDH302"/>
      <c r="WDI302"/>
      <c r="WDJ302"/>
      <c r="WDK302"/>
      <c r="WDL302"/>
      <c r="WDM302"/>
      <c r="WDN302"/>
      <c r="WDO302"/>
      <c r="WDP302"/>
      <c r="WDQ302"/>
      <c r="WDR302"/>
      <c r="WDS302"/>
      <c r="WDT302"/>
      <c r="WDU302"/>
      <c r="WDV302"/>
      <c r="WDW302"/>
      <c r="WDX302"/>
      <c r="WDY302"/>
      <c r="WDZ302"/>
      <c r="WEA302"/>
      <c r="WEB302"/>
      <c r="WEC302"/>
      <c r="WED302"/>
      <c r="WEE302"/>
      <c r="WEF302"/>
      <c r="WEG302"/>
      <c r="WEH302"/>
      <c r="WEI302"/>
      <c r="WEJ302"/>
      <c r="WEK302"/>
      <c r="WEL302"/>
      <c r="WEM302"/>
      <c r="WEN302"/>
      <c r="WEO302"/>
      <c r="WEP302"/>
      <c r="WEQ302"/>
      <c r="WER302"/>
      <c r="WES302"/>
      <c r="WET302"/>
      <c r="WEU302"/>
      <c r="WEV302"/>
      <c r="WEW302"/>
      <c r="WEX302"/>
      <c r="WEY302"/>
      <c r="WEZ302"/>
      <c r="WFA302"/>
      <c r="WFB302"/>
      <c r="WFC302"/>
      <c r="WFD302"/>
      <c r="WFE302"/>
      <c r="WFF302"/>
      <c r="WFG302"/>
      <c r="WFH302"/>
      <c r="WFI302"/>
      <c r="WFJ302"/>
      <c r="WFK302"/>
      <c r="WFL302"/>
      <c r="WFM302"/>
      <c r="WFN302"/>
      <c r="WFO302"/>
      <c r="WFP302"/>
      <c r="WFQ302"/>
      <c r="WFR302"/>
      <c r="WFS302"/>
      <c r="WFT302"/>
      <c r="WFU302"/>
      <c r="WFV302"/>
      <c r="WFW302"/>
      <c r="WFX302"/>
      <c r="WFY302"/>
      <c r="WFZ302"/>
      <c r="WGA302"/>
      <c r="WGB302"/>
      <c r="WGC302"/>
      <c r="WGD302"/>
      <c r="WGE302"/>
      <c r="WGF302"/>
      <c r="WGG302"/>
      <c r="WGH302"/>
      <c r="WGI302"/>
      <c r="WGJ302"/>
      <c r="WGK302"/>
      <c r="WGL302"/>
      <c r="WGM302"/>
      <c r="WGN302"/>
      <c r="WGO302"/>
      <c r="WGP302"/>
      <c r="WGQ302"/>
      <c r="WGR302"/>
      <c r="WGS302"/>
      <c r="WGT302"/>
      <c r="WGU302"/>
      <c r="WGV302"/>
      <c r="WGW302"/>
      <c r="WGX302"/>
      <c r="WGY302"/>
      <c r="WGZ302"/>
      <c r="WHA302"/>
      <c r="WHB302"/>
      <c r="WHC302"/>
      <c r="WHD302"/>
      <c r="WHE302"/>
      <c r="WHF302"/>
      <c r="WHG302"/>
      <c r="WHH302"/>
      <c r="WHI302"/>
      <c r="WHJ302"/>
      <c r="WHK302"/>
      <c r="WHL302"/>
      <c r="WHM302"/>
      <c r="WHN302"/>
      <c r="WHO302"/>
      <c r="WHP302"/>
      <c r="WHQ302"/>
      <c r="WHR302"/>
      <c r="WHS302"/>
      <c r="WHT302"/>
      <c r="WHU302"/>
      <c r="WHV302"/>
      <c r="WHW302"/>
      <c r="WHX302"/>
      <c r="WHY302"/>
      <c r="WHZ302"/>
      <c r="WIA302"/>
      <c r="WIB302"/>
      <c r="WIC302"/>
      <c r="WID302"/>
      <c r="WIE302"/>
      <c r="WIF302"/>
      <c r="WIG302"/>
      <c r="WIH302"/>
      <c r="WII302"/>
      <c r="WIJ302"/>
      <c r="WIK302"/>
      <c r="WIL302"/>
      <c r="WIM302"/>
      <c r="WIN302"/>
      <c r="WIO302"/>
      <c r="WIP302"/>
      <c r="WIQ302"/>
      <c r="WIR302"/>
      <c r="WIS302"/>
      <c r="WIT302"/>
      <c r="WIU302"/>
      <c r="WIV302"/>
      <c r="WIW302"/>
      <c r="WIX302"/>
      <c r="WIY302"/>
      <c r="WIZ302"/>
      <c r="WJA302"/>
      <c r="WJB302"/>
      <c r="WJC302"/>
      <c r="WJD302"/>
      <c r="WJE302"/>
      <c r="WJF302"/>
      <c r="WJG302"/>
      <c r="WJH302"/>
      <c r="WJI302"/>
      <c r="WJJ302"/>
      <c r="WJK302"/>
      <c r="WJL302"/>
      <c r="WJM302"/>
      <c r="WJN302"/>
      <c r="WJO302"/>
      <c r="WJP302"/>
      <c r="WJQ302"/>
      <c r="WJR302"/>
      <c r="WJS302"/>
      <c r="WJT302"/>
      <c r="WJU302"/>
      <c r="WJV302"/>
      <c r="WJW302"/>
      <c r="WJX302"/>
      <c r="WJY302"/>
      <c r="WJZ302"/>
      <c r="WKA302"/>
      <c r="WKB302"/>
      <c r="WKC302"/>
      <c r="WKD302"/>
      <c r="WKE302"/>
      <c r="WKF302"/>
      <c r="WKG302"/>
      <c r="WKH302"/>
      <c r="WKI302"/>
      <c r="WKJ302"/>
      <c r="WKK302"/>
      <c r="WKL302"/>
      <c r="WKM302"/>
      <c r="WKN302"/>
      <c r="WKO302"/>
      <c r="WKP302"/>
      <c r="WKQ302"/>
      <c r="WKR302"/>
      <c r="WKS302"/>
      <c r="WKT302"/>
      <c r="WKU302"/>
      <c r="WKV302"/>
      <c r="WKW302"/>
      <c r="WKX302"/>
      <c r="WKY302"/>
      <c r="WKZ302"/>
      <c r="WLA302"/>
      <c r="WLB302"/>
      <c r="WLC302"/>
      <c r="WLD302"/>
      <c r="WLE302"/>
      <c r="WLF302"/>
      <c r="WLG302"/>
      <c r="WLH302"/>
      <c r="WLI302"/>
      <c r="WLJ302"/>
      <c r="WLK302"/>
      <c r="WLL302"/>
      <c r="WLM302"/>
      <c r="WLN302"/>
      <c r="WLO302"/>
      <c r="WLP302"/>
      <c r="WLQ302"/>
      <c r="WLR302"/>
      <c r="WLS302"/>
      <c r="WLT302"/>
      <c r="WLU302"/>
      <c r="WLV302"/>
      <c r="WLW302"/>
      <c r="WLX302"/>
      <c r="WLY302"/>
      <c r="WLZ302"/>
      <c r="WMA302"/>
      <c r="WMB302"/>
      <c r="WMC302"/>
      <c r="WMD302"/>
      <c r="WME302"/>
      <c r="WMF302"/>
      <c r="WMG302"/>
      <c r="WMH302"/>
      <c r="WMI302"/>
      <c r="WMJ302"/>
      <c r="WMK302"/>
      <c r="WML302"/>
      <c r="WMM302"/>
      <c r="WMN302"/>
      <c r="WMO302"/>
      <c r="WMP302"/>
      <c r="WMQ302"/>
      <c r="WMR302"/>
      <c r="WMS302"/>
      <c r="WMT302"/>
      <c r="WMU302"/>
      <c r="WMV302"/>
      <c r="WMW302"/>
      <c r="WMX302"/>
      <c r="WMY302"/>
      <c r="WMZ302"/>
      <c r="WNA302"/>
      <c r="WNB302"/>
      <c r="WNC302"/>
      <c r="WND302"/>
      <c r="WNE302"/>
      <c r="WNF302"/>
      <c r="WNG302"/>
      <c r="WNH302"/>
      <c r="WNI302"/>
      <c r="WNJ302"/>
      <c r="WNK302"/>
      <c r="WNL302"/>
      <c r="WNM302"/>
      <c r="WNN302"/>
      <c r="WNO302"/>
      <c r="WNP302"/>
      <c r="WNQ302"/>
      <c r="WNR302"/>
      <c r="WNS302"/>
      <c r="WNT302"/>
      <c r="WNU302"/>
      <c r="WNV302"/>
      <c r="WNW302"/>
      <c r="WNX302"/>
      <c r="WNY302"/>
      <c r="WNZ302"/>
      <c r="WOA302"/>
      <c r="WOB302"/>
      <c r="WOC302"/>
      <c r="WOD302"/>
      <c r="WOE302"/>
      <c r="WOF302"/>
      <c r="WOG302"/>
      <c r="WOH302"/>
      <c r="WOI302"/>
      <c r="WOJ302"/>
      <c r="WOK302"/>
      <c r="WOL302"/>
      <c r="WOM302"/>
      <c r="WON302"/>
      <c r="WOO302"/>
      <c r="WOP302"/>
      <c r="WOQ302"/>
      <c r="WOR302"/>
      <c r="WOS302"/>
      <c r="WOT302"/>
      <c r="WOU302"/>
      <c r="WOV302"/>
      <c r="WOW302"/>
      <c r="WOX302"/>
      <c r="WOY302"/>
      <c r="WOZ302"/>
      <c r="WPA302"/>
      <c r="WPB302"/>
      <c r="WPC302"/>
      <c r="WPD302"/>
      <c r="WPE302"/>
      <c r="WPF302"/>
      <c r="WPG302"/>
      <c r="WPH302"/>
      <c r="WPI302"/>
      <c r="WPJ302"/>
      <c r="WPK302"/>
      <c r="WPL302"/>
      <c r="WPM302"/>
      <c r="WPN302"/>
      <c r="WPO302"/>
      <c r="WPP302"/>
      <c r="WPQ302"/>
      <c r="WPR302"/>
      <c r="WPS302"/>
      <c r="WPT302"/>
      <c r="WPU302"/>
      <c r="WPV302"/>
      <c r="WPW302"/>
      <c r="WPX302"/>
      <c r="WPY302"/>
      <c r="WPZ302"/>
      <c r="WQA302"/>
      <c r="WQB302"/>
      <c r="WQC302"/>
      <c r="WQD302"/>
      <c r="WQE302"/>
      <c r="WQF302"/>
      <c r="WQG302"/>
      <c r="WQH302"/>
      <c r="WQI302"/>
      <c r="WQJ302"/>
      <c r="WQK302"/>
      <c r="WQL302"/>
      <c r="WQM302"/>
      <c r="WQN302"/>
      <c r="WQO302"/>
      <c r="WQP302"/>
      <c r="WQQ302"/>
      <c r="WQR302"/>
      <c r="WQS302"/>
      <c r="WQT302"/>
      <c r="WQU302"/>
      <c r="WQV302"/>
      <c r="WQW302"/>
      <c r="WQX302"/>
      <c r="WQY302"/>
      <c r="WQZ302"/>
      <c r="WRA302"/>
      <c r="WRB302"/>
      <c r="WRC302"/>
      <c r="WRD302"/>
      <c r="WRE302"/>
      <c r="WRF302"/>
      <c r="WRG302"/>
      <c r="WRH302"/>
      <c r="WRI302"/>
      <c r="WRJ302"/>
      <c r="WRK302"/>
      <c r="WRL302"/>
      <c r="WRM302"/>
      <c r="WRN302"/>
      <c r="WRO302"/>
      <c r="WRP302"/>
      <c r="WRQ302"/>
      <c r="WRR302"/>
      <c r="WRS302"/>
      <c r="WRT302"/>
      <c r="WRU302"/>
      <c r="WRV302"/>
      <c r="WRW302"/>
      <c r="WRX302"/>
      <c r="WRY302"/>
      <c r="WRZ302"/>
      <c r="WSA302"/>
      <c r="WSB302"/>
      <c r="WSC302"/>
      <c r="WSD302"/>
      <c r="WSE302"/>
      <c r="WSF302"/>
      <c r="WSG302"/>
      <c r="WSH302"/>
      <c r="WSI302"/>
      <c r="WSJ302"/>
      <c r="WSK302"/>
      <c r="WSL302"/>
      <c r="WSM302"/>
      <c r="WSN302"/>
      <c r="WSO302"/>
      <c r="WSP302"/>
      <c r="WSQ302"/>
      <c r="WSR302"/>
      <c r="WSS302"/>
      <c r="WST302"/>
      <c r="WSU302"/>
      <c r="WSV302"/>
      <c r="WSW302"/>
      <c r="WSX302"/>
      <c r="WSY302"/>
      <c r="WSZ302"/>
      <c r="WTA302"/>
      <c r="WTB302"/>
      <c r="WTC302"/>
      <c r="WTD302"/>
      <c r="WTE302"/>
      <c r="WTF302"/>
      <c r="WTG302"/>
      <c r="WTH302"/>
      <c r="WTI302"/>
      <c r="WTJ302"/>
      <c r="WTK302"/>
      <c r="WTL302"/>
      <c r="WTM302"/>
      <c r="WTN302"/>
      <c r="WTO302"/>
      <c r="WTP302"/>
      <c r="WTQ302"/>
      <c r="WTR302"/>
      <c r="WTS302"/>
      <c r="WTT302"/>
      <c r="WTU302"/>
      <c r="WTV302"/>
      <c r="WTW302"/>
      <c r="WTX302"/>
      <c r="WTY302"/>
      <c r="WTZ302"/>
      <c r="WUA302"/>
      <c r="WUB302"/>
      <c r="WUC302"/>
      <c r="WUD302"/>
      <c r="WUE302"/>
      <c r="WUF302"/>
      <c r="WUG302"/>
      <c r="WUH302"/>
      <c r="WUI302"/>
      <c r="WUJ302"/>
      <c r="WUK302"/>
      <c r="WUL302"/>
      <c r="WUM302"/>
      <c r="WUN302"/>
      <c r="WUO302"/>
      <c r="WUP302"/>
      <c r="WUQ302"/>
      <c r="WUR302"/>
      <c r="WUS302"/>
      <c r="WUT302"/>
      <c r="WUU302"/>
      <c r="WUV302"/>
      <c r="WUW302"/>
      <c r="WUX302"/>
      <c r="WUY302"/>
      <c r="WUZ302"/>
      <c r="WVA302"/>
      <c r="WVB302"/>
      <c r="WVC302"/>
      <c r="WVD302"/>
      <c r="WVE302"/>
      <c r="WVF302"/>
      <c r="WVG302"/>
      <c r="WVH302"/>
      <c r="WVI302"/>
      <c r="WVJ302"/>
      <c r="WVK302"/>
      <c r="WVL302"/>
      <c r="WVM302"/>
      <c r="WVN302"/>
      <c r="WVO302"/>
      <c r="WVP302"/>
      <c r="WVQ302"/>
      <c r="WVR302"/>
      <c r="WVS302"/>
      <c r="WVT302"/>
      <c r="WVU302"/>
      <c r="WVV302"/>
      <c r="WVW302"/>
      <c r="WVX302"/>
      <c r="WVY302"/>
      <c r="WVZ302"/>
      <c r="WWA302"/>
      <c r="WWB302"/>
      <c r="WWC302"/>
      <c r="WWD302"/>
      <c r="WWE302"/>
      <c r="WWF302"/>
      <c r="WWG302"/>
      <c r="WWH302"/>
      <c r="WWI302"/>
      <c r="WWJ302"/>
      <c r="WWK302"/>
      <c r="WWL302"/>
      <c r="WWM302"/>
      <c r="WWN302"/>
      <c r="WWO302"/>
      <c r="WWP302"/>
      <c r="WWQ302"/>
      <c r="WWR302"/>
      <c r="WWS302"/>
      <c r="WWT302"/>
      <c r="WWU302"/>
      <c r="WWV302"/>
      <c r="WWW302"/>
      <c r="WWX302"/>
      <c r="WWY302"/>
      <c r="WWZ302"/>
      <c r="WXA302"/>
      <c r="WXB302"/>
      <c r="WXC302"/>
      <c r="WXD302"/>
      <c r="WXE302"/>
      <c r="WXF302"/>
      <c r="WXG302"/>
      <c r="WXH302"/>
      <c r="WXI302"/>
      <c r="WXJ302"/>
      <c r="WXK302"/>
      <c r="WXL302"/>
      <c r="WXM302"/>
      <c r="WXN302"/>
      <c r="WXO302"/>
      <c r="WXP302"/>
      <c r="WXQ302"/>
      <c r="WXR302"/>
      <c r="WXS302"/>
      <c r="WXT302"/>
      <c r="WXU302"/>
      <c r="WXV302"/>
      <c r="WXW302"/>
      <c r="WXX302"/>
      <c r="WXY302"/>
      <c r="WXZ302"/>
      <c r="WYA302"/>
      <c r="WYB302"/>
      <c r="WYC302"/>
      <c r="WYD302"/>
      <c r="WYE302"/>
      <c r="WYF302"/>
      <c r="WYG302"/>
      <c r="WYH302"/>
      <c r="WYI302"/>
      <c r="WYJ302"/>
      <c r="WYK302"/>
      <c r="WYL302"/>
      <c r="WYM302"/>
      <c r="WYN302"/>
      <c r="WYO302"/>
      <c r="WYP302"/>
      <c r="WYQ302"/>
      <c r="WYR302"/>
      <c r="WYS302"/>
      <c r="WYT302"/>
      <c r="WYU302"/>
      <c r="WYV302"/>
      <c r="WYW302"/>
      <c r="WYX302"/>
      <c r="WYY302"/>
      <c r="WYZ302"/>
      <c r="WZA302"/>
      <c r="WZB302"/>
      <c r="WZC302"/>
      <c r="WZD302"/>
      <c r="WZE302"/>
      <c r="WZF302"/>
      <c r="WZG302"/>
      <c r="WZH302"/>
      <c r="WZI302"/>
      <c r="WZJ302"/>
      <c r="WZK302"/>
      <c r="WZL302"/>
      <c r="WZM302"/>
      <c r="WZN302"/>
      <c r="WZO302"/>
      <c r="WZP302"/>
      <c r="WZQ302"/>
      <c r="WZR302"/>
      <c r="WZS302"/>
      <c r="WZT302"/>
      <c r="WZU302"/>
      <c r="WZV302"/>
      <c r="WZW302"/>
      <c r="WZX302"/>
      <c r="WZY302"/>
      <c r="WZZ302"/>
      <c r="XAA302"/>
      <c r="XAB302"/>
      <c r="XAC302"/>
      <c r="XAD302"/>
      <c r="XAE302"/>
      <c r="XAF302"/>
      <c r="XAG302"/>
      <c r="XAH302"/>
      <c r="XAI302"/>
      <c r="XAJ302"/>
      <c r="XAK302"/>
      <c r="XAL302"/>
      <c r="XAM302"/>
      <c r="XAN302"/>
      <c r="XAO302"/>
      <c r="XAP302"/>
      <c r="XAQ302"/>
      <c r="XAR302"/>
      <c r="XAS302"/>
      <c r="XAT302"/>
      <c r="XAU302"/>
      <c r="XAV302"/>
      <c r="XAW302"/>
      <c r="XAX302"/>
      <c r="XAY302"/>
      <c r="XAZ302"/>
      <c r="XBA302"/>
      <c r="XBB302"/>
      <c r="XBC302"/>
      <c r="XBD302"/>
      <c r="XBE302"/>
      <c r="XBF302"/>
      <c r="XBG302"/>
      <c r="XBH302"/>
      <c r="XBI302"/>
      <c r="XBJ302"/>
      <c r="XBK302"/>
      <c r="XBL302"/>
      <c r="XBM302"/>
      <c r="XBN302"/>
      <c r="XBO302"/>
      <c r="XBP302"/>
      <c r="XBQ302"/>
      <c r="XBR302"/>
      <c r="XBS302"/>
      <c r="XBT302"/>
      <c r="XBU302"/>
      <c r="XBV302"/>
      <c r="XBW302"/>
      <c r="XBX302"/>
      <c r="XBY302"/>
      <c r="XBZ302"/>
      <c r="XCA302"/>
      <c r="XCB302"/>
      <c r="XCC302"/>
      <c r="XCD302"/>
      <c r="XCE302"/>
      <c r="XCF302"/>
      <c r="XCG302"/>
      <c r="XCH302"/>
      <c r="XCI302"/>
      <c r="XCJ302"/>
      <c r="XCK302"/>
      <c r="XCL302"/>
      <c r="XCM302"/>
      <c r="XCN302"/>
      <c r="XCO302"/>
      <c r="XCP302"/>
      <c r="XCQ302"/>
      <c r="XCR302"/>
      <c r="XCS302"/>
      <c r="XCT302"/>
      <c r="XCU302"/>
      <c r="XCV302"/>
      <c r="XCW302"/>
      <c r="XCX302"/>
      <c r="XCY302"/>
      <c r="XCZ302"/>
      <c r="XDA302"/>
      <c r="XDB302"/>
      <c r="XDC302"/>
      <c r="XDD302"/>
      <c r="XDE302"/>
      <c r="XDF302"/>
      <c r="XDG302"/>
      <c r="XDH302"/>
      <c r="XDI302"/>
      <c r="XDJ302"/>
      <c r="XDK302"/>
      <c r="XDL302"/>
      <c r="XDM302"/>
      <c r="XDN302"/>
      <c r="XDO302"/>
      <c r="XDP302"/>
      <c r="XDQ302"/>
      <c r="XDR302"/>
      <c r="XDS302"/>
      <c r="XDT302"/>
      <c r="XDU302"/>
      <c r="XDV302"/>
      <c r="XDW302"/>
      <c r="XDX302"/>
      <c r="XDY302"/>
      <c r="XDZ302"/>
      <c r="XEA302"/>
      <c r="XEB302"/>
      <c r="XEC302"/>
      <c r="XED302"/>
      <c r="XEE302"/>
      <c r="XEF302"/>
      <c r="XEG302"/>
      <c r="XEH302"/>
      <c r="XEI302"/>
      <c r="XEJ302"/>
      <c r="XEK302"/>
      <c r="XEL302"/>
      <c r="XEM302"/>
      <c r="XEN302"/>
      <c r="XEO302"/>
      <c r="XEP302"/>
      <c r="XEQ302"/>
      <c r="XER302"/>
      <c r="XES302"/>
      <c r="XET302"/>
      <c r="XEU302"/>
      <c r="XEV302"/>
      <c r="XEW302"/>
      <c r="XEX302"/>
      <c r="XEY302"/>
      <c r="XEZ302"/>
      <c r="XFA302"/>
      <c r="XFB302"/>
      <c r="XFC302"/>
      <c r="XFD302"/>
    </row>
    <row r="303" s="31" customFormat="1" spans="1:16384">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s="28"/>
      <c r="AN303" s="70"/>
      <c r="AO303" s="29"/>
      <c r="AP303"/>
      <c r="AQ303"/>
      <c r="AR303" s="33"/>
      <c r="AS303" s="28"/>
      <c r="AT303" s="28"/>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c r="AMK303"/>
      <c r="AML303"/>
      <c r="AMM303"/>
      <c r="AMN303"/>
      <c r="AMO303"/>
      <c r="AMP303"/>
      <c r="AMQ303"/>
      <c r="AMR303"/>
      <c r="AMS303"/>
      <c r="AMT303"/>
      <c r="AMU303"/>
      <c r="AMV303"/>
      <c r="AMW303"/>
      <c r="AMX303"/>
      <c r="AMY303"/>
      <c r="AMZ303"/>
      <c r="ANA303"/>
      <c r="ANB303"/>
      <c r="ANC303"/>
      <c r="AND303"/>
      <c r="ANE303"/>
      <c r="ANF303"/>
      <c r="ANG303"/>
      <c r="ANH303"/>
      <c r="ANI303"/>
      <c r="ANJ303"/>
      <c r="ANK303"/>
      <c r="ANL303"/>
      <c r="ANM303"/>
      <c r="ANN303"/>
      <c r="ANO303"/>
      <c r="ANP303"/>
      <c r="ANQ303"/>
      <c r="ANR303"/>
      <c r="ANS303"/>
      <c r="ANT303"/>
      <c r="ANU303"/>
      <c r="ANV303"/>
      <c r="ANW303"/>
      <c r="ANX303"/>
      <c r="ANY303"/>
      <c r="ANZ303"/>
      <c r="AOA303"/>
      <c r="AOB303"/>
      <c r="AOC303"/>
      <c r="AOD303"/>
      <c r="AOE303"/>
      <c r="AOF303"/>
      <c r="AOG303"/>
      <c r="AOH303"/>
      <c r="AOI303"/>
      <c r="AOJ303"/>
      <c r="AOK303"/>
      <c r="AOL303"/>
      <c r="AOM303"/>
      <c r="AON303"/>
      <c r="AOO303"/>
      <c r="AOP303"/>
      <c r="AOQ303"/>
      <c r="AOR303"/>
      <c r="AOS303"/>
      <c r="AOT303"/>
      <c r="AOU303"/>
      <c r="AOV303"/>
      <c r="AOW303"/>
      <c r="AOX303"/>
      <c r="AOY303"/>
      <c r="AOZ303"/>
      <c r="APA303"/>
      <c r="APB303"/>
      <c r="APC303"/>
      <c r="APD303"/>
      <c r="APE303"/>
      <c r="APF303"/>
      <c r="APG303"/>
      <c r="APH303"/>
      <c r="API303"/>
      <c r="APJ303"/>
      <c r="APK303"/>
      <c r="APL303"/>
      <c r="APM303"/>
      <c r="APN303"/>
      <c r="APO303"/>
      <c r="APP303"/>
      <c r="APQ303"/>
      <c r="APR303"/>
      <c r="APS303"/>
      <c r="APT303"/>
      <c r="APU303"/>
      <c r="APV303"/>
      <c r="APW303"/>
      <c r="APX303"/>
      <c r="APY303"/>
      <c r="APZ303"/>
      <c r="AQA303"/>
      <c r="AQB303"/>
      <c r="AQC303"/>
      <c r="AQD303"/>
      <c r="AQE303"/>
      <c r="AQF303"/>
      <c r="AQG303"/>
      <c r="AQH303"/>
      <c r="AQI303"/>
      <c r="AQJ303"/>
      <c r="AQK303"/>
      <c r="AQL303"/>
      <c r="AQM303"/>
      <c r="AQN303"/>
      <c r="AQO303"/>
      <c r="AQP303"/>
      <c r="AQQ303"/>
      <c r="AQR303"/>
      <c r="AQS303"/>
      <c r="AQT303"/>
      <c r="AQU303"/>
      <c r="AQV303"/>
      <c r="AQW303"/>
      <c r="AQX303"/>
      <c r="AQY303"/>
      <c r="AQZ303"/>
      <c r="ARA303"/>
      <c r="ARB303"/>
      <c r="ARC303"/>
      <c r="ARD303"/>
      <c r="ARE303"/>
      <c r="ARF303"/>
      <c r="ARG303"/>
      <c r="ARH303"/>
      <c r="ARI303"/>
      <c r="ARJ303"/>
      <c r="ARK303"/>
      <c r="ARL303"/>
      <c r="ARM303"/>
      <c r="ARN303"/>
      <c r="ARO303"/>
      <c r="ARP303"/>
      <c r="ARQ303"/>
      <c r="ARR303"/>
      <c r="ARS303"/>
      <c r="ART303"/>
      <c r="ARU303"/>
      <c r="ARV303"/>
      <c r="ARW303"/>
      <c r="ARX303"/>
      <c r="ARY303"/>
      <c r="ARZ303"/>
      <c r="ASA303"/>
      <c r="ASB303"/>
      <c r="ASC303"/>
      <c r="ASD303"/>
      <c r="ASE303"/>
      <c r="ASF303"/>
      <c r="ASG303"/>
      <c r="ASH303"/>
      <c r="ASI303"/>
      <c r="ASJ303"/>
      <c r="ASK303"/>
      <c r="ASL303"/>
      <c r="ASM303"/>
      <c r="ASN303"/>
      <c r="ASO303"/>
      <c r="ASP303"/>
      <c r="ASQ303"/>
      <c r="ASR303"/>
      <c r="ASS303"/>
      <c r="AST303"/>
      <c r="ASU303"/>
      <c r="ASV303"/>
      <c r="ASW303"/>
      <c r="ASX303"/>
      <c r="ASY303"/>
      <c r="ASZ303"/>
      <c r="ATA303"/>
      <c r="ATB303"/>
      <c r="ATC303"/>
      <c r="ATD303"/>
      <c r="ATE303"/>
      <c r="ATF303"/>
      <c r="ATG303"/>
      <c r="ATH303"/>
      <c r="ATI303"/>
      <c r="ATJ303"/>
      <c r="ATK303"/>
      <c r="ATL303"/>
      <c r="ATM303"/>
      <c r="ATN303"/>
      <c r="ATO303"/>
      <c r="ATP303"/>
      <c r="ATQ303"/>
      <c r="ATR303"/>
      <c r="ATS303"/>
      <c r="ATT303"/>
      <c r="ATU303"/>
      <c r="ATV303"/>
      <c r="ATW303"/>
      <c r="ATX303"/>
      <c r="ATY303"/>
      <c r="ATZ303"/>
      <c r="AUA303"/>
      <c r="AUB303"/>
      <c r="AUC303"/>
      <c r="AUD303"/>
      <c r="AUE303"/>
      <c r="AUF303"/>
      <c r="AUG303"/>
      <c r="AUH303"/>
      <c r="AUI303"/>
      <c r="AUJ303"/>
      <c r="AUK303"/>
      <c r="AUL303"/>
      <c r="AUM303"/>
      <c r="AUN303"/>
      <c r="AUO303"/>
      <c r="AUP303"/>
      <c r="AUQ303"/>
      <c r="AUR303"/>
      <c r="AUS303"/>
      <c r="AUT303"/>
      <c r="AUU303"/>
      <c r="AUV303"/>
      <c r="AUW303"/>
      <c r="AUX303"/>
      <c r="AUY303"/>
      <c r="AUZ303"/>
      <c r="AVA303"/>
      <c r="AVB303"/>
      <c r="AVC303"/>
      <c r="AVD303"/>
      <c r="AVE303"/>
      <c r="AVF303"/>
      <c r="AVG303"/>
      <c r="AVH303"/>
      <c r="AVI303"/>
      <c r="AVJ303"/>
      <c r="AVK303"/>
      <c r="AVL303"/>
      <c r="AVM303"/>
      <c r="AVN303"/>
      <c r="AVO303"/>
      <c r="AVP303"/>
      <c r="AVQ303"/>
      <c r="AVR303"/>
      <c r="AVS303"/>
      <c r="AVT303"/>
      <c r="AVU303"/>
      <c r="AVV303"/>
      <c r="AVW303"/>
      <c r="AVX303"/>
      <c r="AVY303"/>
      <c r="AVZ303"/>
      <c r="AWA303"/>
      <c r="AWB303"/>
      <c r="AWC303"/>
      <c r="AWD303"/>
      <c r="AWE303"/>
      <c r="AWF303"/>
      <c r="AWG303"/>
      <c r="AWH303"/>
      <c r="AWI303"/>
      <c r="AWJ303"/>
      <c r="AWK303"/>
      <c r="AWL303"/>
      <c r="AWM303"/>
      <c r="AWN303"/>
      <c r="AWO303"/>
      <c r="AWP303"/>
      <c r="AWQ303"/>
      <c r="AWR303"/>
      <c r="AWS303"/>
      <c r="AWT303"/>
      <c r="AWU303"/>
      <c r="AWV303"/>
      <c r="AWW303"/>
      <c r="AWX303"/>
      <c r="AWY303"/>
      <c r="AWZ303"/>
      <c r="AXA303"/>
      <c r="AXB303"/>
      <c r="AXC303"/>
      <c r="AXD303"/>
      <c r="AXE303"/>
      <c r="AXF303"/>
      <c r="AXG303"/>
      <c r="AXH303"/>
      <c r="AXI303"/>
      <c r="AXJ303"/>
      <c r="AXK303"/>
      <c r="AXL303"/>
      <c r="AXM303"/>
      <c r="AXN303"/>
      <c r="AXO303"/>
      <c r="AXP303"/>
      <c r="AXQ303"/>
      <c r="AXR303"/>
      <c r="AXS303"/>
      <c r="AXT303"/>
      <c r="AXU303"/>
      <c r="AXV303"/>
      <c r="AXW303"/>
      <c r="AXX303"/>
      <c r="AXY303"/>
      <c r="AXZ303"/>
      <c r="AYA303"/>
      <c r="AYB303"/>
      <c r="AYC303"/>
      <c r="AYD303"/>
      <c r="AYE303"/>
      <c r="AYF303"/>
      <c r="AYG303"/>
      <c r="AYH303"/>
      <c r="AYI303"/>
      <c r="AYJ303"/>
      <c r="AYK303"/>
      <c r="AYL303"/>
      <c r="AYM303"/>
      <c r="AYN303"/>
      <c r="AYO303"/>
      <c r="AYP303"/>
      <c r="AYQ303"/>
      <c r="AYR303"/>
      <c r="AYS303"/>
      <c r="AYT303"/>
      <c r="AYU303"/>
      <c r="AYV303"/>
      <c r="AYW303"/>
      <c r="AYX303"/>
      <c r="AYY303"/>
      <c r="AYZ303"/>
      <c r="AZA303"/>
      <c r="AZB303"/>
      <c r="AZC303"/>
      <c r="AZD303"/>
      <c r="AZE303"/>
      <c r="AZF303"/>
      <c r="AZG303"/>
      <c r="AZH303"/>
      <c r="AZI303"/>
      <c r="AZJ303"/>
      <c r="AZK303"/>
      <c r="AZL303"/>
      <c r="AZM303"/>
      <c r="AZN303"/>
      <c r="AZO303"/>
      <c r="AZP303"/>
      <c r="AZQ303"/>
      <c r="AZR303"/>
      <c r="AZS303"/>
      <c r="AZT303"/>
      <c r="AZU303"/>
      <c r="AZV303"/>
      <c r="AZW303"/>
      <c r="AZX303"/>
      <c r="AZY303"/>
      <c r="AZZ303"/>
      <c r="BAA303"/>
      <c r="BAB303"/>
      <c r="BAC303"/>
      <c r="BAD303"/>
      <c r="BAE303"/>
      <c r="BAF303"/>
      <c r="BAG303"/>
      <c r="BAH303"/>
      <c r="BAI303"/>
      <c r="BAJ303"/>
      <c r="BAK303"/>
      <c r="BAL303"/>
      <c r="BAM303"/>
      <c r="BAN303"/>
      <c r="BAO303"/>
      <c r="BAP303"/>
      <c r="BAQ303"/>
      <c r="BAR303"/>
      <c r="BAS303"/>
      <c r="BAT303"/>
      <c r="BAU303"/>
      <c r="BAV303"/>
      <c r="BAW303"/>
      <c r="BAX303"/>
      <c r="BAY303"/>
      <c r="BAZ303"/>
      <c r="BBA303"/>
      <c r="BBB303"/>
      <c r="BBC303"/>
      <c r="BBD303"/>
      <c r="BBE303"/>
      <c r="BBF303"/>
      <c r="BBG303"/>
      <c r="BBH303"/>
      <c r="BBI303"/>
      <c r="BBJ303"/>
      <c r="BBK303"/>
      <c r="BBL303"/>
      <c r="BBM303"/>
      <c r="BBN303"/>
      <c r="BBO303"/>
      <c r="BBP303"/>
      <c r="BBQ303"/>
      <c r="BBR303"/>
      <c r="BBS303"/>
      <c r="BBT303"/>
      <c r="BBU303"/>
      <c r="BBV303"/>
      <c r="BBW303"/>
      <c r="BBX303"/>
      <c r="BBY303"/>
      <c r="BBZ303"/>
      <c r="BCA303"/>
      <c r="BCB303"/>
      <c r="BCC303"/>
      <c r="BCD303"/>
      <c r="BCE303"/>
      <c r="BCF303"/>
      <c r="BCG303"/>
      <c r="BCH303"/>
      <c r="BCI303"/>
      <c r="BCJ303"/>
      <c r="BCK303"/>
      <c r="BCL303"/>
      <c r="BCM303"/>
      <c r="BCN303"/>
      <c r="BCO303"/>
      <c r="BCP303"/>
      <c r="BCQ303"/>
      <c r="BCR303"/>
      <c r="BCS303"/>
      <c r="BCT303"/>
      <c r="BCU303"/>
      <c r="BCV303"/>
      <c r="BCW303"/>
      <c r="BCX303"/>
      <c r="BCY303"/>
      <c r="BCZ303"/>
      <c r="BDA303"/>
      <c r="BDB303"/>
      <c r="BDC303"/>
      <c r="BDD303"/>
      <c r="BDE303"/>
      <c r="BDF303"/>
      <c r="BDG303"/>
      <c r="BDH303"/>
      <c r="BDI303"/>
      <c r="BDJ303"/>
      <c r="BDK303"/>
      <c r="BDL303"/>
      <c r="BDM303"/>
      <c r="BDN303"/>
      <c r="BDO303"/>
      <c r="BDP303"/>
      <c r="BDQ303"/>
      <c r="BDR303"/>
      <c r="BDS303"/>
      <c r="BDT303"/>
      <c r="BDU303"/>
      <c r="BDV303"/>
      <c r="BDW303"/>
      <c r="BDX303"/>
      <c r="BDY303"/>
      <c r="BDZ303"/>
      <c r="BEA303"/>
      <c r="BEB303"/>
      <c r="BEC303"/>
      <c r="BED303"/>
      <c r="BEE303"/>
      <c r="BEF303"/>
      <c r="BEG303"/>
      <c r="BEH303"/>
      <c r="BEI303"/>
      <c r="BEJ303"/>
      <c r="BEK303"/>
      <c r="BEL303"/>
      <c r="BEM303"/>
      <c r="BEN303"/>
      <c r="BEO303"/>
      <c r="BEP303"/>
      <c r="BEQ303"/>
      <c r="BER303"/>
      <c r="BES303"/>
      <c r="BET303"/>
      <c r="BEU303"/>
      <c r="BEV303"/>
      <c r="BEW303"/>
      <c r="BEX303"/>
      <c r="BEY303"/>
      <c r="BEZ303"/>
      <c r="BFA303"/>
      <c r="BFB303"/>
      <c r="BFC303"/>
      <c r="BFD303"/>
      <c r="BFE303"/>
      <c r="BFF303"/>
      <c r="BFG303"/>
      <c r="BFH303"/>
      <c r="BFI303"/>
      <c r="BFJ303"/>
      <c r="BFK303"/>
      <c r="BFL303"/>
      <c r="BFM303"/>
      <c r="BFN303"/>
      <c r="BFO303"/>
      <c r="BFP303"/>
      <c r="BFQ303"/>
      <c r="BFR303"/>
      <c r="BFS303"/>
      <c r="BFT303"/>
      <c r="BFU303"/>
      <c r="BFV303"/>
      <c r="BFW303"/>
      <c r="BFX303"/>
      <c r="BFY303"/>
      <c r="BFZ303"/>
      <c r="BGA303"/>
      <c r="BGB303"/>
      <c r="BGC303"/>
      <c r="BGD303"/>
      <c r="BGE303"/>
      <c r="BGF303"/>
      <c r="BGG303"/>
      <c r="BGH303"/>
      <c r="BGI303"/>
      <c r="BGJ303"/>
      <c r="BGK303"/>
      <c r="BGL303"/>
      <c r="BGM303"/>
      <c r="BGN303"/>
      <c r="BGO303"/>
      <c r="BGP303"/>
      <c r="BGQ303"/>
      <c r="BGR303"/>
      <c r="BGS303"/>
      <c r="BGT303"/>
      <c r="BGU303"/>
      <c r="BGV303"/>
      <c r="BGW303"/>
      <c r="BGX303"/>
      <c r="BGY303"/>
      <c r="BGZ303"/>
      <c r="BHA303"/>
      <c r="BHB303"/>
      <c r="BHC303"/>
      <c r="BHD303"/>
      <c r="BHE303"/>
      <c r="BHF303"/>
      <c r="BHG303"/>
      <c r="BHH303"/>
      <c r="BHI303"/>
      <c r="BHJ303"/>
      <c r="BHK303"/>
      <c r="BHL303"/>
      <c r="BHM303"/>
      <c r="BHN303"/>
      <c r="BHO303"/>
      <c r="BHP303"/>
      <c r="BHQ303"/>
      <c r="BHR303"/>
      <c r="BHS303"/>
      <c r="BHT303"/>
      <c r="BHU303"/>
      <c r="BHV303"/>
      <c r="BHW303"/>
      <c r="BHX303"/>
      <c r="BHY303"/>
      <c r="BHZ303"/>
      <c r="BIA303"/>
      <c r="BIB303"/>
      <c r="BIC303"/>
      <c r="BID303"/>
      <c r="BIE303"/>
      <c r="BIF303"/>
      <c r="BIG303"/>
      <c r="BIH303"/>
      <c r="BII303"/>
      <c r="BIJ303"/>
      <c r="BIK303"/>
      <c r="BIL303"/>
      <c r="BIM303"/>
      <c r="BIN303"/>
      <c r="BIO303"/>
      <c r="BIP303"/>
      <c r="BIQ303"/>
      <c r="BIR303"/>
      <c r="BIS303"/>
      <c r="BIT303"/>
      <c r="BIU303"/>
      <c r="BIV303"/>
      <c r="BIW303"/>
      <c r="BIX303"/>
      <c r="BIY303"/>
      <c r="BIZ303"/>
      <c r="BJA303"/>
      <c r="BJB303"/>
      <c r="BJC303"/>
      <c r="BJD303"/>
      <c r="BJE303"/>
      <c r="BJF303"/>
      <c r="BJG303"/>
      <c r="BJH303"/>
      <c r="BJI303"/>
      <c r="BJJ303"/>
      <c r="BJK303"/>
      <c r="BJL303"/>
      <c r="BJM303"/>
      <c r="BJN303"/>
      <c r="BJO303"/>
      <c r="BJP303"/>
      <c r="BJQ303"/>
      <c r="BJR303"/>
      <c r="BJS303"/>
      <c r="BJT303"/>
      <c r="BJU303"/>
      <c r="BJV303"/>
      <c r="BJW303"/>
      <c r="BJX303"/>
      <c r="BJY303"/>
      <c r="BJZ303"/>
      <c r="BKA303"/>
      <c r="BKB303"/>
      <c r="BKC303"/>
      <c r="BKD303"/>
      <c r="BKE303"/>
      <c r="BKF303"/>
      <c r="BKG303"/>
      <c r="BKH303"/>
      <c r="BKI303"/>
      <c r="BKJ303"/>
      <c r="BKK303"/>
      <c r="BKL303"/>
      <c r="BKM303"/>
      <c r="BKN303"/>
      <c r="BKO303"/>
      <c r="BKP303"/>
      <c r="BKQ303"/>
      <c r="BKR303"/>
      <c r="BKS303"/>
      <c r="BKT303"/>
      <c r="BKU303"/>
      <c r="BKV303"/>
      <c r="BKW303"/>
      <c r="BKX303"/>
      <c r="BKY303"/>
      <c r="BKZ303"/>
      <c r="BLA303"/>
      <c r="BLB303"/>
      <c r="BLC303"/>
      <c r="BLD303"/>
      <c r="BLE303"/>
      <c r="BLF303"/>
      <c r="BLG303"/>
      <c r="BLH303"/>
      <c r="BLI303"/>
      <c r="BLJ303"/>
      <c r="BLK303"/>
      <c r="BLL303"/>
      <c r="BLM303"/>
      <c r="BLN303"/>
      <c r="BLO303"/>
      <c r="BLP303"/>
      <c r="BLQ303"/>
      <c r="BLR303"/>
      <c r="BLS303"/>
      <c r="BLT303"/>
      <c r="BLU303"/>
      <c r="BLV303"/>
      <c r="BLW303"/>
      <c r="BLX303"/>
      <c r="BLY303"/>
      <c r="BLZ303"/>
      <c r="BMA303"/>
      <c r="BMB303"/>
      <c r="BMC303"/>
      <c r="BMD303"/>
      <c r="BME303"/>
      <c r="BMF303"/>
      <c r="BMG303"/>
      <c r="BMH303"/>
      <c r="BMI303"/>
      <c r="BMJ303"/>
      <c r="BMK303"/>
      <c r="BML303"/>
      <c r="BMM303"/>
      <c r="BMN303"/>
      <c r="BMO303"/>
      <c r="BMP303"/>
      <c r="BMQ303"/>
      <c r="BMR303"/>
      <c r="BMS303"/>
      <c r="BMT303"/>
      <c r="BMU303"/>
      <c r="BMV303"/>
      <c r="BMW303"/>
      <c r="BMX303"/>
      <c r="BMY303"/>
      <c r="BMZ303"/>
      <c r="BNA303"/>
      <c r="BNB303"/>
      <c r="BNC303"/>
      <c r="BND303"/>
      <c r="BNE303"/>
      <c r="BNF303"/>
      <c r="BNG303"/>
      <c r="BNH303"/>
      <c r="BNI303"/>
      <c r="BNJ303"/>
      <c r="BNK303"/>
      <c r="BNL303"/>
      <c r="BNM303"/>
      <c r="BNN303"/>
      <c r="BNO303"/>
      <c r="BNP303"/>
      <c r="BNQ303"/>
      <c r="BNR303"/>
      <c r="BNS303"/>
      <c r="BNT303"/>
      <c r="BNU303"/>
      <c r="BNV303"/>
      <c r="BNW303"/>
      <c r="BNX303"/>
      <c r="BNY303"/>
      <c r="BNZ303"/>
      <c r="BOA303"/>
      <c r="BOB303"/>
      <c r="BOC303"/>
      <c r="BOD303"/>
      <c r="BOE303"/>
      <c r="BOF303"/>
      <c r="BOG303"/>
      <c r="BOH303"/>
      <c r="BOI303"/>
      <c r="BOJ303"/>
      <c r="BOK303"/>
      <c r="BOL303"/>
      <c r="BOM303"/>
      <c r="BON303"/>
      <c r="BOO303"/>
      <c r="BOP303"/>
      <c r="BOQ303"/>
      <c r="BOR303"/>
      <c r="BOS303"/>
      <c r="BOT303"/>
      <c r="BOU303"/>
      <c r="BOV303"/>
      <c r="BOW303"/>
      <c r="BOX303"/>
      <c r="BOY303"/>
      <c r="BOZ303"/>
      <c r="BPA303"/>
      <c r="BPB303"/>
      <c r="BPC303"/>
      <c r="BPD303"/>
      <c r="BPE303"/>
      <c r="BPF303"/>
      <c r="BPG303"/>
      <c r="BPH303"/>
      <c r="BPI303"/>
      <c r="BPJ303"/>
      <c r="BPK303"/>
      <c r="BPL303"/>
      <c r="BPM303"/>
      <c r="BPN303"/>
      <c r="BPO303"/>
      <c r="BPP303"/>
      <c r="BPQ303"/>
      <c r="BPR303"/>
      <c r="BPS303"/>
      <c r="BPT303"/>
      <c r="BPU303"/>
      <c r="BPV303"/>
      <c r="BPW303"/>
      <c r="BPX303"/>
      <c r="BPY303"/>
      <c r="BPZ303"/>
      <c r="BQA303"/>
      <c r="BQB303"/>
      <c r="BQC303"/>
      <c r="BQD303"/>
      <c r="BQE303"/>
      <c r="BQF303"/>
      <c r="BQG303"/>
      <c r="BQH303"/>
      <c r="BQI303"/>
      <c r="BQJ303"/>
      <c r="BQK303"/>
      <c r="BQL303"/>
      <c r="BQM303"/>
      <c r="BQN303"/>
      <c r="BQO303"/>
      <c r="BQP303"/>
      <c r="BQQ303"/>
      <c r="BQR303"/>
      <c r="BQS303"/>
      <c r="BQT303"/>
      <c r="BQU303"/>
      <c r="BQV303"/>
      <c r="BQW303"/>
      <c r="BQX303"/>
      <c r="BQY303"/>
      <c r="BQZ303"/>
      <c r="BRA303"/>
      <c r="BRB303"/>
      <c r="BRC303"/>
      <c r="BRD303"/>
      <c r="BRE303"/>
      <c r="BRF303"/>
      <c r="BRG303"/>
      <c r="BRH303"/>
      <c r="BRI303"/>
      <c r="BRJ303"/>
      <c r="BRK303"/>
      <c r="BRL303"/>
      <c r="BRM303"/>
      <c r="BRN303"/>
      <c r="BRO303"/>
      <c r="BRP303"/>
      <c r="BRQ303"/>
      <c r="BRR303"/>
      <c r="BRS303"/>
      <c r="BRT303"/>
      <c r="BRU303"/>
      <c r="BRV303"/>
      <c r="BRW303"/>
      <c r="BRX303"/>
      <c r="BRY303"/>
      <c r="BRZ303"/>
      <c r="BSA303"/>
      <c r="BSB303"/>
      <c r="BSC303"/>
      <c r="BSD303"/>
      <c r="BSE303"/>
      <c r="BSF303"/>
      <c r="BSG303"/>
      <c r="BSH303"/>
      <c r="BSI303"/>
      <c r="BSJ303"/>
      <c r="BSK303"/>
      <c r="BSL303"/>
      <c r="BSM303"/>
      <c r="BSN303"/>
      <c r="BSO303"/>
      <c r="BSP303"/>
      <c r="BSQ303"/>
      <c r="BSR303"/>
      <c r="BSS303"/>
      <c r="BST303"/>
      <c r="BSU303"/>
      <c r="BSV303"/>
      <c r="BSW303"/>
      <c r="BSX303"/>
      <c r="BSY303"/>
      <c r="BSZ303"/>
      <c r="BTA303"/>
      <c r="BTB303"/>
      <c r="BTC303"/>
      <c r="BTD303"/>
      <c r="BTE303"/>
      <c r="BTF303"/>
      <c r="BTG303"/>
      <c r="BTH303"/>
      <c r="BTI303"/>
      <c r="BTJ303"/>
      <c r="BTK303"/>
      <c r="BTL303"/>
      <c r="BTM303"/>
      <c r="BTN303"/>
      <c r="BTO303"/>
      <c r="BTP303"/>
      <c r="BTQ303"/>
      <c r="BTR303"/>
      <c r="BTS303"/>
      <c r="BTT303"/>
      <c r="BTU303"/>
      <c r="BTV303"/>
      <c r="BTW303"/>
      <c r="BTX303"/>
      <c r="BTY303"/>
      <c r="BTZ303"/>
      <c r="BUA303"/>
      <c r="BUB303"/>
      <c r="BUC303"/>
      <c r="BUD303"/>
      <c r="BUE303"/>
      <c r="BUF303"/>
      <c r="BUG303"/>
      <c r="BUH303"/>
      <c r="BUI303"/>
      <c r="BUJ303"/>
      <c r="BUK303"/>
      <c r="BUL303"/>
      <c r="BUM303"/>
      <c r="BUN303"/>
      <c r="BUO303"/>
      <c r="BUP303"/>
      <c r="BUQ303"/>
      <c r="BUR303"/>
      <c r="BUS303"/>
      <c r="BUT303"/>
      <c r="BUU303"/>
      <c r="BUV303"/>
      <c r="BUW303"/>
      <c r="BUX303"/>
      <c r="BUY303"/>
      <c r="BUZ303"/>
      <c r="BVA303"/>
      <c r="BVB303"/>
      <c r="BVC303"/>
      <c r="BVD303"/>
      <c r="BVE303"/>
      <c r="BVF303"/>
      <c r="BVG303"/>
      <c r="BVH303"/>
      <c r="BVI303"/>
      <c r="BVJ303"/>
      <c r="BVK303"/>
      <c r="BVL303"/>
      <c r="BVM303"/>
      <c r="BVN303"/>
      <c r="BVO303"/>
      <c r="BVP303"/>
      <c r="BVQ303"/>
      <c r="BVR303"/>
      <c r="BVS303"/>
      <c r="BVT303"/>
      <c r="BVU303"/>
      <c r="BVV303"/>
      <c r="BVW303"/>
      <c r="BVX303"/>
      <c r="BVY303"/>
      <c r="BVZ303"/>
      <c r="BWA303"/>
      <c r="BWB303"/>
      <c r="BWC303"/>
      <c r="BWD303"/>
      <c r="BWE303"/>
      <c r="BWF303"/>
      <c r="BWG303"/>
      <c r="BWH303"/>
      <c r="BWI303"/>
      <c r="BWJ303"/>
      <c r="BWK303"/>
      <c r="BWL303"/>
      <c r="BWM303"/>
      <c r="BWN303"/>
      <c r="BWO303"/>
      <c r="BWP303"/>
      <c r="BWQ303"/>
      <c r="BWR303"/>
      <c r="BWS303"/>
      <c r="BWT303"/>
      <c r="BWU303"/>
      <c r="BWV303"/>
      <c r="BWW303"/>
      <c r="BWX303"/>
      <c r="BWY303"/>
      <c r="BWZ303"/>
      <c r="BXA303"/>
      <c r="BXB303"/>
      <c r="BXC303"/>
      <c r="BXD303"/>
      <c r="BXE303"/>
      <c r="BXF303"/>
      <c r="BXG303"/>
      <c r="BXH303"/>
      <c r="BXI303"/>
      <c r="BXJ303"/>
      <c r="BXK303"/>
      <c r="BXL303"/>
      <c r="BXM303"/>
      <c r="BXN303"/>
      <c r="BXO303"/>
      <c r="BXP303"/>
      <c r="BXQ303"/>
      <c r="BXR303"/>
      <c r="BXS303"/>
      <c r="BXT303"/>
      <c r="BXU303"/>
      <c r="BXV303"/>
      <c r="BXW303"/>
      <c r="BXX303"/>
      <c r="BXY303"/>
      <c r="BXZ303"/>
      <c r="BYA303"/>
      <c r="BYB303"/>
      <c r="BYC303"/>
      <c r="BYD303"/>
      <c r="BYE303"/>
      <c r="BYF303"/>
      <c r="BYG303"/>
      <c r="BYH303"/>
      <c r="BYI303"/>
      <c r="BYJ303"/>
      <c r="BYK303"/>
      <c r="BYL303"/>
      <c r="BYM303"/>
      <c r="BYN303"/>
      <c r="BYO303"/>
      <c r="BYP303"/>
      <c r="BYQ303"/>
      <c r="BYR303"/>
      <c r="BYS303"/>
      <c r="BYT303"/>
      <c r="BYU303"/>
      <c r="BYV303"/>
      <c r="BYW303"/>
      <c r="BYX303"/>
      <c r="BYY303"/>
      <c r="BYZ303"/>
      <c r="BZA303"/>
      <c r="BZB303"/>
      <c r="BZC303"/>
      <c r="BZD303"/>
      <c r="BZE303"/>
      <c r="BZF303"/>
      <c r="BZG303"/>
      <c r="BZH303"/>
      <c r="BZI303"/>
      <c r="BZJ303"/>
      <c r="BZK303"/>
      <c r="BZL303"/>
      <c r="BZM303"/>
      <c r="BZN303"/>
      <c r="BZO303"/>
      <c r="BZP303"/>
      <c r="BZQ303"/>
      <c r="BZR303"/>
      <c r="BZS303"/>
      <c r="BZT303"/>
      <c r="BZU303"/>
      <c r="BZV303"/>
      <c r="BZW303"/>
      <c r="BZX303"/>
      <c r="BZY303"/>
      <c r="BZZ303"/>
      <c r="CAA303"/>
      <c r="CAB303"/>
      <c r="CAC303"/>
      <c r="CAD303"/>
      <c r="CAE303"/>
      <c r="CAF303"/>
      <c r="CAG303"/>
      <c r="CAH303"/>
      <c r="CAI303"/>
      <c r="CAJ303"/>
      <c r="CAK303"/>
      <c r="CAL303"/>
      <c r="CAM303"/>
      <c r="CAN303"/>
      <c r="CAO303"/>
      <c r="CAP303"/>
      <c r="CAQ303"/>
      <c r="CAR303"/>
      <c r="CAS303"/>
      <c r="CAT303"/>
      <c r="CAU303"/>
      <c r="CAV303"/>
      <c r="CAW303"/>
      <c r="CAX303"/>
      <c r="CAY303"/>
      <c r="CAZ303"/>
      <c r="CBA303"/>
      <c r="CBB303"/>
      <c r="CBC303"/>
      <c r="CBD303"/>
      <c r="CBE303"/>
      <c r="CBF303"/>
      <c r="CBG303"/>
      <c r="CBH303"/>
      <c r="CBI303"/>
      <c r="CBJ303"/>
      <c r="CBK303"/>
      <c r="CBL303"/>
      <c r="CBM303"/>
      <c r="CBN303"/>
      <c r="CBO303"/>
      <c r="CBP303"/>
      <c r="CBQ303"/>
      <c r="CBR303"/>
      <c r="CBS303"/>
      <c r="CBT303"/>
      <c r="CBU303"/>
      <c r="CBV303"/>
      <c r="CBW303"/>
      <c r="CBX303"/>
      <c r="CBY303"/>
      <c r="CBZ303"/>
      <c r="CCA303"/>
      <c r="CCB303"/>
      <c r="CCC303"/>
      <c r="CCD303"/>
      <c r="CCE303"/>
      <c r="CCF303"/>
      <c r="CCG303"/>
      <c r="CCH303"/>
      <c r="CCI303"/>
      <c r="CCJ303"/>
      <c r="CCK303"/>
      <c r="CCL303"/>
      <c r="CCM303"/>
      <c r="CCN303"/>
      <c r="CCO303"/>
      <c r="CCP303"/>
      <c r="CCQ303"/>
      <c r="CCR303"/>
      <c r="CCS303"/>
      <c r="CCT303"/>
      <c r="CCU303"/>
      <c r="CCV303"/>
      <c r="CCW303"/>
      <c r="CCX303"/>
      <c r="CCY303"/>
      <c r="CCZ303"/>
      <c r="CDA303"/>
      <c r="CDB303"/>
      <c r="CDC303"/>
      <c r="CDD303"/>
      <c r="CDE303"/>
      <c r="CDF303"/>
      <c r="CDG303"/>
      <c r="CDH303"/>
      <c r="CDI303"/>
      <c r="CDJ303"/>
      <c r="CDK303"/>
      <c r="CDL303"/>
      <c r="CDM303"/>
      <c r="CDN303"/>
      <c r="CDO303"/>
      <c r="CDP303"/>
      <c r="CDQ303"/>
      <c r="CDR303"/>
      <c r="CDS303"/>
      <c r="CDT303"/>
      <c r="CDU303"/>
      <c r="CDV303"/>
      <c r="CDW303"/>
      <c r="CDX303"/>
      <c r="CDY303"/>
      <c r="CDZ303"/>
      <c r="CEA303"/>
      <c r="CEB303"/>
      <c r="CEC303"/>
      <c r="CED303"/>
      <c r="CEE303"/>
      <c r="CEF303"/>
      <c r="CEG303"/>
      <c r="CEH303"/>
      <c r="CEI303"/>
      <c r="CEJ303"/>
      <c r="CEK303"/>
      <c r="CEL303"/>
      <c r="CEM303"/>
      <c r="CEN303"/>
      <c r="CEO303"/>
      <c r="CEP303"/>
      <c r="CEQ303"/>
      <c r="CER303"/>
      <c r="CES303"/>
      <c r="CET303"/>
      <c r="CEU303"/>
      <c r="CEV303"/>
      <c r="CEW303"/>
      <c r="CEX303"/>
      <c r="CEY303"/>
      <c r="CEZ303"/>
      <c r="CFA303"/>
      <c r="CFB303"/>
      <c r="CFC303"/>
      <c r="CFD303"/>
      <c r="CFE303"/>
      <c r="CFF303"/>
      <c r="CFG303"/>
      <c r="CFH303"/>
      <c r="CFI303"/>
      <c r="CFJ303"/>
      <c r="CFK303"/>
      <c r="CFL303"/>
      <c r="CFM303"/>
      <c r="CFN303"/>
      <c r="CFO303"/>
      <c r="CFP303"/>
      <c r="CFQ303"/>
      <c r="CFR303"/>
      <c r="CFS303"/>
      <c r="CFT303"/>
      <c r="CFU303"/>
      <c r="CFV303"/>
      <c r="CFW303"/>
      <c r="CFX303"/>
      <c r="CFY303"/>
      <c r="CFZ303"/>
      <c r="CGA303"/>
      <c r="CGB303"/>
      <c r="CGC303"/>
      <c r="CGD303"/>
      <c r="CGE303"/>
      <c r="CGF303"/>
      <c r="CGG303"/>
      <c r="CGH303"/>
      <c r="CGI303"/>
      <c r="CGJ303"/>
      <c r="CGK303"/>
      <c r="CGL303"/>
      <c r="CGM303"/>
      <c r="CGN303"/>
      <c r="CGO303"/>
      <c r="CGP303"/>
      <c r="CGQ303"/>
      <c r="CGR303"/>
      <c r="CGS303"/>
      <c r="CGT303"/>
      <c r="CGU303"/>
      <c r="CGV303"/>
      <c r="CGW303"/>
      <c r="CGX303"/>
      <c r="CGY303"/>
      <c r="CGZ303"/>
      <c r="CHA303"/>
      <c r="CHB303"/>
      <c r="CHC303"/>
      <c r="CHD303"/>
      <c r="CHE303"/>
      <c r="CHF303"/>
      <c r="CHG303"/>
      <c r="CHH303"/>
      <c r="CHI303"/>
      <c r="CHJ303"/>
      <c r="CHK303"/>
      <c r="CHL303"/>
      <c r="CHM303"/>
      <c r="CHN303"/>
      <c r="CHO303"/>
      <c r="CHP303"/>
      <c r="CHQ303"/>
      <c r="CHR303"/>
      <c r="CHS303"/>
      <c r="CHT303"/>
      <c r="CHU303"/>
      <c r="CHV303"/>
      <c r="CHW303"/>
      <c r="CHX303"/>
      <c r="CHY303"/>
      <c r="CHZ303"/>
      <c r="CIA303"/>
      <c r="CIB303"/>
      <c r="CIC303"/>
      <c r="CID303"/>
      <c r="CIE303"/>
      <c r="CIF303"/>
      <c r="CIG303"/>
      <c r="CIH303"/>
      <c r="CII303"/>
      <c r="CIJ303"/>
      <c r="CIK303"/>
      <c r="CIL303"/>
      <c r="CIM303"/>
      <c r="CIN303"/>
      <c r="CIO303"/>
      <c r="CIP303"/>
      <c r="CIQ303"/>
      <c r="CIR303"/>
      <c r="CIS303"/>
      <c r="CIT303"/>
      <c r="CIU303"/>
      <c r="CIV303"/>
      <c r="CIW303"/>
      <c r="CIX303"/>
      <c r="CIY303"/>
      <c r="CIZ303"/>
      <c r="CJA303"/>
      <c r="CJB303"/>
      <c r="CJC303"/>
      <c r="CJD303"/>
      <c r="CJE303"/>
      <c r="CJF303"/>
      <c r="CJG303"/>
      <c r="CJH303"/>
      <c r="CJI303"/>
      <c r="CJJ303"/>
      <c r="CJK303"/>
      <c r="CJL303"/>
      <c r="CJM303"/>
      <c r="CJN303"/>
      <c r="CJO303"/>
      <c r="CJP303"/>
      <c r="CJQ303"/>
      <c r="CJR303"/>
      <c r="CJS303"/>
      <c r="CJT303"/>
      <c r="CJU303"/>
      <c r="CJV303"/>
      <c r="CJW303"/>
      <c r="CJX303"/>
      <c r="CJY303"/>
      <c r="CJZ303"/>
      <c r="CKA303"/>
      <c r="CKB303"/>
      <c r="CKC303"/>
      <c r="CKD303"/>
      <c r="CKE303"/>
      <c r="CKF303"/>
      <c r="CKG303"/>
      <c r="CKH303"/>
      <c r="CKI303"/>
      <c r="CKJ303"/>
      <c r="CKK303"/>
      <c r="CKL303"/>
      <c r="CKM303"/>
      <c r="CKN303"/>
      <c r="CKO303"/>
      <c r="CKP303"/>
      <c r="CKQ303"/>
      <c r="CKR303"/>
      <c r="CKS303"/>
      <c r="CKT303"/>
      <c r="CKU303"/>
      <c r="CKV303"/>
      <c r="CKW303"/>
      <c r="CKX303"/>
      <c r="CKY303"/>
      <c r="CKZ303"/>
      <c r="CLA303"/>
      <c r="CLB303"/>
      <c r="CLC303"/>
      <c r="CLD303"/>
      <c r="CLE303"/>
      <c r="CLF303"/>
      <c r="CLG303"/>
      <c r="CLH303"/>
      <c r="CLI303"/>
      <c r="CLJ303"/>
      <c r="CLK303"/>
      <c r="CLL303"/>
      <c r="CLM303"/>
      <c r="CLN303"/>
      <c r="CLO303"/>
      <c r="CLP303"/>
      <c r="CLQ303"/>
      <c r="CLR303"/>
      <c r="CLS303"/>
      <c r="CLT303"/>
      <c r="CLU303"/>
      <c r="CLV303"/>
      <c r="CLW303"/>
      <c r="CLX303"/>
      <c r="CLY303"/>
      <c r="CLZ303"/>
      <c r="CMA303"/>
      <c r="CMB303"/>
      <c r="CMC303"/>
      <c r="CMD303"/>
      <c r="CME303"/>
      <c r="CMF303"/>
      <c r="CMG303"/>
      <c r="CMH303"/>
      <c r="CMI303"/>
      <c r="CMJ303"/>
      <c r="CMK303"/>
      <c r="CML303"/>
      <c r="CMM303"/>
      <c r="CMN303"/>
      <c r="CMO303"/>
      <c r="CMP303"/>
      <c r="CMQ303"/>
      <c r="CMR303"/>
      <c r="CMS303"/>
      <c r="CMT303"/>
      <c r="CMU303"/>
      <c r="CMV303"/>
      <c r="CMW303"/>
      <c r="CMX303"/>
      <c r="CMY303"/>
      <c r="CMZ303"/>
      <c r="CNA303"/>
      <c r="CNB303"/>
      <c r="CNC303"/>
      <c r="CND303"/>
      <c r="CNE303"/>
      <c r="CNF303"/>
      <c r="CNG303"/>
      <c r="CNH303"/>
      <c r="CNI303"/>
      <c r="CNJ303"/>
      <c r="CNK303"/>
      <c r="CNL303"/>
      <c r="CNM303"/>
      <c r="CNN303"/>
      <c r="CNO303"/>
      <c r="CNP303"/>
      <c r="CNQ303"/>
      <c r="CNR303"/>
      <c r="CNS303"/>
      <c r="CNT303"/>
      <c r="CNU303"/>
      <c r="CNV303"/>
      <c r="CNW303"/>
      <c r="CNX303"/>
      <c r="CNY303"/>
      <c r="CNZ303"/>
      <c r="COA303"/>
      <c r="COB303"/>
      <c r="COC303"/>
      <c r="COD303"/>
      <c r="COE303"/>
      <c r="COF303"/>
      <c r="COG303"/>
      <c r="COH303"/>
      <c r="COI303"/>
      <c r="COJ303"/>
      <c r="COK303"/>
      <c r="COL303"/>
      <c r="COM303"/>
      <c r="CON303"/>
      <c r="COO303"/>
      <c r="COP303"/>
      <c r="COQ303"/>
      <c r="COR303"/>
      <c r="COS303"/>
      <c r="COT303"/>
      <c r="COU303"/>
      <c r="COV303"/>
      <c r="COW303"/>
      <c r="COX303"/>
      <c r="COY303"/>
      <c r="COZ303"/>
      <c r="CPA303"/>
      <c r="CPB303"/>
      <c r="CPC303"/>
      <c r="CPD303"/>
      <c r="CPE303"/>
      <c r="CPF303"/>
      <c r="CPG303"/>
      <c r="CPH303"/>
      <c r="CPI303"/>
      <c r="CPJ303"/>
      <c r="CPK303"/>
      <c r="CPL303"/>
      <c r="CPM303"/>
      <c r="CPN303"/>
      <c r="CPO303"/>
      <c r="CPP303"/>
      <c r="CPQ303"/>
      <c r="CPR303"/>
      <c r="CPS303"/>
      <c r="CPT303"/>
      <c r="CPU303"/>
      <c r="CPV303"/>
      <c r="CPW303"/>
      <c r="CPX303"/>
      <c r="CPY303"/>
      <c r="CPZ303"/>
      <c r="CQA303"/>
      <c r="CQB303"/>
      <c r="CQC303"/>
      <c r="CQD303"/>
      <c r="CQE303"/>
      <c r="CQF303"/>
      <c r="CQG303"/>
      <c r="CQH303"/>
      <c r="CQI303"/>
      <c r="CQJ303"/>
      <c r="CQK303"/>
      <c r="CQL303"/>
      <c r="CQM303"/>
      <c r="CQN303"/>
      <c r="CQO303"/>
      <c r="CQP303"/>
      <c r="CQQ303"/>
      <c r="CQR303"/>
      <c r="CQS303"/>
      <c r="CQT303"/>
      <c r="CQU303"/>
      <c r="CQV303"/>
      <c r="CQW303"/>
      <c r="CQX303"/>
      <c r="CQY303"/>
      <c r="CQZ303"/>
      <c r="CRA303"/>
      <c r="CRB303"/>
      <c r="CRC303"/>
      <c r="CRD303"/>
      <c r="CRE303"/>
      <c r="CRF303"/>
      <c r="CRG303"/>
      <c r="CRH303"/>
      <c r="CRI303"/>
      <c r="CRJ303"/>
      <c r="CRK303"/>
      <c r="CRL303"/>
      <c r="CRM303"/>
      <c r="CRN303"/>
      <c r="CRO303"/>
      <c r="CRP303"/>
      <c r="CRQ303"/>
      <c r="CRR303"/>
      <c r="CRS303"/>
      <c r="CRT303"/>
      <c r="CRU303"/>
      <c r="CRV303"/>
      <c r="CRW303"/>
      <c r="CRX303"/>
      <c r="CRY303"/>
      <c r="CRZ303"/>
      <c r="CSA303"/>
      <c r="CSB303"/>
      <c r="CSC303"/>
      <c r="CSD303"/>
      <c r="CSE303"/>
      <c r="CSF303"/>
      <c r="CSG303"/>
      <c r="CSH303"/>
      <c r="CSI303"/>
      <c r="CSJ303"/>
      <c r="CSK303"/>
      <c r="CSL303"/>
      <c r="CSM303"/>
      <c r="CSN303"/>
      <c r="CSO303"/>
      <c r="CSP303"/>
      <c r="CSQ303"/>
      <c r="CSR303"/>
      <c r="CSS303"/>
      <c r="CST303"/>
      <c r="CSU303"/>
      <c r="CSV303"/>
      <c r="CSW303"/>
      <c r="CSX303"/>
      <c r="CSY303"/>
      <c r="CSZ303"/>
      <c r="CTA303"/>
      <c r="CTB303"/>
      <c r="CTC303"/>
      <c r="CTD303"/>
      <c r="CTE303"/>
      <c r="CTF303"/>
      <c r="CTG303"/>
      <c r="CTH303"/>
      <c r="CTI303"/>
      <c r="CTJ303"/>
      <c r="CTK303"/>
      <c r="CTL303"/>
      <c r="CTM303"/>
      <c r="CTN303"/>
      <c r="CTO303"/>
      <c r="CTP303"/>
      <c r="CTQ303"/>
      <c r="CTR303"/>
      <c r="CTS303"/>
      <c r="CTT303"/>
      <c r="CTU303"/>
      <c r="CTV303"/>
      <c r="CTW303"/>
      <c r="CTX303"/>
      <c r="CTY303"/>
      <c r="CTZ303"/>
      <c r="CUA303"/>
      <c r="CUB303"/>
      <c r="CUC303"/>
      <c r="CUD303"/>
      <c r="CUE303"/>
      <c r="CUF303"/>
      <c r="CUG303"/>
      <c r="CUH303"/>
      <c r="CUI303"/>
      <c r="CUJ303"/>
      <c r="CUK303"/>
      <c r="CUL303"/>
      <c r="CUM303"/>
      <c r="CUN303"/>
      <c r="CUO303"/>
      <c r="CUP303"/>
      <c r="CUQ303"/>
      <c r="CUR303"/>
      <c r="CUS303"/>
      <c r="CUT303"/>
      <c r="CUU303"/>
      <c r="CUV303"/>
      <c r="CUW303"/>
      <c r="CUX303"/>
      <c r="CUY303"/>
      <c r="CUZ303"/>
      <c r="CVA303"/>
      <c r="CVB303"/>
      <c r="CVC303"/>
      <c r="CVD303"/>
      <c r="CVE303"/>
      <c r="CVF303"/>
      <c r="CVG303"/>
      <c r="CVH303"/>
      <c r="CVI303"/>
      <c r="CVJ303"/>
      <c r="CVK303"/>
      <c r="CVL303"/>
      <c r="CVM303"/>
      <c r="CVN303"/>
      <c r="CVO303"/>
      <c r="CVP303"/>
      <c r="CVQ303"/>
      <c r="CVR303"/>
      <c r="CVS303"/>
      <c r="CVT303"/>
      <c r="CVU303"/>
      <c r="CVV303"/>
      <c r="CVW303"/>
      <c r="CVX303"/>
      <c r="CVY303"/>
      <c r="CVZ303"/>
      <c r="CWA303"/>
      <c r="CWB303"/>
      <c r="CWC303"/>
      <c r="CWD303"/>
      <c r="CWE303"/>
      <c r="CWF303"/>
      <c r="CWG303"/>
      <c r="CWH303"/>
      <c r="CWI303"/>
      <c r="CWJ303"/>
      <c r="CWK303"/>
      <c r="CWL303"/>
      <c r="CWM303"/>
      <c r="CWN303"/>
      <c r="CWO303"/>
      <c r="CWP303"/>
      <c r="CWQ303"/>
      <c r="CWR303"/>
      <c r="CWS303"/>
      <c r="CWT303"/>
      <c r="CWU303"/>
      <c r="CWV303"/>
      <c r="CWW303"/>
      <c r="CWX303"/>
      <c r="CWY303"/>
      <c r="CWZ303"/>
      <c r="CXA303"/>
      <c r="CXB303"/>
      <c r="CXC303"/>
      <c r="CXD303"/>
      <c r="CXE303"/>
      <c r="CXF303"/>
      <c r="CXG303"/>
      <c r="CXH303"/>
      <c r="CXI303"/>
      <c r="CXJ303"/>
      <c r="CXK303"/>
      <c r="CXL303"/>
      <c r="CXM303"/>
      <c r="CXN303"/>
      <c r="CXO303"/>
      <c r="CXP303"/>
      <c r="CXQ303"/>
      <c r="CXR303"/>
      <c r="CXS303"/>
      <c r="CXT303"/>
      <c r="CXU303"/>
      <c r="CXV303"/>
      <c r="CXW303"/>
      <c r="CXX303"/>
      <c r="CXY303"/>
      <c r="CXZ303"/>
      <c r="CYA303"/>
      <c r="CYB303"/>
      <c r="CYC303"/>
      <c r="CYD303"/>
      <c r="CYE303"/>
      <c r="CYF303"/>
      <c r="CYG303"/>
      <c r="CYH303"/>
      <c r="CYI303"/>
      <c r="CYJ303"/>
      <c r="CYK303"/>
      <c r="CYL303"/>
      <c r="CYM303"/>
      <c r="CYN303"/>
      <c r="CYO303"/>
      <c r="CYP303"/>
      <c r="CYQ303"/>
      <c r="CYR303"/>
      <c r="CYS303"/>
      <c r="CYT303"/>
      <c r="CYU303"/>
      <c r="CYV303"/>
      <c r="CYW303"/>
      <c r="CYX303"/>
      <c r="CYY303"/>
      <c r="CYZ303"/>
      <c r="CZA303"/>
      <c r="CZB303"/>
      <c r="CZC303"/>
      <c r="CZD303"/>
      <c r="CZE303"/>
      <c r="CZF303"/>
      <c r="CZG303"/>
      <c r="CZH303"/>
      <c r="CZI303"/>
      <c r="CZJ303"/>
      <c r="CZK303"/>
      <c r="CZL303"/>
      <c r="CZM303"/>
      <c r="CZN303"/>
      <c r="CZO303"/>
      <c r="CZP303"/>
      <c r="CZQ303"/>
      <c r="CZR303"/>
      <c r="CZS303"/>
      <c r="CZT303"/>
      <c r="CZU303"/>
      <c r="CZV303"/>
      <c r="CZW303"/>
      <c r="CZX303"/>
      <c r="CZY303"/>
      <c r="CZZ303"/>
      <c r="DAA303"/>
      <c r="DAB303"/>
      <c r="DAC303"/>
      <c r="DAD303"/>
      <c r="DAE303"/>
      <c r="DAF303"/>
      <c r="DAG303"/>
      <c r="DAH303"/>
      <c r="DAI303"/>
      <c r="DAJ303"/>
      <c r="DAK303"/>
      <c r="DAL303"/>
      <c r="DAM303"/>
      <c r="DAN303"/>
      <c r="DAO303"/>
      <c r="DAP303"/>
      <c r="DAQ303"/>
      <c r="DAR303"/>
      <c r="DAS303"/>
      <c r="DAT303"/>
      <c r="DAU303"/>
      <c r="DAV303"/>
      <c r="DAW303"/>
      <c r="DAX303"/>
      <c r="DAY303"/>
      <c r="DAZ303"/>
      <c r="DBA303"/>
      <c r="DBB303"/>
      <c r="DBC303"/>
      <c r="DBD303"/>
      <c r="DBE303"/>
      <c r="DBF303"/>
      <c r="DBG303"/>
      <c r="DBH303"/>
      <c r="DBI303"/>
      <c r="DBJ303"/>
      <c r="DBK303"/>
      <c r="DBL303"/>
      <c r="DBM303"/>
      <c r="DBN303"/>
      <c r="DBO303"/>
      <c r="DBP303"/>
      <c r="DBQ303"/>
      <c r="DBR303"/>
      <c r="DBS303"/>
      <c r="DBT303"/>
      <c r="DBU303"/>
      <c r="DBV303"/>
      <c r="DBW303"/>
      <c r="DBX303"/>
      <c r="DBY303"/>
      <c r="DBZ303"/>
      <c r="DCA303"/>
      <c r="DCB303"/>
      <c r="DCC303"/>
      <c r="DCD303"/>
      <c r="DCE303"/>
      <c r="DCF303"/>
      <c r="DCG303"/>
      <c r="DCH303"/>
      <c r="DCI303"/>
      <c r="DCJ303"/>
      <c r="DCK303"/>
      <c r="DCL303"/>
      <c r="DCM303"/>
      <c r="DCN303"/>
      <c r="DCO303"/>
      <c r="DCP303"/>
      <c r="DCQ303"/>
      <c r="DCR303"/>
      <c r="DCS303"/>
      <c r="DCT303"/>
      <c r="DCU303"/>
      <c r="DCV303"/>
      <c r="DCW303"/>
      <c r="DCX303"/>
      <c r="DCY303"/>
      <c r="DCZ303"/>
      <c r="DDA303"/>
      <c r="DDB303"/>
      <c r="DDC303"/>
      <c r="DDD303"/>
      <c r="DDE303"/>
      <c r="DDF303"/>
      <c r="DDG303"/>
      <c r="DDH303"/>
      <c r="DDI303"/>
      <c r="DDJ303"/>
      <c r="DDK303"/>
      <c r="DDL303"/>
      <c r="DDM303"/>
      <c r="DDN303"/>
      <c r="DDO303"/>
      <c r="DDP303"/>
      <c r="DDQ303"/>
      <c r="DDR303"/>
      <c r="DDS303"/>
      <c r="DDT303"/>
      <c r="DDU303"/>
      <c r="DDV303"/>
      <c r="DDW303"/>
      <c r="DDX303"/>
      <c r="DDY303"/>
      <c r="DDZ303"/>
      <c r="DEA303"/>
      <c r="DEB303"/>
      <c r="DEC303"/>
      <c r="DED303"/>
      <c r="DEE303"/>
      <c r="DEF303"/>
      <c r="DEG303"/>
      <c r="DEH303"/>
      <c r="DEI303"/>
      <c r="DEJ303"/>
      <c r="DEK303"/>
      <c r="DEL303"/>
      <c r="DEM303"/>
      <c r="DEN303"/>
      <c r="DEO303"/>
      <c r="DEP303"/>
      <c r="DEQ303"/>
      <c r="DER303"/>
      <c r="DES303"/>
      <c r="DET303"/>
      <c r="DEU303"/>
      <c r="DEV303"/>
      <c r="DEW303"/>
      <c r="DEX303"/>
      <c r="DEY303"/>
      <c r="DEZ303"/>
      <c r="DFA303"/>
      <c r="DFB303"/>
      <c r="DFC303"/>
      <c r="DFD303"/>
      <c r="DFE303"/>
      <c r="DFF303"/>
      <c r="DFG303"/>
      <c r="DFH303"/>
      <c r="DFI303"/>
      <c r="DFJ303"/>
      <c r="DFK303"/>
      <c r="DFL303"/>
      <c r="DFM303"/>
      <c r="DFN303"/>
      <c r="DFO303"/>
      <c r="DFP303"/>
      <c r="DFQ303"/>
      <c r="DFR303"/>
      <c r="DFS303"/>
      <c r="DFT303"/>
      <c r="DFU303"/>
      <c r="DFV303"/>
      <c r="DFW303"/>
      <c r="DFX303"/>
      <c r="DFY303"/>
      <c r="DFZ303"/>
      <c r="DGA303"/>
      <c r="DGB303"/>
      <c r="DGC303"/>
      <c r="DGD303"/>
      <c r="DGE303"/>
      <c r="DGF303"/>
      <c r="DGG303"/>
      <c r="DGH303"/>
      <c r="DGI303"/>
      <c r="DGJ303"/>
      <c r="DGK303"/>
      <c r="DGL303"/>
      <c r="DGM303"/>
      <c r="DGN303"/>
      <c r="DGO303"/>
      <c r="DGP303"/>
      <c r="DGQ303"/>
      <c r="DGR303"/>
      <c r="DGS303"/>
      <c r="DGT303"/>
      <c r="DGU303"/>
      <c r="DGV303"/>
      <c r="DGW303"/>
      <c r="DGX303"/>
      <c r="DGY303"/>
      <c r="DGZ303"/>
      <c r="DHA303"/>
      <c r="DHB303"/>
      <c r="DHC303"/>
      <c r="DHD303"/>
      <c r="DHE303"/>
      <c r="DHF303"/>
      <c r="DHG303"/>
      <c r="DHH303"/>
      <c r="DHI303"/>
      <c r="DHJ303"/>
      <c r="DHK303"/>
      <c r="DHL303"/>
      <c r="DHM303"/>
      <c r="DHN303"/>
      <c r="DHO303"/>
      <c r="DHP303"/>
      <c r="DHQ303"/>
      <c r="DHR303"/>
      <c r="DHS303"/>
      <c r="DHT303"/>
      <c r="DHU303"/>
      <c r="DHV303"/>
      <c r="DHW303"/>
      <c r="DHX303"/>
      <c r="DHY303"/>
      <c r="DHZ303"/>
      <c r="DIA303"/>
      <c r="DIB303"/>
      <c r="DIC303"/>
      <c r="DID303"/>
      <c r="DIE303"/>
      <c r="DIF303"/>
      <c r="DIG303"/>
      <c r="DIH303"/>
      <c r="DII303"/>
      <c r="DIJ303"/>
      <c r="DIK303"/>
      <c r="DIL303"/>
      <c r="DIM303"/>
      <c r="DIN303"/>
      <c r="DIO303"/>
      <c r="DIP303"/>
      <c r="DIQ303"/>
      <c r="DIR303"/>
      <c r="DIS303"/>
      <c r="DIT303"/>
      <c r="DIU303"/>
      <c r="DIV303"/>
      <c r="DIW303"/>
      <c r="DIX303"/>
      <c r="DIY303"/>
      <c r="DIZ303"/>
      <c r="DJA303"/>
      <c r="DJB303"/>
      <c r="DJC303"/>
      <c r="DJD303"/>
      <c r="DJE303"/>
      <c r="DJF303"/>
      <c r="DJG303"/>
      <c r="DJH303"/>
      <c r="DJI303"/>
      <c r="DJJ303"/>
      <c r="DJK303"/>
      <c r="DJL303"/>
      <c r="DJM303"/>
      <c r="DJN303"/>
      <c r="DJO303"/>
      <c r="DJP303"/>
      <c r="DJQ303"/>
      <c r="DJR303"/>
      <c r="DJS303"/>
      <c r="DJT303"/>
      <c r="DJU303"/>
      <c r="DJV303"/>
      <c r="DJW303"/>
      <c r="DJX303"/>
      <c r="DJY303"/>
      <c r="DJZ303"/>
      <c r="DKA303"/>
      <c r="DKB303"/>
      <c r="DKC303"/>
      <c r="DKD303"/>
      <c r="DKE303"/>
      <c r="DKF303"/>
      <c r="DKG303"/>
      <c r="DKH303"/>
      <c r="DKI303"/>
      <c r="DKJ303"/>
      <c r="DKK303"/>
      <c r="DKL303"/>
      <c r="DKM303"/>
      <c r="DKN303"/>
      <c r="DKO303"/>
      <c r="DKP303"/>
      <c r="DKQ303"/>
      <c r="DKR303"/>
      <c r="DKS303"/>
      <c r="DKT303"/>
      <c r="DKU303"/>
      <c r="DKV303"/>
      <c r="DKW303"/>
      <c r="DKX303"/>
      <c r="DKY303"/>
      <c r="DKZ303"/>
      <c r="DLA303"/>
      <c r="DLB303"/>
      <c r="DLC303"/>
      <c r="DLD303"/>
      <c r="DLE303"/>
      <c r="DLF303"/>
      <c r="DLG303"/>
      <c r="DLH303"/>
      <c r="DLI303"/>
      <c r="DLJ303"/>
      <c r="DLK303"/>
      <c r="DLL303"/>
      <c r="DLM303"/>
      <c r="DLN303"/>
      <c r="DLO303"/>
      <c r="DLP303"/>
      <c r="DLQ303"/>
      <c r="DLR303"/>
      <c r="DLS303"/>
      <c r="DLT303"/>
      <c r="DLU303"/>
      <c r="DLV303"/>
      <c r="DLW303"/>
      <c r="DLX303"/>
      <c r="DLY303"/>
      <c r="DLZ303"/>
      <c r="DMA303"/>
      <c r="DMB303"/>
      <c r="DMC303"/>
      <c r="DMD303"/>
      <c r="DME303"/>
      <c r="DMF303"/>
      <c r="DMG303"/>
      <c r="DMH303"/>
      <c r="DMI303"/>
      <c r="DMJ303"/>
      <c r="DMK303"/>
      <c r="DML303"/>
      <c r="DMM303"/>
      <c r="DMN303"/>
      <c r="DMO303"/>
      <c r="DMP303"/>
      <c r="DMQ303"/>
      <c r="DMR303"/>
      <c r="DMS303"/>
      <c r="DMT303"/>
      <c r="DMU303"/>
      <c r="DMV303"/>
      <c r="DMW303"/>
      <c r="DMX303"/>
      <c r="DMY303"/>
      <c r="DMZ303"/>
      <c r="DNA303"/>
      <c r="DNB303"/>
      <c r="DNC303"/>
      <c r="DND303"/>
      <c r="DNE303"/>
      <c r="DNF303"/>
      <c r="DNG303"/>
      <c r="DNH303"/>
      <c r="DNI303"/>
      <c r="DNJ303"/>
      <c r="DNK303"/>
      <c r="DNL303"/>
      <c r="DNM303"/>
      <c r="DNN303"/>
      <c r="DNO303"/>
      <c r="DNP303"/>
      <c r="DNQ303"/>
      <c r="DNR303"/>
      <c r="DNS303"/>
      <c r="DNT303"/>
      <c r="DNU303"/>
      <c r="DNV303"/>
      <c r="DNW303"/>
      <c r="DNX303"/>
      <c r="DNY303"/>
      <c r="DNZ303"/>
      <c r="DOA303"/>
      <c r="DOB303"/>
      <c r="DOC303"/>
      <c r="DOD303"/>
      <c r="DOE303"/>
      <c r="DOF303"/>
      <c r="DOG303"/>
      <c r="DOH303"/>
      <c r="DOI303"/>
      <c r="DOJ303"/>
      <c r="DOK303"/>
      <c r="DOL303"/>
      <c r="DOM303"/>
      <c r="DON303"/>
      <c r="DOO303"/>
      <c r="DOP303"/>
      <c r="DOQ303"/>
      <c r="DOR303"/>
      <c r="DOS303"/>
      <c r="DOT303"/>
      <c r="DOU303"/>
      <c r="DOV303"/>
      <c r="DOW303"/>
      <c r="DOX303"/>
      <c r="DOY303"/>
      <c r="DOZ303"/>
      <c r="DPA303"/>
      <c r="DPB303"/>
      <c r="DPC303"/>
      <c r="DPD303"/>
      <c r="DPE303"/>
      <c r="DPF303"/>
      <c r="DPG303"/>
      <c r="DPH303"/>
      <c r="DPI303"/>
      <c r="DPJ303"/>
      <c r="DPK303"/>
      <c r="DPL303"/>
      <c r="DPM303"/>
      <c r="DPN303"/>
      <c r="DPO303"/>
      <c r="DPP303"/>
      <c r="DPQ303"/>
      <c r="DPR303"/>
      <c r="DPS303"/>
      <c r="DPT303"/>
      <c r="DPU303"/>
      <c r="DPV303"/>
      <c r="DPW303"/>
      <c r="DPX303"/>
      <c r="DPY303"/>
      <c r="DPZ303"/>
      <c r="DQA303"/>
      <c r="DQB303"/>
      <c r="DQC303"/>
      <c r="DQD303"/>
      <c r="DQE303"/>
      <c r="DQF303"/>
      <c r="DQG303"/>
      <c r="DQH303"/>
      <c r="DQI303"/>
      <c r="DQJ303"/>
      <c r="DQK303"/>
      <c r="DQL303"/>
      <c r="DQM303"/>
      <c r="DQN303"/>
      <c r="DQO303"/>
      <c r="DQP303"/>
      <c r="DQQ303"/>
      <c r="DQR303"/>
      <c r="DQS303"/>
      <c r="DQT303"/>
      <c r="DQU303"/>
      <c r="DQV303"/>
      <c r="DQW303"/>
      <c r="DQX303"/>
      <c r="DQY303"/>
      <c r="DQZ303"/>
      <c r="DRA303"/>
      <c r="DRB303"/>
      <c r="DRC303"/>
      <c r="DRD303"/>
      <c r="DRE303"/>
      <c r="DRF303"/>
      <c r="DRG303"/>
      <c r="DRH303"/>
      <c r="DRI303"/>
      <c r="DRJ303"/>
      <c r="DRK303"/>
      <c r="DRL303"/>
      <c r="DRM303"/>
      <c r="DRN303"/>
      <c r="DRO303"/>
      <c r="DRP303"/>
      <c r="DRQ303"/>
      <c r="DRR303"/>
      <c r="DRS303"/>
      <c r="DRT303"/>
      <c r="DRU303"/>
      <c r="DRV303"/>
      <c r="DRW303"/>
      <c r="DRX303"/>
      <c r="DRY303"/>
      <c r="DRZ303"/>
      <c r="DSA303"/>
      <c r="DSB303"/>
      <c r="DSC303"/>
      <c r="DSD303"/>
      <c r="DSE303"/>
      <c r="DSF303"/>
      <c r="DSG303"/>
      <c r="DSH303"/>
      <c r="DSI303"/>
      <c r="DSJ303"/>
      <c r="DSK303"/>
      <c r="DSL303"/>
      <c r="DSM303"/>
      <c r="DSN303"/>
      <c r="DSO303"/>
      <c r="DSP303"/>
      <c r="DSQ303"/>
      <c r="DSR303"/>
      <c r="DSS303"/>
      <c r="DST303"/>
      <c r="DSU303"/>
      <c r="DSV303"/>
      <c r="DSW303"/>
      <c r="DSX303"/>
      <c r="DSY303"/>
      <c r="DSZ303"/>
      <c r="DTA303"/>
      <c r="DTB303"/>
      <c r="DTC303"/>
      <c r="DTD303"/>
      <c r="DTE303"/>
      <c r="DTF303"/>
      <c r="DTG303"/>
      <c r="DTH303"/>
      <c r="DTI303"/>
      <c r="DTJ303"/>
      <c r="DTK303"/>
      <c r="DTL303"/>
      <c r="DTM303"/>
      <c r="DTN303"/>
      <c r="DTO303"/>
      <c r="DTP303"/>
      <c r="DTQ303"/>
      <c r="DTR303"/>
      <c r="DTS303"/>
      <c r="DTT303"/>
      <c r="DTU303"/>
      <c r="DTV303"/>
      <c r="DTW303"/>
      <c r="DTX303"/>
      <c r="DTY303"/>
      <c r="DTZ303"/>
      <c r="DUA303"/>
      <c r="DUB303"/>
      <c r="DUC303"/>
      <c r="DUD303"/>
      <c r="DUE303"/>
      <c r="DUF303"/>
      <c r="DUG303"/>
      <c r="DUH303"/>
      <c r="DUI303"/>
      <c r="DUJ303"/>
      <c r="DUK303"/>
      <c r="DUL303"/>
      <c r="DUM303"/>
      <c r="DUN303"/>
      <c r="DUO303"/>
      <c r="DUP303"/>
      <c r="DUQ303"/>
      <c r="DUR303"/>
      <c r="DUS303"/>
      <c r="DUT303"/>
      <c r="DUU303"/>
      <c r="DUV303"/>
      <c r="DUW303"/>
      <c r="DUX303"/>
      <c r="DUY303"/>
      <c r="DUZ303"/>
      <c r="DVA303"/>
      <c r="DVB303"/>
      <c r="DVC303"/>
      <c r="DVD303"/>
      <c r="DVE303"/>
      <c r="DVF303"/>
      <c r="DVG303"/>
      <c r="DVH303"/>
      <c r="DVI303"/>
      <c r="DVJ303"/>
      <c r="DVK303"/>
      <c r="DVL303"/>
      <c r="DVM303"/>
      <c r="DVN303"/>
      <c r="DVO303"/>
      <c r="DVP303"/>
      <c r="DVQ303"/>
      <c r="DVR303"/>
      <c r="DVS303"/>
      <c r="DVT303"/>
      <c r="DVU303"/>
      <c r="DVV303"/>
      <c r="DVW303"/>
      <c r="DVX303"/>
      <c r="DVY303"/>
      <c r="DVZ303"/>
      <c r="DWA303"/>
      <c r="DWB303"/>
      <c r="DWC303"/>
      <c r="DWD303"/>
      <c r="DWE303"/>
      <c r="DWF303"/>
      <c r="DWG303"/>
      <c r="DWH303"/>
      <c r="DWI303"/>
      <c r="DWJ303"/>
      <c r="DWK303"/>
      <c r="DWL303"/>
      <c r="DWM303"/>
      <c r="DWN303"/>
      <c r="DWO303"/>
      <c r="DWP303"/>
      <c r="DWQ303"/>
      <c r="DWR303"/>
      <c r="DWS303"/>
      <c r="DWT303"/>
      <c r="DWU303"/>
      <c r="DWV303"/>
      <c r="DWW303"/>
      <c r="DWX303"/>
      <c r="DWY303"/>
      <c r="DWZ303"/>
      <c r="DXA303"/>
      <c r="DXB303"/>
      <c r="DXC303"/>
      <c r="DXD303"/>
      <c r="DXE303"/>
      <c r="DXF303"/>
      <c r="DXG303"/>
      <c r="DXH303"/>
      <c r="DXI303"/>
      <c r="DXJ303"/>
      <c r="DXK303"/>
      <c r="DXL303"/>
      <c r="DXM303"/>
      <c r="DXN303"/>
      <c r="DXO303"/>
      <c r="DXP303"/>
      <c r="DXQ303"/>
      <c r="DXR303"/>
      <c r="DXS303"/>
      <c r="DXT303"/>
      <c r="DXU303"/>
      <c r="DXV303"/>
      <c r="DXW303"/>
      <c r="DXX303"/>
      <c r="DXY303"/>
      <c r="DXZ303"/>
      <c r="DYA303"/>
      <c r="DYB303"/>
      <c r="DYC303"/>
      <c r="DYD303"/>
      <c r="DYE303"/>
      <c r="DYF303"/>
      <c r="DYG303"/>
      <c r="DYH303"/>
      <c r="DYI303"/>
      <c r="DYJ303"/>
      <c r="DYK303"/>
      <c r="DYL303"/>
      <c r="DYM303"/>
      <c r="DYN303"/>
      <c r="DYO303"/>
      <c r="DYP303"/>
      <c r="DYQ303"/>
      <c r="DYR303"/>
      <c r="DYS303"/>
      <c r="DYT303"/>
      <c r="DYU303"/>
      <c r="DYV303"/>
      <c r="DYW303"/>
      <c r="DYX303"/>
      <c r="DYY303"/>
      <c r="DYZ303"/>
      <c r="DZA303"/>
      <c r="DZB303"/>
      <c r="DZC303"/>
      <c r="DZD303"/>
      <c r="DZE303"/>
      <c r="DZF303"/>
      <c r="DZG303"/>
      <c r="DZH303"/>
      <c r="DZI303"/>
      <c r="DZJ303"/>
      <c r="DZK303"/>
      <c r="DZL303"/>
      <c r="DZM303"/>
      <c r="DZN303"/>
      <c r="DZO303"/>
      <c r="DZP303"/>
      <c r="DZQ303"/>
      <c r="DZR303"/>
      <c r="DZS303"/>
      <c r="DZT303"/>
      <c r="DZU303"/>
      <c r="DZV303"/>
      <c r="DZW303"/>
      <c r="DZX303"/>
      <c r="DZY303"/>
      <c r="DZZ303"/>
      <c r="EAA303"/>
      <c r="EAB303"/>
      <c r="EAC303"/>
      <c r="EAD303"/>
      <c r="EAE303"/>
      <c r="EAF303"/>
      <c r="EAG303"/>
      <c r="EAH303"/>
      <c r="EAI303"/>
      <c r="EAJ303"/>
      <c r="EAK303"/>
      <c r="EAL303"/>
      <c r="EAM303"/>
      <c r="EAN303"/>
      <c r="EAO303"/>
      <c r="EAP303"/>
      <c r="EAQ303"/>
      <c r="EAR303"/>
      <c r="EAS303"/>
      <c r="EAT303"/>
      <c r="EAU303"/>
      <c r="EAV303"/>
      <c r="EAW303"/>
      <c r="EAX303"/>
      <c r="EAY303"/>
      <c r="EAZ303"/>
      <c r="EBA303"/>
      <c r="EBB303"/>
      <c r="EBC303"/>
      <c r="EBD303"/>
      <c r="EBE303"/>
      <c r="EBF303"/>
      <c r="EBG303"/>
      <c r="EBH303"/>
      <c r="EBI303"/>
      <c r="EBJ303"/>
      <c r="EBK303"/>
      <c r="EBL303"/>
      <c r="EBM303"/>
      <c r="EBN303"/>
      <c r="EBO303"/>
      <c r="EBP303"/>
      <c r="EBQ303"/>
      <c r="EBR303"/>
      <c r="EBS303"/>
      <c r="EBT303"/>
      <c r="EBU303"/>
      <c r="EBV303"/>
      <c r="EBW303"/>
      <c r="EBX303"/>
      <c r="EBY303"/>
      <c r="EBZ303"/>
      <c r="ECA303"/>
      <c r="ECB303"/>
      <c r="ECC303"/>
      <c r="ECD303"/>
      <c r="ECE303"/>
      <c r="ECF303"/>
      <c r="ECG303"/>
      <c r="ECH303"/>
      <c r="ECI303"/>
      <c r="ECJ303"/>
      <c r="ECK303"/>
      <c r="ECL303"/>
      <c r="ECM303"/>
      <c r="ECN303"/>
      <c r="ECO303"/>
      <c r="ECP303"/>
      <c r="ECQ303"/>
      <c r="ECR303"/>
      <c r="ECS303"/>
      <c r="ECT303"/>
      <c r="ECU303"/>
      <c r="ECV303"/>
      <c r="ECW303"/>
      <c r="ECX303"/>
      <c r="ECY303"/>
      <c r="ECZ303"/>
      <c r="EDA303"/>
      <c r="EDB303"/>
      <c r="EDC303"/>
      <c r="EDD303"/>
      <c r="EDE303"/>
      <c r="EDF303"/>
      <c r="EDG303"/>
      <c r="EDH303"/>
      <c r="EDI303"/>
      <c r="EDJ303"/>
      <c r="EDK303"/>
      <c r="EDL303"/>
      <c r="EDM303"/>
      <c r="EDN303"/>
      <c r="EDO303"/>
      <c r="EDP303"/>
      <c r="EDQ303"/>
      <c r="EDR303"/>
      <c r="EDS303"/>
      <c r="EDT303"/>
      <c r="EDU303"/>
      <c r="EDV303"/>
      <c r="EDW303"/>
      <c r="EDX303"/>
      <c r="EDY303"/>
      <c r="EDZ303"/>
      <c r="EEA303"/>
      <c r="EEB303"/>
      <c r="EEC303"/>
      <c r="EED303"/>
      <c r="EEE303"/>
      <c r="EEF303"/>
      <c r="EEG303"/>
      <c r="EEH303"/>
      <c r="EEI303"/>
      <c r="EEJ303"/>
      <c r="EEK303"/>
      <c r="EEL303"/>
      <c r="EEM303"/>
      <c r="EEN303"/>
      <c r="EEO303"/>
      <c r="EEP303"/>
      <c r="EEQ303"/>
      <c r="EER303"/>
      <c r="EES303"/>
      <c r="EET303"/>
      <c r="EEU303"/>
      <c r="EEV303"/>
      <c r="EEW303"/>
      <c r="EEX303"/>
      <c r="EEY303"/>
      <c r="EEZ303"/>
      <c r="EFA303"/>
      <c r="EFB303"/>
      <c r="EFC303"/>
      <c r="EFD303"/>
      <c r="EFE303"/>
      <c r="EFF303"/>
      <c r="EFG303"/>
      <c r="EFH303"/>
      <c r="EFI303"/>
      <c r="EFJ303"/>
      <c r="EFK303"/>
      <c r="EFL303"/>
      <c r="EFM303"/>
      <c r="EFN303"/>
      <c r="EFO303"/>
      <c r="EFP303"/>
      <c r="EFQ303"/>
      <c r="EFR303"/>
      <c r="EFS303"/>
      <c r="EFT303"/>
      <c r="EFU303"/>
      <c r="EFV303"/>
      <c r="EFW303"/>
      <c r="EFX303"/>
      <c r="EFY303"/>
      <c r="EFZ303"/>
      <c r="EGA303"/>
      <c r="EGB303"/>
      <c r="EGC303"/>
      <c r="EGD303"/>
      <c r="EGE303"/>
      <c r="EGF303"/>
      <c r="EGG303"/>
      <c r="EGH303"/>
      <c r="EGI303"/>
      <c r="EGJ303"/>
      <c r="EGK303"/>
      <c r="EGL303"/>
      <c r="EGM303"/>
      <c r="EGN303"/>
      <c r="EGO303"/>
      <c r="EGP303"/>
      <c r="EGQ303"/>
      <c r="EGR303"/>
      <c r="EGS303"/>
      <c r="EGT303"/>
      <c r="EGU303"/>
      <c r="EGV303"/>
      <c r="EGW303"/>
      <c r="EGX303"/>
      <c r="EGY303"/>
      <c r="EGZ303"/>
      <c r="EHA303"/>
      <c r="EHB303"/>
      <c r="EHC303"/>
      <c r="EHD303"/>
      <c r="EHE303"/>
      <c r="EHF303"/>
      <c r="EHG303"/>
      <c r="EHH303"/>
      <c r="EHI303"/>
      <c r="EHJ303"/>
      <c r="EHK303"/>
      <c r="EHL303"/>
      <c r="EHM303"/>
      <c r="EHN303"/>
      <c r="EHO303"/>
      <c r="EHP303"/>
      <c r="EHQ303"/>
      <c r="EHR303"/>
      <c r="EHS303"/>
      <c r="EHT303"/>
      <c r="EHU303"/>
      <c r="EHV303"/>
      <c r="EHW303"/>
      <c r="EHX303"/>
      <c r="EHY303"/>
      <c r="EHZ303"/>
      <c r="EIA303"/>
      <c r="EIB303"/>
      <c r="EIC303"/>
      <c r="EID303"/>
      <c r="EIE303"/>
      <c r="EIF303"/>
      <c r="EIG303"/>
      <c r="EIH303"/>
      <c r="EII303"/>
      <c r="EIJ303"/>
      <c r="EIK303"/>
      <c r="EIL303"/>
      <c r="EIM303"/>
      <c r="EIN303"/>
      <c r="EIO303"/>
      <c r="EIP303"/>
      <c r="EIQ303"/>
      <c r="EIR303"/>
      <c r="EIS303"/>
      <c r="EIT303"/>
      <c r="EIU303"/>
      <c r="EIV303"/>
      <c r="EIW303"/>
      <c r="EIX303"/>
      <c r="EIY303"/>
      <c r="EIZ303"/>
      <c r="EJA303"/>
      <c r="EJB303"/>
      <c r="EJC303"/>
      <c r="EJD303"/>
      <c r="EJE303"/>
      <c r="EJF303"/>
      <c r="EJG303"/>
      <c r="EJH303"/>
      <c r="EJI303"/>
      <c r="EJJ303"/>
      <c r="EJK303"/>
      <c r="EJL303"/>
      <c r="EJM303"/>
      <c r="EJN303"/>
      <c r="EJO303"/>
      <c r="EJP303"/>
      <c r="EJQ303"/>
      <c r="EJR303"/>
      <c r="EJS303"/>
      <c r="EJT303"/>
      <c r="EJU303"/>
      <c r="EJV303"/>
      <c r="EJW303"/>
      <c r="EJX303"/>
      <c r="EJY303"/>
      <c r="EJZ303"/>
      <c r="EKA303"/>
      <c r="EKB303"/>
      <c r="EKC303"/>
      <c r="EKD303"/>
      <c r="EKE303"/>
      <c r="EKF303"/>
      <c r="EKG303"/>
      <c r="EKH303"/>
      <c r="EKI303"/>
      <c r="EKJ303"/>
      <c r="EKK303"/>
      <c r="EKL303"/>
      <c r="EKM303"/>
      <c r="EKN303"/>
      <c r="EKO303"/>
      <c r="EKP303"/>
      <c r="EKQ303"/>
      <c r="EKR303"/>
      <c r="EKS303"/>
      <c r="EKT303"/>
      <c r="EKU303"/>
      <c r="EKV303"/>
      <c r="EKW303"/>
      <c r="EKX303"/>
      <c r="EKY303"/>
      <c r="EKZ303"/>
      <c r="ELA303"/>
      <c r="ELB303"/>
      <c r="ELC303"/>
      <c r="ELD303"/>
      <c r="ELE303"/>
      <c r="ELF303"/>
      <c r="ELG303"/>
      <c r="ELH303"/>
      <c r="ELI303"/>
      <c r="ELJ303"/>
      <c r="ELK303"/>
      <c r="ELL303"/>
      <c r="ELM303"/>
      <c r="ELN303"/>
      <c r="ELO303"/>
      <c r="ELP303"/>
      <c r="ELQ303"/>
      <c r="ELR303"/>
      <c r="ELS303"/>
      <c r="ELT303"/>
      <c r="ELU303"/>
      <c r="ELV303"/>
      <c r="ELW303"/>
      <c r="ELX303"/>
      <c r="ELY303"/>
      <c r="ELZ303"/>
      <c r="EMA303"/>
      <c r="EMB303"/>
      <c r="EMC303"/>
      <c r="EMD303"/>
      <c r="EME303"/>
      <c r="EMF303"/>
      <c r="EMG303"/>
      <c r="EMH303"/>
      <c r="EMI303"/>
      <c r="EMJ303"/>
      <c r="EMK303"/>
      <c r="EML303"/>
      <c r="EMM303"/>
      <c r="EMN303"/>
      <c r="EMO303"/>
      <c r="EMP303"/>
      <c r="EMQ303"/>
      <c r="EMR303"/>
      <c r="EMS303"/>
      <c r="EMT303"/>
      <c r="EMU303"/>
      <c r="EMV303"/>
      <c r="EMW303"/>
      <c r="EMX303"/>
      <c r="EMY303"/>
      <c r="EMZ303"/>
      <c r="ENA303"/>
      <c r="ENB303"/>
      <c r="ENC303"/>
      <c r="END303"/>
      <c r="ENE303"/>
      <c r="ENF303"/>
      <c r="ENG303"/>
      <c r="ENH303"/>
      <c r="ENI303"/>
      <c r="ENJ303"/>
      <c r="ENK303"/>
      <c r="ENL303"/>
      <c r="ENM303"/>
      <c r="ENN303"/>
      <c r="ENO303"/>
      <c r="ENP303"/>
      <c r="ENQ303"/>
      <c r="ENR303"/>
      <c r="ENS303"/>
      <c r="ENT303"/>
      <c r="ENU303"/>
      <c r="ENV303"/>
      <c r="ENW303"/>
      <c r="ENX303"/>
      <c r="ENY303"/>
      <c r="ENZ303"/>
      <c r="EOA303"/>
      <c r="EOB303"/>
      <c r="EOC303"/>
      <c r="EOD303"/>
      <c r="EOE303"/>
      <c r="EOF303"/>
      <c r="EOG303"/>
      <c r="EOH303"/>
      <c r="EOI303"/>
      <c r="EOJ303"/>
      <c r="EOK303"/>
      <c r="EOL303"/>
      <c r="EOM303"/>
      <c r="EON303"/>
      <c r="EOO303"/>
      <c r="EOP303"/>
      <c r="EOQ303"/>
      <c r="EOR303"/>
      <c r="EOS303"/>
      <c r="EOT303"/>
      <c r="EOU303"/>
      <c r="EOV303"/>
      <c r="EOW303"/>
      <c r="EOX303"/>
      <c r="EOY303"/>
      <c r="EOZ303"/>
      <c r="EPA303"/>
      <c r="EPB303"/>
      <c r="EPC303"/>
      <c r="EPD303"/>
      <c r="EPE303"/>
      <c r="EPF303"/>
      <c r="EPG303"/>
      <c r="EPH303"/>
      <c r="EPI303"/>
      <c r="EPJ303"/>
      <c r="EPK303"/>
      <c r="EPL303"/>
      <c r="EPM303"/>
      <c r="EPN303"/>
      <c r="EPO303"/>
      <c r="EPP303"/>
      <c r="EPQ303"/>
      <c r="EPR303"/>
      <c r="EPS303"/>
      <c r="EPT303"/>
      <c r="EPU303"/>
      <c r="EPV303"/>
      <c r="EPW303"/>
      <c r="EPX303"/>
      <c r="EPY303"/>
      <c r="EPZ303"/>
      <c r="EQA303"/>
      <c r="EQB303"/>
      <c r="EQC303"/>
      <c r="EQD303"/>
      <c r="EQE303"/>
      <c r="EQF303"/>
      <c r="EQG303"/>
      <c r="EQH303"/>
      <c r="EQI303"/>
      <c r="EQJ303"/>
      <c r="EQK303"/>
      <c r="EQL303"/>
      <c r="EQM303"/>
      <c r="EQN303"/>
      <c r="EQO303"/>
      <c r="EQP303"/>
      <c r="EQQ303"/>
      <c r="EQR303"/>
      <c r="EQS303"/>
      <c r="EQT303"/>
      <c r="EQU303"/>
      <c r="EQV303"/>
      <c r="EQW303"/>
      <c r="EQX303"/>
      <c r="EQY303"/>
      <c r="EQZ303"/>
      <c r="ERA303"/>
      <c r="ERB303"/>
      <c r="ERC303"/>
      <c r="ERD303"/>
      <c r="ERE303"/>
      <c r="ERF303"/>
      <c r="ERG303"/>
      <c r="ERH303"/>
      <c r="ERI303"/>
      <c r="ERJ303"/>
      <c r="ERK303"/>
      <c r="ERL303"/>
      <c r="ERM303"/>
      <c r="ERN303"/>
      <c r="ERO303"/>
      <c r="ERP303"/>
      <c r="ERQ303"/>
      <c r="ERR303"/>
      <c r="ERS303"/>
      <c r="ERT303"/>
      <c r="ERU303"/>
      <c r="ERV303"/>
      <c r="ERW303"/>
      <c r="ERX303"/>
      <c r="ERY303"/>
      <c r="ERZ303"/>
      <c r="ESA303"/>
      <c r="ESB303"/>
      <c r="ESC303"/>
      <c r="ESD303"/>
      <c r="ESE303"/>
      <c r="ESF303"/>
      <c r="ESG303"/>
      <c r="ESH303"/>
      <c r="ESI303"/>
      <c r="ESJ303"/>
      <c r="ESK303"/>
      <c r="ESL303"/>
      <c r="ESM303"/>
      <c r="ESN303"/>
      <c r="ESO303"/>
      <c r="ESP303"/>
      <c r="ESQ303"/>
      <c r="ESR303"/>
      <c r="ESS303"/>
      <c r="EST303"/>
      <c r="ESU303"/>
      <c r="ESV303"/>
      <c r="ESW303"/>
      <c r="ESX303"/>
      <c r="ESY303"/>
      <c r="ESZ303"/>
      <c r="ETA303"/>
      <c r="ETB303"/>
      <c r="ETC303"/>
      <c r="ETD303"/>
      <c r="ETE303"/>
      <c r="ETF303"/>
      <c r="ETG303"/>
      <c r="ETH303"/>
      <c r="ETI303"/>
      <c r="ETJ303"/>
      <c r="ETK303"/>
      <c r="ETL303"/>
      <c r="ETM303"/>
      <c r="ETN303"/>
      <c r="ETO303"/>
      <c r="ETP303"/>
      <c r="ETQ303"/>
      <c r="ETR303"/>
      <c r="ETS303"/>
      <c r="ETT303"/>
      <c r="ETU303"/>
      <c r="ETV303"/>
      <c r="ETW303"/>
      <c r="ETX303"/>
      <c r="ETY303"/>
      <c r="ETZ303"/>
      <c r="EUA303"/>
      <c r="EUB303"/>
      <c r="EUC303"/>
      <c r="EUD303"/>
      <c r="EUE303"/>
      <c r="EUF303"/>
      <c r="EUG303"/>
      <c r="EUH303"/>
      <c r="EUI303"/>
      <c r="EUJ303"/>
      <c r="EUK303"/>
      <c r="EUL303"/>
      <c r="EUM303"/>
      <c r="EUN303"/>
      <c r="EUO303"/>
      <c r="EUP303"/>
      <c r="EUQ303"/>
      <c r="EUR303"/>
      <c r="EUS303"/>
      <c r="EUT303"/>
      <c r="EUU303"/>
      <c r="EUV303"/>
      <c r="EUW303"/>
      <c r="EUX303"/>
      <c r="EUY303"/>
      <c r="EUZ303"/>
      <c r="EVA303"/>
      <c r="EVB303"/>
      <c r="EVC303"/>
      <c r="EVD303"/>
      <c r="EVE303"/>
      <c r="EVF303"/>
      <c r="EVG303"/>
      <c r="EVH303"/>
      <c r="EVI303"/>
      <c r="EVJ303"/>
      <c r="EVK303"/>
      <c r="EVL303"/>
      <c r="EVM303"/>
      <c r="EVN303"/>
      <c r="EVO303"/>
      <c r="EVP303"/>
      <c r="EVQ303"/>
      <c r="EVR303"/>
      <c r="EVS303"/>
      <c r="EVT303"/>
      <c r="EVU303"/>
      <c r="EVV303"/>
      <c r="EVW303"/>
      <c r="EVX303"/>
      <c r="EVY303"/>
      <c r="EVZ303"/>
      <c r="EWA303"/>
      <c r="EWB303"/>
      <c r="EWC303"/>
      <c r="EWD303"/>
      <c r="EWE303"/>
      <c r="EWF303"/>
      <c r="EWG303"/>
      <c r="EWH303"/>
      <c r="EWI303"/>
      <c r="EWJ303"/>
      <c r="EWK303"/>
      <c r="EWL303"/>
      <c r="EWM303"/>
      <c r="EWN303"/>
      <c r="EWO303"/>
      <c r="EWP303"/>
      <c r="EWQ303"/>
      <c r="EWR303"/>
      <c r="EWS303"/>
      <c r="EWT303"/>
      <c r="EWU303"/>
      <c r="EWV303"/>
      <c r="EWW303"/>
      <c r="EWX303"/>
      <c r="EWY303"/>
      <c r="EWZ303"/>
      <c r="EXA303"/>
      <c r="EXB303"/>
      <c r="EXC303"/>
      <c r="EXD303"/>
      <c r="EXE303"/>
      <c r="EXF303"/>
      <c r="EXG303"/>
      <c r="EXH303"/>
      <c r="EXI303"/>
      <c r="EXJ303"/>
      <c r="EXK303"/>
      <c r="EXL303"/>
      <c r="EXM303"/>
      <c r="EXN303"/>
      <c r="EXO303"/>
      <c r="EXP303"/>
      <c r="EXQ303"/>
      <c r="EXR303"/>
      <c r="EXS303"/>
      <c r="EXT303"/>
      <c r="EXU303"/>
      <c r="EXV303"/>
      <c r="EXW303"/>
      <c r="EXX303"/>
      <c r="EXY303"/>
      <c r="EXZ303"/>
      <c r="EYA303"/>
      <c r="EYB303"/>
      <c r="EYC303"/>
      <c r="EYD303"/>
      <c r="EYE303"/>
      <c r="EYF303"/>
      <c r="EYG303"/>
      <c r="EYH303"/>
      <c r="EYI303"/>
      <c r="EYJ303"/>
      <c r="EYK303"/>
      <c r="EYL303"/>
      <c r="EYM303"/>
      <c r="EYN303"/>
      <c r="EYO303"/>
      <c r="EYP303"/>
      <c r="EYQ303"/>
      <c r="EYR303"/>
      <c r="EYS303"/>
      <c r="EYT303"/>
      <c r="EYU303"/>
      <c r="EYV303"/>
      <c r="EYW303"/>
      <c r="EYX303"/>
      <c r="EYY303"/>
      <c r="EYZ303"/>
      <c r="EZA303"/>
      <c r="EZB303"/>
      <c r="EZC303"/>
      <c r="EZD303"/>
      <c r="EZE303"/>
      <c r="EZF303"/>
      <c r="EZG303"/>
      <c r="EZH303"/>
      <c r="EZI303"/>
      <c r="EZJ303"/>
      <c r="EZK303"/>
      <c r="EZL303"/>
      <c r="EZM303"/>
      <c r="EZN303"/>
      <c r="EZO303"/>
      <c r="EZP303"/>
      <c r="EZQ303"/>
      <c r="EZR303"/>
      <c r="EZS303"/>
      <c r="EZT303"/>
      <c r="EZU303"/>
      <c r="EZV303"/>
      <c r="EZW303"/>
      <c r="EZX303"/>
      <c r="EZY303"/>
      <c r="EZZ303"/>
      <c r="FAA303"/>
      <c r="FAB303"/>
      <c r="FAC303"/>
      <c r="FAD303"/>
      <c r="FAE303"/>
      <c r="FAF303"/>
      <c r="FAG303"/>
      <c r="FAH303"/>
      <c r="FAI303"/>
      <c r="FAJ303"/>
      <c r="FAK303"/>
      <c r="FAL303"/>
      <c r="FAM303"/>
      <c r="FAN303"/>
      <c r="FAO303"/>
      <c r="FAP303"/>
      <c r="FAQ303"/>
      <c r="FAR303"/>
      <c r="FAS303"/>
      <c r="FAT303"/>
      <c r="FAU303"/>
      <c r="FAV303"/>
      <c r="FAW303"/>
      <c r="FAX303"/>
      <c r="FAY303"/>
      <c r="FAZ303"/>
      <c r="FBA303"/>
      <c r="FBB303"/>
      <c r="FBC303"/>
      <c r="FBD303"/>
      <c r="FBE303"/>
      <c r="FBF303"/>
      <c r="FBG303"/>
      <c r="FBH303"/>
      <c r="FBI303"/>
      <c r="FBJ303"/>
      <c r="FBK303"/>
      <c r="FBL303"/>
      <c r="FBM303"/>
      <c r="FBN303"/>
      <c r="FBO303"/>
      <c r="FBP303"/>
      <c r="FBQ303"/>
      <c r="FBR303"/>
      <c r="FBS303"/>
      <c r="FBT303"/>
      <c r="FBU303"/>
      <c r="FBV303"/>
      <c r="FBW303"/>
      <c r="FBX303"/>
      <c r="FBY303"/>
      <c r="FBZ303"/>
      <c r="FCA303"/>
      <c r="FCB303"/>
      <c r="FCC303"/>
      <c r="FCD303"/>
      <c r="FCE303"/>
      <c r="FCF303"/>
      <c r="FCG303"/>
      <c r="FCH303"/>
      <c r="FCI303"/>
      <c r="FCJ303"/>
      <c r="FCK303"/>
      <c r="FCL303"/>
      <c r="FCM303"/>
      <c r="FCN303"/>
      <c r="FCO303"/>
      <c r="FCP303"/>
      <c r="FCQ303"/>
      <c r="FCR303"/>
      <c r="FCS303"/>
      <c r="FCT303"/>
      <c r="FCU303"/>
      <c r="FCV303"/>
      <c r="FCW303"/>
      <c r="FCX303"/>
      <c r="FCY303"/>
      <c r="FCZ303"/>
      <c r="FDA303"/>
      <c r="FDB303"/>
      <c r="FDC303"/>
      <c r="FDD303"/>
      <c r="FDE303"/>
      <c r="FDF303"/>
      <c r="FDG303"/>
      <c r="FDH303"/>
      <c r="FDI303"/>
      <c r="FDJ303"/>
      <c r="FDK303"/>
      <c r="FDL303"/>
      <c r="FDM303"/>
      <c r="FDN303"/>
      <c r="FDO303"/>
      <c r="FDP303"/>
      <c r="FDQ303"/>
      <c r="FDR303"/>
      <c r="FDS303"/>
      <c r="FDT303"/>
      <c r="FDU303"/>
      <c r="FDV303"/>
      <c r="FDW303"/>
      <c r="FDX303"/>
      <c r="FDY303"/>
      <c r="FDZ303"/>
      <c r="FEA303"/>
      <c r="FEB303"/>
      <c r="FEC303"/>
      <c r="FED303"/>
      <c r="FEE303"/>
      <c r="FEF303"/>
      <c r="FEG303"/>
      <c r="FEH303"/>
      <c r="FEI303"/>
      <c r="FEJ303"/>
      <c r="FEK303"/>
      <c r="FEL303"/>
      <c r="FEM303"/>
      <c r="FEN303"/>
      <c r="FEO303"/>
      <c r="FEP303"/>
      <c r="FEQ303"/>
      <c r="FER303"/>
      <c r="FES303"/>
      <c r="FET303"/>
      <c r="FEU303"/>
      <c r="FEV303"/>
      <c r="FEW303"/>
      <c r="FEX303"/>
      <c r="FEY303"/>
      <c r="FEZ303"/>
      <c r="FFA303"/>
      <c r="FFB303"/>
      <c r="FFC303"/>
      <c r="FFD303"/>
      <c r="FFE303"/>
      <c r="FFF303"/>
      <c r="FFG303"/>
      <c r="FFH303"/>
      <c r="FFI303"/>
      <c r="FFJ303"/>
      <c r="FFK303"/>
      <c r="FFL303"/>
      <c r="FFM303"/>
      <c r="FFN303"/>
      <c r="FFO303"/>
      <c r="FFP303"/>
      <c r="FFQ303"/>
      <c r="FFR303"/>
      <c r="FFS303"/>
      <c r="FFT303"/>
      <c r="FFU303"/>
      <c r="FFV303"/>
      <c r="FFW303"/>
      <c r="FFX303"/>
      <c r="FFY303"/>
      <c r="FFZ303"/>
      <c r="FGA303"/>
      <c r="FGB303"/>
      <c r="FGC303"/>
      <c r="FGD303"/>
      <c r="FGE303"/>
      <c r="FGF303"/>
      <c r="FGG303"/>
      <c r="FGH303"/>
      <c r="FGI303"/>
      <c r="FGJ303"/>
      <c r="FGK303"/>
      <c r="FGL303"/>
      <c r="FGM303"/>
      <c r="FGN303"/>
      <c r="FGO303"/>
      <c r="FGP303"/>
      <c r="FGQ303"/>
      <c r="FGR303"/>
      <c r="FGS303"/>
      <c r="FGT303"/>
      <c r="FGU303"/>
      <c r="FGV303"/>
      <c r="FGW303"/>
      <c r="FGX303"/>
      <c r="FGY303"/>
      <c r="FGZ303"/>
      <c r="FHA303"/>
      <c r="FHB303"/>
      <c r="FHC303"/>
      <c r="FHD303"/>
      <c r="FHE303"/>
      <c r="FHF303"/>
      <c r="FHG303"/>
      <c r="FHH303"/>
      <c r="FHI303"/>
      <c r="FHJ303"/>
      <c r="FHK303"/>
      <c r="FHL303"/>
      <c r="FHM303"/>
      <c r="FHN303"/>
      <c r="FHO303"/>
      <c r="FHP303"/>
      <c r="FHQ303"/>
      <c r="FHR303"/>
      <c r="FHS303"/>
      <c r="FHT303"/>
      <c r="FHU303"/>
      <c r="FHV303"/>
      <c r="FHW303"/>
      <c r="FHX303"/>
      <c r="FHY303"/>
      <c r="FHZ303"/>
      <c r="FIA303"/>
      <c r="FIB303"/>
      <c r="FIC303"/>
      <c r="FID303"/>
      <c r="FIE303"/>
      <c r="FIF303"/>
      <c r="FIG303"/>
      <c r="FIH303"/>
      <c r="FII303"/>
      <c r="FIJ303"/>
      <c r="FIK303"/>
      <c r="FIL303"/>
      <c r="FIM303"/>
      <c r="FIN303"/>
      <c r="FIO303"/>
      <c r="FIP303"/>
      <c r="FIQ303"/>
      <c r="FIR303"/>
      <c r="FIS303"/>
      <c r="FIT303"/>
      <c r="FIU303"/>
      <c r="FIV303"/>
      <c r="FIW303"/>
      <c r="FIX303"/>
      <c r="FIY303"/>
      <c r="FIZ303"/>
      <c r="FJA303"/>
      <c r="FJB303"/>
      <c r="FJC303"/>
      <c r="FJD303"/>
      <c r="FJE303"/>
      <c r="FJF303"/>
      <c r="FJG303"/>
      <c r="FJH303"/>
      <c r="FJI303"/>
      <c r="FJJ303"/>
      <c r="FJK303"/>
      <c r="FJL303"/>
      <c r="FJM303"/>
      <c r="FJN303"/>
      <c r="FJO303"/>
      <c r="FJP303"/>
      <c r="FJQ303"/>
      <c r="FJR303"/>
      <c r="FJS303"/>
      <c r="FJT303"/>
      <c r="FJU303"/>
      <c r="FJV303"/>
      <c r="FJW303"/>
      <c r="FJX303"/>
      <c r="FJY303"/>
      <c r="FJZ303"/>
      <c r="FKA303"/>
      <c r="FKB303"/>
      <c r="FKC303"/>
      <c r="FKD303"/>
      <c r="FKE303"/>
      <c r="FKF303"/>
      <c r="FKG303"/>
      <c r="FKH303"/>
      <c r="FKI303"/>
      <c r="FKJ303"/>
      <c r="FKK303"/>
      <c r="FKL303"/>
      <c r="FKM303"/>
      <c r="FKN303"/>
      <c r="FKO303"/>
      <c r="FKP303"/>
      <c r="FKQ303"/>
      <c r="FKR303"/>
      <c r="FKS303"/>
      <c r="FKT303"/>
      <c r="FKU303"/>
      <c r="FKV303"/>
      <c r="FKW303"/>
      <c r="FKX303"/>
      <c r="FKY303"/>
      <c r="FKZ303"/>
      <c r="FLA303"/>
      <c r="FLB303"/>
      <c r="FLC303"/>
      <c r="FLD303"/>
      <c r="FLE303"/>
      <c r="FLF303"/>
      <c r="FLG303"/>
      <c r="FLH303"/>
      <c r="FLI303"/>
      <c r="FLJ303"/>
      <c r="FLK303"/>
      <c r="FLL303"/>
      <c r="FLM303"/>
      <c r="FLN303"/>
      <c r="FLO303"/>
      <c r="FLP303"/>
      <c r="FLQ303"/>
      <c r="FLR303"/>
      <c r="FLS303"/>
      <c r="FLT303"/>
      <c r="FLU303"/>
      <c r="FLV303"/>
      <c r="FLW303"/>
      <c r="FLX303"/>
      <c r="FLY303"/>
      <c r="FLZ303"/>
      <c r="FMA303"/>
      <c r="FMB303"/>
      <c r="FMC303"/>
      <c r="FMD303"/>
      <c r="FME303"/>
      <c r="FMF303"/>
      <c r="FMG303"/>
      <c r="FMH303"/>
      <c r="FMI303"/>
      <c r="FMJ303"/>
      <c r="FMK303"/>
      <c r="FML303"/>
      <c r="FMM303"/>
      <c r="FMN303"/>
      <c r="FMO303"/>
      <c r="FMP303"/>
      <c r="FMQ303"/>
      <c r="FMR303"/>
      <c r="FMS303"/>
      <c r="FMT303"/>
      <c r="FMU303"/>
      <c r="FMV303"/>
      <c r="FMW303"/>
      <c r="FMX303"/>
      <c r="FMY303"/>
      <c r="FMZ303"/>
      <c r="FNA303"/>
      <c r="FNB303"/>
      <c r="FNC303"/>
      <c r="FND303"/>
      <c r="FNE303"/>
      <c r="FNF303"/>
      <c r="FNG303"/>
      <c r="FNH303"/>
      <c r="FNI303"/>
      <c r="FNJ303"/>
      <c r="FNK303"/>
      <c r="FNL303"/>
      <c r="FNM303"/>
      <c r="FNN303"/>
      <c r="FNO303"/>
      <c r="FNP303"/>
      <c r="FNQ303"/>
      <c r="FNR303"/>
      <c r="FNS303"/>
      <c r="FNT303"/>
      <c r="FNU303"/>
      <c r="FNV303"/>
      <c r="FNW303"/>
      <c r="FNX303"/>
      <c r="FNY303"/>
      <c r="FNZ303"/>
      <c r="FOA303"/>
      <c r="FOB303"/>
      <c r="FOC303"/>
      <c r="FOD303"/>
      <c r="FOE303"/>
      <c r="FOF303"/>
      <c r="FOG303"/>
      <c r="FOH303"/>
      <c r="FOI303"/>
      <c r="FOJ303"/>
      <c r="FOK303"/>
      <c r="FOL303"/>
      <c r="FOM303"/>
      <c r="FON303"/>
      <c r="FOO303"/>
      <c r="FOP303"/>
      <c r="FOQ303"/>
      <c r="FOR303"/>
      <c r="FOS303"/>
      <c r="FOT303"/>
      <c r="FOU303"/>
      <c r="FOV303"/>
      <c r="FOW303"/>
      <c r="FOX303"/>
      <c r="FOY303"/>
      <c r="FOZ303"/>
      <c r="FPA303"/>
      <c r="FPB303"/>
      <c r="FPC303"/>
      <c r="FPD303"/>
      <c r="FPE303"/>
      <c r="FPF303"/>
      <c r="FPG303"/>
      <c r="FPH303"/>
      <c r="FPI303"/>
      <c r="FPJ303"/>
      <c r="FPK303"/>
      <c r="FPL303"/>
      <c r="FPM303"/>
      <c r="FPN303"/>
      <c r="FPO303"/>
      <c r="FPP303"/>
      <c r="FPQ303"/>
      <c r="FPR303"/>
      <c r="FPS303"/>
      <c r="FPT303"/>
      <c r="FPU303"/>
      <c r="FPV303"/>
      <c r="FPW303"/>
      <c r="FPX303"/>
      <c r="FPY303"/>
      <c r="FPZ303"/>
      <c r="FQA303"/>
      <c r="FQB303"/>
      <c r="FQC303"/>
      <c r="FQD303"/>
      <c r="FQE303"/>
      <c r="FQF303"/>
      <c r="FQG303"/>
      <c r="FQH303"/>
      <c r="FQI303"/>
      <c r="FQJ303"/>
      <c r="FQK303"/>
      <c r="FQL303"/>
      <c r="FQM303"/>
      <c r="FQN303"/>
      <c r="FQO303"/>
      <c r="FQP303"/>
      <c r="FQQ303"/>
      <c r="FQR303"/>
      <c r="FQS303"/>
      <c r="FQT303"/>
      <c r="FQU303"/>
      <c r="FQV303"/>
      <c r="FQW303"/>
      <c r="FQX303"/>
      <c r="FQY303"/>
      <c r="FQZ303"/>
      <c r="FRA303"/>
      <c r="FRB303"/>
      <c r="FRC303"/>
      <c r="FRD303"/>
      <c r="FRE303"/>
      <c r="FRF303"/>
      <c r="FRG303"/>
      <c r="FRH303"/>
      <c r="FRI303"/>
      <c r="FRJ303"/>
      <c r="FRK303"/>
      <c r="FRL303"/>
      <c r="FRM303"/>
      <c r="FRN303"/>
      <c r="FRO303"/>
      <c r="FRP303"/>
      <c r="FRQ303"/>
      <c r="FRR303"/>
      <c r="FRS303"/>
      <c r="FRT303"/>
      <c r="FRU303"/>
      <c r="FRV303"/>
      <c r="FRW303"/>
      <c r="FRX303"/>
      <c r="FRY303"/>
      <c r="FRZ303"/>
      <c r="FSA303"/>
      <c r="FSB303"/>
      <c r="FSC303"/>
      <c r="FSD303"/>
      <c r="FSE303"/>
      <c r="FSF303"/>
      <c r="FSG303"/>
      <c r="FSH303"/>
      <c r="FSI303"/>
      <c r="FSJ303"/>
      <c r="FSK303"/>
      <c r="FSL303"/>
      <c r="FSM303"/>
      <c r="FSN303"/>
      <c r="FSO303"/>
      <c r="FSP303"/>
      <c r="FSQ303"/>
      <c r="FSR303"/>
      <c r="FSS303"/>
      <c r="FST303"/>
      <c r="FSU303"/>
      <c r="FSV303"/>
      <c r="FSW303"/>
      <c r="FSX303"/>
      <c r="FSY303"/>
      <c r="FSZ303"/>
      <c r="FTA303"/>
      <c r="FTB303"/>
      <c r="FTC303"/>
      <c r="FTD303"/>
      <c r="FTE303"/>
      <c r="FTF303"/>
      <c r="FTG303"/>
      <c r="FTH303"/>
      <c r="FTI303"/>
      <c r="FTJ303"/>
      <c r="FTK303"/>
      <c r="FTL303"/>
      <c r="FTM303"/>
      <c r="FTN303"/>
      <c r="FTO303"/>
      <c r="FTP303"/>
      <c r="FTQ303"/>
      <c r="FTR303"/>
      <c r="FTS303"/>
      <c r="FTT303"/>
      <c r="FTU303"/>
      <c r="FTV303"/>
      <c r="FTW303"/>
      <c r="FTX303"/>
      <c r="FTY303"/>
      <c r="FTZ303"/>
      <c r="FUA303"/>
      <c r="FUB303"/>
      <c r="FUC303"/>
      <c r="FUD303"/>
      <c r="FUE303"/>
      <c r="FUF303"/>
      <c r="FUG303"/>
      <c r="FUH303"/>
      <c r="FUI303"/>
      <c r="FUJ303"/>
      <c r="FUK303"/>
      <c r="FUL303"/>
      <c r="FUM303"/>
      <c r="FUN303"/>
      <c r="FUO303"/>
      <c r="FUP303"/>
      <c r="FUQ303"/>
      <c r="FUR303"/>
      <c r="FUS303"/>
      <c r="FUT303"/>
      <c r="FUU303"/>
      <c r="FUV303"/>
      <c r="FUW303"/>
      <c r="FUX303"/>
      <c r="FUY303"/>
      <c r="FUZ303"/>
      <c r="FVA303"/>
      <c r="FVB303"/>
      <c r="FVC303"/>
      <c r="FVD303"/>
      <c r="FVE303"/>
      <c r="FVF303"/>
      <c r="FVG303"/>
      <c r="FVH303"/>
      <c r="FVI303"/>
      <c r="FVJ303"/>
      <c r="FVK303"/>
      <c r="FVL303"/>
      <c r="FVM303"/>
      <c r="FVN303"/>
      <c r="FVO303"/>
      <c r="FVP303"/>
      <c r="FVQ303"/>
      <c r="FVR303"/>
      <c r="FVS303"/>
      <c r="FVT303"/>
      <c r="FVU303"/>
      <c r="FVV303"/>
      <c r="FVW303"/>
      <c r="FVX303"/>
      <c r="FVY303"/>
      <c r="FVZ303"/>
      <c r="FWA303"/>
      <c r="FWB303"/>
      <c r="FWC303"/>
      <c r="FWD303"/>
      <c r="FWE303"/>
      <c r="FWF303"/>
      <c r="FWG303"/>
      <c r="FWH303"/>
      <c r="FWI303"/>
      <c r="FWJ303"/>
      <c r="FWK303"/>
      <c r="FWL303"/>
      <c r="FWM303"/>
      <c r="FWN303"/>
      <c r="FWO303"/>
      <c r="FWP303"/>
      <c r="FWQ303"/>
      <c r="FWR303"/>
      <c r="FWS303"/>
      <c r="FWT303"/>
      <c r="FWU303"/>
      <c r="FWV303"/>
      <c r="FWW303"/>
      <c r="FWX303"/>
      <c r="FWY303"/>
      <c r="FWZ303"/>
      <c r="FXA303"/>
      <c r="FXB303"/>
      <c r="FXC303"/>
      <c r="FXD303"/>
      <c r="FXE303"/>
      <c r="FXF303"/>
      <c r="FXG303"/>
      <c r="FXH303"/>
      <c r="FXI303"/>
      <c r="FXJ303"/>
      <c r="FXK303"/>
      <c r="FXL303"/>
      <c r="FXM303"/>
      <c r="FXN303"/>
      <c r="FXO303"/>
      <c r="FXP303"/>
      <c r="FXQ303"/>
      <c r="FXR303"/>
      <c r="FXS303"/>
      <c r="FXT303"/>
      <c r="FXU303"/>
      <c r="FXV303"/>
      <c r="FXW303"/>
      <c r="FXX303"/>
      <c r="FXY303"/>
      <c r="FXZ303"/>
      <c r="FYA303"/>
      <c r="FYB303"/>
      <c r="FYC303"/>
      <c r="FYD303"/>
      <c r="FYE303"/>
      <c r="FYF303"/>
      <c r="FYG303"/>
      <c r="FYH303"/>
      <c r="FYI303"/>
      <c r="FYJ303"/>
      <c r="FYK303"/>
      <c r="FYL303"/>
      <c r="FYM303"/>
      <c r="FYN303"/>
      <c r="FYO303"/>
      <c r="FYP303"/>
      <c r="FYQ303"/>
      <c r="FYR303"/>
      <c r="FYS303"/>
      <c r="FYT303"/>
      <c r="FYU303"/>
      <c r="FYV303"/>
      <c r="FYW303"/>
      <c r="FYX303"/>
      <c r="FYY303"/>
      <c r="FYZ303"/>
      <c r="FZA303"/>
      <c r="FZB303"/>
      <c r="FZC303"/>
      <c r="FZD303"/>
      <c r="FZE303"/>
      <c r="FZF303"/>
      <c r="FZG303"/>
      <c r="FZH303"/>
      <c r="FZI303"/>
      <c r="FZJ303"/>
      <c r="FZK303"/>
      <c r="FZL303"/>
      <c r="FZM303"/>
      <c r="FZN303"/>
      <c r="FZO303"/>
      <c r="FZP303"/>
      <c r="FZQ303"/>
      <c r="FZR303"/>
      <c r="FZS303"/>
      <c r="FZT303"/>
      <c r="FZU303"/>
      <c r="FZV303"/>
      <c r="FZW303"/>
      <c r="FZX303"/>
      <c r="FZY303"/>
      <c r="FZZ303"/>
      <c r="GAA303"/>
      <c r="GAB303"/>
      <c r="GAC303"/>
      <c r="GAD303"/>
      <c r="GAE303"/>
      <c r="GAF303"/>
      <c r="GAG303"/>
      <c r="GAH303"/>
      <c r="GAI303"/>
      <c r="GAJ303"/>
      <c r="GAK303"/>
      <c r="GAL303"/>
      <c r="GAM303"/>
      <c r="GAN303"/>
      <c r="GAO303"/>
      <c r="GAP303"/>
      <c r="GAQ303"/>
      <c r="GAR303"/>
      <c r="GAS303"/>
      <c r="GAT303"/>
      <c r="GAU303"/>
      <c r="GAV303"/>
      <c r="GAW303"/>
      <c r="GAX303"/>
      <c r="GAY303"/>
      <c r="GAZ303"/>
      <c r="GBA303"/>
      <c r="GBB303"/>
      <c r="GBC303"/>
      <c r="GBD303"/>
      <c r="GBE303"/>
      <c r="GBF303"/>
      <c r="GBG303"/>
      <c r="GBH303"/>
      <c r="GBI303"/>
      <c r="GBJ303"/>
      <c r="GBK303"/>
      <c r="GBL303"/>
      <c r="GBM303"/>
      <c r="GBN303"/>
      <c r="GBO303"/>
      <c r="GBP303"/>
      <c r="GBQ303"/>
      <c r="GBR303"/>
      <c r="GBS303"/>
      <c r="GBT303"/>
      <c r="GBU303"/>
      <c r="GBV303"/>
      <c r="GBW303"/>
      <c r="GBX303"/>
      <c r="GBY303"/>
      <c r="GBZ303"/>
      <c r="GCA303"/>
      <c r="GCB303"/>
      <c r="GCC303"/>
      <c r="GCD303"/>
      <c r="GCE303"/>
      <c r="GCF303"/>
      <c r="GCG303"/>
      <c r="GCH303"/>
      <c r="GCI303"/>
      <c r="GCJ303"/>
      <c r="GCK303"/>
      <c r="GCL303"/>
      <c r="GCM303"/>
      <c r="GCN303"/>
      <c r="GCO303"/>
      <c r="GCP303"/>
      <c r="GCQ303"/>
      <c r="GCR303"/>
      <c r="GCS303"/>
      <c r="GCT303"/>
      <c r="GCU303"/>
      <c r="GCV303"/>
      <c r="GCW303"/>
      <c r="GCX303"/>
      <c r="GCY303"/>
      <c r="GCZ303"/>
      <c r="GDA303"/>
      <c r="GDB303"/>
      <c r="GDC303"/>
      <c r="GDD303"/>
      <c r="GDE303"/>
      <c r="GDF303"/>
      <c r="GDG303"/>
      <c r="GDH303"/>
      <c r="GDI303"/>
      <c r="GDJ303"/>
      <c r="GDK303"/>
      <c r="GDL303"/>
      <c r="GDM303"/>
      <c r="GDN303"/>
      <c r="GDO303"/>
      <c r="GDP303"/>
      <c r="GDQ303"/>
      <c r="GDR303"/>
      <c r="GDS303"/>
      <c r="GDT303"/>
      <c r="GDU303"/>
      <c r="GDV303"/>
      <c r="GDW303"/>
      <c r="GDX303"/>
      <c r="GDY303"/>
      <c r="GDZ303"/>
      <c r="GEA303"/>
      <c r="GEB303"/>
      <c r="GEC303"/>
      <c r="GED303"/>
      <c r="GEE303"/>
      <c r="GEF303"/>
      <c r="GEG303"/>
      <c r="GEH303"/>
      <c r="GEI303"/>
      <c r="GEJ303"/>
      <c r="GEK303"/>
      <c r="GEL303"/>
      <c r="GEM303"/>
      <c r="GEN303"/>
      <c r="GEO303"/>
      <c r="GEP303"/>
      <c r="GEQ303"/>
      <c r="GER303"/>
      <c r="GES303"/>
      <c r="GET303"/>
      <c r="GEU303"/>
      <c r="GEV303"/>
      <c r="GEW303"/>
      <c r="GEX303"/>
      <c r="GEY303"/>
      <c r="GEZ303"/>
      <c r="GFA303"/>
      <c r="GFB303"/>
      <c r="GFC303"/>
      <c r="GFD303"/>
      <c r="GFE303"/>
      <c r="GFF303"/>
      <c r="GFG303"/>
      <c r="GFH303"/>
      <c r="GFI303"/>
      <c r="GFJ303"/>
      <c r="GFK303"/>
      <c r="GFL303"/>
      <c r="GFM303"/>
      <c r="GFN303"/>
      <c r="GFO303"/>
      <c r="GFP303"/>
      <c r="GFQ303"/>
      <c r="GFR303"/>
      <c r="GFS303"/>
      <c r="GFT303"/>
      <c r="GFU303"/>
      <c r="GFV303"/>
      <c r="GFW303"/>
      <c r="GFX303"/>
      <c r="GFY303"/>
      <c r="GFZ303"/>
      <c r="GGA303"/>
      <c r="GGB303"/>
      <c r="GGC303"/>
      <c r="GGD303"/>
      <c r="GGE303"/>
      <c r="GGF303"/>
      <c r="GGG303"/>
      <c r="GGH303"/>
      <c r="GGI303"/>
      <c r="GGJ303"/>
      <c r="GGK303"/>
      <c r="GGL303"/>
      <c r="GGM303"/>
      <c r="GGN303"/>
      <c r="GGO303"/>
      <c r="GGP303"/>
      <c r="GGQ303"/>
      <c r="GGR303"/>
      <c r="GGS303"/>
      <c r="GGT303"/>
      <c r="GGU303"/>
      <c r="GGV303"/>
      <c r="GGW303"/>
      <c r="GGX303"/>
      <c r="GGY303"/>
      <c r="GGZ303"/>
      <c r="GHA303"/>
      <c r="GHB303"/>
      <c r="GHC303"/>
      <c r="GHD303"/>
      <c r="GHE303"/>
      <c r="GHF303"/>
      <c r="GHG303"/>
      <c r="GHH303"/>
      <c r="GHI303"/>
      <c r="GHJ303"/>
      <c r="GHK303"/>
      <c r="GHL303"/>
      <c r="GHM303"/>
      <c r="GHN303"/>
      <c r="GHO303"/>
      <c r="GHP303"/>
      <c r="GHQ303"/>
      <c r="GHR303"/>
      <c r="GHS303"/>
      <c r="GHT303"/>
      <c r="GHU303"/>
      <c r="GHV303"/>
      <c r="GHW303"/>
      <c r="GHX303"/>
      <c r="GHY303"/>
      <c r="GHZ303"/>
      <c r="GIA303"/>
      <c r="GIB303"/>
      <c r="GIC303"/>
      <c r="GID303"/>
      <c r="GIE303"/>
      <c r="GIF303"/>
      <c r="GIG303"/>
      <c r="GIH303"/>
      <c r="GII303"/>
      <c r="GIJ303"/>
      <c r="GIK303"/>
      <c r="GIL303"/>
      <c r="GIM303"/>
      <c r="GIN303"/>
      <c r="GIO303"/>
      <c r="GIP303"/>
      <c r="GIQ303"/>
      <c r="GIR303"/>
      <c r="GIS303"/>
      <c r="GIT303"/>
      <c r="GIU303"/>
      <c r="GIV303"/>
      <c r="GIW303"/>
      <c r="GIX303"/>
      <c r="GIY303"/>
      <c r="GIZ303"/>
      <c r="GJA303"/>
      <c r="GJB303"/>
      <c r="GJC303"/>
      <c r="GJD303"/>
      <c r="GJE303"/>
      <c r="GJF303"/>
      <c r="GJG303"/>
      <c r="GJH303"/>
      <c r="GJI303"/>
      <c r="GJJ303"/>
      <c r="GJK303"/>
      <c r="GJL303"/>
      <c r="GJM303"/>
      <c r="GJN303"/>
      <c r="GJO303"/>
      <c r="GJP303"/>
      <c r="GJQ303"/>
      <c r="GJR303"/>
      <c r="GJS303"/>
      <c r="GJT303"/>
      <c r="GJU303"/>
      <c r="GJV303"/>
      <c r="GJW303"/>
      <c r="GJX303"/>
      <c r="GJY303"/>
      <c r="GJZ303"/>
      <c r="GKA303"/>
      <c r="GKB303"/>
      <c r="GKC303"/>
      <c r="GKD303"/>
      <c r="GKE303"/>
      <c r="GKF303"/>
      <c r="GKG303"/>
      <c r="GKH303"/>
      <c r="GKI303"/>
      <c r="GKJ303"/>
      <c r="GKK303"/>
      <c r="GKL303"/>
      <c r="GKM303"/>
      <c r="GKN303"/>
      <c r="GKO303"/>
      <c r="GKP303"/>
      <c r="GKQ303"/>
      <c r="GKR303"/>
      <c r="GKS303"/>
      <c r="GKT303"/>
      <c r="GKU303"/>
      <c r="GKV303"/>
      <c r="GKW303"/>
      <c r="GKX303"/>
      <c r="GKY303"/>
      <c r="GKZ303"/>
      <c r="GLA303"/>
      <c r="GLB303"/>
      <c r="GLC303"/>
      <c r="GLD303"/>
      <c r="GLE303"/>
      <c r="GLF303"/>
      <c r="GLG303"/>
      <c r="GLH303"/>
      <c r="GLI303"/>
      <c r="GLJ303"/>
      <c r="GLK303"/>
      <c r="GLL303"/>
      <c r="GLM303"/>
      <c r="GLN303"/>
      <c r="GLO303"/>
      <c r="GLP303"/>
      <c r="GLQ303"/>
      <c r="GLR303"/>
      <c r="GLS303"/>
      <c r="GLT303"/>
      <c r="GLU303"/>
      <c r="GLV303"/>
      <c r="GLW303"/>
      <c r="GLX303"/>
      <c r="GLY303"/>
      <c r="GLZ303"/>
      <c r="GMA303"/>
      <c r="GMB303"/>
      <c r="GMC303"/>
      <c r="GMD303"/>
      <c r="GME303"/>
      <c r="GMF303"/>
      <c r="GMG303"/>
      <c r="GMH303"/>
      <c r="GMI303"/>
      <c r="GMJ303"/>
      <c r="GMK303"/>
      <c r="GML303"/>
      <c r="GMM303"/>
      <c r="GMN303"/>
      <c r="GMO303"/>
      <c r="GMP303"/>
      <c r="GMQ303"/>
      <c r="GMR303"/>
      <c r="GMS303"/>
      <c r="GMT303"/>
      <c r="GMU303"/>
      <c r="GMV303"/>
      <c r="GMW303"/>
      <c r="GMX303"/>
      <c r="GMY303"/>
      <c r="GMZ303"/>
      <c r="GNA303"/>
      <c r="GNB303"/>
      <c r="GNC303"/>
      <c r="GND303"/>
      <c r="GNE303"/>
      <c r="GNF303"/>
      <c r="GNG303"/>
      <c r="GNH303"/>
      <c r="GNI303"/>
      <c r="GNJ303"/>
      <c r="GNK303"/>
      <c r="GNL303"/>
      <c r="GNM303"/>
      <c r="GNN303"/>
      <c r="GNO303"/>
      <c r="GNP303"/>
      <c r="GNQ303"/>
      <c r="GNR303"/>
      <c r="GNS303"/>
      <c r="GNT303"/>
      <c r="GNU303"/>
      <c r="GNV303"/>
      <c r="GNW303"/>
      <c r="GNX303"/>
      <c r="GNY303"/>
      <c r="GNZ303"/>
      <c r="GOA303"/>
      <c r="GOB303"/>
      <c r="GOC303"/>
      <c r="GOD303"/>
      <c r="GOE303"/>
      <c r="GOF303"/>
      <c r="GOG303"/>
      <c r="GOH303"/>
      <c r="GOI303"/>
      <c r="GOJ303"/>
      <c r="GOK303"/>
      <c r="GOL303"/>
      <c r="GOM303"/>
      <c r="GON303"/>
      <c r="GOO303"/>
      <c r="GOP303"/>
      <c r="GOQ303"/>
      <c r="GOR303"/>
      <c r="GOS303"/>
      <c r="GOT303"/>
      <c r="GOU303"/>
      <c r="GOV303"/>
      <c r="GOW303"/>
      <c r="GOX303"/>
      <c r="GOY303"/>
      <c r="GOZ303"/>
      <c r="GPA303"/>
      <c r="GPB303"/>
      <c r="GPC303"/>
      <c r="GPD303"/>
      <c r="GPE303"/>
      <c r="GPF303"/>
      <c r="GPG303"/>
      <c r="GPH303"/>
      <c r="GPI303"/>
      <c r="GPJ303"/>
      <c r="GPK303"/>
      <c r="GPL303"/>
      <c r="GPM303"/>
      <c r="GPN303"/>
      <c r="GPO303"/>
      <c r="GPP303"/>
      <c r="GPQ303"/>
      <c r="GPR303"/>
      <c r="GPS303"/>
      <c r="GPT303"/>
      <c r="GPU303"/>
      <c r="GPV303"/>
      <c r="GPW303"/>
      <c r="GPX303"/>
      <c r="GPY303"/>
      <c r="GPZ303"/>
      <c r="GQA303"/>
      <c r="GQB303"/>
      <c r="GQC303"/>
      <c r="GQD303"/>
      <c r="GQE303"/>
      <c r="GQF303"/>
      <c r="GQG303"/>
      <c r="GQH303"/>
      <c r="GQI303"/>
      <c r="GQJ303"/>
      <c r="GQK303"/>
      <c r="GQL303"/>
      <c r="GQM303"/>
      <c r="GQN303"/>
      <c r="GQO303"/>
      <c r="GQP303"/>
      <c r="GQQ303"/>
      <c r="GQR303"/>
      <c r="GQS303"/>
      <c r="GQT303"/>
      <c r="GQU303"/>
      <c r="GQV303"/>
      <c r="GQW303"/>
      <c r="GQX303"/>
      <c r="GQY303"/>
      <c r="GQZ303"/>
      <c r="GRA303"/>
      <c r="GRB303"/>
      <c r="GRC303"/>
      <c r="GRD303"/>
      <c r="GRE303"/>
      <c r="GRF303"/>
      <c r="GRG303"/>
      <c r="GRH303"/>
      <c r="GRI303"/>
      <c r="GRJ303"/>
      <c r="GRK303"/>
      <c r="GRL303"/>
      <c r="GRM303"/>
      <c r="GRN303"/>
      <c r="GRO303"/>
      <c r="GRP303"/>
      <c r="GRQ303"/>
      <c r="GRR303"/>
      <c r="GRS303"/>
      <c r="GRT303"/>
      <c r="GRU303"/>
      <c r="GRV303"/>
      <c r="GRW303"/>
      <c r="GRX303"/>
      <c r="GRY303"/>
      <c r="GRZ303"/>
      <c r="GSA303"/>
      <c r="GSB303"/>
      <c r="GSC303"/>
      <c r="GSD303"/>
      <c r="GSE303"/>
      <c r="GSF303"/>
      <c r="GSG303"/>
      <c r="GSH303"/>
      <c r="GSI303"/>
      <c r="GSJ303"/>
      <c r="GSK303"/>
      <c r="GSL303"/>
      <c r="GSM303"/>
      <c r="GSN303"/>
      <c r="GSO303"/>
      <c r="GSP303"/>
      <c r="GSQ303"/>
      <c r="GSR303"/>
      <c r="GSS303"/>
      <c r="GST303"/>
      <c r="GSU303"/>
      <c r="GSV303"/>
      <c r="GSW303"/>
      <c r="GSX303"/>
      <c r="GSY303"/>
      <c r="GSZ303"/>
      <c r="GTA303"/>
      <c r="GTB303"/>
      <c r="GTC303"/>
      <c r="GTD303"/>
      <c r="GTE303"/>
      <c r="GTF303"/>
      <c r="GTG303"/>
      <c r="GTH303"/>
      <c r="GTI303"/>
      <c r="GTJ303"/>
      <c r="GTK303"/>
      <c r="GTL303"/>
      <c r="GTM303"/>
      <c r="GTN303"/>
      <c r="GTO303"/>
      <c r="GTP303"/>
      <c r="GTQ303"/>
      <c r="GTR303"/>
      <c r="GTS303"/>
      <c r="GTT303"/>
      <c r="GTU303"/>
      <c r="GTV303"/>
      <c r="GTW303"/>
      <c r="GTX303"/>
      <c r="GTY303"/>
      <c r="GTZ303"/>
      <c r="GUA303"/>
      <c r="GUB303"/>
      <c r="GUC303"/>
      <c r="GUD303"/>
      <c r="GUE303"/>
      <c r="GUF303"/>
      <c r="GUG303"/>
      <c r="GUH303"/>
      <c r="GUI303"/>
      <c r="GUJ303"/>
      <c r="GUK303"/>
      <c r="GUL303"/>
      <c r="GUM303"/>
      <c r="GUN303"/>
      <c r="GUO303"/>
      <c r="GUP303"/>
      <c r="GUQ303"/>
      <c r="GUR303"/>
      <c r="GUS303"/>
      <c r="GUT303"/>
      <c r="GUU303"/>
      <c r="GUV303"/>
      <c r="GUW303"/>
      <c r="GUX303"/>
      <c r="GUY303"/>
      <c r="GUZ303"/>
      <c r="GVA303"/>
      <c r="GVB303"/>
      <c r="GVC303"/>
      <c r="GVD303"/>
      <c r="GVE303"/>
      <c r="GVF303"/>
      <c r="GVG303"/>
      <c r="GVH303"/>
      <c r="GVI303"/>
      <c r="GVJ303"/>
      <c r="GVK303"/>
      <c r="GVL303"/>
      <c r="GVM303"/>
      <c r="GVN303"/>
      <c r="GVO303"/>
      <c r="GVP303"/>
      <c r="GVQ303"/>
      <c r="GVR303"/>
      <c r="GVS303"/>
      <c r="GVT303"/>
      <c r="GVU303"/>
      <c r="GVV303"/>
      <c r="GVW303"/>
      <c r="GVX303"/>
      <c r="GVY303"/>
      <c r="GVZ303"/>
      <c r="GWA303"/>
      <c r="GWB303"/>
      <c r="GWC303"/>
      <c r="GWD303"/>
      <c r="GWE303"/>
      <c r="GWF303"/>
      <c r="GWG303"/>
      <c r="GWH303"/>
      <c r="GWI303"/>
      <c r="GWJ303"/>
      <c r="GWK303"/>
      <c r="GWL303"/>
      <c r="GWM303"/>
      <c r="GWN303"/>
      <c r="GWO303"/>
      <c r="GWP303"/>
      <c r="GWQ303"/>
      <c r="GWR303"/>
      <c r="GWS303"/>
      <c r="GWT303"/>
      <c r="GWU303"/>
      <c r="GWV303"/>
      <c r="GWW303"/>
      <c r="GWX303"/>
      <c r="GWY303"/>
      <c r="GWZ303"/>
      <c r="GXA303"/>
      <c r="GXB303"/>
      <c r="GXC303"/>
      <c r="GXD303"/>
      <c r="GXE303"/>
      <c r="GXF303"/>
      <c r="GXG303"/>
      <c r="GXH303"/>
      <c r="GXI303"/>
      <c r="GXJ303"/>
      <c r="GXK303"/>
      <c r="GXL303"/>
      <c r="GXM303"/>
      <c r="GXN303"/>
      <c r="GXO303"/>
      <c r="GXP303"/>
      <c r="GXQ303"/>
      <c r="GXR303"/>
      <c r="GXS303"/>
      <c r="GXT303"/>
      <c r="GXU303"/>
      <c r="GXV303"/>
      <c r="GXW303"/>
      <c r="GXX303"/>
      <c r="GXY303"/>
      <c r="GXZ303"/>
      <c r="GYA303"/>
      <c r="GYB303"/>
      <c r="GYC303"/>
      <c r="GYD303"/>
      <c r="GYE303"/>
      <c r="GYF303"/>
      <c r="GYG303"/>
      <c r="GYH303"/>
      <c r="GYI303"/>
      <c r="GYJ303"/>
      <c r="GYK303"/>
      <c r="GYL303"/>
      <c r="GYM303"/>
      <c r="GYN303"/>
      <c r="GYO303"/>
      <c r="GYP303"/>
      <c r="GYQ303"/>
      <c r="GYR303"/>
      <c r="GYS303"/>
      <c r="GYT303"/>
      <c r="GYU303"/>
      <c r="GYV303"/>
      <c r="GYW303"/>
      <c r="GYX303"/>
      <c r="GYY303"/>
      <c r="GYZ303"/>
      <c r="GZA303"/>
      <c r="GZB303"/>
      <c r="GZC303"/>
      <c r="GZD303"/>
      <c r="GZE303"/>
      <c r="GZF303"/>
      <c r="GZG303"/>
      <c r="GZH303"/>
      <c r="GZI303"/>
      <c r="GZJ303"/>
      <c r="GZK303"/>
      <c r="GZL303"/>
      <c r="GZM303"/>
      <c r="GZN303"/>
      <c r="GZO303"/>
      <c r="GZP303"/>
      <c r="GZQ303"/>
      <c r="GZR303"/>
      <c r="GZS303"/>
      <c r="GZT303"/>
      <c r="GZU303"/>
      <c r="GZV303"/>
      <c r="GZW303"/>
      <c r="GZX303"/>
      <c r="GZY303"/>
      <c r="GZZ303"/>
      <c r="HAA303"/>
      <c r="HAB303"/>
      <c r="HAC303"/>
      <c r="HAD303"/>
      <c r="HAE303"/>
      <c r="HAF303"/>
      <c r="HAG303"/>
      <c r="HAH303"/>
      <c r="HAI303"/>
      <c r="HAJ303"/>
      <c r="HAK303"/>
      <c r="HAL303"/>
      <c r="HAM303"/>
      <c r="HAN303"/>
      <c r="HAO303"/>
      <c r="HAP303"/>
      <c r="HAQ303"/>
      <c r="HAR303"/>
      <c r="HAS303"/>
      <c r="HAT303"/>
      <c r="HAU303"/>
      <c r="HAV303"/>
      <c r="HAW303"/>
      <c r="HAX303"/>
      <c r="HAY303"/>
      <c r="HAZ303"/>
      <c r="HBA303"/>
      <c r="HBB303"/>
      <c r="HBC303"/>
      <c r="HBD303"/>
      <c r="HBE303"/>
      <c r="HBF303"/>
      <c r="HBG303"/>
      <c r="HBH303"/>
      <c r="HBI303"/>
      <c r="HBJ303"/>
      <c r="HBK303"/>
      <c r="HBL303"/>
      <c r="HBM303"/>
      <c r="HBN303"/>
      <c r="HBO303"/>
      <c r="HBP303"/>
      <c r="HBQ303"/>
      <c r="HBR303"/>
      <c r="HBS303"/>
      <c r="HBT303"/>
      <c r="HBU303"/>
      <c r="HBV303"/>
      <c r="HBW303"/>
      <c r="HBX303"/>
      <c r="HBY303"/>
      <c r="HBZ303"/>
      <c r="HCA303"/>
      <c r="HCB303"/>
      <c r="HCC303"/>
      <c r="HCD303"/>
      <c r="HCE303"/>
      <c r="HCF303"/>
      <c r="HCG303"/>
      <c r="HCH303"/>
      <c r="HCI303"/>
      <c r="HCJ303"/>
      <c r="HCK303"/>
      <c r="HCL303"/>
      <c r="HCM303"/>
      <c r="HCN303"/>
      <c r="HCO303"/>
      <c r="HCP303"/>
      <c r="HCQ303"/>
      <c r="HCR303"/>
      <c r="HCS303"/>
      <c r="HCT303"/>
      <c r="HCU303"/>
      <c r="HCV303"/>
      <c r="HCW303"/>
      <c r="HCX303"/>
      <c r="HCY303"/>
      <c r="HCZ303"/>
      <c r="HDA303"/>
      <c r="HDB303"/>
      <c r="HDC303"/>
      <c r="HDD303"/>
      <c r="HDE303"/>
      <c r="HDF303"/>
      <c r="HDG303"/>
      <c r="HDH303"/>
      <c r="HDI303"/>
      <c r="HDJ303"/>
      <c r="HDK303"/>
      <c r="HDL303"/>
      <c r="HDM303"/>
      <c r="HDN303"/>
      <c r="HDO303"/>
      <c r="HDP303"/>
      <c r="HDQ303"/>
      <c r="HDR303"/>
      <c r="HDS303"/>
      <c r="HDT303"/>
      <c r="HDU303"/>
      <c r="HDV303"/>
      <c r="HDW303"/>
      <c r="HDX303"/>
      <c r="HDY303"/>
      <c r="HDZ303"/>
      <c r="HEA303"/>
      <c r="HEB303"/>
      <c r="HEC303"/>
      <c r="HED303"/>
      <c r="HEE303"/>
      <c r="HEF303"/>
      <c r="HEG303"/>
      <c r="HEH303"/>
      <c r="HEI303"/>
      <c r="HEJ303"/>
      <c r="HEK303"/>
      <c r="HEL303"/>
      <c r="HEM303"/>
      <c r="HEN303"/>
      <c r="HEO303"/>
      <c r="HEP303"/>
      <c r="HEQ303"/>
      <c r="HER303"/>
      <c r="HES303"/>
      <c r="HET303"/>
      <c r="HEU303"/>
      <c r="HEV303"/>
      <c r="HEW303"/>
      <c r="HEX303"/>
      <c r="HEY303"/>
      <c r="HEZ303"/>
      <c r="HFA303"/>
      <c r="HFB303"/>
      <c r="HFC303"/>
      <c r="HFD303"/>
      <c r="HFE303"/>
      <c r="HFF303"/>
      <c r="HFG303"/>
      <c r="HFH303"/>
      <c r="HFI303"/>
      <c r="HFJ303"/>
      <c r="HFK303"/>
      <c r="HFL303"/>
      <c r="HFM303"/>
      <c r="HFN303"/>
      <c r="HFO303"/>
      <c r="HFP303"/>
      <c r="HFQ303"/>
      <c r="HFR303"/>
      <c r="HFS303"/>
      <c r="HFT303"/>
      <c r="HFU303"/>
      <c r="HFV303"/>
      <c r="HFW303"/>
      <c r="HFX303"/>
      <c r="HFY303"/>
      <c r="HFZ303"/>
      <c r="HGA303"/>
      <c r="HGB303"/>
      <c r="HGC303"/>
      <c r="HGD303"/>
      <c r="HGE303"/>
      <c r="HGF303"/>
      <c r="HGG303"/>
      <c r="HGH303"/>
      <c r="HGI303"/>
      <c r="HGJ303"/>
      <c r="HGK303"/>
      <c r="HGL303"/>
      <c r="HGM303"/>
      <c r="HGN303"/>
      <c r="HGO303"/>
      <c r="HGP303"/>
      <c r="HGQ303"/>
      <c r="HGR303"/>
      <c r="HGS303"/>
      <c r="HGT303"/>
      <c r="HGU303"/>
      <c r="HGV303"/>
      <c r="HGW303"/>
      <c r="HGX303"/>
      <c r="HGY303"/>
      <c r="HGZ303"/>
      <c r="HHA303"/>
      <c r="HHB303"/>
      <c r="HHC303"/>
      <c r="HHD303"/>
      <c r="HHE303"/>
      <c r="HHF303"/>
      <c r="HHG303"/>
      <c r="HHH303"/>
      <c r="HHI303"/>
      <c r="HHJ303"/>
      <c r="HHK303"/>
      <c r="HHL303"/>
      <c r="HHM303"/>
      <c r="HHN303"/>
      <c r="HHO303"/>
      <c r="HHP303"/>
      <c r="HHQ303"/>
      <c r="HHR303"/>
      <c r="HHS303"/>
      <c r="HHT303"/>
      <c r="HHU303"/>
      <c r="HHV303"/>
      <c r="HHW303"/>
      <c r="HHX303"/>
      <c r="HHY303"/>
      <c r="HHZ303"/>
      <c r="HIA303"/>
      <c r="HIB303"/>
      <c r="HIC303"/>
      <c r="HID303"/>
      <c r="HIE303"/>
      <c r="HIF303"/>
      <c r="HIG303"/>
      <c r="HIH303"/>
      <c r="HII303"/>
      <c r="HIJ303"/>
      <c r="HIK303"/>
      <c r="HIL303"/>
      <c r="HIM303"/>
      <c r="HIN303"/>
      <c r="HIO303"/>
      <c r="HIP303"/>
      <c r="HIQ303"/>
      <c r="HIR303"/>
      <c r="HIS303"/>
      <c r="HIT303"/>
      <c r="HIU303"/>
      <c r="HIV303"/>
      <c r="HIW303"/>
      <c r="HIX303"/>
      <c r="HIY303"/>
      <c r="HIZ303"/>
      <c r="HJA303"/>
      <c r="HJB303"/>
      <c r="HJC303"/>
      <c r="HJD303"/>
      <c r="HJE303"/>
      <c r="HJF303"/>
      <c r="HJG303"/>
      <c r="HJH303"/>
      <c r="HJI303"/>
      <c r="HJJ303"/>
      <c r="HJK303"/>
      <c r="HJL303"/>
      <c r="HJM303"/>
      <c r="HJN303"/>
      <c r="HJO303"/>
      <c r="HJP303"/>
      <c r="HJQ303"/>
      <c r="HJR303"/>
      <c r="HJS303"/>
      <c r="HJT303"/>
      <c r="HJU303"/>
      <c r="HJV303"/>
      <c r="HJW303"/>
      <c r="HJX303"/>
      <c r="HJY303"/>
      <c r="HJZ303"/>
      <c r="HKA303"/>
      <c r="HKB303"/>
      <c r="HKC303"/>
      <c r="HKD303"/>
      <c r="HKE303"/>
      <c r="HKF303"/>
      <c r="HKG303"/>
      <c r="HKH303"/>
      <c r="HKI303"/>
      <c r="HKJ303"/>
      <c r="HKK303"/>
      <c r="HKL303"/>
      <c r="HKM303"/>
      <c r="HKN303"/>
      <c r="HKO303"/>
      <c r="HKP303"/>
      <c r="HKQ303"/>
      <c r="HKR303"/>
      <c r="HKS303"/>
      <c r="HKT303"/>
      <c r="HKU303"/>
      <c r="HKV303"/>
      <c r="HKW303"/>
      <c r="HKX303"/>
      <c r="HKY303"/>
      <c r="HKZ303"/>
      <c r="HLA303"/>
      <c r="HLB303"/>
      <c r="HLC303"/>
      <c r="HLD303"/>
      <c r="HLE303"/>
      <c r="HLF303"/>
      <c r="HLG303"/>
      <c r="HLH303"/>
      <c r="HLI303"/>
      <c r="HLJ303"/>
      <c r="HLK303"/>
      <c r="HLL303"/>
      <c r="HLM303"/>
      <c r="HLN303"/>
      <c r="HLO303"/>
      <c r="HLP303"/>
      <c r="HLQ303"/>
      <c r="HLR303"/>
      <c r="HLS303"/>
      <c r="HLT303"/>
      <c r="HLU303"/>
      <c r="HLV303"/>
      <c r="HLW303"/>
      <c r="HLX303"/>
      <c r="HLY303"/>
      <c r="HLZ303"/>
      <c r="HMA303"/>
      <c r="HMB303"/>
      <c r="HMC303"/>
      <c r="HMD303"/>
      <c r="HME303"/>
      <c r="HMF303"/>
      <c r="HMG303"/>
      <c r="HMH303"/>
      <c r="HMI303"/>
      <c r="HMJ303"/>
      <c r="HMK303"/>
      <c r="HML303"/>
      <c r="HMM303"/>
      <c r="HMN303"/>
      <c r="HMO303"/>
      <c r="HMP303"/>
      <c r="HMQ303"/>
      <c r="HMR303"/>
      <c r="HMS303"/>
      <c r="HMT303"/>
      <c r="HMU303"/>
      <c r="HMV303"/>
      <c r="HMW303"/>
      <c r="HMX303"/>
      <c r="HMY303"/>
      <c r="HMZ303"/>
      <c r="HNA303"/>
      <c r="HNB303"/>
      <c r="HNC303"/>
      <c r="HND303"/>
      <c r="HNE303"/>
      <c r="HNF303"/>
      <c r="HNG303"/>
      <c r="HNH303"/>
      <c r="HNI303"/>
      <c r="HNJ303"/>
      <c r="HNK303"/>
      <c r="HNL303"/>
      <c r="HNM303"/>
      <c r="HNN303"/>
      <c r="HNO303"/>
      <c r="HNP303"/>
      <c r="HNQ303"/>
      <c r="HNR303"/>
      <c r="HNS303"/>
      <c r="HNT303"/>
      <c r="HNU303"/>
      <c r="HNV303"/>
      <c r="HNW303"/>
      <c r="HNX303"/>
      <c r="HNY303"/>
      <c r="HNZ303"/>
      <c r="HOA303"/>
      <c r="HOB303"/>
      <c r="HOC303"/>
      <c r="HOD303"/>
      <c r="HOE303"/>
      <c r="HOF303"/>
      <c r="HOG303"/>
      <c r="HOH303"/>
      <c r="HOI303"/>
      <c r="HOJ303"/>
      <c r="HOK303"/>
      <c r="HOL303"/>
      <c r="HOM303"/>
      <c r="HON303"/>
      <c r="HOO303"/>
      <c r="HOP303"/>
      <c r="HOQ303"/>
      <c r="HOR303"/>
      <c r="HOS303"/>
      <c r="HOT303"/>
      <c r="HOU303"/>
      <c r="HOV303"/>
      <c r="HOW303"/>
      <c r="HOX303"/>
      <c r="HOY303"/>
      <c r="HOZ303"/>
      <c r="HPA303"/>
      <c r="HPB303"/>
      <c r="HPC303"/>
      <c r="HPD303"/>
      <c r="HPE303"/>
      <c r="HPF303"/>
      <c r="HPG303"/>
      <c r="HPH303"/>
      <c r="HPI303"/>
      <c r="HPJ303"/>
      <c r="HPK303"/>
      <c r="HPL303"/>
      <c r="HPM303"/>
      <c r="HPN303"/>
      <c r="HPO303"/>
      <c r="HPP303"/>
      <c r="HPQ303"/>
      <c r="HPR303"/>
      <c r="HPS303"/>
      <c r="HPT303"/>
      <c r="HPU303"/>
      <c r="HPV303"/>
      <c r="HPW303"/>
      <c r="HPX303"/>
      <c r="HPY303"/>
      <c r="HPZ303"/>
      <c r="HQA303"/>
      <c r="HQB303"/>
      <c r="HQC303"/>
      <c r="HQD303"/>
      <c r="HQE303"/>
      <c r="HQF303"/>
      <c r="HQG303"/>
      <c r="HQH303"/>
      <c r="HQI303"/>
      <c r="HQJ303"/>
      <c r="HQK303"/>
      <c r="HQL303"/>
      <c r="HQM303"/>
      <c r="HQN303"/>
      <c r="HQO303"/>
      <c r="HQP303"/>
      <c r="HQQ303"/>
      <c r="HQR303"/>
      <c r="HQS303"/>
      <c r="HQT303"/>
      <c r="HQU303"/>
      <c r="HQV303"/>
      <c r="HQW303"/>
      <c r="HQX303"/>
      <c r="HQY303"/>
      <c r="HQZ303"/>
      <c r="HRA303"/>
      <c r="HRB303"/>
      <c r="HRC303"/>
      <c r="HRD303"/>
      <c r="HRE303"/>
      <c r="HRF303"/>
      <c r="HRG303"/>
      <c r="HRH303"/>
      <c r="HRI303"/>
      <c r="HRJ303"/>
      <c r="HRK303"/>
      <c r="HRL303"/>
      <c r="HRM303"/>
      <c r="HRN303"/>
      <c r="HRO303"/>
      <c r="HRP303"/>
      <c r="HRQ303"/>
      <c r="HRR303"/>
      <c r="HRS303"/>
      <c r="HRT303"/>
      <c r="HRU303"/>
      <c r="HRV303"/>
      <c r="HRW303"/>
      <c r="HRX303"/>
      <c r="HRY303"/>
      <c r="HRZ303"/>
      <c r="HSA303"/>
      <c r="HSB303"/>
      <c r="HSC303"/>
      <c r="HSD303"/>
      <c r="HSE303"/>
      <c r="HSF303"/>
      <c r="HSG303"/>
      <c r="HSH303"/>
      <c r="HSI303"/>
      <c r="HSJ303"/>
      <c r="HSK303"/>
      <c r="HSL303"/>
      <c r="HSM303"/>
      <c r="HSN303"/>
      <c r="HSO303"/>
      <c r="HSP303"/>
      <c r="HSQ303"/>
      <c r="HSR303"/>
      <c r="HSS303"/>
      <c r="HST303"/>
      <c r="HSU303"/>
      <c r="HSV303"/>
      <c r="HSW303"/>
      <c r="HSX303"/>
      <c r="HSY303"/>
      <c r="HSZ303"/>
      <c r="HTA303"/>
      <c r="HTB303"/>
      <c r="HTC303"/>
      <c r="HTD303"/>
      <c r="HTE303"/>
      <c r="HTF303"/>
      <c r="HTG303"/>
      <c r="HTH303"/>
      <c r="HTI303"/>
      <c r="HTJ303"/>
      <c r="HTK303"/>
      <c r="HTL303"/>
      <c r="HTM303"/>
      <c r="HTN303"/>
      <c r="HTO303"/>
      <c r="HTP303"/>
      <c r="HTQ303"/>
      <c r="HTR303"/>
      <c r="HTS303"/>
      <c r="HTT303"/>
      <c r="HTU303"/>
      <c r="HTV303"/>
      <c r="HTW303"/>
      <c r="HTX303"/>
      <c r="HTY303"/>
      <c r="HTZ303"/>
      <c r="HUA303"/>
      <c r="HUB303"/>
      <c r="HUC303"/>
      <c r="HUD303"/>
      <c r="HUE303"/>
      <c r="HUF303"/>
      <c r="HUG303"/>
      <c r="HUH303"/>
      <c r="HUI303"/>
      <c r="HUJ303"/>
      <c r="HUK303"/>
      <c r="HUL303"/>
      <c r="HUM303"/>
      <c r="HUN303"/>
      <c r="HUO303"/>
      <c r="HUP303"/>
      <c r="HUQ303"/>
      <c r="HUR303"/>
      <c r="HUS303"/>
      <c r="HUT303"/>
      <c r="HUU303"/>
      <c r="HUV303"/>
      <c r="HUW303"/>
      <c r="HUX303"/>
      <c r="HUY303"/>
      <c r="HUZ303"/>
      <c r="HVA303"/>
      <c r="HVB303"/>
      <c r="HVC303"/>
      <c r="HVD303"/>
      <c r="HVE303"/>
      <c r="HVF303"/>
      <c r="HVG303"/>
      <c r="HVH303"/>
      <c r="HVI303"/>
      <c r="HVJ303"/>
      <c r="HVK303"/>
      <c r="HVL303"/>
      <c r="HVM303"/>
      <c r="HVN303"/>
      <c r="HVO303"/>
      <c r="HVP303"/>
      <c r="HVQ303"/>
      <c r="HVR303"/>
      <c r="HVS303"/>
      <c r="HVT303"/>
      <c r="HVU303"/>
      <c r="HVV303"/>
      <c r="HVW303"/>
      <c r="HVX303"/>
      <c r="HVY303"/>
      <c r="HVZ303"/>
      <c r="HWA303"/>
      <c r="HWB303"/>
      <c r="HWC303"/>
      <c r="HWD303"/>
      <c r="HWE303"/>
      <c r="HWF303"/>
      <c r="HWG303"/>
      <c r="HWH303"/>
      <c r="HWI303"/>
      <c r="HWJ303"/>
      <c r="HWK303"/>
      <c r="HWL303"/>
      <c r="HWM303"/>
      <c r="HWN303"/>
      <c r="HWO303"/>
      <c r="HWP303"/>
      <c r="HWQ303"/>
      <c r="HWR303"/>
      <c r="HWS303"/>
      <c r="HWT303"/>
      <c r="HWU303"/>
      <c r="HWV303"/>
      <c r="HWW303"/>
      <c r="HWX303"/>
      <c r="HWY303"/>
      <c r="HWZ303"/>
      <c r="HXA303"/>
      <c r="HXB303"/>
      <c r="HXC303"/>
      <c r="HXD303"/>
      <c r="HXE303"/>
      <c r="HXF303"/>
      <c r="HXG303"/>
      <c r="HXH303"/>
      <c r="HXI303"/>
      <c r="HXJ303"/>
      <c r="HXK303"/>
      <c r="HXL303"/>
      <c r="HXM303"/>
      <c r="HXN303"/>
      <c r="HXO303"/>
      <c r="HXP303"/>
      <c r="HXQ303"/>
      <c r="HXR303"/>
      <c r="HXS303"/>
      <c r="HXT303"/>
      <c r="HXU303"/>
      <c r="HXV303"/>
      <c r="HXW303"/>
      <c r="HXX303"/>
      <c r="HXY303"/>
      <c r="HXZ303"/>
      <c r="HYA303"/>
      <c r="HYB303"/>
      <c r="HYC303"/>
      <c r="HYD303"/>
      <c r="HYE303"/>
      <c r="HYF303"/>
      <c r="HYG303"/>
      <c r="HYH303"/>
      <c r="HYI303"/>
      <c r="HYJ303"/>
      <c r="HYK303"/>
      <c r="HYL303"/>
      <c r="HYM303"/>
      <c r="HYN303"/>
      <c r="HYO303"/>
      <c r="HYP303"/>
      <c r="HYQ303"/>
      <c r="HYR303"/>
      <c r="HYS303"/>
      <c r="HYT303"/>
      <c r="HYU303"/>
      <c r="HYV303"/>
      <c r="HYW303"/>
      <c r="HYX303"/>
      <c r="HYY303"/>
      <c r="HYZ303"/>
      <c r="HZA303"/>
      <c r="HZB303"/>
      <c r="HZC303"/>
      <c r="HZD303"/>
      <c r="HZE303"/>
      <c r="HZF303"/>
      <c r="HZG303"/>
      <c r="HZH303"/>
      <c r="HZI303"/>
      <c r="HZJ303"/>
      <c r="HZK303"/>
      <c r="HZL303"/>
      <c r="HZM303"/>
      <c r="HZN303"/>
      <c r="HZO303"/>
      <c r="HZP303"/>
      <c r="HZQ303"/>
      <c r="HZR303"/>
      <c r="HZS303"/>
      <c r="HZT303"/>
      <c r="HZU303"/>
      <c r="HZV303"/>
      <c r="HZW303"/>
      <c r="HZX303"/>
      <c r="HZY303"/>
      <c r="HZZ303"/>
      <c r="IAA303"/>
      <c r="IAB303"/>
      <c r="IAC303"/>
      <c r="IAD303"/>
      <c r="IAE303"/>
      <c r="IAF303"/>
      <c r="IAG303"/>
      <c r="IAH303"/>
      <c r="IAI303"/>
      <c r="IAJ303"/>
      <c r="IAK303"/>
      <c r="IAL303"/>
      <c r="IAM303"/>
      <c r="IAN303"/>
      <c r="IAO303"/>
      <c r="IAP303"/>
      <c r="IAQ303"/>
      <c r="IAR303"/>
      <c r="IAS303"/>
      <c r="IAT303"/>
      <c r="IAU303"/>
      <c r="IAV303"/>
      <c r="IAW303"/>
      <c r="IAX303"/>
      <c r="IAY303"/>
      <c r="IAZ303"/>
      <c r="IBA303"/>
      <c r="IBB303"/>
      <c r="IBC303"/>
      <c r="IBD303"/>
      <c r="IBE303"/>
      <c r="IBF303"/>
      <c r="IBG303"/>
      <c r="IBH303"/>
      <c r="IBI303"/>
      <c r="IBJ303"/>
      <c r="IBK303"/>
      <c r="IBL303"/>
      <c r="IBM303"/>
      <c r="IBN303"/>
      <c r="IBO303"/>
      <c r="IBP303"/>
      <c r="IBQ303"/>
      <c r="IBR303"/>
      <c r="IBS303"/>
      <c r="IBT303"/>
      <c r="IBU303"/>
      <c r="IBV303"/>
      <c r="IBW303"/>
      <c r="IBX303"/>
      <c r="IBY303"/>
      <c r="IBZ303"/>
      <c r="ICA303"/>
      <c r="ICB303"/>
      <c r="ICC303"/>
      <c r="ICD303"/>
      <c r="ICE303"/>
      <c r="ICF303"/>
      <c r="ICG303"/>
      <c r="ICH303"/>
      <c r="ICI303"/>
      <c r="ICJ303"/>
      <c r="ICK303"/>
      <c r="ICL303"/>
      <c r="ICM303"/>
      <c r="ICN303"/>
      <c r="ICO303"/>
      <c r="ICP303"/>
      <c r="ICQ303"/>
      <c r="ICR303"/>
      <c r="ICS303"/>
      <c r="ICT303"/>
      <c r="ICU303"/>
      <c r="ICV303"/>
      <c r="ICW303"/>
      <c r="ICX303"/>
      <c r="ICY303"/>
      <c r="ICZ303"/>
      <c r="IDA303"/>
      <c r="IDB303"/>
      <c r="IDC303"/>
      <c r="IDD303"/>
      <c r="IDE303"/>
      <c r="IDF303"/>
      <c r="IDG303"/>
      <c r="IDH303"/>
      <c r="IDI303"/>
      <c r="IDJ303"/>
      <c r="IDK303"/>
      <c r="IDL303"/>
      <c r="IDM303"/>
      <c r="IDN303"/>
      <c r="IDO303"/>
      <c r="IDP303"/>
      <c r="IDQ303"/>
      <c r="IDR303"/>
      <c r="IDS303"/>
      <c r="IDT303"/>
      <c r="IDU303"/>
      <c r="IDV303"/>
      <c r="IDW303"/>
      <c r="IDX303"/>
      <c r="IDY303"/>
      <c r="IDZ303"/>
      <c r="IEA303"/>
      <c r="IEB303"/>
      <c r="IEC303"/>
      <c r="IED303"/>
      <c r="IEE303"/>
      <c r="IEF303"/>
      <c r="IEG303"/>
      <c r="IEH303"/>
      <c r="IEI303"/>
      <c r="IEJ303"/>
      <c r="IEK303"/>
      <c r="IEL303"/>
      <c r="IEM303"/>
      <c r="IEN303"/>
      <c r="IEO303"/>
      <c r="IEP303"/>
      <c r="IEQ303"/>
      <c r="IER303"/>
      <c r="IES303"/>
      <c r="IET303"/>
      <c r="IEU303"/>
      <c r="IEV303"/>
      <c r="IEW303"/>
      <c r="IEX303"/>
      <c r="IEY303"/>
      <c r="IEZ303"/>
      <c r="IFA303"/>
      <c r="IFB303"/>
      <c r="IFC303"/>
      <c r="IFD303"/>
      <c r="IFE303"/>
      <c r="IFF303"/>
      <c r="IFG303"/>
      <c r="IFH303"/>
      <c r="IFI303"/>
      <c r="IFJ303"/>
      <c r="IFK303"/>
      <c r="IFL303"/>
      <c r="IFM303"/>
      <c r="IFN303"/>
      <c r="IFO303"/>
      <c r="IFP303"/>
      <c r="IFQ303"/>
      <c r="IFR303"/>
      <c r="IFS303"/>
      <c r="IFT303"/>
      <c r="IFU303"/>
      <c r="IFV303"/>
      <c r="IFW303"/>
      <c r="IFX303"/>
      <c r="IFY303"/>
      <c r="IFZ303"/>
      <c r="IGA303"/>
      <c r="IGB303"/>
      <c r="IGC303"/>
      <c r="IGD303"/>
      <c r="IGE303"/>
      <c r="IGF303"/>
      <c r="IGG303"/>
      <c r="IGH303"/>
      <c r="IGI303"/>
      <c r="IGJ303"/>
      <c r="IGK303"/>
      <c r="IGL303"/>
      <c r="IGM303"/>
      <c r="IGN303"/>
      <c r="IGO303"/>
      <c r="IGP303"/>
      <c r="IGQ303"/>
      <c r="IGR303"/>
      <c r="IGS303"/>
      <c r="IGT303"/>
      <c r="IGU303"/>
      <c r="IGV303"/>
      <c r="IGW303"/>
      <c r="IGX303"/>
      <c r="IGY303"/>
      <c r="IGZ303"/>
      <c r="IHA303"/>
      <c r="IHB303"/>
      <c r="IHC303"/>
      <c r="IHD303"/>
      <c r="IHE303"/>
      <c r="IHF303"/>
      <c r="IHG303"/>
      <c r="IHH303"/>
      <c r="IHI303"/>
      <c r="IHJ303"/>
      <c r="IHK303"/>
      <c r="IHL303"/>
      <c r="IHM303"/>
      <c r="IHN303"/>
      <c r="IHO303"/>
      <c r="IHP303"/>
      <c r="IHQ303"/>
      <c r="IHR303"/>
      <c r="IHS303"/>
      <c r="IHT303"/>
      <c r="IHU303"/>
      <c r="IHV303"/>
      <c r="IHW303"/>
      <c r="IHX303"/>
      <c r="IHY303"/>
      <c r="IHZ303"/>
      <c r="IIA303"/>
      <c r="IIB303"/>
      <c r="IIC303"/>
      <c r="IID303"/>
      <c r="IIE303"/>
      <c r="IIF303"/>
      <c r="IIG303"/>
      <c r="IIH303"/>
      <c r="III303"/>
      <c r="IIJ303"/>
      <c r="IIK303"/>
      <c r="IIL303"/>
      <c r="IIM303"/>
      <c r="IIN303"/>
      <c r="IIO303"/>
      <c r="IIP303"/>
      <c r="IIQ303"/>
      <c r="IIR303"/>
      <c r="IIS303"/>
      <c r="IIT303"/>
      <c r="IIU303"/>
      <c r="IIV303"/>
      <c r="IIW303"/>
      <c r="IIX303"/>
      <c r="IIY303"/>
      <c r="IIZ303"/>
      <c r="IJA303"/>
      <c r="IJB303"/>
      <c r="IJC303"/>
      <c r="IJD303"/>
      <c r="IJE303"/>
      <c r="IJF303"/>
      <c r="IJG303"/>
      <c r="IJH303"/>
      <c r="IJI303"/>
      <c r="IJJ303"/>
      <c r="IJK303"/>
      <c r="IJL303"/>
      <c r="IJM303"/>
      <c r="IJN303"/>
      <c r="IJO303"/>
      <c r="IJP303"/>
      <c r="IJQ303"/>
      <c r="IJR303"/>
      <c r="IJS303"/>
      <c r="IJT303"/>
      <c r="IJU303"/>
      <c r="IJV303"/>
      <c r="IJW303"/>
      <c r="IJX303"/>
      <c r="IJY303"/>
      <c r="IJZ303"/>
      <c r="IKA303"/>
      <c r="IKB303"/>
      <c r="IKC303"/>
      <c r="IKD303"/>
      <c r="IKE303"/>
      <c r="IKF303"/>
      <c r="IKG303"/>
      <c r="IKH303"/>
      <c r="IKI303"/>
      <c r="IKJ303"/>
      <c r="IKK303"/>
      <c r="IKL303"/>
      <c r="IKM303"/>
      <c r="IKN303"/>
      <c r="IKO303"/>
      <c r="IKP303"/>
      <c r="IKQ303"/>
      <c r="IKR303"/>
      <c r="IKS303"/>
      <c r="IKT303"/>
      <c r="IKU303"/>
      <c r="IKV303"/>
      <c r="IKW303"/>
      <c r="IKX303"/>
      <c r="IKY303"/>
      <c r="IKZ303"/>
      <c r="ILA303"/>
      <c r="ILB303"/>
      <c r="ILC303"/>
      <c r="ILD303"/>
      <c r="ILE303"/>
      <c r="ILF303"/>
      <c r="ILG303"/>
      <c r="ILH303"/>
      <c r="ILI303"/>
      <c r="ILJ303"/>
      <c r="ILK303"/>
      <c r="ILL303"/>
      <c r="ILM303"/>
      <c r="ILN303"/>
      <c r="ILO303"/>
      <c r="ILP303"/>
      <c r="ILQ303"/>
      <c r="ILR303"/>
      <c r="ILS303"/>
      <c r="ILT303"/>
      <c r="ILU303"/>
      <c r="ILV303"/>
      <c r="ILW303"/>
      <c r="ILX303"/>
      <c r="ILY303"/>
      <c r="ILZ303"/>
      <c r="IMA303"/>
      <c r="IMB303"/>
      <c r="IMC303"/>
      <c r="IMD303"/>
      <c r="IME303"/>
      <c r="IMF303"/>
      <c r="IMG303"/>
      <c r="IMH303"/>
      <c r="IMI303"/>
      <c r="IMJ303"/>
      <c r="IMK303"/>
      <c r="IML303"/>
      <c r="IMM303"/>
      <c r="IMN303"/>
      <c r="IMO303"/>
      <c r="IMP303"/>
      <c r="IMQ303"/>
      <c r="IMR303"/>
      <c r="IMS303"/>
      <c r="IMT303"/>
      <c r="IMU303"/>
      <c r="IMV303"/>
      <c r="IMW303"/>
      <c r="IMX303"/>
      <c r="IMY303"/>
      <c r="IMZ303"/>
      <c r="INA303"/>
      <c r="INB303"/>
      <c r="INC303"/>
      <c r="IND303"/>
      <c r="INE303"/>
      <c r="INF303"/>
      <c r="ING303"/>
      <c r="INH303"/>
      <c r="INI303"/>
      <c r="INJ303"/>
      <c r="INK303"/>
      <c r="INL303"/>
      <c r="INM303"/>
      <c r="INN303"/>
      <c r="INO303"/>
      <c r="INP303"/>
      <c r="INQ303"/>
      <c r="INR303"/>
      <c r="INS303"/>
      <c r="INT303"/>
      <c r="INU303"/>
      <c r="INV303"/>
      <c r="INW303"/>
      <c r="INX303"/>
      <c r="INY303"/>
      <c r="INZ303"/>
      <c r="IOA303"/>
      <c r="IOB303"/>
      <c r="IOC303"/>
      <c r="IOD303"/>
      <c r="IOE303"/>
      <c r="IOF303"/>
      <c r="IOG303"/>
      <c r="IOH303"/>
      <c r="IOI303"/>
      <c r="IOJ303"/>
      <c r="IOK303"/>
      <c r="IOL303"/>
      <c r="IOM303"/>
      <c r="ION303"/>
      <c r="IOO303"/>
      <c r="IOP303"/>
      <c r="IOQ303"/>
      <c r="IOR303"/>
      <c r="IOS303"/>
      <c r="IOT303"/>
      <c r="IOU303"/>
      <c r="IOV303"/>
      <c r="IOW303"/>
      <c r="IOX303"/>
      <c r="IOY303"/>
      <c r="IOZ303"/>
      <c r="IPA303"/>
      <c r="IPB303"/>
      <c r="IPC303"/>
      <c r="IPD303"/>
      <c r="IPE303"/>
      <c r="IPF303"/>
      <c r="IPG303"/>
      <c r="IPH303"/>
      <c r="IPI303"/>
      <c r="IPJ303"/>
      <c r="IPK303"/>
      <c r="IPL303"/>
      <c r="IPM303"/>
      <c r="IPN303"/>
      <c r="IPO303"/>
      <c r="IPP303"/>
      <c r="IPQ303"/>
      <c r="IPR303"/>
      <c r="IPS303"/>
      <c r="IPT303"/>
      <c r="IPU303"/>
      <c r="IPV303"/>
      <c r="IPW303"/>
      <c r="IPX303"/>
      <c r="IPY303"/>
      <c r="IPZ303"/>
      <c r="IQA303"/>
      <c r="IQB303"/>
      <c r="IQC303"/>
      <c r="IQD303"/>
      <c r="IQE303"/>
      <c r="IQF303"/>
      <c r="IQG303"/>
      <c r="IQH303"/>
      <c r="IQI303"/>
      <c r="IQJ303"/>
      <c r="IQK303"/>
      <c r="IQL303"/>
      <c r="IQM303"/>
      <c r="IQN303"/>
      <c r="IQO303"/>
      <c r="IQP303"/>
      <c r="IQQ303"/>
      <c r="IQR303"/>
      <c r="IQS303"/>
      <c r="IQT303"/>
      <c r="IQU303"/>
      <c r="IQV303"/>
      <c r="IQW303"/>
      <c r="IQX303"/>
      <c r="IQY303"/>
      <c r="IQZ303"/>
      <c r="IRA303"/>
      <c r="IRB303"/>
      <c r="IRC303"/>
      <c r="IRD303"/>
      <c r="IRE303"/>
      <c r="IRF303"/>
      <c r="IRG303"/>
      <c r="IRH303"/>
      <c r="IRI303"/>
      <c r="IRJ303"/>
      <c r="IRK303"/>
      <c r="IRL303"/>
      <c r="IRM303"/>
      <c r="IRN303"/>
      <c r="IRO303"/>
      <c r="IRP303"/>
      <c r="IRQ303"/>
      <c r="IRR303"/>
      <c r="IRS303"/>
      <c r="IRT303"/>
      <c r="IRU303"/>
      <c r="IRV303"/>
      <c r="IRW303"/>
      <c r="IRX303"/>
      <c r="IRY303"/>
      <c r="IRZ303"/>
      <c r="ISA303"/>
      <c r="ISB303"/>
      <c r="ISC303"/>
      <c r="ISD303"/>
      <c r="ISE303"/>
      <c r="ISF303"/>
      <c r="ISG303"/>
      <c r="ISH303"/>
      <c r="ISI303"/>
      <c r="ISJ303"/>
      <c r="ISK303"/>
      <c r="ISL303"/>
      <c r="ISM303"/>
      <c r="ISN303"/>
      <c r="ISO303"/>
      <c r="ISP303"/>
      <c r="ISQ303"/>
      <c r="ISR303"/>
      <c r="ISS303"/>
      <c r="IST303"/>
      <c r="ISU303"/>
      <c r="ISV303"/>
      <c r="ISW303"/>
      <c r="ISX303"/>
      <c r="ISY303"/>
      <c r="ISZ303"/>
      <c r="ITA303"/>
      <c r="ITB303"/>
      <c r="ITC303"/>
      <c r="ITD303"/>
      <c r="ITE303"/>
      <c r="ITF303"/>
      <c r="ITG303"/>
      <c r="ITH303"/>
      <c r="ITI303"/>
      <c r="ITJ303"/>
      <c r="ITK303"/>
      <c r="ITL303"/>
      <c r="ITM303"/>
      <c r="ITN303"/>
      <c r="ITO303"/>
      <c r="ITP303"/>
      <c r="ITQ303"/>
      <c r="ITR303"/>
      <c r="ITS303"/>
      <c r="ITT303"/>
      <c r="ITU303"/>
      <c r="ITV303"/>
      <c r="ITW303"/>
      <c r="ITX303"/>
      <c r="ITY303"/>
      <c r="ITZ303"/>
      <c r="IUA303"/>
      <c r="IUB303"/>
      <c r="IUC303"/>
      <c r="IUD303"/>
      <c r="IUE303"/>
      <c r="IUF303"/>
      <c r="IUG303"/>
      <c r="IUH303"/>
      <c r="IUI303"/>
      <c r="IUJ303"/>
      <c r="IUK303"/>
      <c r="IUL303"/>
      <c r="IUM303"/>
      <c r="IUN303"/>
      <c r="IUO303"/>
      <c r="IUP303"/>
      <c r="IUQ303"/>
      <c r="IUR303"/>
      <c r="IUS303"/>
      <c r="IUT303"/>
      <c r="IUU303"/>
      <c r="IUV303"/>
      <c r="IUW303"/>
      <c r="IUX303"/>
      <c r="IUY303"/>
      <c r="IUZ303"/>
      <c r="IVA303"/>
      <c r="IVB303"/>
      <c r="IVC303"/>
      <c r="IVD303"/>
      <c r="IVE303"/>
      <c r="IVF303"/>
      <c r="IVG303"/>
      <c r="IVH303"/>
      <c r="IVI303"/>
      <c r="IVJ303"/>
      <c r="IVK303"/>
      <c r="IVL303"/>
      <c r="IVM303"/>
      <c r="IVN303"/>
      <c r="IVO303"/>
      <c r="IVP303"/>
      <c r="IVQ303"/>
      <c r="IVR303"/>
      <c r="IVS303"/>
      <c r="IVT303"/>
      <c r="IVU303"/>
      <c r="IVV303"/>
      <c r="IVW303"/>
      <c r="IVX303"/>
      <c r="IVY303"/>
      <c r="IVZ303"/>
      <c r="IWA303"/>
      <c r="IWB303"/>
      <c r="IWC303"/>
      <c r="IWD303"/>
      <c r="IWE303"/>
      <c r="IWF303"/>
      <c r="IWG303"/>
      <c r="IWH303"/>
      <c r="IWI303"/>
      <c r="IWJ303"/>
      <c r="IWK303"/>
      <c r="IWL303"/>
      <c r="IWM303"/>
      <c r="IWN303"/>
      <c r="IWO303"/>
      <c r="IWP303"/>
      <c r="IWQ303"/>
      <c r="IWR303"/>
      <c r="IWS303"/>
      <c r="IWT303"/>
      <c r="IWU303"/>
      <c r="IWV303"/>
      <c r="IWW303"/>
      <c r="IWX303"/>
      <c r="IWY303"/>
      <c r="IWZ303"/>
      <c r="IXA303"/>
      <c r="IXB303"/>
      <c r="IXC303"/>
      <c r="IXD303"/>
      <c r="IXE303"/>
      <c r="IXF303"/>
      <c r="IXG303"/>
      <c r="IXH303"/>
      <c r="IXI303"/>
      <c r="IXJ303"/>
      <c r="IXK303"/>
      <c r="IXL303"/>
      <c r="IXM303"/>
      <c r="IXN303"/>
      <c r="IXO303"/>
      <c r="IXP303"/>
      <c r="IXQ303"/>
      <c r="IXR303"/>
      <c r="IXS303"/>
      <c r="IXT303"/>
      <c r="IXU303"/>
      <c r="IXV303"/>
      <c r="IXW303"/>
      <c r="IXX303"/>
      <c r="IXY303"/>
      <c r="IXZ303"/>
      <c r="IYA303"/>
      <c r="IYB303"/>
      <c r="IYC303"/>
      <c r="IYD303"/>
      <c r="IYE303"/>
      <c r="IYF303"/>
      <c r="IYG303"/>
      <c r="IYH303"/>
      <c r="IYI303"/>
      <c r="IYJ303"/>
      <c r="IYK303"/>
      <c r="IYL303"/>
      <c r="IYM303"/>
      <c r="IYN303"/>
      <c r="IYO303"/>
      <c r="IYP303"/>
      <c r="IYQ303"/>
      <c r="IYR303"/>
      <c r="IYS303"/>
      <c r="IYT303"/>
      <c r="IYU303"/>
      <c r="IYV303"/>
      <c r="IYW303"/>
      <c r="IYX303"/>
      <c r="IYY303"/>
      <c r="IYZ303"/>
      <c r="IZA303"/>
      <c r="IZB303"/>
      <c r="IZC303"/>
      <c r="IZD303"/>
      <c r="IZE303"/>
      <c r="IZF303"/>
      <c r="IZG303"/>
      <c r="IZH303"/>
      <c r="IZI303"/>
      <c r="IZJ303"/>
      <c r="IZK303"/>
      <c r="IZL303"/>
      <c r="IZM303"/>
      <c r="IZN303"/>
      <c r="IZO303"/>
      <c r="IZP303"/>
      <c r="IZQ303"/>
      <c r="IZR303"/>
      <c r="IZS303"/>
      <c r="IZT303"/>
      <c r="IZU303"/>
      <c r="IZV303"/>
      <c r="IZW303"/>
      <c r="IZX303"/>
      <c r="IZY303"/>
      <c r="IZZ303"/>
      <c r="JAA303"/>
      <c r="JAB303"/>
      <c r="JAC303"/>
      <c r="JAD303"/>
      <c r="JAE303"/>
      <c r="JAF303"/>
      <c r="JAG303"/>
      <c r="JAH303"/>
      <c r="JAI303"/>
      <c r="JAJ303"/>
      <c r="JAK303"/>
      <c r="JAL303"/>
      <c r="JAM303"/>
      <c r="JAN303"/>
      <c r="JAO303"/>
      <c r="JAP303"/>
      <c r="JAQ303"/>
      <c r="JAR303"/>
      <c r="JAS303"/>
      <c r="JAT303"/>
      <c r="JAU303"/>
      <c r="JAV303"/>
      <c r="JAW303"/>
      <c r="JAX303"/>
      <c r="JAY303"/>
      <c r="JAZ303"/>
      <c r="JBA303"/>
      <c r="JBB303"/>
      <c r="JBC303"/>
      <c r="JBD303"/>
      <c r="JBE303"/>
      <c r="JBF303"/>
      <c r="JBG303"/>
      <c r="JBH303"/>
      <c r="JBI303"/>
      <c r="JBJ303"/>
      <c r="JBK303"/>
      <c r="JBL303"/>
      <c r="JBM303"/>
      <c r="JBN303"/>
      <c r="JBO303"/>
      <c r="JBP303"/>
      <c r="JBQ303"/>
      <c r="JBR303"/>
      <c r="JBS303"/>
      <c r="JBT303"/>
      <c r="JBU303"/>
      <c r="JBV303"/>
      <c r="JBW303"/>
      <c r="JBX303"/>
      <c r="JBY303"/>
      <c r="JBZ303"/>
      <c r="JCA303"/>
      <c r="JCB303"/>
      <c r="JCC303"/>
      <c r="JCD303"/>
      <c r="JCE303"/>
      <c r="JCF303"/>
      <c r="JCG303"/>
      <c r="JCH303"/>
      <c r="JCI303"/>
      <c r="JCJ303"/>
      <c r="JCK303"/>
      <c r="JCL303"/>
      <c r="JCM303"/>
      <c r="JCN303"/>
      <c r="JCO303"/>
      <c r="JCP303"/>
      <c r="JCQ303"/>
      <c r="JCR303"/>
      <c r="JCS303"/>
      <c r="JCT303"/>
      <c r="JCU303"/>
      <c r="JCV303"/>
      <c r="JCW303"/>
      <c r="JCX303"/>
      <c r="JCY303"/>
      <c r="JCZ303"/>
      <c r="JDA303"/>
      <c r="JDB303"/>
      <c r="JDC303"/>
      <c r="JDD303"/>
      <c r="JDE303"/>
      <c r="JDF303"/>
      <c r="JDG303"/>
      <c r="JDH303"/>
      <c r="JDI303"/>
      <c r="JDJ303"/>
      <c r="JDK303"/>
      <c r="JDL303"/>
      <c r="JDM303"/>
      <c r="JDN303"/>
      <c r="JDO303"/>
      <c r="JDP303"/>
      <c r="JDQ303"/>
      <c r="JDR303"/>
      <c r="JDS303"/>
      <c r="JDT303"/>
      <c r="JDU303"/>
      <c r="JDV303"/>
      <c r="JDW303"/>
      <c r="JDX303"/>
      <c r="JDY303"/>
      <c r="JDZ303"/>
      <c r="JEA303"/>
      <c r="JEB303"/>
      <c r="JEC303"/>
      <c r="JED303"/>
      <c r="JEE303"/>
      <c r="JEF303"/>
      <c r="JEG303"/>
      <c r="JEH303"/>
      <c r="JEI303"/>
      <c r="JEJ303"/>
      <c r="JEK303"/>
      <c r="JEL303"/>
      <c r="JEM303"/>
      <c r="JEN303"/>
      <c r="JEO303"/>
      <c r="JEP303"/>
      <c r="JEQ303"/>
      <c r="JER303"/>
      <c r="JES303"/>
      <c r="JET303"/>
      <c r="JEU303"/>
      <c r="JEV303"/>
      <c r="JEW303"/>
      <c r="JEX303"/>
      <c r="JEY303"/>
      <c r="JEZ303"/>
      <c r="JFA303"/>
      <c r="JFB303"/>
      <c r="JFC303"/>
      <c r="JFD303"/>
      <c r="JFE303"/>
      <c r="JFF303"/>
      <c r="JFG303"/>
      <c r="JFH303"/>
      <c r="JFI303"/>
      <c r="JFJ303"/>
      <c r="JFK303"/>
      <c r="JFL303"/>
      <c r="JFM303"/>
      <c r="JFN303"/>
      <c r="JFO303"/>
      <c r="JFP303"/>
      <c r="JFQ303"/>
      <c r="JFR303"/>
      <c r="JFS303"/>
      <c r="JFT303"/>
      <c r="JFU303"/>
      <c r="JFV303"/>
      <c r="JFW303"/>
      <c r="JFX303"/>
      <c r="JFY303"/>
      <c r="JFZ303"/>
      <c r="JGA303"/>
      <c r="JGB303"/>
      <c r="JGC303"/>
      <c r="JGD303"/>
      <c r="JGE303"/>
      <c r="JGF303"/>
      <c r="JGG303"/>
      <c r="JGH303"/>
      <c r="JGI303"/>
      <c r="JGJ303"/>
      <c r="JGK303"/>
      <c r="JGL303"/>
      <c r="JGM303"/>
      <c r="JGN303"/>
      <c r="JGO303"/>
      <c r="JGP303"/>
      <c r="JGQ303"/>
      <c r="JGR303"/>
      <c r="JGS303"/>
      <c r="JGT303"/>
      <c r="JGU303"/>
      <c r="JGV303"/>
      <c r="JGW303"/>
      <c r="JGX303"/>
      <c r="JGY303"/>
      <c r="JGZ303"/>
      <c r="JHA303"/>
      <c r="JHB303"/>
      <c r="JHC303"/>
      <c r="JHD303"/>
      <c r="JHE303"/>
      <c r="JHF303"/>
      <c r="JHG303"/>
      <c r="JHH303"/>
      <c r="JHI303"/>
      <c r="JHJ303"/>
      <c r="JHK303"/>
      <c r="JHL303"/>
      <c r="JHM303"/>
      <c r="JHN303"/>
      <c r="JHO303"/>
      <c r="JHP303"/>
      <c r="JHQ303"/>
      <c r="JHR303"/>
      <c r="JHS303"/>
      <c r="JHT303"/>
      <c r="JHU303"/>
      <c r="JHV303"/>
      <c r="JHW303"/>
      <c r="JHX303"/>
      <c r="JHY303"/>
      <c r="JHZ303"/>
      <c r="JIA303"/>
      <c r="JIB303"/>
      <c r="JIC303"/>
      <c r="JID303"/>
      <c r="JIE303"/>
      <c r="JIF303"/>
      <c r="JIG303"/>
      <c r="JIH303"/>
      <c r="JII303"/>
      <c r="JIJ303"/>
      <c r="JIK303"/>
      <c r="JIL303"/>
      <c r="JIM303"/>
      <c r="JIN303"/>
      <c r="JIO303"/>
      <c r="JIP303"/>
      <c r="JIQ303"/>
      <c r="JIR303"/>
      <c r="JIS303"/>
      <c r="JIT303"/>
      <c r="JIU303"/>
      <c r="JIV303"/>
      <c r="JIW303"/>
      <c r="JIX303"/>
      <c r="JIY303"/>
      <c r="JIZ303"/>
      <c r="JJA303"/>
      <c r="JJB303"/>
      <c r="JJC303"/>
      <c r="JJD303"/>
      <c r="JJE303"/>
      <c r="JJF303"/>
      <c r="JJG303"/>
      <c r="JJH303"/>
      <c r="JJI303"/>
      <c r="JJJ303"/>
      <c r="JJK303"/>
      <c r="JJL303"/>
      <c r="JJM303"/>
      <c r="JJN303"/>
      <c r="JJO303"/>
      <c r="JJP303"/>
      <c r="JJQ303"/>
      <c r="JJR303"/>
      <c r="JJS303"/>
      <c r="JJT303"/>
      <c r="JJU303"/>
      <c r="JJV303"/>
      <c r="JJW303"/>
      <c r="JJX303"/>
      <c r="JJY303"/>
      <c r="JJZ303"/>
      <c r="JKA303"/>
      <c r="JKB303"/>
      <c r="JKC303"/>
      <c r="JKD303"/>
      <c r="JKE303"/>
      <c r="JKF303"/>
      <c r="JKG303"/>
      <c r="JKH303"/>
      <c r="JKI303"/>
      <c r="JKJ303"/>
      <c r="JKK303"/>
      <c r="JKL303"/>
      <c r="JKM303"/>
      <c r="JKN303"/>
      <c r="JKO303"/>
      <c r="JKP303"/>
      <c r="JKQ303"/>
      <c r="JKR303"/>
      <c r="JKS303"/>
      <c r="JKT303"/>
      <c r="JKU303"/>
      <c r="JKV303"/>
      <c r="JKW303"/>
      <c r="JKX303"/>
      <c r="JKY303"/>
      <c r="JKZ303"/>
      <c r="JLA303"/>
      <c r="JLB303"/>
      <c r="JLC303"/>
      <c r="JLD303"/>
      <c r="JLE303"/>
      <c r="JLF303"/>
      <c r="JLG303"/>
      <c r="JLH303"/>
      <c r="JLI303"/>
      <c r="JLJ303"/>
      <c r="JLK303"/>
      <c r="JLL303"/>
      <c r="JLM303"/>
      <c r="JLN303"/>
      <c r="JLO303"/>
      <c r="JLP303"/>
      <c r="JLQ303"/>
      <c r="JLR303"/>
      <c r="JLS303"/>
      <c r="JLT303"/>
      <c r="JLU303"/>
      <c r="JLV303"/>
      <c r="JLW303"/>
      <c r="JLX303"/>
      <c r="JLY303"/>
      <c r="JLZ303"/>
      <c r="JMA303"/>
      <c r="JMB303"/>
      <c r="JMC303"/>
      <c r="JMD303"/>
      <c r="JME303"/>
      <c r="JMF303"/>
      <c r="JMG303"/>
      <c r="JMH303"/>
      <c r="JMI303"/>
      <c r="JMJ303"/>
      <c r="JMK303"/>
      <c r="JML303"/>
      <c r="JMM303"/>
      <c r="JMN303"/>
      <c r="JMO303"/>
      <c r="JMP303"/>
      <c r="JMQ303"/>
      <c r="JMR303"/>
      <c r="JMS303"/>
      <c r="JMT303"/>
      <c r="JMU303"/>
      <c r="JMV303"/>
      <c r="JMW303"/>
      <c r="JMX303"/>
      <c r="JMY303"/>
      <c r="JMZ303"/>
      <c r="JNA303"/>
      <c r="JNB303"/>
      <c r="JNC303"/>
      <c r="JND303"/>
      <c r="JNE303"/>
      <c r="JNF303"/>
      <c r="JNG303"/>
      <c r="JNH303"/>
      <c r="JNI303"/>
      <c r="JNJ303"/>
      <c r="JNK303"/>
      <c r="JNL303"/>
      <c r="JNM303"/>
      <c r="JNN303"/>
      <c r="JNO303"/>
      <c r="JNP303"/>
      <c r="JNQ303"/>
      <c r="JNR303"/>
      <c r="JNS303"/>
      <c r="JNT303"/>
      <c r="JNU303"/>
      <c r="JNV303"/>
      <c r="JNW303"/>
      <c r="JNX303"/>
      <c r="JNY303"/>
      <c r="JNZ303"/>
      <c r="JOA303"/>
      <c r="JOB303"/>
      <c r="JOC303"/>
      <c r="JOD303"/>
      <c r="JOE303"/>
      <c r="JOF303"/>
      <c r="JOG303"/>
      <c r="JOH303"/>
      <c r="JOI303"/>
      <c r="JOJ303"/>
      <c r="JOK303"/>
      <c r="JOL303"/>
      <c r="JOM303"/>
      <c r="JON303"/>
      <c r="JOO303"/>
      <c r="JOP303"/>
      <c r="JOQ303"/>
      <c r="JOR303"/>
      <c r="JOS303"/>
      <c r="JOT303"/>
      <c r="JOU303"/>
      <c r="JOV303"/>
      <c r="JOW303"/>
      <c r="JOX303"/>
      <c r="JOY303"/>
      <c r="JOZ303"/>
      <c r="JPA303"/>
      <c r="JPB303"/>
      <c r="JPC303"/>
      <c r="JPD303"/>
      <c r="JPE303"/>
      <c r="JPF303"/>
      <c r="JPG303"/>
      <c r="JPH303"/>
      <c r="JPI303"/>
      <c r="JPJ303"/>
      <c r="JPK303"/>
      <c r="JPL303"/>
      <c r="JPM303"/>
      <c r="JPN303"/>
      <c r="JPO303"/>
      <c r="JPP303"/>
      <c r="JPQ303"/>
      <c r="JPR303"/>
      <c r="JPS303"/>
      <c r="JPT303"/>
      <c r="JPU303"/>
      <c r="JPV303"/>
      <c r="JPW303"/>
      <c r="JPX303"/>
      <c r="JPY303"/>
      <c r="JPZ303"/>
      <c r="JQA303"/>
      <c r="JQB303"/>
      <c r="JQC303"/>
      <c r="JQD303"/>
      <c r="JQE303"/>
      <c r="JQF303"/>
      <c r="JQG303"/>
      <c r="JQH303"/>
      <c r="JQI303"/>
      <c r="JQJ303"/>
      <c r="JQK303"/>
      <c r="JQL303"/>
      <c r="JQM303"/>
      <c r="JQN303"/>
      <c r="JQO303"/>
      <c r="JQP303"/>
      <c r="JQQ303"/>
      <c r="JQR303"/>
      <c r="JQS303"/>
      <c r="JQT303"/>
      <c r="JQU303"/>
      <c r="JQV303"/>
      <c r="JQW303"/>
      <c r="JQX303"/>
      <c r="JQY303"/>
      <c r="JQZ303"/>
      <c r="JRA303"/>
      <c r="JRB303"/>
      <c r="JRC303"/>
      <c r="JRD303"/>
      <c r="JRE303"/>
      <c r="JRF303"/>
      <c r="JRG303"/>
      <c r="JRH303"/>
      <c r="JRI303"/>
      <c r="JRJ303"/>
      <c r="JRK303"/>
      <c r="JRL303"/>
      <c r="JRM303"/>
      <c r="JRN303"/>
      <c r="JRO303"/>
      <c r="JRP303"/>
      <c r="JRQ303"/>
      <c r="JRR303"/>
      <c r="JRS303"/>
      <c r="JRT303"/>
      <c r="JRU303"/>
      <c r="JRV303"/>
      <c r="JRW303"/>
      <c r="JRX303"/>
      <c r="JRY303"/>
      <c r="JRZ303"/>
      <c r="JSA303"/>
      <c r="JSB303"/>
      <c r="JSC303"/>
      <c r="JSD303"/>
      <c r="JSE303"/>
      <c r="JSF303"/>
      <c r="JSG303"/>
      <c r="JSH303"/>
      <c r="JSI303"/>
      <c r="JSJ303"/>
      <c r="JSK303"/>
      <c r="JSL303"/>
      <c r="JSM303"/>
      <c r="JSN303"/>
      <c r="JSO303"/>
      <c r="JSP303"/>
      <c r="JSQ303"/>
      <c r="JSR303"/>
      <c r="JSS303"/>
      <c r="JST303"/>
      <c r="JSU303"/>
      <c r="JSV303"/>
      <c r="JSW303"/>
      <c r="JSX303"/>
      <c r="JSY303"/>
      <c r="JSZ303"/>
      <c r="JTA303"/>
      <c r="JTB303"/>
      <c r="JTC303"/>
      <c r="JTD303"/>
      <c r="JTE303"/>
      <c r="JTF303"/>
      <c r="JTG303"/>
      <c r="JTH303"/>
      <c r="JTI303"/>
      <c r="JTJ303"/>
      <c r="JTK303"/>
      <c r="JTL303"/>
      <c r="JTM303"/>
      <c r="JTN303"/>
      <c r="JTO303"/>
      <c r="JTP303"/>
      <c r="JTQ303"/>
      <c r="JTR303"/>
      <c r="JTS303"/>
      <c r="JTT303"/>
      <c r="JTU303"/>
      <c r="JTV303"/>
      <c r="JTW303"/>
      <c r="JTX303"/>
      <c r="JTY303"/>
      <c r="JTZ303"/>
      <c r="JUA303"/>
      <c r="JUB303"/>
      <c r="JUC303"/>
      <c r="JUD303"/>
      <c r="JUE303"/>
      <c r="JUF303"/>
      <c r="JUG303"/>
      <c r="JUH303"/>
      <c r="JUI303"/>
      <c r="JUJ303"/>
      <c r="JUK303"/>
      <c r="JUL303"/>
      <c r="JUM303"/>
      <c r="JUN303"/>
      <c r="JUO303"/>
      <c r="JUP303"/>
      <c r="JUQ303"/>
      <c r="JUR303"/>
      <c r="JUS303"/>
      <c r="JUT303"/>
      <c r="JUU303"/>
      <c r="JUV303"/>
      <c r="JUW303"/>
      <c r="JUX303"/>
      <c r="JUY303"/>
      <c r="JUZ303"/>
      <c r="JVA303"/>
      <c r="JVB303"/>
      <c r="JVC303"/>
      <c r="JVD303"/>
      <c r="JVE303"/>
      <c r="JVF303"/>
      <c r="JVG303"/>
      <c r="JVH303"/>
      <c r="JVI303"/>
      <c r="JVJ303"/>
      <c r="JVK303"/>
      <c r="JVL303"/>
      <c r="JVM303"/>
      <c r="JVN303"/>
      <c r="JVO303"/>
      <c r="JVP303"/>
      <c r="JVQ303"/>
      <c r="JVR303"/>
      <c r="JVS303"/>
      <c r="JVT303"/>
      <c r="JVU303"/>
      <c r="JVV303"/>
      <c r="JVW303"/>
      <c r="JVX303"/>
      <c r="JVY303"/>
      <c r="JVZ303"/>
      <c r="JWA303"/>
      <c r="JWB303"/>
      <c r="JWC303"/>
      <c r="JWD303"/>
      <c r="JWE303"/>
      <c r="JWF303"/>
      <c r="JWG303"/>
      <c r="JWH303"/>
      <c r="JWI303"/>
      <c r="JWJ303"/>
      <c r="JWK303"/>
      <c r="JWL303"/>
      <c r="JWM303"/>
      <c r="JWN303"/>
      <c r="JWO303"/>
      <c r="JWP303"/>
      <c r="JWQ303"/>
      <c r="JWR303"/>
      <c r="JWS303"/>
      <c r="JWT303"/>
      <c r="JWU303"/>
      <c r="JWV303"/>
      <c r="JWW303"/>
      <c r="JWX303"/>
      <c r="JWY303"/>
      <c r="JWZ303"/>
      <c r="JXA303"/>
      <c r="JXB303"/>
      <c r="JXC303"/>
      <c r="JXD303"/>
      <c r="JXE303"/>
      <c r="JXF303"/>
      <c r="JXG303"/>
      <c r="JXH303"/>
      <c r="JXI303"/>
      <c r="JXJ303"/>
      <c r="JXK303"/>
      <c r="JXL303"/>
      <c r="JXM303"/>
      <c r="JXN303"/>
      <c r="JXO303"/>
      <c r="JXP303"/>
      <c r="JXQ303"/>
      <c r="JXR303"/>
      <c r="JXS303"/>
      <c r="JXT303"/>
      <c r="JXU303"/>
      <c r="JXV303"/>
      <c r="JXW303"/>
      <c r="JXX303"/>
      <c r="JXY303"/>
      <c r="JXZ303"/>
      <c r="JYA303"/>
      <c r="JYB303"/>
      <c r="JYC303"/>
      <c r="JYD303"/>
      <c r="JYE303"/>
      <c r="JYF303"/>
      <c r="JYG303"/>
      <c r="JYH303"/>
      <c r="JYI303"/>
      <c r="JYJ303"/>
      <c r="JYK303"/>
      <c r="JYL303"/>
      <c r="JYM303"/>
      <c r="JYN303"/>
      <c r="JYO303"/>
      <c r="JYP303"/>
      <c r="JYQ303"/>
      <c r="JYR303"/>
      <c r="JYS303"/>
      <c r="JYT303"/>
      <c r="JYU303"/>
      <c r="JYV303"/>
      <c r="JYW303"/>
      <c r="JYX303"/>
      <c r="JYY303"/>
      <c r="JYZ303"/>
      <c r="JZA303"/>
      <c r="JZB303"/>
      <c r="JZC303"/>
      <c r="JZD303"/>
      <c r="JZE303"/>
      <c r="JZF303"/>
      <c r="JZG303"/>
      <c r="JZH303"/>
      <c r="JZI303"/>
      <c r="JZJ303"/>
      <c r="JZK303"/>
      <c r="JZL303"/>
      <c r="JZM303"/>
      <c r="JZN303"/>
      <c r="JZO303"/>
      <c r="JZP303"/>
      <c r="JZQ303"/>
      <c r="JZR303"/>
      <c r="JZS303"/>
      <c r="JZT303"/>
      <c r="JZU303"/>
      <c r="JZV303"/>
      <c r="JZW303"/>
      <c r="JZX303"/>
      <c r="JZY303"/>
      <c r="JZZ303"/>
      <c r="KAA303"/>
      <c r="KAB303"/>
      <c r="KAC303"/>
      <c r="KAD303"/>
      <c r="KAE303"/>
      <c r="KAF303"/>
      <c r="KAG303"/>
      <c r="KAH303"/>
      <c r="KAI303"/>
      <c r="KAJ303"/>
      <c r="KAK303"/>
      <c r="KAL303"/>
      <c r="KAM303"/>
      <c r="KAN303"/>
      <c r="KAO303"/>
      <c r="KAP303"/>
      <c r="KAQ303"/>
      <c r="KAR303"/>
      <c r="KAS303"/>
      <c r="KAT303"/>
      <c r="KAU303"/>
      <c r="KAV303"/>
      <c r="KAW303"/>
      <c r="KAX303"/>
      <c r="KAY303"/>
      <c r="KAZ303"/>
      <c r="KBA303"/>
      <c r="KBB303"/>
      <c r="KBC303"/>
      <c r="KBD303"/>
      <c r="KBE303"/>
      <c r="KBF303"/>
      <c r="KBG303"/>
      <c r="KBH303"/>
      <c r="KBI303"/>
      <c r="KBJ303"/>
      <c r="KBK303"/>
      <c r="KBL303"/>
      <c r="KBM303"/>
      <c r="KBN303"/>
      <c r="KBO303"/>
      <c r="KBP303"/>
      <c r="KBQ303"/>
      <c r="KBR303"/>
      <c r="KBS303"/>
      <c r="KBT303"/>
      <c r="KBU303"/>
      <c r="KBV303"/>
      <c r="KBW303"/>
      <c r="KBX303"/>
      <c r="KBY303"/>
      <c r="KBZ303"/>
      <c r="KCA303"/>
      <c r="KCB303"/>
      <c r="KCC303"/>
      <c r="KCD303"/>
      <c r="KCE303"/>
      <c r="KCF303"/>
      <c r="KCG303"/>
      <c r="KCH303"/>
      <c r="KCI303"/>
      <c r="KCJ303"/>
      <c r="KCK303"/>
      <c r="KCL303"/>
      <c r="KCM303"/>
      <c r="KCN303"/>
      <c r="KCO303"/>
      <c r="KCP303"/>
      <c r="KCQ303"/>
      <c r="KCR303"/>
      <c r="KCS303"/>
      <c r="KCT303"/>
      <c r="KCU303"/>
      <c r="KCV303"/>
      <c r="KCW303"/>
      <c r="KCX303"/>
      <c r="KCY303"/>
      <c r="KCZ303"/>
      <c r="KDA303"/>
      <c r="KDB303"/>
      <c r="KDC303"/>
      <c r="KDD303"/>
      <c r="KDE303"/>
      <c r="KDF303"/>
      <c r="KDG303"/>
      <c r="KDH303"/>
      <c r="KDI303"/>
      <c r="KDJ303"/>
      <c r="KDK303"/>
      <c r="KDL303"/>
      <c r="KDM303"/>
      <c r="KDN303"/>
      <c r="KDO303"/>
      <c r="KDP303"/>
      <c r="KDQ303"/>
      <c r="KDR303"/>
      <c r="KDS303"/>
      <c r="KDT303"/>
      <c r="KDU303"/>
      <c r="KDV303"/>
      <c r="KDW303"/>
      <c r="KDX303"/>
      <c r="KDY303"/>
      <c r="KDZ303"/>
      <c r="KEA303"/>
      <c r="KEB303"/>
      <c r="KEC303"/>
      <c r="KED303"/>
      <c r="KEE303"/>
      <c r="KEF303"/>
      <c r="KEG303"/>
      <c r="KEH303"/>
      <c r="KEI303"/>
      <c r="KEJ303"/>
      <c r="KEK303"/>
      <c r="KEL303"/>
      <c r="KEM303"/>
      <c r="KEN303"/>
      <c r="KEO303"/>
      <c r="KEP303"/>
      <c r="KEQ303"/>
      <c r="KER303"/>
      <c r="KES303"/>
      <c r="KET303"/>
      <c r="KEU303"/>
      <c r="KEV303"/>
      <c r="KEW303"/>
      <c r="KEX303"/>
      <c r="KEY303"/>
      <c r="KEZ303"/>
      <c r="KFA303"/>
      <c r="KFB303"/>
      <c r="KFC303"/>
      <c r="KFD303"/>
      <c r="KFE303"/>
      <c r="KFF303"/>
      <c r="KFG303"/>
      <c r="KFH303"/>
      <c r="KFI303"/>
      <c r="KFJ303"/>
      <c r="KFK303"/>
      <c r="KFL303"/>
      <c r="KFM303"/>
      <c r="KFN303"/>
      <c r="KFO303"/>
      <c r="KFP303"/>
      <c r="KFQ303"/>
      <c r="KFR303"/>
      <c r="KFS303"/>
      <c r="KFT303"/>
      <c r="KFU303"/>
      <c r="KFV303"/>
      <c r="KFW303"/>
      <c r="KFX303"/>
      <c r="KFY303"/>
      <c r="KFZ303"/>
      <c r="KGA303"/>
      <c r="KGB303"/>
      <c r="KGC303"/>
      <c r="KGD303"/>
      <c r="KGE303"/>
      <c r="KGF303"/>
      <c r="KGG303"/>
      <c r="KGH303"/>
      <c r="KGI303"/>
      <c r="KGJ303"/>
      <c r="KGK303"/>
      <c r="KGL303"/>
      <c r="KGM303"/>
      <c r="KGN303"/>
      <c r="KGO303"/>
      <c r="KGP303"/>
      <c r="KGQ303"/>
      <c r="KGR303"/>
      <c r="KGS303"/>
      <c r="KGT303"/>
      <c r="KGU303"/>
      <c r="KGV303"/>
      <c r="KGW303"/>
      <c r="KGX303"/>
      <c r="KGY303"/>
      <c r="KGZ303"/>
      <c r="KHA303"/>
      <c r="KHB303"/>
      <c r="KHC303"/>
      <c r="KHD303"/>
      <c r="KHE303"/>
      <c r="KHF303"/>
      <c r="KHG303"/>
      <c r="KHH303"/>
      <c r="KHI303"/>
      <c r="KHJ303"/>
      <c r="KHK303"/>
      <c r="KHL303"/>
      <c r="KHM303"/>
      <c r="KHN303"/>
      <c r="KHO303"/>
      <c r="KHP303"/>
      <c r="KHQ303"/>
      <c r="KHR303"/>
      <c r="KHS303"/>
      <c r="KHT303"/>
      <c r="KHU303"/>
      <c r="KHV303"/>
      <c r="KHW303"/>
      <c r="KHX303"/>
      <c r="KHY303"/>
      <c r="KHZ303"/>
      <c r="KIA303"/>
      <c r="KIB303"/>
      <c r="KIC303"/>
      <c r="KID303"/>
      <c r="KIE303"/>
      <c r="KIF303"/>
      <c r="KIG303"/>
      <c r="KIH303"/>
      <c r="KII303"/>
      <c r="KIJ303"/>
      <c r="KIK303"/>
      <c r="KIL303"/>
      <c r="KIM303"/>
      <c r="KIN303"/>
      <c r="KIO303"/>
      <c r="KIP303"/>
      <c r="KIQ303"/>
      <c r="KIR303"/>
      <c r="KIS303"/>
      <c r="KIT303"/>
      <c r="KIU303"/>
      <c r="KIV303"/>
      <c r="KIW303"/>
      <c r="KIX303"/>
      <c r="KIY303"/>
      <c r="KIZ303"/>
      <c r="KJA303"/>
      <c r="KJB303"/>
      <c r="KJC303"/>
      <c r="KJD303"/>
      <c r="KJE303"/>
      <c r="KJF303"/>
      <c r="KJG303"/>
      <c r="KJH303"/>
      <c r="KJI303"/>
      <c r="KJJ303"/>
      <c r="KJK303"/>
      <c r="KJL303"/>
      <c r="KJM303"/>
      <c r="KJN303"/>
      <c r="KJO303"/>
      <c r="KJP303"/>
      <c r="KJQ303"/>
      <c r="KJR303"/>
      <c r="KJS303"/>
      <c r="KJT303"/>
      <c r="KJU303"/>
      <c r="KJV303"/>
      <c r="KJW303"/>
      <c r="KJX303"/>
      <c r="KJY303"/>
      <c r="KJZ303"/>
      <c r="KKA303"/>
      <c r="KKB303"/>
      <c r="KKC303"/>
      <c r="KKD303"/>
      <c r="KKE303"/>
      <c r="KKF303"/>
      <c r="KKG303"/>
      <c r="KKH303"/>
      <c r="KKI303"/>
      <c r="KKJ303"/>
      <c r="KKK303"/>
      <c r="KKL303"/>
      <c r="KKM303"/>
      <c r="KKN303"/>
      <c r="KKO303"/>
      <c r="KKP303"/>
      <c r="KKQ303"/>
      <c r="KKR303"/>
      <c r="KKS303"/>
      <c r="KKT303"/>
      <c r="KKU303"/>
      <c r="KKV303"/>
      <c r="KKW303"/>
      <c r="KKX303"/>
      <c r="KKY303"/>
      <c r="KKZ303"/>
      <c r="KLA303"/>
      <c r="KLB303"/>
      <c r="KLC303"/>
      <c r="KLD303"/>
      <c r="KLE303"/>
      <c r="KLF303"/>
      <c r="KLG303"/>
      <c r="KLH303"/>
      <c r="KLI303"/>
      <c r="KLJ303"/>
      <c r="KLK303"/>
      <c r="KLL303"/>
      <c r="KLM303"/>
      <c r="KLN303"/>
      <c r="KLO303"/>
      <c r="KLP303"/>
      <c r="KLQ303"/>
      <c r="KLR303"/>
      <c r="KLS303"/>
      <c r="KLT303"/>
      <c r="KLU303"/>
      <c r="KLV303"/>
      <c r="KLW303"/>
      <c r="KLX303"/>
      <c r="KLY303"/>
      <c r="KLZ303"/>
      <c r="KMA303"/>
      <c r="KMB303"/>
      <c r="KMC303"/>
      <c r="KMD303"/>
      <c r="KME303"/>
      <c r="KMF303"/>
      <c r="KMG303"/>
      <c r="KMH303"/>
      <c r="KMI303"/>
      <c r="KMJ303"/>
      <c r="KMK303"/>
      <c r="KML303"/>
      <c r="KMM303"/>
      <c r="KMN303"/>
      <c r="KMO303"/>
      <c r="KMP303"/>
      <c r="KMQ303"/>
      <c r="KMR303"/>
      <c r="KMS303"/>
      <c r="KMT303"/>
      <c r="KMU303"/>
      <c r="KMV303"/>
      <c r="KMW303"/>
      <c r="KMX303"/>
      <c r="KMY303"/>
      <c r="KMZ303"/>
      <c r="KNA303"/>
      <c r="KNB303"/>
      <c r="KNC303"/>
      <c r="KND303"/>
      <c r="KNE303"/>
      <c r="KNF303"/>
      <c r="KNG303"/>
      <c r="KNH303"/>
      <c r="KNI303"/>
      <c r="KNJ303"/>
      <c r="KNK303"/>
      <c r="KNL303"/>
      <c r="KNM303"/>
      <c r="KNN303"/>
      <c r="KNO303"/>
      <c r="KNP303"/>
      <c r="KNQ303"/>
      <c r="KNR303"/>
      <c r="KNS303"/>
      <c r="KNT303"/>
      <c r="KNU303"/>
      <c r="KNV303"/>
      <c r="KNW303"/>
      <c r="KNX303"/>
      <c r="KNY303"/>
      <c r="KNZ303"/>
      <c r="KOA303"/>
      <c r="KOB303"/>
      <c r="KOC303"/>
      <c r="KOD303"/>
      <c r="KOE303"/>
      <c r="KOF303"/>
      <c r="KOG303"/>
      <c r="KOH303"/>
      <c r="KOI303"/>
      <c r="KOJ303"/>
      <c r="KOK303"/>
      <c r="KOL303"/>
      <c r="KOM303"/>
      <c r="KON303"/>
      <c r="KOO303"/>
      <c r="KOP303"/>
      <c r="KOQ303"/>
      <c r="KOR303"/>
      <c r="KOS303"/>
      <c r="KOT303"/>
      <c r="KOU303"/>
      <c r="KOV303"/>
      <c r="KOW303"/>
      <c r="KOX303"/>
      <c r="KOY303"/>
      <c r="KOZ303"/>
      <c r="KPA303"/>
      <c r="KPB303"/>
      <c r="KPC303"/>
      <c r="KPD303"/>
      <c r="KPE303"/>
      <c r="KPF303"/>
      <c r="KPG303"/>
      <c r="KPH303"/>
      <c r="KPI303"/>
      <c r="KPJ303"/>
      <c r="KPK303"/>
      <c r="KPL303"/>
      <c r="KPM303"/>
      <c r="KPN303"/>
      <c r="KPO303"/>
      <c r="KPP303"/>
      <c r="KPQ303"/>
      <c r="KPR303"/>
      <c r="KPS303"/>
      <c r="KPT303"/>
      <c r="KPU303"/>
      <c r="KPV303"/>
      <c r="KPW303"/>
      <c r="KPX303"/>
      <c r="KPY303"/>
      <c r="KPZ303"/>
      <c r="KQA303"/>
      <c r="KQB303"/>
      <c r="KQC303"/>
      <c r="KQD303"/>
      <c r="KQE303"/>
      <c r="KQF303"/>
      <c r="KQG303"/>
      <c r="KQH303"/>
      <c r="KQI303"/>
      <c r="KQJ303"/>
      <c r="KQK303"/>
      <c r="KQL303"/>
      <c r="KQM303"/>
      <c r="KQN303"/>
      <c r="KQO303"/>
      <c r="KQP303"/>
      <c r="KQQ303"/>
      <c r="KQR303"/>
      <c r="KQS303"/>
      <c r="KQT303"/>
      <c r="KQU303"/>
      <c r="KQV303"/>
      <c r="KQW303"/>
      <c r="KQX303"/>
      <c r="KQY303"/>
      <c r="KQZ303"/>
      <c r="KRA303"/>
      <c r="KRB303"/>
      <c r="KRC303"/>
      <c r="KRD303"/>
      <c r="KRE303"/>
      <c r="KRF303"/>
      <c r="KRG303"/>
      <c r="KRH303"/>
      <c r="KRI303"/>
      <c r="KRJ303"/>
      <c r="KRK303"/>
      <c r="KRL303"/>
      <c r="KRM303"/>
      <c r="KRN303"/>
      <c r="KRO303"/>
      <c r="KRP303"/>
      <c r="KRQ303"/>
      <c r="KRR303"/>
      <c r="KRS303"/>
      <c r="KRT303"/>
      <c r="KRU303"/>
      <c r="KRV303"/>
      <c r="KRW303"/>
      <c r="KRX303"/>
      <c r="KRY303"/>
      <c r="KRZ303"/>
      <c r="KSA303"/>
      <c r="KSB303"/>
      <c r="KSC303"/>
      <c r="KSD303"/>
      <c r="KSE303"/>
      <c r="KSF303"/>
      <c r="KSG303"/>
      <c r="KSH303"/>
      <c r="KSI303"/>
      <c r="KSJ303"/>
      <c r="KSK303"/>
      <c r="KSL303"/>
      <c r="KSM303"/>
      <c r="KSN303"/>
      <c r="KSO303"/>
      <c r="KSP303"/>
      <c r="KSQ303"/>
      <c r="KSR303"/>
      <c r="KSS303"/>
      <c r="KST303"/>
      <c r="KSU303"/>
      <c r="KSV303"/>
      <c r="KSW303"/>
      <c r="KSX303"/>
      <c r="KSY303"/>
      <c r="KSZ303"/>
      <c r="KTA303"/>
      <c r="KTB303"/>
      <c r="KTC303"/>
      <c r="KTD303"/>
      <c r="KTE303"/>
      <c r="KTF303"/>
      <c r="KTG303"/>
      <c r="KTH303"/>
      <c r="KTI303"/>
      <c r="KTJ303"/>
      <c r="KTK303"/>
      <c r="KTL303"/>
      <c r="KTM303"/>
      <c r="KTN303"/>
      <c r="KTO303"/>
      <c r="KTP303"/>
      <c r="KTQ303"/>
      <c r="KTR303"/>
      <c r="KTS303"/>
      <c r="KTT303"/>
      <c r="KTU303"/>
      <c r="KTV303"/>
      <c r="KTW303"/>
      <c r="KTX303"/>
      <c r="KTY303"/>
      <c r="KTZ303"/>
      <c r="KUA303"/>
      <c r="KUB303"/>
      <c r="KUC303"/>
      <c r="KUD303"/>
      <c r="KUE303"/>
      <c r="KUF303"/>
      <c r="KUG303"/>
      <c r="KUH303"/>
      <c r="KUI303"/>
      <c r="KUJ303"/>
      <c r="KUK303"/>
      <c r="KUL303"/>
      <c r="KUM303"/>
      <c r="KUN303"/>
      <c r="KUO303"/>
      <c r="KUP303"/>
      <c r="KUQ303"/>
      <c r="KUR303"/>
      <c r="KUS303"/>
      <c r="KUT303"/>
      <c r="KUU303"/>
      <c r="KUV303"/>
      <c r="KUW303"/>
      <c r="KUX303"/>
      <c r="KUY303"/>
      <c r="KUZ303"/>
      <c r="KVA303"/>
      <c r="KVB303"/>
      <c r="KVC303"/>
      <c r="KVD303"/>
      <c r="KVE303"/>
      <c r="KVF303"/>
      <c r="KVG303"/>
      <c r="KVH303"/>
      <c r="KVI303"/>
      <c r="KVJ303"/>
      <c r="KVK303"/>
      <c r="KVL303"/>
      <c r="KVM303"/>
      <c r="KVN303"/>
      <c r="KVO303"/>
      <c r="KVP303"/>
      <c r="KVQ303"/>
      <c r="KVR303"/>
      <c r="KVS303"/>
      <c r="KVT303"/>
      <c r="KVU303"/>
      <c r="KVV303"/>
      <c r="KVW303"/>
      <c r="KVX303"/>
      <c r="KVY303"/>
      <c r="KVZ303"/>
      <c r="KWA303"/>
      <c r="KWB303"/>
      <c r="KWC303"/>
      <c r="KWD303"/>
      <c r="KWE303"/>
      <c r="KWF303"/>
      <c r="KWG303"/>
      <c r="KWH303"/>
      <c r="KWI303"/>
      <c r="KWJ303"/>
      <c r="KWK303"/>
      <c r="KWL303"/>
      <c r="KWM303"/>
      <c r="KWN303"/>
      <c r="KWO303"/>
      <c r="KWP303"/>
      <c r="KWQ303"/>
      <c r="KWR303"/>
      <c r="KWS303"/>
      <c r="KWT303"/>
      <c r="KWU303"/>
      <c r="KWV303"/>
      <c r="KWW303"/>
      <c r="KWX303"/>
      <c r="KWY303"/>
      <c r="KWZ303"/>
      <c r="KXA303"/>
      <c r="KXB303"/>
      <c r="KXC303"/>
      <c r="KXD303"/>
      <c r="KXE303"/>
      <c r="KXF303"/>
      <c r="KXG303"/>
      <c r="KXH303"/>
      <c r="KXI303"/>
      <c r="KXJ303"/>
      <c r="KXK303"/>
      <c r="KXL303"/>
      <c r="KXM303"/>
      <c r="KXN303"/>
      <c r="KXO303"/>
      <c r="KXP303"/>
      <c r="KXQ303"/>
      <c r="KXR303"/>
      <c r="KXS303"/>
      <c r="KXT303"/>
      <c r="KXU303"/>
      <c r="KXV303"/>
      <c r="KXW303"/>
      <c r="KXX303"/>
      <c r="KXY303"/>
      <c r="KXZ303"/>
      <c r="KYA303"/>
      <c r="KYB303"/>
      <c r="KYC303"/>
      <c r="KYD303"/>
      <c r="KYE303"/>
      <c r="KYF303"/>
      <c r="KYG303"/>
      <c r="KYH303"/>
      <c r="KYI303"/>
      <c r="KYJ303"/>
      <c r="KYK303"/>
      <c r="KYL303"/>
      <c r="KYM303"/>
      <c r="KYN303"/>
      <c r="KYO303"/>
      <c r="KYP303"/>
      <c r="KYQ303"/>
      <c r="KYR303"/>
      <c r="KYS303"/>
      <c r="KYT303"/>
      <c r="KYU303"/>
      <c r="KYV303"/>
      <c r="KYW303"/>
      <c r="KYX303"/>
      <c r="KYY303"/>
      <c r="KYZ303"/>
      <c r="KZA303"/>
      <c r="KZB303"/>
      <c r="KZC303"/>
      <c r="KZD303"/>
      <c r="KZE303"/>
      <c r="KZF303"/>
      <c r="KZG303"/>
      <c r="KZH303"/>
      <c r="KZI303"/>
      <c r="KZJ303"/>
      <c r="KZK303"/>
      <c r="KZL303"/>
      <c r="KZM303"/>
      <c r="KZN303"/>
      <c r="KZO303"/>
      <c r="KZP303"/>
      <c r="KZQ303"/>
      <c r="KZR303"/>
      <c r="KZS303"/>
      <c r="KZT303"/>
      <c r="KZU303"/>
      <c r="KZV303"/>
      <c r="KZW303"/>
      <c r="KZX303"/>
      <c r="KZY303"/>
      <c r="KZZ303"/>
      <c r="LAA303"/>
      <c r="LAB303"/>
      <c r="LAC303"/>
      <c r="LAD303"/>
      <c r="LAE303"/>
      <c r="LAF303"/>
      <c r="LAG303"/>
      <c r="LAH303"/>
      <c r="LAI303"/>
      <c r="LAJ303"/>
      <c r="LAK303"/>
      <c r="LAL303"/>
      <c r="LAM303"/>
      <c r="LAN303"/>
      <c r="LAO303"/>
      <c r="LAP303"/>
      <c r="LAQ303"/>
      <c r="LAR303"/>
      <c r="LAS303"/>
      <c r="LAT303"/>
      <c r="LAU303"/>
      <c r="LAV303"/>
      <c r="LAW303"/>
      <c r="LAX303"/>
      <c r="LAY303"/>
      <c r="LAZ303"/>
      <c r="LBA303"/>
      <c r="LBB303"/>
      <c r="LBC303"/>
      <c r="LBD303"/>
      <c r="LBE303"/>
      <c r="LBF303"/>
      <c r="LBG303"/>
      <c r="LBH303"/>
      <c r="LBI303"/>
      <c r="LBJ303"/>
      <c r="LBK303"/>
      <c r="LBL303"/>
      <c r="LBM303"/>
      <c r="LBN303"/>
      <c r="LBO303"/>
      <c r="LBP303"/>
      <c r="LBQ303"/>
      <c r="LBR303"/>
      <c r="LBS303"/>
      <c r="LBT303"/>
      <c r="LBU303"/>
      <c r="LBV303"/>
      <c r="LBW303"/>
      <c r="LBX303"/>
      <c r="LBY303"/>
      <c r="LBZ303"/>
      <c r="LCA303"/>
      <c r="LCB303"/>
      <c r="LCC303"/>
      <c r="LCD303"/>
      <c r="LCE303"/>
      <c r="LCF303"/>
      <c r="LCG303"/>
      <c r="LCH303"/>
      <c r="LCI303"/>
      <c r="LCJ303"/>
      <c r="LCK303"/>
      <c r="LCL303"/>
      <c r="LCM303"/>
      <c r="LCN303"/>
      <c r="LCO303"/>
      <c r="LCP303"/>
      <c r="LCQ303"/>
      <c r="LCR303"/>
      <c r="LCS303"/>
      <c r="LCT303"/>
      <c r="LCU303"/>
      <c r="LCV303"/>
      <c r="LCW303"/>
      <c r="LCX303"/>
      <c r="LCY303"/>
      <c r="LCZ303"/>
      <c r="LDA303"/>
      <c r="LDB303"/>
      <c r="LDC303"/>
      <c r="LDD303"/>
      <c r="LDE303"/>
      <c r="LDF303"/>
      <c r="LDG303"/>
      <c r="LDH303"/>
      <c r="LDI303"/>
      <c r="LDJ303"/>
      <c r="LDK303"/>
      <c r="LDL303"/>
      <c r="LDM303"/>
      <c r="LDN303"/>
      <c r="LDO303"/>
      <c r="LDP303"/>
      <c r="LDQ303"/>
      <c r="LDR303"/>
      <c r="LDS303"/>
      <c r="LDT303"/>
      <c r="LDU303"/>
      <c r="LDV303"/>
      <c r="LDW303"/>
      <c r="LDX303"/>
      <c r="LDY303"/>
      <c r="LDZ303"/>
      <c r="LEA303"/>
      <c r="LEB303"/>
      <c r="LEC303"/>
      <c r="LED303"/>
      <c r="LEE303"/>
      <c r="LEF303"/>
      <c r="LEG303"/>
      <c r="LEH303"/>
      <c r="LEI303"/>
      <c r="LEJ303"/>
      <c r="LEK303"/>
      <c r="LEL303"/>
      <c r="LEM303"/>
      <c r="LEN303"/>
      <c r="LEO303"/>
      <c r="LEP303"/>
      <c r="LEQ303"/>
      <c r="LER303"/>
      <c r="LES303"/>
      <c r="LET303"/>
      <c r="LEU303"/>
      <c r="LEV303"/>
      <c r="LEW303"/>
      <c r="LEX303"/>
      <c r="LEY303"/>
      <c r="LEZ303"/>
      <c r="LFA303"/>
      <c r="LFB303"/>
      <c r="LFC303"/>
      <c r="LFD303"/>
      <c r="LFE303"/>
      <c r="LFF303"/>
      <c r="LFG303"/>
      <c r="LFH303"/>
      <c r="LFI303"/>
      <c r="LFJ303"/>
      <c r="LFK303"/>
      <c r="LFL303"/>
      <c r="LFM303"/>
      <c r="LFN303"/>
      <c r="LFO303"/>
      <c r="LFP303"/>
      <c r="LFQ303"/>
      <c r="LFR303"/>
      <c r="LFS303"/>
      <c r="LFT303"/>
      <c r="LFU303"/>
      <c r="LFV303"/>
      <c r="LFW303"/>
      <c r="LFX303"/>
      <c r="LFY303"/>
      <c r="LFZ303"/>
      <c r="LGA303"/>
      <c r="LGB303"/>
      <c r="LGC303"/>
      <c r="LGD303"/>
      <c r="LGE303"/>
      <c r="LGF303"/>
      <c r="LGG303"/>
      <c r="LGH303"/>
      <c r="LGI303"/>
      <c r="LGJ303"/>
      <c r="LGK303"/>
      <c r="LGL303"/>
      <c r="LGM303"/>
      <c r="LGN303"/>
      <c r="LGO303"/>
      <c r="LGP303"/>
      <c r="LGQ303"/>
      <c r="LGR303"/>
      <c r="LGS303"/>
      <c r="LGT303"/>
      <c r="LGU303"/>
      <c r="LGV303"/>
      <c r="LGW303"/>
      <c r="LGX303"/>
      <c r="LGY303"/>
      <c r="LGZ303"/>
      <c r="LHA303"/>
      <c r="LHB303"/>
      <c r="LHC303"/>
      <c r="LHD303"/>
      <c r="LHE303"/>
      <c r="LHF303"/>
      <c r="LHG303"/>
      <c r="LHH303"/>
      <c r="LHI303"/>
      <c r="LHJ303"/>
      <c r="LHK303"/>
      <c r="LHL303"/>
      <c r="LHM303"/>
      <c r="LHN303"/>
      <c r="LHO303"/>
      <c r="LHP303"/>
      <c r="LHQ303"/>
      <c r="LHR303"/>
      <c r="LHS303"/>
      <c r="LHT303"/>
      <c r="LHU303"/>
      <c r="LHV303"/>
      <c r="LHW303"/>
      <c r="LHX303"/>
      <c r="LHY303"/>
      <c r="LHZ303"/>
      <c r="LIA303"/>
      <c r="LIB303"/>
      <c r="LIC303"/>
      <c r="LID303"/>
      <c r="LIE303"/>
      <c r="LIF303"/>
      <c r="LIG303"/>
      <c r="LIH303"/>
      <c r="LII303"/>
      <c r="LIJ303"/>
      <c r="LIK303"/>
      <c r="LIL303"/>
      <c r="LIM303"/>
      <c r="LIN303"/>
      <c r="LIO303"/>
      <c r="LIP303"/>
      <c r="LIQ303"/>
      <c r="LIR303"/>
      <c r="LIS303"/>
      <c r="LIT303"/>
      <c r="LIU303"/>
      <c r="LIV303"/>
      <c r="LIW303"/>
      <c r="LIX303"/>
      <c r="LIY303"/>
      <c r="LIZ303"/>
      <c r="LJA303"/>
      <c r="LJB303"/>
      <c r="LJC303"/>
      <c r="LJD303"/>
      <c r="LJE303"/>
      <c r="LJF303"/>
      <c r="LJG303"/>
      <c r="LJH303"/>
      <c r="LJI303"/>
      <c r="LJJ303"/>
      <c r="LJK303"/>
      <c r="LJL303"/>
      <c r="LJM303"/>
      <c r="LJN303"/>
      <c r="LJO303"/>
      <c r="LJP303"/>
      <c r="LJQ303"/>
      <c r="LJR303"/>
      <c r="LJS303"/>
      <c r="LJT303"/>
      <c r="LJU303"/>
      <c r="LJV303"/>
      <c r="LJW303"/>
      <c r="LJX303"/>
      <c r="LJY303"/>
      <c r="LJZ303"/>
      <c r="LKA303"/>
      <c r="LKB303"/>
      <c r="LKC303"/>
      <c r="LKD303"/>
      <c r="LKE303"/>
      <c r="LKF303"/>
      <c r="LKG303"/>
      <c r="LKH303"/>
      <c r="LKI303"/>
      <c r="LKJ303"/>
      <c r="LKK303"/>
      <c r="LKL303"/>
      <c r="LKM303"/>
      <c r="LKN303"/>
      <c r="LKO303"/>
      <c r="LKP303"/>
      <c r="LKQ303"/>
      <c r="LKR303"/>
      <c r="LKS303"/>
      <c r="LKT303"/>
      <c r="LKU303"/>
      <c r="LKV303"/>
      <c r="LKW303"/>
      <c r="LKX303"/>
      <c r="LKY303"/>
      <c r="LKZ303"/>
      <c r="LLA303"/>
      <c r="LLB303"/>
      <c r="LLC303"/>
      <c r="LLD303"/>
      <c r="LLE303"/>
      <c r="LLF303"/>
      <c r="LLG303"/>
      <c r="LLH303"/>
      <c r="LLI303"/>
      <c r="LLJ303"/>
      <c r="LLK303"/>
      <c r="LLL303"/>
      <c r="LLM303"/>
      <c r="LLN303"/>
      <c r="LLO303"/>
      <c r="LLP303"/>
      <c r="LLQ303"/>
      <c r="LLR303"/>
      <c r="LLS303"/>
      <c r="LLT303"/>
      <c r="LLU303"/>
      <c r="LLV303"/>
      <c r="LLW303"/>
      <c r="LLX303"/>
      <c r="LLY303"/>
      <c r="LLZ303"/>
      <c r="LMA303"/>
      <c r="LMB303"/>
      <c r="LMC303"/>
      <c r="LMD303"/>
      <c r="LME303"/>
      <c r="LMF303"/>
      <c r="LMG303"/>
      <c r="LMH303"/>
      <c r="LMI303"/>
      <c r="LMJ303"/>
      <c r="LMK303"/>
      <c r="LML303"/>
      <c r="LMM303"/>
      <c r="LMN303"/>
      <c r="LMO303"/>
      <c r="LMP303"/>
      <c r="LMQ303"/>
      <c r="LMR303"/>
      <c r="LMS303"/>
      <c r="LMT303"/>
      <c r="LMU303"/>
      <c r="LMV303"/>
      <c r="LMW303"/>
      <c r="LMX303"/>
      <c r="LMY303"/>
      <c r="LMZ303"/>
      <c r="LNA303"/>
      <c r="LNB303"/>
      <c r="LNC303"/>
      <c r="LND303"/>
      <c r="LNE303"/>
      <c r="LNF303"/>
      <c r="LNG303"/>
      <c r="LNH303"/>
      <c r="LNI303"/>
      <c r="LNJ303"/>
      <c r="LNK303"/>
      <c r="LNL303"/>
      <c r="LNM303"/>
      <c r="LNN303"/>
      <c r="LNO303"/>
      <c r="LNP303"/>
      <c r="LNQ303"/>
      <c r="LNR303"/>
      <c r="LNS303"/>
      <c r="LNT303"/>
      <c r="LNU303"/>
      <c r="LNV303"/>
      <c r="LNW303"/>
      <c r="LNX303"/>
      <c r="LNY303"/>
      <c r="LNZ303"/>
      <c r="LOA303"/>
      <c r="LOB303"/>
      <c r="LOC303"/>
      <c r="LOD303"/>
      <c r="LOE303"/>
      <c r="LOF303"/>
      <c r="LOG303"/>
      <c r="LOH303"/>
      <c r="LOI303"/>
      <c r="LOJ303"/>
      <c r="LOK303"/>
      <c r="LOL303"/>
      <c r="LOM303"/>
      <c r="LON303"/>
      <c r="LOO303"/>
      <c r="LOP303"/>
      <c r="LOQ303"/>
      <c r="LOR303"/>
      <c r="LOS303"/>
      <c r="LOT303"/>
      <c r="LOU303"/>
      <c r="LOV303"/>
      <c r="LOW303"/>
      <c r="LOX303"/>
      <c r="LOY303"/>
      <c r="LOZ303"/>
      <c r="LPA303"/>
      <c r="LPB303"/>
      <c r="LPC303"/>
      <c r="LPD303"/>
      <c r="LPE303"/>
      <c r="LPF303"/>
      <c r="LPG303"/>
      <c r="LPH303"/>
      <c r="LPI303"/>
      <c r="LPJ303"/>
      <c r="LPK303"/>
      <c r="LPL303"/>
      <c r="LPM303"/>
      <c r="LPN303"/>
      <c r="LPO303"/>
      <c r="LPP303"/>
      <c r="LPQ303"/>
      <c r="LPR303"/>
      <c r="LPS303"/>
      <c r="LPT303"/>
      <c r="LPU303"/>
      <c r="LPV303"/>
      <c r="LPW303"/>
      <c r="LPX303"/>
      <c r="LPY303"/>
      <c r="LPZ303"/>
      <c r="LQA303"/>
      <c r="LQB303"/>
      <c r="LQC303"/>
      <c r="LQD303"/>
      <c r="LQE303"/>
      <c r="LQF303"/>
      <c r="LQG303"/>
      <c r="LQH303"/>
      <c r="LQI303"/>
      <c r="LQJ303"/>
      <c r="LQK303"/>
      <c r="LQL303"/>
      <c r="LQM303"/>
      <c r="LQN303"/>
      <c r="LQO303"/>
      <c r="LQP303"/>
      <c r="LQQ303"/>
      <c r="LQR303"/>
      <c r="LQS303"/>
      <c r="LQT303"/>
      <c r="LQU303"/>
      <c r="LQV303"/>
      <c r="LQW303"/>
      <c r="LQX303"/>
      <c r="LQY303"/>
      <c r="LQZ303"/>
      <c r="LRA303"/>
      <c r="LRB303"/>
      <c r="LRC303"/>
      <c r="LRD303"/>
      <c r="LRE303"/>
      <c r="LRF303"/>
      <c r="LRG303"/>
      <c r="LRH303"/>
      <c r="LRI303"/>
      <c r="LRJ303"/>
      <c r="LRK303"/>
      <c r="LRL303"/>
      <c r="LRM303"/>
      <c r="LRN303"/>
      <c r="LRO303"/>
      <c r="LRP303"/>
      <c r="LRQ303"/>
      <c r="LRR303"/>
      <c r="LRS303"/>
      <c r="LRT303"/>
      <c r="LRU303"/>
      <c r="LRV303"/>
      <c r="LRW303"/>
      <c r="LRX303"/>
      <c r="LRY303"/>
      <c r="LRZ303"/>
      <c r="LSA303"/>
      <c r="LSB303"/>
      <c r="LSC303"/>
      <c r="LSD303"/>
      <c r="LSE303"/>
      <c r="LSF303"/>
      <c r="LSG303"/>
      <c r="LSH303"/>
      <c r="LSI303"/>
      <c r="LSJ303"/>
      <c r="LSK303"/>
      <c r="LSL303"/>
      <c r="LSM303"/>
      <c r="LSN303"/>
      <c r="LSO303"/>
      <c r="LSP303"/>
      <c r="LSQ303"/>
      <c r="LSR303"/>
      <c r="LSS303"/>
      <c r="LST303"/>
      <c r="LSU303"/>
      <c r="LSV303"/>
      <c r="LSW303"/>
      <c r="LSX303"/>
      <c r="LSY303"/>
      <c r="LSZ303"/>
      <c r="LTA303"/>
      <c r="LTB303"/>
      <c r="LTC303"/>
      <c r="LTD303"/>
      <c r="LTE303"/>
      <c r="LTF303"/>
      <c r="LTG303"/>
      <c r="LTH303"/>
      <c r="LTI303"/>
      <c r="LTJ303"/>
      <c r="LTK303"/>
      <c r="LTL303"/>
      <c r="LTM303"/>
      <c r="LTN303"/>
      <c r="LTO303"/>
      <c r="LTP303"/>
      <c r="LTQ303"/>
      <c r="LTR303"/>
      <c r="LTS303"/>
      <c r="LTT303"/>
      <c r="LTU303"/>
      <c r="LTV303"/>
      <c r="LTW303"/>
      <c r="LTX303"/>
      <c r="LTY303"/>
      <c r="LTZ303"/>
      <c r="LUA303"/>
      <c r="LUB303"/>
      <c r="LUC303"/>
      <c r="LUD303"/>
      <c r="LUE303"/>
      <c r="LUF303"/>
      <c r="LUG303"/>
      <c r="LUH303"/>
      <c r="LUI303"/>
      <c r="LUJ303"/>
      <c r="LUK303"/>
      <c r="LUL303"/>
      <c r="LUM303"/>
      <c r="LUN303"/>
      <c r="LUO303"/>
      <c r="LUP303"/>
      <c r="LUQ303"/>
      <c r="LUR303"/>
      <c r="LUS303"/>
      <c r="LUT303"/>
      <c r="LUU303"/>
      <c r="LUV303"/>
      <c r="LUW303"/>
      <c r="LUX303"/>
      <c r="LUY303"/>
      <c r="LUZ303"/>
      <c r="LVA303"/>
      <c r="LVB303"/>
      <c r="LVC303"/>
      <c r="LVD303"/>
      <c r="LVE303"/>
      <c r="LVF303"/>
      <c r="LVG303"/>
      <c r="LVH303"/>
      <c r="LVI303"/>
      <c r="LVJ303"/>
      <c r="LVK303"/>
      <c r="LVL303"/>
      <c r="LVM303"/>
      <c r="LVN303"/>
      <c r="LVO303"/>
      <c r="LVP303"/>
      <c r="LVQ303"/>
      <c r="LVR303"/>
      <c r="LVS303"/>
      <c r="LVT303"/>
      <c r="LVU303"/>
      <c r="LVV303"/>
      <c r="LVW303"/>
      <c r="LVX303"/>
      <c r="LVY303"/>
      <c r="LVZ303"/>
      <c r="LWA303"/>
      <c r="LWB303"/>
      <c r="LWC303"/>
      <c r="LWD303"/>
      <c r="LWE303"/>
      <c r="LWF303"/>
      <c r="LWG303"/>
      <c r="LWH303"/>
      <c r="LWI303"/>
      <c r="LWJ303"/>
      <c r="LWK303"/>
      <c r="LWL303"/>
      <c r="LWM303"/>
      <c r="LWN303"/>
      <c r="LWO303"/>
      <c r="LWP303"/>
      <c r="LWQ303"/>
      <c r="LWR303"/>
      <c r="LWS303"/>
      <c r="LWT303"/>
      <c r="LWU303"/>
      <c r="LWV303"/>
      <c r="LWW303"/>
      <c r="LWX303"/>
      <c r="LWY303"/>
      <c r="LWZ303"/>
      <c r="LXA303"/>
      <c r="LXB303"/>
      <c r="LXC303"/>
      <c r="LXD303"/>
      <c r="LXE303"/>
      <c r="LXF303"/>
      <c r="LXG303"/>
      <c r="LXH303"/>
      <c r="LXI303"/>
      <c r="LXJ303"/>
      <c r="LXK303"/>
      <c r="LXL303"/>
      <c r="LXM303"/>
      <c r="LXN303"/>
      <c r="LXO303"/>
      <c r="LXP303"/>
      <c r="LXQ303"/>
      <c r="LXR303"/>
      <c r="LXS303"/>
      <c r="LXT303"/>
      <c r="LXU303"/>
      <c r="LXV303"/>
      <c r="LXW303"/>
      <c r="LXX303"/>
      <c r="LXY303"/>
      <c r="LXZ303"/>
      <c r="LYA303"/>
      <c r="LYB303"/>
      <c r="LYC303"/>
      <c r="LYD303"/>
      <c r="LYE303"/>
      <c r="LYF303"/>
      <c r="LYG303"/>
      <c r="LYH303"/>
      <c r="LYI303"/>
      <c r="LYJ303"/>
      <c r="LYK303"/>
      <c r="LYL303"/>
      <c r="LYM303"/>
      <c r="LYN303"/>
      <c r="LYO303"/>
      <c r="LYP303"/>
      <c r="LYQ303"/>
      <c r="LYR303"/>
      <c r="LYS303"/>
      <c r="LYT303"/>
      <c r="LYU303"/>
      <c r="LYV303"/>
      <c r="LYW303"/>
      <c r="LYX303"/>
      <c r="LYY303"/>
      <c r="LYZ303"/>
      <c r="LZA303"/>
      <c r="LZB303"/>
      <c r="LZC303"/>
      <c r="LZD303"/>
      <c r="LZE303"/>
      <c r="LZF303"/>
      <c r="LZG303"/>
      <c r="LZH303"/>
      <c r="LZI303"/>
      <c r="LZJ303"/>
      <c r="LZK303"/>
      <c r="LZL303"/>
      <c r="LZM303"/>
      <c r="LZN303"/>
      <c r="LZO303"/>
      <c r="LZP303"/>
      <c r="LZQ303"/>
      <c r="LZR303"/>
      <c r="LZS303"/>
      <c r="LZT303"/>
      <c r="LZU303"/>
      <c r="LZV303"/>
      <c r="LZW303"/>
      <c r="LZX303"/>
      <c r="LZY303"/>
      <c r="LZZ303"/>
      <c r="MAA303"/>
      <c r="MAB303"/>
      <c r="MAC303"/>
      <c r="MAD303"/>
      <c r="MAE303"/>
      <c r="MAF303"/>
      <c r="MAG303"/>
      <c r="MAH303"/>
      <c r="MAI303"/>
      <c r="MAJ303"/>
      <c r="MAK303"/>
      <c r="MAL303"/>
      <c r="MAM303"/>
      <c r="MAN303"/>
      <c r="MAO303"/>
      <c r="MAP303"/>
      <c r="MAQ303"/>
      <c r="MAR303"/>
      <c r="MAS303"/>
      <c r="MAT303"/>
      <c r="MAU303"/>
      <c r="MAV303"/>
      <c r="MAW303"/>
      <c r="MAX303"/>
      <c r="MAY303"/>
      <c r="MAZ303"/>
      <c r="MBA303"/>
      <c r="MBB303"/>
      <c r="MBC303"/>
      <c r="MBD303"/>
      <c r="MBE303"/>
      <c r="MBF303"/>
      <c r="MBG303"/>
      <c r="MBH303"/>
      <c r="MBI303"/>
      <c r="MBJ303"/>
      <c r="MBK303"/>
      <c r="MBL303"/>
      <c r="MBM303"/>
      <c r="MBN303"/>
      <c r="MBO303"/>
      <c r="MBP303"/>
      <c r="MBQ303"/>
      <c r="MBR303"/>
      <c r="MBS303"/>
      <c r="MBT303"/>
      <c r="MBU303"/>
      <c r="MBV303"/>
      <c r="MBW303"/>
      <c r="MBX303"/>
      <c r="MBY303"/>
      <c r="MBZ303"/>
      <c r="MCA303"/>
      <c r="MCB303"/>
      <c r="MCC303"/>
      <c r="MCD303"/>
      <c r="MCE303"/>
      <c r="MCF303"/>
      <c r="MCG303"/>
      <c r="MCH303"/>
      <c r="MCI303"/>
      <c r="MCJ303"/>
      <c r="MCK303"/>
      <c r="MCL303"/>
      <c r="MCM303"/>
      <c r="MCN303"/>
      <c r="MCO303"/>
      <c r="MCP303"/>
      <c r="MCQ303"/>
      <c r="MCR303"/>
      <c r="MCS303"/>
      <c r="MCT303"/>
      <c r="MCU303"/>
      <c r="MCV303"/>
      <c r="MCW303"/>
      <c r="MCX303"/>
      <c r="MCY303"/>
      <c r="MCZ303"/>
      <c r="MDA303"/>
      <c r="MDB303"/>
      <c r="MDC303"/>
      <c r="MDD303"/>
      <c r="MDE303"/>
      <c r="MDF303"/>
      <c r="MDG303"/>
      <c r="MDH303"/>
      <c r="MDI303"/>
      <c r="MDJ303"/>
      <c r="MDK303"/>
      <c r="MDL303"/>
      <c r="MDM303"/>
      <c r="MDN303"/>
      <c r="MDO303"/>
      <c r="MDP303"/>
      <c r="MDQ303"/>
      <c r="MDR303"/>
      <c r="MDS303"/>
      <c r="MDT303"/>
      <c r="MDU303"/>
      <c r="MDV303"/>
      <c r="MDW303"/>
      <c r="MDX303"/>
      <c r="MDY303"/>
      <c r="MDZ303"/>
      <c r="MEA303"/>
      <c r="MEB303"/>
      <c r="MEC303"/>
      <c r="MED303"/>
      <c r="MEE303"/>
      <c r="MEF303"/>
      <c r="MEG303"/>
      <c r="MEH303"/>
      <c r="MEI303"/>
      <c r="MEJ303"/>
      <c r="MEK303"/>
      <c r="MEL303"/>
      <c r="MEM303"/>
      <c r="MEN303"/>
      <c r="MEO303"/>
      <c r="MEP303"/>
      <c r="MEQ303"/>
      <c r="MER303"/>
      <c r="MES303"/>
      <c r="MET303"/>
      <c r="MEU303"/>
      <c r="MEV303"/>
      <c r="MEW303"/>
      <c r="MEX303"/>
      <c r="MEY303"/>
      <c r="MEZ303"/>
      <c r="MFA303"/>
      <c r="MFB303"/>
      <c r="MFC303"/>
      <c r="MFD303"/>
      <c r="MFE303"/>
      <c r="MFF303"/>
      <c r="MFG303"/>
      <c r="MFH303"/>
      <c r="MFI303"/>
      <c r="MFJ303"/>
      <c r="MFK303"/>
      <c r="MFL303"/>
      <c r="MFM303"/>
      <c r="MFN303"/>
      <c r="MFO303"/>
      <c r="MFP303"/>
      <c r="MFQ303"/>
      <c r="MFR303"/>
      <c r="MFS303"/>
      <c r="MFT303"/>
      <c r="MFU303"/>
      <c r="MFV303"/>
      <c r="MFW303"/>
      <c r="MFX303"/>
      <c r="MFY303"/>
      <c r="MFZ303"/>
      <c r="MGA303"/>
      <c r="MGB303"/>
      <c r="MGC303"/>
      <c r="MGD303"/>
      <c r="MGE303"/>
      <c r="MGF303"/>
      <c r="MGG303"/>
      <c r="MGH303"/>
      <c r="MGI303"/>
      <c r="MGJ303"/>
      <c r="MGK303"/>
      <c r="MGL303"/>
      <c r="MGM303"/>
      <c r="MGN303"/>
      <c r="MGO303"/>
      <c r="MGP303"/>
      <c r="MGQ303"/>
      <c r="MGR303"/>
      <c r="MGS303"/>
      <c r="MGT303"/>
      <c r="MGU303"/>
      <c r="MGV303"/>
      <c r="MGW303"/>
      <c r="MGX303"/>
      <c r="MGY303"/>
      <c r="MGZ303"/>
      <c r="MHA303"/>
      <c r="MHB303"/>
      <c r="MHC303"/>
      <c r="MHD303"/>
      <c r="MHE303"/>
      <c r="MHF303"/>
      <c r="MHG303"/>
      <c r="MHH303"/>
      <c r="MHI303"/>
      <c r="MHJ303"/>
      <c r="MHK303"/>
      <c r="MHL303"/>
      <c r="MHM303"/>
      <c r="MHN303"/>
      <c r="MHO303"/>
      <c r="MHP303"/>
      <c r="MHQ303"/>
      <c r="MHR303"/>
      <c r="MHS303"/>
      <c r="MHT303"/>
      <c r="MHU303"/>
      <c r="MHV303"/>
      <c r="MHW303"/>
      <c r="MHX303"/>
      <c r="MHY303"/>
      <c r="MHZ303"/>
      <c r="MIA303"/>
      <c r="MIB303"/>
      <c r="MIC303"/>
      <c r="MID303"/>
      <c r="MIE303"/>
      <c r="MIF303"/>
      <c r="MIG303"/>
      <c r="MIH303"/>
      <c r="MII303"/>
      <c r="MIJ303"/>
      <c r="MIK303"/>
      <c r="MIL303"/>
      <c r="MIM303"/>
      <c r="MIN303"/>
      <c r="MIO303"/>
      <c r="MIP303"/>
      <c r="MIQ303"/>
      <c r="MIR303"/>
      <c r="MIS303"/>
      <c r="MIT303"/>
      <c r="MIU303"/>
      <c r="MIV303"/>
      <c r="MIW303"/>
      <c r="MIX303"/>
      <c r="MIY303"/>
      <c r="MIZ303"/>
      <c r="MJA303"/>
      <c r="MJB303"/>
      <c r="MJC303"/>
      <c r="MJD303"/>
      <c r="MJE303"/>
      <c r="MJF303"/>
      <c r="MJG303"/>
      <c r="MJH303"/>
      <c r="MJI303"/>
      <c r="MJJ303"/>
      <c r="MJK303"/>
      <c r="MJL303"/>
      <c r="MJM303"/>
      <c r="MJN303"/>
      <c r="MJO303"/>
      <c r="MJP303"/>
      <c r="MJQ303"/>
      <c r="MJR303"/>
      <c r="MJS303"/>
      <c r="MJT303"/>
      <c r="MJU303"/>
      <c r="MJV303"/>
      <c r="MJW303"/>
      <c r="MJX303"/>
      <c r="MJY303"/>
      <c r="MJZ303"/>
      <c r="MKA303"/>
      <c r="MKB303"/>
      <c r="MKC303"/>
      <c r="MKD303"/>
      <c r="MKE303"/>
      <c r="MKF303"/>
      <c r="MKG303"/>
      <c r="MKH303"/>
      <c r="MKI303"/>
      <c r="MKJ303"/>
      <c r="MKK303"/>
      <c r="MKL303"/>
      <c r="MKM303"/>
      <c r="MKN303"/>
      <c r="MKO303"/>
      <c r="MKP303"/>
      <c r="MKQ303"/>
      <c r="MKR303"/>
      <c r="MKS303"/>
      <c r="MKT303"/>
      <c r="MKU303"/>
      <c r="MKV303"/>
      <c r="MKW303"/>
      <c r="MKX303"/>
      <c r="MKY303"/>
      <c r="MKZ303"/>
      <c r="MLA303"/>
      <c r="MLB303"/>
      <c r="MLC303"/>
      <c r="MLD303"/>
      <c r="MLE303"/>
      <c r="MLF303"/>
      <c r="MLG303"/>
      <c r="MLH303"/>
      <c r="MLI303"/>
      <c r="MLJ303"/>
      <c r="MLK303"/>
      <c r="MLL303"/>
      <c r="MLM303"/>
      <c r="MLN303"/>
      <c r="MLO303"/>
      <c r="MLP303"/>
      <c r="MLQ303"/>
      <c r="MLR303"/>
      <c r="MLS303"/>
      <c r="MLT303"/>
      <c r="MLU303"/>
      <c r="MLV303"/>
      <c r="MLW303"/>
      <c r="MLX303"/>
      <c r="MLY303"/>
      <c r="MLZ303"/>
      <c r="MMA303"/>
      <c r="MMB303"/>
      <c r="MMC303"/>
      <c r="MMD303"/>
      <c r="MME303"/>
      <c r="MMF303"/>
      <c r="MMG303"/>
      <c r="MMH303"/>
      <c r="MMI303"/>
      <c r="MMJ303"/>
      <c r="MMK303"/>
      <c r="MML303"/>
      <c r="MMM303"/>
      <c r="MMN303"/>
      <c r="MMO303"/>
      <c r="MMP303"/>
      <c r="MMQ303"/>
      <c r="MMR303"/>
      <c r="MMS303"/>
      <c r="MMT303"/>
      <c r="MMU303"/>
      <c r="MMV303"/>
      <c r="MMW303"/>
      <c r="MMX303"/>
      <c r="MMY303"/>
      <c r="MMZ303"/>
      <c r="MNA303"/>
      <c r="MNB303"/>
      <c r="MNC303"/>
      <c r="MND303"/>
      <c r="MNE303"/>
      <c r="MNF303"/>
      <c r="MNG303"/>
      <c r="MNH303"/>
      <c r="MNI303"/>
      <c r="MNJ303"/>
      <c r="MNK303"/>
      <c r="MNL303"/>
      <c r="MNM303"/>
      <c r="MNN303"/>
      <c r="MNO303"/>
      <c r="MNP303"/>
      <c r="MNQ303"/>
      <c r="MNR303"/>
      <c r="MNS303"/>
      <c r="MNT303"/>
      <c r="MNU303"/>
      <c r="MNV303"/>
      <c r="MNW303"/>
      <c r="MNX303"/>
      <c r="MNY303"/>
      <c r="MNZ303"/>
      <c r="MOA303"/>
      <c r="MOB303"/>
      <c r="MOC303"/>
      <c r="MOD303"/>
      <c r="MOE303"/>
      <c r="MOF303"/>
      <c r="MOG303"/>
      <c r="MOH303"/>
      <c r="MOI303"/>
      <c r="MOJ303"/>
      <c r="MOK303"/>
      <c r="MOL303"/>
      <c r="MOM303"/>
      <c r="MON303"/>
      <c r="MOO303"/>
      <c r="MOP303"/>
      <c r="MOQ303"/>
      <c r="MOR303"/>
      <c r="MOS303"/>
      <c r="MOT303"/>
      <c r="MOU303"/>
      <c r="MOV303"/>
      <c r="MOW303"/>
      <c r="MOX303"/>
      <c r="MOY303"/>
      <c r="MOZ303"/>
      <c r="MPA303"/>
      <c r="MPB303"/>
      <c r="MPC303"/>
      <c r="MPD303"/>
      <c r="MPE303"/>
      <c r="MPF303"/>
      <c r="MPG303"/>
      <c r="MPH303"/>
      <c r="MPI303"/>
      <c r="MPJ303"/>
      <c r="MPK303"/>
      <c r="MPL303"/>
      <c r="MPM303"/>
      <c r="MPN303"/>
      <c r="MPO303"/>
      <c r="MPP303"/>
      <c r="MPQ303"/>
      <c r="MPR303"/>
      <c r="MPS303"/>
      <c r="MPT303"/>
      <c r="MPU303"/>
      <c r="MPV303"/>
      <c r="MPW303"/>
      <c r="MPX303"/>
      <c r="MPY303"/>
      <c r="MPZ303"/>
      <c r="MQA303"/>
      <c r="MQB303"/>
      <c r="MQC303"/>
      <c r="MQD303"/>
      <c r="MQE303"/>
      <c r="MQF303"/>
      <c r="MQG303"/>
      <c r="MQH303"/>
      <c r="MQI303"/>
      <c r="MQJ303"/>
      <c r="MQK303"/>
      <c r="MQL303"/>
      <c r="MQM303"/>
      <c r="MQN303"/>
      <c r="MQO303"/>
      <c r="MQP303"/>
      <c r="MQQ303"/>
      <c r="MQR303"/>
      <c r="MQS303"/>
      <c r="MQT303"/>
      <c r="MQU303"/>
      <c r="MQV303"/>
      <c r="MQW303"/>
      <c r="MQX303"/>
      <c r="MQY303"/>
      <c r="MQZ303"/>
      <c r="MRA303"/>
      <c r="MRB303"/>
      <c r="MRC303"/>
      <c r="MRD303"/>
      <c r="MRE303"/>
      <c r="MRF303"/>
      <c r="MRG303"/>
      <c r="MRH303"/>
      <c r="MRI303"/>
      <c r="MRJ303"/>
      <c r="MRK303"/>
      <c r="MRL303"/>
      <c r="MRM303"/>
      <c r="MRN303"/>
      <c r="MRO303"/>
      <c r="MRP303"/>
      <c r="MRQ303"/>
      <c r="MRR303"/>
      <c r="MRS303"/>
      <c r="MRT303"/>
      <c r="MRU303"/>
      <c r="MRV303"/>
      <c r="MRW303"/>
      <c r="MRX303"/>
      <c r="MRY303"/>
      <c r="MRZ303"/>
      <c r="MSA303"/>
      <c r="MSB303"/>
      <c r="MSC303"/>
      <c r="MSD303"/>
      <c r="MSE303"/>
      <c r="MSF303"/>
      <c r="MSG303"/>
      <c r="MSH303"/>
      <c r="MSI303"/>
      <c r="MSJ303"/>
      <c r="MSK303"/>
      <c r="MSL303"/>
      <c r="MSM303"/>
      <c r="MSN303"/>
      <c r="MSO303"/>
      <c r="MSP303"/>
      <c r="MSQ303"/>
      <c r="MSR303"/>
      <c r="MSS303"/>
      <c r="MST303"/>
      <c r="MSU303"/>
      <c r="MSV303"/>
      <c r="MSW303"/>
      <c r="MSX303"/>
      <c r="MSY303"/>
      <c r="MSZ303"/>
      <c r="MTA303"/>
      <c r="MTB303"/>
      <c r="MTC303"/>
      <c r="MTD303"/>
      <c r="MTE303"/>
      <c r="MTF303"/>
      <c r="MTG303"/>
      <c r="MTH303"/>
      <c r="MTI303"/>
      <c r="MTJ303"/>
      <c r="MTK303"/>
      <c r="MTL303"/>
      <c r="MTM303"/>
      <c r="MTN303"/>
      <c r="MTO303"/>
      <c r="MTP303"/>
      <c r="MTQ303"/>
      <c r="MTR303"/>
      <c r="MTS303"/>
      <c r="MTT303"/>
      <c r="MTU303"/>
      <c r="MTV303"/>
      <c r="MTW303"/>
      <c r="MTX303"/>
      <c r="MTY303"/>
      <c r="MTZ303"/>
      <c r="MUA303"/>
      <c r="MUB303"/>
      <c r="MUC303"/>
      <c r="MUD303"/>
      <c r="MUE303"/>
      <c r="MUF303"/>
      <c r="MUG303"/>
      <c r="MUH303"/>
      <c r="MUI303"/>
      <c r="MUJ303"/>
      <c r="MUK303"/>
      <c r="MUL303"/>
      <c r="MUM303"/>
      <c r="MUN303"/>
      <c r="MUO303"/>
      <c r="MUP303"/>
      <c r="MUQ303"/>
      <c r="MUR303"/>
      <c r="MUS303"/>
      <c r="MUT303"/>
      <c r="MUU303"/>
      <c r="MUV303"/>
      <c r="MUW303"/>
      <c r="MUX303"/>
      <c r="MUY303"/>
      <c r="MUZ303"/>
      <c r="MVA303"/>
      <c r="MVB303"/>
      <c r="MVC303"/>
      <c r="MVD303"/>
      <c r="MVE303"/>
      <c r="MVF303"/>
      <c r="MVG303"/>
      <c r="MVH303"/>
      <c r="MVI303"/>
      <c r="MVJ303"/>
      <c r="MVK303"/>
      <c r="MVL303"/>
      <c r="MVM303"/>
      <c r="MVN303"/>
      <c r="MVO303"/>
      <c r="MVP303"/>
      <c r="MVQ303"/>
      <c r="MVR303"/>
      <c r="MVS303"/>
      <c r="MVT303"/>
      <c r="MVU303"/>
      <c r="MVV303"/>
      <c r="MVW303"/>
      <c r="MVX303"/>
      <c r="MVY303"/>
      <c r="MVZ303"/>
      <c r="MWA303"/>
      <c r="MWB303"/>
      <c r="MWC303"/>
      <c r="MWD303"/>
      <c r="MWE303"/>
      <c r="MWF303"/>
      <c r="MWG303"/>
      <c r="MWH303"/>
      <c r="MWI303"/>
      <c r="MWJ303"/>
      <c r="MWK303"/>
      <c r="MWL303"/>
      <c r="MWM303"/>
      <c r="MWN303"/>
      <c r="MWO303"/>
      <c r="MWP303"/>
      <c r="MWQ303"/>
      <c r="MWR303"/>
      <c r="MWS303"/>
      <c r="MWT303"/>
      <c r="MWU303"/>
      <c r="MWV303"/>
      <c r="MWW303"/>
      <c r="MWX303"/>
      <c r="MWY303"/>
      <c r="MWZ303"/>
      <c r="MXA303"/>
      <c r="MXB303"/>
      <c r="MXC303"/>
      <c r="MXD303"/>
      <c r="MXE303"/>
      <c r="MXF303"/>
      <c r="MXG303"/>
      <c r="MXH303"/>
      <c r="MXI303"/>
      <c r="MXJ303"/>
      <c r="MXK303"/>
      <c r="MXL303"/>
      <c r="MXM303"/>
      <c r="MXN303"/>
      <c r="MXO303"/>
      <c r="MXP303"/>
      <c r="MXQ303"/>
      <c r="MXR303"/>
      <c r="MXS303"/>
      <c r="MXT303"/>
      <c r="MXU303"/>
      <c r="MXV303"/>
      <c r="MXW303"/>
      <c r="MXX303"/>
      <c r="MXY303"/>
      <c r="MXZ303"/>
      <c r="MYA303"/>
      <c r="MYB303"/>
      <c r="MYC303"/>
      <c r="MYD303"/>
      <c r="MYE303"/>
      <c r="MYF303"/>
      <c r="MYG303"/>
      <c r="MYH303"/>
      <c r="MYI303"/>
      <c r="MYJ303"/>
      <c r="MYK303"/>
      <c r="MYL303"/>
      <c r="MYM303"/>
      <c r="MYN303"/>
      <c r="MYO303"/>
      <c r="MYP303"/>
      <c r="MYQ303"/>
      <c r="MYR303"/>
      <c r="MYS303"/>
      <c r="MYT303"/>
      <c r="MYU303"/>
      <c r="MYV303"/>
      <c r="MYW303"/>
      <c r="MYX303"/>
      <c r="MYY303"/>
      <c r="MYZ303"/>
      <c r="MZA303"/>
      <c r="MZB303"/>
      <c r="MZC303"/>
      <c r="MZD303"/>
      <c r="MZE303"/>
      <c r="MZF303"/>
      <c r="MZG303"/>
      <c r="MZH303"/>
      <c r="MZI303"/>
      <c r="MZJ303"/>
      <c r="MZK303"/>
      <c r="MZL303"/>
      <c r="MZM303"/>
      <c r="MZN303"/>
      <c r="MZO303"/>
      <c r="MZP303"/>
      <c r="MZQ303"/>
      <c r="MZR303"/>
      <c r="MZS303"/>
      <c r="MZT303"/>
      <c r="MZU303"/>
      <c r="MZV303"/>
      <c r="MZW303"/>
      <c r="MZX303"/>
      <c r="MZY303"/>
      <c r="MZZ303"/>
      <c r="NAA303"/>
      <c r="NAB303"/>
      <c r="NAC303"/>
      <c r="NAD303"/>
      <c r="NAE303"/>
      <c r="NAF303"/>
      <c r="NAG303"/>
      <c r="NAH303"/>
      <c r="NAI303"/>
      <c r="NAJ303"/>
      <c r="NAK303"/>
      <c r="NAL303"/>
      <c r="NAM303"/>
      <c r="NAN303"/>
      <c r="NAO303"/>
      <c r="NAP303"/>
      <c r="NAQ303"/>
      <c r="NAR303"/>
      <c r="NAS303"/>
      <c r="NAT303"/>
      <c r="NAU303"/>
      <c r="NAV303"/>
      <c r="NAW303"/>
      <c r="NAX303"/>
      <c r="NAY303"/>
      <c r="NAZ303"/>
      <c r="NBA303"/>
      <c r="NBB303"/>
      <c r="NBC303"/>
      <c r="NBD303"/>
      <c r="NBE303"/>
      <c r="NBF303"/>
      <c r="NBG303"/>
      <c r="NBH303"/>
      <c r="NBI303"/>
      <c r="NBJ303"/>
      <c r="NBK303"/>
      <c r="NBL303"/>
      <c r="NBM303"/>
      <c r="NBN303"/>
      <c r="NBO303"/>
      <c r="NBP303"/>
      <c r="NBQ303"/>
      <c r="NBR303"/>
      <c r="NBS303"/>
      <c r="NBT303"/>
      <c r="NBU303"/>
      <c r="NBV303"/>
      <c r="NBW303"/>
      <c r="NBX303"/>
      <c r="NBY303"/>
      <c r="NBZ303"/>
      <c r="NCA303"/>
      <c r="NCB303"/>
      <c r="NCC303"/>
      <c r="NCD303"/>
      <c r="NCE303"/>
      <c r="NCF303"/>
      <c r="NCG303"/>
      <c r="NCH303"/>
      <c r="NCI303"/>
      <c r="NCJ303"/>
      <c r="NCK303"/>
      <c r="NCL303"/>
      <c r="NCM303"/>
      <c r="NCN303"/>
      <c r="NCO303"/>
      <c r="NCP303"/>
      <c r="NCQ303"/>
      <c r="NCR303"/>
      <c r="NCS303"/>
      <c r="NCT303"/>
      <c r="NCU303"/>
      <c r="NCV303"/>
      <c r="NCW303"/>
      <c r="NCX303"/>
      <c r="NCY303"/>
      <c r="NCZ303"/>
      <c r="NDA303"/>
      <c r="NDB303"/>
      <c r="NDC303"/>
      <c r="NDD303"/>
      <c r="NDE303"/>
      <c r="NDF303"/>
      <c r="NDG303"/>
      <c r="NDH303"/>
      <c r="NDI303"/>
      <c r="NDJ303"/>
      <c r="NDK303"/>
      <c r="NDL303"/>
      <c r="NDM303"/>
      <c r="NDN303"/>
      <c r="NDO303"/>
      <c r="NDP303"/>
      <c r="NDQ303"/>
      <c r="NDR303"/>
      <c r="NDS303"/>
      <c r="NDT303"/>
      <c r="NDU303"/>
      <c r="NDV303"/>
      <c r="NDW303"/>
      <c r="NDX303"/>
      <c r="NDY303"/>
      <c r="NDZ303"/>
      <c r="NEA303"/>
      <c r="NEB303"/>
      <c r="NEC303"/>
      <c r="NED303"/>
      <c r="NEE303"/>
      <c r="NEF303"/>
      <c r="NEG303"/>
      <c r="NEH303"/>
      <c r="NEI303"/>
      <c r="NEJ303"/>
      <c r="NEK303"/>
      <c r="NEL303"/>
      <c r="NEM303"/>
      <c r="NEN303"/>
      <c r="NEO303"/>
      <c r="NEP303"/>
      <c r="NEQ303"/>
      <c r="NER303"/>
      <c r="NES303"/>
      <c r="NET303"/>
      <c r="NEU303"/>
      <c r="NEV303"/>
      <c r="NEW303"/>
      <c r="NEX303"/>
      <c r="NEY303"/>
      <c r="NEZ303"/>
      <c r="NFA303"/>
      <c r="NFB303"/>
      <c r="NFC303"/>
      <c r="NFD303"/>
      <c r="NFE303"/>
      <c r="NFF303"/>
      <c r="NFG303"/>
      <c r="NFH303"/>
      <c r="NFI303"/>
      <c r="NFJ303"/>
      <c r="NFK303"/>
      <c r="NFL303"/>
      <c r="NFM303"/>
      <c r="NFN303"/>
      <c r="NFO303"/>
      <c r="NFP303"/>
      <c r="NFQ303"/>
      <c r="NFR303"/>
      <c r="NFS303"/>
      <c r="NFT303"/>
      <c r="NFU303"/>
      <c r="NFV303"/>
      <c r="NFW303"/>
      <c r="NFX303"/>
      <c r="NFY303"/>
      <c r="NFZ303"/>
      <c r="NGA303"/>
      <c r="NGB303"/>
      <c r="NGC303"/>
      <c r="NGD303"/>
      <c r="NGE303"/>
      <c r="NGF303"/>
      <c r="NGG303"/>
      <c r="NGH303"/>
      <c r="NGI303"/>
      <c r="NGJ303"/>
      <c r="NGK303"/>
      <c r="NGL303"/>
      <c r="NGM303"/>
      <c r="NGN303"/>
      <c r="NGO303"/>
      <c r="NGP303"/>
      <c r="NGQ303"/>
      <c r="NGR303"/>
      <c r="NGS303"/>
      <c r="NGT303"/>
      <c r="NGU303"/>
      <c r="NGV303"/>
      <c r="NGW303"/>
      <c r="NGX303"/>
      <c r="NGY303"/>
      <c r="NGZ303"/>
      <c r="NHA303"/>
      <c r="NHB303"/>
      <c r="NHC303"/>
      <c r="NHD303"/>
      <c r="NHE303"/>
      <c r="NHF303"/>
      <c r="NHG303"/>
      <c r="NHH303"/>
      <c r="NHI303"/>
      <c r="NHJ303"/>
      <c r="NHK303"/>
      <c r="NHL303"/>
      <c r="NHM303"/>
      <c r="NHN303"/>
      <c r="NHO303"/>
      <c r="NHP303"/>
      <c r="NHQ303"/>
      <c r="NHR303"/>
      <c r="NHS303"/>
      <c r="NHT303"/>
      <c r="NHU303"/>
      <c r="NHV303"/>
      <c r="NHW303"/>
      <c r="NHX303"/>
      <c r="NHY303"/>
      <c r="NHZ303"/>
      <c r="NIA303"/>
      <c r="NIB303"/>
      <c r="NIC303"/>
      <c r="NID303"/>
      <c r="NIE303"/>
      <c r="NIF303"/>
      <c r="NIG303"/>
      <c r="NIH303"/>
      <c r="NII303"/>
      <c r="NIJ303"/>
      <c r="NIK303"/>
      <c r="NIL303"/>
      <c r="NIM303"/>
      <c r="NIN303"/>
      <c r="NIO303"/>
      <c r="NIP303"/>
      <c r="NIQ303"/>
      <c r="NIR303"/>
      <c r="NIS303"/>
      <c r="NIT303"/>
      <c r="NIU303"/>
      <c r="NIV303"/>
      <c r="NIW303"/>
      <c r="NIX303"/>
      <c r="NIY303"/>
      <c r="NIZ303"/>
      <c r="NJA303"/>
      <c r="NJB303"/>
      <c r="NJC303"/>
      <c r="NJD303"/>
      <c r="NJE303"/>
      <c r="NJF303"/>
      <c r="NJG303"/>
      <c r="NJH303"/>
      <c r="NJI303"/>
      <c r="NJJ303"/>
      <c r="NJK303"/>
      <c r="NJL303"/>
      <c r="NJM303"/>
      <c r="NJN303"/>
      <c r="NJO303"/>
      <c r="NJP303"/>
      <c r="NJQ303"/>
      <c r="NJR303"/>
      <c r="NJS303"/>
      <c r="NJT303"/>
      <c r="NJU303"/>
      <c r="NJV303"/>
      <c r="NJW303"/>
      <c r="NJX303"/>
      <c r="NJY303"/>
      <c r="NJZ303"/>
      <c r="NKA303"/>
      <c r="NKB303"/>
      <c r="NKC303"/>
      <c r="NKD303"/>
      <c r="NKE303"/>
      <c r="NKF303"/>
      <c r="NKG303"/>
      <c r="NKH303"/>
      <c r="NKI303"/>
      <c r="NKJ303"/>
      <c r="NKK303"/>
      <c r="NKL303"/>
      <c r="NKM303"/>
      <c r="NKN303"/>
      <c r="NKO303"/>
      <c r="NKP303"/>
      <c r="NKQ303"/>
      <c r="NKR303"/>
      <c r="NKS303"/>
      <c r="NKT303"/>
      <c r="NKU303"/>
      <c r="NKV303"/>
      <c r="NKW303"/>
      <c r="NKX303"/>
      <c r="NKY303"/>
      <c r="NKZ303"/>
      <c r="NLA303"/>
      <c r="NLB303"/>
      <c r="NLC303"/>
      <c r="NLD303"/>
      <c r="NLE303"/>
      <c r="NLF303"/>
      <c r="NLG303"/>
      <c r="NLH303"/>
      <c r="NLI303"/>
      <c r="NLJ303"/>
      <c r="NLK303"/>
      <c r="NLL303"/>
      <c r="NLM303"/>
      <c r="NLN303"/>
      <c r="NLO303"/>
      <c r="NLP303"/>
      <c r="NLQ303"/>
      <c r="NLR303"/>
      <c r="NLS303"/>
      <c r="NLT303"/>
      <c r="NLU303"/>
      <c r="NLV303"/>
      <c r="NLW303"/>
      <c r="NLX303"/>
      <c r="NLY303"/>
      <c r="NLZ303"/>
      <c r="NMA303"/>
      <c r="NMB303"/>
      <c r="NMC303"/>
      <c r="NMD303"/>
      <c r="NME303"/>
      <c r="NMF303"/>
      <c r="NMG303"/>
      <c r="NMH303"/>
      <c r="NMI303"/>
      <c r="NMJ303"/>
      <c r="NMK303"/>
      <c r="NML303"/>
      <c r="NMM303"/>
      <c r="NMN303"/>
      <c r="NMO303"/>
      <c r="NMP303"/>
      <c r="NMQ303"/>
      <c r="NMR303"/>
      <c r="NMS303"/>
      <c r="NMT303"/>
      <c r="NMU303"/>
      <c r="NMV303"/>
      <c r="NMW303"/>
      <c r="NMX303"/>
      <c r="NMY303"/>
      <c r="NMZ303"/>
      <c r="NNA303"/>
      <c r="NNB303"/>
      <c r="NNC303"/>
      <c r="NND303"/>
      <c r="NNE303"/>
      <c r="NNF303"/>
      <c r="NNG303"/>
      <c r="NNH303"/>
      <c r="NNI303"/>
      <c r="NNJ303"/>
      <c r="NNK303"/>
      <c r="NNL303"/>
      <c r="NNM303"/>
      <c r="NNN303"/>
      <c r="NNO303"/>
      <c r="NNP303"/>
      <c r="NNQ303"/>
      <c r="NNR303"/>
      <c r="NNS303"/>
      <c r="NNT303"/>
      <c r="NNU303"/>
      <c r="NNV303"/>
      <c r="NNW303"/>
      <c r="NNX303"/>
      <c r="NNY303"/>
      <c r="NNZ303"/>
      <c r="NOA303"/>
      <c r="NOB303"/>
      <c r="NOC303"/>
      <c r="NOD303"/>
      <c r="NOE303"/>
      <c r="NOF303"/>
      <c r="NOG303"/>
      <c r="NOH303"/>
      <c r="NOI303"/>
      <c r="NOJ303"/>
      <c r="NOK303"/>
      <c r="NOL303"/>
      <c r="NOM303"/>
      <c r="NON303"/>
      <c r="NOO303"/>
      <c r="NOP303"/>
      <c r="NOQ303"/>
      <c r="NOR303"/>
      <c r="NOS303"/>
      <c r="NOT303"/>
      <c r="NOU303"/>
      <c r="NOV303"/>
      <c r="NOW303"/>
      <c r="NOX303"/>
      <c r="NOY303"/>
      <c r="NOZ303"/>
      <c r="NPA303"/>
      <c r="NPB303"/>
      <c r="NPC303"/>
      <c r="NPD303"/>
      <c r="NPE303"/>
      <c r="NPF303"/>
      <c r="NPG303"/>
      <c r="NPH303"/>
      <c r="NPI303"/>
      <c r="NPJ303"/>
      <c r="NPK303"/>
      <c r="NPL303"/>
      <c r="NPM303"/>
      <c r="NPN303"/>
      <c r="NPO303"/>
      <c r="NPP303"/>
      <c r="NPQ303"/>
      <c r="NPR303"/>
      <c r="NPS303"/>
      <c r="NPT303"/>
      <c r="NPU303"/>
      <c r="NPV303"/>
      <c r="NPW303"/>
      <c r="NPX303"/>
      <c r="NPY303"/>
      <c r="NPZ303"/>
      <c r="NQA303"/>
      <c r="NQB303"/>
      <c r="NQC303"/>
      <c r="NQD303"/>
      <c r="NQE303"/>
      <c r="NQF303"/>
      <c r="NQG303"/>
      <c r="NQH303"/>
      <c r="NQI303"/>
      <c r="NQJ303"/>
      <c r="NQK303"/>
      <c r="NQL303"/>
      <c r="NQM303"/>
      <c r="NQN303"/>
      <c r="NQO303"/>
      <c r="NQP303"/>
      <c r="NQQ303"/>
      <c r="NQR303"/>
      <c r="NQS303"/>
      <c r="NQT303"/>
      <c r="NQU303"/>
      <c r="NQV303"/>
      <c r="NQW303"/>
      <c r="NQX303"/>
      <c r="NQY303"/>
      <c r="NQZ303"/>
      <c r="NRA303"/>
      <c r="NRB303"/>
      <c r="NRC303"/>
      <c r="NRD303"/>
      <c r="NRE303"/>
      <c r="NRF303"/>
      <c r="NRG303"/>
      <c r="NRH303"/>
      <c r="NRI303"/>
      <c r="NRJ303"/>
      <c r="NRK303"/>
      <c r="NRL303"/>
      <c r="NRM303"/>
      <c r="NRN303"/>
      <c r="NRO303"/>
      <c r="NRP303"/>
      <c r="NRQ303"/>
      <c r="NRR303"/>
      <c r="NRS303"/>
      <c r="NRT303"/>
      <c r="NRU303"/>
      <c r="NRV303"/>
      <c r="NRW303"/>
      <c r="NRX303"/>
      <c r="NRY303"/>
      <c r="NRZ303"/>
      <c r="NSA303"/>
      <c r="NSB303"/>
      <c r="NSC303"/>
      <c r="NSD303"/>
      <c r="NSE303"/>
      <c r="NSF303"/>
      <c r="NSG303"/>
      <c r="NSH303"/>
      <c r="NSI303"/>
      <c r="NSJ303"/>
      <c r="NSK303"/>
      <c r="NSL303"/>
      <c r="NSM303"/>
      <c r="NSN303"/>
      <c r="NSO303"/>
      <c r="NSP303"/>
      <c r="NSQ303"/>
      <c r="NSR303"/>
      <c r="NSS303"/>
      <c r="NST303"/>
      <c r="NSU303"/>
      <c r="NSV303"/>
      <c r="NSW303"/>
      <c r="NSX303"/>
      <c r="NSY303"/>
      <c r="NSZ303"/>
      <c r="NTA303"/>
      <c r="NTB303"/>
      <c r="NTC303"/>
      <c r="NTD303"/>
      <c r="NTE303"/>
      <c r="NTF303"/>
      <c r="NTG303"/>
      <c r="NTH303"/>
      <c r="NTI303"/>
      <c r="NTJ303"/>
      <c r="NTK303"/>
      <c r="NTL303"/>
      <c r="NTM303"/>
      <c r="NTN303"/>
      <c r="NTO303"/>
      <c r="NTP303"/>
      <c r="NTQ303"/>
      <c r="NTR303"/>
      <c r="NTS303"/>
      <c r="NTT303"/>
      <c r="NTU303"/>
      <c r="NTV303"/>
      <c r="NTW303"/>
      <c r="NTX303"/>
      <c r="NTY303"/>
      <c r="NTZ303"/>
      <c r="NUA303"/>
      <c r="NUB303"/>
      <c r="NUC303"/>
      <c r="NUD303"/>
      <c r="NUE303"/>
      <c r="NUF303"/>
      <c r="NUG303"/>
      <c r="NUH303"/>
      <c r="NUI303"/>
      <c r="NUJ303"/>
      <c r="NUK303"/>
      <c r="NUL303"/>
      <c r="NUM303"/>
      <c r="NUN303"/>
      <c r="NUO303"/>
      <c r="NUP303"/>
      <c r="NUQ303"/>
      <c r="NUR303"/>
      <c r="NUS303"/>
      <c r="NUT303"/>
      <c r="NUU303"/>
      <c r="NUV303"/>
      <c r="NUW303"/>
      <c r="NUX303"/>
      <c r="NUY303"/>
      <c r="NUZ303"/>
      <c r="NVA303"/>
      <c r="NVB303"/>
      <c r="NVC303"/>
      <c r="NVD303"/>
      <c r="NVE303"/>
      <c r="NVF303"/>
      <c r="NVG303"/>
      <c r="NVH303"/>
      <c r="NVI303"/>
      <c r="NVJ303"/>
      <c r="NVK303"/>
      <c r="NVL303"/>
      <c r="NVM303"/>
      <c r="NVN303"/>
      <c r="NVO303"/>
      <c r="NVP303"/>
      <c r="NVQ303"/>
      <c r="NVR303"/>
      <c r="NVS303"/>
      <c r="NVT303"/>
      <c r="NVU303"/>
      <c r="NVV303"/>
      <c r="NVW303"/>
      <c r="NVX303"/>
      <c r="NVY303"/>
      <c r="NVZ303"/>
      <c r="NWA303"/>
      <c r="NWB303"/>
      <c r="NWC303"/>
      <c r="NWD303"/>
      <c r="NWE303"/>
      <c r="NWF303"/>
      <c r="NWG303"/>
      <c r="NWH303"/>
      <c r="NWI303"/>
      <c r="NWJ303"/>
      <c r="NWK303"/>
      <c r="NWL303"/>
      <c r="NWM303"/>
      <c r="NWN303"/>
      <c r="NWO303"/>
      <c r="NWP303"/>
      <c r="NWQ303"/>
      <c r="NWR303"/>
      <c r="NWS303"/>
      <c r="NWT303"/>
      <c r="NWU303"/>
      <c r="NWV303"/>
      <c r="NWW303"/>
      <c r="NWX303"/>
      <c r="NWY303"/>
      <c r="NWZ303"/>
      <c r="NXA303"/>
      <c r="NXB303"/>
      <c r="NXC303"/>
      <c r="NXD303"/>
      <c r="NXE303"/>
      <c r="NXF303"/>
      <c r="NXG303"/>
      <c r="NXH303"/>
      <c r="NXI303"/>
      <c r="NXJ303"/>
      <c r="NXK303"/>
      <c r="NXL303"/>
      <c r="NXM303"/>
      <c r="NXN303"/>
      <c r="NXO303"/>
      <c r="NXP303"/>
      <c r="NXQ303"/>
      <c r="NXR303"/>
      <c r="NXS303"/>
      <c r="NXT303"/>
      <c r="NXU303"/>
      <c r="NXV303"/>
      <c r="NXW303"/>
      <c r="NXX303"/>
      <c r="NXY303"/>
      <c r="NXZ303"/>
      <c r="NYA303"/>
      <c r="NYB303"/>
      <c r="NYC303"/>
      <c r="NYD303"/>
      <c r="NYE303"/>
      <c r="NYF303"/>
      <c r="NYG303"/>
      <c r="NYH303"/>
      <c r="NYI303"/>
      <c r="NYJ303"/>
      <c r="NYK303"/>
      <c r="NYL303"/>
      <c r="NYM303"/>
      <c r="NYN303"/>
      <c r="NYO303"/>
      <c r="NYP303"/>
      <c r="NYQ303"/>
      <c r="NYR303"/>
      <c r="NYS303"/>
      <c r="NYT303"/>
      <c r="NYU303"/>
      <c r="NYV303"/>
      <c r="NYW303"/>
      <c r="NYX303"/>
      <c r="NYY303"/>
      <c r="NYZ303"/>
      <c r="NZA303"/>
      <c r="NZB303"/>
      <c r="NZC303"/>
      <c r="NZD303"/>
      <c r="NZE303"/>
      <c r="NZF303"/>
      <c r="NZG303"/>
      <c r="NZH303"/>
      <c r="NZI303"/>
      <c r="NZJ303"/>
      <c r="NZK303"/>
      <c r="NZL303"/>
      <c r="NZM303"/>
      <c r="NZN303"/>
      <c r="NZO303"/>
      <c r="NZP303"/>
      <c r="NZQ303"/>
      <c r="NZR303"/>
      <c r="NZS303"/>
      <c r="NZT303"/>
      <c r="NZU303"/>
      <c r="NZV303"/>
      <c r="NZW303"/>
      <c r="NZX303"/>
      <c r="NZY303"/>
      <c r="NZZ303"/>
      <c r="OAA303"/>
      <c r="OAB303"/>
      <c r="OAC303"/>
      <c r="OAD303"/>
      <c r="OAE303"/>
      <c r="OAF303"/>
      <c r="OAG303"/>
      <c r="OAH303"/>
      <c r="OAI303"/>
      <c r="OAJ303"/>
      <c r="OAK303"/>
      <c r="OAL303"/>
      <c r="OAM303"/>
      <c r="OAN303"/>
      <c r="OAO303"/>
      <c r="OAP303"/>
      <c r="OAQ303"/>
      <c r="OAR303"/>
      <c r="OAS303"/>
      <c r="OAT303"/>
      <c r="OAU303"/>
      <c r="OAV303"/>
      <c r="OAW303"/>
      <c r="OAX303"/>
      <c r="OAY303"/>
      <c r="OAZ303"/>
      <c r="OBA303"/>
      <c r="OBB303"/>
      <c r="OBC303"/>
      <c r="OBD303"/>
      <c r="OBE303"/>
      <c r="OBF303"/>
      <c r="OBG303"/>
      <c r="OBH303"/>
      <c r="OBI303"/>
      <c r="OBJ303"/>
      <c r="OBK303"/>
      <c r="OBL303"/>
      <c r="OBM303"/>
      <c r="OBN303"/>
      <c r="OBO303"/>
      <c r="OBP303"/>
      <c r="OBQ303"/>
      <c r="OBR303"/>
      <c r="OBS303"/>
      <c r="OBT303"/>
      <c r="OBU303"/>
      <c r="OBV303"/>
      <c r="OBW303"/>
      <c r="OBX303"/>
      <c r="OBY303"/>
      <c r="OBZ303"/>
      <c r="OCA303"/>
      <c r="OCB303"/>
      <c r="OCC303"/>
      <c r="OCD303"/>
      <c r="OCE303"/>
      <c r="OCF303"/>
      <c r="OCG303"/>
      <c r="OCH303"/>
      <c r="OCI303"/>
      <c r="OCJ303"/>
      <c r="OCK303"/>
      <c r="OCL303"/>
      <c r="OCM303"/>
      <c r="OCN303"/>
      <c r="OCO303"/>
      <c r="OCP303"/>
      <c r="OCQ303"/>
      <c r="OCR303"/>
      <c r="OCS303"/>
      <c r="OCT303"/>
      <c r="OCU303"/>
      <c r="OCV303"/>
      <c r="OCW303"/>
      <c r="OCX303"/>
      <c r="OCY303"/>
      <c r="OCZ303"/>
      <c r="ODA303"/>
      <c r="ODB303"/>
      <c r="ODC303"/>
      <c r="ODD303"/>
      <c r="ODE303"/>
      <c r="ODF303"/>
      <c r="ODG303"/>
      <c r="ODH303"/>
      <c r="ODI303"/>
      <c r="ODJ303"/>
      <c r="ODK303"/>
      <c r="ODL303"/>
      <c r="ODM303"/>
      <c r="ODN303"/>
      <c r="ODO303"/>
      <c r="ODP303"/>
      <c r="ODQ303"/>
      <c r="ODR303"/>
      <c r="ODS303"/>
      <c r="ODT303"/>
      <c r="ODU303"/>
      <c r="ODV303"/>
      <c r="ODW303"/>
      <c r="ODX303"/>
      <c r="ODY303"/>
      <c r="ODZ303"/>
      <c r="OEA303"/>
      <c r="OEB303"/>
      <c r="OEC303"/>
      <c r="OED303"/>
      <c r="OEE303"/>
      <c r="OEF303"/>
      <c r="OEG303"/>
      <c r="OEH303"/>
      <c r="OEI303"/>
      <c r="OEJ303"/>
      <c r="OEK303"/>
      <c r="OEL303"/>
      <c r="OEM303"/>
      <c r="OEN303"/>
      <c r="OEO303"/>
      <c r="OEP303"/>
      <c r="OEQ303"/>
      <c r="OER303"/>
      <c r="OES303"/>
      <c r="OET303"/>
      <c r="OEU303"/>
      <c r="OEV303"/>
      <c r="OEW303"/>
      <c r="OEX303"/>
      <c r="OEY303"/>
      <c r="OEZ303"/>
      <c r="OFA303"/>
      <c r="OFB303"/>
      <c r="OFC303"/>
      <c r="OFD303"/>
      <c r="OFE303"/>
      <c r="OFF303"/>
      <c r="OFG303"/>
      <c r="OFH303"/>
      <c r="OFI303"/>
      <c r="OFJ303"/>
      <c r="OFK303"/>
      <c r="OFL303"/>
      <c r="OFM303"/>
      <c r="OFN303"/>
      <c r="OFO303"/>
      <c r="OFP303"/>
      <c r="OFQ303"/>
      <c r="OFR303"/>
      <c r="OFS303"/>
      <c r="OFT303"/>
      <c r="OFU303"/>
      <c r="OFV303"/>
      <c r="OFW303"/>
      <c r="OFX303"/>
      <c r="OFY303"/>
      <c r="OFZ303"/>
      <c r="OGA303"/>
      <c r="OGB303"/>
      <c r="OGC303"/>
      <c r="OGD303"/>
      <c r="OGE303"/>
      <c r="OGF303"/>
      <c r="OGG303"/>
      <c r="OGH303"/>
      <c r="OGI303"/>
      <c r="OGJ303"/>
      <c r="OGK303"/>
      <c r="OGL303"/>
      <c r="OGM303"/>
      <c r="OGN303"/>
      <c r="OGO303"/>
      <c r="OGP303"/>
      <c r="OGQ303"/>
      <c r="OGR303"/>
      <c r="OGS303"/>
      <c r="OGT303"/>
      <c r="OGU303"/>
      <c r="OGV303"/>
      <c r="OGW303"/>
      <c r="OGX303"/>
      <c r="OGY303"/>
      <c r="OGZ303"/>
      <c r="OHA303"/>
      <c r="OHB303"/>
      <c r="OHC303"/>
      <c r="OHD303"/>
      <c r="OHE303"/>
      <c r="OHF303"/>
      <c r="OHG303"/>
      <c r="OHH303"/>
      <c r="OHI303"/>
      <c r="OHJ303"/>
      <c r="OHK303"/>
      <c r="OHL303"/>
      <c r="OHM303"/>
      <c r="OHN303"/>
      <c r="OHO303"/>
      <c r="OHP303"/>
      <c r="OHQ303"/>
      <c r="OHR303"/>
      <c r="OHS303"/>
      <c r="OHT303"/>
      <c r="OHU303"/>
      <c r="OHV303"/>
      <c r="OHW303"/>
      <c r="OHX303"/>
      <c r="OHY303"/>
      <c r="OHZ303"/>
      <c r="OIA303"/>
      <c r="OIB303"/>
      <c r="OIC303"/>
      <c r="OID303"/>
      <c r="OIE303"/>
      <c r="OIF303"/>
      <c r="OIG303"/>
      <c r="OIH303"/>
      <c r="OII303"/>
      <c r="OIJ303"/>
      <c r="OIK303"/>
      <c r="OIL303"/>
      <c r="OIM303"/>
      <c r="OIN303"/>
      <c r="OIO303"/>
      <c r="OIP303"/>
      <c r="OIQ303"/>
      <c r="OIR303"/>
      <c r="OIS303"/>
      <c r="OIT303"/>
      <c r="OIU303"/>
      <c r="OIV303"/>
      <c r="OIW303"/>
      <c r="OIX303"/>
      <c r="OIY303"/>
      <c r="OIZ303"/>
      <c r="OJA303"/>
      <c r="OJB303"/>
      <c r="OJC303"/>
      <c r="OJD303"/>
      <c r="OJE303"/>
      <c r="OJF303"/>
      <c r="OJG303"/>
      <c r="OJH303"/>
      <c r="OJI303"/>
      <c r="OJJ303"/>
      <c r="OJK303"/>
      <c r="OJL303"/>
      <c r="OJM303"/>
      <c r="OJN303"/>
      <c r="OJO303"/>
      <c r="OJP303"/>
      <c r="OJQ303"/>
      <c r="OJR303"/>
      <c r="OJS303"/>
      <c r="OJT303"/>
      <c r="OJU303"/>
      <c r="OJV303"/>
      <c r="OJW303"/>
      <c r="OJX303"/>
      <c r="OJY303"/>
      <c r="OJZ303"/>
      <c r="OKA303"/>
      <c r="OKB303"/>
      <c r="OKC303"/>
      <c r="OKD303"/>
      <c r="OKE303"/>
      <c r="OKF303"/>
      <c r="OKG303"/>
      <c r="OKH303"/>
      <c r="OKI303"/>
      <c r="OKJ303"/>
      <c r="OKK303"/>
      <c r="OKL303"/>
      <c r="OKM303"/>
      <c r="OKN303"/>
      <c r="OKO303"/>
      <c r="OKP303"/>
      <c r="OKQ303"/>
      <c r="OKR303"/>
      <c r="OKS303"/>
      <c r="OKT303"/>
      <c r="OKU303"/>
      <c r="OKV303"/>
      <c r="OKW303"/>
      <c r="OKX303"/>
      <c r="OKY303"/>
      <c r="OKZ303"/>
      <c r="OLA303"/>
      <c r="OLB303"/>
      <c r="OLC303"/>
      <c r="OLD303"/>
      <c r="OLE303"/>
      <c r="OLF303"/>
      <c r="OLG303"/>
      <c r="OLH303"/>
      <c r="OLI303"/>
      <c r="OLJ303"/>
      <c r="OLK303"/>
      <c r="OLL303"/>
      <c r="OLM303"/>
      <c r="OLN303"/>
      <c r="OLO303"/>
      <c r="OLP303"/>
      <c r="OLQ303"/>
      <c r="OLR303"/>
      <c r="OLS303"/>
      <c r="OLT303"/>
      <c r="OLU303"/>
      <c r="OLV303"/>
      <c r="OLW303"/>
      <c r="OLX303"/>
      <c r="OLY303"/>
      <c r="OLZ303"/>
      <c r="OMA303"/>
      <c r="OMB303"/>
      <c r="OMC303"/>
      <c r="OMD303"/>
      <c r="OME303"/>
      <c r="OMF303"/>
      <c r="OMG303"/>
      <c r="OMH303"/>
      <c r="OMI303"/>
      <c r="OMJ303"/>
      <c r="OMK303"/>
      <c r="OML303"/>
      <c r="OMM303"/>
      <c r="OMN303"/>
      <c r="OMO303"/>
      <c r="OMP303"/>
      <c r="OMQ303"/>
      <c r="OMR303"/>
      <c r="OMS303"/>
      <c r="OMT303"/>
      <c r="OMU303"/>
      <c r="OMV303"/>
      <c r="OMW303"/>
      <c r="OMX303"/>
      <c r="OMY303"/>
      <c r="OMZ303"/>
      <c r="ONA303"/>
      <c r="ONB303"/>
      <c r="ONC303"/>
      <c r="OND303"/>
      <c r="ONE303"/>
      <c r="ONF303"/>
      <c r="ONG303"/>
      <c r="ONH303"/>
      <c r="ONI303"/>
      <c r="ONJ303"/>
      <c r="ONK303"/>
      <c r="ONL303"/>
      <c r="ONM303"/>
      <c r="ONN303"/>
      <c r="ONO303"/>
      <c r="ONP303"/>
      <c r="ONQ303"/>
      <c r="ONR303"/>
      <c r="ONS303"/>
      <c r="ONT303"/>
      <c r="ONU303"/>
      <c r="ONV303"/>
      <c r="ONW303"/>
      <c r="ONX303"/>
      <c r="ONY303"/>
      <c r="ONZ303"/>
      <c r="OOA303"/>
      <c r="OOB303"/>
      <c r="OOC303"/>
      <c r="OOD303"/>
      <c r="OOE303"/>
      <c r="OOF303"/>
      <c r="OOG303"/>
      <c r="OOH303"/>
      <c r="OOI303"/>
      <c r="OOJ303"/>
      <c r="OOK303"/>
      <c r="OOL303"/>
      <c r="OOM303"/>
      <c r="OON303"/>
      <c r="OOO303"/>
      <c r="OOP303"/>
      <c r="OOQ303"/>
      <c r="OOR303"/>
      <c r="OOS303"/>
      <c r="OOT303"/>
      <c r="OOU303"/>
      <c r="OOV303"/>
      <c r="OOW303"/>
      <c r="OOX303"/>
      <c r="OOY303"/>
      <c r="OOZ303"/>
      <c r="OPA303"/>
      <c r="OPB303"/>
      <c r="OPC303"/>
      <c r="OPD303"/>
      <c r="OPE303"/>
      <c r="OPF303"/>
      <c r="OPG303"/>
      <c r="OPH303"/>
      <c r="OPI303"/>
      <c r="OPJ303"/>
      <c r="OPK303"/>
      <c r="OPL303"/>
      <c r="OPM303"/>
      <c r="OPN303"/>
      <c r="OPO303"/>
      <c r="OPP303"/>
      <c r="OPQ303"/>
      <c r="OPR303"/>
      <c r="OPS303"/>
      <c r="OPT303"/>
      <c r="OPU303"/>
      <c r="OPV303"/>
      <c r="OPW303"/>
      <c r="OPX303"/>
      <c r="OPY303"/>
      <c r="OPZ303"/>
      <c r="OQA303"/>
      <c r="OQB303"/>
      <c r="OQC303"/>
      <c r="OQD303"/>
      <c r="OQE303"/>
      <c r="OQF303"/>
      <c r="OQG303"/>
      <c r="OQH303"/>
      <c r="OQI303"/>
      <c r="OQJ303"/>
      <c r="OQK303"/>
      <c r="OQL303"/>
      <c r="OQM303"/>
      <c r="OQN303"/>
      <c r="OQO303"/>
      <c r="OQP303"/>
      <c r="OQQ303"/>
      <c r="OQR303"/>
      <c r="OQS303"/>
      <c r="OQT303"/>
      <c r="OQU303"/>
      <c r="OQV303"/>
      <c r="OQW303"/>
      <c r="OQX303"/>
      <c r="OQY303"/>
      <c r="OQZ303"/>
      <c r="ORA303"/>
      <c r="ORB303"/>
      <c r="ORC303"/>
      <c r="ORD303"/>
      <c r="ORE303"/>
      <c r="ORF303"/>
      <c r="ORG303"/>
      <c r="ORH303"/>
      <c r="ORI303"/>
      <c r="ORJ303"/>
      <c r="ORK303"/>
      <c r="ORL303"/>
      <c r="ORM303"/>
      <c r="ORN303"/>
      <c r="ORO303"/>
      <c r="ORP303"/>
      <c r="ORQ303"/>
      <c r="ORR303"/>
      <c r="ORS303"/>
      <c r="ORT303"/>
      <c r="ORU303"/>
      <c r="ORV303"/>
      <c r="ORW303"/>
      <c r="ORX303"/>
      <c r="ORY303"/>
      <c r="ORZ303"/>
      <c r="OSA303"/>
      <c r="OSB303"/>
      <c r="OSC303"/>
      <c r="OSD303"/>
      <c r="OSE303"/>
      <c r="OSF303"/>
      <c r="OSG303"/>
      <c r="OSH303"/>
      <c r="OSI303"/>
      <c r="OSJ303"/>
      <c r="OSK303"/>
      <c r="OSL303"/>
      <c r="OSM303"/>
      <c r="OSN303"/>
      <c r="OSO303"/>
      <c r="OSP303"/>
      <c r="OSQ303"/>
      <c r="OSR303"/>
      <c r="OSS303"/>
      <c r="OST303"/>
      <c r="OSU303"/>
      <c r="OSV303"/>
      <c r="OSW303"/>
      <c r="OSX303"/>
      <c r="OSY303"/>
      <c r="OSZ303"/>
      <c r="OTA303"/>
      <c r="OTB303"/>
      <c r="OTC303"/>
      <c r="OTD303"/>
      <c r="OTE303"/>
      <c r="OTF303"/>
      <c r="OTG303"/>
      <c r="OTH303"/>
      <c r="OTI303"/>
      <c r="OTJ303"/>
      <c r="OTK303"/>
      <c r="OTL303"/>
      <c r="OTM303"/>
      <c r="OTN303"/>
      <c r="OTO303"/>
      <c r="OTP303"/>
      <c r="OTQ303"/>
      <c r="OTR303"/>
      <c r="OTS303"/>
      <c r="OTT303"/>
      <c r="OTU303"/>
      <c r="OTV303"/>
      <c r="OTW303"/>
      <c r="OTX303"/>
      <c r="OTY303"/>
      <c r="OTZ303"/>
      <c r="OUA303"/>
      <c r="OUB303"/>
      <c r="OUC303"/>
      <c r="OUD303"/>
      <c r="OUE303"/>
      <c r="OUF303"/>
      <c r="OUG303"/>
      <c r="OUH303"/>
      <c r="OUI303"/>
      <c r="OUJ303"/>
      <c r="OUK303"/>
      <c r="OUL303"/>
      <c r="OUM303"/>
      <c r="OUN303"/>
      <c r="OUO303"/>
      <c r="OUP303"/>
      <c r="OUQ303"/>
      <c r="OUR303"/>
      <c r="OUS303"/>
      <c r="OUT303"/>
      <c r="OUU303"/>
      <c r="OUV303"/>
      <c r="OUW303"/>
      <c r="OUX303"/>
      <c r="OUY303"/>
      <c r="OUZ303"/>
      <c r="OVA303"/>
      <c r="OVB303"/>
      <c r="OVC303"/>
      <c r="OVD303"/>
      <c r="OVE303"/>
      <c r="OVF303"/>
      <c r="OVG303"/>
      <c r="OVH303"/>
      <c r="OVI303"/>
      <c r="OVJ303"/>
      <c r="OVK303"/>
      <c r="OVL303"/>
      <c r="OVM303"/>
      <c r="OVN303"/>
      <c r="OVO303"/>
      <c r="OVP303"/>
      <c r="OVQ303"/>
      <c r="OVR303"/>
      <c r="OVS303"/>
      <c r="OVT303"/>
      <c r="OVU303"/>
      <c r="OVV303"/>
      <c r="OVW303"/>
      <c r="OVX303"/>
      <c r="OVY303"/>
      <c r="OVZ303"/>
      <c r="OWA303"/>
      <c r="OWB303"/>
      <c r="OWC303"/>
      <c r="OWD303"/>
      <c r="OWE303"/>
      <c r="OWF303"/>
      <c r="OWG303"/>
      <c r="OWH303"/>
      <c r="OWI303"/>
      <c r="OWJ303"/>
      <c r="OWK303"/>
      <c r="OWL303"/>
      <c r="OWM303"/>
      <c r="OWN303"/>
      <c r="OWO303"/>
      <c r="OWP303"/>
      <c r="OWQ303"/>
      <c r="OWR303"/>
      <c r="OWS303"/>
      <c r="OWT303"/>
      <c r="OWU303"/>
      <c r="OWV303"/>
      <c r="OWW303"/>
      <c r="OWX303"/>
      <c r="OWY303"/>
      <c r="OWZ303"/>
      <c r="OXA303"/>
      <c r="OXB303"/>
      <c r="OXC303"/>
      <c r="OXD303"/>
      <c r="OXE303"/>
      <c r="OXF303"/>
      <c r="OXG303"/>
      <c r="OXH303"/>
      <c r="OXI303"/>
      <c r="OXJ303"/>
      <c r="OXK303"/>
      <c r="OXL303"/>
      <c r="OXM303"/>
      <c r="OXN303"/>
      <c r="OXO303"/>
      <c r="OXP303"/>
      <c r="OXQ303"/>
      <c r="OXR303"/>
      <c r="OXS303"/>
      <c r="OXT303"/>
      <c r="OXU303"/>
      <c r="OXV303"/>
      <c r="OXW303"/>
      <c r="OXX303"/>
      <c r="OXY303"/>
      <c r="OXZ303"/>
      <c r="OYA303"/>
      <c r="OYB303"/>
      <c r="OYC303"/>
      <c r="OYD303"/>
      <c r="OYE303"/>
      <c r="OYF303"/>
      <c r="OYG303"/>
      <c r="OYH303"/>
      <c r="OYI303"/>
      <c r="OYJ303"/>
      <c r="OYK303"/>
      <c r="OYL303"/>
      <c r="OYM303"/>
      <c r="OYN303"/>
      <c r="OYO303"/>
      <c r="OYP303"/>
      <c r="OYQ303"/>
      <c r="OYR303"/>
      <c r="OYS303"/>
      <c r="OYT303"/>
      <c r="OYU303"/>
      <c r="OYV303"/>
      <c r="OYW303"/>
      <c r="OYX303"/>
      <c r="OYY303"/>
      <c r="OYZ303"/>
      <c r="OZA303"/>
      <c r="OZB303"/>
      <c r="OZC303"/>
      <c r="OZD303"/>
      <c r="OZE303"/>
      <c r="OZF303"/>
      <c r="OZG303"/>
      <c r="OZH303"/>
      <c r="OZI303"/>
      <c r="OZJ303"/>
      <c r="OZK303"/>
      <c r="OZL303"/>
      <c r="OZM303"/>
      <c r="OZN303"/>
      <c r="OZO303"/>
      <c r="OZP303"/>
      <c r="OZQ303"/>
      <c r="OZR303"/>
      <c r="OZS303"/>
      <c r="OZT303"/>
      <c r="OZU303"/>
      <c r="OZV303"/>
      <c r="OZW303"/>
      <c r="OZX303"/>
      <c r="OZY303"/>
      <c r="OZZ303"/>
      <c r="PAA303"/>
      <c r="PAB303"/>
      <c r="PAC303"/>
      <c r="PAD303"/>
      <c r="PAE303"/>
      <c r="PAF303"/>
      <c r="PAG303"/>
      <c r="PAH303"/>
      <c r="PAI303"/>
      <c r="PAJ303"/>
      <c r="PAK303"/>
      <c r="PAL303"/>
      <c r="PAM303"/>
      <c r="PAN303"/>
      <c r="PAO303"/>
      <c r="PAP303"/>
      <c r="PAQ303"/>
      <c r="PAR303"/>
      <c r="PAS303"/>
      <c r="PAT303"/>
      <c r="PAU303"/>
      <c r="PAV303"/>
      <c r="PAW303"/>
      <c r="PAX303"/>
      <c r="PAY303"/>
      <c r="PAZ303"/>
      <c r="PBA303"/>
      <c r="PBB303"/>
      <c r="PBC303"/>
      <c r="PBD303"/>
      <c r="PBE303"/>
      <c r="PBF303"/>
      <c r="PBG303"/>
      <c r="PBH303"/>
      <c r="PBI303"/>
      <c r="PBJ303"/>
      <c r="PBK303"/>
      <c r="PBL303"/>
      <c r="PBM303"/>
      <c r="PBN303"/>
      <c r="PBO303"/>
      <c r="PBP303"/>
      <c r="PBQ303"/>
      <c r="PBR303"/>
      <c r="PBS303"/>
      <c r="PBT303"/>
      <c r="PBU303"/>
      <c r="PBV303"/>
      <c r="PBW303"/>
      <c r="PBX303"/>
      <c r="PBY303"/>
      <c r="PBZ303"/>
      <c r="PCA303"/>
      <c r="PCB303"/>
      <c r="PCC303"/>
      <c r="PCD303"/>
      <c r="PCE303"/>
      <c r="PCF303"/>
      <c r="PCG303"/>
      <c r="PCH303"/>
      <c r="PCI303"/>
      <c r="PCJ303"/>
      <c r="PCK303"/>
      <c r="PCL303"/>
      <c r="PCM303"/>
      <c r="PCN303"/>
      <c r="PCO303"/>
      <c r="PCP303"/>
      <c r="PCQ303"/>
      <c r="PCR303"/>
      <c r="PCS303"/>
      <c r="PCT303"/>
      <c r="PCU303"/>
      <c r="PCV303"/>
      <c r="PCW303"/>
      <c r="PCX303"/>
      <c r="PCY303"/>
      <c r="PCZ303"/>
      <c r="PDA303"/>
      <c r="PDB303"/>
      <c r="PDC303"/>
      <c r="PDD303"/>
      <c r="PDE303"/>
      <c r="PDF303"/>
      <c r="PDG303"/>
      <c r="PDH303"/>
      <c r="PDI303"/>
      <c r="PDJ303"/>
      <c r="PDK303"/>
      <c r="PDL303"/>
      <c r="PDM303"/>
      <c r="PDN303"/>
      <c r="PDO303"/>
      <c r="PDP303"/>
      <c r="PDQ303"/>
      <c r="PDR303"/>
      <c r="PDS303"/>
      <c r="PDT303"/>
      <c r="PDU303"/>
      <c r="PDV303"/>
      <c r="PDW303"/>
      <c r="PDX303"/>
      <c r="PDY303"/>
      <c r="PDZ303"/>
      <c r="PEA303"/>
      <c r="PEB303"/>
      <c r="PEC303"/>
      <c r="PED303"/>
      <c r="PEE303"/>
      <c r="PEF303"/>
      <c r="PEG303"/>
      <c r="PEH303"/>
      <c r="PEI303"/>
      <c r="PEJ303"/>
      <c r="PEK303"/>
      <c r="PEL303"/>
      <c r="PEM303"/>
      <c r="PEN303"/>
      <c r="PEO303"/>
      <c r="PEP303"/>
      <c r="PEQ303"/>
      <c r="PER303"/>
      <c r="PES303"/>
      <c r="PET303"/>
      <c r="PEU303"/>
      <c r="PEV303"/>
      <c r="PEW303"/>
      <c r="PEX303"/>
      <c r="PEY303"/>
      <c r="PEZ303"/>
      <c r="PFA303"/>
      <c r="PFB303"/>
      <c r="PFC303"/>
      <c r="PFD303"/>
      <c r="PFE303"/>
      <c r="PFF303"/>
      <c r="PFG303"/>
      <c r="PFH303"/>
      <c r="PFI303"/>
      <c r="PFJ303"/>
      <c r="PFK303"/>
      <c r="PFL303"/>
      <c r="PFM303"/>
      <c r="PFN303"/>
      <c r="PFO303"/>
      <c r="PFP303"/>
      <c r="PFQ303"/>
      <c r="PFR303"/>
      <c r="PFS303"/>
      <c r="PFT303"/>
      <c r="PFU303"/>
      <c r="PFV303"/>
      <c r="PFW303"/>
      <c r="PFX303"/>
      <c r="PFY303"/>
      <c r="PFZ303"/>
      <c r="PGA303"/>
      <c r="PGB303"/>
      <c r="PGC303"/>
      <c r="PGD303"/>
      <c r="PGE303"/>
      <c r="PGF303"/>
      <c r="PGG303"/>
      <c r="PGH303"/>
      <c r="PGI303"/>
      <c r="PGJ303"/>
      <c r="PGK303"/>
      <c r="PGL303"/>
      <c r="PGM303"/>
      <c r="PGN303"/>
      <c r="PGO303"/>
      <c r="PGP303"/>
      <c r="PGQ303"/>
      <c r="PGR303"/>
      <c r="PGS303"/>
      <c r="PGT303"/>
      <c r="PGU303"/>
      <c r="PGV303"/>
      <c r="PGW303"/>
      <c r="PGX303"/>
      <c r="PGY303"/>
      <c r="PGZ303"/>
      <c r="PHA303"/>
      <c r="PHB303"/>
      <c r="PHC303"/>
      <c r="PHD303"/>
      <c r="PHE303"/>
      <c r="PHF303"/>
      <c r="PHG303"/>
      <c r="PHH303"/>
      <c r="PHI303"/>
      <c r="PHJ303"/>
      <c r="PHK303"/>
      <c r="PHL303"/>
      <c r="PHM303"/>
      <c r="PHN303"/>
      <c r="PHO303"/>
      <c r="PHP303"/>
      <c r="PHQ303"/>
      <c r="PHR303"/>
      <c r="PHS303"/>
      <c r="PHT303"/>
      <c r="PHU303"/>
      <c r="PHV303"/>
      <c r="PHW303"/>
      <c r="PHX303"/>
      <c r="PHY303"/>
      <c r="PHZ303"/>
      <c r="PIA303"/>
      <c r="PIB303"/>
      <c r="PIC303"/>
      <c r="PID303"/>
      <c r="PIE303"/>
      <c r="PIF303"/>
      <c r="PIG303"/>
      <c r="PIH303"/>
      <c r="PII303"/>
      <c r="PIJ303"/>
      <c r="PIK303"/>
      <c r="PIL303"/>
      <c r="PIM303"/>
      <c r="PIN303"/>
      <c r="PIO303"/>
      <c r="PIP303"/>
      <c r="PIQ303"/>
      <c r="PIR303"/>
      <c r="PIS303"/>
      <c r="PIT303"/>
      <c r="PIU303"/>
      <c r="PIV303"/>
      <c r="PIW303"/>
      <c r="PIX303"/>
      <c r="PIY303"/>
      <c r="PIZ303"/>
      <c r="PJA303"/>
      <c r="PJB303"/>
      <c r="PJC303"/>
      <c r="PJD303"/>
      <c r="PJE303"/>
      <c r="PJF303"/>
      <c r="PJG303"/>
      <c r="PJH303"/>
      <c r="PJI303"/>
      <c r="PJJ303"/>
      <c r="PJK303"/>
      <c r="PJL303"/>
      <c r="PJM303"/>
      <c r="PJN303"/>
      <c r="PJO303"/>
      <c r="PJP303"/>
      <c r="PJQ303"/>
      <c r="PJR303"/>
      <c r="PJS303"/>
      <c r="PJT303"/>
      <c r="PJU303"/>
      <c r="PJV303"/>
      <c r="PJW303"/>
      <c r="PJX303"/>
      <c r="PJY303"/>
      <c r="PJZ303"/>
      <c r="PKA303"/>
      <c r="PKB303"/>
      <c r="PKC303"/>
      <c r="PKD303"/>
      <c r="PKE303"/>
      <c r="PKF303"/>
      <c r="PKG303"/>
      <c r="PKH303"/>
      <c r="PKI303"/>
      <c r="PKJ303"/>
      <c r="PKK303"/>
      <c r="PKL303"/>
      <c r="PKM303"/>
      <c r="PKN303"/>
      <c r="PKO303"/>
      <c r="PKP303"/>
      <c r="PKQ303"/>
      <c r="PKR303"/>
      <c r="PKS303"/>
      <c r="PKT303"/>
      <c r="PKU303"/>
      <c r="PKV303"/>
      <c r="PKW303"/>
      <c r="PKX303"/>
      <c r="PKY303"/>
      <c r="PKZ303"/>
      <c r="PLA303"/>
      <c r="PLB303"/>
      <c r="PLC303"/>
      <c r="PLD303"/>
      <c r="PLE303"/>
      <c r="PLF303"/>
      <c r="PLG303"/>
      <c r="PLH303"/>
      <c r="PLI303"/>
      <c r="PLJ303"/>
      <c r="PLK303"/>
      <c r="PLL303"/>
      <c r="PLM303"/>
      <c r="PLN303"/>
      <c r="PLO303"/>
      <c r="PLP303"/>
      <c r="PLQ303"/>
      <c r="PLR303"/>
      <c r="PLS303"/>
      <c r="PLT303"/>
      <c r="PLU303"/>
      <c r="PLV303"/>
      <c r="PLW303"/>
      <c r="PLX303"/>
      <c r="PLY303"/>
      <c r="PLZ303"/>
      <c r="PMA303"/>
      <c r="PMB303"/>
      <c r="PMC303"/>
      <c r="PMD303"/>
      <c r="PME303"/>
      <c r="PMF303"/>
      <c r="PMG303"/>
      <c r="PMH303"/>
      <c r="PMI303"/>
      <c r="PMJ303"/>
      <c r="PMK303"/>
      <c r="PML303"/>
      <c r="PMM303"/>
      <c r="PMN303"/>
      <c r="PMO303"/>
      <c r="PMP303"/>
      <c r="PMQ303"/>
      <c r="PMR303"/>
      <c r="PMS303"/>
      <c r="PMT303"/>
      <c r="PMU303"/>
      <c r="PMV303"/>
      <c r="PMW303"/>
      <c r="PMX303"/>
      <c r="PMY303"/>
      <c r="PMZ303"/>
      <c r="PNA303"/>
      <c r="PNB303"/>
      <c r="PNC303"/>
      <c r="PND303"/>
      <c r="PNE303"/>
      <c r="PNF303"/>
      <c r="PNG303"/>
      <c r="PNH303"/>
      <c r="PNI303"/>
      <c r="PNJ303"/>
      <c r="PNK303"/>
      <c r="PNL303"/>
      <c r="PNM303"/>
      <c r="PNN303"/>
      <c r="PNO303"/>
      <c r="PNP303"/>
      <c r="PNQ303"/>
      <c r="PNR303"/>
      <c r="PNS303"/>
      <c r="PNT303"/>
      <c r="PNU303"/>
      <c r="PNV303"/>
      <c r="PNW303"/>
      <c r="PNX303"/>
      <c r="PNY303"/>
      <c r="PNZ303"/>
      <c r="POA303"/>
      <c r="POB303"/>
      <c r="POC303"/>
      <c r="POD303"/>
      <c r="POE303"/>
      <c r="POF303"/>
      <c r="POG303"/>
      <c r="POH303"/>
      <c r="POI303"/>
      <c r="POJ303"/>
      <c r="POK303"/>
      <c r="POL303"/>
      <c r="POM303"/>
      <c r="PON303"/>
      <c r="POO303"/>
      <c r="POP303"/>
      <c r="POQ303"/>
      <c r="POR303"/>
      <c r="POS303"/>
      <c r="POT303"/>
      <c r="POU303"/>
      <c r="POV303"/>
      <c r="POW303"/>
      <c r="POX303"/>
      <c r="POY303"/>
      <c r="POZ303"/>
      <c r="PPA303"/>
      <c r="PPB303"/>
      <c r="PPC303"/>
      <c r="PPD303"/>
      <c r="PPE303"/>
      <c r="PPF303"/>
      <c r="PPG303"/>
      <c r="PPH303"/>
      <c r="PPI303"/>
      <c r="PPJ303"/>
      <c r="PPK303"/>
      <c r="PPL303"/>
      <c r="PPM303"/>
      <c r="PPN303"/>
      <c r="PPO303"/>
      <c r="PPP303"/>
      <c r="PPQ303"/>
      <c r="PPR303"/>
      <c r="PPS303"/>
      <c r="PPT303"/>
      <c r="PPU303"/>
      <c r="PPV303"/>
      <c r="PPW303"/>
      <c r="PPX303"/>
      <c r="PPY303"/>
      <c r="PPZ303"/>
      <c r="PQA303"/>
      <c r="PQB303"/>
      <c r="PQC303"/>
      <c r="PQD303"/>
      <c r="PQE303"/>
      <c r="PQF303"/>
      <c r="PQG303"/>
      <c r="PQH303"/>
      <c r="PQI303"/>
      <c r="PQJ303"/>
      <c r="PQK303"/>
      <c r="PQL303"/>
      <c r="PQM303"/>
      <c r="PQN303"/>
      <c r="PQO303"/>
      <c r="PQP303"/>
      <c r="PQQ303"/>
      <c r="PQR303"/>
      <c r="PQS303"/>
      <c r="PQT303"/>
      <c r="PQU303"/>
      <c r="PQV303"/>
      <c r="PQW303"/>
      <c r="PQX303"/>
      <c r="PQY303"/>
      <c r="PQZ303"/>
      <c r="PRA303"/>
      <c r="PRB303"/>
      <c r="PRC303"/>
      <c r="PRD303"/>
      <c r="PRE303"/>
      <c r="PRF303"/>
      <c r="PRG303"/>
      <c r="PRH303"/>
      <c r="PRI303"/>
      <c r="PRJ303"/>
      <c r="PRK303"/>
      <c r="PRL303"/>
      <c r="PRM303"/>
      <c r="PRN303"/>
      <c r="PRO303"/>
      <c r="PRP303"/>
      <c r="PRQ303"/>
      <c r="PRR303"/>
      <c r="PRS303"/>
      <c r="PRT303"/>
      <c r="PRU303"/>
      <c r="PRV303"/>
      <c r="PRW303"/>
      <c r="PRX303"/>
      <c r="PRY303"/>
      <c r="PRZ303"/>
      <c r="PSA303"/>
      <c r="PSB303"/>
      <c r="PSC303"/>
      <c r="PSD303"/>
      <c r="PSE303"/>
      <c r="PSF303"/>
      <c r="PSG303"/>
      <c r="PSH303"/>
      <c r="PSI303"/>
      <c r="PSJ303"/>
      <c r="PSK303"/>
      <c r="PSL303"/>
      <c r="PSM303"/>
      <c r="PSN303"/>
      <c r="PSO303"/>
      <c r="PSP303"/>
      <c r="PSQ303"/>
      <c r="PSR303"/>
      <c r="PSS303"/>
      <c r="PST303"/>
      <c r="PSU303"/>
      <c r="PSV303"/>
      <c r="PSW303"/>
      <c r="PSX303"/>
      <c r="PSY303"/>
      <c r="PSZ303"/>
      <c r="PTA303"/>
      <c r="PTB303"/>
      <c r="PTC303"/>
      <c r="PTD303"/>
      <c r="PTE303"/>
      <c r="PTF303"/>
      <c r="PTG303"/>
      <c r="PTH303"/>
      <c r="PTI303"/>
      <c r="PTJ303"/>
      <c r="PTK303"/>
      <c r="PTL303"/>
      <c r="PTM303"/>
      <c r="PTN303"/>
      <c r="PTO303"/>
      <c r="PTP303"/>
      <c r="PTQ303"/>
      <c r="PTR303"/>
      <c r="PTS303"/>
      <c r="PTT303"/>
      <c r="PTU303"/>
      <c r="PTV303"/>
      <c r="PTW303"/>
      <c r="PTX303"/>
      <c r="PTY303"/>
      <c r="PTZ303"/>
      <c r="PUA303"/>
      <c r="PUB303"/>
      <c r="PUC303"/>
      <c r="PUD303"/>
      <c r="PUE303"/>
      <c r="PUF303"/>
      <c r="PUG303"/>
      <c r="PUH303"/>
      <c r="PUI303"/>
      <c r="PUJ303"/>
      <c r="PUK303"/>
      <c r="PUL303"/>
      <c r="PUM303"/>
      <c r="PUN303"/>
      <c r="PUO303"/>
      <c r="PUP303"/>
      <c r="PUQ303"/>
      <c r="PUR303"/>
      <c r="PUS303"/>
      <c r="PUT303"/>
      <c r="PUU303"/>
      <c r="PUV303"/>
      <c r="PUW303"/>
      <c r="PUX303"/>
      <c r="PUY303"/>
      <c r="PUZ303"/>
      <c r="PVA303"/>
      <c r="PVB303"/>
      <c r="PVC303"/>
      <c r="PVD303"/>
      <c r="PVE303"/>
      <c r="PVF303"/>
      <c r="PVG303"/>
      <c r="PVH303"/>
      <c r="PVI303"/>
      <c r="PVJ303"/>
      <c r="PVK303"/>
      <c r="PVL303"/>
      <c r="PVM303"/>
      <c r="PVN303"/>
      <c r="PVO303"/>
      <c r="PVP303"/>
      <c r="PVQ303"/>
      <c r="PVR303"/>
      <c r="PVS303"/>
      <c r="PVT303"/>
      <c r="PVU303"/>
      <c r="PVV303"/>
      <c r="PVW303"/>
      <c r="PVX303"/>
      <c r="PVY303"/>
      <c r="PVZ303"/>
      <c r="PWA303"/>
      <c r="PWB303"/>
      <c r="PWC303"/>
      <c r="PWD303"/>
      <c r="PWE303"/>
      <c r="PWF303"/>
      <c r="PWG303"/>
      <c r="PWH303"/>
      <c r="PWI303"/>
      <c r="PWJ303"/>
      <c r="PWK303"/>
      <c r="PWL303"/>
      <c r="PWM303"/>
      <c r="PWN303"/>
      <c r="PWO303"/>
      <c r="PWP303"/>
      <c r="PWQ303"/>
      <c r="PWR303"/>
      <c r="PWS303"/>
      <c r="PWT303"/>
      <c r="PWU303"/>
      <c r="PWV303"/>
      <c r="PWW303"/>
      <c r="PWX303"/>
      <c r="PWY303"/>
      <c r="PWZ303"/>
      <c r="PXA303"/>
      <c r="PXB303"/>
      <c r="PXC303"/>
      <c r="PXD303"/>
      <c r="PXE303"/>
      <c r="PXF303"/>
      <c r="PXG303"/>
      <c r="PXH303"/>
      <c r="PXI303"/>
      <c r="PXJ303"/>
      <c r="PXK303"/>
      <c r="PXL303"/>
      <c r="PXM303"/>
      <c r="PXN303"/>
      <c r="PXO303"/>
      <c r="PXP303"/>
      <c r="PXQ303"/>
      <c r="PXR303"/>
      <c r="PXS303"/>
      <c r="PXT303"/>
      <c r="PXU303"/>
      <c r="PXV303"/>
      <c r="PXW303"/>
      <c r="PXX303"/>
      <c r="PXY303"/>
      <c r="PXZ303"/>
      <c r="PYA303"/>
      <c r="PYB303"/>
      <c r="PYC303"/>
      <c r="PYD303"/>
      <c r="PYE303"/>
      <c r="PYF303"/>
      <c r="PYG303"/>
      <c r="PYH303"/>
      <c r="PYI303"/>
      <c r="PYJ303"/>
      <c r="PYK303"/>
      <c r="PYL303"/>
      <c r="PYM303"/>
      <c r="PYN303"/>
      <c r="PYO303"/>
      <c r="PYP303"/>
      <c r="PYQ303"/>
      <c r="PYR303"/>
      <c r="PYS303"/>
      <c r="PYT303"/>
      <c r="PYU303"/>
      <c r="PYV303"/>
      <c r="PYW303"/>
      <c r="PYX303"/>
      <c r="PYY303"/>
      <c r="PYZ303"/>
      <c r="PZA303"/>
      <c r="PZB303"/>
      <c r="PZC303"/>
      <c r="PZD303"/>
      <c r="PZE303"/>
      <c r="PZF303"/>
      <c r="PZG303"/>
      <c r="PZH303"/>
      <c r="PZI303"/>
      <c r="PZJ303"/>
      <c r="PZK303"/>
      <c r="PZL303"/>
      <c r="PZM303"/>
      <c r="PZN303"/>
      <c r="PZO303"/>
      <c r="PZP303"/>
      <c r="PZQ303"/>
      <c r="PZR303"/>
      <c r="PZS303"/>
      <c r="PZT303"/>
      <c r="PZU303"/>
      <c r="PZV303"/>
      <c r="PZW303"/>
      <c r="PZX303"/>
      <c r="PZY303"/>
      <c r="PZZ303"/>
      <c r="QAA303"/>
      <c r="QAB303"/>
      <c r="QAC303"/>
      <c r="QAD303"/>
      <c r="QAE303"/>
      <c r="QAF303"/>
      <c r="QAG303"/>
      <c r="QAH303"/>
      <c r="QAI303"/>
      <c r="QAJ303"/>
      <c r="QAK303"/>
      <c r="QAL303"/>
      <c r="QAM303"/>
      <c r="QAN303"/>
      <c r="QAO303"/>
      <c r="QAP303"/>
      <c r="QAQ303"/>
      <c r="QAR303"/>
      <c r="QAS303"/>
      <c r="QAT303"/>
      <c r="QAU303"/>
      <c r="QAV303"/>
      <c r="QAW303"/>
      <c r="QAX303"/>
      <c r="QAY303"/>
      <c r="QAZ303"/>
      <c r="QBA303"/>
      <c r="QBB303"/>
      <c r="QBC303"/>
      <c r="QBD303"/>
      <c r="QBE303"/>
      <c r="QBF303"/>
      <c r="QBG303"/>
      <c r="QBH303"/>
      <c r="QBI303"/>
      <c r="QBJ303"/>
      <c r="QBK303"/>
      <c r="QBL303"/>
      <c r="QBM303"/>
      <c r="QBN303"/>
      <c r="QBO303"/>
      <c r="QBP303"/>
      <c r="QBQ303"/>
      <c r="QBR303"/>
      <c r="QBS303"/>
      <c r="QBT303"/>
      <c r="QBU303"/>
      <c r="QBV303"/>
      <c r="QBW303"/>
      <c r="QBX303"/>
      <c r="QBY303"/>
      <c r="QBZ303"/>
      <c r="QCA303"/>
      <c r="QCB303"/>
      <c r="QCC303"/>
      <c r="QCD303"/>
      <c r="QCE303"/>
      <c r="QCF303"/>
      <c r="QCG303"/>
      <c r="QCH303"/>
      <c r="QCI303"/>
      <c r="QCJ303"/>
      <c r="QCK303"/>
      <c r="QCL303"/>
      <c r="QCM303"/>
      <c r="QCN303"/>
      <c r="QCO303"/>
      <c r="QCP303"/>
      <c r="QCQ303"/>
      <c r="QCR303"/>
      <c r="QCS303"/>
      <c r="QCT303"/>
      <c r="QCU303"/>
      <c r="QCV303"/>
      <c r="QCW303"/>
      <c r="QCX303"/>
      <c r="QCY303"/>
      <c r="QCZ303"/>
      <c r="QDA303"/>
      <c r="QDB303"/>
      <c r="QDC303"/>
      <c r="QDD303"/>
      <c r="QDE303"/>
      <c r="QDF303"/>
      <c r="QDG303"/>
      <c r="QDH303"/>
      <c r="QDI303"/>
      <c r="QDJ303"/>
      <c r="QDK303"/>
      <c r="QDL303"/>
      <c r="QDM303"/>
      <c r="QDN303"/>
      <c r="QDO303"/>
      <c r="QDP303"/>
      <c r="QDQ303"/>
      <c r="QDR303"/>
      <c r="QDS303"/>
      <c r="QDT303"/>
      <c r="QDU303"/>
      <c r="QDV303"/>
      <c r="QDW303"/>
      <c r="QDX303"/>
      <c r="QDY303"/>
      <c r="QDZ303"/>
      <c r="QEA303"/>
      <c r="QEB303"/>
      <c r="QEC303"/>
      <c r="QED303"/>
      <c r="QEE303"/>
      <c r="QEF303"/>
      <c r="QEG303"/>
      <c r="QEH303"/>
      <c r="QEI303"/>
      <c r="QEJ303"/>
      <c r="QEK303"/>
      <c r="QEL303"/>
      <c r="QEM303"/>
      <c r="QEN303"/>
      <c r="QEO303"/>
      <c r="QEP303"/>
      <c r="QEQ303"/>
      <c r="QER303"/>
      <c r="QES303"/>
      <c r="QET303"/>
      <c r="QEU303"/>
      <c r="QEV303"/>
      <c r="QEW303"/>
      <c r="QEX303"/>
      <c r="QEY303"/>
      <c r="QEZ303"/>
      <c r="QFA303"/>
      <c r="QFB303"/>
      <c r="QFC303"/>
      <c r="QFD303"/>
      <c r="QFE303"/>
      <c r="QFF303"/>
      <c r="QFG303"/>
      <c r="QFH303"/>
      <c r="QFI303"/>
      <c r="QFJ303"/>
      <c r="QFK303"/>
      <c r="QFL303"/>
      <c r="QFM303"/>
      <c r="QFN303"/>
      <c r="QFO303"/>
      <c r="QFP303"/>
      <c r="QFQ303"/>
      <c r="QFR303"/>
      <c r="QFS303"/>
      <c r="QFT303"/>
      <c r="QFU303"/>
      <c r="QFV303"/>
      <c r="QFW303"/>
      <c r="QFX303"/>
      <c r="QFY303"/>
      <c r="QFZ303"/>
      <c r="QGA303"/>
      <c r="QGB303"/>
      <c r="QGC303"/>
      <c r="QGD303"/>
      <c r="QGE303"/>
      <c r="QGF303"/>
      <c r="QGG303"/>
      <c r="QGH303"/>
      <c r="QGI303"/>
      <c r="QGJ303"/>
      <c r="QGK303"/>
      <c r="QGL303"/>
      <c r="QGM303"/>
      <c r="QGN303"/>
      <c r="QGO303"/>
      <c r="QGP303"/>
      <c r="QGQ303"/>
      <c r="QGR303"/>
      <c r="QGS303"/>
      <c r="QGT303"/>
      <c r="QGU303"/>
      <c r="QGV303"/>
      <c r="QGW303"/>
      <c r="QGX303"/>
      <c r="QGY303"/>
      <c r="QGZ303"/>
      <c r="QHA303"/>
      <c r="QHB303"/>
      <c r="QHC303"/>
      <c r="QHD303"/>
      <c r="QHE303"/>
      <c r="QHF303"/>
      <c r="QHG303"/>
      <c r="QHH303"/>
      <c r="QHI303"/>
      <c r="QHJ303"/>
      <c r="QHK303"/>
      <c r="QHL303"/>
      <c r="QHM303"/>
      <c r="QHN303"/>
      <c r="QHO303"/>
      <c r="QHP303"/>
      <c r="QHQ303"/>
      <c r="QHR303"/>
      <c r="QHS303"/>
      <c r="QHT303"/>
      <c r="QHU303"/>
      <c r="QHV303"/>
      <c r="QHW303"/>
      <c r="QHX303"/>
      <c r="QHY303"/>
      <c r="QHZ303"/>
      <c r="QIA303"/>
      <c r="QIB303"/>
      <c r="QIC303"/>
      <c r="QID303"/>
      <c r="QIE303"/>
      <c r="QIF303"/>
      <c r="QIG303"/>
      <c r="QIH303"/>
      <c r="QII303"/>
      <c r="QIJ303"/>
      <c r="QIK303"/>
      <c r="QIL303"/>
      <c r="QIM303"/>
      <c r="QIN303"/>
      <c r="QIO303"/>
      <c r="QIP303"/>
      <c r="QIQ303"/>
      <c r="QIR303"/>
      <c r="QIS303"/>
      <c r="QIT303"/>
      <c r="QIU303"/>
      <c r="QIV303"/>
      <c r="QIW303"/>
      <c r="QIX303"/>
      <c r="QIY303"/>
      <c r="QIZ303"/>
      <c r="QJA303"/>
      <c r="QJB303"/>
      <c r="QJC303"/>
      <c r="QJD303"/>
      <c r="QJE303"/>
      <c r="QJF303"/>
      <c r="QJG303"/>
      <c r="QJH303"/>
      <c r="QJI303"/>
      <c r="QJJ303"/>
      <c r="QJK303"/>
      <c r="QJL303"/>
      <c r="QJM303"/>
      <c r="QJN303"/>
      <c r="QJO303"/>
      <c r="QJP303"/>
      <c r="QJQ303"/>
      <c r="QJR303"/>
      <c r="QJS303"/>
      <c r="QJT303"/>
      <c r="QJU303"/>
      <c r="QJV303"/>
      <c r="QJW303"/>
      <c r="QJX303"/>
      <c r="QJY303"/>
      <c r="QJZ303"/>
      <c r="QKA303"/>
      <c r="QKB303"/>
      <c r="QKC303"/>
      <c r="QKD303"/>
      <c r="QKE303"/>
      <c r="QKF303"/>
      <c r="QKG303"/>
      <c r="QKH303"/>
      <c r="QKI303"/>
      <c r="QKJ303"/>
      <c r="QKK303"/>
      <c r="QKL303"/>
      <c r="QKM303"/>
      <c r="QKN303"/>
      <c r="QKO303"/>
      <c r="QKP303"/>
      <c r="QKQ303"/>
      <c r="QKR303"/>
      <c r="QKS303"/>
      <c r="QKT303"/>
      <c r="QKU303"/>
      <c r="QKV303"/>
      <c r="QKW303"/>
      <c r="QKX303"/>
      <c r="QKY303"/>
      <c r="QKZ303"/>
      <c r="QLA303"/>
      <c r="QLB303"/>
      <c r="QLC303"/>
      <c r="QLD303"/>
      <c r="QLE303"/>
      <c r="QLF303"/>
      <c r="QLG303"/>
      <c r="QLH303"/>
      <c r="QLI303"/>
      <c r="QLJ303"/>
      <c r="QLK303"/>
      <c r="QLL303"/>
      <c r="QLM303"/>
      <c r="QLN303"/>
      <c r="QLO303"/>
      <c r="QLP303"/>
      <c r="QLQ303"/>
      <c r="QLR303"/>
      <c r="QLS303"/>
      <c r="QLT303"/>
      <c r="QLU303"/>
      <c r="QLV303"/>
      <c r="QLW303"/>
      <c r="QLX303"/>
      <c r="QLY303"/>
      <c r="QLZ303"/>
      <c r="QMA303"/>
      <c r="QMB303"/>
      <c r="QMC303"/>
      <c r="QMD303"/>
      <c r="QME303"/>
      <c r="QMF303"/>
      <c r="QMG303"/>
      <c r="QMH303"/>
      <c r="QMI303"/>
      <c r="QMJ303"/>
      <c r="QMK303"/>
      <c r="QML303"/>
      <c r="QMM303"/>
      <c r="QMN303"/>
      <c r="QMO303"/>
      <c r="QMP303"/>
      <c r="QMQ303"/>
      <c r="QMR303"/>
      <c r="QMS303"/>
      <c r="QMT303"/>
      <c r="QMU303"/>
      <c r="QMV303"/>
      <c r="QMW303"/>
      <c r="QMX303"/>
      <c r="QMY303"/>
      <c r="QMZ303"/>
      <c r="QNA303"/>
      <c r="QNB303"/>
      <c r="QNC303"/>
      <c r="QND303"/>
      <c r="QNE303"/>
      <c r="QNF303"/>
      <c r="QNG303"/>
      <c r="QNH303"/>
      <c r="QNI303"/>
      <c r="QNJ303"/>
      <c r="QNK303"/>
      <c r="QNL303"/>
      <c r="QNM303"/>
      <c r="QNN303"/>
      <c r="QNO303"/>
      <c r="QNP303"/>
      <c r="QNQ303"/>
      <c r="QNR303"/>
      <c r="QNS303"/>
      <c r="QNT303"/>
      <c r="QNU303"/>
      <c r="QNV303"/>
      <c r="QNW303"/>
      <c r="QNX303"/>
      <c r="QNY303"/>
      <c r="QNZ303"/>
      <c r="QOA303"/>
      <c r="QOB303"/>
      <c r="QOC303"/>
      <c r="QOD303"/>
      <c r="QOE303"/>
      <c r="QOF303"/>
      <c r="QOG303"/>
      <c r="QOH303"/>
      <c r="QOI303"/>
      <c r="QOJ303"/>
      <c r="QOK303"/>
      <c r="QOL303"/>
      <c r="QOM303"/>
      <c r="QON303"/>
      <c r="QOO303"/>
      <c r="QOP303"/>
      <c r="QOQ303"/>
      <c r="QOR303"/>
      <c r="QOS303"/>
      <c r="QOT303"/>
      <c r="QOU303"/>
      <c r="QOV303"/>
      <c r="QOW303"/>
      <c r="QOX303"/>
      <c r="QOY303"/>
      <c r="QOZ303"/>
      <c r="QPA303"/>
      <c r="QPB303"/>
      <c r="QPC303"/>
      <c r="QPD303"/>
      <c r="QPE303"/>
      <c r="QPF303"/>
      <c r="QPG303"/>
      <c r="QPH303"/>
      <c r="QPI303"/>
      <c r="QPJ303"/>
      <c r="QPK303"/>
      <c r="QPL303"/>
      <c r="QPM303"/>
      <c r="QPN303"/>
      <c r="QPO303"/>
      <c r="QPP303"/>
      <c r="QPQ303"/>
      <c r="QPR303"/>
      <c r="QPS303"/>
      <c r="QPT303"/>
      <c r="QPU303"/>
      <c r="QPV303"/>
      <c r="QPW303"/>
      <c r="QPX303"/>
      <c r="QPY303"/>
      <c r="QPZ303"/>
      <c r="QQA303"/>
      <c r="QQB303"/>
      <c r="QQC303"/>
      <c r="QQD303"/>
      <c r="QQE303"/>
      <c r="QQF303"/>
      <c r="QQG303"/>
      <c r="QQH303"/>
      <c r="QQI303"/>
      <c r="QQJ303"/>
      <c r="QQK303"/>
      <c r="QQL303"/>
      <c r="QQM303"/>
      <c r="QQN303"/>
      <c r="QQO303"/>
      <c r="QQP303"/>
      <c r="QQQ303"/>
      <c r="QQR303"/>
      <c r="QQS303"/>
      <c r="QQT303"/>
      <c r="QQU303"/>
      <c r="QQV303"/>
      <c r="QQW303"/>
      <c r="QQX303"/>
      <c r="QQY303"/>
      <c r="QQZ303"/>
      <c r="QRA303"/>
      <c r="QRB303"/>
      <c r="QRC303"/>
      <c r="QRD303"/>
      <c r="QRE303"/>
      <c r="QRF303"/>
      <c r="QRG303"/>
      <c r="QRH303"/>
      <c r="QRI303"/>
      <c r="QRJ303"/>
      <c r="QRK303"/>
      <c r="QRL303"/>
      <c r="QRM303"/>
      <c r="QRN303"/>
      <c r="QRO303"/>
      <c r="QRP303"/>
      <c r="QRQ303"/>
      <c r="QRR303"/>
      <c r="QRS303"/>
      <c r="QRT303"/>
      <c r="QRU303"/>
      <c r="QRV303"/>
      <c r="QRW303"/>
      <c r="QRX303"/>
      <c r="QRY303"/>
      <c r="QRZ303"/>
      <c r="QSA303"/>
      <c r="QSB303"/>
      <c r="QSC303"/>
      <c r="QSD303"/>
      <c r="QSE303"/>
      <c r="QSF303"/>
      <c r="QSG303"/>
      <c r="QSH303"/>
      <c r="QSI303"/>
      <c r="QSJ303"/>
      <c r="QSK303"/>
      <c r="QSL303"/>
      <c r="QSM303"/>
      <c r="QSN303"/>
      <c r="QSO303"/>
      <c r="QSP303"/>
      <c r="QSQ303"/>
      <c r="QSR303"/>
      <c r="QSS303"/>
      <c r="QST303"/>
      <c r="QSU303"/>
      <c r="QSV303"/>
      <c r="QSW303"/>
      <c r="QSX303"/>
      <c r="QSY303"/>
      <c r="QSZ303"/>
      <c r="QTA303"/>
      <c r="QTB303"/>
      <c r="QTC303"/>
      <c r="QTD303"/>
      <c r="QTE303"/>
      <c r="QTF303"/>
      <c r="QTG303"/>
      <c r="QTH303"/>
      <c r="QTI303"/>
      <c r="QTJ303"/>
      <c r="QTK303"/>
      <c r="QTL303"/>
      <c r="QTM303"/>
      <c r="QTN303"/>
      <c r="QTO303"/>
      <c r="QTP303"/>
      <c r="QTQ303"/>
      <c r="QTR303"/>
      <c r="QTS303"/>
      <c r="QTT303"/>
      <c r="QTU303"/>
      <c r="QTV303"/>
      <c r="QTW303"/>
      <c r="QTX303"/>
      <c r="QTY303"/>
      <c r="QTZ303"/>
      <c r="QUA303"/>
      <c r="QUB303"/>
      <c r="QUC303"/>
      <c r="QUD303"/>
      <c r="QUE303"/>
      <c r="QUF303"/>
      <c r="QUG303"/>
      <c r="QUH303"/>
      <c r="QUI303"/>
      <c r="QUJ303"/>
      <c r="QUK303"/>
      <c r="QUL303"/>
      <c r="QUM303"/>
      <c r="QUN303"/>
      <c r="QUO303"/>
      <c r="QUP303"/>
      <c r="QUQ303"/>
      <c r="QUR303"/>
      <c r="QUS303"/>
      <c r="QUT303"/>
      <c r="QUU303"/>
      <c r="QUV303"/>
      <c r="QUW303"/>
      <c r="QUX303"/>
      <c r="QUY303"/>
      <c r="QUZ303"/>
      <c r="QVA303"/>
      <c r="QVB303"/>
      <c r="QVC303"/>
      <c r="QVD303"/>
      <c r="QVE303"/>
      <c r="QVF303"/>
      <c r="QVG303"/>
      <c r="QVH303"/>
      <c r="QVI303"/>
      <c r="QVJ303"/>
      <c r="QVK303"/>
      <c r="QVL303"/>
      <c r="QVM303"/>
      <c r="QVN303"/>
      <c r="QVO303"/>
      <c r="QVP303"/>
      <c r="QVQ303"/>
      <c r="QVR303"/>
      <c r="QVS303"/>
      <c r="QVT303"/>
      <c r="QVU303"/>
      <c r="QVV303"/>
      <c r="QVW303"/>
      <c r="QVX303"/>
      <c r="QVY303"/>
      <c r="QVZ303"/>
      <c r="QWA303"/>
      <c r="QWB303"/>
      <c r="QWC303"/>
      <c r="QWD303"/>
      <c r="QWE303"/>
      <c r="QWF303"/>
      <c r="QWG303"/>
      <c r="QWH303"/>
      <c r="QWI303"/>
      <c r="QWJ303"/>
      <c r="QWK303"/>
      <c r="QWL303"/>
      <c r="QWM303"/>
      <c r="QWN303"/>
      <c r="QWO303"/>
      <c r="QWP303"/>
      <c r="QWQ303"/>
      <c r="QWR303"/>
      <c r="QWS303"/>
      <c r="QWT303"/>
      <c r="QWU303"/>
      <c r="QWV303"/>
      <c r="QWW303"/>
      <c r="QWX303"/>
      <c r="QWY303"/>
      <c r="QWZ303"/>
      <c r="QXA303"/>
      <c r="QXB303"/>
      <c r="QXC303"/>
      <c r="QXD303"/>
      <c r="QXE303"/>
      <c r="QXF303"/>
      <c r="QXG303"/>
      <c r="QXH303"/>
      <c r="QXI303"/>
      <c r="QXJ303"/>
      <c r="QXK303"/>
      <c r="QXL303"/>
      <c r="QXM303"/>
      <c r="QXN303"/>
      <c r="QXO303"/>
      <c r="QXP303"/>
      <c r="QXQ303"/>
      <c r="QXR303"/>
      <c r="QXS303"/>
      <c r="QXT303"/>
      <c r="QXU303"/>
      <c r="QXV303"/>
      <c r="QXW303"/>
      <c r="QXX303"/>
      <c r="QXY303"/>
      <c r="QXZ303"/>
      <c r="QYA303"/>
      <c r="QYB303"/>
      <c r="QYC303"/>
      <c r="QYD303"/>
      <c r="QYE303"/>
      <c r="QYF303"/>
      <c r="QYG303"/>
      <c r="QYH303"/>
      <c r="QYI303"/>
      <c r="QYJ303"/>
      <c r="QYK303"/>
      <c r="QYL303"/>
      <c r="QYM303"/>
      <c r="QYN303"/>
      <c r="QYO303"/>
      <c r="QYP303"/>
      <c r="QYQ303"/>
      <c r="QYR303"/>
      <c r="QYS303"/>
      <c r="QYT303"/>
      <c r="QYU303"/>
      <c r="QYV303"/>
      <c r="QYW303"/>
      <c r="QYX303"/>
      <c r="QYY303"/>
      <c r="QYZ303"/>
      <c r="QZA303"/>
      <c r="QZB303"/>
      <c r="QZC303"/>
      <c r="QZD303"/>
      <c r="QZE303"/>
      <c r="QZF303"/>
      <c r="QZG303"/>
      <c r="QZH303"/>
      <c r="QZI303"/>
      <c r="QZJ303"/>
      <c r="QZK303"/>
      <c r="QZL303"/>
      <c r="QZM303"/>
      <c r="QZN303"/>
      <c r="QZO303"/>
      <c r="QZP303"/>
      <c r="QZQ303"/>
      <c r="QZR303"/>
      <c r="QZS303"/>
      <c r="QZT303"/>
      <c r="QZU303"/>
      <c r="QZV303"/>
      <c r="QZW303"/>
      <c r="QZX303"/>
      <c r="QZY303"/>
      <c r="QZZ303"/>
      <c r="RAA303"/>
      <c r="RAB303"/>
      <c r="RAC303"/>
      <c r="RAD303"/>
      <c r="RAE303"/>
      <c r="RAF303"/>
      <c r="RAG303"/>
      <c r="RAH303"/>
      <c r="RAI303"/>
      <c r="RAJ303"/>
      <c r="RAK303"/>
      <c r="RAL303"/>
      <c r="RAM303"/>
      <c r="RAN303"/>
      <c r="RAO303"/>
      <c r="RAP303"/>
      <c r="RAQ303"/>
      <c r="RAR303"/>
      <c r="RAS303"/>
      <c r="RAT303"/>
      <c r="RAU303"/>
      <c r="RAV303"/>
      <c r="RAW303"/>
      <c r="RAX303"/>
      <c r="RAY303"/>
      <c r="RAZ303"/>
      <c r="RBA303"/>
      <c r="RBB303"/>
      <c r="RBC303"/>
      <c r="RBD303"/>
      <c r="RBE303"/>
      <c r="RBF303"/>
      <c r="RBG303"/>
      <c r="RBH303"/>
      <c r="RBI303"/>
      <c r="RBJ303"/>
      <c r="RBK303"/>
      <c r="RBL303"/>
      <c r="RBM303"/>
      <c r="RBN303"/>
      <c r="RBO303"/>
      <c r="RBP303"/>
      <c r="RBQ303"/>
      <c r="RBR303"/>
      <c r="RBS303"/>
      <c r="RBT303"/>
      <c r="RBU303"/>
      <c r="RBV303"/>
      <c r="RBW303"/>
      <c r="RBX303"/>
      <c r="RBY303"/>
      <c r="RBZ303"/>
      <c r="RCA303"/>
      <c r="RCB303"/>
      <c r="RCC303"/>
      <c r="RCD303"/>
      <c r="RCE303"/>
      <c r="RCF303"/>
      <c r="RCG303"/>
      <c r="RCH303"/>
      <c r="RCI303"/>
      <c r="RCJ303"/>
      <c r="RCK303"/>
      <c r="RCL303"/>
      <c r="RCM303"/>
      <c r="RCN303"/>
      <c r="RCO303"/>
      <c r="RCP303"/>
      <c r="RCQ303"/>
      <c r="RCR303"/>
      <c r="RCS303"/>
      <c r="RCT303"/>
      <c r="RCU303"/>
      <c r="RCV303"/>
      <c r="RCW303"/>
      <c r="RCX303"/>
      <c r="RCY303"/>
      <c r="RCZ303"/>
      <c r="RDA303"/>
      <c r="RDB303"/>
      <c r="RDC303"/>
      <c r="RDD303"/>
      <c r="RDE303"/>
      <c r="RDF303"/>
      <c r="RDG303"/>
      <c r="RDH303"/>
      <c r="RDI303"/>
      <c r="RDJ303"/>
      <c r="RDK303"/>
      <c r="RDL303"/>
      <c r="RDM303"/>
      <c r="RDN303"/>
      <c r="RDO303"/>
      <c r="RDP303"/>
      <c r="RDQ303"/>
      <c r="RDR303"/>
      <c r="RDS303"/>
      <c r="RDT303"/>
      <c r="RDU303"/>
      <c r="RDV303"/>
      <c r="RDW303"/>
      <c r="RDX303"/>
      <c r="RDY303"/>
      <c r="RDZ303"/>
      <c r="REA303"/>
      <c r="REB303"/>
      <c r="REC303"/>
      <c r="RED303"/>
      <c r="REE303"/>
      <c r="REF303"/>
      <c r="REG303"/>
      <c r="REH303"/>
      <c r="REI303"/>
      <c r="REJ303"/>
      <c r="REK303"/>
      <c r="REL303"/>
      <c r="REM303"/>
      <c r="REN303"/>
      <c r="REO303"/>
      <c r="REP303"/>
      <c r="REQ303"/>
      <c r="RER303"/>
      <c r="RES303"/>
      <c r="RET303"/>
      <c r="REU303"/>
      <c r="REV303"/>
      <c r="REW303"/>
      <c r="REX303"/>
      <c r="REY303"/>
      <c r="REZ303"/>
      <c r="RFA303"/>
      <c r="RFB303"/>
      <c r="RFC303"/>
      <c r="RFD303"/>
      <c r="RFE303"/>
      <c r="RFF303"/>
      <c r="RFG303"/>
      <c r="RFH303"/>
      <c r="RFI303"/>
      <c r="RFJ303"/>
      <c r="RFK303"/>
      <c r="RFL303"/>
      <c r="RFM303"/>
      <c r="RFN303"/>
      <c r="RFO303"/>
      <c r="RFP303"/>
      <c r="RFQ303"/>
      <c r="RFR303"/>
      <c r="RFS303"/>
      <c r="RFT303"/>
      <c r="RFU303"/>
      <c r="RFV303"/>
      <c r="RFW303"/>
      <c r="RFX303"/>
      <c r="RFY303"/>
      <c r="RFZ303"/>
      <c r="RGA303"/>
      <c r="RGB303"/>
      <c r="RGC303"/>
      <c r="RGD303"/>
      <c r="RGE303"/>
      <c r="RGF303"/>
      <c r="RGG303"/>
      <c r="RGH303"/>
      <c r="RGI303"/>
      <c r="RGJ303"/>
      <c r="RGK303"/>
      <c r="RGL303"/>
      <c r="RGM303"/>
      <c r="RGN303"/>
      <c r="RGO303"/>
      <c r="RGP303"/>
      <c r="RGQ303"/>
      <c r="RGR303"/>
      <c r="RGS303"/>
      <c r="RGT303"/>
      <c r="RGU303"/>
      <c r="RGV303"/>
      <c r="RGW303"/>
      <c r="RGX303"/>
      <c r="RGY303"/>
      <c r="RGZ303"/>
      <c r="RHA303"/>
      <c r="RHB303"/>
      <c r="RHC303"/>
      <c r="RHD303"/>
      <c r="RHE303"/>
      <c r="RHF303"/>
      <c r="RHG303"/>
      <c r="RHH303"/>
      <c r="RHI303"/>
      <c r="RHJ303"/>
      <c r="RHK303"/>
      <c r="RHL303"/>
      <c r="RHM303"/>
      <c r="RHN303"/>
      <c r="RHO303"/>
      <c r="RHP303"/>
      <c r="RHQ303"/>
      <c r="RHR303"/>
      <c r="RHS303"/>
      <c r="RHT303"/>
      <c r="RHU303"/>
      <c r="RHV303"/>
      <c r="RHW303"/>
      <c r="RHX303"/>
      <c r="RHY303"/>
      <c r="RHZ303"/>
      <c r="RIA303"/>
      <c r="RIB303"/>
      <c r="RIC303"/>
      <c r="RID303"/>
      <c r="RIE303"/>
      <c r="RIF303"/>
      <c r="RIG303"/>
      <c r="RIH303"/>
      <c r="RII303"/>
      <c r="RIJ303"/>
      <c r="RIK303"/>
      <c r="RIL303"/>
      <c r="RIM303"/>
      <c r="RIN303"/>
      <c r="RIO303"/>
      <c r="RIP303"/>
      <c r="RIQ303"/>
      <c r="RIR303"/>
      <c r="RIS303"/>
      <c r="RIT303"/>
      <c r="RIU303"/>
      <c r="RIV303"/>
      <c r="RIW303"/>
      <c r="RIX303"/>
      <c r="RIY303"/>
      <c r="RIZ303"/>
      <c r="RJA303"/>
      <c r="RJB303"/>
      <c r="RJC303"/>
      <c r="RJD303"/>
      <c r="RJE303"/>
      <c r="RJF303"/>
      <c r="RJG303"/>
      <c r="RJH303"/>
      <c r="RJI303"/>
      <c r="RJJ303"/>
      <c r="RJK303"/>
      <c r="RJL303"/>
      <c r="RJM303"/>
      <c r="RJN303"/>
      <c r="RJO303"/>
      <c r="RJP303"/>
      <c r="RJQ303"/>
      <c r="RJR303"/>
      <c r="RJS303"/>
      <c r="RJT303"/>
      <c r="RJU303"/>
      <c r="RJV303"/>
      <c r="RJW303"/>
      <c r="RJX303"/>
      <c r="RJY303"/>
      <c r="RJZ303"/>
      <c r="RKA303"/>
      <c r="RKB303"/>
      <c r="RKC303"/>
      <c r="RKD303"/>
      <c r="RKE303"/>
      <c r="RKF303"/>
      <c r="RKG303"/>
      <c r="RKH303"/>
      <c r="RKI303"/>
      <c r="RKJ303"/>
      <c r="RKK303"/>
      <c r="RKL303"/>
      <c r="RKM303"/>
      <c r="RKN303"/>
      <c r="RKO303"/>
      <c r="RKP303"/>
      <c r="RKQ303"/>
      <c r="RKR303"/>
      <c r="RKS303"/>
      <c r="RKT303"/>
      <c r="RKU303"/>
      <c r="RKV303"/>
      <c r="RKW303"/>
      <c r="RKX303"/>
      <c r="RKY303"/>
      <c r="RKZ303"/>
      <c r="RLA303"/>
      <c r="RLB303"/>
      <c r="RLC303"/>
      <c r="RLD303"/>
      <c r="RLE303"/>
      <c r="RLF303"/>
      <c r="RLG303"/>
      <c r="RLH303"/>
      <c r="RLI303"/>
      <c r="RLJ303"/>
      <c r="RLK303"/>
      <c r="RLL303"/>
      <c r="RLM303"/>
      <c r="RLN303"/>
      <c r="RLO303"/>
      <c r="RLP303"/>
      <c r="RLQ303"/>
      <c r="RLR303"/>
      <c r="RLS303"/>
      <c r="RLT303"/>
      <c r="RLU303"/>
      <c r="RLV303"/>
      <c r="RLW303"/>
      <c r="RLX303"/>
      <c r="RLY303"/>
      <c r="RLZ303"/>
      <c r="RMA303"/>
      <c r="RMB303"/>
      <c r="RMC303"/>
      <c r="RMD303"/>
      <c r="RME303"/>
      <c r="RMF303"/>
      <c r="RMG303"/>
      <c r="RMH303"/>
      <c r="RMI303"/>
      <c r="RMJ303"/>
      <c r="RMK303"/>
      <c r="RML303"/>
      <c r="RMM303"/>
      <c r="RMN303"/>
      <c r="RMO303"/>
      <c r="RMP303"/>
      <c r="RMQ303"/>
      <c r="RMR303"/>
      <c r="RMS303"/>
      <c r="RMT303"/>
      <c r="RMU303"/>
      <c r="RMV303"/>
      <c r="RMW303"/>
      <c r="RMX303"/>
      <c r="RMY303"/>
      <c r="RMZ303"/>
      <c r="RNA303"/>
      <c r="RNB303"/>
      <c r="RNC303"/>
      <c r="RND303"/>
      <c r="RNE303"/>
      <c r="RNF303"/>
      <c r="RNG303"/>
      <c r="RNH303"/>
      <c r="RNI303"/>
      <c r="RNJ303"/>
      <c r="RNK303"/>
      <c r="RNL303"/>
      <c r="RNM303"/>
      <c r="RNN303"/>
      <c r="RNO303"/>
      <c r="RNP303"/>
      <c r="RNQ303"/>
      <c r="RNR303"/>
      <c r="RNS303"/>
      <c r="RNT303"/>
      <c r="RNU303"/>
      <c r="RNV303"/>
      <c r="RNW303"/>
      <c r="RNX303"/>
      <c r="RNY303"/>
      <c r="RNZ303"/>
      <c r="ROA303"/>
      <c r="ROB303"/>
      <c r="ROC303"/>
      <c r="ROD303"/>
      <c r="ROE303"/>
      <c r="ROF303"/>
      <c r="ROG303"/>
      <c r="ROH303"/>
      <c r="ROI303"/>
      <c r="ROJ303"/>
      <c r="ROK303"/>
      <c r="ROL303"/>
      <c r="ROM303"/>
      <c r="RON303"/>
      <c r="ROO303"/>
      <c r="ROP303"/>
      <c r="ROQ303"/>
      <c r="ROR303"/>
      <c r="ROS303"/>
      <c r="ROT303"/>
      <c r="ROU303"/>
      <c r="ROV303"/>
      <c r="ROW303"/>
      <c r="ROX303"/>
      <c r="ROY303"/>
      <c r="ROZ303"/>
      <c r="RPA303"/>
      <c r="RPB303"/>
      <c r="RPC303"/>
      <c r="RPD303"/>
      <c r="RPE303"/>
      <c r="RPF303"/>
      <c r="RPG303"/>
      <c r="RPH303"/>
      <c r="RPI303"/>
      <c r="RPJ303"/>
      <c r="RPK303"/>
      <c r="RPL303"/>
      <c r="RPM303"/>
      <c r="RPN303"/>
      <c r="RPO303"/>
      <c r="RPP303"/>
      <c r="RPQ303"/>
      <c r="RPR303"/>
      <c r="RPS303"/>
      <c r="RPT303"/>
      <c r="RPU303"/>
      <c r="RPV303"/>
      <c r="RPW303"/>
      <c r="RPX303"/>
      <c r="RPY303"/>
      <c r="RPZ303"/>
      <c r="RQA303"/>
      <c r="RQB303"/>
      <c r="RQC303"/>
      <c r="RQD303"/>
      <c r="RQE303"/>
      <c r="RQF303"/>
      <c r="RQG303"/>
      <c r="RQH303"/>
      <c r="RQI303"/>
      <c r="RQJ303"/>
      <c r="RQK303"/>
      <c r="RQL303"/>
      <c r="RQM303"/>
      <c r="RQN303"/>
      <c r="RQO303"/>
      <c r="RQP303"/>
      <c r="RQQ303"/>
      <c r="RQR303"/>
      <c r="RQS303"/>
      <c r="RQT303"/>
      <c r="RQU303"/>
      <c r="RQV303"/>
      <c r="RQW303"/>
      <c r="RQX303"/>
      <c r="RQY303"/>
      <c r="RQZ303"/>
      <c r="RRA303"/>
      <c r="RRB303"/>
      <c r="RRC303"/>
      <c r="RRD303"/>
      <c r="RRE303"/>
      <c r="RRF303"/>
      <c r="RRG303"/>
      <c r="RRH303"/>
      <c r="RRI303"/>
      <c r="RRJ303"/>
      <c r="RRK303"/>
      <c r="RRL303"/>
      <c r="RRM303"/>
      <c r="RRN303"/>
      <c r="RRO303"/>
      <c r="RRP303"/>
      <c r="RRQ303"/>
      <c r="RRR303"/>
      <c r="RRS303"/>
      <c r="RRT303"/>
      <c r="RRU303"/>
      <c r="RRV303"/>
      <c r="RRW303"/>
      <c r="RRX303"/>
      <c r="RRY303"/>
      <c r="RRZ303"/>
      <c r="RSA303"/>
      <c r="RSB303"/>
      <c r="RSC303"/>
      <c r="RSD303"/>
      <c r="RSE303"/>
      <c r="RSF303"/>
      <c r="RSG303"/>
      <c r="RSH303"/>
      <c r="RSI303"/>
      <c r="RSJ303"/>
      <c r="RSK303"/>
      <c r="RSL303"/>
      <c r="RSM303"/>
      <c r="RSN303"/>
      <c r="RSO303"/>
      <c r="RSP303"/>
      <c r="RSQ303"/>
      <c r="RSR303"/>
      <c r="RSS303"/>
      <c r="RST303"/>
      <c r="RSU303"/>
      <c r="RSV303"/>
      <c r="RSW303"/>
      <c r="RSX303"/>
      <c r="RSY303"/>
      <c r="RSZ303"/>
      <c r="RTA303"/>
      <c r="RTB303"/>
      <c r="RTC303"/>
      <c r="RTD303"/>
      <c r="RTE303"/>
      <c r="RTF303"/>
      <c r="RTG303"/>
      <c r="RTH303"/>
      <c r="RTI303"/>
      <c r="RTJ303"/>
      <c r="RTK303"/>
      <c r="RTL303"/>
      <c r="RTM303"/>
      <c r="RTN303"/>
      <c r="RTO303"/>
      <c r="RTP303"/>
      <c r="RTQ303"/>
      <c r="RTR303"/>
      <c r="RTS303"/>
      <c r="RTT303"/>
      <c r="RTU303"/>
      <c r="RTV303"/>
      <c r="RTW303"/>
      <c r="RTX303"/>
      <c r="RTY303"/>
      <c r="RTZ303"/>
      <c r="RUA303"/>
      <c r="RUB303"/>
      <c r="RUC303"/>
      <c r="RUD303"/>
      <c r="RUE303"/>
      <c r="RUF303"/>
      <c r="RUG303"/>
      <c r="RUH303"/>
      <c r="RUI303"/>
      <c r="RUJ303"/>
      <c r="RUK303"/>
      <c r="RUL303"/>
      <c r="RUM303"/>
      <c r="RUN303"/>
      <c r="RUO303"/>
      <c r="RUP303"/>
      <c r="RUQ303"/>
      <c r="RUR303"/>
      <c r="RUS303"/>
      <c r="RUT303"/>
      <c r="RUU303"/>
      <c r="RUV303"/>
      <c r="RUW303"/>
      <c r="RUX303"/>
      <c r="RUY303"/>
      <c r="RUZ303"/>
      <c r="RVA303"/>
      <c r="RVB303"/>
      <c r="RVC303"/>
      <c r="RVD303"/>
      <c r="RVE303"/>
      <c r="RVF303"/>
      <c r="RVG303"/>
      <c r="RVH303"/>
      <c r="RVI303"/>
      <c r="RVJ303"/>
      <c r="RVK303"/>
      <c r="RVL303"/>
      <c r="RVM303"/>
      <c r="RVN303"/>
      <c r="RVO303"/>
      <c r="RVP303"/>
      <c r="RVQ303"/>
      <c r="RVR303"/>
      <c r="RVS303"/>
      <c r="RVT303"/>
      <c r="RVU303"/>
      <c r="RVV303"/>
      <c r="RVW303"/>
      <c r="RVX303"/>
      <c r="RVY303"/>
      <c r="RVZ303"/>
      <c r="RWA303"/>
      <c r="RWB303"/>
      <c r="RWC303"/>
      <c r="RWD303"/>
      <c r="RWE303"/>
      <c r="RWF303"/>
      <c r="RWG303"/>
      <c r="RWH303"/>
      <c r="RWI303"/>
      <c r="RWJ303"/>
      <c r="RWK303"/>
      <c r="RWL303"/>
      <c r="RWM303"/>
      <c r="RWN303"/>
      <c r="RWO303"/>
      <c r="RWP303"/>
      <c r="RWQ303"/>
      <c r="RWR303"/>
      <c r="RWS303"/>
      <c r="RWT303"/>
      <c r="RWU303"/>
      <c r="RWV303"/>
      <c r="RWW303"/>
      <c r="RWX303"/>
      <c r="RWY303"/>
      <c r="RWZ303"/>
      <c r="RXA303"/>
      <c r="RXB303"/>
      <c r="RXC303"/>
      <c r="RXD303"/>
      <c r="RXE303"/>
      <c r="RXF303"/>
      <c r="RXG303"/>
      <c r="RXH303"/>
      <c r="RXI303"/>
      <c r="RXJ303"/>
      <c r="RXK303"/>
      <c r="RXL303"/>
      <c r="RXM303"/>
      <c r="RXN303"/>
      <c r="RXO303"/>
      <c r="RXP303"/>
      <c r="RXQ303"/>
      <c r="RXR303"/>
      <c r="RXS303"/>
      <c r="RXT303"/>
      <c r="RXU303"/>
      <c r="RXV303"/>
      <c r="RXW303"/>
      <c r="RXX303"/>
      <c r="RXY303"/>
      <c r="RXZ303"/>
      <c r="RYA303"/>
      <c r="RYB303"/>
      <c r="RYC303"/>
      <c r="RYD303"/>
      <c r="RYE303"/>
      <c r="RYF303"/>
      <c r="RYG303"/>
      <c r="RYH303"/>
      <c r="RYI303"/>
      <c r="RYJ303"/>
      <c r="RYK303"/>
      <c r="RYL303"/>
      <c r="RYM303"/>
      <c r="RYN303"/>
      <c r="RYO303"/>
      <c r="RYP303"/>
      <c r="RYQ303"/>
      <c r="RYR303"/>
      <c r="RYS303"/>
      <c r="RYT303"/>
      <c r="RYU303"/>
      <c r="RYV303"/>
      <c r="RYW303"/>
      <c r="RYX303"/>
      <c r="RYY303"/>
      <c r="RYZ303"/>
      <c r="RZA303"/>
      <c r="RZB303"/>
      <c r="RZC303"/>
      <c r="RZD303"/>
      <c r="RZE303"/>
      <c r="RZF303"/>
      <c r="RZG303"/>
      <c r="RZH303"/>
      <c r="RZI303"/>
      <c r="RZJ303"/>
      <c r="RZK303"/>
      <c r="RZL303"/>
      <c r="RZM303"/>
      <c r="RZN303"/>
      <c r="RZO303"/>
      <c r="RZP303"/>
      <c r="RZQ303"/>
      <c r="RZR303"/>
      <c r="RZS303"/>
      <c r="RZT303"/>
      <c r="RZU303"/>
      <c r="RZV303"/>
      <c r="RZW303"/>
      <c r="RZX303"/>
      <c r="RZY303"/>
      <c r="RZZ303"/>
      <c r="SAA303"/>
      <c r="SAB303"/>
      <c r="SAC303"/>
      <c r="SAD303"/>
      <c r="SAE303"/>
      <c r="SAF303"/>
      <c r="SAG303"/>
      <c r="SAH303"/>
      <c r="SAI303"/>
      <c r="SAJ303"/>
      <c r="SAK303"/>
      <c r="SAL303"/>
      <c r="SAM303"/>
      <c r="SAN303"/>
      <c r="SAO303"/>
      <c r="SAP303"/>
      <c r="SAQ303"/>
      <c r="SAR303"/>
      <c r="SAS303"/>
      <c r="SAT303"/>
      <c r="SAU303"/>
      <c r="SAV303"/>
      <c r="SAW303"/>
      <c r="SAX303"/>
      <c r="SAY303"/>
      <c r="SAZ303"/>
      <c r="SBA303"/>
      <c r="SBB303"/>
      <c r="SBC303"/>
      <c r="SBD303"/>
      <c r="SBE303"/>
      <c r="SBF303"/>
      <c r="SBG303"/>
      <c r="SBH303"/>
      <c r="SBI303"/>
      <c r="SBJ303"/>
      <c r="SBK303"/>
      <c r="SBL303"/>
      <c r="SBM303"/>
      <c r="SBN303"/>
      <c r="SBO303"/>
      <c r="SBP303"/>
      <c r="SBQ303"/>
      <c r="SBR303"/>
      <c r="SBS303"/>
      <c r="SBT303"/>
      <c r="SBU303"/>
      <c r="SBV303"/>
      <c r="SBW303"/>
      <c r="SBX303"/>
      <c r="SBY303"/>
      <c r="SBZ303"/>
      <c r="SCA303"/>
      <c r="SCB303"/>
      <c r="SCC303"/>
      <c r="SCD303"/>
      <c r="SCE303"/>
      <c r="SCF303"/>
      <c r="SCG303"/>
      <c r="SCH303"/>
      <c r="SCI303"/>
      <c r="SCJ303"/>
      <c r="SCK303"/>
      <c r="SCL303"/>
      <c r="SCM303"/>
      <c r="SCN303"/>
      <c r="SCO303"/>
      <c r="SCP303"/>
      <c r="SCQ303"/>
      <c r="SCR303"/>
      <c r="SCS303"/>
      <c r="SCT303"/>
      <c r="SCU303"/>
      <c r="SCV303"/>
      <c r="SCW303"/>
      <c r="SCX303"/>
      <c r="SCY303"/>
      <c r="SCZ303"/>
      <c r="SDA303"/>
      <c r="SDB303"/>
      <c r="SDC303"/>
      <c r="SDD303"/>
      <c r="SDE303"/>
      <c r="SDF303"/>
      <c r="SDG303"/>
      <c r="SDH303"/>
      <c r="SDI303"/>
      <c r="SDJ303"/>
      <c r="SDK303"/>
      <c r="SDL303"/>
      <c r="SDM303"/>
      <c r="SDN303"/>
      <c r="SDO303"/>
      <c r="SDP303"/>
      <c r="SDQ303"/>
      <c r="SDR303"/>
      <c r="SDS303"/>
      <c r="SDT303"/>
      <c r="SDU303"/>
      <c r="SDV303"/>
      <c r="SDW303"/>
      <c r="SDX303"/>
      <c r="SDY303"/>
      <c r="SDZ303"/>
      <c r="SEA303"/>
      <c r="SEB303"/>
      <c r="SEC303"/>
      <c r="SED303"/>
      <c r="SEE303"/>
      <c r="SEF303"/>
      <c r="SEG303"/>
      <c r="SEH303"/>
      <c r="SEI303"/>
      <c r="SEJ303"/>
      <c r="SEK303"/>
      <c r="SEL303"/>
      <c r="SEM303"/>
      <c r="SEN303"/>
      <c r="SEO303"/>
      <c r="SEP303"/>
      <c r="SEQ303"/>
      <c r="SER303"/>
      <c r="SES303"/>
      <c r="SET303"/>
      <c r="SEU303"/>
      <c r="SEV303"/>
      <c r="SEW303"/>
      <c r="SEX303"/>
      <c r="SEY303"/>
      <c r="SEZ303"/>
      <c r="SFA303"/>
      <c r="SFB303"/>
      <c r="SFC303"/>
      <c r="SFD303"/>
      <c r="SFE303"/>
      <c r="SFF303"/>
      <c r="SFG303"/>
      <c r="SFH303"/>
      <c r="SFI303"/>
      <c r="SFJ303"/>
      <c r="SFK303"/>
      <c r="SFL303"/>
      <c r="SFM303"/>
      <c r="SFN303"/>
      <c r="SFO303"/>
      <c r="SFP303"/>
      <c r="SFQ303"/>
      <c r="SFR303"/>
      <c r="SFS303"/>
      <c r="SFT303"/>
      <c r="SFU303"/>
      <c r="SFV303"/>
      <c r="SFW303"/>
      <c r="SFX303"/>
      <c r="SFY303"/>
      <c r="SFZ303"/>
      <c r="SGA303"/>
      <c r="SGB303"/>
      <c r="SGC303"/>
      <c r="SGD303"/>
      <c r="SGE303"/>
      <c r="SGF303"/>
      <c r="SGG303"/>
      <c r="SGH303"/>
      <c r="SGI303"/>
      <c r="SGJ303"/>
      <c r="SGK303"/>
      <c r="SGL303"/>
      <c r="SGM303"/>
      <c r="SGN303"/>
      <c r="SGO303"/>
      <c r="SGP303"/>
      <c r="SGQ303"/>
      <c r="SGR303"/>
      <c r="SGS303"/>
      <c r="SGT303"/>
      <c r="SGU303"/>
      <c r="SGV303"/>
      <c r="SGW303"/>
      <c r="SGX303"/>
      <c r="SGY303"/>
      <c r="SGZ303"/>
      <c r="SHA303"/>
      <c r="SHB303"/>
      <c r="SHC303"/>
      <c r="SHD303"/>
      <c r="SHE303"/>
      <c r="SHF303"/>
      <c r="SHG303"/>
      <c r="SHH303"/>
      <c r="SHI303"/>
      <c r="SHJ303"/>
      <c r="SHK303"/>
      <c r="SHL303"/>
      <c r="SHM303"/>
      <c r="SHN303"/>
      <c r="SHO303"/>
      <c r="SHP303"/>
      <c r="SHQ303"/>
      <c r="SHR303"/>
      <c r="SHS303"/>
      <c r="SHT303"/>
      <c r="SHU303"/>
      <c r="SHV303"/>
      <c r="SHW303"/>
      <c r="SHX303"/>
      <c r="SHY303"/>
      <c r="SHZ303"/>
      <c r="SIA303"/>
      <c r="SIB303"/>
      <c r="SIC303"/>
      <c r="SID303"/>
      <c r="SIE303"/>
      <c r="SIF303"/>
      <c r="SIG303"/>
      <c r="SIH303"/>
      <c r="SII303"/>
      <c r="SIJ303"/>
      <c r="SIK303"/>
      <c r="SIL303"/>
      <c r="SIM303"/>
      <c r="SIN303"/>
      <c r="SIO303"/>
      <c r="SIP303"/>
      <c r="SIQ303"/>
      <c r="SIR303"/>
      <c r="SIS303"/>
      <c r="SIT303"/>
      <c r="SIU303"/>
      <c r="SIV303"/>
      <c r="SIW303"/>
      <c r="SIX303"/>
      <c r="SIY303"/>
      <c r="SIZ303"/>
      <c r="SJA303"/>
      <c r="SJB303"/>
      <c r="SJC303"/>
      <c r="SJD303"/>
      <c r="SJE303"/>
      <c r="SJF303"/>
      <c r="SJG303"/>
      <c r="SJH303"/>
      <c r="SJI303"/>
      <c r="SJJ303"/>
      <c r="SJK303"/>
      <c r="SJL303"/>
      <c r="SJM303"/>
      <c r="SJN303"/>
      <c r="SJO303"/>
      <c r="SJP303"/>
      <c r="SJQ303"/>
      <c r="SJR303"/>
      <c r="SJS303"/>
      <c r="SJT303"/>
      <c r="SJU303"/>
      <c r="SJV303"/>
      <c r="SJW303"/>
      <c r="SJX303"/>
      <c r="SJY303"/>
      <c r="SJZ303"/>
      <c r="SKA303"/>
      <c r="SKB303"/>
      <c r="SKC303"/>
      <c r="SKD303"/>
      <c r="SKE303"/>
      <c r="SKF303"/>
      <c r="SKG303"/>
      <c r="SKH303"/>
      <c r="SKI303"/>
      <c r="SKJ303"/>
      <c r="SKK303"/>
      <c r="SKL303"/>
      <c r="SKM303"/>
      <c r="SKN303"/>
      <c r="SKO303"/>
      <c r="SKP303"/>
      <c r="SKQ303"/>
      <c r="SKR303"/>
      <c r="SKS303"/>
      <c r="SKT303"/>
      <c r="SKU303"/>
      <c r="SKV303"/>
      <c r="SKW303"/>
      <c r="SKX303"/>
      <c r="SKY303"/>
      <c r="SKZ303"/>
      <c r="SLA303"/>
      <c r="SLB303"/>
      <c r="SLC303"/>
      <c r="SLD303"/>
      <c r="SLE303"/>
      <c r="SLF303"/>
      <c r="SLG303"/>
      <c r="SLH303"/>
      <c r="SLI303"/>
      <c r="SLJ303"/>
      <c r="SLK303"/>
      <c r="SLL303"/>
      <c r="SLM303"/>
      <c r="SLN303"/>
      <c r="SLO303"/>
      <c r="SLP303"/>
      <c r="SLQ303"/>
      <c r="SLR303"/>
      <c r="SLS303"/>
      <c r="SLT303"/>
      <c r="SLU303"/>
      <c r="SLV303"/>
      <c r="SLW303"/>
      <c r="SLX303"/>
      <c r="SLY303"/>
      <c r="SLZ303"/>
      <c r="SMA303"/>
      <c r="SMB303"/>
      <c r="SMC303"/>
      <c r="SMD303"/>
      <c r="SME303"/>
      <c r="SMF303"/>
      <c r="SMG303"/>
      <c r="SMH303"/>
      <c r="SMI303"/>
      <c r="SMJ303"/>
      <c r="SMK303"/>
      <c r="SML303"/>
      <c r="SMM303"/>
      <c r="SMN303"/>
      <c r="SMO303"/>
      <c r="SMP303"/>
      <c r="SMQ303"/>
      <c r="SMR303"/>
      <c r="SMS303"/>
      <c r="SMT303"/>
      <c r="SMU303"/>
      <c r="SMV303"/>
      <c r="SMW303"/>
      <c r="SMX303"/>
      <c r="SMY303"/>
      <c r="SMZ303"/>
      <c r="SNA303"/>
      <c r="SNB303"/>
      <c r="SNC303"/>
      <c r="SND303"/>
      <c r="SNE303"/>
      <c r="SNF303"/>
      <c r="SNG303"/>
      <c r="SNH303"/>
      <c r="SNI303"/>
      <c r="SNJ303"/>
      <c r="SNK303"/>
      <c r="SNL303"/>
      <c r="SNM303"/>
      <c r="SNN303"/>
      <c r="SNO303"/>
      <c r="SNP303"/>
      <c r="SNQ303"/>
      <c r="SNR303"/>
      <c r="SNS303"/>
      <c r="SNT303"/>
      <c r="SNU303"/>
      <c r="SNV303"/>
      <c r="SNW303"/>
      <c r="SNX303"/>
      <c r="SNY303"/>
      <c r="SNZ303"/>
      <c r="SOA303"/>
      <c r="SOB303"/>
      <c r="SOC303"/>
      <c r="SOD303"/>
      <c r="SOE303"/>
      <c r="SOF303"/>
      <c r="SOG303"/>
      <c r="SOH303"/>
      <c r="SOI303"/>
      <c r="SOJ303"/>
      <c r="SOK303"/>
      <c r="SOL303"/>
      <c r="SOM303"/>
      <c r="SON303"/>
      <c r="SOO303"/>
      <c r="SOP303"/>
      <c r="SOQ303"/>
      <c r="SOR303"/>
      <c r="SOS303"/>
      <c r="SOT303"/>
      <c r="SOU303"/>
      <c r="SOV303"/>
      <c r="SOW303"/>
      <c r="SOX303"/>
      <c r="SOY303"/>
      <c r="SOZ303"/>
      <c r="SPA303"/>
      <c r="SPB303"/>
      <c r="SPC303"/>
      <c r="SPD303"/>
      <c r="SPE303"/>
      <c r="SPF303"/>
      <c r="SPG303"/>
      <c r="SPH303"/>
      <c r="SPI303"/>
      <c r="SPJ303"/>
      <c r="SPK303"/>
      <c r="SPL303"/>
      <c r="SPM303"/>
      <c r="SPN303"/>
      <c r="SPO303"/>
      <c r="SPP303"/>
      <c r="SPQ303"/>
      <c r="SPR303"/>
      <c r="SPS303"/>
      <c r="SPT303"/>
      <c r="SPU303"/>
      <c r="SPV303"/>
      <c r="SPW303"/>
      <c r="SPX303"/>
      <c r="SPY303"/>
      <c r="SPZ303"/>
      <c r="SQA303"/>
      <c r="SQB303"/>
      <c r="SQC303"/>
      <c r="SQD303"/>
      <c r="SQE303"/>
      <c r="SQF303"/>
      <c r="SQG303"/>
      <c r="SQH303"/>
      <c r="SQI303"/>
      <c r="SQJ303"/>
      <c r="SQK303"/>
      <c r="SQL303"/>
      <c r="SQM303"/>
      <c r="SQN303"/>
      <c r="SQO303"/>
      <c r="SQP303"/>
      <c r="SQQ303"/>
      <c r="SQR303"/>
      <c r="SQS303"/>
      <c r="SQT303"/>
      <c r="SQU303"/>
      <c r="SQV303"/>
      <c r="SQW303"/>
      <c r="SQX303"/>
      <c r="SQY303"/>
      <c r="SQZ303"/>
      <c r="SRA303"/>
      <c r="SRB303"/>
      <c r="SRC303"/>
      <c r="SRD303"/>
      <c r="SRE303"/>
      <c r="SRF303"/>
      <c r="SRG303"/>
      <c r="SRH303"/>
      <c r="SRI303"/>
      <c r="SRJ303"/>
      <c r="SRK303"/>
      <c r="SRL303"/>
      <c r="SRM303"/>
      <c r="SRN303"/>
      <c r="SRO303"/>
      <c r="SRP303"/>
      <c r="SRQ303"/>
      <c r="SRR303"/>
      <c r="SRS303"/>
      <c r="SRT303"/>
      <c r="SRU303"/>
      <c r="SRV303"/>
      <c r="SRW303"/>
      <c r="SRX303"/>
      <c r="SRY303"/>
      <c r="SRZ303"/>
      <c r="SSA303"/>
      <c r="SSB303"/>
      <c r="SSC303"/>
      <c r="SSD303"/>
      <c r="SSE303"/>
      <c r="SSF303"/>
      <c r="SSG303"/>
      <c r="SSH303"/>
      <c r="SSI303"/>
      <c r="SSJ303"/>
      <c r="SSK303"/>
      <c r="SSL303"/>
      <c r="SSM303"/>
      <c r="SSN303"/>
      <c r="SSO303"/>
      <c r="SSP303"/>
      <c r="SSQ303"/>
      <c r="SSR303"/>
      <c r="SSS303"/>
      <c r="SST303"/>
      <c r="SSU303"/>
      <c r="SSV303"/>
      <c r="SSW303"/>
      <c r="SSX303"/>
      <c r="SSY303"/>
      <c r="SSZ303"/>
      <c r="STA303"/>
      <c r="STB303"/>
      <c r="STC303"/>
      <c r="STD303"/>
      <c r="STE303"/>
      <c r="STF303"/>
      <c r="STG303"/>
      <c r="STH303"/>
      <c r="STI303"/>
      <c r="STJ303"/>
      <c r="STK303"/>
      <c r="STL303"/>
      <c r="STM303"/>
      <c r="STN303"/>
      <c r="STO303"/>
      <c r="STP303"/>
      <c r="STQ303"/>
      <c r="STR303"/>
      <c r="STS303"/>
      <c r="STT303"/>
      <c r="STU303"/>
      <c r="STV303"/>
      <c r="STW303"/>
      <c r="STX303"/>
      <c r="STY303"/>
      <c r="STZ303"/>
      <c r="SUA303"/>
      <c r="SUB303"/>
      <c r="SUC303"/>
      <c r="SUD303"/>
      <c r="SUE303"/>
      <c r="SUF303"/>
      <c r="SUG303"/>
      <c r="SUH303"/>
      <c r="SUI303"/>
      <c r="SUJ303"/>
      <c r="SUK303"/>
      <c r="SUL303"/>
      <c r="SUM303"/>
      <c r="SUN303"/>
      <c r="SUO303"/>
      <c r="SUP303"/>
      <c r="SUQ303"/>
      <c r="SUR303"/>
      <c r="SUS303"/>
      <c r="SUT303"/>
      <c r="SUU303"/>
      <c r="SUV303"/>
      <c r="SUW303"/>
      <c r="SUX303"/>
      <c r="SUY303"/>
      <c r="SUZ303"/>
      <c r="SVA303"/>
      <c r="SVB303"/>
      <c r="SVC303"/>
      <c r="SVD303"/>
      <c r="SVE303"/>
      <c r="SVF303"/>
      <c r="SVG303"/>
      <c r="SVH303"/>
      <c r="SVI303"/>
      <c r="SVJ303"/>
      <c r="SVK303"/>
      <c r="SVL303"/>
      <c r="SVM303"/>
      <c r="SVN303"/>
      <c r="SVO303"/>
      <c r="SVP303"/>
      <c r="SVQ303"/>
      <c r="SVR303"/>
      <c r="SVS303"/>
      <c r="SVT303"/>
      <c r="SVU303"/>
      <c r="SVV303"/>
      <c r="SVW303"/>
      <c r="SVX303"/>
      <c r="SVY303"/>
      <c r="SVZ303"/>
      <c r="SWA303"/>
      <c r="SWB303"/>
      <c r="SWC303"/>
      <c r="SWD303"/>
      <c r="SWE303"/>
      <c r="SWF303"/>
      <c r="SWG303"/>
      <c r="SWH303"/>
      <c r="SWI303"/>
      <c r="SWJ303"/>
      <c r="SWK303"/>
      <c r="SWL303"/>
      <c r="SWM303"/>
      <c r="SWN303"/>
      <c r="SWO303"/>
      <c r="SWP303"/>
      <c r="SWQ303"/>
      <c r="SWR303"/>
      <c r="SWS303"/>
      <c r="SWT303"/>
      <c r="SWU303"/>
      <c r="SWV303"/>
      <c r="SWW303"/>
      <c r="SWX303"/>
      <c r="SWY303"/>
      <c r="SWZ303"/>
      <c r="SXA303"/>
      <c r="SXB303"/>
      <c r="SXC303"/>
      <c r="SXD303"/>
      <c r="SXE303"/>
      <c r="SXF303"/>
      <c r="SXG303"/>
      <c r="SXH303"/>
      <c r="SXI303"/>
      <c r="SXJ303"/>
      <c r="SXK303"/>
      <c r="SXL303"/>
      <c r="SXM303"/>
      <c r="SXN303"/>
      <c r="SXO303"/>
      <c r="SXP303"/>
      <c r="SXQ303"/>
      <c r="SXR303"/>
      <c r="SXS303"/>
      <c r="SXT303"/>
      <c r="SXU303"/>
      <c r="SXV303"/>
      <c r="SXW303"/>
      <c r="SXX303"/>
      <c r="SXY303"/>
      <c r="SXZ303"/>
      <c r="SYA303"/>
      <c r="SYB303"/>
      <c r="SYC303"/>
      <c r="SYD303"/>
      <c r="SYE303"/>
      <c r="SYF303"/>
      <c r="SYG303"/>
      <c r="SYH303"/>
      <c r="SYI303"/>
      <c r="SYJ303"/>
      <c r="SYK303"/>
      <c r="SYL303"/>
      <c r="SYM303"/>
      <c r="SYN303"/>
      <c r="SYO303"/>
      <c r="SYP303"/>
      <c r="SYQ303"/>
      <c r="SYR303"/>
      <c r="SYS303"/>
      <c r="SYT303"/>
      <c r="SYU303"/>
      <c r="SYV303"/>
      <c r="SYW303"/>
      <c r="SYX303"/>
      <c r="SYY303"/>
      <c r="SYZ303"/>
      <c r="SZA303"/>
      <c r="SZB303"/>
      <c r="SZC303"/>
      <c r="SZD303"/>
      <c r="SZE303"/>
      <c r="SZF303"/>
      <c r="SZG303"/>
      <c r="SZH303"/>
      <c r="SZI303"/>
      <c r="SZJ303"/>
      <c r="SZK303"/>
      <c r="SZL303"/>
      <c r="SZM303"/>
      <c r="SZN303"/>
      <c r="SZO303"/>
      <c r="SZP303"/>
      <c r="SZQ303"/>
      <c r="SZR303"/>
      <c r="SZS303"/>
      <c r="SZT303"/>
      <c r="SZU303"/>
      <c r="SZV303"/>
      <c r="SZW303"/>
      <c r="SZX303"/>
      <c r="SZY303"/>
      <c r="SZZ303"/>
      <c r="TAA303"/>
      <c r="TAB303"/>
      <c r="TAC303"/>
      <c r="TAD303"/>
      <c r="TAE303"/>
      <c r="TAF303"/>
      <c r="TAG303"/>
      <c r="TAH303"/>
      <c r="TAI303"/>
      <c r="TAJ303"/>
      <c r="TAK303"/>
      <c r="TAL303"/>
      <c r="TAM303"/>
      <c r="TAN303"/>
      <c r="TAO303"/>
      <c r="TAP303"/>
      <c r="TAQ303"/>
      <c r="TAR303"/>
      <c r="TAS303"/>
      <c r="TAT303"/>
      <c r="TAU303"/>
      <c r="TAV303"/>
      <c r="TAW303"/>
      <c r="TAX303"/>
      <c r="TAY303"/>
      <c r="TAZ303"/>
      <c r="TBA303"/>
      <c r="TBB303"/>
      <c r="TBC303"/>
      <c r="TBD303"/>
      <c r="TBE303"/>
      <c r="TBF303"/>
      <c r="TBG303"/>
      <c r="TBH303"/>
      <c r="TBI303"/>
      <c r="TBJ303"/>
      <c r="TBK303"/>
      <c r="TBL303"/>
      <c r="TBM303"/>
      <c r="TBN303"/>
      <c r="TBO303"/>
      <c r="TBP303"/>
      <c r="TBQ303"/>
      <c r="TBR303"/>
      <c r="TBS303"/>
      <c r="TBT303"/>
      <c r="TBU303"/>
      <c r="TBV303"/>
      <c r="TBW303"/>
      <c r="TBX303"/>
      <c r="TBY303"/>
      <c r="TBZ303"/>
      <c r="TCA303"/>
      <c r="TCB303"/>
      <c r="TCC303"/>
      <c r="TCD303"/>
      <c r="TCE303"/>
      <c r="TCF303"/>
      <c r="TCG303"/>
      <c r="TCH303"/>
      <c r="TCI303"/>
      <c r="TCJ303"/>
      <c r="TCK303"/>
      <c r="TCL303"/>
      <c r="TCM303"/>
      <c r="TCN303"/>
      <c r="TCO303"/>
      <c r="TCP303"/>
      <c r="TCQ303"/>
      <c r="TCR303"/>
      <c r="TCS303"/>
      <c r="TCT303"/>
      <c r="TCU303"/>
      <c r="TCV303"/>
      <c r="TCW303"/>
      <c r="TCX303"/>
      <c r="TCY303"/>
      <c r="TCZ303"/>
      <c r="TDA303"/>
      <c r="TDB303"/>
      <c r="TDC303"/>
      <c r="TDD303"/>
      <c r="TDE303"/>
      <c r="TDF303"/>
      <c r="TDG303"/>
      <c r="TDH303"/>
      <c r="TDI303"/>
      <c r="TDJ303"/>
      <c r="TDK303"/>
      <c r="TDL303"/>
      <c r="TDM303"/>
      <c r="TDN303"/>
      <c r="TDO303"/>
      <c r="TDP303"/>
      <c r="TDQ303"/>
      <c r="TDR303"/>
      <c r="TDS303"/>
      <c r="TDT303"/>
      <c r="TDU303"/>
      <c r="TDV303"/>
      <c r="TDW303"/>
      <c r="TDX303"/>
      <c r="TDY303"/>
      <c r="TDZ303"/>
      <c r="TEA303"/>
      <c r="TEB303"/>
      <c r="TEC303"/>
      <c r="TED303"/>
      <c r="TEE303"/>
      <c r="TEF303"/>
      <c r="TEG303"/>
      <c r="TEH303"/>
      <c r="TEI303"/>
      <c r="TEJ303"/>
      <c r="TEK303"/>
      <c r="TEL303"/>
      <c r="TEM303"/>
      <c r="TEN303"/>
      <c r="TEO303"/>
      <c r="TEP303"/>
      <c r="TEQ303"/>
      <c r="TER303"/>
      <c r="TES303"/>
      <c r="TET303"/>
      <c r="TEU303"/>
      <c r="TEV303"/>
      <c r="TEW303"/>
      <c r="TEX303"/>
      <c r="TEY303"/>
      <c r="TEZ303"/>
      <c r="TFA303"/>
      <c r="TFB303"/>
      <c r="TFC303"/>
      <c r="TFD303"/>
      <c r="TFE303"/>
      <c r="TFF303"/>
      <c r="TFG303"/>
      <c r="TFH303"/>
      <c r="TFI303"/>
      <c r="TFJ303"/>
      <c r="TFK303"/>
      <c r="TFL303"/>
      <c r="TFM303"/>
      <c r="TFN303"/>
      <c r="TFO303"/>
      <c r="TFP303"/>
      <c r="TFQ303"/>
      <c r="TFR303"/>
      <c r="TFS303"/>
      <c r="TFT303"/>
      <c r="TFU303"/>
      <c r="TFV303"/>
      <c r="TFW303"/>
      <c r="TFX303"/>
      <c r="TFY303"/>
      <c r="TFZ303"/>
      <c r="TGA303"/>
      <c r="TGB303"/>
      <c r="TGC303"/>
      <c r="TGD303"/>
      <c r="TGE303"/>
      <c r="TGF303"/>
      <c r="TGG303"/>
      <c r="TGH303"/>
      <c r="TGI303"/>
      <c r="TGJ303"/>
      <c r="TGK303"/>
      <c r="TGL303"/>
      <c r="TGM303"/>
      <c r="TGN303"/>
      <c r="TGO303"/>
      <c r="TGP303"/>
      <c r="TGQ303"/>
      <c r="TGR303"/>
      <c r="TGS303"/>
      <c r="TGT303"/>
      <c r="TGU303"/>
      <c r="TGV303"/>
      <c r="TGW303"/>
      <c r="TGX303"/>
      <c r="TGY303"/>
      <c r="TGZ303"/>
      <c r="THA303"/>
      <c r="THB303"/>
      <c r="THC303"/>
      <c r="THD303"/>
      <c r="THE303"/>
      <c r="THF303"/>
      <c r="THG303"/>
      <c r="THH303"/>
      <c r="THI303"/>
      <c r="THJ303"/>
      <c r="THK303"/>
      <c r="THL303"/>
      <c r="THM303"/>
      <c r="THN303"/>
      <c r="THO303"/>
      <c r="THP303"/>
      <c r="THQ303"/>
      <c r="THR303"/>
      <c r="THS303"/>
      <c r="THT303"/>
      <c r="THU303"/>
      <c r="THV303"/>
      <c r="THW303"/>
      <c r="THX303"/>
      <c r="THY303"/>
      <c r="THZ303"/>
      <c r="TIA303"/>
      <c r="TIB303"/>
      <c r="TIC303"/>
      <c r="TID303"/>
      <c r="TIE303"/>
      <c r="TIF303"/>
      <c r="TIG303"/>
      <c r="TIH303"/>
      <c r="TII303"/>
      <c r="TIJ303"/>
      <c r="TIK303"/>
      <c r="TIL303"/>
      <c r="TIM303"/>
      <c r="TIN303"/>
      <c r="TIO303"/>
      <c r="TIP303"/>
      <c r="TIQ303"/>
      <c r="TIR303"/>
      <c r="TIS303"/>
      <c r="TIT303"/>
      <c r="TIU303"/>
      <c r="TIV303"/>
      <c r="TIW303"/>
      <c r="TIX303"/>
      <c r="TIY303"/>
      <c r="TIZ303"/>
      <c r="TJA303"/>
      <c r="TJB303"/>
      <c r="TJC303"/>
      <c r="TJD303"/>
      <c r="TJE303"/>
      <c r="TJF303"/>
      <c r="TJG303"/>
      <c r="TJH303"/>
      <c r="TJI303"/>
      <c r="TJJ303"/>
      <c r="TJK303"/>
      <c r="TJL303"/>
      <c r="TJM303"/>
      <c r="TJN303"/>
      <c r="TJO303"/>
      <c r="TJP303"/>
      <c r="TJQ303"/>
      <c r="TJR303"/>
      <c r="TJS303"/>
      <c r="TJT303"/>
      <c r="TJU303"/>
      <c r="TJV303"/>
      <c r="TJW303"/>
      <c r="TJX303"/>
      <c r="TJY303"/>
      <c r="TJZ303"/>
      <c r="TKA303"/>
      <c r="TKB303"/>
      <c r="TKC303"/>
      <c r="TKD303"/>
      <c r="TKE303"/>
      <c r="TKF303"/>
      <c r="TKG303"/>
      <c r="TKH303"/>
      <c r="TKI303"/>
      <c r="TKJ303"/>
      <c r="TKK303"/>
      <c r="TKL303"/>
      <c r="TKM303"/>
      <c r="TKN303"/>
      <c r="TKO303"/>
      <c r="TKP303"/>
      <c r="TKQ303"/>
      <c r="TKR303"/>
      <c r="TKS303"/>
      <c r="TKT303"/>
      <c r="TKU303"/>
      <c r="TKV303"/>
      <c r="TKW303"/>
      <c r="TKX303"/>
      <c r="TKY303"/>
      <c r="TKZ303"/>
      <c r="TLA303"/>
      <c r="TLB303"/>
      <c r="TLC303"/>
      <c r="TLD303"/>
      <c r="TLE303"/>
      <c r="TLF303"/>
      <c r="TLG303"/>
      <c r="TLH303"/>
      <c r="TLI303"/>
      <c r="TLJ303"/>
      <c r="TLK303"/>
      <c r="TLL303"/>
      <c r="TLM303"/>
      <c r="TLN303"/>
      <c r="TLO303"/>
      <c r="TLP303"/>
      <c r="TLQ303"/>
      <c r="TLR303"/>
      <c r="TLS303"/>
      <c r="TLT303"/>
      <c r="TLU303"/>
      <c r="TLV303"/>
      <c r="TLW303"/>
      <c r="TLX303"/>
      <c r="TLY303"/>
      <c r="TLZ303"/>
      <c r="TMA303"/>
      <c r="TMB303"/>
      <c r="TMC303"/>
      <c r="TMD303"/>
      <c r="TME303"/>
      <c r="TMF303"/>
      <c r="TMG303"/>
      <c r="TMH303"/>
      <c r="TMI303"/>
      <c r="TMJ303"/>
      <c r="TMK303"/>
      <c r="TML303"/>
      <c r="TMM303"/>
      <c r="TMN303"/>
      <c r="TMO303"/>
      <c r="TMP303"/>
      <c r="TMQ303"/>
      <c r="TMR303"/>
      <c r="TMS303"/>
      <c r="TMT303"/>
      <c r="TMU303"/>
      <c r="TMV303"/>
      <c r="TMW303"/>
      <c r="TMX303"/>
      <c r="TMY303"/>
      <c r="TMZ303"/>
      <c r="TNA303"/>
      <c r="TNB303"/>
      <c r="TNC303"/>
      <c r="TND303"/>
      <c r="TNE303"/>
      <c r="TNF303"/>
      <c r="TNG303"/>
      <c r="TNH303"/>
      <c r="TNI303"/>
      <c r="TNJ303"/>
      <c r="TNK303"/>
      <c r="TNL303"/>
      <c r="TNM303"/>
      <c r="TNN303"/>
      <c r="TNO303"/>
      <c r="TNP303"/>
      <c r="TNQ303"/>
      <c r="TNR303"/>
      <c r="TNS303"/>
      <c r="TNT303"/>
      <c r="TNU303"/>
      <c r="TNV303"/>
      <c r="TNW303"/>
      <c r="TNX303"/>
      <c r="TNY303"/>
      <c r="TNZ303"/>
      <c r="TOA303"/>
      <c r="TOB303"/>
      <c r="TOC303"/>
      <c r="TOD303"/>
      <c r="TOE303"/>
      <c r="TOF303"/>
      <c r="TOG303"/>
      <c r="TOH303"/>
      <c r="TOI303"/>
      <c r="TOJ303"/>
      <c r="TOK303"/>
      <c r="TOL303"/>
      <c r="TOM303"/>
      <c r="TON303"/>
      <c r="TOO303"/>
      <c r="TOP303"/>
      <c r="TOQ303"/>
      <c r="TOR303"/>
      <c r="TOS303"/>
      <c r="TOT303"/>
      <c r="TOU303"/>
      <c r="TOV303"/>
      <c r="TOW303"/>
      <c r="TOX303"/>
      <c r="TOY303"/>
      <c r="TOZ303"/>
      <c r="TPA303"/>
      <c r="TPB303"/>
      <c r="TPC303"/>
      <c r="TPD303"/>
      <c r="TPE303"/>
      <c r="TPF303"/>
      <c r="TPG303"/>
      <c r="TPH303"/>
      <c r="TPI303"/>
      <c r="TPJ303"/>
      <c r="TPK303"/>
      <c r="TPL303"/>
      <c r="TPM303"/>
      <c r="TPN303"/>
      <c r="TPO303"/>
      <c r="TPP303"/>
      <c r="TPQ303"/>
      <c r="TPR303"/>
      <c r="TPS303"/>
      <c r="TPT303"/>
      <c r="TPU303"/>
      <c r="TPV303"/>
      <c r="TPW303"/>
      <c r="TPX303"/>
      <c r="TPY303"/>
      <c r="TPZ303"/>
      <c r="TQA303"/>
      <c r="TQB303"/>
      <c r="TQC303"/>
      <c r="TQD303"/>
      <c r="TQE303"/>
      <c r="TQF303"/>
      <c r="TQG303"/>
      <c r="TQH303"/>
      <c r="TQI303"/>
      <c r="TQJ303"/>
      <c r="TQK303"/>
      <c r="TQL303"/>
      <c r="TQM303"/>
      <c r="TQN303"/>
      <c r="TQO303"/>
      <c r="TQP303"/>
      <c r="TQQ303"/>
      <c r="TQR303"/>
      <c r="TQS303"/>
      <c r="TQT303"/>
      <c r="TQU303"/>
      <c r="TQV303"/>
      <c r="TQW303"/>
      <c r="TQX303"/>
      <c r="TQY303"/>
      <c r="TQZ303"/>
      <c r="TRA303"/>
      <c r="TRB303"/>
      <c r="TRC303"/>
      <c r="TRD303"/>
      <c r="TRE303"/>
      <c r="TRF303"/>
      <c r="TRG303"/>
      <c r="TRH303"/>
      <c r="TRI303"/>
      <c r="TRJ303"/>
      <c r="TRK303"/>
      <c r="TRL303"/>
      <c r="TRM303"/>
      <c r="TRN303"/>
      <c r="TRO303"/>
      <c r="TRP303"/>
      <c r="TRQ303"/>
      <c r="TRR303"/>
      <c r="TRS303"/>
      <c r="TRT303"/>
      <c r="TRU303"/>
      <c r="TRV303"/>
      <c r="TRW303"/>
      <c r="TRX303"/>
      <c r="TRY303"/>
      <c r="TRZ303"/>
      <c r="TSA303"/>
      <c r="TSB303"/>
      <c r="TSC303"/>
      <c r="TSD303"/>
      <c r="TSE303"/>
      <c r="TSF303"/>
      <c r="TSG303"/>
      <c r="TSH303"/>
      <c r="TSI303"/>
      <c r="TSJ303"/>
      <c r="TSK303"/>
      <c r="TSL303"/>
      <c r="TSM303"/>
      <c r="TSN303"/>
      <c r="TSO303"/>
      <c r="TSP303"/>
      <c r="TSQ303"/>
      <c r="TSR303"/>
      <c r="TSS303"/>
      <c r="TST303"/>
      <c r="TSU303"/>
      <c r="TSV303"/>
      <c r="TSW303"/>
      <c r="TSX303"/>
      <c r="TSY303"/>
      <c r="TSZ303"/>
      <c r="TTA303"/>
      <c r="TTB303"/>
      <c r="TTC303"/>
      <c r="TTD303"/>
      <c r="TTE303"/>
      <c r="TTF303"/>
      <c r="TTG303"/>
      <c r="TTH303"/>
      <c r="TTI303"/>
      <c r="TTJ303"/>
      <c r="TTK303"/>
      <c r="TTL303"/>
      <c r="TTM303"/>
      <c r="TTN303"/>
      <c r="TTO303"/>
      <c r="TTP303"/>
      <c r="TTQ303"/>
      <c r="TTR303"/>
      <c r="TTS303"/>
      <c r="TTT303"/>
      <c r="TTU303"/>
      <c r="TTV303"/>
      <c r="TTW303"/>
      <c r="TTX303"/>
      <c r="TTY303"/>
      <c r="TTZ303"/>
      <c r="TUA303"/>
      <c r="TUB303"/>
      <c r="TUC303"/>
      <c r="TUD303"/>
      <c r="TUE303"/>
      <c r="TUF303"/>
      <c r="TUG303"/>
      <c r="TUH303"/>
      <c r="TUI303"/>
      <c r="TUJ303"/>
      <c r="TUK303"/>
      <c r="TUL303"/>
      <c r="TUM303"/>
      <c r="TUN303"/>
      <c r="TUO303"/>
      <c r="TUP303"/>
      <c r="TUQ303"/>
      <c r="TUR303"/>
      <c r="TUS303"/>
      <c r="TUT303"/>
      <c r="TUU303"/>
      <c r="TUV303"/>
      <c r="TUW303"/>
      <c r="TUX303"/>
      <c r="TUY303"/>
      <c r="TUZ303"/>
      <c r="TVA303"/>
      <c r="TVB303"/>
      <c r="TVC303"/>
      <c r="TVD303"/>
      <c r="TVE303"/>
      <c r="TVF303"/>
      <c r="TVG303"/>
      <c r="TVH303"/>
      <c r="TVI303"/>
      <c r="TVJ303"/>
      <c r="TVK303"/>
      <c r="TVL303"/>
      <c r="TVM303"/>
      <c r="TVN303"/>
      <c r="TVO303"/>
      <c r="TVP303"/>
      <c r="TVQ303"/>
      <c r="TVR303"/>
      <c r="TVS303"/>
      <c r="TVT303"/>
      <c r="TVU303"/>
      <c r="TVV303"/>
      <c r="TVW303"/>
      <c r="TVX303"/>
      <c r="TVY303"/>
      <c r="TVZ303"/>
      <c r="TWA303"/>
      <c r="TWB303"/>
      <c r="TWC303"/>
      <c r="TWD303"/>
      <c r="TWE303"/>
      <c r="TWF303"/>
      <c r="TWG303"/>
      <c r="TWH303"/>
      <c r="TWI303"/>
      <c r="TWJ303"/>
      <c r="TWK303"/>
      <c r="TWL303"/>
      <c r="TWM303"/>
      <c r="TWN303"/>
      <c r="TWO303"/>
      <c r="TWP303"/>
      <c r="TWQ303"/>
      <c r="TWR303"/>
      <c r="TWS303"/>
      <c r="TWT303"/>
      <c r="TWU303"/>
      <c r="TWV303"/>
      <c r="TWW303"/>
      <c r="TWX303"/>
      <c r="TWY303"/>
      <c r="TWZ303"/>
      <c r="TXA303"/>
      <c r="TXB303"/>
      <c r="TXC303"/>
      <c r="TXD303"/>
      <c r="TXE303"/>
      <c r="TXF303"/>
      <c r="TXG303"/>
      <c r="TXH303"/>
      <c r="TXI303"/>
      <c r="TXJ303"/>
      <c r="TXK303"/>
      <c r="TXL303"/>
      <c r="TXM303"/>
      <c r="TXN303"/>
      <c r="TXO303"/>
      <c r="TXP303"/>
      <c r="TXQ303"/>
      <c r="TXR303"/>
      <c r="TXS303"/>
      <c r="TXT303"/>
      <c r="TXU303"/>
      <c r="TXV303"/>
      <c r="TXW303"/>
      <c r="TXX303"/>
      <c r="TXY303"/>
      <c r="TXZ303"/>
      <c r="TYA303"/>
      <c r="TYB303"/>
      <c r="TYC303"/>
      <c r="TYD303"/>
      <c r="TYE303"/>
      <c r="TYF303"/>
      <c r="TYG303"/>
      <c r="TYH303"/>
      <c r="TYI303"/>
      <c r="TYJ303"/>
      <c r="TYK303"/>
      <c r="TYL303"/>
      <c r="TYM303"/>
      <c r="TYN303"/>
      <c r="TYO303"/>
      <c r="TYP303"/>
      <c r="TYQ303"/>
      <c r="TYR303"/>
      <c r="TYS303"/>
      <c r="TYT303"/>
      <c r="TYU303"/>
      <c r="TYV303"/>
      <c r="TYW303"/>
      <c r="TYX303"/>
      <c r="TYY303"/>
      <c r="TYZ303"/>
      <c r="TZA303"/>
      <c r="TZB303"/>
      <c r="TZC303"/>
      <c r="TZD303"/>
      <c r="TZE303"/>
      <c r="TZF303"/>
      <c r="TZG303"/>
      <c r="TZH303"/>
      <c r="TZI303"/>
      <c r="TZJ303"/>
      <c r="TZK303"/>
      <c r="TZL303"/>
      <c r="TZM303"/>
      <c r="TZN303"/>
      <c r="TZO303"/>
      <c r="TZP303"/>
      <c r="TZQ303"/>
      <c r="TZR303"/>
      <c r="TZS303"/>
      <c r="TZT303"/>
      <c r="TZU303"/>
      <c r="TZV303"/>
      <c r="TZW303"/>
      <c r="TZX303"/>
      <c r="TZY303"/>
      <c r="TZZ303"/>
      <c r="UAA303"/>
      <c r="UAB303"/>
      <c r="UAC303"/>
      <c r="UAD303"/>
      <c r="UAE303"/>
      <c r="UAF303"/>
      <c r="UAG303"/>
      <c r="UAH303"/>
      <c r="UAI303"/>
      <c r="UAJ303"/>
      <c r="UAK303"/>
      <c r="UAL303"/>
      <c r="UAM303"/>
      <c r="UAN303"/>
      <c r="UAO303"/>
      <c r="UAP303"/>
      <c r="UAQ303"/>
      <c r="UAR303"/>
      <c r="UAS303"/>
      <c r="UAT303"/>
      <c r="UAU303"/>
      <c r="UAV303"/>
      <c r="UAW303"/>
      <c r="UAX303"/>
      <c r="UAY303"/>
      <c r="UAZ303"/>
      <c r="UBA303"/>
      <c r="UBB303"/>
      <c r="UBC303"/>
      <c r="UBD303"/>
      <c r="UBE303"/>
      <c r="UBF303"/>
      <c r="UBG303"/>
      <c r="UBH303"/>
      <c r="UBI303"/>
      <c r="UBJ303"/>
      <c r="UBK303"/>
      <c r="UBL303"/>
      <c r="UBM303"/>
      <c r="UBN303"/>
      <c r="UBO303"/>
      <c r="UBP303"/>
      <c r="UBQ303"/>
      <c r="UBR303"/>
      <c r="UBS303"/>
      <c r="UBT303"/>
      <c r="UBU303"/>
      <c r="UBV303"/>
      <c r="UBW303"/>
      <c r="UBX303"/>
      <c r="UBY303"/>
      <c r="UBZ303"/>
      <c r="UCA303"/>
      <c r="UCB303"/>
      <c r="UCC303"/>
      <c r="UCD303"/>
      <c r="UCE303"/>
      <c r="UCF303"/>
      <c r="UCG303"/>
      <c r="UCH303"/>
      <c r="UCI303"/>
      <c r="UCJ303"/>
      <c r="UCK303"/>
      <c r="UCL303"/>
      <c r="UCM303"/>
      <c r="UCN303"/>
      <c r="UCO303"/>
      <c r="UCP303"/>
      <c r="UCQ303"/>
      <c r="UCR303"/>
      <c r="UCS303"/>
      <c r="UCT303"/>
      <c r="UCU303"/>
      <c r="UCV303"/>
      <c r="UCW303"/>
      <c r="UCX303"/>
      <c r="UCY303"/>
      <c r="UCZ303"/>
      <c r="UDA303"/>
      <c r="UDB303"/>
      <c r="UDC303"/>
      <c r="UDD303"/>
      <c r="UDE303"/>
      <c r="UDF303"/>
      <c r="UDG303"/>
      <c r="UDH303"/>
      <c r="UDI303"/>
      <c r="UDJ303"/>
      <c r="UDK303"/>
      <c r="UDL303"/>
      <c r="UDM303"/>
      <c r="UDN303"/>
      <c r="UDO303"/>
      <c r="UDP303"/>
      <c r="UDQ303"/>
      <c r="UDR303"/>
      <c r="UDS303"/>
      <c r="UDT303"/>
      <c r="UDU303"/>
      <c r="UDV303"/>
      <c r="UDW303"/>
      <c r="UDX303"/>
      <c r="UDY303"/>
      <c r="UDZ303"/>
      <c r="UEA303"/>
      <c r="UEB303"/>
      <c r="UEC303"/>
      <c r="UED303"/>
      <c r="UEE303"/>
      <c r="UEF303"/>
      <c r="UEG303"/>
      <c r="UEH303"/>
      <c r="UEI303"/>
      <c r="UEJ303"/>
      <c r="UEK303"/>
      <c r="UEL303"/>
      <c r="UEM303"/>
      <c r="UEN303"/>
      <c r="UEO303"/>
      <c r="UEP303"/>
      <c r="UEQ303"/>
      <c r="UER303"/>
      <c r="UES303"/>
      <c r="UET303"/>
      <c r="UEU303"/>
      <c r="UEV303"/>
      <c r="UEW303"/>
      <c r="UEX303"/>
      <c r="UEY303"/>
      <c r="UEZ303"/>
      <c r="UFA303"/>
      <c r="UFB303"/>
      <c r="UFC303"/>
      <c r="UFD303"/>
      <c r="UFE303"/>
      <c r="UFF303"/>
      <c r="UFG303"/>
      <c r="UFH303"/>
      <c r="UFI303"/>
      <c r="UFJ303"/>
      <c r="UFK303"/>
      <c r="UFL303"/>
      <c r="UFM303"/>
      <c r="UFN303"/>
      <c r="UFO303"/>
      <c r="UFP303"/>
      <c r="UFQ303"/>
      <c r="UFR303"/>
      <c r="UFS303"/>
      <c r="UFT303"/>
      <c r="UFU303"/>
      <c r="UFV303"/>
      <c r="UFW303"/>
      <c r="UFX303"/>
      <c r="UFY303"/>
      <c r="UFZ303"/>
      <c r="UGA303"/>
      <c r="UGB303"/>
      <c r="UGC303"/>
      <c r="UGD303"/>
      <c r="UGE303"/>
      <c r="UGF303"/>
      <c r="UGG303"/>
      <c r="UGH303"/>
      <c r="UGI303"/>
      <c r="UGJ303"/>
      <c r="UGK303"/>
      <c r="UGL303"/>
      <c r="UGM303"/>
      <c r="UGN303"/>
      <c r="UGO303"/>
      <c r="UGP303"/>
      <c r="UGQ303"/>
      <c r="UGR303"/>
      <c r="UGS303"/>
      <c r="UGT303"/>
      <c r="UGU303"/>
      <c r="UGV303"/>
      <c r="UGW303"/>
      <c r="UGX303"/>
      <c r="UGY303"/>
      <c r="UGZ303"/>
      <c r="UHA303"/>
      <c r="UHB303"/>
      <c r="UHC303"/>
      <c r="UHD303"/>
      <c r="UHE303"/>
      <c r="UHF303"/>
      <c r="UHG303"/>
      <c r="UHH303"/>
      <c r="UHI303"/>
      <c r="UHJ303"/>
      <c r="UHK303"/>
      <c r="UHL303"/>
      <c r="UHM303"/>
      <c r="UHN303"/>
      <c r="UHO303"/>
      <c r="UHP303"/>
      <c r="UHQ303"/>
      <c r="UHR303"/>
      <c r="UHS303"/>
      <c r="UHT303"/>
      <c r="UHU303"/>
      <c r="UHV303"/>
      <c r="UHW303"/>
      <c r="UHX303"/>
      <c r="UHY303"/>
      <c r="UHZ303"/>
      <c r="UIA303"/>
      <c r="UIB303"/>
      <c r="UIC303"/>
      <c r="UID303"/>
      <c r="UIE303"/>
      <c r="UIF303"/>
      <c r="UIG303"/>
      <c r="UIH303"/>
      <c r="UII303"/>
      <c r="UIJ303"/>
      <c r="UIK303"/>
      <c r="UIL303"/>
      <c r="UIM303"/>
      <c r="UIN303"/>
      <c r="UIO303"/>
      <c r="UIP303"/>
      <c r="UIQ303"/>
      <c r="UIR303"/>
      <c r="UIS303"/>
      <c r="UIT303"/>
      <c r="UIU303"/>
      <c r="UIV303"/>
      <c r="UIW303"/>
      <c r="UIX303"/>
      <c r="UIY303"/>
      <c r="UIZ303"/>
      <c r="UJA303"/>
      <c r="UJB303"/>
      <c r="UJC303"/>
      <c r="UJD303"/>
      <c r="UJE303"/>
      <c r="UJF303"/>
      <c r="UJG303"/>
      <c r="UJH303"/>
      <c r="UJI303"/>
      <c r="UJJ303"/>
      <c r="UJK303"/>
      <c r="UJL303"/>
      <c r="UJM303"/>
      <c r="UJN303"/>
      <c r="UJO303"/>
      <c r="UJP303"/>
      <c r="UJQ303"/>
      <c r="UJR303"/>
      <c r="UJS303"/>
      <c r="UJT303"/>
      <c r="UJU303"/>
      <c r="UJV303"/>
      <c r="UJW303"/>
      <c r="UJX303"/>
      <c r="UJY303"/>
      <c r="UJZ303"/>
      <c r="UKA303"/>
      <c r="UKB303"/>
      <c r="UKC303"/>
      <c r="UKD303"/>
      <c r="UKE303"/>
      <c r="UKF303"/>
      <c r="UKG303"/>
      <c r="UKH303"/>
      <c r="UKI303"/>
      <c r="UKJ303"/>
      <c r="UKK303"/>
      <c r="UKL303"/>
      <c r="UKM303"/>
      <c r="UKN303"/>
      <c r="UKO303"/>
      <c r="UKP303"/>
      <c r="UKQ303"/>
      <c r="UKR303"/>
      <c r="UKS303"/>
      <c r="UKT303"/>
      <c r="UKU303"/>
      <c r="UKV303"/>
      <c r="UKW303"/>
      <c r="UKX303"/>
      <c r="UKY303"/>
      <c r="UKZ303"/>
      <c r="ULA303"/>
      <c r="ULB303"/>
      <c r="ULC303"/>
      <c r="ULD303"/>
      <c r="ULE303"/>
      <c r="ULF303"/>
      <c r="ULG303"/>
      <c r="ULH303"/>
      <c r="ULI303"/>
      <c r="ULJ303"/>
      <c r="ULK303"/>
      <c r="ULL303"/>
      <c r="ULM303"/>
      <c r="ULN303"/>
      <c r="ULO303"/>
      <c r="ULP303"/>
      <c r="ULQ303"/>
      <c r="ULR303"/>
      <c r="ULS303"/>
      <c r="ULT303"/>
      <c r="ULU303"/>
      <c r="ULV303"/>
      <c r="ULW303"/>
      <c r="ULX303"/>
      <c r="ULY303"/>
      <c r="ULZ303"/>
      <c r="UMA303"/>
      <c r="UMB303"/>
      <c r="UMC303"/>
      <c r="UMD303"/>
      <c r="UME303"/>
      <c r="UMF303"/>
      <c r="UMG303"/>
      <c r="UMH303"/>
      <c r="UMI303"/>
      <c r="UMJ303"/>
      <c r="UMK303"/>
      <c r="UML303"/>
      <c r="UMM303"/>
      <c r="UMN303"/>
      <c r="UMO303"/>
      <c r="UMP303"/>
      <c r="UMQ303"/>
      <c r="UMR303"/>
      <c r="UMS303"/>
      <c r="UMT303"/>
      <c r="UMU303"/>
      <c r="UMV303"/>
      <c r="UMW303"/>
      <c r="UMX303"/>
      <c r="UMY303"/>
      <c r="UMZ303"/>
      <c r="UNA303"/>
      <c r="UNB303"/>
      <c r="UNC303"/>
      <c r="UND303"/>
      <c r="UNE303"/>
      <c r="UNF303"/>
      <c r="UNG303"/>
      <c r="UNH303"/>
      <c r="UNI303"/>
      <c r="UNJ303"/>
      <c r="UNK303"/>
      <c r="UNL303"/>
      <c r="UNM303"/>
      <c r="UNN303"/>
      <c r="UNO303"/>
      <c r="UNP303"/>
      <c r="UNQ303"/>
      <c r="UNR303"/>
      <c r="UNS303"/>
      <c r="UNT303"/>
      <c r="UNU303"/>
      <c r="UNV303"/>
      <c r="UNW303"/>
      <c r="UNX303"/>
      <c r="UNY303"/>
      <c r="UNZ303"/>
      <c r="UOA303"/>
      <c r="UOB303"/>
      <c r="UOC303"/>
      <c r="UOD303"/>
      <c r="UOE303"/>
      <c r="UOF303"/>
      <c r="UOG303"/>
      <c r="UOH303"/>
      <c r="UOI303"/>
      <c r="UOJ303"/>
      <c r="UOK303"/>
      <c r="UOL303"/>
      <c r="UOM303"/>
      <c r="UON303"/>
      <c r="UOO303"/>
      <c r="UOP303"/>
      <c r="UOQ303"/>
      <c r="UOR303"/>
      <c r="UOS303"/>
      <c r="UOT303"/>
      <c r="UOU303"/>
      <c r="UOV303"/>
      <c r="UOW303"/>
      <c r="UOX303"/>
      <c r="UOY303"/>
      <c r="UOZ303"/>
      <c r="UPA303"/>
      <c r="UPB303"/>
      <c r="UPC303"/>
      <c r="UPD303"/>
      <c r="UPE303"/>
      <c r="UPF303"/>
      <c r="UPG303"/>
      <c r="UPH303"/>
      <c r="UPI303"/>
      <c r="UPJ303"/>
      <c r="UPK303"/>
      <c r="UPL303"/>
      <c r="UPM303"/>
      <c r="UPN303"/>
      <c r="UPO303"/>
      <c r="UPP303"/>
      <c r="UPQ303"/>
      <c r="UPR303"/>
      <c r="UPS303"/>
      <c r="UPT303"/>
      <c r="UPU303"/>
      <c r="UPV303"/>
      <c r="UPW303"/>
      <c r="UPX303"/>
      <c r="UPY303"/>
      <c r="UPZ303"/>
      <c r="UQA303"/>
      <c r="UQB303"/>
      <c r="UQC303"/>
      <c r="UQD303"/>
      <c r="UQE303"/>
      <c r="UQF303"/>
      <c r="UQG303"/>
      <c r="UQH303"/>
      <c r="UQI303"/>
      <c r="UQJ303"/>
      <c r="UQK303"/>
      <c r="UQL303"/>
      <c r="UQM303"/>
      <c r="UQN303"/>
      <c r="UQO303"/>
      <c r="UQP303"/>
      <c r="UQQ303"/>
      <c r="UQR303"/>
      <c r="UQS303"/>
      <c r="UQT303"/>
      <c r="UQU303"/>
      <c r="UQV303"/>
      <c r="UQW303"/>
      <c r="UQX303"/>
      <c r="UQY303"/>
      <c r="UQZ303"/>
      <c r="URA303"/>
      <c r="URB303"/>
      <c r="URC303"/>
      <c r="URD303"/>
      <c r="URE303"/>
      <c r="URF303"/>
      <c r="URG303"/>
      <c r="URH303"/>
      <c r="URI303"/>
      <c r="URJ303"/>
      <c r="URK303"/>
      <c r="URL303"/>
      <c r="URM303"/>
      <c r="URN303"/>
      <c r="URO303"/>
      <c r="URP303"/>
      <c r="URQ303"/>
      <c r="URR303"/>
      <c r="URS303"/>
      <c r="URT303"/>
      <c r="URU303"/>
      <c r="URV303"/>
      <c r="URW303"/>
      <c r="URX303"/>
      <c r="URY303"/>
      <c r="URZ303"/>
      <c r="USA303"/>
      <c r="USB303"/>
      <c r="USC303"/>
      <c r="USD303"/>
      <c r="USE303"/>
      <c r="USF303"/>
      <c r="USG303"/>
      <c r="USH303"/>
      <c r="USI303"/>
      <c r="USJ303"/>
      <c r="USK303"/>
      <c r="USL303"/>
      <c r="USM303"/>
      <c r="USN303"/>
      <c r="USO303"/>
      <c r="USP303"/>
      <c r="USQ303"/>
      <c r="USR303"/>
      <c r="USS303"/>
      <c r="UST303"/>
      <c r="USU303"/>
      <c r="USV303"/>
      <c r="USW303"/>
      <c r="USX303"/>
      <c r="USY303"/>
      <c r="USZ303"/>
      <c r="UTA303"/>
      <c r="UTB303"/>
      <c r="UTC303"/>
      <c r="UTD303"/>
      <c r="UTE303"/>
      <c r="UTF303"/>
      <c r="UTG303"/>
      <c r="UTH303"/>
      <c r="UTI303"/>
      <c r="UTJ303"/>
      <c r="UTK303"/>
      <c r="UTL303"/>
      <c r="UTM303"/>
      <c r="UTN303"/>
      <c r="UTO303"/>
      <c r="UTP303"/>
      <c r="UTQ303"/>
      <c r="UTR303"/>
      <c r="UTS303"/>
      <c r="UTT303"/>
      <c r="UTU303"/>
      <c r="UTV303"/>
      <c r="UTW303"/>
      <c r="UTX303"/>
      <c r="UTY303"/>
      <c r="UTZ303"/>
      <c r="UUA303"/>
      <c r="UUB303"/>
      <c r="UUC303"/>
      <c r="UUD303"/>
      <c r="UUE303"/>
      <c r="UUF303"/>
      <c r="UUG303"/>
      <c r="UUH303"/>
      <c r="UUI303"/>
      <c r="UUJ303"/>
      <c r="UUK303"/>
      <c r="UUL303"/>
      <c r="UUM303"/>
      <c r="UUN303"/>
      <c r="UUO303"/>
      <c r="UUP303"/>
      <c r="UUQ303"/>
      <c r="UUR303"/>
      <c r="UUS303"/>
      <c r="UUT303"/>
      <c r="UUU303"/>
      <c r="UUV303"/>
      <c r="UUW303"/>
      <c r="UUX303"/>
      <c r="UUY303"/>
      <c r="UUZ303"/>
      <c r="UVA303"/>
      <c r="UVB303"/>
      <c r="UVC303"/>
      <c r="UVD303"/>
      <c r="UVE303"/>
      <c r="UVF303"/>
      <c r="UVG303"/>
      <c r="UVH303"/>
      <c r="UVI303"/>
      <c r="UVJ303"/>
      <c r="UVK303"/>
      <c r="UVL303"/>
      <c r="UVM303"/>
      <c r="UVN303"/>
      <c r="UVO303"/>
      <c r="UVP303"/>
      <c r="UVQ303"/>
      <c r="UVR303"/>
      <c r="UVS303"/>
      <c r="UVT303"/>
      <c r="UVU303"/>
      <c r="UVV303"/>
      <c r="UVW303"/>
      <c r="UVX303"/>
      <c r="UVY303"/>
      <c r="UVZ303"/>
      <c r="UWA303"/>
      <c r="UWB303"/>
      <c r="UWC303"/>
      <c r="UWD303"/>
      <c r="UWE303"/>
      <c r="UWF303"/>
      <c r="UWG303"/>
      <c r="UWH303"/>
      <c r="UWI303"/>
      <c r="UWJ303"/>
      <c r="UWK303"/>
      <c r="UWL303"/>
      <c r="UWM303"/>
      <c r="UWN303"/>
      <c r="UWO303"/>
      <c r="UWP303"/>
      <c r="UWQ303"/>
      <c r="UWR303"/>
      <c r="UWS303"/>
      <c r="UWT303"/>
      <c r="UWU303"/>
      <c r="UWV303"/>
      <c r="UWW303"/>
      <c r="UWX303"/>
      <c r="UWY303"/>
      <c r="UWZ303"/>
      <c r="UXA303"/>
      <c r="UXB303"/>
      <c r="UXC303"/>
      <c r="UXD303"/>
      <c r="UXE303"/>
      <c r="UXF303"/>
      <c r="UXG303"/>
      <c r="UXH303"/>
      <c r="UXI303"/>
      <c r="UXJ303"/>
      <c r="UXK303"/>
      <c r="UXL303"/>
      <c r="UXM303"/>
      <c r="UXN303"/>
      <c r="UXO303"/>
      <c r="UXP303"/>
      <c r="UXQ303"/>
      <c r="UXR303"/>
      <c r="UXS303"/>
      <c r="UXT303"/>
      <c r="UXU303"/>
      <c r="UXV303"/>
      <c r="UXW303"/>
      <c r="UXX303"/>
      <c r="UXY303"/>
      <c r="UXZ303"/>
      <c r="UYA303"/>
      <c r="UYB303"/>
      <c r="UYC303"/>
      <c r="UYD303"/>
      <c r="UYE303"/>
      <c r="UYF303"/>
      <c r="UYG303"/>
      <c r="UYH303"/>
      <c r="UYI303"/>
      <c r="UYJ303"/>
      <c r="UYK303"/>
      <c r="UYL303"/>
      <c r="UYM303"/>
      <c r="UYN303"/>
      <c r="UYO303"/>
      <c r="UYP303"/>
      <c r="UYQ303"/>
      <c r="UYR303"/>
      <c r="UYS303"/>
      <c r="UYT303"/>
      <c r="UYU303"/>
      <c r="UYV303"/>
      <c r="UYW303"/>
      <c r="UYX303"/>
      <c r="UYY303"/>
      <c r="UYZ303"/>
      <c r="UZA303"/>
      <c r="UZB303"/>
      <c r="UZC303"/>
      <c r="UZD303"/>
      <c r="UZE303"/>
      <c r="UZF303"/>
      <c r="UZG303"/>
      <c r="UZH303"/>
      <c r="UZI303"/>
      <c r="UZJ303"/>
      <c r="UZK303"/>
      <c r="UZL303"/>
      <c r="UZM303"/>
      <c r="UZN303"/>
      <c r="UZO303"/>
      <c r="UZP303"/>
      <c r="UZQ303"/>
      <c r="UZR303"/>
      <c r="UZS303"/>
      <c r="UZT303"/>
      <c r="UZU303"/>
      <c r="UZV303"/>
      <c r="UZW303"/>
      <c r="UZX303"/>
      <c r="UZY303"/>
      <c r="UZZ303"/>
      <c r="VAA303"/>
      <c r="VAB303"/>
      <c r="VAC303"/>
      <c r="VAD303"/>
      <c r="VAE303"/>
      <c r="VAF303"/>
      <c r="VAG303"/>
      <c r="VAH303"/>
      <c r="VAI303"/>
      <c r="VAJ303"/>
      <c r="VAK303"/>
      <c r="VAL303"/>
      <c r="VAM303"/>
      <c r="VAN303"/>
      <c r="VAO303"/>
      <c r="VAP303"/>
      <c r="VAQ303"/>
      <c r="VAR303"/>
      <c r="VAS303"/>
      <c r="VAT303"/>
      <c r="VAU303"/>
      <c r="VAV303"/>
      <c r="VAW303"/>
      <c r="VAX303"/>
      <c r="VAY303"/>
      <c r="VAZ303"/>
      <c r="VBA303"/>
      <c r="VBB303"/>
      <c r="VBC303"/>
      <c r="VBD303"/>
      <c r="VBE303"/>
      <c r="VBF303"/>
      <c r="VBG303"/>
      <c r="VBH303"/>
      <c r="VBI303"/>
      <c r="VBJ303"/>
      <c r="VBK303"/>
      <c r="VBL303"/>
      <c r="VBM303"/>
      <c r="VBN303"/>
      <c r="VBO303"/>
      <c r="VBP303"/>
      <c r="VBQ303"/>
      <c r="VBR303"/>
      <c r="VBS303"/>
      <c r="VBT303"/>
      <c r="VBU303"/>
      <c r="VBV303"/>
      <c r="VBW303"/>
      <c r="VBX303"/>
      <c r="VBY303"/>
      <c r="VBZ303"/>
      <c r="VCA303"/>
      <c r="VCB303"/>
      <c r="VCC303"/>
      <c r="VCD303"/>
      <c r="VCE303"/>
      <c r="VCF303"/>
      <c r="VCG303"/>
      <c r="VCH303"/>
      <c r="VCI303"/>
      <c r="VCJ303"/>
      <c r="VCK303"/>
      <c r="VCL303"/>
      <c r="VCM303"/>
      <c r="VCN303"/>
      <c r="VCO303"/>
      <c r="VCP303"/>
      <c r="VCQ303"/>
      <c r="VCR303"/>
      <c r="VCS303"/>
      <c r="VCT303"/>
      <c r="VCU303"/>
      <c r="VCV303"/>
      <c r="VCW303"/>
      <c r="VCX303"/>
      <c r="VCY303"/>
      <c r="VCZ303"/>
      <c r="VDA303"/>
      <c r="VDB303"/>
      <c r="VDC303"/>
      <c r="VDD303"/>
      <c r="VDE303"/>
      <c r="VDF303"/>
      <c r="VDG303"/>
      <c r="VDH303"/>
      <c r="VDI303"/>
      <c r="VDJ303"/>
      <c r="VDK303"/>
      <c r="VDL303"/>
      <c r="VDM303"/>
      <c r="VDN303"/>
      <c r="VDO303"/>
      <c r="VDP303"/>
      <c r="VDQ303"/>
      <c r="VDR303"/>
      <c r="VDS303"/>
      <c r="VDT303"/>
      <c r="VDU303"/>
      <c r="VDV303"/>
      <c r="VDW303"/>
      <c r="VDX303"/>
      <c r="VDY303"/>
      <c r="VDZ303"/>
      <c r="VEA303"/>
      <c r="VEB303"/>
      <c r="VEC303"/>
      <c r="VED303"/>
      <c r="VEE303"/>
      <c r="VEF303"/>
      <c r="VEG303"/>
      <c r="VEH303"/>
      <c r="VEI303"/>
      <c r="VEJ303"/>
      <c r="VEK303"/>
      <c r="VEL303"/>
      <c r="VEM303"/>
      <c r="VEN303"/>
      <c r="VEO303"/>
      <c r="VEP303"/>
      <c r="VEQ303"/>
      <c r="VER303"/>
      <c r="VES303"/>
      <c r="VET303"/>
      <c r="VEU303"/>
      <c r="VEV303"/>
      <c r="VEW303"/>
      <c r="VEX303"/>
      <c r="VEY303"/>
      <c r="VEZ303"/>
      <c r="VFA303"/>
      <c r="VFB303"/>
      <c r="VFC303"/>
      <c r="VFD303"/>
      <c r="VFE303"/>
      <c r="VFF303"/>
      <c r="VFG303"/>
      <c r="VFH303"/>
      <c r="VFI303"/>
      <c r="VFJ303"/>
      <c r="VFK303"/>
      <c r="VFL303"/>
      <c r="VFM303"/>
      <c r="VFN303"/>
      <c r="VFO303"/>
      <c r="VFP303"/>
      <c r="VFQ303"/>
      <c r="VFR303"/>
      <c r="VFS303"/>
      <c r="VFT303"/>
      <c r="VFU303"/>
      <c r="VFV303"/>
      <c r="VFW303"/>
      <c r="VFX303"/>
      <c r="VFY303"/>
      <c r="VFZ303"/>
      <c r="VGA303"/>
      <c r="VGB303"/>
      <c r="VGC303"/>
      <c r="VGD303"/>
      <c r="VGE303"/>
      <c r="VGF303"/>
      <c r="VGG303"/>
      <c r="VGH303"/>
      <c r="VGI303"/>
      <c r="VGJ303"/>
      <c r="VGK303"/>
      <c r="VGL303"/>
      <c r="VGM303"/>
      <c r="VGN303"/>
      <c r="VGO303"/>
      <c r="VGP303"/>
      <c r="VGQ303"/>
      <c r="VGR303"/>
      <c r="VGS303"/>
      <c r="VGT303"/>
      <c r="VGU303"/>
      <c r="VGV303"/>
      <c r="VGW303"/>
      <c r="VGX303"/>
      <c r="VGY303"/>
      <c r="VGZ303"/>
      <c r="VHA303"/>
      <c r="VHB303"/>
      <c r="VHC303"/>
      <c r="VHD303"/>
      <c r="VHE303"/>
      <c r="VHF303"/>
      <c r="VHG303"/>
      <c r="VHH303"/>
      <c r="VHI303"/>
      <c r="VHJ303"/>
      <c r="VHK303"/>
      <c r="VHL303"/>
      <c r="VHM303"/>
      <c r="VHN303"/>
      <c r="VHO303"/>
      <c r="VHP303"/>
      <c r="VHQ303"/>
      <c r="VHR303"/>
      <c r="VHS303"/>
      <c r="VHT303"/>
      <c r="VHU303"/>
      <c r="VHV303"/>
      <c r="VHW303"/>
      <c r="VHX303"/>
      <c r="VHY303"/>
      <c r="VHZ303"/>
      <c r="VIA303"/>
      <c r="VIB303"/>
      <c r="VIC303"/>
      <c r="VID303"/>
      <c r="VIE303"/>
      <c r="VIF303"/>
      <c r="VIG303"/>
      <c r="VIH303"/>
      <c r="VII303"/>
      <c r="VIJ303"/>
      <c r="VIK303"/>
      <c r="VIL303"/>
      <c r="VIM303"/>
      <c r="VIN303"/>
      <c r="VIO303"/>
      <c r="VIP303"/>
      <c r="VIQ303"/>
      <c r="VIR303"/>
      <c r="VIS303"/>
      <c r="VIT303"/>
      <c r="VIU303"/>
      <c r="VIV303"/>
      <c r="VIW303"/>
      <c r="VIX303"/>
      <c r="VIY303"/>
      <c r="VIZ303"/>
      <c r="VJA303"/>
      <c r="VJB303"/>
      <c r="VJC303"/>
      <c r="VJD303"/>
      <c r="VJE303"/>
      <c r="VJF303"/>
      <c r="VJG303"/>
      <c r="VJH303"/>
      <c r="VJI303"/>
      <c r="VJJ303"/>
      <c r="VJK303"/>
      <c r="VJL303"/>
      <c r="VJM303"/>
      <c r="VJN303"/>
      <c r="VJO303"/>
      <c r="VJP303"/>
      <c r="VJQ303"/>
      <c r="VJR303"/>
      <c r="VJS303"/>
      <c r="VJT303"/>
      <c r="VJU303"/>
      <c r="VJV303"/>
      <c r="VJW303"/>
      <c r="VJX303"/>
      <c r="VJY303"/>
      <c r="VJZ303"/>
      <c r="VKA303"/>
      <c r="VKB303"/>
      <c r="VKC303"/>
      <c r="VKD303"/>
      <c r="VKE303"/>
      <c r="VKF303"/>
      <c r="VKG303"/>
      <c r="VKH303"/>
      <c r="VKI303"/>
      <c r="VKJ303"/>
      <c r="VKK303"/>
      <c r="VKL303"/>
      <c r="VKM303"/>
      <c r="VKN303"/>
      <c r="VKO303"/>
      <c r="VKP303"/>
      <c r="VKQ303"/>
      <c r="VKR303"/>
      <c r="VKS303"/>
      <c r="VKT303"/>
      <c r="VKU303"/>
      <c r="VKV303"/>
      <c r="VKW303"/>
      <c r="VKX303"/>
      <c r="VKY303"/>
      <c r="VKZ303"/>
      <c r="VLA303"/>
      <c r="VLB303"/>
      <c r="VLC303"/>
      <c r="VLD303"/>
      <c r="VLE303"/>
      <c r="VLF303"/>
      <c r="VLG303"/>
      <c r="VLH303"/>
      <c r="VLI303"/>
      <c r="VLJ303"/>
      <c r="VLK303"/>
      <c r="VLL303"/>
      <c r="VLM303"/>
      <c r="VLN303"/>
      <c r="VLO303"/>
      <c r="VLP303"/>
      <c r="VLQ303"/>
      <c r="VLR303"/>
      <c r="VLS303"/>
      <c r="VLT303"/>
      <c r="VLU303"/>
      <c r="VLV303"/>
      <c r="VLW303"/>
      <c r="VLX303"/>
      <c r="VLY303"/>
      <c r="VLZ303"/>
      <c r="VMA303"/>
      <c r="VMB303"/>
      <c r="VMC303"/>
      <c r="VMD303"/>
      <c r="VME303"/>
      <c r="VMF303"/>
      <c r="VMG303"/>
      <c r="VMH303"/>
      <c r="VMI303"/>
      <c r="VMJ303"/>
      <c r="VMK303"/>
      <c r="VML303"/>
      <c r="VMM303"/>
      <c r="VMN303"/>
      <c r="VMO303"/>
      <c r="VMP303"/>
      <c r="VMQ303"/>
      <c r="VMR303"/>
      <c r="VMS303"/>
      <c r="VMT303"/>
      <c r="VMU303"/>
      <c r="VMV303"/>
      <c r="VMW303"/>
      <c r="VMX303"/>
      <c r="VMY303"/>
      <c r="VMZ303"/>
      <c r="VNA303"/>
      <c r="VNB303"/>
      <c r="VNC303"/>
      <c r="VND303"/>
      <c r="VNE303"/>
      <c r="VNF303"/>
      <c r="VNG303"/>
      <c r="VNH303"/>
      <c r="VNI303"/>
      <c r="VNJ303"/>
      <c r="VNK303"/>
      <c r="VNL303"/>
      <c r="VNM303"/>
      <c r="VNN303"/>
      <c r="VNO303"/>
      <c r="VNP303"/>
      <c r="VNQ303"/>
      <c r="VNR303"/>
      <c r="VNS303"/>
      <c r="VNT303"/>
      <c r="VNU303"/>
      <c r="VNV303"/>
      <c r="VNW303"/>
      <c r="VNX303"/>
      <c r="VNY303"/>
      <c r="VNZ303"/>
      <c r="VOA303"/>
      <c r="VOB303"/>
      <c r="VOC303"/>
      <c r="VOD303"/>
      <c r="VOE303"/>
      <c r="VOF303"/>
      <c r="VOG303"/>
      <c r="VOH303"/>
      <c r="VOI303"/>
      <c r="VOJ303"/>
      <c r="VOK303"/>
      <c r="VOL303"/>
      <c r="VOM303"/>
      <c r="VON303"/>
      <c r="VOO303"/>
      <c r="VOP303"/>
      <c r="VOQ303"/>
      <c r="VOR303"/>
      <c r="VOS303"/>
      <c r="VOT303"/>
      <c r="VOU303"/>
      <c r="VOV303"/>
      <c r="VOW303"/>
      <c r="VOX303"/>
      <c r="VOY303"/>
      <c r="VOZ303"/>
      <c r="VPA303"/>
      <c r="VPB303"/>
      <c r="VPC303"/>
      <c r="VPD303"/>
      <c r="VPE303"/>
      <c r="VPF303"/>
      <c r="VPG303"/>
      <c r="VPH303"/>
      <c r="VPI303"/>
      <c r="VPJ303"/>
      <c r="VPK303"/>
      <c r="VPL303"/>
      <c r="VPM303"/>
      <c r="VPN303"/>
      <c r="VPO303"/>
      <c r="VPP303"/>
      <c r="VPQ303"/>
      <c r="VPR303"/>
      <c r="VPS303"/>
      <c r="VPT303"/>
      <c r="VPU303"/>
      <c r="VPV303"/>
      <c r="VPW303"/>
      <c r="VPX303"/>
      <c r="VPY303"/>
      <c r="VPZ303"/>
      <c r="VQA303"/>
      <c r="VQB303"/>
      <c r="VQC303"/>
      <c r="VQD303"/>
      <c r="VQE303"/>
      <c r="VQF303"/>
      <c r="VQG303"/>
      <c r="VQH303"/>
      <c r="VQI303"/>
      <c r="VQJ303"/>
      <c r="VQK303"/>
      <c r="VQL303"/>
      <c r="VQM303"/>
      <c r="VQN303"/>
      <c r="VQO303"/>
      <c r="VQP303"/>
      <c r="VQQ303"/>
      <c r="VQR303"/>
      <c r="VQS303"/>
      <c r="VQT303"/>
      <c r="VQU303"/>
      <c r="VQV303"/>
      <c r="VQW303"/>
      <c r="VQX303"/>
      <c r="VQY303"/>
      <c r="VQZ303"/>
      <c r="VRA303"/>
      <c r="VRB303"/>
      <c r="VRC303"/>
      <c r="VRD303"/>
      <c r="VRE303"/>
      <c r="VRF303"/>
      <c r="VRG303"/>
      <c r="VRH303"/>
      <c r="VRI303"/>
      <c r="VRJ303"/>
      <c r="VRK303"/>
      <c r="VRL303"/>
      <c r="VRM303"/>
      <c r="VRN303"/>
      <c r="VRO303"/>
      <c r="VRP303"/>
      <c r="VRQ303"/>
      <c r="VRR303"/>
      <c r="VRS303"/>
      <c r="VRT303"/>
      <c r="VRU303"/>
      <c r="VRV303"/>
      <c r="VRW303"/>
      <c r="VRX303"/>
      <c r="VRY303"/>
      <c r="VRZ303"/>
      <c r="VSA303"/>
      <c r="VSB303"/>
      <c r="VSC303"/>
      <c r="VSD303"/>
      <c r="VSE303"/>
      <c r="VSF303"/>
      <c r="VSG303"/>
      <c r="VSH303"/>
      <c r="VSI303"/>
      <c r="VSJ303"/>
      <c r="VSK303"/>
      <c r="VSL303"/>
      <c r="VSM303"/>
      <c r="VSN303"/>
      <c r="VSO303"/>
      <c r="VSP303"/>
      <c r="VSQ303"/>
      <c r="VSR303"/>
      <c r="VSS303"/>
      <c r="VST303"/>
      <c r="VSU303"/>
      <c r="VSV303"/>
      <c r="VSW303"/>
      <c r="VSX303"/>
      <c r="VSY303"/>
      <c r="VSZ303"/>
      <c r="VTA303"/>
      <c r="VTB303"/>
      <c r="VTC303"/>
      <c r="VTD303"/>
      <c r="VTE303"/>
      <c r="VTF303"/>
      <c r="VTG303"/>
      <c r="VTH303"/>
      <c r="VTI303"/>
      <c r="VTJ303"/>
      <c r="VTK303"/>
      <c r="VTL303"/>
      <c r="VTM303"/>
      <c r="VTN303"/>
      <c r="VTO303"/>
      <c r="VTP303"/>
      <c r="VTQ303"/>
      <c r="VTR303"/>
      <c r="VTS303"/>
      <c r="VTT303"/>
      <c r="VTU303"/>
      <c r="VTV303"/>
      <c r="VTW303"/>
      <c r="VTX303"/>
      <c r="VTY303"/>
      <c r="VTZ303"/>
      <c r="VUA303"/>
      <c r="VUB303"/>
      <c r="VUC303"/>
      <c r="VUD303"/>
      <c r="VUE303"/>
      <c r="VUF303"/>
      <c r="VUG303"/>
      <c r="VUH303"/>
      <c r="VUI303"/>
      <c r="VUJ303"/>
      <c r="VUK303"/>
      <c r="VUL303"/>
      <c r="VUM303"/>
      <c r="VUN303"/>
      <c r="VUO303"/>
      <c r="VUP303"/>
      <c r="VUQ303"/>
      <c r="VUR303"/>
      <c r="VUS303"/>
      <c r="VUT303"/>
      <c r="VUU303"/>
      <c r="VUV303"/>
      <c r="VUW303"/>
      <c r="VUX303"/>
      <c r="VUY303"/>
      <c r="VUZ303"/>
      <c r="VVA303"/>
      <c r="VVB303"/>
      <c r="VVC303"/>
      <c r="VVD303"/>
      <c r="VVE303"/>
      <c r="VVF303"/>
      <c r="VVG303"/>
      <c r="VVH303"/>
      <c r="VVI303"/>
      <c r="VVJ303"/>
      <c r="VVK303"/>
      <c r="VVL303"/>
      <c r="VVM303"/>
      <c r="VVN303"/>
      <c r="VVO303"/>
      <c r="VVP303"/>
      <c r="VVQ303"/>
      <c r="VVR303"/>
      <c r="VVS303"/>
      <c r="VVT303"/>
      <c r="VVU303"/>
      <c r="VVV303"/>
      <c r="VVW303"/>
      <c r="VVX303"/>
      <c r="VVY303"/>
      <c r="VVZ303"/>
      <c r="VWA303"/>
      <c r="VWB303"/>
      <c r="VWC303"/>
      <c r="VWD303"/>
      <c r="VWE303"/>
      <c r="VWF303"/>
      <c r="VWG303"/>
      <c r="VWH303"/>
      <c r="VWI303"/>
      <c r="VWJ303"/>
      <c r="VWK303"/>
      <c r="VWL303"/>
      <c r="VWM303"/>
      <c r="VWN303"/>
      <c r="VWO303"/>
      <c r="VWP303"/>
      <c r="VWQ303"/>
      <c r="VWR303"/>
      <c r="VWS303"/>
      <c r="VWT303"/>
      <c r="VWU303"/>
      <c r="VWV303"/>
      <c r="VWW303"/>
      <c r="VWX303"/>
      <c r="VWY303"/>
      <c r="VWZ303"/>
      <c r="VXA303"/>
      <c r="VXB303"/>
      <c r="VXC303"/>
      <c r="VXD303"/>
      <c r="VXE303"/>
      <c r="VXF303"/>
      <c r="VXG303"/>
      <c r="VXH303"/>
      <c r="VXI303"/>
      <c r="VXJ303"/>
      <c r="VXK303"/>
      <c r="VXL303"/>
      <c r="VXM303"/>
      <c r="VXN303"/>
      <c r="VXO303"/>
      <c r="VXP303"/>
      <c r="VXQ303"/>
      <c r="VXR303"/>
      <c r="VXS303"/>
      <c r="VXT303"/>
      <c r="VXU303"/>
      <c r="VXV303"/>
      <c r="VXW303"/>
      <c r="VXX303"/>
      <c r="VXY303"/>
      <c r="VXZ303"/>
      <c r="VYA303"/>
      <c r="VYB303"/>
      <c r="VYC303"/>
      <c r="VYD303"/>
      <c r="VYE303"/>
      <c r="VYF303"/>
      <c r="VYG303"/>
      <c r="VYH303"/>
      <c r="VYI303"/>
      <c r="VYJ303"/>
      <c r="VYK303"/>
      <c r="VYL303"/>
      <c r="VYM303"/>
      <c r="VYN303"/>
      <c r="VYO303"/>
      <c r="VYP303"/>
      <c r="VYQ303"/>
      <c r="VYR303"/>
      <c r="VYS303"/>
      <c r="VYT303"/>
      <c r="VYU303"/>
      <c r="VYV303"/>
      <c r="VYW303"/>
      <c r="VYX303"/>
      <c r="VYY303"/>
      <c r="VYZ303"/>
      <c r="VZA303"/>
      <c r="VZB303"/>
      <c r="VZC303"/>
      <c r="VZD303"/>
      <c r="VZE303"/>
      <c r="VZF303"/>
      <c r="VZG303"/>
      <c r="VZH303"/>
      <c r="VZI303"/>
      <c r="VZJ303"/>
      <c r="VZK303"/>
      <c r="VZL303"/>
      <c r="VZM303"/>
      <c r="VZN303"/>
      <c r="VZO303"/>
      <c r="VZP303"/>
      <c r="VZQ303"/>
      <c r="VZR303"/>
      <c r="VZS303"/>
      <c r="VZT303"/>
      <c r="VZU303"/>
      <c r="VZV303"/>
      <c r="VZW303"/>
      <c r="VZX303"/>
      <c r="VZY303"/>
      <c r="VZZ303"/>
      <c r="WAA303"/>
      <c r="WAB303"/>
      <c r="WAC303"/>
      <c r="WAD303"/>
      <c r="WAE303"/>
      <c r="WAF303"/>
      <c r="WAG303"/>
      <c r="WAH303"/>
      <c r="WAI303"/>
      <c r="WAJ303"/>
      <c r="WAK303"/>
      <c r="WAL303"/>
      <c r="WAM303"/>
      <c r="WAN303"/>
      <c r="WAO303"/>
      <c r="WAP303"/>
      <c r="WAQ303"/>
      <c r="WAR303"/>
      <c r="WAS303"/>
      <c r="WAT303"/>
      <c r="WAU303"/>
      <c r="WAV303"/>
      <c r="WAW303"/>
      <c r="WAX303"/>
      <c r="WAY303"/>
      <c r="WAZ303"/>
      <c r="WBA303"/>
      <c r="WBB303"/>
      <c r="WBC303"/>
      <c r="WBD303"/>
      <c r="WBE303"/>
      <c r="WBF303"/>
      <c r="WBG303"/>
      <c r="WBH303"/>
      <c r="WBI303"/>
      <c r="WBJ303"/>
      <c r="WBK303"/>
      <c r="WBL303"/>
      <c r="WBM303"/>
      <c r="WBN303"/>
      <c r="WBO303"/>
      <c r="WBP303"/>
      <c r="WBQ303"/>
      <c r="WBR303"/>
      <c r="WBS303"/>
      <c r="WBT303"/>
      <c r="WBU303"/>
      <c r="WBV303"/>
      <c r="WBW303"/>
      <c r="WBX303"/>
      <c r="WBY303"/>
      <c r="WBZ303"/>
      <c r="WCA303"/>
      <c r="WCB303"/>
      <c r="WCC303"/>
      <c r="WCD303"/>
      <c r="WCE303"/>
      <c r="WCF303"/>
      <c r="WCG303"/>
      <c r="WCH303"/>
      <c r="WCI303"/>
      <c r="WCJ303"/>
      <c r="WCK303"/>
      <c r="WCL303"/>
      <c r="WCM303"/>
      <c r="WCN303"/>
      <c r="WCO303"/>
      <c r="WCP303"/>
      <c r="WCQ303"/>
      <c r="WCR303"/>
      <c r="WCS303"/>
      <c r="WCT303"/>
      <c r="WCU303"/>
      <c r="WCV303"/>
      <c r="WCW303"/>
      <c r="WCX303"/>
      <c r="WCY303"/>
      <c r="WCZ303"/>
      <c r="WDA303"/>
      <c r="WDB303"/>
      <c r="WDC303"/>
      <c r="WDD303"/>
      <c r="WDE303"/>
      <c r="WDF303"/>
      <c r="WDG303"/>
      <c r="WDH303"/>
      <c r="WDI303"/>
      <c r="WDJ303"/>
      <c r="WDK303"/>
      <c r="WDL303"/>
      <c r="WDM303"/>
      <c r="WDN303"/>
      <c r="WDO303"/>
      <c r="WDP303"/>
      <c r="WDQ303"/>
      <c r="WDR303"/>
      <c r="WDS303"/>
      <c r="WDT303"/>
      <c r="WDU303"/>
      <c r="WDV303"/>
      <c r="WDW303"/>
      <c r="WDX303"/>
      <c r="WDY303"/>
      <c r="WDZ303"/>
      <c r="WEA303"/>
      <c r="WEB303"/>
      <c r="WEC303"/>
      <c r="WED303"/>
      <c r="WEE303"/>
      <c r="WEF303"/>
      <c r="WEG303"/>
      <c r="WEH303"/>
      <c r="WEI303"/>
      <c r="WEJ303"/>
      <c r="WEK303"/>
      <c r="WEL303"/>
      <c r="WEM303"/>
      <c r="WEN303"/>
      <c r="WEO303"/>
      <c r="WEP303"/>
      <c r="WEQ303"/>
      <c r="WER303"/>
      <c r="WES303"/>
      <c r="WET303"/>
      <c r="WEU303"/>
      <c r="WEV303"/>
      <c r="WEW303"/>
      <c r="WEX303"/>
      <c r="WEY303"/>
      <c r="WEZ303"/>
      <c r="WFA303"/>
      <c r="WFB303"/>
      <c r="WFC303"/>
      <c r="WFD303"/>
      <c r="WFE303"/>
      <c r="WFF303"/>
      <c r="WFG303"/>
      <c r="WFH303"/>
      <c r="WFI303"/>
      <c r="WFJ303"/>
      <c r="WFK303"/>
      <c r="WFL303"/>
      <c r="WFM303"/>
      <c r="WFN303"/>
      <c r="WFO303"/>
      <c r="WFP303"/>
      <c r="WFQ303"/>
      <c r="WFR303"/>
      <c r="WFS303"/>
      <c r="WFT303"/>
      <c r="WFU303"/>
      <c r="WFV303"/>
      <c r="WFW303"/>
      <c r="WFX303"/>
      <c r="WFY303"/>
      <c r="WFZ303"/>
      <c r="WGA303"/>
      <c r="WGB303"/>
      <c r="WGC303"/>
      <c r="WGD303"/>
      <c r="WGE303"/>
      <c r="WGF303"/>
      <c r="WGG303"/>
      <c r="WGH303"/>
      <c r="WGI303"/>
      <c r="WGJ303"/>
      <c r="WGK303"/>
      <c r="WGL303"/>
      <c r="WGM303"/>
      <c r="WGN303"/>
      <c r="WGO303"/>
      <c r="WGP303"/>
      <c r="WGQ303"/>
      <c r="WGR303"/>
      <c r="WGS303"/>
      <c r="WGT303"/>
      <c r="WGU303"/>
      <c r="WGV303"/>
      <c r="WGW303"/>
      <c r="WGX303"/>
      <c r="WGY303"/>
      <c r="WGZ303"/>
      <c r="WHA303"/>
      <c r="WHB303"/>
      <c r="WHC303"/>
      <c r="WHD303"/>
      <c r="WHE303"/>
      <c r="WHF303"/>
      <c r="WHG303"/>
      <c r="WHH303"/>
      <c r="WHI303"/>
      <c r="WHJ303"/>
      <c r="WHK303"/>
      <c r="WHL303"/>
      <c r="WHM303"/>
      <c r="WHN303"/>
      <c r="WHO303"/>
      <c r="WHP303"/>
      <c r="WHQ303"/>
      <c r="WHR303"/>
      <c r="WHS303"/>
      <c r="WHT303"/>
      <c r="WHU303"/>
      <c r="WHV303"/>
      <c r="WHW303"/>
      <c r="WHX303"/>
      <c r="WHY303"/>
      <c r="WHZ303"/>
      <c r="WIA303"/>
      <c r="WIB303"/>
      <c r="WIC303"/>
      <c r="WID303"/>
      <c r="WIE303"/>
      <c r="WIF303"/>
      <c r="WIG303"/>
      <c r="WIH303"/>
      <c r="WII303"/>
      <c r="WIJ303"/>
      <c r="WIK303"/>
      <c r="WIL303"/>
      <c r="WIM303"/>
      <c r="WIN303"/>
      <c r="WIO303"/>
      <c r="WIP303"/>
      <c r="WIQ303"/>
      <c r="WIR303"/>
      <c r="WIS303"/>
      <c r="WIT303"/>
      <c r="WIU303"/>
      <c r="WIV303"/>
      <c r="WIW303"/>
      <c r="WIX303"/>
      <c r="WIY303"/>
      <c r="WIZ303"/>
      <c r="WJA303"/>
      <c r="WJB303"/>
      <c r="WJC303"/>
      <c r="WJD303"/>
      <c r="WJE303"/>
      <c r="WJF303"/>
      <c r="WJG303"/>
      <c r="WJH303"/>
      <c r="WJI303"/>
      <c r="WJJ303"/>
      <c r="WJK303"/>
      <c r="WJL303"/>
      <c r="WJM303"/>
      <c r="WJN303"/>
      <c r="WJO303"/>
      <c r="WJP303"/>
      <c r="WJQ303"/>
      <c r="WJR303"/>
      <c r="WJS303"/>
      <c r="WJT303"/>
      <c r="WJU303"/>
      <c r="WJV303"/>
      <c r="WJW303"/>
      <c r="WJX303"/>
      <c r="WJY303"/>
      <c r="WJZ303"/>
      <c r="WKA303"/>
      <c r="WKB303"/>
      <c r="WKC303"/>
      <c r="WKD303"/>
      <c r="WKE303"/>
      <c r="WKF303"/>
      <c r="WKG303"/>
      <c r="WKH303"/>
      <c r="WKI303"/>
      <c r="WKJ303"/>
      <c r="WKK303"/>
      <c r="WKL303"/>
      <c r="WKM303"/>
      <c r="WKN303"/>
      <c r="WKO303"/>
      <c r="WKP303"/>
      <c r="WKQ303"/>
      <c r="WKR303"/>
      <c r="WKS303"/>
      <c r="WKT303"/>
      <c r="WKU303"/>
      <c r="WKV303"/>
      <c r="WKW303"/>
      <c r="WKX303"/>
      <c r="WKY303"/>
      <c r="WKZ303"/>
      <c r="WLA303"/>
      <c r="WLB303"/>
      <c r="WLC303"/>
      <c r="WLD303"/>
      <c r="WLE303"/>
      <c r="WLF303"/>
      <c r="WLG303"/>
      <c r="WLH303"/>
      <c r="WLI303"/>
      <c r="WLJ303"/>
      <c r="WLK303"/>
      <c r="WLL303"/>
      <c r="WLM303"/>
      <c r="WLN303"/>
      <c r="WLO303"/>
      <c r="WLP303"/>
      <c r="WLQ303"/>
      <c r="WLR303"/>
      <c r="WLS303"/>
      <c r="WLT303"/>
      <c r="WLU303"/>
      <c r="WLV303"/>
      <c r="WLW303"/>
      <c r="WLX303"/>
      <c r="WLY303"/>
      <c r="WLZ303"/>
      <c r="WMA303"/>
      <c r="WMB303"/>
      <c r="WMC303"/>
      <c r="WMD303"/>
      <c r="WME303"/>
      <c r="WMF303"/>
      <c r="WMG303"/>
      <c r="WMH303"/>
      <c r="WMI303"/>
      <c r="WMJ303"/>
      <c r="WMK303"/>
      <c r="WML303"/>
      <c r="WMM303"/>
      <c r="WMN303"/>
      <c r="WMO303"/>
      <c r="WMP303"/>
      <c r="WMQ303"/>
      <c r="WMR303"/>
      <c r="WMS303"/>
      <c r="WMT303"/>
      <c r="WMU303"/>
      <c r="WMV303"/>
      <c r="WMW303"/>
      <c r="WMX303"/>
      <c r="WMY303"/>
      <c r="WMZ303"/>
      <c r="WNA303"/>
      <c r="WNB303"/>
      <c r="WNC303"/>
      <c r="WND303"/>
      <c r="WNE303"/>
      <c r="WNF303"/>
      <c r="WNG303"/>
      <c r="WNH303"/>
      <c r="WNI303"/>
      <c r="WNJ303"/>
      <c r="WNK303"/>
      <c r="WNL303"/>
      <c r="WNM303"/>
      <c r="WNN303"/>
      <c r="WNO303"/>
      <c r="WNP303"/>
      <c r="WNQ303"/>
      <c r="WNR303"/>
      <c r="WNS303"/>
      <c r="WNT303"/>
      <c r="WNU303"/>
      <c r="WNV303"/>
      <c r="WNW303"/>
      <c r="WNX303"/>
      <c r="WNY303"/>
      <c r="WNZ303"/>
      <c r="WOA303"/>
      <c r="WOB303"/>
      <c r="WOC303"/>
      <c r="WOD303"/>
      <c r="WOE303"/>
      <c r="WOF303"/>
      <c r="WOG303"/>
      <c r="WOH303"/>
      <c r="WOI303"/>
      <c r="WOJ303"/>
      <c r="WOK303"/>
      <c r="WOL303"/>
      <c r="WOM303"/>
      <c r="WON303"/>
      <c r="WOO303"/>
      <c r="WOP303"/>
      <c r="WOQ303"/>
      <c r="WOR303"/>
      <c r="WOS303"/>
      <c r="WOT303"/>
      <c r="WOU303"/>
      <c r="WOV303"/>
      <c r="WOW303"/>
      <c r="WOX303"/>
      <c r="WOY303"/>
      <c r="WOZ303"/>
      <c r="WPA303"/>
      <c r="WPB303"/>
      <c r="WPC303"/>
      <c r="WPD303"/>
      <c r="WPE303"/>
      <c r="WPF303"/>
      <c r="WPG303"/>
      <c r="WPH303"/>
      <c r="WPI303"/>
      <c r="WPJ303"/>
      <c r="WPK303"/>
      <c r="WPL303"/>
      <c r="WPM303"/>
      <c r="WPN303"/>
      <c r="WPO303"/>
      <c r="WPP303"/>
      <c r="WPQ303"/>
      <c r="WPR303"/>
      <c r="WPS303"/>
      <c r="WPT303"/>
      <c r="WPU303"/>
      <c r="WPV303"/>
      <c r="WPW303"/>
      <c r="WPX303"/>
      <c r="WPY303"/>
      <c r="WPZ303"/>
      <c r="WQA303"/>
      <c r="WQB303"/>
      <c r="WQC303"/>
      <c r="WQD303"/>
      <c r="WQE303"/>
      <c r="WQF303"/>
      <c r="WQG303"/>
      <c r="WQH303"/>
      <c r="WQI303"/>
      <c r="WQJ303"/>
      <c r="WQK303"/>
      <c r="WQL303"/>
      <c r="WQM303"/>
      <c r="WQN303"/>
      <c r="WQO303"/>
      <c r="WQP303"/>
      <c r="WQQ303"/>
      <c r="WQR303"/>
      <c r="WQS303"/>
      <c r="WQT303"/>
      <c r="WQU303"/>
      <c r="WQV303"/>
      <c r="WQW303"/>
      <c r="WQX303"/>
      <c r="WQY303"/>
      <c r="WQZ303"/>
      <c r="WRA303"/>
      <c r="WRB303"/>
      <c r="WRC303"/>
      <c r="WRD303"/>
      <c r="WRE303"/>
      <c r="WRF303"/>
      <c r="WRG303"/>
      <c r="WRH303"/>
      <c r="WRI303"/>
      <c r="WRJ303"/>
      <c r="WRK303"/>
      <c r="WRL303"/>
      <c r="WRM303"/>
      <c r="WRN303"/>
      <c r="WRO303"/>
      <c r="WRP303"/>
      <c r="WRQ303"/>
      <c r="WRR303"/>
      <c r="WRS303"/>
      <c r="WRT303"/>
      <c r="WRU303"/>
      <c r="WRV303"/>
      <c r="WRW303"/>
      <c r="WRX303"/>
      <c r="WRY303"/>
      <c r="WRZ303"/>
      <c r="WSA303"/>
      <c r="WSB303"/>
      <c r="WSC303"/>
      <c r="WSD303"/>
      <c r="WSE303"/>
      <c r="WSF303"/>
      <c r="WSG303"/>
      <c r="WSH303"/>
      <c r="WSI303"/>
      <c r="WSJ303"/>
      <c r="WSK303"/>
      <c r="WSL303"/>
      <c r="WSM303"/>
      <c r="WSN303"/>
      <c r="WSO303"/>
      <c r="WSP303"/>
      <c r="WSQ303"/>
      <c r="WSR303"/>
      <c r="WSS303"/>
      <c r="WST303"/>
      <c r="WSU303"/>
      <c r="WSV303"/>
      <c r="WSW303"/>
      <c r="WSX303"/>
      <c r="WSY303"/>
      <c r="WSZ303"/>
      <c r="WTA303"/>
      <c r="WTB303"/>
      <c r="WTC303"/>
      <c r="WTD303"/>
      <c r="WTE303"/>
      <c r="WTF303"/>
      <c r="WTG303"/>
      <c r="WTH303"/>
      <c r="WTI303"/>
      <c r="WTJ303"/>
      <c r="WTK303"/>
      <c r="WTL303"/>
      <c r="WTM303"/>
      <c r="WTN303"/>
      <c r="WTO303"/>
      <c r="WTP303"/>
      <c r="WTQ303"/>
      <c r="WTR303"/>
      <c r="WTS303"/>
      <c r="WTT303"/>
      <c r="WTU303"/>
      <c r="WTV303"/>
      <c r="WTW303"/>
      <c r="WTX303"/>
      <c r="WTY303"/>
      <c r="WTZ303"/>
      <c r="WUA303"/>
      <c r="WUB303"/>
      <c r="WUC303"/>
      <c r="WUD303"/>
      <c r="WUE303"/>
      <c r="WUF303"/>
      <c r="WUG303"/>
      <c r="WUH303"/>
      <c r="WUI303"/>
      <c r="WUJ303"/>
      <c r="WUK303"/>
      <c r="WUL303"/>
      <c r="WUM303"/>
      <c r="WUN303"/>
      <c r="WUO303"/>
      <c r="WUP303"/>
      <c r="WUQ303"/>
      <c r="WUR303"/>
      <c r="WUS303"/>
      <c r="WUT303"/>
      <c r="WUU303"/>
      <c r="WUV303"/>
      <c r="WUW303"/>
      <c r="WUX303"/>
      <c r="WUY303"/>
      <c r="WUZ303"/>
      <c r="WVA303"/>
      <c r="WVB303"/>
      <c r="WVC303"/>
      <c r="WVD303"/>
      <c r="WVE303"/>
      <c r="WVF303"/>
      <c r="WVG303"/>
      <c r="WVH303"/>
      <c r="WVI303"/>
      <c r="WVJ303"/>
      <c r="WVK303"/>
      <c r="WVL303"/>
      <c r="WVM303"/>
      <c r="WVN303"/>
      <c r="WVO303"/>
      <c r="WVP303"/>
      <c r="WVQ303"/>
      <c r="WVR303"/>
      <c r="WVS303"/>
      <c r="WVT303"/>
      <c r="WVU303"/>
      <c r="WVV303"/>
      <c r="WVW303"/>
      <c r="WVX303"/>
      <c r="WVY303"/>
      <c r="WVZ303"/>
      <c r="WWA303"/>
      <c r="WWB303"/>
      <c r="WWC303"/>
      <c r="WWD303"/>
      <c r="WWE303"/>
      <c r="WWF303"/>
      <c r="WWG303"/>
      <c r="WWH303"/>
      <c r="WWI303"/>
      <c r="WWJ303"/>
      <c r="WWK303"/>
      <c r="WWL303"/>
      <c r="WWM303"/>
      <c r="WWN303"/>
      <c r="WWO303"/>
      <c r="WWP303"/>
      <c r="WWQ303"/>
      <c r="WWR303"/>
      <c r="WWS303"/>
      <c r="WWT303"/>
      <c r="WWU303"/>
      <c r="WWV303"/>
      <c r="WWW303"/>
      <c r="WWX303"/>
      <c r="WWY303"/>
      <c r="WWZ303"/>
      <c r="WXA303"/>
      <c r="WXB303"/>
      <c r="WXC303"/>
      <c r="WXD303"/>
      <c r="WXE303"/>
      <c r="WXF303"/>
      <c r="WXG303"/>
      <c r="WXH303"/>
      <c r="WXI303"/>
      <c r="WXJ303"/>
      <c r="WXK303"/>
      <c r="WXL303"/>
      <c r="WXM303"/>
      <c r="WXN303"/>
      <c r="WXO303"/>
      <c r="WXP303"/>
      <c r="WXQ303"/>
      <c r="WXR303"/>
      <c r="WXS303"/>
      <c r="WXT303"/>
      <c r="WXU303"/>
      <c r="WXV303"/>
      <c r="WXW303"/>
      <c r="WXX303"/>
      <c r="WXY303"/>
      <c r="WXZ303"/>
      <c r="WYA303"/>
      <c r="WYB303"/>
      <c r="WYC303"/>
      <c r="WYD303"/>
      <c r="WYE303"/>
      <c r="WYF303"/>
      <c r="WYG303"/>
      <c r="WYH303"/>
      <c r="WYI303"/>
      <c r="WYJ303"/>
      <c r="WYK303"/>
      <c r="WYL303"/>
      <c r="WYM303"/>
      <c r="WYN303"/>
      <c r="WYO303"/>
      <c r="WYP303"/>
      <c r="WYQ303"/>
      <c r="WYR303"/>
      <c r="WYS303"/>
      <c r="WYT303"/>
      <c r="WYU303"/>
      <c r="WYV303"/>
      <c r="WYW303"/>
      <c r="WYX303"/>
      <c r="WYY303"/>
      <c r="WYZ303"/>
      <c r="WZA303"/>
      <c r="WZB303"/>
      <c r="WZC303"/>
      <c r="WZD303"/>
      <c r="WZE303"/>
      <c r="WZF303"/>
      <c r="WZG303"/>
      <c r="WZH303"/>
      <c r="WZI303"/>
      <c r="WZJ303"/>
      <c r="WZK303"/>
      <c r="WZL303"/>
      <c r="WZM303"/>
      <c r="WZN303"/>
      <c r="WZO303"/>
      <c r="WZP303"/>
      <c r="WZQ303"/>
      <c r="WZR303"/>
      <c r="WZS303"/>
      <c r="WZT303"/>
      <c r="WZU303"/>
      <c r="WZV303"/>
      <c r="WZW303"/>
      <c r="WZX303"/>
      <c r="WZY303"/>
      <c r="WZZ303"/>
      <c r="XAA303"/>
      <c r="XAB303"/>
      <c r="XAC303"/>
      <c r="XAD303"/>
      <c r="XAE303"/>
      <c r="XAF303"/>
      <c r="XAG303"/>
      <c r="XAH303"/>
      <c r="XAI303"/>
      <c r="XAJ303"/>
      <c r="XAK303"/>
      <c r="XAL303"/>
      <c r="XAM303"/>
      <c r="XAN303"/>
      <c r="XAO303"/>
      <c r="XAP303"/>
      <c r="XAQ303"/>
      <c r="XAR303"/>
      <c r="XAS303"/>
      <c r="XAT303"/>
      <c r="XAU303"/>
      <c r="XAV303"/>
      <c r="XAW303"/>
      <c r="XAX303"/>
      <c r="XAY303"/>
      <c r="XAZ303"/>
      <c r="XBA303"/>
      <c r="XBB303"/>
      <c r="XBC303"/>
      <c r="XBD303"/>
      <c r="XBE303"/>
      <c r="XBF303"/>
      <c r="XBG303"/>
      <c r="XBH303"/>
      <c r="XBI303"/>
      <c r="XBJ303"/>
      <c r="XBK303"/>
      <c r="XBL303"/>
      <c r="XBM303"/>
      <c r="XBN303"/>
      <c r="XBO303"/>
      <c r="XBP303"/>
      <c r="XBQ303"/>
      <c r="XBR303"/>
      <c r="XBS303"/>
      <c r="XBT303"/>
      <c r="XBU303"/>
      <c r="XBV303"/>
      <c r="XBW303"/>
      <c r="XBX303"/>
      <c r="XBY303"/>
      <c r="XBZ303"/>
      <c r="XCA303"/>
      <c r="XCB303"/>
      <c r="XCC303"/>
      <c r="XCD303"/>
      <c r="XCE303"/>
      <c r="XCF303"/>
      <c r="XCG303"/>
      <c r="XCH303"/>
      <c r="XCI303"/>
      <c r="XCJ303"/>
      <c r="XCK303"/>
      <c r="XCL303"/>
      <c r="XCM303"/>
      <c r="XCN303"/>
      <c r="XCO303"/>
      <c r="XCP303"/>
      <c r="XCQ303"/>
      <c r="XCR303"/>
      <c r="XCS303"/>
      <c r="XCT303"/>
      <c r="XCU303"/>
      <c r="XCV303"/>
      <c r="XCW303"/>
      <c r="XCX303"/>
      <c r="XCY303"/>
      <c r="XCZ303"/>
      <c r="XDA303"/>
      <c r="XDB303"/>
      <c r="XDC303"/>
      <c r="XDD303"/>
      <c r="XDE303"/>
      <c r="XDF303"/>
      <c r="XDG303"/>
      <c r="XDH303"/>
      <c r="XDI303"/>
      <c r="XDJ303"/>
      <c r="XDK303"/>
      <c r="XDL303"/>
      <c r="XDM303"/>
      <c r="XDN303"/>
      <c r="XDO303"/>
      <c r="XDP303"/>
      <c r="XDQ303"/>
      <c r="XDR303"/>
      <c r="XDS303"/>
      <c r="XDT303"/>
      <c r="XDU303"/>
      <c r="XDV303"/>
      <c r="XDW303"/>
      <c r="XDX303"/>
      <c r="XDY303"/>
      <c r="XDZ303"/>
      <c r="XEA303"/>
      <c r="XEB303"/>
      <c r="XEC303"/>
      <c r="XED303"/>
      <c r="XEE303"/>
      <c r="XEF303"/>
      <c r="XEG303"/>
      <c r="XEH303"/>
      <c r="XEI303"/>
      <c r="XEJ303"/>
      <c r="XEK303"/>
      <c r="XEL303"/>
      <c r="XEM303"/>
      <c r="XEN303"/>
      <c r="XEO303"/>
      <c r="XEP303"/>
      <c r="XEQ303"/>
      <c r="XER303"/>
      <c r="XES303"/>
      <c r="XET303"/>
      <c r="XEU303"/>
      <c r="XEV303"/>
      <c r="XEW303"/>
      <c r="XEX303"/>
      <c r="XEY303"/>
      <c r="XEZ303"/>
      <c r="XFA303"/>
      <c r="XFB303"/>
      <c r="XFC303"/>
      <c r="XFD303"/>
    </row>
    <row r="304" s="31" customFormat="1" spans="1:16384">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s="28"/>
      <c r="AN304" s="70"/>
      <c r="AO304" s="29"/>
      <c r="AP304"/>
      <c r="AQ304"/>
      <c r="AR304" s="33"/>
      <c r="AS304" s="28"/>
      <c r="AT304" s="28"/>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c r="AMK304"/>
      <c r="AML304"/>
      <c r="AMM304"/>
      <c r="AMN304"/>
      <c r="AMO304"/>
      <c r="AMP304"/>
      <c r="AMQ304"/>
      <c r="AMR304"/>
      <c r="AMS304"/>
      <c r="AMT304"/>
      <c r="AMU304"/>
      <c r="AMV304"/>
      <c r="AMW304"/>
      <c r="AMX304"/>
      <c r="AMY304"/>
      <c r="AMZ304"/>
      <c r="ANA304"/>
      <c r="ANB304"/>
      <c r="ANC304"/>
      <c r="AND304"/>
      <c r="ANE304"/>
      <c r="ANF304"/>
      <c r="ANG304"/>
      <c r="ANH304"/>
      <c r="ANI304"/>
      <c r="ANJ304"/>
      <c r="ANK304"/>
      <c r="ANL304"/>
      <c r="ANM304"/>
      <c r="ANN304"/>
      <c r="ANO304"/>
      <c r="ANP304"/>
      <c r="ANQ304"/>
      <c r="ANR304"/>
      <c r="ANS304"/>
      <c r="ANT304"/>
      <c r="ANU304"/>
      <c r="ANV304"/>
      <c r="ANW304"/>
      <c r="ANX304"/>
      <c r="ANY304"/>
      <c r="ANZ304"/>
      <c r="AOA304"/>
      <c r="AOB304"/>
      <c r="AOC304"/>
      <c r="AOD304"/>
      <c r="AOE304"/>
      <c r="AOF304"/>
      <c r="AOG304"/>
      <c r="AOH304"/>
      <c r="AOI304"/>
      <c r="AOJ304"/>
      <c r="AOK304"/>
      <c r="AOL304"/>
      <c r="AOM304"/>
      <c r="AON304"/>
      <c r="AOO304"/>
      <c r="AOP304"/>
      <c r="AOQ304"/>
      <c r="AOR304"/>
      <c r="AOS304"/>
      <c r="AOT304"/>
      <c r="AOU304"/>
      <c r="AOV304"/>
      <c r="AOW304"/>
      <c r="AOX304"/>
      <c r="AOY304"/>
      <c r="AOZ304"/>
      <c r="APA304"/>
      <c r="APB304"/>
      <c r="APC304"/>
      <c r="APD304"/>
      <c r="APE304"/>
      <c r="APF304"/>
      <c r="APG304"/>
      <c r="APH304"/>
      <c r="API304"/>
      <c r="APJ304"/>
      <c r="APK304"/>
      <c r="APL304"/>
      <c r="APM304"/>
      <c r="APN304"/>
      <c r="APO304"/>
      <c r="APP304"/>
      <c r="APQ304"/>
      <c r="APR304"/>
      <c r="APS304"/>
      <c r="APT304"/>
      <c r="APU304"/>
      <c r="APV304"/>
      <c r="APW304"/>
      <c r="APX304"/>
      <c r="APY304"/>
      <c r="APZ304"/>
      <c r="AQA304"/>
      <c r="AQB304"/>
      <c r="AQC304"/>
      <c r="AQD304"/>
      <c r="AQE304"/>
      <c r="AQF304"/>
      <c r="AQG304"/>
      <c r="AQH304"/>
      <c r="AQI304"/>
      <c r="AQJ304"/>
      <c r="AQK304"/>
      <c r="AQL304"/>
      <c r="AQM304"/>
      <c r="AQN304"/>
      <c r="AQO304"/>
      <c r="AQP304"/>
      <c r="AQQ304"/>
      <c r="AQR304"/>
      <c r="AQS304"/>
      <c r="AQT304"/>
      <c r="AQU304"/>
      <c r="AQV304"/>
      <c r="AQW304"/>
      <c r="AQX304"/>
      <c r="AQY304"/>
      <c r="AQZ304"/>
      <c r="ARA304"/>
      <c r="ARB304"/>
      <c r="ARC304"/>
      <c r="ARD304"/>
      <c r="ARE304"/>
      <c r="ARF304"/>
      <c r="ARG304"/>
      <c r="ARH304"/>
      <c r="ARI304"/>
      <c r="ARJ304"/>
      <c r="ARK304"/>
      <c r="ARL304"/>
      <c r="ARM304"/>
      <c r="ARN304"/>
      <c r="ARO304"/>
      <c r="ARP304"/>
      <c r="ARQ304"/>
      <c r="ARR304"/>
      <c r="ARS304"/>
      <c r="ART304"/>
      <c r="ARU304"/>
      <c r="ARV304"/>
      <c r="ARW304"/>
      <c r="ARX304"/>
      <c r="ARY304"/>
      <c r="ARZ304"/>
      <c r="ASA304"/>
      <c r="ASB304"/>
      <c r="ASC304"/>
      <c r="ASD304"/>
      <c r="ASE304"/>
      <c r="ASF304"/>
      <c r="ASG304"/>
      <c r="ASH304"/>
      <c r="ASI304"/>
      <c r="ASJ304"/>
      <c r="ASK304"/>
      <c r="ASL304"/>
      <c r="ASM304"/>
      <c r="ASN304"/>
      <c r="ASO304"/>
      <c r="ASP304"/>
      <c r="ASQ304"/>
      <c r="ASR304"/>
      <c r="ASS304"/>
      <c r="AST304"/>
      <c r="ASU304"/>
      <c r="ASV304"/>
      <c r="ASW304"/>
      <c r="ASX304"/>
      <c r="ASY304"/>
      <c r="ASZ304"/>
      <c r="ATA304"/>
      <c r="ATB304"/>
      <c r="ATC304"/>
      <c r="ATD304"/>
      <c r="ATE304"/>
      <c r="ATF304"/>
      <c r="ATG304"/>
      <c r="ATH304"/>
      <c r="ATI304"/>
      <c r="ATJ304"/>
      <c r="ATK304"/>
      <c r="ATL304"/>
      <c r="ATM304"/>
      <c r="ATN304"/>
      <c r="ATO304"/>
      <c r="ATP304"/>
      <c r="ATQ304"/>
      <c r="ATR304"/>
      <c r="ATS304"/>
      <c r="ATT304"/>
      <c r="ATU304"/>
      <c r="ATV304"/>
      <c r="ATW304"/>
      <c r="ATX304"/>
      <c r="ATY304"/>
      <c r="ATZ304"/>
      <c r="AUA304"/>
      <c r="AUB304"/>
      <c r="AUC304"/>
      <c r="AUD304"/>
      <c r="AUE304"/>
      <c r="AUF304"/>
      <c r="AUG304"/>
      <c r="AUH304"/>
      <c r="AUI304"/>
      <c r="AUJ304"/>
      <c r="AUK304"/>
      <c r="AUL304"/>
      <c r="AUM304"/>
      <c r="AUN304"/>
      <c r="AUO304"/>
      <c r="AUP304"/>
      <c r="AUQ304"/>
      <c r="AUR304"/>
      <c r="AUS304"/>
      <c r="AUT304"/>
      <c r="AUU304"/>
      <c r="AUV304"/>
      <c r="AUW304"/>
      <c r="AUX304"/>
      <c r="AUY304"/>
      <c r="AUZ304"/>
      <c r="AVA304"/>
      <c r="AVB304"/>
      <c r="AVC304"/>
      <c r="AVD304"/>
      <c r="AVE304"/>
      <c r="AVF304"/>
      <c r="AVG304"/>
      <c r="AVH304"/>
      <c r="AVI304"/>
      <c r="AVJ304"/>
      <c r="AVK304"/>
      <c r="AVL304"/>
      <c r="AVM304"/>
      <c r="AVN304"/>
      <c r="AVO304"/>
      <c r="AVP304"/>
      <c r="AVQ304"/>
      <c r="AVR304"/>
      <c r="AVS304"/>
      <c r="AVT304"/>
      <c r="AVU304"/>
      <c r="AVV304"/>
      <c r="AVW304"/>
      <c r="AVX304"/>
      <c r="AVY304"/>
      <c r="AVZ304"/>
      <c r="AWA304"/>
      <c r="AWB304"/>
      <c r="AWC304"/>
      <c r="AWD304"/>
      <c r="AWE304"/>
      <c r="AWF304"/>
      <c r="AWG304"/>
      <c r="AWH304"/>
      <c r="AWI304"/>
      <c r="AWJ304"/>
      <c r="AWK304"/>
      <c r="AWL304"/>
      <c r="AWM304"/>
      <c r="AWN304"/>
      <c r="AWO304"/>
      <c r="AWP304"/>
      <c r="AWQ304"/>
      <c r="AWR304"/>
      <c r="AWS304"/>
      <c r="AWT304"/>
      <c r="AWU304"/>
      <c r="AWV304"/>
      <c r="AWW304"/>
      <c r="AWX304"/>
      <c r="AWY304"/>
      <c r="AWZ304"/>
      <c r="AXA304"/>
      <c r="AXB304"/>
      <c r="AXC304"/>
      <c r="AXD304"/>
      <c r="AXE304"/>
      <c r="AXF304"/>
      <c r="AXG304"/>
      <c r="AXH304"/>
      <c r="AXI304"/>
      <c r="AXJ304"/>
      <c r="AXK304"/>
      <c r="AXL304"/>
      <c r="AXM304"/>
      <c r="AXN304"/>
      <c r="AXO304"/>
      <c r="AXP304"/>
      <c r="AXQ304"/>
      <c r="AXR304"/>
      <c r="AXS304"/>
      <c r="AXT304"/>
      <c r="AXU304"/>
      <c r="AXV304"/>
      <c r="AXW304"/>
      <c r="AXX304"/>
      <c r="AXY304"/>
      <c r="AXZ304"/>
      <c r="AYA304"/>
      <c r="AYB304"/>
      <c r="AYC304"/>
      <c r="AYD304"/>
      <c r="AYE304"/>
      <c r="AYF304"/>
      <c r="AYG304"/>
      <c r="AYH304"/>
      <c r="AYI304"/>
      <c r="AYJ304"/>
      <c r="AYK304"/>
      <c r="AYL304"/>
      <c r="AYM304"/>
      <c r="AYN304"/>
      <c r="AYO304"/>
      <c r="AYP304"/>
      <c r="AYQ304"/>
      <c r="AYR304"/>
      <c r="AYS304"/>
      <c r="AYT304"/>
      <c r="AYU304"/>
      <c r="AYV304"/>
      <c r="AYW304"/>
      <c r="AYX304"/>
      <c r="AYY304"/>
      <c r="AYZ304"/>
      <c r="AZA304"/>
      <c r="AZB304"/>
      <c r="AZC304"/>
      <c r="AZD304"/>
      <c r="AZE304"/>
      <c r="AZF304"/>
      <c r="AZG304"/>
      <c r="AZH304"/>
      <c r="AZI304"/>
      <c r="AZJ304"/>
      <c r="AZK304"/>
      <c r="AZL304"/>
      <c r="AZM304"/>
      <c r="AZN304"/>
      <c r="AZO304"/>
      <c r="AZP304"/>
      <c r="AZQ304"/>
      <c r="AZR304"/>
      <c r="AZS304"/>
      <c r="AZT304"/>
      <c r="AZU304"/>
      <c r="AZV304"/>
      <c r="AZW304"/>
      <c r="AZX304"/>
      <c r="AZY304"/>
      <c r="AZZ304"/>
      <c r="BAA304"/>
      <c r="BAB304"/>
      <c r="BAC304"/>
      <c r="BAD304"/>
      <c r="BAE304"/>
      <c r="BAF304"/>
      <c r="BAG304"/>
      <c r="BAH304"/>
      <c r="BAI304"/>
      <c r="BAJ304"/>
      <c r="BAK304"/>
      <c r="BAL304"/>
      <c r="BAM304"/>
      <c r="BAN304"/>
      <c r="BAO304"/>
      <c r="BAP304"/>
      <c r="BAQ304"/>
      <c r="BAR304"/>
      <c r="BAS304"/>
      <c r="BAT304"/>
      <c r="BAU304"/>
      <c r="BAV304"/>
      <c r="BAW304"/>
      <c r="BAX304"/>
      <c r="BAY304"/>
      <c r="BAZ304"/>
      <c r="BBA304"/>
      <c r="BBB304"/>
      <c r="BBC304"/>
      <c r="BBD304"/>
      <c r="BBE304"/>
      <c r="BBF304"/>
      <c r="BBG304"/>
      <c r="BBH304"/>
      <c r="BBI304"/>
      <c r="BBJ304"/>
      <c r="BBK304"/>
      <c r="BBL304"/>
      <c r="BBM304"/>
      <c r="BBN304"/>
      <c r="BBO304"/>
      <c r="BBP304"/>
      <c r="BBQ304"/>
      <c r="BBR304"/>
      <c r="BBS304"/>
      <c r="BBT304"/>
      <c r="BBU304"/>
      <c r="BBV304"/>
      <c r="BBW304"/>
      <c r="BBX304"/>
      <c r="BBY304"/>
      <c r="BBZ304"/>
      <c r="BCA304"/>
      <c r="BCB304"/>
      <c r="BCC304"/>
      <c r="BCD304"/>
      <c r="BCE304"/>
      <c r="BCF304"/>
      <c r="BCG304"/>
      <c r="BCH304"/>
      <c r="BCI304"/>
      <c r="BCJ304"/>
      <c r="BCK304"/>
      <c r="BCL304"/>
      <c r="BCM304"/>
      <c r="BCN304"/>
      <c r="BCO304"/>
      <c r="BCP304"/>
      <c r="BCQ304"/>
      <c r="BCR304"/>
      <c r="BCS304"/>
      <c r="BCT304"/>
      <c r="BCU304"/>
      <c r="BCV304"/>
      <c r="BCW304"/>
      <c r="BCX304"/>
      <c r="BCY304"/>
      <c r="BCZ304"/>
      <c r="BDA304"/>
      <c r="BDB304"/>
      <c r="BDC304"/>
      <c r="BDD304"/>
      <c r="BDE304"/>
      <c r="BDF304"/>
      <c r="BDG304"/>
      <c r="BDH304"/>
      <c r="BDI304"/>
      <c r="BDJ304"/>
      <c r="BDK304"/>
      <c r="BDL304"/>
      <c r="BDM304"/>
      <c r="BDN304"/>
      <c r="BDO304"/>
      <c r="BDP304"/>
      <c r="BDQ304"/>
      <c r="BDR304"/>
      <c r="BDS304"/>
      <c r="BDT304"/>
      <c r="BDU304"/>
      <c r="BDV304"/>
      <c r="BDW304"/>
      <c r="BDX304"/>
      <c r="BDY304"/>
      <c r="BDZ304"/>
      <c r="BEA304"/>
      <c r="BEB304"/>
      <c r="BEC304"/>
      <c r="BED304"/>
      <c r="BEE304"/>
      <c r="BEF304"/>
      <c r="BEG304"/>
      <c r="BEH304"/>
      <c r="BEI304"/>
      <c r="BEJ304"/>
      <c r="BEK304"/>
      <c r="BEL304"/>
      <c r="BEM304"/>
      <c r="BEN304"/>
      <c r="BEO304"/>
      <c r="BEP304"/>
      <c r="BEQ304"/>
      <c r="BER304"/>
      <c r="BES304"/>
      <c r="BET304"/>
      <c r="BEU304"/>
      <c r="BEV304"/>
      <c r="BEW304"/>
      <c r="BEX304"/>
      <c r="BEY304"/>
      <c r="BEZ304"/>
      <c r="BFA304"/>
      <c r="BFB304"/>
      <c r="BFC304"/>
      <c r="BFD304"/>
      <c r="BFE304"/>
      <c r="BFF304"/>
      <c r="BFG304"/>
      <c r="BFH304"/>
      <c r="BFI304"/>
      <c r="BFJ304"/>
      <c r="BFK304"/>
      <c r="BFL304"/>
      <c r="BFM304"/>
      <c r="BFN304"/>
      <c r="BFO304"/>
      <c r="BFP304"/>
      <c r="BFQ304"/>
      <c r="BFR304"/>
      <c r="BFS304"/>
      <c r="BFT304"/>
      <c r="BFU304"/>
      <c r="BFV304"/>
      <c r="BFW304"/>
      <c r="BFX304"/>
      <c r="BFY304"/>
      <c r="BFZ304"/>
      <c r="BGA304"/>
      <c r="BGB304"/>
      <c r="BGC304"/>
      <c r="BGD304"/>
      <c r="BGE304"/>
      <c r="BGF304"/>
      <c r="BGG304"/>
      <c r="BGH304"/>
      <c r="BGI304"/>
      <c r="BGJ304"/>
      <c r="BGK304"/>
      <c r="BGL304"/>
      <c r="BGM304"/>
      <c r="BGN304"/>
      <c r="BGO304"/>
      <c r="BGP304"/>
      <c r="BGQ304"/>
      <c r="BGR304"/>
      <c r="BGS304"/>
      <c r="BGT304"/>
      <c r="BGU304"/>
      <c r="BGV304"/>
      <c r="BGW304"/>
      <c r="BGX304"/>
      <c r="BGY304"/>
      <c r="BGZ304"/>
      <c r="BHA304"/>
      <c r="BHB304"/>
      <c r="BHC304"/>
      <c r="BHD304"/>
      <c r="BHE304"/>
      <c r="BHF304"/>
      <c r="BHG304"/>
      <c r="BHH304"/>
      <c r="BHI304"/>
      <c r="BHJ304"/>
      <c r="BHK304"/>
      <c r="BHL304"/>
      <c r="BHM304"/>
      <c r="BHN304"/>
      <c r="BHO304"/>
      <c r="BHP304"/>
      <c r="BHQ304"/>
      <c r="BHR304"/>
      <c r="BHS304"/>
      <c r="BHT304"/>
      <c r="BHU304"/>
      <c r="BHV304"/>
      <c r="BHW304"/>
      <c r="BHX304"/>
      <c r="BHY304"/>
      <c r="BHZ304"/>
      <c r="BIA304"/>
      <c r="BIB304"/>
      <c r="BIC304"/>
      <c r="BID304"/>
      <c r="BIE304"/>
      <c r="BIF304"/>
      <c r="BIG304"/>
      <c r="BIH304"/>
      <c r="BII304"/>
      <c r="BIJ304"/>
      <c r="BIK304"/>
      <c r="BIL304"/>
      <c r="BIM304"/>
      <c r="BIN304"/>
      <c r="BIO304"/>
      <c r="BIP304"/>
      <c r="BIQ304"/>
      <c r="BIR304"/>
      <c r="BIS304"/>
      <c r="BIT304"/>
      <c r="BIU304"/>
      <c r="BIV304"/>
      <c r="BIW304"/>
      <c r="BIX304"/>
      <c r="BIY304"/>
      <c r="BIZ304"/>
      <c r="BJA304"/>
      <c r="BJB304"/>
      <c r="BJC304"/>
      <c r="BJD304"/>
      <c r="BJE304"/>
      <c r="BJF304"/>
      <c r="BJG304"/>
      <c r="BJH304"/>
      <c r="BJI304"/>
      <c r="BJJ304"/>
      <c r="BJK304"/>
      <c r="BJL304"/>
      <c r="BJM304"/>
      <c r="BJN304"/>
      <c r="BJO304"/>
      <c r="BJP304"/>
      <c r="BJQ304"/>
      <c r="BJR304"/>
      <c r="BJS304"/>
      <c r="BJT304"/>
      <c r="BJU304"/>
      <c r="BJV304"/>
      <c r="BJW304"/>
      <c r="BJX304"/>
      <c r="BJY304"/>
      <c r="BJZ304"/>
      <c r="BKA304"/>
      <c r="BKB304"/>
      <c r="BKC304"/>
      <c r="BKD304"/>
      <c r="BKE304"/>
      <c r="BKF304"/>
      <c r="BKG304"/>
      <c r="BKH304"/>
      <c r="BKI304"/>
      <c r="BKJ304"/>
      <c r="BKK304"/>
      <c r="BKL304"/>
      <c r="BKM304"/>
      <c r="BKN304"/>
      <c r="BKO304"/>
      <c r="BKP304"/>
      <c r="BKQ304"/>
      <c r="BKR304"/>
      <c r="BKS304"/>
      <c r="BKT304"/>
      <c r="BKU304"/>
      <c r="BKV304"/>
      <c r="BKW304"/>
      <c r="BKX304"/>
      <c r="BKY304"/>
      <c r="BKZ304"/>
      <c r="BLA304"/>
      <c r="BLB304"/>
      <c r="BLC304"/>
      <c r="BLD304"/>
      <c r="BLE304"/>
      <c r="BLF304"/>
      <c r="BLG304"/>
      <c r="BLH304"/>
      <c r="BLI304"/>
      <c r="BLJ304"/>
      <c r="BLK304"/>
      <c r="BLL304"/>
      <c r="BLM304"/>
      <c r="BLN304"/>
      <c r="BLO304"/>
      <c r="BLP304"/>
      <c r="BLQ304"/>
      <c r="BLR304"/>
      <c r="BLS304"/>
      <c r="BLT304"/>
      <c r="BLU304"/>
      <c r="BLV304"/>
      <c r="BLW304"/>
      <c r="BLX304"/>
      <c r="BLY304"/>
      <c r="BLZ304"/>
      <c r="BMA304"/>
      <c r="BMB304"/>
      <c r="BMC304"/>
      <c r="BMD304"/>
      <c r="BME304"/>
      <c r="BMF304"/>
      <c r="BMG304"/>
      <c r="BMH304"/>
      <c r="BMI304"/>
      <c r="BMJ304"/>
      <c r="BMK304"/>
      <c r="BML304"/>
      <c r="BMM304"/>
      <c r="BMN304"/>
      <c r="BMO304"/>
      <c r="BMP304"/>
      <c r="BMQ304"/>
      <c r="BMR304"/>
      <c r="BMS304"/>
      <c r="BMT304"/>
      <c r="BMU304"/>
      <c r="BMV304"/>
      <c r="BMW304"/>
      <c r="BMX304"/>
      <c r="BMY304"/>
      <c r="BMZ304"/>
      <c r="BNA304"/>
      <c r="BNB304"/>
      <c r="BNC304"/>
      <c r="BND304"/>
      <c r="BNE304"/>
      <c r="BNF304"/>
      <c r="BNG304"/>
      <c r="BNH304"/>
      <c r="BNI304"/>
      <c r="BNJ304"/>
      <c r="BNK304"/>
      <c r="BNL304"/>
      <c r="BNM304"/>
      <c r="BNN304"/>
      <c r="BNO304"/>
      <c r="BNP304"/>
      <c r="BNQ304"/>
      <c r="BNR304"/>
      <c r="BNS304"/>
      <c r="BNT304"/>
      <c r="BNU304"/>
      <c r="BNV304"/>
      <c r="BNW304"/>
      <c r="BNX304"/>
      <c r="BNY304"/>
      <c r="BNZ304"/>
      <c r="BOA304"/>
      <c r="BOB304"/>
      <c r="BOC304"/>
      <c r="BOD304"/>
      <c r="BOE304"/>
      <c r="BOF304"/>
      <c r="BOG304"/>
      <c r="BOH304"/>
      <c r="BOI304"/>
      <c r="BOJ304"/>
      <c r="BOK304"/>
      <c r="BOL304"/>
      <c r="BOM304"/>
      <c r="BON304"/>
      <c r="BOO304"/>
      <c r="BOP304"/>
      <c r="BOQ304"/>
      <c r="BOR304"/>
      <c r="BOS304"/>
      <c r="BOT304"/>
      <c r="BOU304"/>
      <c r="BOV304"/>
      <c r="BOW304"/>
      <c r="BOX304"/>
      <c r="BOY304"/>
      <c r="BOZ304"/>
      <c r="BPA304"/>
      <c r="BPB304"/>
      <c r="BPC304"/>
      <c r="BPD304"/>
      <c r="BPE304"/>
      <c r="BPF304"/>
      <c r="BPG304"/>
      <c r="BPH304"/>
      <c r="BPI304"/>
      <c r="BPJ304"/>
      <c r="BPK304"/>
      <c r="BPL304"/>
      <c r="BPM304"/>
      <c r="BPN304"/>
      <c r="BPO304"/>
      <c r="BPP304"/>
      <c r="BPQ304"/>
      <c r="BPR304"/>
      <c r="BPS304"/>
      <c r="BPT304"/>
      <c r="BPU304"/>
      <c r="BPV304"/>
      <c r="BPW304"/>
      <c r="BPX304"/>
      <c r="BPY304"/>
      <c r="BPZ304"/>
      <c r="BQA304"/>
      <c r="BQB304"/>
      <c r="BQC304"/>
      <c r="BQD304"/>
      <c r="BQE304"/>
      <c r="BQF304"/>
      <c r="BQG304"/>
      <c r="BQH304"/>
      <c r="BQI304"/>
      <c r="BQJ304"/>
      <c r="BQK304"/>
      <c r="BQL304"/>
      <c r="BQM304"/>
      <c r="BQN304"/>
      <c r="BQO304"/>
      <c r="BQP304"/>
      <c r="BQQ304"/>
      <c r="BQR304"/>
      <c r="BQS304"/>
      <c r="BQT304"/>
      <c r="BQU304"/>
      <c r="BQV304"/>
      <c r="BQW304"/>
      <c r="BQX304"/>
      <c r="BQY304"/>
      <c r="BQZ304"/>
      <c r="BRA304"/>
      <c r="BRB304"/>
      <c r="BRC304"/>
      <c r="BRD304"/>
      <c r="BRE304"/>
      <c r="BRF304"/>
      <c r="BRG304"/>
      <c r="BRH304"/>
      <c r="BRI304"/>
      <c r="BRJ304"/>
      <c r="BRK304"/>
      <c r="BRL304"/>
      <c r="BRM304"/>
      <c r="BRN304"/>
      <c r="BRO304"/>
      <c r="BRP304"/>
      <c r="BRQ304"/>
      <c r="BRR304"/>
      <c r="BRS304"/>
      <c r="BRT304"/>
      <c r="BRU304"/>
      <c r="BRV304"/>
      <c r="BRW304"/>
      <c r="BRX304"/>
      <c r="BRY304"/>
      <c r="BRZ304"/>
      <c r="BSA304"/>
      <c r="BSB304"/>
      <c r="BSC304"/>
      <c r="BSD304"/>
      <c r="BSE304"/>
      <c r="BSF304"/>
      <c r="BSG304"/>
      <c r="BSH304"/>
      <c r="BSI304"/>
      <c r="BSJ304"/>
      <c r="BSK304"/>
      <c r="BSL304"/>
      <c r="BSM304"/>
      <c r="BSN304"/>
      <c r="BSO304"/>
      <c r="BSP304"/>
      <c r="BSQ304"/>
      <c r="BSR304"/>
      <c r="BSS304"/>
      <c r="BST304"/>
      <c r="BSU304"/>
      <c r="BSV304"/>
      <c r="BSW304"/>
      <c r="BSX304"/>
      <c r="BSY304"/>
      <c r="BSZ304"/>
      <c r="BTA304"/>
      <c r="BTB304"/>
      <c r="BTC304"/>
      <c r="BTD304"/>
      <c r="BTE304"/>
      <c r="BTF304"/>
      <c r="BTG304"/>
      <c r="BTH304"/>
      <c r="BTI304"/>
      <c r="BTJ304"/>
      <c r="BTK304"/>
      <c r="BTL304"/>
      <c r="BTM304"/>
      <c r="BTN304"/>
      <c r="BTO304"/>
      <c r="BTP304"/>
      <c r="BTQ304"/>
      <c r="BTR304"/>
      <c r="BTS304"/>
      <c r="BTT304"/>
      <c r="BTU304"/>
      <c r="BTV304"/>
      <c r="BTW304"/>
      <c r="BTX304"/>
      <c r="BTY304"/>
      <c r="BTZ304"/>
      <c r="BUA304"/>
      <c r="BUB304"/>
      <c r="BUC304"/>
      <c r="BUD304"/>
      <c r="BUE304"/>
      <c r="BUF304"/>
      <c r="BUG304"/>
      <c r="BUH304"/>
      <c r="BUI304"/>
      <c r="BUJ304"/>
      <c r="BUK304"/>
      <c r="BUL304"/>
      <c r="BUM304"/>
      <c r="BUN304"/>
      <c r="BUO304"/>
      <c r="BUP304"/>
      <c r="BUQ304"/>
      <c r="BUR304"/>
      <c r="BUS304"/>
      <c r="BUT304"/>
      <c r="BUU304"/>
      <c r="BUV304"/>
      <c r="BUW304"/>
      <c r="BUX304"/>
      <c r="BUY304"/>
      <c r="BUZ304"/>
      <c r="BVA304"/>
      <c r="BVB304"/>
      <c r="BVC304"/>
      <c r="BVD304"/>
      <c r="BVE304"/>
      <c r="BVF304"/>
      <c r="BVG304"/>
      <c r="BVH304"/>
      <c r="BVI304"/>
      <c r="BVJ304"/>
      <c r="BVK304"/>
      <c r="BVL304"/>
      <c r="BVM304"/>
      <c r="BVN304"/>
      <c r="BVO304"/>
      <c r="BVP304"/>
      <c r="BVQ304"/>
      <c r="BVR304"/>
      <c r="BVS304"/>
      <c r="BVT304"/>
      <c r="BVU304"/>
      <c r="BVV304"/>
      <c r="BVW304"/>
      <c r="BVX304"/>
      <c r="BVY304"/>
      <c r="BVZ304"/>
      <c r="BWA304"/>
      <c r="BWB304"/>
      <c r="BWC304"/>
      <c r="BWD304"/>
      <c r="BWE304"/>
      <c r="BWF304"/>
      <c r="BWG304"/>
      <c r="BWH304"/>
      <c r="BWI304"/>
      <c r="BWJ304"/>
      <c r="BWK304"/>
      <c r="BWL304"/>
      <c r="BWM304"/>
      <c r="BWN304"/>
      <c r="BWO304"/>
      <c r="BWP304"/>
      <c r="BWQ304"/>
      <c r="BWR304"/>
      <c r="BWS304"/>
      <c r="BWT304"/>
      <c r="BWU304"/>
      <c r="BWV304"/>
      <c r="BWW304"/>
      <c r="BWX304"/>
      <c r="BWY304"/>
      <c r="BWZ304"/>
      <c r="BXA304"/>
      <c r="BXB304"/>
      <c r="BXC304"/>
      <c r="BXD304"/>
      <c r="BXE304"/>
      <c r="BXF304"/>
      <c r="BXG304"/>
      <c r="BXH304"/>
      <c r="BXI304"/>
      <c r="BXJ304"/>
      <c r="BXK304"/>
      <c r="BXL304"/>
      <c r="BXM304"/>
      <c r="BXN304"/>
      <c r="BXO304"/>
      <c r="BXP304"/>
      <c r="BXQ304"/>
      <c r="BXR304"/>
      <c r="BXS304"/>
      <c r="BXT304"/>
      <c r="BXU304"/>
      <c r="BXV304"/>
      <c r="BXW304"/>
      <c r="BXX304"/>
      <c r="BXY304"/>
      <c r="BXZ304"/>
      <c r="BYA304"/>
      <c r="BYB304"/>
      <c r="BYC304"/>
      <c r="BYD304"/>
      <c r="BYE304"/>
      <c r="BYF304"/>
      <c r="BYG304"/>
      <c r="BYH304"/>
      <c r="BYI304"/>
      <c r="BYJ304"/>
      <c r="BYK304"/>
      <c r="BYL304"/>
      <c r="BYM304"/>
      <c r="BYN304"/>
      <c r="BYO304"/>
      <c r="BYP304"/>
      <c r="BYQ304"/>
      <c r="BYR304"/>
      <c r="BYS304"/>
      <c r="BYT304"/>
      <c r="BYU304"/>
      <c r="BYV304"/>
      <c r="BYW304"/>
      <c r="BYX304"/>
      <c r="BYY304"/>
      <c r="BYZ304"/>
      <c r="BZA304"/>
      <c r="BZB304"/>
      <c r="BZC304"/>
      <c r="BZD304"/>
      <c r="BZE304"/>
      <c r="BZF304"/>
      <c r="BZG304"/>
      <c r="BZH304"/>
      <c r="BZI304"/>
      <c r="BZJ304"/>
      <c r="BZK304"/>
      <c r="BZL304"/>
      <c r="BZM304"/>
      <c r="BZN304"/>
      <c r="BZO304"/>
      <c r="BZP304"/>
      <c r="BZQ304"/>
      <c r="BZR304"/>
      <c r="BZS304"/>
      <c r="BZT304"/>
      <c r="BZU304"/>
      <c r="BZV304"/>
      <c r="BZW304"/>
      <c r="BZX304"/>
      <c r="BZY304"/>
      <c r="BZZ304"/>
      <c r="CAA304"/>
      <c r="CAB304"/>
      <c r="CAC304"/>
      <c r="CAD304"/>
      <c r="CAE304"/>
      <c r="CAF304"/>
      <c r="CAG304"/>
      <c r="CAH304"/>
      <c r="CAI304"/>
      <c r="CAJ304"/>
      <c r="CAK304"/>
      <c r="CAL304"/>
      <c r="CAM304"/>
      <c r="CAN304"/>
      <c r="CAO304"/>
      <c r="CAP304"/>
      <c r="CAQ304"/>
      <c r="CAR304"/>
      <c r="CAS304"/>
      <c r="CAT304"/>
      <c r="CAU304"/>
      <c r="CAV304"/>
      <c r="CAW304"/>
      <c r="CAX304"/>
      <c r="CAY304"/>
      <c r="CAZ304"/>
      <c r="CBA304"/>
      <c r="CBB304"/>
      <c r="CBC304"/>
      <c r="CBD304"/>
      <c r="CBE304"/>
      <c r="CBF304"/>
      <c r="CBG304"/>
      <c r="CBH304"/>
      <c r="CBI304"/>
      <c r="CBJ304"/>
      <c r="CBK304"/>
      <c r="CBL304"/>
      <c r="CBM304"/>
      <c r="CBN304"/>
      <c r="CBO304"/>
      <c r="CBP304"/>
      <c r="CBQ304"/>
      <c r="CBR304"/>
      <c r="CBS304"/>
      <c r="CBT304"/>
      <c r="CBU304"/>
      <c r="CBV304"/>
      <c r="CBW304"/>
      <c r="CBX304"/>
      <c r="CBY304"/>
      <c r="CBZ304"/>
      <c r="CCA304"/>
      <c r="CCB304"/>
      <c r="CCC304"/>
      <c r="CCD304"/>
      <c r="CCE304"/>
      <c r="CCF304"/>
      <c r="CCG304"/>
      <c r="CCH304"/>
      <c r="CCI304"/>
      <c r="CCJ304"/>
      <c r="CCK304"/>
      <c r="CCL304"/>
      <c r="CCM304"/>
      <c r="CCN304"/>
      <c r="CCO304"/>
      <c r="CCP304"/>
      <c r="CCQ304"/>
      <c r="CCR304"/>
      <c r="CCS304"/>
      <c r="CCT304"/>
      <c r="CCU304"/>
      <c r="CCV304"/>
      <c r="CCW304"/>
      <c r="CCX304"/>
      <c r="CCY304"/>
      <c r="CCZ304"/>
      <c r="CDA304"/>
      <c r="CDB304"/>
      <c r="CDC304"/>
      <c r="CDD304"/>
      <c r="CDE304"/>
      <c r="CDF304"/>
      <c r="CDG304"/>
      <c r="CDH304"/>
      <c r="CDI304"/>
      <c r="CDJ304"/>
      <c r="CDK304"/>
      <c r="CDL304"/>
      <c r="CDM304"/>
      <c r="CDN304"/>
      <c r="CDO304"/>
      <c r="CDP304"/>
      <c r="CDQ304"/>
      <c r="CDR304"/>
      <c r="CDS304"/>
      <c r="CDT304"/>
      <c r="CDU304"/>
      <c r="CDV304"/>
      <c r="CDW304"/>
      <c r="CDX304"/>
      <c r="CDY304"/>
      <c r="CDZ304"/>
      <c r="CEA304"/>
      <c r="CEB304"/>
      <c r="CEC304"/>
      <c r="CED304"/>
      <c r="CEE304"/>
      <c r="CEF304"/>
      <c r="CEG304"/>
      <c r="CEH304"/>
      <c r="CEI304"/>
      <c r="CEJ304"/>
      <c r="CEK304"/>
      <c r="CEL304"/>
      <c r="CEM304"/>
      <c r="CEN304"/>
      <c r="CEO304"/>
      <c r="CEP304"/>
      <c r="CEQ304"/>
      <c r="CER304"/>
      <c r="CES304"/>
      <c r="CET304"/>
      <c r="CEU304"/>
      <c r="CEV304"/>
      <c r="CEW304"/>
      <c r="CEX304"/>
      <c r="CEY304"/>
      <c r="CEZ304"/>
      <c r="CFA304"/>
      <c r="CFB304"/>
      <c r="CFC304"/>
      <c r="CFD304"/>
      <c r="CFE304"/>
      <c r="CFF304"/>
      <c r="CFG304"/>
      <c r="CFH304"/>
      <c r="CFI304"/>
      <c r="CFJ304"/>
      <c r="CFK304"/>
      <c r="CFL304"/>
      <c r="CFM304"/>
      <c r="CFN304"/>
      <c r="CFO304"/>
      <c r="CFP304"/>
      <c r="CFQ304"/>
      <c r="CFR304"/>
      <c r="CFS304"/>
      <c r="CFT304"/>
      <c r="CFU304"/>
      <c r="CFV304"/>
      <c r="CFW304"/>
      <c r="CFX304"/>
      <c r="CFY304"/>
      <c r="CFZ304"/>
      <c r="CGA304"/>
      <c r="CGB304"/>
      <c r="CGC304"/>
      <c r="CGD304"/>
      <c r="CGE304"/>
      <c r="CGF304"/>
      <c r="CGG304"/>
      <c r="CGH304"/>
      <c r="CGI304"/>
      <c r="CGJ304"/>
      <c r="CGK304"/>
      <c r="CGL304"/>
      <c r="CGM304"/>
      <c r="CGN304"/>
      <c r="CGO304"/>
      <c r="CGP304"/>
      <c r="CGQ304"/>
      <c r="CGR304"/>
      <c r="CGS304"/>
      <c r="CGT304"/>
      <c r="CGU304"/>
      <c r="CGV304"/>
      <c r="CGW304"/>
      <c r="CGX304"/>
      <c r="CGY304"/>
      <c r="CGZ304"/>
      <c r="CHA304"/>
      <c r="CHB304"/>
      <c r="CHC304"/>
      <c r="CHD304"/>
      <c r="CHE304"/>
      <c r="CHF304"/>
      <c r="CHG304"/>
      <c r="CHH304"/>
      <c r="CHI304"/>
      <c r="CHJ304"/>
      <c r="CHK304"/>
      <c r="CHL304"/>
      <c r="CHM304"/>
      <c r="CHN304"/>
      <c r="CHO304"/>
      <c r="CHP304"/>
      <c r="CHQ304"/>
      <c r="CHR304"/>
      <c r="CHS304"/>
      <c r="CHT304"/>
      <c r="CHU304"/>
      <c r="CHV304"/>
      <c r="CHW304"/>
      <c r="CHX304"/>
      <c r="CHY304"/>
      <c r="CHZ304"/>
      <c r="CIA304"/>
      <c r="CIB304"/>
      <c r="CIC304"/>
      <c r="CID304"/>
      <c r="CIE304"/>
      <c r="CIF304"/>
      <c r="CIG304"/>
      <c r="CIH304"/>
      <c r="CII304"/>
      <c r="CIJ304"/>
      <c r="CIK304"/>
      <c r="CIL304"/>
      <c r="CIM304"/>
      <c r="CIN304"/>
      <c r="CIO304"/>
      <c r="CIP304"/>
      <c r="CIQ304"/>
      <c r="CIR304"/>
      <c r="CIS304"/>
      <c r="CIT304"/>
      <c r="CIU304"/>
      <c r="CIV304"/>
      <c r="CIW304"/>
      <c r="CIX304"/>
      <c r="CIY304"/>
      <c r="CIZ304"/>
      <c r="CJA304"/>
      <c r="CJB304"/>
      <c r="CJC304"/>
      <c r="CJD304"/>
      <c r="CJE304"/>
      <c r="CJF304"/>
      <c r="CJG304"/>
      <c r="CJH304"/>
      <c r="CJI304"/>
      <c r="CJJ304"/>
      <c r="CJK304"/>
      <c r="CJL304"/>
      <c r="CJM304"/>
      <c r="CJN304"/>
      <c r="CJO304"/>
      <c r="CJP304"/>
      <c r="CJQ304"/>
      <c r="CJR304"/>
      <c r="CJS304"/>
      <c r="CJT304"/>
      <c r="CJU304"/>
      <c r="CJV304"/>
      <c r="CJW304"/>
      <c r="CJX304"/>
      <c r="CJY304"/>
      <c r="CJZ304"/>
      <c r="CKA304"/>
      <c r="CKB304"/>
      <c r="CKC304"/>
      <c r="CKD304"/>
      <c r="CKE304"/>
      <c r="CKF304"/>
      <c r="CKG304"/>
      <c r="CKH304"/>
      <c r="CKI304"/>
      <c r="CKJ304"/>
      <c r="CKK304"/>
      <c r="CKL304"/>
      <c r="CKM304"/>
      <c r="CKN304"/>
      <c r="CKO304"/>
      <c r="CKP304"/>
      <c r="CKQ304"/>
      <c r="CKR304"/>
      <c r="CKS304"/>
      <c r="CKT304"/>
      <c r="CKU304"/>
      <c r="CKV304"/>
      <c r="CKW304"/>
      <c r="CKX304"/>
      <c r="CKY304"/>
      <c r="CKZ304"/>
      <c r="CLA304"/>
      <c r="CLB304"/>
      <c r="CLC304"/>
      <c r="CLD304"/>
      <c r="CLE304"/>
      <c r="CLF304"/>
      <c r="CLG304"/>
      <c r="CLH304"/>
      <c r="CLI304"/>
      <c r="CLJ304"/>
      <c r="CLK304"/>
      <c r="CLL304"/>
      <c r="CLM304"/>
      <c r="CLN304"/>
      <c r="CLO304"/>
      <c r="CLP304"/>
      <c r="CLQ304"/>
      <c r="CLR304"/>
      <c r="CLS304"/>
      <c r="CLT304"/>
      <c r="CLU304"/>
      <c r="CLV304"/>
      <c r="CLW304"/>
      <c r="CLX304"/>
      <c r="CLY304"/>
      <c r="CLZ304"/>
      <c r="CMA304"/>
      <c r="CMB304"/>
      <c r="CMC304"/>
      <c r="CMD304"/>
      <c r="CME304"/>
      <c r="CMF304"/>
      <c r="CMG304"/>
      <c r="CMH304"/>
      <c r="CMI304"/>
      <c r="CMJ304"/>
      <c r="CMK304"/>
      <c r="CML304"/>
      <c r="CMM304"/>
      <c r="CMN304"/>
      <c r="CMO304"/>
      <c r="CMP304"/>
      <c r="CMQ304"/>
      <c r="CMR304"/>
      <c r="CMS304"/>
      <c r="CMT304"/>
      <c r="CMU304"/>
      <c r="CMV304"/>
      <c r="CMW304"/>
      <c r="CMX304"/>
      <c r="CMY304"/>
      <c r="CMZ304"/>
      <c r="CNA304"/>
      <c r="CNB304"/>
      <c r="CNC304"/>
      <c r="CND304"/>
      <c r="CNE304"/>
      <c r="CNF304"/>
      <c r="CNG304"/>
      <c r="CNH304"/>
      <c r="CNI304"/>
      <c r="CNJ304"/>
      <c r="CNK304"/>
      <c r="CNL304"/>
      <c r="CNM304"/>
      <c r="CNN304"/>
      <c r="CNO304"/>
      <c r="CNP304"/>
      <c r="CNQ304"/>
      <c r="CNR304"/>
      <c r="CNS304"/>
      <c r="CNT304"/>
      <c r="CNU304"/>
      <c r="CNV304"/>
      <c r="CNW304"/>
      <c r="CNX304"/>
      <c r="CNY304"/>
      <c r="CNZ304"/>
      <c r="COA304"/>
      <c r="COB304"/>
      <c r="COC304"/>
      <c r="COD304"/>
      <c r="COE304"/>
      <c r="COF304"/>
      <c r="COG304"/>
      <c r="COH304"/>
      <c r="COI304"/>
      <c r="COJ304"/>
      <c r="COK304"/>
      <c r="COL304"/>
      <c r="COM304"/>
      <c r="CON304"/>
      <c r="COO304"/>
      <c r="COP304"/>
      <c r="COQ304"/>
      <c r="COR304"/>
      <c r="COS304"/>
      <c r="COT304"/>
      <c r="COU304"/>
      <c r="COV304"/>
      <c r="COW304"/>
      <c r="COX304"/>
      <c r="COY304"/>
      <c r="COZ304"/>
      <c r="CPA304"/>
      <c r="CPB304"/>
      <c r="CPC304"/>
      <c r="CPD304"/>
      <c r="CPE304"/>
      <c r="CPF304"/>
      <c r="CPG304"/>
      <c r="CPH304"/>
      <c r="CPI304"/>
      <c r="CPJ304"/>
      <c r="CPK304"/>
      <c r="CPL304"/>
      <c r="CPM304"/>
      <c r="CPN304"/>
      <c r="CPO304"/>
      <c r="CPP304"/>
      <c r="CPQ304"/>
      <c r="CPR304"/>
      <c r="CPS304"/>
      <c r="CPT304"/>
      <c r="CPU304"/>
      <c r="CPV304"/>
      <c r="CPW304"/>
      <c r="CPX304"/>
      <c r="CPY304"/>
      <c r="CPZ304"/>
      <c r="CQA304"/>
      <c r="CQB304"/>
      <c r="CQC304"/>
      <c r="CQD304"/>
      <c r="CQE304"/>
      <c r="CQF304"/>
      <c r="CQG304"/>
      <c r="CQH304"/>
      <c r="CQI304"/>
      <c r="CQJ304"/>
      <c r="CQK304"/>
      <c r="CQL304"/>
      <c r="CQM304"/>
      <c r="CQN304"/>
      <c r="CQO304"/>
      <c r="CQP304"/>
      <c r="CQQ304"/>
      <c r="CQR304"/>
      <c r="CQS304"/>
      <c r="CQT304"/>
      <c r="CQU304"/>
      <c r="CQV304"/>
      <c r="CQW304"/>
      <c r="CQX304"/>
      <c r="CQY304"/>
      <c r="CQZ304"/>
      <c r="CRA304"/>
      <c r="CRB304"/>
      <c r="CRC304"/>
      <c r="CRD304"/>
      <c r="CRE304"/>
      <c r="CRF304"/>
      <c r="CRG304"/>
      <c r="CRH304"/>
      <c r="CRI304"/>
      <c r="CRJ304"/>
      <c r="CRK304"/>
      <c r="CRL304"/>
      <c r="CRM304"/>
      <c r="CRN304"/>
      <c r="CRO304"/>
      <c r="CRP304"/>
      <c r="CRQ304"/>
      <c r="CRR304"/>
      <c r="CRS304"/>
      <c r="CRT304"/>
      <c r="CRU304"/>
      <c r="CRV304"/>
      <c r="CRW304"/>
      <c r="CRX304"/>
      <c r="CRY304"/>
      <c r="CRZ304"/>
      <c r="CSA304"/>
      <c r="CSB304"/>
      <c r="CSC304"/>
      <c r="CSD304"/>
      <c r="CSE304"/>
      <c r="CSF304"/>
      <c r="CSG304"/>
      <c r="CSH304"/>
      <c r="CSI304"/>
      <c r="CSJ304"/>
      <c r="CSK304"/>
      <c r="CSL304"/>
      <c r="CSM304"/>
      <c r="CSN304"/>
      <c r="CSO304"/>
      <c r="CSP304"/>
      <c r="CSQ304"/>
      <c r="CSR304"/>
      <c r="CSS304"/>
      <c r="CST304"/>
      <c r="CSU304"/>
      <c r="CSV304"/>
      <c r="CSW304"/>
      <c r="CSX304"/>
      <c r="CSY304"/>
      <c r="CSZ304"/>
      <c r="CTA304"/>
      <c r="CTB304"/>
      <c r="CTC304"/>
      <c r="CTD304"/>
      <c r="CTE304"/>
      <c r="CTF304"/>
      <c r="CTG304"/>
      <c r="CTH304"/>
      <c r="CTI304"/>
      <c r="CTJ304"/>
      <c r="CTK304"/>
      <c r="CTL304"/>
      <c r="CTM304"/>
      <c r="CTN304"/>
      <c r="CTO304"/>
      <c r="CTP304"/>
      <c r="CTQ304"/>
      <c r="CTR304"/>
      <c r="CTS304"/>
      <c r="CTT304"/>
      <c r="CTU304"/>
      <c r="CTV304"/>
      <c r="CTW304"/>
      <c r="CTX304"/>
      <c r="CTY304"/>
      <c r="CTZ304"/>
      <c r="CUA304"/>
      <c r="CUB304"/>
      <c r="CUC304"/>
      <c r="CUD304"/>
      <c r="CUE304"/>
      <c r="CUF304"/>
      <c r="CUG304"/>
      <c r="CUH304"/>
      <c r="CUI304"/>
      <c r="CUJ304"/>
      <c r="CUK304"/>
      <c r="CUL304"/>
      <c r="CUM304"/>
      <c r="CUN304"/>
      <c r="CUO304"/>
      <c r="CUP304"/>
      <c r="CUQ304"/>
      <c r="CUR304"/>
      <c r="CUS304"/>
      <c r="CUT304"/>
      <c r="CUU304"/>
      <c r="CUV304"/>
      <c r="CUW304"/>
      <c r="CUX304"/>
      <c r="CUY304"/>
      <c r="CUZ304"/>
      <c r="CVA304"/>
      <c r="CVB304"/>
      <c r="CVC304"/>
      <c r="CVD304"/>
      <c r="CVE304"/>
      <c r="CVF304"/>
      <c r="CVG304"/>
      <c r="CVH304"/>
      <c r="CVI304"/>
      <c r="CVJ304"/>
      <c r="CVK304"/>
      <c r="CVL304"/>
      <c r="CVM304"/>
      <c r="CVN304"/>
      <c r="CVO304"/>
      <c r="CVP304"/>
      <c r="CVQ304"/>
      <c r="CVR304"/>
      <c r="CVS304"/>
      <c r="CVT304"/>
      <c r="CVU304"/>
      <c r="CVV304"/>
      <c r="CVW304"/>
      <c r="CVX304"/>
      <c r="CVY304"/>
      <c r="CVZ304"/>
      <c r="CWA304"/>
      <c r="CWB304"/>
      <c r="CWC304"/>
      <c r="CWD304"/>
      <c r="CWE304"/>
      <c r="CWF304"/>
      <c r="CWG304"/>
      <c r="CWH304"/>
      <c r="CWI304"/>
      <c r="CWJ304"/>
      <c r="CWK304"/>
      <c r="CWL304"/>
      <c r="CWM304"/>
      <c r="CWN304"/>
      <c r="CWO304"/>
      <c r="CWP304"/>
      <c r="CWQ304"/>
      <c r="CWR304"/>
      <c r="CWS304"/>
      <c r="CWT304"/>
      <c r="CWU304"/>
      <c r="CWV304"/>
      <c r="CWW304"/>
      <c r="CWX304"/>
      <c r="CWY304"/>
      <c r="CWZ304"/>
      <c r="CXA304"/>
      <c r="CXB304"/>
      <c r="CXC304"/>
      <c r="CXD304"/>
      <c r="CXE304"/>
      <c r="CXF304"/>
      <c r="CXG304"/>
      <c r="CXH304"/>
      <c r="CXI304"/>
      <c r="CXJ304"/>
      <c r="CXK304"/>
      <c r="CXL304"/>
      <c r="CXM304"/>
      <c r="CXN304"/>
      <c r="CXO304"/>
      <c r="CXP304"/>
      <c r="CXQ304"/>
      <c r="CXR304"/>
      <c r="CXS304"/>
      <c r="CXT304"/>
      <c r="CXU304"/>
      <c r="CXV304"/>
      <c r="CXW304"/>
      <c r="CXX304"/>
      <c r="CXY304"/>
      <c r="CXZ304"/>
      <c r="CYA304"/>
      <c r="CYB304"/>
      <c r="CYC304"/>
      <c r="CYD304"/>
      <c r="CYE304"/>
      <c r="CYF304"/>
      <c r="CYG304"/>
      <c r="CYH304"/>
      <c r="CYI304"/>
      <c r="CYJ304"/>
      <c r="CYK304"/>
      <c r="CYL304"/>
      <c r="CYM304"/>
      <c r="CYN304"/>
      <c r="CYO304"/>
      <c r="CYP304"/>
      <c r="CYQ304"/>
      <c r="CYR304"/>
      <c r="CYS304"/>
      <c r="CYT304"/>
      <c r="CYU304"/>
      <c r="CYV304"/>
      <c r="CYW304"/>
      <c r="CYX304"/>
      <c r="CYY304"/>
      <c r="CYZ304"/>
      <c r="CZA304"/>
      <c r="CZB304"/>
      <c r="CZC304"/>
      <c r="CZD304"/>
      <c r="CZE304"/>
      <c r="CZF304"/>
      <c r="CZG304"/>
      <c r="CZH304"/>
      <c r="CZI304"/>
      <c r="CZJ304"/>
      <c r="CZK304"/>
      <c r="CZL304"/>
      <c r="CZM304"/>
      <c r="CZN304"/>
      <c r="CZO304"/>
      <c r="CZP304"/>
      <c r="CZQ304"/>
      <c r="CZR304"/>
      <c r="CZS304"/>
      <c r="CZT304"/>
      <c r="CZU304"/>
      <c r="CZV304"/>
      <c r="CZW304"/>
      <c r="CZX304"/>
      <c r="CZY304"/>
      <c r="CZZ304"/>
      <c r="DAA304"/>
      <c r="DAB304"/>
      <c r="DAC304"/>
      <c r="DAD304"/>
      <c r="DAE304"/>
      <c r="DAF304"/>
      <c r="DAG304"/>
      <c r="DAH304"/>
      <c r="DAI304"/>
      <c r="DAJ304"/>
      <c r="DAK304"/>
      <c r="DAL304"/>
      <c r="DAM304"/>
      <c r="DAN304"/>
      <c r="DAO304"/>
      <c r="DAP304"/>
      <c r="DAQ304"/>
      <c r="DAR304"/>
      <c r="DAS304"/>
      <c r="DAT304"/>
      <c r="DAU304"/>
      <c r="DAV304"/>
      <c r="DAW304"/>
      <c r="DAX304"/>
      <c r="DAY304"/>
      <c r="DAZ304"/>
      <c r="DBA304"/>
      <c r="DBB304"/>
      <c r="DBC304"/>
      <c r="DBD304"/>
      <c r="DBE304"/>
      <c r="DBF304"/>
      <c r="DBG304"/>
      <c r="DBH304"/>
      <c r="DBI304"/>
      <c r="DBJ304"/>
      <c r="DBK304"/>
      <c r="DBL304"/>
      <c r="DBM304"/>
      <c r="DBN304"/>
      <c r="DBO304"/>
      <c r="DBP304"/>
      <c r="DBQ304"/>
      <c r="DBR304"/>
      <c r="DBS304"/>
      <c r="DBT304"/>
      <c r="DBU304"/>
      <c r="DBV304"/>
      <c r="DBW304"/>
      <c r="DBX304"/>
      <c r="DBY304"/>
      <c r="DBZ304"/>
      <c r="DCA304"/>
      <c r="DCB304"/>
      <c r="DCC304"/>
      <c r="DCD304"/>
      <c r="DCE304"/>
      <c r="DCF304"/>
      <c r="DCG304"/>
      <c r="DCH304"/>
      <c r="DCI304"/>
      <c r="DCJ304"/>
      <c r="DCK304"/>
      <c r="DCL304"/>
      <c r="DCM304"/>
      <c r="DCN304"/>
      <c r="DCO304"/>
      <c r="DCP304"/>
      <c r="DCQ304"/>
      <c r="DCR304"/>
      <c r="DCS304"/>
      <c r="DCT304"/>
      <c r="DCU304"/>
      <c r="DCV304"/>
      <c r="DCW304"/>
      <c r="DCX304"/>
      <c r="DCY304"/>
      <c r="DCZ304"/>
      <c r="DDA304"/>
      <c r="DDB304"/>
      <c r="DDC304"/>
      <c r="DDD304"/>
      <c r="DDE304"/>
      <c r="DDF304"/>
      <c r="DDG304"/>
      <c r="DDH304"/>
      <c r="DDI304"/>
      <c r="DDJ304"/>
      <c r="DDK304"/>
      <c r="DDL304"/>
      <c r="DDM304"/>
      <c r="DDN304"/>
      <c r="DDO304"/>
      <c r="DDP304"/>
      <c r="DDQ304"/>
      <c r="DDR304"/>
      <c r="DDS304"/>
      <c r="DDT304"/>
      <c r="DDU304"/>
      <c r="DDV304"/>
      <c r="DDW304"/>
      <c r="DDX304"/>
      <c r="DDY304"/>
      <c r="DDZ304"/>
      <c r="DEA304"/>
      <c r="DEB304"/>
      <c r="DEC304"/>
      <c r="DED304"/>
      <c r="DEE304"/>
      <c r="DEF304"/>
      <c r="DEG304"/>
      <c r="DEH304"/>
      <c r="DEI304"/>
      <c r="DEJ304"/>
      <c r="DEK304"/>
      <c r="DEL304"/>
      <c r="DEM304"/>
      <c r="DEN304"/>
      <c r="DEO304"/>
      <c r="DEP304"/>
      <c r="DEQ304"/>
      <c r="DER304"/>
      <c r="DES304"/>
      <c r="DET304"/>
      <c r="DEU304"/>
      <c r="DEV304"/>
      <c r="DEW304"/>
      <c r="DEX304"/>
      <c r="DEY304"/>
      <c r="DEZ304"/>
      <c r="DFA304"/>
      <c r="DFB304"/>
      <c r="DFC304"/>
      <c r="DFD304"/>
      <c r="DFE304"/>
      <c r="DFF304"/>
      <c r="DFG304"/>
      <c r="DFH304"/>
      <c r="DFI304"/>
      <c r="DFJ304"/>
      <c r="DFK304"/>
      <c r="DFL304"/>
      <c r="DFM304"/>
      <c r="DFN304"/>
      <c r="DFO304"/>
      <c r="DFP304"/>
      <c r="DFQ304"/>
      <c r="DFR304"/>
      <c r="DFS304"/>
      <c r="DFT304"/>
      <c r="DFU304"/>
      <c r="DFV304"/>
      <c r="DFW304"/>
      <c r="DFX304"/>
      <c r="DFY304"/>
      <c r="DFZ304"/>
      <c r="DGA304"/>
      <c r="DGB304"/>
      <c r="DGC304"/>
      <c r="DGD304"/>
      <c r="DGE304"/>
      <c r="DGF304"/>
      <c r="DGG304"/>
      <c r="DGH304"/>
      <c r="DGI304"/>
      <c r="DGJ304"/>
      <c r="DGK304"/>
      <c r="DGL304"/>
      <c r="DGM304"/>
      <c r="DGN304"/>
      <c r="DGO304"/>
      <c r="DGP304"/>
      <c r="DGQ304"/>
      <c r="DGR304"/>
      <c r="DGS304"/>
      <c r="DGT304"/>
      <c r="DGU304"/>
      <c r="DGV304"/>
      <c r="DGW304"/>
      <c r="DGX304"/>
      <c r="DGY304"/>
      <c r="DGZ304"/>
      <c r="DHA304"/>
      <c r="DHB304"/>
      <c r="DHC304"/>
      <c r="DHD304"/>
      <c r="DHE304"/>
      <c r="DHF304"/>
      <c r="DHG304"/>
      <c r="DHH304"/>
      <c r="DHI304"/>
      <c r="DHJ304"/>
      <c r="DHK304"/>
      <c r="DHL304"/>
      <c r="DHM304"/>
      <c r="DHN304"/>
      <c r="DHO304"/>
      <c r="DHP304"/>
      <c r="DHQ304"/>
      <c r="DHR304"/>
      <c r="DHS304"/>
      <c r="DHT304"/>
      <c r="DHU304"/>
      <c r="DHV304"/>
      <c r="DHW304"/>
      <c r="DHX304"/>
      <c r="DHY304"/>
      <c r="DHZ304"/>
      <c r="DIA304"/>
      <c r="DIB304"/>
      <c r="DIC304"/>
      <c r="DID304"/>
      <c r="DIE304"/>
      <c r="DIF304"/>
      <c r="DIG304"/>
      <c r="DIH304"/>
      <c r="DII304"/>
      <c r="DIJ304"/>
      <c r="DIK304"/>
      <c r="DIL304"/>
      <c r="DIM304"/>
      <c r="DIN304"/>
      <c r="DIO304"/>
      <c r="DIP304"/>
      <c r="DIQ304"/>
      <c r="DIR304"/>
      <c r="DIS304"/>
      <c r="DIT304"/>
      <c r="DIU304"/>
      <c r="DIV304"/>
      <c r="DIW304"/>
      <c r="DIX304"/>
      <c r="DIY304"/>
      <c r="DIZ304"/>
      <c r="DJA304"/>
      <c r="DJB304"/>
      <c r="DJC304"/>
      <c r="DJD304"/>
      <c r="DJE304"/>
      <c r="DJF304"/>
      <c r="DJG304"/>
      <c r="DJH304"/>
      <c r="DJI304"/>
      <c r="DJJ304"/>
      <c r="DJK304"/>
      <c r="DJL304"/>
      <c r="DJM304"/>
      <c r="DJN304"/>
      <c r="DJO304"/>
      <c r="DJP304"/>
      <c r="DJQ304"/>
      <c r="DJR304"/>
      <c r="DJS304"/>
      <c r="DJT304"/>
      <c r="DJU304"/>
      <c r="DJV304"/>
      <c r="DJW304"/>
      <c r="DJX304"/>
      <c r="DJY304"/>
      <c r="DJZ304"/>
      <c r="DKA304"/>
      <c r="DKB304"/>
      <c r="DKC304"/>
      <c r="DKD304"/>
      <c r="DKE304"/>
      <c r="DKF304"/>
      <c r="DKG304"/>
      <c r="DKH304"/>
      <c r="DKI304"/>
      <c r="DKJ304"/>
      <c r="DKK304"/>
      <c r="DKL304"/>
      <c r="DKM304"/>
      <c r="DKN304"/>
      <c r="DKO304"/>
      <c r="DKP304"/>
      <c r="DKQ304"/>
      <c r="DKR304"/>
      <c r="DKS304"/>
      <c r="DKT304"/>
      <c r="DKU304"/>
      <c r="DKV304"/>
      <c r="DKW304"/>
      <c r="DKX304"/>
      <c r="DKY304"/>
      <c r="DKZ304"/>
      <c r="DLA304"/>
      <c r="DLB304"/>
      <c r="DLC304"/>
      <c r="DLD304"/>
      <c r="DLE304"/>
      <c r="DLF304"/>
      <c r="DLG304"/>
      <c r="DLH304"/>
      <c r="DLI304"/>
      <c r="DLJ304"/>
      <c r="DLK304"/>
      <c r="DLL304"/>
      <c r="DLM304"/>
      <c r="DLN304"/>
      <c r="DLO304"/>
      <c r="DLP304"/>
      <c r="DLQ304"/>
      <c r="DLR304"/>
      <c r="DLS304"/>
      <c r="DLT304"/>
      <c r="DLU304"/>
      <c r="DLV304"/>
      <c r="DLW304"/>
      <c r="DLX304"/>
      <c r="DLY304"/>
      <c r="DLZ304"/>
      <c r="DMA304"/>
      <c r="DMB304"/>
      <c r="DMC304"/>
      <c r="DMD304"/>
      <c r="DME304"/>
      <c r="DMF304"/>
      <c r="DMG304"/>
      <c r="DMH304"/>
      <c r="DMI304"/>
      <c r="DMJ304"/>
      <c r="DMK304"/>
      <c r="DML304"/>
      <c r="DMM304"/>
      <c r="DMN304"/>
      <c r="DMO304"/>
      <c r="DMP304"/>
      <c r="DMQ304"/>
      <c r="DMR304"/>
      <c r="DMS304"/>
      <c r="DMT304"/>
      <c r="DMU304"/>
      <c r="DMV304"/>
      <c r="DMW304"/>
      <c r="DMX304"/>
      <c r="DMY304"/>
      <c r="DMZ304"/>
      <c r="DNA304"/>
      <c r="DNB304"/>
      <c r="DNC304"/>
      <c r="DND304"/>
      <c r="DNE304"/>
      <c r="DNF304"/>
      <c r="DNG304"/>
      <c r="DNH304"/>
      <c r="DNI304"/>
      <c r="DNJ304"/>
      <c r="DNK304"/>
      <c r="DNL304"/>
      <c r="DNM304"/>
      <c r="DNN304"/>
      <c r="DNO304"/>
      <c r="DNP304"/>
      <c r="DNQ304"/>
      <c r="DNR304"/>
      <c r="DNS304"/>
      <c r="DNT304"/>
      <c r="DNU304"/>
      <c r="DNV304"/>
      <c r="DNW304"/>
      <c r="DNX304"/>
      <c r="DNY304"/>
      <c r="DNZ304"/>
      <c r="DOA304"/>
      <c r="DOB304"/>
      <c r="DOC304"/>
      <c r="DOD304"/>
      <c r="DOE304"/>
      <c r="DOF304"/>
      <c r="DOG304"/>
      <c r="DOH304"/>
      <c r="DOI304"/>
      <c r="DOJ304"/>
      <c r="DOK304"/>
      <c r="DOL304"/>
      <c r="DOM304"/>
      <c r="DON304"/>
      <c r="DOO304"/>
      <c r="DOP304"/>
      <c r="DOQ304"/>
      <c r="DOR304"/>
      <c r="DOS304"/>
      <c r="DOT304"/>
      <c r="DOU304"/>
      <c r="DOV304"/>
      <c r="DOW304"/>
      <c r="DOX304"/>
      <c r="DOY304"/>
      <c r="DOZ304"/>
      <c r="DPA304"/>
      <c r="DPB304"/>
      <c r="DPC304"/>
      <c r="DPD304"/>
      <c r="DPE304"/>
      <c r="DPF304"/>
      <c r="DPG304"/>
      <c r="DPH304"/>
      <c r="DPI304"/>
      <c r="DPJ304"/>
      <c r="DPK304"/>
      <c r="DPL304"/>
      <c r="DPM304"/>
      <c r="DPN304"/>
      <c r="DPO304"/>
      <c r="DPP304"/>
      <c r="DPQ304"/>
      <c r="DPR304"/>
      <c r="DPS304"/>
      <c r="DPT304"/>
      <c r="DPU304"/>
      <c r="DPV304"/>
      <c r="DPW304"/>
      <c r="DPX304"/>
      <c r="DPY304"/>
      <c r="DPZ304"/>
      <c r="DQA304"/>
      <c r="DQB304"/>
      <c r="DQC304"/>
      <c r="DQD304"/>
      <c r="DQE304"/>
      <c r="DQF304"/>
      <c r="DQG304"/>
      <c r="DQH304"/>
      <c r="DQI304"/>
      <c r="DQJ304"/>
      <c r="DQK304"/>
      <c r="DQL304"/>
      <c r="DQM304"/>
      <c r="DQN304"/>
      <c r="DQO304"/>
      <c r="DQP304"/>
      <c r="DQQ304"/>
      <c r="DQR304"/>
      <c r="DQS304"/>
      <c r="DQT304"/>
      <c r="DQU304"/>
      <c r="DQV304"/>
      <c r="DQW304"/>
      <c r="DQX304"/>
      <c r="DQY304"/>
      <c r="DQZ304"/>
      <c r="DRA304"/>
      <c r="DRB304"/>
      <c r="DRC304"/>
      <c r="DRD304"/>
      <c r="DRE304"/>
      <c r="DRF304"/>
      <c r="DRG304"/>
      <c r="DRH304"/>
      <c r="DRI304"/>
      <c r="DRJ304"/>
      <c r="DRK304"/>
      <c r="DRL304"/>
      <c r="DRM304"/>
      <c r="DRN304"/>
      <c r="DRO304"/>
      <c r="DRP304"/>
      <c r="DRQ304"/>
      <c r="DRR304"/>
      <c r="DRS304"/>
      <c r="DRT304"/>
      <c r="DRU304"/>
      <c r="DRV304"/>
      <c r="DRW304"/>
      <c r="DRX304"/>
      <c r="DRY304"/>
      <c r="DRZ304"/>
      <c r="DSA304"/>
      <c r="DSB304"/>
      <c r="DSC304"/>
      <c r="DSD304"/>
      <c r="DSE304"/>
      <c r="DSF304"/>
      <c r="DSG304"/>
      <c r="DSH304"/>
      <c r="DSI304"/>
      <c r="DSJ304"/>
      <c r="DSK304"/>
      <c r="DSL304"/>
      <c r="DSM304"/>
      <c r="DSN304"/>
      <c r="DSO304"/>
      <c r="DSP304"/>
      <c r="DSQ304"/>
      <c r="DSR304"/>
      <c r="DSS304"/>
      <c r="DST304"/>
      <c r="DSU304"/>
      <c r="DSV304"/>
      <c r="DSW304"/>
      <c r="DSX304"/>
      <c r="DSY304"/>
      <c r="DSZ304"/>
      <c r="DTA304"/>
      <c r="DTB304"/>
      <c r="DTC304"/>
      <c r="DTD304"/>
      <c r="DTE304"/>
      <c r="DTF304"/>
      <c r="DTG304"/>
      <c r="DTH304"/>
      <c r="DTI304"/>
      <c r="DTJ304"/>
      <c r="DTK304"/>
      <c r="DTL304"/>
      <c r="DTM304"/>
      <c r="DTN304"/>
      <c r="DTO304"/>
      <c r="DTP304"/>
      <c r="DTQ304"/>
      <c r="DTR304"/>
      <c r="DTS304"/>
      <c r="DTT304"/>
      <c r="DTU304"/>
      <c r="DTV304"/>
      <c r="DTW304"/>
      <c r="DTX304"/>
      <c r="DTY304"/>
      <c r="DTZ304"/>
      <c r="DUA304"/>
      <c r="DUB304"/>
      <c r="DUC304"/>
      <c r="DUD304"/>
      <c r="DUE304"/>
      <c r="DUF304"/>
      <c r="DUG304"/>
      <c r="DUH304"/>
      <c r="DUI304"/>
      <c r="DUJ304"/>
      <c r="DUK304"/>
      <c r="DUL304"/>
      <c r="DUM304"/>
      <c r="DUN304"/>
      <c r="DUO304"/>
      <c r="DUP304"/>
      <c r="DUQ304"/>
      <c r="DUR304"/>
      <c r="DUS304"/>
      <c r="DUT304"/>
      <c r="DUU304"/>
      <c r="DUV304"/>
      <c r="DUW304"/>
      <c r="DUX304"/>
      <c r="DUY304"/>
      <c r="DUZ304"/>
      <c r="DVA304"/>
      <c r="DVB304"/>
      <c r="DVC304"/>
      <c r="DVD304"/>
      <c r="DVE304"/>
      <c r="DVF304"/>
      <c r="DVG304"/>
      <c r="DVH304"/>
      <c r="DVI304"/>
      <c r="DVJ304"/>
      <c r="DVK304"/>
      <c r="DVL304"/>
      <c r="DVM304"/>
      <c r="DVN304"/>
      <c r="DVO304"/>
      <c r="DVP304"/>
      <c r="DVQ304"/>
      <c r="DVR304"/>
      <c r="DVS304"/>
      <c r="DVT304"/>
      <c r="DVU304"/>
      <c r="DVV304"/>
      <c r="DVW304"/>
      <c r="DVX304"/>
      <c r="DVY304"/>
      <c r="DVZ304"/>
      <c r="DWA304"/>
      <c r="DWB304"/>
      <c r="DWC304"/>
      <c r="DWD304"/>
      <c r="DWE304"/>
      <c r="DWF304"/>
      <c r="DWG304"/>
      <c r="DWH304"/>
      <c r="DWI304"/>
      <c r="DWJ304"/>
      <c r="DWK304"/>
      <c r="DWL304"/>
      <c r="DWM304"/>
      <c r="DWN304"/>
      <c r="DWO304"/>
      <c r="DWP304"/>
      <c r="DWQ304"/>
      <c r="DWR304"/>
      <c r="DWS304"/>
      <c r="DWT304"/>
      <c r="DWU304"/>
      <c r="DWV304"/>
      <c r="DWW304"/>
      <c r="DWX304"/>
      <c r="DWY304"/>
      <c r="DWZ304"/>
      <c r="DXA304"/>
      <c r="DXB304"/>
      <c r="DXC304"/>
      <c r="DXD304"/>
      <c r="DXE304"/>
      <c r="DXF304"/>
      <c r="DXG304"/>
      <c r="DXH304"/>
      <c r="DXI304"/>
      <c r="DXJ304"/>
      <c r="DXK304"/>
      <c r="DXL304"/>
      <c r="DXM304"/>
      <c r="DXN304"/>
      <c r="DXO304"/>
      <c r="DXP304"/>
      <c r="DXQ304"/>
      <c r="DXR304"/>
      <c r="DXS304"/>
      <c r="DXT304"/>
      <c r="DXU304"/>
      <c r="DXV304"/>
      <c r="DXW304"/>
      <c r="DXX304"/>
      <c r="DXY304"/>
      <c r="DXZ304"/>
      <c r="DYA304"/>
      <c r="DYB304"/>
      <c r="DYC304"/>
      <c r="DYD304"/>
      <c r="DYE304"/>
      <c r="DYF304"/>
      <c r="DYG304"/>
      <c r="DYH304"/>
      <c r="DYI304"/>
      <c r="DYJ304"/>
      <c r="DYK304"/>
      <c r="DYL304"/>
      <c r="DYM304"/>
      <c r="DYN304"/>
      <c r="DYO304"/>
      <c r="DYP304"/>
      <c r="DYQ304"/>
      <c r="DYR304"/>
      <c r="DYS304"/>
      <c r="DYT304"/>
      <c r="DYU304"/>
      <c r="DYV304"/>
      <c r="DYW304"/>
      <c r="DYX304"/>
      <c r="DYY304"/>
      <c r="DYZ304"/>
      <c r="DZA304"/>
      <c r="DZB304"/>
      <c r="DZC304"/>
      <c r="DZD304"/>
      <c r="DZE304"/>
      <c r="DZF304"/>
      <c r="DZG304"/>
      <c r="DZH304"/>
      <c r="DZI304"/>
      <c r="DZJ304"/>
      <c r="DZK304"/>
      <c r="DZL304"/>
      <c r="DZM304"/>
      <c r="DZN304"/>
      <c r="DZO304"/>
      <c r="DZP304"/>
      <c r="DZQ304"/>
      <c r="DZR304"/>
      <c r="DZS304"/>
      <c r="DZT304"/>
      <c r="DZU304"/>
      <c r="DZV304"/>
      <c r="DZW304"/>
      <c r="DZX304"/>
      <c r="DZY304"/>
      <c r="DZZ304"/>
      <c r="EAA304"/>
      <c r="EAB304"/>
      <c r="EAC304"/>
      <c r="EAD304"/>
      <c r="EAE304"/>
      <c r="EAF304"/>
      <c r="EAG304"/>
      <c r="EAH304"/>
      <c r="EAI304"/>
      <c r="EAJ304"/>
      <c r="EAK304"/>
      <c r="EAL304"/>
      <c r="EAM304"/>
      <c r="EAN304"/>
      <c r="EAO304"/>
      <c r="EAP304"/>
      <c r="EAQ304"/>
      <c r="EAR304"/>
      <c r="EAS304"/>
      <c r="EAT304"/>
      <c r="EAU304"/>
      <c r="EAV304"/>
      <c r="EAW304"/>
      <c r="EAX304"/>
      <c r="EAY304"/>
      <c r="EAZ304"/>
      <c r="EBA304"/>
      <c r="EBB304"/>
      <c r="EBC304"/>
      <c r="EBD304"/>
      <c r="EBE304"/>
      <c r="EBF304"/>
      <c r="EBG304"/>
      <c r="EBH304"/>
      <c r="EBI304"/>
      <c r="EBJ304"/>
      <c r="EBK304"/>
      <c r="EBL304"/>
      <c r="EBM304"/>
      <c r="EBN304"/>
      <c r="EBO304"/>
      <c r="EBP304"/>
      <c r="EBQ304"/>
      <c r="EBR304"/>
      <c r="EBS304"/>
      <c r="EBT304"/>
      <c r="EBU304"/>
      <c r="EBV304"/>
      <c r="EBW304"/>
      <c r="EBX304"/>
      <c r="EBY304"/>
      <c r="EBZ304"/>
      <c r="ECA304"/>
      <c r="ECB304"/>
      <c r="ECC304"/>
      <c r="ECD304"/>
      <c r="ECE304"/>
      <c r="ECF304"/>
      <c r="ECG304"/>
      <c r="ECH304"/>
      <c r="ECI304"/>
      <c r="ECJ304"/>
      <c r="ECK304"/>
      <c r="ECL304"/>
      <c r="ECM304"/>
      <c r="ECN304"/>
      <c r="ECO304"/>
      <c r="ECP304"/>
      <c r="ECQ304"/>
      <c r="ECR304"/>
      <c r="ECS304"/>
      <c r="ECT304"/>
      <c r="ECU304"/>
      <c r="ECV304"/>
      <c r="ECW304"/>
      <c r="ECX304"/>
      <c r="ECY304"/>
      <c r="ECZ304"/>
      <c r="EDA304"/>
      <c r="EDB304"/>
      <c r="EDC304"/>
      <c r="EDD304"/>
      <c r="EDE304"/>
      <c r="EDF304"/>
      <c r="EDG304"/>
      <c r="EDH304"/>
      <c r="EDI304"/>
      <c r="EDJ304"/>
      <c r="EDK304"/>
      <c r="EDL304"/>
      <c r="EDM304"/>
      <c r="EDN304"/>
      <c r="EDO304"/>
      <c r="EDP304"/>
      <c r="EDQ304"/>
      <c r="EDR304"/>
      <c r="EDS304"/>
      <c r="EDT304"/>
      <c r="EDU304"/>
      <c r="EDV304"/>
      <c r="EDW304"/>
      <c r="EDX304"/>
      <c r="EDY304"/>
      <c r="EDZ304"/>
      <c r="EEA304"/>
      <c r="EEB304"/>
      <c r="EEC304"/>
      <c r="EED304"/>
      <c r="EEE304"/>
      <c r="EEF304"/>
      <c r="EEG304"/>
      <c r="EEH304"/>
      <c r="EEI304"/>
      <c r="EEJ304"/>
      <c r="EEK304"/>
      <c r="EEL304"/>
      <c r="EEM304"/>
      <c r="EEN304"/>
      <c r="EEO304"/>
      <c r="EEP304"/>
      <c r="EEQ304"/>
      <c r="EER304"/>
      <c r="EES304"/>
      <c r="EET304"/>
      <c r="EEU304"/>
      <c r="EEV304"/>
      <c r="EEW304"/>
      <c r="EEX304"/>
      <c r="EEY304"/>
      <c r="EEZ304"/>
      <c r="EFA304"/>
      <c r="EFB304"/>
      <c r="EFC304"/>
      <c r="EFD304"/>
      <c r="EFE304"/>
      <c r="EFF304"/>
      <c r="EFG304"/>
      <c r="EFH304"/>
      <c r="EFI304"/>
      <c r="EFJ304"/>
      <c r="EFK304"/>
      <c r="EFL304"/>
      <c r="EFM304"/>
      <c r="EFN304"/>
      <c r="EFO304"/>
      <c r="EFP304"/>
      <c r="EFQ304"/>
      <c r="EFR304"/>
      <c r="EFS304"/>
      <c r="EFT304"/>
      <c r="EFU304"/>
      <c r="EFV304"/>
      <c r="EFW304"/>
      <c r="EFX304"/>
      <c r="EFY304"/>
      <c r="EFZ304"/>
      <c r="EGA304"/>
      <c r="EGB304"/>
      <c r="EGC304"/>
      <c r="EGD304"/>
      <c r="EGE304"/>
      <c r="EGF304"/>
      <c r="EGG304"/>
      <c r="EGH304"/>
      <c r="EGI304"/>
      <c r="EGJ304"/>
      <c r="EGK304"/>
      <c r="EGL304"/>
      <c r="EGM304"/>
      <c r="EGN304"/>
      <c r="EGO304"/>
      <c r="EGP304"/>
      <c r="EGQ304"/>
      <c r="EGR304"/>
      <c r="EGS304"/>
      <c r="EGT304"/>
      <c r="EGU304"/>
      <c r="EGV304"/>
      <c r="EGW304"/>
      <c r="EGX304"/>
      <c r="EGY304"/>
      <c r="EGZ304"/>
      <c r="EHA304"/>
      <c r="EHB304"/>
      <c r="EHC304"/>
      <c r="EHD304"/>
      <c r="EHE304"/>
      <c r="EHF304"/>
      <c r="EHG304"/>
      <c r="EHH304"/>
      <c r="EHI304"/>
      <c r="EHJ304"/>
      <c r="EHK304"/>
      <c r="EHL304"/>
      <c r="EHM304"/>
      <c r="EHN304"/>
      <c r="EHO304"/>
      <c r="EHP304"/>
      <c r="EHQ304"/>
      <c r="EHR304"/>
      <c r="EHS304"/>
      <c r="EHT304"/>
      <c r="EHU304"/>
      <c r="EHV304"/>
      <c r="EHW304"/>
      <c r="EHX304"/>
      <c r="EHY304"/>
      <c r="EHZ304"/>
      <c r="EIA304"/>
      <c r="EIB304"/>
      <c r="EIC304"/>
      <c r="EID304"/>
      <c r="EIE304"/>
      <c r="EIF304"/>
      <c r="EIG304"/>
      <c r="EIH304"/>
      <c r="EII304"/>
      <c r="EIJ304"/>
      <c r="EIK304"/>
      <c r="EIL304"/>
      <c r="EIM304"/>
      <c r="EIN304"/>
      <c r="EIO304"/>
      <c r="EIP304"/>
      <c r="EIQ304"/>
      <c r="EIR304"/>
      <c r="EIS304"/>
      <c r="EIT304"/>
      <c r="EIU304"/>
      <c r="EIV304"/>
      <c r="EIW304"/>
      <c r="EIX304"/>
      <c r="EIY304"/>
      <c r="EIZ304"/>
      <c r="EJA304"/>
      <c r="EJB304"/>
      <c r="EJC304"/>
      <c r="EJD304"/>
      <c r="EJE304"/>
      <c r="EJF304"/>
      <c r="EJG304"/>
      <c r="EJH304"/>
      <c r="EJI304"/>
      <c r="EJJ304"/>
      <c r="EJK304"/>
      <c r="EJL304"/>
      <c r="EJM304"/>
      <c r="EJN304"/>
      <c r="EJO304"/>
      <c r="EJP304"/>
      <c r="EJQ304"/>
      <c r="EJR304"/>
      <c r="EJS304"/>
      <c r="EJT304"/>
      <c r="EJU304"/>
      <c r="EJV304"/>
      <c r="EJW304"/>
      <c r="EJX304"/>
      <c r="EJY304"/>
      <c r="EJZ304"/>
      <c r="EKA304"/>
      <c r="EKB304"/>
      <c r="EKC304"/>
      <c r="EKD304"/>
      <c r="EKE304"/>
      <c r="EKF304"/>
      <c r="EKG304"/>
      <c r="EKH304"/>
      <c r="EKI304"/>
      <c r="EKJ304"/>
      <c r="EKK304"/>
      <c r="EKL304"/>
      <c r="EKM304"/>
      <c r="EKN304"/>
      <c r="EKO304"/>
      <c r="EKP304"/>
      <c r="EKQ304"/>
      <c r="EKR304"/>
      <c r="EKS304"/>
      <c r="EKT304"/>
      <c r="EKU304"/>
      <c r="EKV304"/>
      <c r="EKW304"/>
      <c r="EKX304"/>
      <c r="EKY304"/>
      <c r="EKZ304"/>
      <c r="ELA304"/>
      <c r="ELB304"/>
      <c r="ELC304"/>
      <c r="ELD304"/>
      <c r="ELE304"/>
      <c r="ELF304"/>
      <c r="ELG304"/>
      <c r="ELH304"/>
      <c r="ELI304"/>
      <c r="ELJ304"/>
      <c r="ELK304"/>
      <c r="ELL304"/>
      <c r="ELM304"/>
      <c r="ELN304"/>
      <c r="ELO304"/>
      <c r="ELP304"/>
      <c r="ELQ304"/>
      <c r="ELR304"/>
      <c r="ELS304"/>
      <c r="ELT304"/>
      <c r="ELU304"/>
      <c r="ELV304"/>
      <c r="ELW304"/>
      <c r="ELX304"/>
      <c r="ELY304"/>
      <c r="ELZ304"/>
      <c r="EMA304"/>
      <c r="EMB304"/>
      <c r="EMC304"/>
      <c r="EMD304"/>
      <c r="EME304"/>
      <c r="EMF304"/>
      <c r="EMG304"/>
      <c r="EMH304"/>
      <c r="EMI304"/>
      <c r="EMJ304"/>
      <c r="EMK304"/>
      <c r="EML304"/>
      <c r="EMM304"/>
      <c r="EMN304"/>
      <c r="EMO304"/>
      <c r="EMP304"/>
      <c r="EMQ304"/>
      <c r="EMR304"/>
      <c r="EMS304"/>
      <c r="EMT304"/>
      <c r="EMU304"/>
      <c r="EMV304"/>
      <c r="EMW304"/>
      <c r="EMX304"/>
      <c r="EMY304"/>
      <c r="EMZ304"/>
      <c r="ENA304"/>
      <c r="ENB304"/>
      <c r="ENC304"/>
      <c r="END304"/>
      <c r="ENE304"/>
      <c r="ENF304"/>
      <c r="ENG304"/>
      <c r="ENH304"/>
      <c r="ENI304"/>
      <c r="ENJ304"/>
      <c r="ENK304"/>
      <c r="ENL304"/>
      <c r="ENM304"/>
      <c r="ENN304"/>
      <c r="ENO304"/>
      <c r="ENP304"/>
      <c r="ENQ304"/>
      <c r="ENR304"/>
      <c r="ENS304"/>
      <c r="ENT304"/>
      <c r="ENU304"/>
      <c r="ENV304"/>
      <c r="ENW304"/>
      <c r="ENX304"/>
      <c r="ENY304"/>
      <c r="ENZ304"/>
      <c r="EOA304"/>
      <c r="EOB304"/>
      <c r="EOC304"/>
      <c r="EOD304"/>
      <c r="EOE304"/>
      <c r="EOF304"/>
      <c r="EOG304"/>
      <c r="EOH304"/>
      <c r="EOI304"/>
      <c r="EOJ304"/>
      <c r="EOK304"/>
      <c r="EOL304"/>
      <c r="EOM304"/>
      <c r="EON304"/>
      <c r="EOO304"/>
      <c r="EOP304"/>
      <c r="EOQ304"/>
      <c r="EOR304"/>
      <c r="EOS304"/>
      <c r="EOT304"/>
      <c r="EOU304"/>
      <c r="EOV304"/>
      <c r="EOW304"/>
      <c r="EOX304"/>
      <c r="EOY304"/>
      <c r="EOZ304"/>
      <c r="EPA304"/>
      <c r="EPB304"/>
      <c r="EPC304"/>
      <c r="EPD304"/>
      <c r="EPE304"/>
      <c r="EPF304"/>
      <c r="EPG304"/>
      <c r="EPH304"/>
      <c r="EPI304"/>
      <c r="EPJ304"/>
      <c r="EPK304"/>
      <c r="EPL304"/>
      <c r="EPM304"/>
      <c r="EPN304"/>
      <c r="EPO304"/>
      <c r="EPP304"/>
      <c r="EPQ304"/>
      <c r="EPR304"/>
      <c r="EPS304"/>
      <c r="EPT304"/>
      <c r="EPU304"/>
      <c r="EPV304"/>
      <c r="EPW304"/>
      <c r="EPX304"/>
      <c r="EPY304"/>
      <c r="EPZ304"/>
      <c r="EQA304"/>
      <c r="EQB304"/>
      <c r="EQC304"/>
      <c r="EQD304"/>
      <c r="EQE304"/>
      <c r="EQF304"/>
      <c r="EQG304"/>
      <c r="EQH304"/>
      <c r="EQI304"/>
      <c r="EQJ304"/>
      <c r="EQK304"/>
      <c r="EQL304"/>
      <c r="EQM304"/>
      <c r="EQN304"/>
      <c r="EQO304"/>
      <c r="EQP304"/>
      <c r="EQQ304"/>
      <c r="EQR304"/>
      <c r="EQS304"/>
      <c r="EQT304"/>
      <c r="EQU304"/>
      <c r="EQV304"/>
      <c r="EQW304"/>
      <c r="EQX304"/>
      <c r="EQY304"/>
      <c r="EQZ304"/>
      <c r="ERA304"/>
      <c r="ERB304"/>
      <c r="ERC304"/>
      <c r="ERD304"/>
      <c r="ERE304"/>
      <c r="ERF304"/>
      <c r="ERG304"/>
      <c r="ERH304"/>
      <c r="ERI304"/>
      <c r="ERJ304"/>
      <c r="ERK304"/>
      <c r="ERL304"/>
      <c r="ERM304"/>
      <c r="ERN304"/>
      <c r="ERO304"/>
      <c r="ERP304"/>
      <c r="ERQ304"/>
      <c r="ERR304"/>
      <c r="ERS304"/>
      <c r="ERT304"/>
      <c r="ERU304"/>
      <c r="ERV304"/>
      <c r="ERW304"/>
      <c r="ERX304"/>
      <c r="ERY304"/>
      <c r="ERZ304"/>
      <c r="ESA304"/>
      <c r="ESB304"/>
      <c r="ESC304"/>
      <c r="ESD304"/>
      <c r="ESE304"/>
      <c r="ESF304"/>
      <c r="ESG304"/>
      <c r="ESH304"/>
      <c r="ESI304"/>
      <c r="ESJ304"/>
      <c r="ESK304"/>
      <c r="ESL304"/>
      <c r="ESM304"/>
      <c r="ESN304"/>
      <c r="ESO304"/>
      <c r="ESP304"/>
      <c r="ESQ304"/>
      <c r="ESR304"/>
      <c r="ESS304"/>
      <c r="EST304"/>
      <c r="ESU304"/>
      <c r="ESV304"/>
      <c r="ESW304"/>
      <c r="ESX304"/>
      <c r="ESY304"/>
      <c r="ESZ304"/>
      <c r="ETA304"/>
      <c r="ETB304"/>
      <c r="ETC304"/>
      <c r="ETD304"/>
      <c r="ETE304"/>
      <c r="ETF304"/>
      <c r="ETG304"/>
      <c r="ETH304"/>
      <c r="ETI304"/>
      <c r="ETJ304"/>
      <c r="ETK304"/>
      <c r="ETL304"/>
      <c r="ETM304"/>
      <c r="ETN304"/>
      <c r="ETO304"/>
      <c r="ETP304"/>
      <c r="ETQ304"/>
      <c r="ETR304"/>
      <c r="ETS304"/>
      <c r="ETT304"/>
      <c r="ETU304"/>
      <c r="ETV304"/>
      <c r="ETW304"/>
      <c r="ETX304"/>
      <c r="ETY304"/>
      <c r="ETZ304"/>
      <c r="EUA304"/>
      <c r="EUB304"/>
      <c r="EUC304"/>
      <c r="EUD304"/>
      <c r="EUE304"/>
      <c r="EUF304"/>
      <c r="EUG304"/>
      <c r="EUH304"/>
      <c r="EUI304"/>
      <c r="EUJ304"/>
      <c r="EUK304"/>
      <c r="EUL304"/>
      <c r="EUM304"/>
      <c r="EUN304"/>
      <c r="EUO304"/>
      <c r="EUP304"/>
      <c r="EUQ304"/>
      <c r="EUR304"/>
      <c r="EUS304"/>
      <c r="EUT304"/>
      <c r="EUU304"/>
      <c r="EUV304"/>
      <c r="EUW304"/>
      <c r="EUX304"/>
      <c r="EUY304"/>
      <c r="EUZ304"/>
      <c r="EVA304"/>
      <c r="EVB304"/>
      <c r="EVC304"/>
      <c r="EVD304"/>
      <c r="EVE304"/>
      <c r="EVF304"/>
      <c r="EVG304"/>
      <c r="EVH304"/>
      <c r="EVI304"/>
      <c r="EVJ304"/>
      <c r="EVK304"/>
      <c r="EVL304"/>
      <c r="EVM304"/>
      <c r="EVN304"/>
      <c r="EVO304"/>
      <c r="EVP304"/>
      <c r="EVQ304"/>
      <c r="EVR304"/>
      <c r="EVS304"/>
      <c r="EVT304"/>
      <c r="EVU304"/>
      <c r="EVV304"/>
      <c r="EVW304"/>
      <c r="EVX304"/>
      <c r="EVY304"/>
      <c r="EVZ304"/>
      <c r="EWA304"/>
      <c r="EWB304"/>
      <c r="EWC304"/>
      <c r="EWD304"/>
      <c r="EWE304"/>
      <c r="EWF304"/>
      <c r="EWG304"/>
      <c r="EWH304"/>
      <c r="EWI304"/>
      <c r="EWJ304"/>
      <c r="EWK304"/>
      <c r="EWL304"/>
      <c r="EWM304"/>
      <c r="EWN304"/>
      <c r="EWO304"/>
      <c r="EWP304"/>
      <c r="EWQ304"/>
      <c r="EWR304"/>
      <c r="EWS304"/>
      <c r="EWT304"/>
      <c r="EWU304"/>
      <c r="EWV304"/>
      <c r="EWW304"/>
      <c r="EWX304"/>
      <c r="EWY304"/>
      <c r="EWZ304"/>
      <c r="EXA304"/>
      <c r="EXB304"/>
      <c r="EXC304"/>
      <c r="EXD304"/>
      <c r="EXE304"/>
      <c r="EXF304"/>
      <c r="EXG304"/>
      <c r="EXH304"/>
      <c r="EXI304"/>
      <c r="EXJ304"/>
      <c r="EXK304"/>
      <c r="EXL304"/>
      <c r="EXM304"/>
      <c r="EXN304"/>
      <c r="EXO304"/>
      <c r="EXP304"/>
      <c r="EXQ304"/>
      <c r="EXR304"/>
      <c r="EXS304"/>
      <c r="EXT304"/>
      <c r="EXU304"/>
      <c r="EXV304"/>
      <c r="EXW304"/>
      <c r="EXX304"/>
      <c r="EXY304"/>
      <c r="EXZ304"/>
      <c r="EYA304"/>
      <c r="EYB304"/>
      <c r="EYC304"/>
      <c r="EYD304"/>
      <c r="EYE304"/>
      <c r="EYF304"/>
      <c r="EYG304"/>
      <c r="EYH304"/>
      <c r="EYI304"/>
      <c r="EYJ304"/>
      <c r="EYK304"/>
      <c r="EYL304"/>
      <c r="EYM304"/>
      <c r="EYN304"/>
      <c r="EYO304"/>
      <c r="EYP304"/>
      <c r="EYQ304"/>
      <c r="EYR304"/>
      <c r="EYS304"/>
      <c r="EYT304"/>
      <c r="EYU304"/>
      <c r="EYV304"/>
      <c r="EYW304"/>
      <c r="EYX304"/>
      <c r="EYY304"/>
      <c r="EYZ304"/>
      <c r="EZA304"/>
      <c r="EZB304"/>
      <c r="EZC304"/>
      <c r="EZD304"/>
      <c r="EZE304"/>
      <c r="EZF304"/>
      <c r="EZG304"/>
      <c r="EZH304"/>
      <c r="EZI304"/>
      <c r="EZJ304"/>
      <c r="EZK304"/>
      <c r="EZL304"/>
      <c r="EZM304"/>
      <c r="EZN304"/>
      <c r="EZO304"/>
      <c r="EZP304"/>
      <c r="EZQ304"/>
      <c r="EZR304"/>
      <c r="EZS304"/>
      <c r="EZT304"/>
      <c r="EZU304"/>
      <c r="EZV304"/>
      <c r="EZW304"/>
      <c r="EZX304"/>
      <c r="EZY304"/>
      <c r="EZZ304"/>
      <c r="FAA304"/>
      <c r="FAB304"/>
      <c r="FAC304"/>
      <c r="FAD304"/>
      <c r="FAE304"/>
      <c r="FAF304"/>
      <c r="FAG304"/>
      <c r="FAH304"/>
      <c r="FAI304"/>
      <c r="FAJ304"/>
      <c r="FAK304"/>
      <c r="FAL304"/>
      <c r="FAM304"/>
      <c r="FAN304"/>
      <c r="FAO304"/>
      <c r="FAP304"/>
      <c r="FAQ304"/>
      <c r="FAR304"/>
      <c r="FAS304"/>
      <c r="FAT304"/>
      <c r="FAU304"/>
      <c r="FAV304"/>
      <c r="FAW304"/>
      <c r="FAX304"/>
      <c r="FAY304"/>
      <c r="FAZ304"/>
      <c r="FBA304"/>
      <c r="FBB304"/>
      <c r="FBC304"/>
      <c r="FBD304"/>
      <c r="FBE304"/>
      <c r="FBF304"/>
      <c r="FBG304"/>
      <c r="FBH304"/>
      <c r="FBI304"/>
      <c r="FBJ304"/>
      <c r="FBK304"/>
      <c r="FBL304"/>
      <c r="FBM304"/>
      <c r="FBN304"/>
      <c r="FBO304"/>
      <c r="FBP304"/>
      <c r="FBQ304"/>
      <c r="FBR304"/>
      <c r="FBS304"/>
      <c r="FBT304"/>
      <c r="FBU304"/>
      <c r="FBV304"/>
      <c r="FBW304"/>
      <c r="FBX304"/>
      <c r="FBY304"/>
      <c r="FBZ304"/>
      <c r="FCA304"/>
      <c r="FCB304"/>
      <c r="FCC304"/>
      <c r="FCD304"/>
      <c r="FCE304"/>
      <c r="FCF304"/>
      <c r="FCG304"/>
      <c r="FCH304"/>
      <c r="FCI304"/>
      <c r="FCJ304"/>
      <c r="FCK304"/>
      <c r="FCL304"/>
      <c r="FCM304"/>
      <c r="FCN304"/>
      <c r="FCO304"/>
      <c r="FCP304"/>
      <c r="FCQ304"/>
      <c r="FCR304"/>
      <c r="FCS304"/>
      <c r="FCT304"/>
      <c r="FCU304"/>
      <c r="FCV304"/>
      <c r="FCW304"/>
      <c r="FCX304"/>
      <c r="FCY304"/>
      <c r="FCZ304"/>
      <c r="FDA304"/>
      <c r="FDB304"/>
      <c r="FDC304"/>
      <c r="FDD304"/>
      <c r="FDE304"/>
      <c r="FDF304"/>
      <c r="FDG304"/>
      <c r="FDH304"/>
      <c r="FDI304"/>
      <c r="FDJ304"/>
      <c r="FDK304"/>
      <c r="FDL304"/>
      <c r="FDM304"/>
      <c r="FDN304"/>
      <c r="FDO304"/>
      <c r="FDP304"/>
      <c r="FDQ304"/>
      <c r="FDR304"/>
      <c r="FDS304"/>
      <c r="FDT304"/>
      <c r="FDU304"/>
      <c r="FDV304"/>
      <c r="FDW304"/>
      <c r="FDX304"/>
      <c r="FDY304"/>
      <c r="FDZ304"/>
      <c r="FEA304"/>
      <c r="FEB304"/>
      <c r="FEC304"/>
      <c r="FED304"/>
      <c r="FEE304"/>
      <c r="FEF304"/>
      <c r="FEG304"/>
      <c r="FEH304"/>
      <c r="FEI304"/>
      <c r="FEJ304"/>
      <c r="FEK304"/>
      <c r="FEL304"/>
      <c r="FEM304"/>
      <c r="FEN304"/>
      <c r="FEO304"/>
      <c r="FEP304"/>
      <c r="FEQ304"/>
      <c r="FER304"/>
      <c r="FES304"/>
      <c r="FET304"/>
      <c r="FEU304"/>
      <c r="FEV304"/>
      <c r="FEW304"/>
      <c r="FEX304"/>
      <c r="FEY304"/>
      <c r="FEZ304"/>
      <c r="FFA304"/>
      <c r="FFB304"/>
      <c r="FFC304"/>
      <c r="FFD304"/>
      <c r="FFE304"/>
      <c r="FFF304"/>
      <c r="FFG304"/>
      <c r="FFH304"/>
      <c r="FFI304"/>
      <c r="FFJ304"/>
      <c r="FFK304"/>
      <c r="FFL304"/>
      <c r="FFM304"/>
      <c r="FFN304"/>
      <c r="FFO304"/>
      <c r="FFP304"/>
      <c r="FFQ304"/>
      <c r="FFR304"/>
      <c r="FFS304"/>
      <c r="FFT304"/>
      <c r="FFU304"/>
      <c r="FFV304"/>
      <c r="FFW304"/>
      <c r="FFX304"/>
      <c r="FFY304"/>
      <c r="FFZ304"/>
      <c r="FGA304"/>
      <c r="FGB304"/>
      <c r="FGC304"/>
      <c r="FGD304"/>
      <c r="FGE304"/>
      <c r="FGF304"/>
      <c r="FGG304"/>
      <c r="FGH304"/>
      <c r="FGI304"/>
      <c r="FGJ304"/>
      <c r="FGK304"/>
      <c r="FGL304"/>
      <c r="FGM304"/>
      <c r="FGN304"/>
      <c r="FGO304"/>
      <c r="FGP304"/>
      <c r="FGQ304"/>
      <c r="FGR304"/>
      <c r="FGS304"/>
      <c r="FGT304"/>
      <c r="FGU304"/>
      <c r="FGV304"/>
      <c r="FGW304"/>
      <c r="FGX304"/>
      <c r="FGY304"/>
      <c r="FGZ304"/>
      <c r="FHA304"/>
      <c r="FHB304"/>
      <c r="FHC304"/>
      <c r="FHD304"/>
      <c r="FHE304"/>
      <c r="FHF304"/>
      <c r="FHG304"/>
      <c r="FHH304"/>
      <c r="FHI304"/>
      <c r="FHJ304"/>
      <c r="FHK304"/>
      <c r="FHL304"/>
      <c r="FHM304"/>
      <c r="FHN304"/>
      <c r="FHO304"/>
      <c r="FHP304"/>
      <c r="FHQ304"/>
      <c r="FHR304"/>
      <c r="FHS304"/>
      <c r="FHT304"/>
      <c r="FHU304"/>
      <c r="FHV304"/>
      <c r="FHW304"/>
      <c r="FHX304"/>
      <c r="FHY304"/>
      <c r="FHZ304"/>
      <c r="FIA304"/>
      <c r="FIB304"/>
      <c r="FIC304"/>
      <c r="FID304"/>
      <c r="FIE304"/>
      <c r="FIF304"/>
      <c r="FIG304"/>
      <c r="FIH304"/>
      <c r="FII304"/>
      <c r="FIJ304"/>
      <c r="FIK304"/>
      <c r="FIL304"/>
      <c r="FIM304"/>
      <c r="FIN304"/>
      <c r="FIO304"/>
      <c r="FIP304"/>
      <c r="FIQ304"/>
      <c r="FIR304"/>
      <c r="FIS304"/>
      <c r="FIT304"/>
      <c r="FIU304"/>
      <c r="FIV304"/>
      <c r="FIW304"/>
      <c r="FIX304"/>
      <c r="FIY304"/>
      <c r="FIZ304"/>
      <c r="FJA304"/>
      <c r="FJB304"/>
      <c r="FJC304"/>
      <c r="FJD304"/>
      <c r="FJE304"/>
      <c r="FJF304"/>
      <c r="FJG304"/>
      <c r="FJH304"/>
      <c r="FJI304"/>
      <c r="FJJ304"/>
      <c r="FJK304"/>
      <c r="FJL304"/>
      <c r="FJM304"/>
      <c r="FJN304"/>
      <c r="FJO304"/>
      <c r="FJP304"/>
      <c r="FJQ304"/>
      <c r="FJR304"/>
      <c r="FJS304"/>
      <c r="FJT304"/>
      <c r="FJU304"/>
      <c r="FJV304"/>
      <c r="FJW304"/>
      <c r="FJX304"/>
      <c r="FJY304"/>
      <c r="FJZ304"/>
      <c r="FKA304"/>
      <c r="FKB304"/>
      <c r="FKC304"/>
      <c r="FKD304"/>
      <c r="FKE304"/>
      <c r="FKF304"/>
      <c r="FKG304"/>
      <c r="FKH304"/>
      <c r="FKI304"/>
      <c r="FKJ304"/>
      <c r="FKK304"/>
      <c r="FKL304"/>
      <c r="FKM304"/>
      <c r="FKN304"/>
      <c r="FKO304"/>
      <c r="FKP304"/>
      <c r="FKQ304"/>
      <c r="FKR304"/>
      <c r="FKS304"/>
      <c r="FKT304"/>
      <c r="FKU304"/>
      <c r="FKV304"/>
      <c r="FKW304"/>
      <c r="FKX304"/>
      <c r="FKY304"/>
      <c r="FKZ304"/>
      <c r="FLA304"/>
      <c r="FLB304"/>
      <c r="FLC304"/>
      <c r="FLD304"/>
      <c r="FLE304"/>
      <c r="FLF304"/>
      <c r="FLG304"/>
      <c r="FLH304"/>
      <c r="FLI304"/>
      <c r="FLJ304"/>
      <c r="FLK304"/>
      <c r="FLL304"/>
      <c r="FLM304"/>
      <c r="FLN304"/>
      <c r="FLO304"/>
      <c r="FLP304"/>
      <c r="FLQ304"/>
      <c r="FLR304"/>
      <c r="FLS304"/>
      <c r="FLT304"/>
      <c r="FLU304"/>
      <c r="FLV304"/>
      <c r="FLW304"/>
      <c r="FLX304"/>
      <c r="FLY304"/>
      <c r="FLZ304"/>
      <c r="FMA304"/>
      <c r="FMB304"/>
      <c r="FMC304"/>
      <c r="FMD304"/>
      <c r="FME304"/>
      <c r="FMF304"/>
      <c r="FMG304"/>
      <c r="FMH304"/>
      <c r="FMI304"/>
      <c r="FMJ304"/>
      <c r="FMK304"/>
      <c r="FML304"/>
      <c r="FMM304"/>
      <c r="FMN304"/>
      <c r="FMO304"/>
      <c r="FMP304"/>
      <c r="FMQ304"/>
      <c r="FMR304"/>
      <c r="FMS304"/>
      <c r="FMT304"/>
      <c r="FMU304"/>
      <c r="FMV304"/>
      <c r="FMW304"/>
      <c r="FMX304"/>
      <c r="FMY304"/>
      <c r="FMZ304"/>
      <c r="FNA304"/>
      <c r="FNB304"/>
      <c r="FNC304"/>
      <c r="FND304"/>
      <c r="FNE304"/>
      <c r="FNF304"/>
      <c r="FNG304"/>
      <c r="FNH304"/>
      <c r="FNI304"/>
      <c r="FNJ304"/>
      <c r="FNK304"/>
      <c r="FNL304"/>
      <c r="FNM304"/>
      <c r="FNN304"/>
      <c r="FNO304"/>
      <c r="FNP304"/>
      <c r="FNQ304"/>
      <c r="FNR304"/>
      <c r="FNS304"/>
      <c r="FNT304"/>
      <c r="FNU304"/>
      <c r="FNV304"/>
      <c r="FNW304"/>
      <c r="FNX304"/>
      <c r="FNY304"/>
      <c r="FNZ304"/>
      <c r="FOA304"/>
      <c r="FOB304"/>
      <c r="FOC304"/>
      <c r="FOD304"/>
      <c r="FOE304"/>
      <c r="FOF304"/>
      <c r="FOG304"/>
      <c r="FOH304"/>
      <c r="FOI304"/>
      <c r="FOJ304"/>
      <c r="FOK304"/>
      <c r="FOL304"/>
      <c r="FOM304"/>
      <c r="FON304"/>
      <c r="FOO304"/>
      <c r="FOP304"/>
      <c r="FOQ304"/>
      <c r="FOR304"/>
      <c r="FOS304"/>
      <c r="FOT304"/>
      <c r="FOU304"/>
      <c r="FOV304"/>
      <c r="FOW304"/>
      <c r="FOX304"/>
      <c r="FOY304"/>
      <c r="FOZ304"/>
      <c r="FPA304"/>
      <c r="FPB304"/>
      <c r="FPC304"/>
      <c r="FPD304"/>
      <c r="FPE304"/>
      <c r="FPF304"/>
      <c r="FPG304"/>
      <c r="FPH304"/>
      <c r="FPI304"/>
      <c r="FPJ304"/>
      <c r="FPK304"/>
      <c r="FPL304"/>
      <c r="FPM304"/>
      <c r="FPN304"/>
      <c r="FPO304"/>
      <c r="FPP304"/>
      <c r="FPQ304"/>
      <c r="FPR304"/>
      <c r="FPS304"/>
      <c r="FPT304"/>
      <c r="FPU304"/>
      <c r="FPV304"/>
      <c r="FPW304"/>
      <c r="FPX304"/>
      <c r="FPY304"/>
      <c r="FPZ304"/>
      <c r="FQA304"/>
      <c r="FQB304"/>
      <c r="FQC304"/>
      <c r="FQD304"/>
      <c r="FQE304"/>
      <c r="FQF304"/>
      <c r="FQG304"/>
      <c r="FQH304"/>
      <c r="FQI304"/>
      <c r="FQJ304"/>
      <c r="FQK304"/>
      <c r="FQL304"/>
      <c r="FQM304"/>
      <c r="FQN304"/>
      <c r="FQO304"/>
      <c r="FQP304"/>
      <c r="FQQ304"/>
      <c r="FQR304"/>
      <c r="FQS304"/>
      <c r="FQT304"/>
      <c r="FQU304"/>
      <c r="FQV304"/>
      <c r="FQW304"/>
      <c r="FQX304"/>
      <c r="FQY304"/>
      <c r="FQZ304"/>
      <c r="FRA304"/>
      <c r="FRB304"/>
      <c r="FRC304"/>
      <c r="FRD304"/>
      <c r="FRE304"/>
      <c r="FRF304"/>
      <c r="FRG304"/>
      <c r="FRH304"/>
      <c r="FRI304"/>
      <c r="FRJ304"/>
      <c r="FRK304"/>
      <c r="FRL304"/>
      <c r="FRM304"/>
      <c r="FRN304"/>
      <c r="FRO304"/>
      <c r="FRP304"/>
      <c r="FRQ304"/>
      <c r="FRR304"/>
      <c r="FRS304"/>
      <c r="FRT304"/>
      <c r="FRU304"/>
      <c r="FRV304"/>
      <c r="FRW304"/>
      <c r="FRX304"/>
      <c r="FRY304"/>
      <c r="FRZ304"/>
      <c r="FSA304"/>
      <c r="FSB304"/>
      <c r="FSC304"/>
      <c r="FSD304"/>
      <c r="FSE304"/>
      <c r="FSF304"/>
      <c r="FSG304"/>
      <c r="FSH304"/>
      <c r="FSI304"/>
      <c r="FSJ304"/>
      <c r="FSK304"/>
      <c r="FSL304"/>
      <c r="FSM304"/>
      <c r="FSN304"/>
      <c r="FSO304"/>
      <c r="FSP304"/>
      <c r="FSQ304"/>
      <c r="FSR304"/>
      <c r="FSS304"/>
      <c r="FST304"/>
      <c r="FSU304"/>
      <c r="FSV304"/>
      <c r="FSW304"/>
      <c r="FSX304"/>
      <c r="FSY304"/>
      <c r="FSZ304"/>
      <c r="FTA304"/>
      <c r="FTB304"/>
      <c r="FTC304"/>
      <c r="FTD304"/>
      <c r="FTE304"/>
      <c r="FTF304"/>
      <c r="FTG304"/>
      <c r="FTH304"/>
      <c r="FTI304"/>
      <c r="FTJ304"/>
      <c r="FTK304"/>
      <c r="FTL304"/>
      <c r="FTM304"/>
      <c r="FTN304"/>
      <c r="FTO304"/>
      <c r="FTP304"/>
      <c r="FTQ304"/>
      <c r="FTR304"/>
      <c r="FTS304"/>
      <c r="FTT304"/>
      <c r="FTU304"/>
      <c r="FTV304"/>
      <c r="FTW304"/>
      <c r="FTX304"/>
      <c r="FTY304"/>
      <c r="FTZ304"/>
      <c r="FUA304"/>
      <c r="FUB304"/>
      <c r="FUC304"/>
      <c r="FUD304"/>
      <c r="FUE304"/>
      <c r="FUF304"/>
      <c r="FUG304"/>
      <c r="FUH304"/>
      <c r="FUI304"/>
      <c r="FUJ304"/>
      <c r="FUK304"/>
      <c r="FUL304"/>
      <c r="FUM304"/>
      <c r="FUN304"/>
      <c r="FUO304"/>
      <c r="FUP304"/>
      <c r="FUQ304"/>
      <c r="FUR304"/>
      <c r="FUS304"/>
      <c r="FUT304"/>
      <c r="FUU304"/>
      <c r="FUV304"/>
      <c r="FUW304"/>
      <c r="FUX304"/>
      <c r="FUY304"/>
      <c r="FUZ304"/>
      <c r="FVA304"/>
      <c r="FVB304"/>
      <c r="FVC304"/>
      <c r="FVD304"/>
      <c r="FVE304"/>
      <c r="FVF304"/>
      <c r="FVG304"/>
      <c r="FVH304"/>
      <c r="FVI304"/>
      <c r="FVJ304"/>
      <c r="FVK304"/>
      <c r="FVL304"/>
      <c r="FVM304"/>
      <c r="FVN304"/>
      <c r="FVO304"/>
      <c r="FVP304"/>
      <c r="FVQ304"/>
      <c r="FVR304"/>
      <c r="FVS304"/>
      <c r="FVT304"/>
      <c r="FVU304"/>
      <c r="FVV304"/>
      <c r="FVW304"/>
      <c r="FVX304"/>
      <c r="FVY304"/>
      <c r="FVZ304"/>
      <c r="FWA304"/>
      <c r="FWB304"/>
      <c r="FWC304"/>
      <c r="FWD304"/>
      <c r="FWE304"/>
      <c r="FWF304"/>
      <c r="FWG304"/>
      <c r="FWH304"/>
      <c r="FWI304"/>
      <c r="FWJ304"/>
      <c r="FWK304"/>
      <c r="FWL304"/>
      <c r="FWM304"/>
      <c r="FWN304"/>
      <c r="FWO304"/>
      <c r="FWP304"/>
      <c r="FWQ304"/>
      <c r="FWR304"/>
      <c r="FWS304"/>
      <c r="FWT304"/>
      <c r="FWU304"/>
      <c r="FWV304"/>
      <c r="FWW304"/>
      <c r="FWX304"/>
      <c r="FWY304"/>
      <c r="FWZ304"/>
      <c r="FXA304"/>
      <c r="FXB304"/>
      <c r="FXC304"/>
      <c r="FXD304"/>
      <c r="FXE304"/>
      <c r="FXF304"/>
      <c r="FXG304"/>
      <c r="FXH304"/>
      <c r="FXI304"/>
      <c r="FXJ304"/>
      <c r="FXK304"/>
      <c r="FXL304"/>
      <c r="FXM304"/>
      <c r="FXN304"/>
      <c r="FXO304"/>
      <c r="FXP304"/>
      <c r="FXQ304"/>
      <c r="FXR304"/>
      <c r="FXS304"/>
      <c r="FXT304"/>
      <c r="FXU304"/>
      <c r="FXV304"/>
      <c r="FXW304"/>
      <c r="FXX304"/>
      <c r="FXY304"/>
      <c r="FXZ304"/>
      <c r="FYA304"/>
      <c r="FYB304"/>
      <c r="FYC304"/>
      <c r="FYD304"/>
      <c r="FYE304"/>
      <c r="FYF304"/>
      <c r="FYG304"/>
      <c r="FYH304"/>
      <c r="FYI304"/>
      <c r="FYJ304"/>
      <c r="FYK304"/>
      <c r="FYL304"/>
      <c r="FYM304"/>
      <c r="FYN304"/>
      <c r="FYO304"/>
      <c r="FYP304"/>
      <c r="FYQ304"/>
      <c r="FYR304"/>
      <c r="FYS304"/>
      <c r="FYT304"/>
      <c r="FYU304"/>
      <c r="FYV304"/>
      <c r="FYW304"/>
      <c r="FYX304"/>
      <c r="FYY304"/>
      <c r="FYZ304"/>
      <c r="FZA304"/>
      <c r="FZB304"/>
      <c r="FZC304"/>
      <c r="FZD304"/>
      <c r="FZE304"/>
      <c r="FZF304"/>
      <c r="FZG304"/>
      <c r="FZH304"/>
      <c r="FZI304"/>
      <c r="FZJ304"/>
      <c r="FZK304"/>
      <c r="FZL304"/>
      <c r="FZM304"/>
      <c r="FZN304"/>
      <c r="FZO304"/>
      <c r="FZP304"/>
      <c r="FZQ304"/>
      <c r="FZR304"/>
      <c r="FZS304"/>
      <c r="FZT304"/>
      <c r="FZU304"/>
      <c r="FZV304"/>
      <c r="FZW304"/>
      <c r="FZX304"/>
      <c r="FZY304"/>
      <c r="FZZ304"/>
      <c r="GAA304"/>
      <c r="GAB304"/>
      <c r="GAC304"/>
      <c r="GAD304"/>
      <c r="GAE304"/>
      <c r="GAF304"/>
      <c r="GAG304"/>
      <c r="GAH304"/>
      <c r="GAI304"/>
      <c r="GAJ304"/>
      <c r="GAK304"/>
      <c r="GAL304"/>
      <c r="GAM304"/>
      <c r="GAN304"/>
      <c r="GAO304"/>
      <c r="GAP304"/>
      <c r="GAQ304"/>
      <c r="GAR304"/>
      <c r="GAS304"/>
      <c r="GAT304"/>
      <c r="GAU304"/>
      <c r="GAV304"/>
      <c r="GAW304"/>
      <c r="GAX304"/>
      <c r="GAY304"/>
      <c r="GAZ304"/>
      <c r="GBA304"/>
      <c r="GBB304"/>
      <c r="GBC304"/>
      <c r="GBD304"/>
      <c r="GBE304"/>
      <c r="GBF304"/>
      <c r="GBG304"/>
      <c r="GBH304"/>
      <c r="GBI304"/>
      <c r="GBJ304"/>
      <c r="GBK304"/>
      <c r="GBL304"/>
      <c r="GBM304"/>
      <c r="GBN304"/>
      <c r="GBO304"/>
      <c r="GBP304"/>
      <c r="GBQ304"/>
      <c r="GBR304"/>
      <c r="GBS304"/>
      <c r="GBT304"/>
      <c r="GBU304"/>
      <c r="GBV304"/>
      <c r="GBW304"/>
      <c r="GBX304"/>
      <c r="GBY304"/>
      <c r="GBZ304"/>
      <c r="GCA304"/>
      <c r="GCB304"/>
      <c r="GCC304"/>
      <c r="GCD304"/>
      <c r="GCE304"/>
      <c r="GCF304"/>
      <c r="GCG304"/>
      <c r="GCH304"/>
      <c r="GCI304"/>
      <c r="GCJ304"/>
      <c r="GCK304"/>
      <c r="GCL304"/>
      <c r="GCM304"/>
      <c r="GCN304"/>
      <c r="GCO304"/>
      <c r="GCP304"/>
      <c r="GCQ304"/>
      <c r="GCR304"/>
      <c r="GCS304"/>
      <c r="GCT304"/>
      <c r="GCU304"/>
      <c r="GCV304"/>
      <c r="GCW304"/>
      <c r="GCX304"/>
      <c r="GCY304"/>
      <c r="GCZ304"/>
      <c r="GDA304"/>
      <c r="GDB304"/>
      <c r="GDC304"/>
      <c r="GDD304"/>
      <c r="GDE304"/>
      <c r="GDF304"/>
      <c r="GDG304"/>
      <c r="GDH304"/>
      <c r="GDI304"/>
      <c r="GDJ304"/>
      <c r="GDK304"/>
      <c r="GDL304"/>
      <c r="GDM304"/>
      <c r="GDN304"/>
      <c r="GDO304"/>
      <c r="GDP304"/>
      <c r="GDQ304"/>
      <c r="GDR304"/>
      <c r="GDS304"/>
      <c r="GDT304"/>
      <c r="GDU304"/>
      <c r="GDV304"/>
      <c r="GDW304"/>
      <c r="GDX304"/>
      <c r="GDY304"/>
      <c r="GDZ304"/>
      <c r="GEA304"/>
      <c r="GEB304"/>
      <c r="GEC304"/>
      <c r="GED304"/>
      <c r="GEE304"/>
      <c r="GEF304"/>
      <c r="GEG304"/>
      <c r="GEH304"/>
      <c r="GEI304"/>
      <c r="GEJ304"/>
      <c r="GEK304"/>
      <c r="GEL304"/>
      <c r="GEM304"/>
      <c r="GEN304"/>
      <c r="GEO304"/>
      <c r="GEP304"/>
      <c r="GEQ304"/>
      <c r="GER304"/>
      <c r="GES304"/>
      <c r="GET304"/>
      <c r="GEU304"/>
      <c r="GEV304"/>
      <c r="GEW304"/>
      <c r="GEX304"/>
      <c r="GEY304"/>
      <c r="GEZ304"/>
      <c r="GFA304"/>
      <c r="GFB304"/>
      <c r="GFC304"/>
      <c r="GFD304"/>
      <c r="GFE304"/>
      <c r="GFF304"/>
      <c r="GFG304"/>
      <c r="GFH304"/>
      <c r="GFI304"/>
      <c r="GFJ304"/>
      <c r="GFK304"/>
      <c r="GFL304"/>
      <c r="GFM304"/>
      <c r="GFN304"/>
      <c r="GFO304"/>
      <c r="GFP304"/>
      <c r="GFQ304"/>
      <c r="GFR304"/>
      <c r="GFS304"/>
      <c r="GFT304"/>
      <c r="GFU304"/>
      <c r="GFV304"/>
      <c r="GFW304"/>
      <c r="GFX304"/>
      <c r="GFY304"/>
      <c r="GFZ304"/>
      <c r="GGA304"/>
      <c r="GGB304"/>
      <c r="GGC304"/>
      <c r="GGD304"/>
      <c r="GGE304"/>
      <c r="GGF304"/>
      <c r="GGG304"/>
      <c r="GGH304"/>
      <c r="GGI304"/>
      <c r="GGJ304"/>
      <c r="GGK304"/>
      <c r="GGL304"/>
      <c r="GGM304"/>
      <c r="GGN304"/>
      <c r="GGO304"/>
      <c r="GGP304"/>
      <c r="GGQ304"/>
      <c r="GGR304"/>
      <c r="GGS304"/>
      <c r="GGT304"/>
      <c r="GGU304"/>
      <c r="GGV304"/>
      <c r="GGW304"/>
      <c r="GGX304"/>
      <c r="GGY304"/>
      <c r="GGZ304"/>
      <c r="GHA304"/>
      <c r="GHB304"/>
      <c r="GHC304"/>
      <c r="GHD304"/>
      <c r="GHE304"/>
      <c r="GHF304"/>
      <c r="GHG304"/>
      <c r="GHH304"/>
      <c r="GHI304"/>
      <c r="GHJ304"/>
      <c r="GHK304"/>
      <c r="GHL304"/>
      <c r="GHM304"/>
      <c r="GHN304"/>
      <c r="GHO304"/>
      <c r="GHP304"/>
      <c r="GHQ304"/>
      <c r="GHR304"/>
      <c r="GHS304"/>
      <c r="GHT304"/>
      <c r="GHU304"/>
      <c r="GHV304"/>
      <c r="GHW304"/>
      <c r="GHX304"/>
      <c r="GHY304"/>
      <c r="GHZ304"/>
      <c r="GIA304"/>
      <c r="GIB304"/>
      <c r="GIC304"/>
      <c r="GID304"/>
      <c r="GIE304"/>
      <c r="GIF304"/>
      <c r="GIG304"/>
      <c r="GIH304"/>
      <c r="GII304"/>
      <c r="GIJ304"/>
      <c r="GIK304"/>
      <c r="GIL304"/>
      <c r="GIM304"/>
      <c r="GIN304"/>
      <c r="GIO304"/>
      <c r="GIP304"/>
      <c r="GIQ304"/>
      <c r="GIR304"/>
      <c r="GIS304"/>
      <c r="GIT304"/>
      <c r="GIU304"/>
      <c r="GIV304"/>
      <c r="GIW304"/>
      <c r="GIX304"/>
      <c r="GIY304"/>
      <c r="GIZ304"/>
      <c r="GJA304"/>
      <c r="GJB304"/>
      <c r="GJC304"/>
      <c r="GJD304"/>
      <c r="GJE304"/>
      <c r="GJF304"/>
      <c r="GJG304"/>
      <c r="GJH304"/>
      <c r="GJI304"/>
      <c r="GJJ304"/>
      <c r="GJK304"/>
      <c r="GJL304"/>
      <c r="GJM304"/>
      <c r="GJN304"/>
      <c r="GJO304"/>
      <c r="GJP304"/>
      <c r="GJQ304"/>
      <c r="GJR304"/>
      <c r="GJS304"/>
      <c r="GJT304"/>
      <c r="GJU304"/>
      <c r="GJV304"/>
      <c r="GJW304"/>
      <c r="GJX304"/>
      <c r="GJY304"/>
      <c r="GJZ304"/>
      <c r="GKA304"/>
      <c r="GKB304"/>
      <c r="GKC304"/>
      <c r="GKD304"/>
      <c r="GKE304"/>
      <c r="GKF304"/>
      <c r="GKG304"/>
      <c r="GKH304"/>
      <c r="GKI304"/>
      <c r="GKJ304"/>
      <c r="GKK304"/>
      <c r="GKL304"/>
      <c r="GKM304"/>
      <c r="GKN304"/>
      <c r="GKO304"/>
      <c r="GKP304"/>
      <c r="GKQ304"/>
      <c r="GKR304"/>
      <c r="GKS304"/>
      <c r="GKT304"/>
      <c r="GKU304"/>
      <c r="GKV304"/>
      <c r="GKW304"/>
      <c r="GKX304"/>
      <c r="GKY304"/>
      <c r="GKZ304"/>
      <c r="GLA304"/>
      <c r="GLB304"/>
      <c r="GLC304"/>
      <c r="GLD304"/>
      <c r="GLE304"/>
      <c r="GLF304"/>
      <c r="GLG304"/>
      <c r="GLH304"/>
      <c r="GLI304"/>
      <c r="GLJ304"/>
      <c r="GLK304"/>
      <c r="GLL304"/>
      <c r="GLM304"/>
      <c r="GLN304"/>
      <c r="GLO304"/>
      <c r="GLP304"/>
      <c r="GLQ304"/>
      <c r="GLR304"/>
      <c r="GLS304"/>
      <c r="GLT304"/>
      <c r="GLU304"/>
      <c r="GLV304"/>
      <c r="GLW304"/>
      <c r="GLX304"/>
      <c r="GLY304"/>
      <c r="GLZ304"/>
      <c r="GMA304"/>
      <c r="GMB304"/>
      <c r="GMC304"/>
      <c r="GMD304"/>
      <c r="GME304"/>
      <c r="GMF304"/>
      <c r="GMG304"/>
      <c r="GMH304"/>
      <c r="GMI304"/>
      <c r="GMJ304"/>
      <c r="GMK304"/>
      <c r="GML304"/>
      <c r="GMM304"/>
      <c r="GMN304"/>
      <c r="GMO304"/>
      <c r="GMP304"/>
      <c r="GMQ304"/>
      <c r="GMR304"/>
      <c r="GMS304"/>
      <c r="GMT304"/>
      <c r="GMU304"/>
      <c r="GMV304"/>
      <c r="GMW304"/>
      <c r="GMX304"/>
      <c r="GMY304"/>
      <c r="GMZ304"/>
      <c r="GNA304"/>
      <c r="GNB304"/>
      <c r="GNC304"/>
      <c r="GND304"/>
      <c r="GNE304"/>
      <c r="GNF304"/>
      <c r="GNG304"/>
      <c r="GNH304"/>
      <c r="GNI304"/>
      <c r="GNJ304"/>
      <c r="GNK304"/>
      <c r="GNL304"/>
      <c r="GNM304"/>
      <c r="GNN304"/>
      <c r="GNO304"/>
      <c r="GNP304"/>
      <c r="GNQ304"/>
      <c r="GNR304"/>
      <c r="GNS304"/>
      <c r="GNT304"/>
      <c r="GNU304"/>
      <c r="GNV304"/>
      <c r="GNW304"/>
      <c r="GNX304"/>
      <c r="GNY304"/>
      <c r="GNZ304"/>
      <c r="GOA304"/>
      <c r="GOB304"/>
      <c r="GOC304"/>
      <c r="GOD304"/>
      <c r="GOE304"/>
      <c r="GOF304"/>
      <c r="GOG304"/>
      <c r="GOH304"/>
      <c r="GOI304"/>
      <c r="GOJ304"/>
      <c r="GOK304"/>
      <c r="GOL304"/>
      <c r="GOM304"/>
      <c r="GON304"/>
      <c r="GOO304"/>
      <c r="GOP304"/>
      <c r="GOQ304"/>
      <c r="GOR304"/>
      <c r="GOS304"/>
      <c r="GOT304"/>
      <c r="GOU304"/>
      <c r="GOV304"/>
      <c r="GOW304"/>
      <c r="GOX304"/>
      <c r="GOY304"/>
      <c r="GOZ304"/>
      <c r="GPA304"/>
      <c r="GPB304"/>
      <c r="GPC304"/>
      <c r="GPD304"/>
      <c r="GPE304"/>
      <c r="GPF304"/>
      <c r="GPG304"/>
      <c r="GPH304"/>
      <c r="GPI304"/>
      <c r="GPJ304"/>
      <c r="GPK304"/>
      <c r="GPL304"/>
      <c r="GPM304"/>
      <c r="GPN304"/>
      <c r="GPO304"/>
      <c r="GPP304"/>
      <c r="GPQ304"/>
      <c r="GPR304"/>
      <c r="GPS304"/>
      <c r="GPT304"/>
      <c r="GPU304"/>
      <c r="GPV304"/>
      <c r="GPW304"/>
      <c r="GPX304"/>
      <c r="GPY304"/>
      <c r="GPZ304"/>
      <c r="GQA304"/>
      <c r="GQB304"/>
      <c r="GQC304"/>
      <c r="GQD304"/>
      <c r="GQE304"/>
      <c r="GQF304"/>
      <c r="GQG304"/>
      <c r="GQH304"/>
      <c r="GQI304"/>
      <c r="GQJ304"/>
      <c r="GQK304"/>
      <c r="GQL304"/>
      <c r="GQM304"/>
      <c r="GQN304"/>
      <c r="GQO304"/>
      <c r="GQP304"/>
      <c r="GQQ304"/>
      <c r="GQR304"/>
      <c r="GQS304"/>
      <c r="GQT304"/>
      <c r="GQU304"/>
      <c r="GQV304"/>
      <c r="GQW304"/>
      <c r="GQX304"/>
      <c r="GQY304"/>
      <c r="GQZ304"/>
      <c r="GRA304"/>
      <c r="GRB304"/>
      <c r="GRC304"/>
      <c r="GRD304"/>
      <c r="GRE304"/>
      <c r="GRF304"/>
      <c r="GRG304"/>
      <c r="GRH304"/>
      <c r="GRI304"/>
      <c r="GRJ304"/>
      <c r="GRK304"/>
      <c r="GRL304"/>
      <c r="GRM304"/>
      <c r="GRN304"/>
      <c r="GRO304"/>
      <c r="GRP304"/>
      <c r="GRQ304"/>
      <c r="GRR304"/>
      <c r="GRS304"/>
      <c r="GRT304"/>
      <c r="GRU304"/>
      <c r="GRV304"/>
      <c r="GRW304"/>
      <c r="GRX304"/>
      <c r="GRY304"/>
      <c r="GRZ304"/>
      <c r="GSA304"/>
      <c r="GSB304"/>
      <c r="GSC304"/>
      <c r="GSD304"/>
      <c r="GSE304"/>
      <c r="GSF304"/>
      <c r="GSG304"/>
      <c r="GSH304"/>
      <c r="GSI304"/>
      <c r="GSJ304"/>
      <c r="GSK304"/>
      <c r="GSL304"/>
      <c r="GSM304"/>
      <c r="GSN304"/>
      <c r="GSO304"/>
      <c r="GSP304"/>
      <c r="GSQ304"/>
      <c r="GSR304"/>
      <c r="GSS304"/>
      <c r="GST304"/>
      <c r="GSU304"/>
      <c r="GSV304"/>
      <c r="GSW304"/>
      <c r="GSX304"/>
      <c r="GSY304"/>
      <c r="GSZ304"/>
      <c r="GTA304"/>
      <c r="GTB304"/>
      <c r="GTC304"/>
      <c r="GTD304"/>
      <c r="GTE304"/>
      <c r="GTF304"/>
      <c r="GTG304"/>
      <c r="GTH304"/>
      <c r="GTI304"/>
      <c r="GTJ304"/>
      <c r="GTK304"/>
      <c r="GTL304"/>
      <c r="GTM304"/>
      <c r="GTN304"/>
      <c r="GTO304"/>
      <c r="GTP304"/>
      <c r="GTQ304"/>
      <c r="GTR304"/>
      <c r="GTS304"/>
      <c r="GTT304"/>
      <c r="GTU304"/>
      <c r="GTV304"/>
      <c r="GTW304"/>
      <c r="GTX304"/>
      <c r="GTY304"/>
      <c r="GTZ304"/>
      <c r="GUA304"/>
      <c r="GUB304"/>
      <c r="GUC304"/>
      <c r="GUD304"/>
      <c r="GUE304"/>
      <c r="GUF304"/>
      <c r="GUG304"/>
      <c r="GUH304"/>
      <c r="GUI304"/>
      <c r="GUJ304"/>
      <c r="GUK304"/>
      <c r="GUL304"/>
      <c r="GUM304"/>
      <c r="GUN304"/>
      <c r="GUO304"/>
      <c r="GUP304"/>
      <c r="GUQ304"/>
      <c r="GUR304"/>
      <c r="GUS304"/>
      <c r="GUT304"/>
      <c r="GUU304"/>
      <c r="GUV304"/>
      <c r="GUW304"/>
      <c r="GUX304"/>
      <c r="GUY304"/>
      <c r="GUZ304"/>
      <c r="GVA304"/>
      <c r="GVB304"/>
      <c r="GVC304"/>
      <c r="GVD304"/>
      <c r="GVE304"/>
      <c r="GVF304"/>
      <c r="GVG304"/>
      <c r="GVH304"/>
      <c r="GVI304"/>
      <c r="GVJ304"/>
      <c r="GVK304"/>
      <c r="GVL304"/>
      <c r="GVM304"/>
      <c r="GVN304"/>
      <c r="GVO304"/>
      <c r="GVP304"/>
      <c r="GVQ304"/>
      <c r="GVR304"/>
      <c r="GVS304"/>
      <c r="GVT304"/>
      <c r="GVU304"/>
      <c r="GVV304"/>
      <c r="GVW304"/>
      <c r="GVX304"/>
      <c r="GVY304"/>
      <c r="GVZ304"/>
      <c r="GWA304"/>
      <c r="GWB304"/>
      <c r="GWC304"/>
      <c r="GWD304"/>
      <c r="GWE304"/>
      <c r="GWF304"/>
      <c r="GWG304"/>
      <c r="GWH304"/>
      <c r="GWI304"/>
      <c r="GWJ304"/>
      <c r="GWK304"/>
      <c r="GWL304"/>
      <c r="GWM304"/>
      <c r="GWN304"/>
      <c r="GWO304"/>
      <c r="GWP304"/>
      <c r="GWQ304"/>
      <c r="GWR304"/>
      <c r="GWS304"/>
      <c r="GWT304"/>
      <c r="GWU304"/>
      <c r="GWV304"/>
      <c r="GWW304"/>
      <c r="GWX304"/>
      <c r="GWY304"/>
      <c r="GWZ304"/>
      <c r="GXA304"/>
      <c r="GXB304"/>
      <c r="GXC304"/>
      <c r="GXD304"/>
      <c r="GXE304"/>
      <c r="GXF304"/>
      <c r="GXG304"/>
      <c r="GXH304"/>
      <c r="GXI304"/>
      <c r="GXJ304"/>
      <c r="GXK304"/>
      <c r="GXL304"/>
      <c r="GXM304"/>
      <c r="GXN304"/>
      <c r="GXO304"/>
      <c r="GXP304"/>
      <c r="GXQ304"/>
      <c r="GXR304"/>
      <c r="GXS304"/>
      <c r="GXT304"/>
      <c r="GXU304"/>
      <c r="GXV304"/>
      <c r="GXW304"/>
      <c r="GXX304"/>
      <c r="GXY304"/>
      <c r="GXZ304"/>
      <c r="GYA304"/>
      <c r="GYB304"/>
      <c r="GYC304"/>
      <c r="GYD304"/>
      <c r="GYE304"/>
      <c r="GYF304"/>
      <c r="GYG304"/>
      <c r="GYH304"/>
      <c r="GYI304"/>
      <c r="GYJ304"/>
      <c r="GYK304"/>
      <c r="GYL304"/>
      <c r="GYM304"/>
      <c r="GYN304"/>
      <c r="GYO304"/>
      <c r="GYP304"/>
      <c r="GYQ304"/>
      <c r="GYR304"/>
      <c r="GYS304"/>
      <c r="GYT304"/>
      <c r="GYU304"/>
      <c r="GYV304"/>
      <c r="GYW304"/>
      <c r="GYX304"/>
      <c r="GYY304"/>
      <c r="GYZ304"/>
      <c r="GZA304"/>
      <c r="GZB304"/>
      <c r="GZC304"/>
      <c r="GZD304"/>
      <c r="GZE304"/>
      <c r="GZF304"/>
      <c r="GZG304"/>
      <c r="GZH304"/>
      <c r="GZI304"/>
      <c r="GZJ304"/>
      <c r="GZK304"/>
      <c r="GZL304"/>
      <c r="GZM304"/>
      <c r="GZN304"/>
      <c r="GZO304"/>
      <c r="GZP304"/>
      <c r="GZQ304"/>
      <c r="GZR304"/>
      <c r="GZS304"/>
      <c r="GZT304"/>
      <c r="GZU304"/>
      <c r="GZV304"/>
      <c r="GZW304"/>
      <c r="GZX304"/>
      <c r="GZY304"/>
      <c r="GZZ304"/>
      <c r="HAA304"/>
      <c r="HAB304"/>
      <c r="HAC304"/>
      <c r="HAD304"/>
      <c r="HAE304"/>
      <c r="HAF304"/>
      <c r="HAG304"/>
      <c r="HAH304"/>
      <c r="HAI304"/>
      <c r="HAJ304"/>
      <c r="HAK304"/>
      <c r="HAL304"/>
      <c r="HAM304"/>
      <c r="HAN304"/>
      <c r="HAO304"/>
      <c r="HAP304"/>
      <c r="HAQ304"/>
      <c r="HAR304"/>
      <c r="HAS304"/>
      <c r="HAT304"/>
      <c r="HAU304"/>
      <c r="HAV304"/>
      <c r="HAW304"/>
      <c r="HAX304"/>
      <c r="HAY304"/>
      <c r="HAZ304"/>
      <c r="HBA304"/>
      <c r="HBB304"/>
      <c r="HBC304"/>
      <c r="HBD304"/>
      <c r="HBE304"/>
      <c r="HBF304"/>
      <c r="HBG304"/>
      <c r="HBH304"/>
      <c r="HBI304"/>
      <c r="HBJ304"/>
      <c r="HBK304"/>
      <c r="HBL304"/>
      <c r="HBM304"/>
      <c r="HBN304"/>
      <c r="HBO304"/>
      <c r="HBP304"/>
      <c r="HBQ304"/>
      <c r="HBR304"/>
      <c r="HBS304"/>
      <c r="HBT304"/>
      <c r="HBU304"/>
      <c r="HBV304"/>
      <c r="HBW304"/>
      <c r="HBX304"/>
      <c r="HBY304"/>
      <c r="HBZ304"/>
      <c r="HCA304"/>
      <c r="HCB304"/>
      <c r="HCC304"/>
      <c r="HCD304"/>
      <c r="HCE304"/>
      <c r="HCF304"/>
      <c r="HCG304"/>
      <c r="HCH304"/>
      <c r="HCI304"/>
      <c r="HCJ304"/>
      <c r="HCK304"/>
      <c r="HCL304"/>
      <c r="HCM304"/>
      <c r="HCN304"/>
      <c r="HCO304"/>
      <c r="HCP304"/>
      <c r="HCQ304"/>
      <c r="HCR304"/>
      <c r="HCS304"/>
      <c r="HCT304"/>
      <c r="HCU304"/>
      <c r="HCV304"/>
      <c r="HCW304"/>
      <c r="HCX304"/>
      <c r="HCY304"/>
      <c r="HCZ304"/>
      <c r="HDA304"/>
      <c r="HDB304"/>
      <c r="HDC304"/>
      <c r="HDD304"/>
      <c r="HDE304"/>
      <c r="HDF304"/>
      <c r="HDG304"/>
      <c r="HDH304"/>
      <c r="HDI304"/>
      <c r="HDJ304"/>
      <c r="HDK304"/>
      <c r="HDL304"/>
      <c r="HDM304"/>
      <c r="HDN304"/>
      <c r="HDO304"/>
      <c r="HDP304"/>
      <c r="HDQ304"/>
      <c r="HDR304"/>
      <c r="HDS304"/>
      <c r="HDT304"/>
      <c r="HDU304"/>
      <c r="HDV304"/>
      <c r="HDW304"/>
      <c r="HDX304"/>
      <c r="HDY304"/>
      <c r="HDZ304"/>
      <c r="HEA304"/>
      <c r="HEB304"/>
      <c r="HEC304"/>
      <c r="HED304"/>
      <c r="HEE304"/>
      <c r="HEF304"/>
      <c r="HEG304"/>
      <c r="HEH304"/>
      <c r="HEI304"/>
      <c r="HEJ304"/>
      <c r="HEK304"/>
      <c r="HEL304"/>
      <c r="HEM304"/>
      <c r="HEN304"/>
      <c r="HEO304"/>
      <c r="HEP304"/>
      <c r="HEQ304"/>
      <c r="HER304"/>
      <c r="HES304"/>
      <c r="HET304"/>
      <c r="HEU304"/>
      <c r="HEV304"/>
      <c r="HEW304"/>
      <c r="HEX304"/>
      <c r="HEY304"/>
      <c r="HEZ304"/>
      <c r="HFA304"/>
      <c r="HFB304"/>
      <c r="HFC304"/>
      <c r="HFD304"/>
      <c r="HFE304"/>
      <c r="HFF304"/>
      <c r="HFG304"/>
      <c r="HFH304"/>
      <c r="HFI304"/>
      <c r="HFJ304"/>
      <c r="HFK304"/>
      <c r="HFL304"/>
      <c r="HFM304"/>
      <c r="HFN304"/>
      <c r="HFO304"/>
      <c r="HFP304"/>
      <c r="HFQ304"/>
      <c r="HFR304"/>
      <c r="HFS304"/>
      <c r="HFT304"/>
      <c r="HFU304"/>
      <c r="HFV304"/>
      <c r="HFW304"/>
      <c r="HFX304"/>
      <c r="HFY304"/>
      <c r="HFZ304"/>
      <c r="HGA304"/>
      <c r="HGB304"/>
      <c r="HGC304"/>
      <c r="HGD304"/>
      <c r="HGE304"/>
      <c r="HGF304"/>
      <c r="HGG304"/>
      <c r="HGH304"/>
      <c r="HGI304"/>
      <c r="HGJ304"/>
      <c r="HGK304"/>
      <c r="HGL304"/>
      <c r="HGM304"/>
      <c r="HGN304"/>
      <c r="HGO304"/>
      <c r="HGP304"/>
      <c r="HGQ304"/>
      <c r="HGR304"/>
      <c r="HGS304"/>
      <c r="HGT304"/>
      <c r="HGU304"/>
      <c r="HGV304"/>
      <c r="HGW304"/>
      <c r="HGX304"/>
      <c r="HGY304"/>
      <c r="HGZ304"/>
      <c r="HHA304"/>
      <c r="HHB304"/>
      <c r="HHC304"/>
      <c r="HHD304"/>
      <c r="HHE304"/>
      <c r="HHF304"/>
      <c r="HHG304"/>
      <c r="HHH304"/>
      <c r="HHI304"/>
      <c r="HHJ304"/>
      <c r="HHK304"/>
      <c r="HHL304"/>
      <c r="HHM304"/>
      <c r="HHN304"/>
      <c r="HHO304"/>
      <c r="HHP304"/>
      <c r="HHQ304"/>
      <c r="HHR304"/>
      <c r="HHS304"/>
      <c r="HHT304"/>
      <c r="HHU304"/>
      <c r="HHV304"/>
      <c r="HHW304"/>
      <c r="HHX304"/>
      <c r="HHY304"/>
      <c r="HHZ304"/>
      <c r="HIA304"/>
      <c r="HIB304"/>
      <c r="HIC304"/>
      <c r="HID304"/>
      <c r="HIE304"/>
      <c r="HIF304"/>
      <c r="HIG304"/>
      <c r="HIH304"/>
      <c r="HII304"/>
      <c r="HIJ304"/>
      <c r="HIK304"/>
      <c r="HIL304"/>
      <c r="HIM304"/>
      <c r="HIN304"/>
      <c r="HIO304"/>
      <c r="HIP304"/>
      <c r="HIQ304"/>
      <c r="HIR304"/>
      <c r="HIS304"/>
      <c r="HIT304"/>
      <c r="HIU304"/>
      <c r="HIV304"/>
      <c r="HIW304"/>
      <c r="HIX304"/>
      <c r="HIY304"/>
      <c r="HIZ304"/>
      <c r="HJA304"/>
      <c r="HJB304"/>
      <c r="HJC304"/>
      <c r="HJD304"/>
      <c r="HJE304"/>
      <c r="HJF304"/>
      <c r="HJG304"/>
      <c r="HJH304"/>
      <c r="HJI304"/>
      <c r="HJJ304"/>
      <c r="HJK304"/>
      <c r="HJL304"/>
      <c r="HJM304"/>
      <c r="HJN304"/>
      <c r="HJO304"/>
      <c r="HJP304"/>
      <c r="HJQ304"/>
      <c r="HJR304"/>
      <c r="HJS304"/>
      <c r="HJT304"/>
      <c r="HJU304"/>
      <c r="HJV304"/>
      <c r="HJW304"/>
      <c r="HJX304"/>
      <c r="HJY304"/>
      <c r="HJZ304"/>
      <c r="HKA304"/>
      <c r="HKB304"/>
      <c r="HKC304"/>
      <c r="HKD304"/>
      <c r="HKE304"/>
      <c r="HKF304"/>
      <c r="HKG304"/>
      <c r="HKH304"/>
      <c r="HKI304"/>
      <c r="HKJ304"/>
      <c r="HKK304"/>
      <c r="HKL304"/>
      <c r="HKM304"/>
      <c r="HKN304"/>
      <c r="HKO304"/>
      <c r="HKP304"/>
      <c r="HKQ304"/>
      <c r="HKR304"/>
      <c r="HKS304"/>
      <c r="HKT304"/>
      <c r="HKU304"/>
      <c r="HKV304"/>
      <c r="HKW304"/>
      <c r="HKX304"/>
      <c r="HKY304"/>
      <c r="HKZ304"/>
      <c r="HLA304"/>
      <c r="HLB304"/>
      <c r="HLC304"/>
      <c r="HLD304"/>
      <c r="HLE304"/>
      <c r="HLF304"/>
      <c r="HLG304"/>
      <c r="HLH304"/>
      <c r="HLI304"/>
      <c r="HLJ304"/>
      <c r="HLK304"/>
      <c r="HLL304"/>
      <c r="HLM304"/>
      <c r="HLN304"/>
      <c r="HLO304"/>
      <c r="HLP304"/>
      <c r="HLQ304"/>
      <c r="HLR304"/>
      <c r="HLS304"/>
      <c r="HLT304"/>
      <c r="HLU304"/>
      <c r="HLV304"/>
      <c r="HLW304"/>
      <c r="HLX304"/>
      <c r="HLY304"/>
      <c r="HLZ304"/>
      <c r="HMA304"/>
      <c r="HMB304"/>
      <c r="HMC304"/>
      <c r="HMD304"/>
      <c r="HME304"/>
      <c r="HMF304"/>
      <c r="HMG304"/>
      <c r="HMH304"/>
      <c r="HMI304"/>
      <c r="HMJ304"/>
      <c r="HMK304"/>
      <c r="HML304"/>
      <c r="HMM304"/>
      <c r="HMN304"/>
      <c r="HMO304"/>
      <c r="HMP304"/>
      <c r="HMQ304"/>
      <c r="HMR304"/>
      <c r="HMS304"/>
      <c r="HMT304"/>
      <c r="HMU304"/>
      <c r="HMV304"/>
      <c r="HMW304"/>
      <c r="HMX304"/>
      <c r="HMY304"/>
      <c r="HMZ304"/>
      <c r="HNA304"/>
      <c r="HNB304"/>
      <c r="HNC304"/>
      <c r="HND304"/>
      <c r="HNE304"/>
      <c r="HNF304"/>
      <c r="HNG304"/>
      <c r="HNH304"/>
      <c r="HNI304"/>
      <c r="HNJ304"/>
      <c r="HNK304"/>
      <c r="HNL304"/>
      <c r="HNM304"/>
      <c r="HNN304"/>
      <c r="HNO304"/>
      <c r="HNP304"/>
      <c r="HNQ304"/>
      <c r="HNR304"/>
      <c r="HNS304"/>
      <c r="HNT304"/>
      <c r="HNU304"/>
      <c r="HNV304"/>
      <c r="HNW304"/>
      <c r="HNX304"/>
      <c r="HNY304"/>
      <c r="HNZ304"/>
      <c r="HOA304"/>
      <c r="HOB304"/>
      <c r="HOC304"/>
      <c r="HOD304"/>
      <c r="HOE304"/>
      <c r="HOF304"/>
      <c r="HOG304"/>
      <c r="HOH304"/>
      <c r="HOI304"/>
      <c r="HOJ304"/>
      <c r="HOK304"/>
      <c r="HOL304"/>
      <c r="HOM304"/>
      <c r="HON304"/>
      <c r="HOO304"/>
      <c r="HOP304"/>
      <c r="HOQ304"/>
      <c r="HOR304"/>
      <c r="HOS304"/>
      <c r="HOT304"/>
      <c r="HOU304"/>
      <c r="HOV304"/>
      <c r="HOW304"/>
      <c r="HOX304"/>
      <c r="HOY304"/>
      <c r="HOZ304"/>
      <c r="HPA304"/>
      <c r="HPB304"/>
      <c r="HPC304"/>
      <c r="HPD304"/>
      <c r="HPE304"/>
      <c r="HPF304"/>
      <c r="HPG304"/>
      <c r="HPH304"/>
      <c r="HPI304"/>
      <c r="HPJ304"/>
      <c r="HPK304"/>
      <c r="HPL304"/>
      <c r="HPM304"/>
      <c r="HPN304"/>
      <c r="HPO304"/>
      <c r="HPP304"/>
      <c r="HPQ304"/>
      <c r="HPR304"/>
      <c r="HPS304"/>
      <c r="HPT304"/>
      <c r="HPU304"/>
      <c r="HPV304"/>
      <c r="HPW304"/>
      <c r="HPX304"/>
      <c r="HPY304"/>
      <c r="HPZ304"/>
      <c r="HQA304"/>
      <c r="HQB304"/>
      <c r="HQC304"/>
      <c r="HQD304"/>
      <c r="HQE304"/>
      <c r="HQF304"/>
      <c r="HQG304"/>
      <c r="HQH304"/>
      <c r="HQI304"/>
      <c r="HQJ304"/>
      <c r="HQK304"/>
      <c r="HQL304"/>
      <c r="HQM304"/>
      <c r="HQN304"/>
      <c r="HQO304"/>
      <c r="HQP304"/>
      <c r="HQQ304"/>
      <c r="HQR304"/>
      <c r="HQS304"/>
      <c r="HQT304"/>
      <c r="HQU304"/>
      <c r="HQV304"/>
      <c r="HQW304"/>
      <c r="HQX304"/>
      <c r="HQY304"/>
      <c r="HQZ304"/>
      <c r="HRA304"/>
      <c r="HRB304"/>
      <c r="HRC304"/>
      <c r="HRD304"/>
      <c r="HRE304"/>
      <c r="HRF304"/>
      <c r="HRG304"/>
      <c r="HRH304"/>
      <c r="HRI304"/>
      <c r="HRJ304"/>
      <c r="HRK304"/>
      <c r="HRL304"/>
      <c r="HRM304"/>
      <c r="HRN304"/>
      <c r="HRO304"/>
      <c r="HRP304"/>
      <c r="HRQ304"/>
      <c r="HRR304"/>
      <c r="HRS304"/>
      <c r="HRT304"/>
      <c r="HRU304"/>
      <c r="HRV304"/>
      <c r="HRW304"/>
      <c r="HRX304"/>
      <c r="HRY304"/>
      <c r="HRZ304"/>
      <c r="HSA304"/>
      <c r="HSB304"/>
      <c r="HSC304"/>
      <c r="HSD304"/>
      <c r="HSE304"/>
      <c r="HSF304"/>
      <c r="HSG304"/>
      <c r="HSH304"/>
      <c r="HSI304"/>
      <c r="HSJ304"/>
      <c r="HSK304"/>
      <c r="HSL304"/>
      <c r="HSM304"/>
      <c r="HSN304"/>
      <c r="HSO304"/>
      <c r="HSP304"/>
      <c r="HSQ304"/>
      <c r="HSR304"/>
      <c r="HSS304"/>
      <c r="HST304"/>
      <c r="HSU304"/>
      <c r="HSV304"/>
      <c r="HSW304"/>
      <c r="HSX304"/>
      <c r="HSY304"/>
      <c r="HSZ304"/>
      <c r="HTA304"/>
      <c r="HTB304"/>
      <c r="HTC304"/>
      <c r="HTD304"/>
      <c r="HTE304"/>
      <c r="HTF304"/>
      <c r="HTG304"/>
      <c r="HTH304"/>
      <c r="HTI304"/>
      <c r="HTJ304"/>
      <c r="HTK304"/>
      <c r="HTL304"/>
      <c r="HTM304"/>
      <c r="HTN304"/>
      <c r="HTO304"/>
      <c r="HTP304"/>
      <c r="HTQ304"/>
      <c r="HTR304"/>
      <c r="HTS304"/>
      <c r="HTT304"/>
      <c r="HTU304"/>
      <c r="HTV304"/>
      <c r="HTW304"/>
      <c r="HTX304"/>
      <c r="HTY304"/>
      <c r="HTZ304"/>
      <c r="HUA304"/>
      <c r="HUB304"/>
      <c r="HUC304"/>
      <c r="HUD304"/>
      <c r="HUE304"/>
      <c r="HUF304"/>
      <c r="HUG304"/>
      <c r="HUH304"/>
      <c r="HUI304"/>
      <c r="HUJ304"/>
      <c r="HUK304"/>
      <c r="HUL304"/>
      <c r="HUM304"/>
      <c r="HUN304"/>
      <c r="HUO304"/>
      <c r="HUP304"/>
      <c r="HUQ304"/>
      <c r="HUR304"/>
      <c r="HUS304"/>
      <c r="HUT304"/>
      <c r="HUU304"/>
      <c r="HUV304"/>
      <c r="HUW304"/>
      <c r="HUX304"/>
      <c r="HUY304"/>
      <c r="HUZ304"/>
      <c r="HVA304"/>
      <c r="HVB304"/>
      <c r="HVC304"/>
      <c r="HVD304"/>
      <c r="HVE304"/>
      <c r="HVF304"/>
      <c r="HVG304"/>
      <c r="HVH304"/>
      <c r="HVI304"/>
      <c r="HVJ304"/>
      <c r="HVK304"/>
      <c r="HVL304"/>
      <c r="HVM304"/>
      <c r="HVN304"/>
      <c r="HVO304"/>
      <c r="HVP304"/>
      <c r="HVQ304"/>
      <c r="HVR304"/>
      <c r="HVS304"/>
      <c r="HVT304"/>
      <c r="HVU304"/>
      <c r="HVV304"/>
      <c r="HVW304"/>
      <c r="HVX304"/>
      <c r="HVY304"/>
      <c r="HVZ304"/>
      <c r="HWA304"/>
      <c r="HWB304"/>
      <c r="HWC304"/>
      <c r="HWD304"/>
      <c r="HWE304"/>
      <c r="HWF304"/>
      <c r="HWG304"/>
      <c r="HWH304"/>
      <c r="HWI304"/>
      <c r="HWJ304"/>
      <c r="HWK304"/>
      <c r="HWL304"/>
      <c r="HWM304"/>
      <c r="HWN304"/>
      <c r="HWO304"/>
      <c r="HWP304"/>
      <c r="HWQ304"/>
      <c r="HWR304"/>
      <c r="HWS304"/>
      <c r="HWT304"/>
      <c r="HWU304"/>
      <c r="HWV304"/>
      <c r="HWW304"/>
      <c r="HWX304"/>
      <c r="HWY304"/>
      <c r="HWZ304"/>
      <c r="HXA304"/>
      <c r="HXB304"/>
      <c r="HXC304"/>
      <c r="HXD304"/>
      <c r="HXE304"/>
      <c r="HXF304"/>
      <c r="HXG304"/>
      <c r="HXH304"/>
      <c r="HXI304"/>
      <c r="HXJ304"/>
      <c r="HXK304"/>
      <c r="HXL304"/>
      <c r="HXM304"/>
      <c r="HXN304"/>
      <c r="HXO304"/>
      <c r="HXP304"/>
      <c r="HXQ304"/>
      <c r="HXR304"/>
      <c r="HXS304"/>
      <c r="HXT304"/>
      <c r="HXU304"/>
      <c r="HXV304"/>
      <c r="HXW304"/>
      <c r="HXX304"/>
      <c r="HXY304"/>
      <c r="HXZ304"/>
      <c r="HYA304"/>
      <c r="HYB304"/>
      <c r="HYC304"/>
      <c r="HYD304"/>
      <c r="HYE304"/>
      <c r="HYF304"/>
      <c r="HYG304"/>
      <c r="HYH304"/>
      <c r="HYI304"/>
      <c r="HYJ304"/>
      <c r="HYK304"/>
      <c r="HYL304"/>
      <c r="HYM304"/>
      <c r="HYN304"/>
      <c r="HYO304"/>
      <c r="HYP304"/>
      <c r="HYQ304"/>
      <c r="HYR304"/>
      <c r="HYS304"/>
      <c r="HYT304"/>
      <c r="HYU304"/>
      <c r="HYV304"/>
      <c r="HYW304"/>
      <c r="HYX304"/>
      <c r="HYY304"/>
      <c r="HYZ304"/>
      <c r="HZA304"/>
      <c r="HZB304"/>
      <c r="HZC304"/>
      <c r="HZD304"/>
      <c r="HZE304"/>
      <c r="HZF304"/>
      <c r="HZG304"/>
      <c r="HZH304"/>
      <c r="HZI304"/>
      <c r="HZJ304"/>
      <c r="HZK304"/>
      <c r="HZL304"/>
      <c r="HZM304"/>
      <c r="HZN304"/>
      <c r="HZO304"/>
      <c r="HZP304"/>
      <c r="HZQ304"/>
      <c r="HZR304"/>
      <c r="HZS304"/>
      <c r="HZT304"/>
      <c r="HZU304"/>
      <c r="HZV304"/>
      <c r="HZW304"/>
      <c r="HZX304"/>
      <c r="HZY304"/>
      <c r="HZZ304"/>
      <c r="IAA304"/>
      <c r="IAB304"/>
      <c r="IAC304"/>
      <c r="IAD304"/>
      <c r="IAE304"/>
      <c r="IAF304"/>
      <c r="IAG304"/>
      <c r="IAH304"/>
      <c r="IAI304"/>
      <c r="IAJ304"/>
      <c r="IAK304"/>
      <c r="IAL304"/>
      <c r="IAM304"/>
      <c r="IAN304"/>
      <c r="IAO304"/>
      <c r="IAP304"/>
      <c r="IAQ304"/>
      <c r="IAR304"/>
      <c r="IAS304"/>
      <c r="IAT304"/>
      <c r="IAU304"/>
      <c r="IAV304"/>
      <c r="IAW304"/>
      <c r="IAX304"/>
      <c r="IAY304"/>
      <c r="IAZ304"/>
      <c r="IBA304"/>
      <c r="IBB304"/>
      <c r="IBC304"/>
      <c r="IBD304"/>
      <c r="IBE304"/>
      <c r="IBF304"/>
      <c r="IBG304"/>
      <c r="IBH304"/>
      <c r="IBI304"/>
      <c r="IBJ304"/>
      <c r="IBK304"/>
      <c r="IBL304"/>
      <c r="IBM304"/>
      <c r="IBN304"/>
      <c r="IBO304"/>
      <c r="IBP304"/>
      <c r="IBQ304"/>
      <c r="IBR304"/>
      <c r="IBS304"/>
      <c r="IBT304"/>
      <c r="IBU304"/>
      <c r="IBV304"/>
      <c r="IBW304"/>
      <c r="IBX304"/>
      <c r="IBY304"/>
      <c r="IBZ304"/>
      <c r="ICA304"/>
      <c r="ICB304"/>
      <c r="ICC304"/>
      <c r="ICD304"/>
      <c r="ICE304"/>
      <c r="ICF304"/>
      <c r="ICG304"/>
      <c r="ICH304"/>
      <c r="ICI304"/>
      <c r="ICJ304"/>
      <c r="ICK304"/>
      <c r="ICL304"/>
      <c r="ICM304"/>
      <c r="ICN304"/>
      <c r="ICO304"/>
      <c r="ICP304"/>
      <c r="ICQ304"/>
      <c r="ICR304"/>
      <c r="ICS304"/>
      <c r="ICT304"/>
      <c r="ICU304"/>
      <c r="ICV304"/>
      <c r="ICW304"/>
      <c r="ICX304"/>
      <c r="ICY304"/>
      <c r="ICZ304"/>
      <c r="IDA304"/>
      <c r="IDB304"/>
      <c r="IDC304"/>
      <c r="IDD304"/>
      <c r="IDE304"/>
      <c r="IDF304"/>
      <c r="IDG304"/>
      <c r="IDH304"/>
      <c r="IDI304"/>
      <c r="IDJ304"/>
      <c r="IDK304"/>
      <c r="IDL304"/>
      <c r="IDM304"/>
      <c r="IDN304"/>
      <c r="IDO304"/>
      <c r="IDP304"/>
      <c r="IDQ304"/>
      <c r="IDR304"/>
      <c r="IDS304"/>
      <c r="IDT304"/>
      <c r="IDU304"/>
      <c r="IDV304"/>
      <c r="IDW304"/>
      <c r="IDX304"/>
      <c r="IDY304"/>
      <c r="IDZ304"/>
      <c r="IEA304"/>
      <c r="IEB304"/>
      <c r="IEC304"/>
      <c r="IED304"/>
      <c r="IEE304"/>
      <c r="IEF304"/>
      <c r="IEG304"/>
      <c r="IEH304"/>
      <c r="IEI304"/>
      <c r="IEJ304"/>
      <c r="IEK304"/>
      <c r="IEL304"/>
      <c r="IEM304"/>
      <c r="IEN304"/>
      <c r="IEO304"/>
      <c r="IEP304"/>
      <c r="IEQ304"/>
      <c r="IER304"/>
      <c r="IES304"/>
      <c r="IET304"/>
      <c r="IEU304"/>
      <c r="IEV304"/>
      <c r="IEW304"/>
      <c r="IEX304"/>
      <c r="IEY304"/>
      <c r="IEZ304"/>
      <c r="IFA304"/>
      <c r="IFB304"/>
      <c r="IFC304"/>
      <c r="IFD304"/>
      <c r="IFE304"/>
      <c r="IFF304"/>
      <c r="IFG304"/>
      <c r="IFH304"/>
      <c r="IFI304"/>
      <c r="IFJ304"/>
      <c r="IFK304"/>
      <c r="IFL304"/>
      <c r="IFM304"/>
      <c r="IFN304"/>
      <c r="IFO304"/>
      <c r="IFP304"/>
      <c r="IFQ304"/>
      <c r="IFR304"/>
      <c r="IFS304"/>
      <c r="IFT304"/>
      <c r="IFU304"/>
      <c r="IFV304"/>
      <c r="IFW304"/>
      <c r="IFX304"/>
      <c r="IFY304"/>
      <c r="IFZ304"/>
      <c r="IGA304"/>
      <c r="IGB304"/>
      <c r="IGC304"/>
      <c r="IGD304"/>
      <c r="IGE304"/>
      <c r="IGF304"/>
      <c r="IGG304"/>
      <c r="IGH304"/>
      <c r="IGI304"/>
      <c r="IGJ304"/>
      <c r="IGK304"/>
      <c r="IGL304"/>
      <c r="IGM304"/>
      <c r="IGN304"/>
      <c r="IGO304"/>
      <c r="IGP304"/>
      <c r="IGQ304"/>
      <c r="IGR304"/>
      <c r="IGS304"/>
      <c r="IGT304"/>
      <c r="IGU304"/>
      <c r="IGV304"/>
      <c r="IGW304"/>
      <c r="IGX304"/>
      <c r="IGY304"/>
      <c r="IGZ304"/>
      <c r="IHA304"/>
      <c r="IHB304"/>
      <c r="IHC304"/>
      <c r="IHD304"/>
      <c r="IHE304"/>
      <c r="IHF304"/>
      <c r="IHG304"/>
      <c r="IHH304"/>
      <c r="IHI304"/>
      <c r="IHJ304"/>
      <c r="IHK304"/>
      <c r="IHL304"/>
      <c r="IHM304"/>
      <c r="IHN304"/>
      <c r="IHO304"/>
      <c r="IHP304"/>
      <c r="IHQ304"/>
      <c r="IHR304"/>
      <c r="IHS304"/>
      <c r="IHT304"/>
      <c r="IHU304"/>
      <c r="IHV304"/>
      <c r="IHW304"/>
      <c r="IHX304"/>
      <c r="IHY304"/>
      <c r="IHZ304"/>
      <c r="IIA304"/>
      <c r="IIB304"/>
      <c r="IIC304"/>
      <c r="IID304"/>
      <c r="IIE304"/>
      <c r="IIF304"/>
      <c r="IIG304"/>
      <c r="IIH304"/>
      <c r="III304"/>
      <c r="IIJ304"/>
      <c r="IIK304"/>
      <c r="IIL304"/>
      <c r="IIM304"/>
      <c r="IIN304"/>
      <c r="IIO304"/>
      <c r="IIP304"/>
      <c r="IIQ304"/>
      <c r="IIR304"/>
      <c r="IIS304"/>
      <c r="IIT304"/>
      <c r="IIU304"/>
      <c r="IIV304"/>
      <c r="IIW304"/>
      <c r="IIX304"/>
      <c r="IIY304"/>
      <c r="IIZ304"/>
      <c r="IJA304"/>
      <c r="IJB304"/>
      <c r="IJC304"/>
      <c r="IJD304"/>
      <c r="IJE304"/>
      <c r="IJF304"/>
      <c r="IJG304"/>
      <c r="IJH304"/>
      <c r="IJI304"/>
      <c r="IJJ304"/>
      <c r="IJK304"/>
      <c r="IJL304"/>
      <c r="IJM304"/>
      <c r="IJN304"/>
      <c r="IJO304"/>
      <c r="IJP304"/>
      <c r="IJQ304"/>
      <c r="IJR304"/>
      <c r="IJS304"/>
      <c r="IJT304"/>
      <c r="IJU304"/>
      <c r="IJV304"/>
      <c r="IJW304"/>
      <c r="IJX304"/>
      <c r="IJY304"/>
      <c r="IJZ304"/>
      <c r="IKA304"/>
      <c r="IKB304"/>
      <c r="IKC304"/>
      <c r="IKD304"/>
      <c r="IKE304"/>
      <c r="IKF304"/>
      <c r="IKG304"/>
      <c r="IKH304"/>
      <c r="IKI304"/>
      <c r="IKJ304"/>
      <c r="IKK304"/>
      <c r="IKL304"/>
      <c r="IKM304"/>
      <c r="IKN304"/>
      <c r="IKO304"/>
      <c r="IKP304"/>
      <c r="IKQ304"/>
      <c r="IKR304"/>
      <c r="IKS304"/>
      <c r="IKT304"/>
      <c r="IKU304"/>
      <c r="IKV304"/>
      <c r="IKW304"/>
      <c r="IKX304"/>
      <c r="IKY304"/>
      <c r="IKZ304"/>
      <c r="ILA304"/>
      <c r="ILB304"/>
      <c r="ILC304"/>
      <c r="ILD304"/>
      <c r="ILE304"/>
      <c r="ILF304"/>
      <c r="ILG304"/>
      <c r="ILH304"/>
      <c r="ILI304"/>
      <c r="ILJ304"/>
      <c r="ILK304"/>
      <c r="ILL304"/>
      <c r="ILM304"/>
      <c r="ILN304"/>
      <c r="ILO304"/>
      <c r="ILP304"/>
      <c r="ILQ304"/>
      <c r="ILR304"/>
      <c r="ILS304"/>
      <c r="ILT304"/>
      <c r="ILU304"/>
      <c r="ILV304"/>
      <c r="ILW304"/>
      <c r="ILX304"/>
      <c r="ILY304"/>
      <c r="ILZ304"/>
      <c r="IMA304"/>
      <c r="IMB304"/>
      <c r="IMC304"/>
      <c r="IMD304"/>
      <c r="IME304"/>
      <c r="IMF304"/>
      <c r="IMG304"/>
      <c r="IMH304"/>
      <c r="IMI304"/>
      <c r="IMJ304"/>
      <c r="IMK304"/>
      <c r="IML304"/>
      <c r="IMM304"/>
      <c r="IMN304"/>
      <c r="IMO304"/>
      <c r="IMP304"/>
      <c r="IMQ304"/>
      <c r="IMR304"/>
      <c r="IMS304"/>
      <c r="IMT304"/>
      <c r="IMU304"/>
      <c r="IMV304"/>
      <c r="IMW304"/>
      <c r="IMX304"/>
      <c r="IMY304"/>
      <c r="IMZ304"/>
      <c r="INA304"/>
      <c r="INB304"/>
      <c r="INC304"/>
      <c r="IND304"/>
      <c r="INE304"/>
      <c r="INF304"/>
      <c r="ING304"/>
      <c r="INH304"/>
      <c r="INI304"/>
      <c r="INJ304"/>
      <c r="INK304"/>
      <c r="INL304"/>
      <c r="INM304"/>
      <c r="INN304"/>
      <c r="INO304"/>
      <c r="INP304"/>
      <c r="INQ304"/>
      <c r="INR304"/>
      <c r="INS304"/>
      <c r="INT304"/>
      <c r="INU304"/>
      <c r="INV304"/>
      <c r="INW304"/>
      <c r="INX304"/>
      <c r="INY304"/>
      <c r="INZ304"/>
      <c r="IOA304"/>
      <c r="IOB304"/>
      <c r="IOC304"/>
      <c r="IOD304"/>
      <c r="IOE304"/>
      <c r="IOF304"/>
      <c r="IOG304"/>
      <c r="IOH304"/>
      <c r="IOI304"/>
      <c r="IOJ304"/>
      <c r="IOK304"/>
      <c r="IOL304"/>
      <c r="IOM304"/>
      <c r="ION304"/>
      <c r="IOO304"/>
      <c r="IOP304"/>
      <c r="IOQ304"/>
      <c r="IOR304"/>
      <c r="IOS304"/>
      <c r="IOT304"/>
      <c r="IOU304"/>
      <c r="IOV304"/>
      <c r="IOW304"/>
      <c r="IOX304"/>
      <c r="IOY304"/>
      <c r="IOZ304"/>
      <c r="IPA304"/>
      <c r="IPB304"/>
      <c r="IPC304"/>
      <c r="IPD304"/>
      <c r="IPE304"/>
      <c r="IPF304"/>
      <c r="IPG304"/>
      <c r="IPH304"/>
      <c r="IPI304"/>
      <c r="IPJ304"/>
      <c r="IPK304"/>
      <c r="IPL304"/>
      <c r="IPM304"/>
      <c r="IPN304"/>
      <c r="IPO304"/>
      <c r="IPP304"/>
      <c r="IPQ304"/>
      <c r="IPR304"/>
      <c r="IPS304"/>
      <c r="IPT304"/>
      <c r="IPU304"/>
      <c r="IPV304"/>
      <c r="IPW304"/>
      <c r="IPX304"/>
      <c r="IPY304"/>
      <c r="IPZ304"/>
      <c r="IQA304"/>
      <c r="IQB304"/>
      <c r="IQC304"/>
      <c r="IQD304"/>
      <c r="IQE304"/>
      <c r="IQF304"/>
      <c r="IQG304"/>
      <c r="IQH304"/>
      <c r="IQI304"/>
      <c r="IQJ304"/>
      <c r="IQK304"/>
      <c r="IQL304"/>
      <c r="IQM304"/>
      <c r="IQN304"/>
      <c r="IQO304"/>
      <c r="IQP304"/>
      <c r="IQQ304"/>
      <c r="IQR304"/>
      <c r="IQS304"/>
      <c r="IQT304"/>
      <c r="IQU304"/>
      <c r="IQV304"/>
      <c r="IQW304"/>
      <c r="IQX304"/>
      <c r="IQY304"/>
      <c r="IQZ304"/>
      <c r="IRA304"/>
      <c r="IRB304"/>
      <c r="IRC304"/>
      <c r="IRD304"/>
      <c r="IRE304"/>
      <c r="IRF304"/>
      <c r="IRG304"/>
      <c r="IRH304"/>
      <c r="IRI304"/>
      <c r="IRJ304"/>
      <c r="IRK304"/>
      <c r="IRL304"/>
      <c r="IRM304"/>
      <c r="IRN304"/>
      <c r="IRO304"/>
      <c r="IRP304"/>
      <c r="IRQ304"/>
      <c r="IRR304"/>
      <c r="IRS304"/>
      <c r="IRT304"/>
      <c r="IRU304"/>
      <c r="IRV304"/>
      <c r="IRW304"/>
      <c r="IRX304"/>
      <c r="IRY304"/>
      <c r="IRZ304"/>
      <c r="ISA304"/>
      <c r="ISB304"/>
      <c r="ISC304"/>
      <c r="ISD304"/>
      <c r="ISE304"/>
      <c r="ISF304"/>
      <c r="ISG304"/>
      <c r="ISH304"/>
      <c r="ISI304"/>
      <c r="ISJ304"/>
      <c r="ISK304"/>
      <c r="ISL304"/>
      <c r="ISM304"/>
      <c r="ISN304"/>
      <c r="ISO304"/>
      <c r="ISP304"/>
      <c r="ISQ304"/>
      <c r="ISR304"/>
      <c r="ISS304"/>
      <c r="IST304"/>
      <c r="ISU304"/>
      <c r="ISV304"/>
      <c r="ISW304"/>
      <c r="ISX304"/>
      <c r="ISY304"/>
      <c r="ISZ304"/>
      <c r="ITA304"/>
      <c r="ITB304"/>
      <c r="ITC304"/>
      <c r="ITD304"/>
      <c r="ITE304"/>
      <c r="ITF304"/>
      <c r="ITG304"/>
      <c r="ITH304"/>
      <c r="ITI304"/>
      <c r="ITJ304"/>
      <c r="ITK304"/>
      <c r="ITL304"/>
      <c r="ITM304"/>
      <c r="ITN304"/>
      <c r="ITO304"/>
      <c r="ITP304"/>
      <c r="ITQ304"/>
      <c r="ITR304"/>
      <c r="ITS304"/>
      <c r="ITT304"/>
      <c r="ITU304"/>
      <c r="ITV304"/>
      <c r="ITW304"/>
      <c r="ITX304"/>
      <c r="ITY304"/>
      <c r="ITZ304"/>
      <c r="IUA304"/>
      <c r="IUB304"/>
      <c r="IUC304"/>
      <c r="IUD304"/>
      <c r="IUE304"/>
      <c r="IUF304"/>
      <c r="IUG304"/>
      <c r="IUH304"/>
      <c r="IUI304"/>
      <c r="IUJ304"/>
      <c r="IUK304"/>
      <c r="IUL304"/>
      <c r="IUM304"/>
      <c r="IUN304"/>
      <c r="IUO304"/>
      <c r="IUP304"/>
      <c r="IUQ304"/>
      <c r="IUR304"/>
      <c r="IUS304"/>
      <c r="IUT304"/>
      <c r="IUU304"/>
      <c r="IUV304"/>
      <c r="IUW304"/>
      <c r="IUX304"/>
      <c r="IUY304"/>
      <c r="IUZ304"/>
      <c r="IVA304"/>
      <c r="IVB304"/>
      <c r="IVC304"/>
      <c r="IVD304"/>
      <c r="IVE304"/>
      <c r="IVF304"/>
      <c r="IVG304"/>
      <c r="IVH304"/>
      <c r="IVI304"/>
      <c r="IVJ304"/>
      <c r="IVK304"/>
      <c r="IVL304"/>
      <c r="IVM304"/>
      <c r="IVN304"/>
      <c r="IVO304"/>
      <c r="IVP304"/>
      <c r="IVQ304"/>
      <c r="IVR304"/>
      <c r="IVS304"/>
      <c r="IVT304"/>
      <c r="IVU304"/>
      <c r="IVV304"/>
      <c r="IVW304"/>
      <c r="IVX304"/>
      <c r="IVY304"/>
      <c r="IVZ304"/>
      <c r="IWA304"/>
      <c r="IWB304"/>
      <c r="IWC304"/>
      <c r="IWD304"/>
      <c r="IWE304"/>
      <c r="IWF304"/>
      <c r="IWG304"/>
      <c r="IWH304"/>
      <c r="IWI304"/>
      <c r="IWJ304"/>
      <c r="IWK304"/>
      <c r="IWL304"/>
      <c r="IWM304"/>
      <c r="IWN304"/>
      <c r="IWO304"/>
      <c r="IWP304"/>
      <c r="IWQ304"/>
      <c r="IWR304"/>
      <c r="IWS304"/>
      <c r="IWT304"/>
      <c r="IWU304"/>
      <c r="IWV304"/>
      <c r="IWW304"/>
      <c r="IWX304"/>
      <c r="IWY304"/>
      <c r="IWZ304"/>
      <c r="IXA304"/>
      <c r="IXB304"/>
      <c r="IXC304"/>
      <c r="IXD304"/>
      <c r="IXE304"/>
      <c r="IXF304"/>
      <c r="IXG304"/>
      <c r="IXH304"/>
      <c r="IXI304"/>
      <c r="IXJ304"/>
      <c r="IXK304"/>
      <c r="IXL304"/>
      <c r="IXM304"/>
      <c r="IXN304"/>
      <c r="IXO304"/>
      <c r="IXP304"/>
      <c r="IXQ304"/>
      <c r="IXR304"/>
      <c r="IXS304"/>
      <c r="IXT304"/>
      <c r="IXU304"/>
      <c r="IXV304"/>
      <c r="IXW304"/>
      <c r="IXX304"/>
      <c r="IXY304"/>
      <c r="IXZ304"/>
      <c r="IYA304"/>
      <c r="IYB304"/>
      <c r="IYC304"/>
      <c r="IYD304"/>
      <c r="IYE304"/>
      <c r="IYF304"/>
      <c r="IYG304"/>
      <c r="IYH304"/>
      <c r="IYI304"/>
      <c r="IYJ304"/>
      <c r="IYK304"/>
      <c r="IYL304"/>
      <c r="IYM304"/>
      <c r="IYN304"/>
      <c r="IYO304"/>
      <c r="IYP304"/>
      <c r="IYQ304"/>
      <c r="IYR304"/>
      <c r="IYS304"/>
      <c r="IYT304"/>
      <c r="IYU304"/>
      <c r="IYV304"/>
      <c r="IYW304"/>
      <c r="IYX304"/>
      <c r="IYY304"/>
      <c r="IYZ304"/>
      <c r="IZA304"/>
      <c r="IZB304"/>
      <c r="IZC304"/>
      <c r="IZD304"/>
      <c r="IZE304"/>
      <c r="IZF304"/>
      <c r="IZG304"/>
      <c r="IZH304"/>
      <c r="IZI304"/>
      <c r="IZJ304"/>
      <c r="IZK304"/>
      <c r="IZL304"/>
      <c r="IZM304"/>
      <c r="IZN304"/>
      <c r="IZO304"/>
      <c r="IZP304"/>
      <c r="IZQ304"/>
      <c r="IZR304"/>
      <c r="IZS304"/>
      <c r="IZT304"/>
      <c r="IZU304"/>
      <c r="IZV304"/>
      <c r="IZW304"/>
      <c r="IZX304"/>
      <c r="IZY304"/>
      <c r="IZZ304"/>
      <c r="JAA304"/>
      <c r="JAB304"/>
      <c r="JAC304"/>
      <c r="JAD304"/>
      <c r="JAE304"/>
      <c r="JAF304"/>
      <c r="JAG304"/>
      <c r="JAH304"/>
      <c r="JAI304"/>
      <c r="JAJ304"/>
      <c r="JAK304"/>
      <c r="JAL304"/>
      <c r="JAM304"/>
      <c r="JAN304"/>
      <c r="JAO304"/>
      <c r="JAP304"/>
      <c r="JAQ304"/>
      <c r="JAR304"/>
      <c r="JAS304"/>
      <c r="JAT304"/>
      <c r="JAU304"/>
      <c r="JAV304"/>
      <c r="JAW304"/>
      <c r="JAX304"/>
      <c r="JAY304"/>
      <c r="JAZ304"/>
      <c r="JBA304"/>
      <c r="JBB304"/>
      <c r="JBC304"/>
      <c r="JBD304"/>
      <c r="JBE304"/>
      <c r="JBF304"/>
      <c r="JBG304"/>
      <c r="JBH304"/>
      <c r="JBI304"/>
      <c r="JBJ304"/>
      <c r="JBK304"/>
      <c r="JBL304"/>
      <c r="JBM304"/>
      <c r="JBN304"/>
      <c r="JBO304"/>
      <c r="JBP304"/>
      <c r="JBQ304"/>
      <c r="JBR304"/>
      <c r="JBS304"/>
      <c r="JBT304"/>
      <c r="JBU304"/>
      <c r="JBV304"/>
      <c r="JBW304"/>
      <c r="JBX304"/>
      <c r="JBY304"/>
      <c r="JBZ304"/>
      <c r="JCA304"/>
      <c r="JCB304"/>
      <c r="JCC304"/>
      <c r="JCD304"/>
      <c r="JCE304"/>
      <c r="JCF304"/>
      <c r="JCG304"/>
      <c r="JCH304"/>
      <c r="JCI304"/>
      <c r="JCJ304"/>
      <c r="JCK304"/>
      <c r="JCL304"/>
      <c r="JCM304"/>
      <c r="JCN304"/>
      <c r="JCO304"/>
      <c r="JCP304"/>
      <c r="JCQ304"/>
      <c r="JCR304"/>
      <c r="JCS304"/>
      <c r="JCT304"/>
      <c r="JCU304"/>
      <c r="JCV304"/>
      <c r="JCW304"/>
      <c r="JCX304"/>
      <c r="JCY304"/>
      <c r="JCZ304"/>
      <c r="JDA304"/>
      <c r="JDB304"/>
      <c r="JDC304"/>
      <c r="JDD304"/>
      <c r="JDE304"/>
      <c r="JDF304"/>
      <c r="JDG304"/>
      <c r="JDH304"/>
      <c r="JDI304"/>
      <c r="JDJ304"/>
      <c r="JDK304"/>
      <c r="JDL304"/>
      <c r="JDM304"/>
      <c r="JDN304"/>
      <c r="JDO304"/>
      <c r="JDP304"/>
      <c r="JDQ304"/>
      <c r="JDR304"/>
      <c r="JDS304"/>
      <c r="JDT304"/>
      <c r="JDU304"/>
      <c r="JDV304"/>
      <c r="JDW304"/>
      <c r="JDX304"/>
      <c r="JDY304"/>
      <c r="JDZ304"/>
      <c r="JEA304"/>
      <c r="JEB304"/>
      <c r="JEC304"/>
      <c r="JED304"/>
      <c r="JEE304"/>
      <c r="JEF304"/>
      <c r="JEG304"/>
      <c r="JEH304"/>
      <c r="JEI304"/>
      <c r="JEJ304"/>
      <c r="JEK304"/>
      <c r="JEL304"/>
      <c r="JEM304"/>
      <c r="JEN304"/>
      <c r="JEO304"/>
      <c r="JEP304"/>
      <c r="JEQ304"/>
      <c r="JER304"/>
      <c r="JES304"/>
      <c r="JET304"/>
      <c r="JEU304"/>
      <c r="JEV304"/>
      <c r="JEW304"/>
      <c r="JEX304"/>
      <c r="JEY304"/>
      <c r="JEZ304"/>
      <c r="JFA304"/>
      <c r="JFB304"/>
      <c r="JFC304"/>
      <c r="JFD304"/>
      <c r="JFE304"/>
      <c r="JFF304"/>
      <c r="JFG304"/>
      <c r="JFH304"/>
      <c r="JFI304"/>
      <c r="JFJ304"/>
      <c r="JFK304"/>
      <c r="JFL304"/>
      <c r="JFM304"/>
      <c r="JFN304"/>
      <c r="JFO304"/>
      <c r="JFP304"/>
      <c r="JFQ304"/>
      <c r="JFR304"/>
      <c r="JFS304"/>
      <c r="JFT304"/>
      <c r="JFU304"/>
      <c r="JFV304"/>
      <c r="JFW304"/>
      <c r="JFX304"/>
      <c r="JFY304"/>
      <c r="JFZ304"/>
      <c r="JGA304"/>
      <c r="JGB304"/>
      <c r="JGC304"/>
      <c r="JGD304"/>
      <c r="JGE304"/>
      <c r="JGF304"/>
      <c r="JGG304"/>
      <c r="JGH304"/>
      <c r="JGI304"/>
      <c r="JGJ304"/>
      <c r="JGK304"/>
      <c r="JGL304"/>
      <c r="JGM304"/>
      <c r="JGN304"/>
      <c r="JGO304"/>
      <c r="JGP304"/>
      <c r="JGQ304"/>
      <c r="JGR304"/>
      <c r="JGS304"/>
      <c r="JGT304"/>
      <c r="JGU304"/>
      <c r="JGV304"/>
      <c r="JGW304"/>
      <c r="JGX304"/>
      <c r="JGY304"/>
      <c r="JGZ304"/>
      <c r="JHA304"/>
      <c r="JHB304"/>
      <c r="JHC304"/>
      <c r="JHD304"/>
      <c r="JHE304"/>
      <c r="JHF304"/>
      <c r="JHG304"/>
      <c r="JHH304"/>
      <c r="JHI304"/>
      <c r="JHJ304"/>
      <c r="JHK304"/>
      <c r="JHL304"/>
      <c r="JHM304"/>
      <c r="JHN304"/>
      <c r="JHO304"/>
      <c r="JHP304"/>
      <c r="JHQ304"/>
      <c r="JHR304"/>
      <c r="JHS304"/>
      <c r="JHT304"/>
      <c r="JHU304"/>
      <c r="JHV304"/>
      <c r="JHW304"/>
      <c r="JHX304"/>
      <c r="JHY304"/>
      <c r="JHZ304"/>
      <c r="JIA304"/>
      <c r="JIB304"/>
      <c r="JIC304"/>
      <c r="JID304"/>
      <c r="JIE304"/>
      <c r="JIF304"/>
      <c r="JIG304"/>
      <c r="JIH304"/>
      <c r="JII304"/>
      <c r="JIJ304"/>
      <c r="JIK304"/>
      <c r="JIL304"/>
      <c r="JIM304"/>
      <c r="JIN304"/>
      <c r="JIO304"/>
      <c r="JIP304"/>
      <c r="JIQ304"/>
      <c r="JIR304"/>
      <c r="JIS304"/>
      <c r="JIT304"/>
      <c r="JIU304"/>
      <c r="JIV304"/>
      <c r="JIW304"/>
      <c r="JIX304"/>
      <c r="JIY304"/>
      <c r="JIZ304"/>
      <c r="JJA304"/>
      <c r="JJB304"/>
      <c r="JJC304"/>
      <c r="JJD304"/>
      <c r="JJE304"/>
      <c r="JJF304"/>
      <c r="JJG304"/>
      <c r="JJH304"/>
      <c r="JJI304"/>
      <c r="JJJ304"/>
      <c r="JJK304"/>
      <c r="JJL304"/>
      <c r="JJM304"/>
      <c r="JJN304"/>
      <c r="JJO304"/>
      <c r="JJP304"/>
      <c r="JJQ304"/>
      <c r="JJR304"/>
      <c r="JJS304"/>
      <c r="JJT304"/>
      <c r="JJU304"/>
      <c r="JJV304"/>
      <c r="JJW304"/>
      <c r="JJX304"/>
      <c r="JJY304"/>
      <c r="JJZ304"/>
      <c r="JKA304"/>
      <c r="JKB304"/>
      <c r="JKC304"/>
      <c r="JKD304"/>
      <c r="JKE304"/>
      <c r="JKF304"/>
      <c r="JKG304"/>
      <c r="JKH304"/>
      <c r="JKI304"/>
      <c r="JKJ304"/>
      <c r="JKK304"/>
      <c r="JKL304"/>
      <c r="JKM304"/>
      <c r="JKN304"/>
      <c r="JKO304"/>
      <c r="JKP304"/>
      <c r="JKQ304"/>
      <c r="JKR304"/>
      <c r="JKS304"/>
      <c r="JKT304"/>
      <c r="JKU304"/>
      <c r="JKV304"/>
      <c r="JKW304"/>
      <c r="JKX304"/>
      <c r="JKY304"/>
      <c r="JKZ304"/>
      <c r="JLA304"/>
      <c r="JLB304"/>
      <c r="JLC304"/>
      <c r="JLD304"/>
      <c r="JLE304"/>
      <c r="JLF304"/>
      <c r="JLG304"/>
      <c r="JLH304"/>
      <c r="JLI304"/>
      <c r="JLJ304"/>
      <c r="JLK304"/>
      <c r="JLL304"/>
      <c r="JLM304"/>
      <c r="JLN304"/>
      <c r="JLO304"/>
      <c r="JLP304"/>
      <c r="JLQ304"/>
      <c r="JLR304"/>
      <c r="JLS304"/>
      <c r="JLT304"/>
      <c r="JLU304"/>
      <c r="JLV304"/>
      <c r="JLW304"/>
      <c r="JLX304"/>
      <c r="JLY304"/>
      <c r="JLZ304"/>
      <c r="JMA304"/>
      <c r="JMB304"/>
      <c r="JMC304"/>
      <c r="JMD304"/>
      <c r="JME304"/>
      <c r="JMF304"/>
      <c r="JMG304"/>
      <c r="JMH304"/>
      <c r="JMI304"/>
      <c r="JMJ304"/>
      <c r="JMK304"/>
      <c r="JML304"/>
      <c r="JMM304"/>
      <c r="JMN304"/>
      <c r="JMO304"/>
      <c r="JMP304"/>
      <c r="JMQ304"/>
      <c r="JMR304"/>
      <c r="JMS304"/>
      <c r="JMT304"/>
      <c r="JMU304"/>
      <c r="JMV304"/>
      <c r="JMW304"/>
      <c r="JMX304"/>
      <c r="JMY304"/>
      <c r="JMZ304"/>
      <c r="JNA304"/>
      <c r="JNB304"/>
      <c r="JNC304"/>
      <c r="JND304"/>
      <c r="JNE304"/>
      <c r="JNF304"/>
      <c r="JNG304"/>
      <c r="JNH304"/>
      <c r="JNI304"/>
      <c r="JNJ304"/>
      <c r="JNK304"/>
      <c r="JNL304"/>
      <c r="JNM304"/>
      <c r="JNN304"/>
      <c r="JNO304"/>
      <c r="JNP304"/>
      <c r="JNQ304"/>
      <c r="JNR304"/>
      <c r="JNS304"/>
      <c r="JNT304"/>
      <c r="JNU304"/>
      <c r="JNV304"/>
      <c r="JNW304"/>
      <c r="JNX304"/>
      <c r="JNY304"/>
      <c r="JNZ304"/>
      <c r="JOA304"/>
      <c r="JOB304"/>
      <c r="JOC304"/>
      <c r="JOD304"/>
      <c r="JOE304"/>
      <c r="JOF304"/>
      <c r="JOG304"/>
      <c r="JOH304"/>
      <c r="JOI304"/>
      <c r="JOJ304"/>
      <c r="JOK304"/>
      <c r="JOL304"/>
      <c r="JOM304"/>
      <c r="JON304"/>
      <c r="JOO304"/>
      <c r="JOP304"/>
      <c r="JOQ304"/>
      <c r="JOR304"/>
      <c r="JOS304"/>
      <c r="JOT304"/>
      <c r="JOU304"/>
      <c r="JOV304"/>
      <c r="JOW304"/>
      <c r="JOX304"/>
      <c r="JOY304"/>
      <c r="JOZ304"/>
      <c r="JPA304"/>
      <c r="JPB304"/>
      <c r="JPC304"/>
      <c r="JPD304"/>
      <c r="JPE304"/>
      <c r="JPF304"/>
      <c r="JPG304"/>
      <c r="JPH304"/>
      <c r="JPI304"/>
      <c r="JPJ304"/>
      <c r="JPK304"/>
      <c r="JPL304"/>
      <c r="JPM304"/>
      <c r="JPN304"/>
      <c r="JPO304"/>
      <c r="JPP304"/>
      <c r="JPQ304"/>
      <c r="JPR304"/>
      <c r="JPS304"/>
      <c r="JPT304"/>
      <c r="JPU304"/>
      <c r="JPV304"/>
      <c r="JPW304"/>
      <c r="JPX304"/>
      <c r="JPY304"/>
      <c r="JPZ304"/>
      <c r="JQA304"/>
      <c r="JQB304"/>
      <c r="JQC304"/>
      <c r="JQD304"/>
      <c r="JQE304"/>
      <c r="JQF304"/>
      <c r="JQG304"/>
      <c r="JQH304"/>
      <c r="JQI304"/>
      <c r="JQJ304"/>
      <c r="JQK304"/>
      <c r="JQL304"/>
      <c r="JQM304"/>
      <c r="JQN304"/>
      <c r="JQO304"/>
      <c r="JQP304"/>
      <c r="JQQ304"/>
      <c r="JQR304"/>
      <c r="JQS304"/>
      <c r="JQT304"/>
      <c r="JQU304"/>
      <c r="JQV304"/>
      <c r="JQW304"/>
      <c r="JQX304"/>
      <c r="JQY304"/>
      <c r="JQZ304"/>
      <c r="JRA304"/>
      <c r="JRB304"/>
      <c r="JRC304"/>
      <c r="JRD304"/>
      <c r="JRE304"/>
      <c r="JRF304"/>
      <c r="JRG304"/>
      <c r="JRH304"/>
      <c r="JRI304"/>
      <c r="JRJ304"/>
      <c r="JRK304"/>
      <c r="JRL304"/>
      <c r="JRM304"/>
      <c r="JRN304"/>
      <c r="JRO304"/>
      <c r="JRP304"/>
      <c r="JRQ304"/>
      <c r="JRR304"/>
      <c r="JRS304"/>
      <c r="JRT304"/>
      <c r="JRU304"/>
      <c r="JRV304"/>
      <c r="JRW304"/>
      <c r="JRX304"/>
      <c r="JRY304"/>
      <c r="JRZ304"/>
      <c r="JSA304"/>
      <c r="JSB304"/>
      <c r="JSC304"/>
      <c r="JSD304"/>
      <c r="JSE304"/>
      <c r="JSF304"/>
      <c r="JSG304"/>
      <c r="JSH304"/>
      <c r="JSI304"/>
      <c r="JSJ304"/>
      <c r="JSK304"/>
      <c r="JSL304"/>
      <c r="JSM304"/>
      <c r="JSN304"/>
      <c r="JSO304"/>
      <c r="JSP304"/>
      <c r="JSQ304"/>
      <c r="JSR304"/>
      <c r="JSS304"/>
      <c r="JST304"/>
      <c r="JSU304"/>
      <c r="JSV304"/>
      <c r="JSW304"/>
      <c r="JSX304"/>
      <c r="JSY304"/>
      <c r="JSZ304"/>
      <c r="JTA304"/>
      <c r="JTB304"/>
      <c r="JTC304"/>
      <c r="JTD304"/>
      <c r="JTE304"/>
      <c r="JTF304"/>
      <c r="JTG304"/>
      <c r="JTH304"/>
      <c r="JTI304"/>
      <c r="JTJ304"/>
      <c r="JTK304"/>
      <c r="JTL304"/>
      <c r="JTM304"/>
      <c r="JTN304"/>
      <c r="JTO304"/>
      <c r="JTP304"/>
      <c r="JTQ304"/>
      <c r="JTR304"/>
      <c r="JTS304"/>
      <c r="JTT304"/>
      <c r="JTU304"/>
      <c r="JTV304"/>
      <c r="JTW304"/>
      <c r="JTX304"/>
      <c r="JTY304"/>
      <c r="JTZ304"/>
      <c r="JUA304"/>
      <c r="JUB304"/>
      <c r="JUC304"/>
      <c r="JUD304"/>
      <c r="JUE304"/>
      <c r="JUF304"/>
      <c r="JUG304"/>
      <c r="JUH304"/>
      <c r="JUI304"/>
      <c r="JUJ304"/>
      <c r="JUK304"/>
      <c r="JUL304"/>
      <c r="JUM304"/>
      <c r="JUN304"/>
      <c r="JUO304"/>
      <c r="JUP304"/>
      <c r="JUQ304"/>
      <c r="JUR304"/>
      <c r="JUS304"/>
      <c r="JUT304"/>
      <c r="JUU304"/>
      <c r="JUV304"/>
      <c r="JUW304"/>
      <c r="JUX304"/>
      <c r="JUY304"/>
      <c r="JUZ304"/>
      <c r="JVA304"/>
      <c r="JVB304"/>
      <c r="JVC304"/>
      <c r="JVD304"/>
      <c r="JVE304"/>
      <c r="JVF304"/>
      <c r="JVG304"/>
      <c r="JVH304"/>
      <c r="JVI304"/>
      <c r="JVJ304"/>
      <c r="JVK304"/>
      <c r="JVL304"/>
      <c r="JVM304"/>
      <c r="JVN304"/>
      <c r="JVO304"/>
      <c r="JVP304"/>
      <c r="JVQ304"/>
      <c r="JVR304"/>
      <c r="JVS304"/>
      <c r="JVT304"/>
      <c r="JVU304"/>
      <c r="JVV304"/>
      <c r="JVW304"/>
      <c r="JVX304"/>
      <c r="JVY304"/>
      <c r="JVZ304"/>
      <c r="JWA304"/>
      <c r="JWB304"/>
      <c r="JWC304"/>
      <c r="JWD304"/>
      <c r="JWE304"/>
      <c r="JWF304"/>
      <c r="JWG304"/>
      <c r="JWH304"/>
      <c r="JWI304"/>
      <c r="JWJ304"/>
      <c r="JWK304"/>
      <c r="JWL304"/>
      <c r="JWM304"/>
      <c r="JWN304"/>
      <c r="JWO304"/>
      <c r="JWP304"/>
      <c r="JWQ304"/>
      <c r="JWR304"/>
      <c r="JWS304"/>
      <c r="JWT304"/>
      <c r="JWU304"/>
      <c r="JWV304"/>
      <c r="JWW304"/>
      <c r="JWX304"/>
      <c r="JWY304"/>
      <c r="JWZ304"/>
      <c r="JXA304"/>
      <c r="JXB304"/>
      <c r="JXC304"/>
      <c r="JXD304"/>
      <c r="JXE304"/>
      <c r="JXF304"/>
      <c r="JXG304"/>
      <c r="JXH304"/>
      <c r="JXI304"/>
      <c r="JXJ304"/>
      <c r="JXK304"/>
      <c r="JXL304"/>
      <c r="JXM304"/>
      <c r="JXN304"/>
      <c r="JXO304"/>
      <c r="JXP304"/>
      <c r="JXQ304"/>
      <c r="JXR304"/>
      <c r="JXS304"/>
      <c r="JXT304"/>
      <c r="JXU304"/>
      <c r="JXV304"/>
      <c r="JXW304"/>
      <c r="JXX304"/>
      <c r="JXY304"/>
      <c r="JXZ304"/>
      <c r="JYA304"/>
      <c r="JYB304"/>
      <c r="JYC304"/>
      <c r="JYD304"/>
      <c r="JYE304"/>
      <c r="JYF304"/>
      <c r="JYG304"/>
      <c r="JYH304"/>
      <c r="JYI304"/>
      <c r="JYJ304"/>
      <c r="JYK304"/>
      <c r="JYL304"/>
      <c r="JYM304"/>
      <c r="JYN304"/>
      <c r="JYO304"/>
      <c r="JYP304"/>
      <c r="JYQ304"/>
      <c r="JYR304"/>
      <c r="JYS304"/>
      <c r="JYT304"/>
      <c r="JYU304"/>
      <c r="JYV304"/>
      <c r="JYW304"/>
      <c r="JYX304"/>
      <c r="JYY304"/>
      <c r="JYZ304"/>
      <c r="JZA304"/>
      <c r="JZB304"/>
      <c r="JZC304"/>
      <c r="JZD304"/>
      <c r="JZE304"/>
      <c r="JZF304"/>
      <c r="JZG304"/>
      <c r="JZH304"/>
      <c r="JZI304"/>
      <c r="JZJ304"/>
      <c r="JZK304"/>
      <c r="JZL304"/>
      <c r="JZM304"/>
      <c r="JZN304"/>
      <c r="JZO304"/>
      <c r="JZP304"/>
      <c r="JZQ304"/>
      <c r="JZR304"/>
      <c r="JZS304"/>
      <c r="JZT304"/>
      <c r="JZU304"/>
      <c r="JZV304"/>
      <c r="JZW304"/>
      <c r="JZX304"/>
      <c r="JZY304"/>
      <c r="JZZ304"/>
      <c r="KAA304"/>
      <c r="KAB304"/>
      <c r="KAC304"/>
      <c r="KAD304"/>
      <c r="KAE304"/>
      <c r="KAF304"/>
      <c r="KAG304"/>
      <c r="KAH304"/>
      <c r="KAI304"/>
      <c r="KAJ304"/>
      <c r="KAK304"/>
      <c r="KAL304"/>
      <c r="KAM304"/>
      <c r="KAN304"/>
      <c r="KAO304"/>
      <c r="KAP304"/>
      <c r="KAQ304"/>
      <c r="KAR304"/>
      <c r="KAS304"/>
      <c r="KAT304"/>
      <c r="KAU304"/>
      <c r="KAV304"/>
      <c r="KAW304"/>
      <c r="KAX304"/>
      <c r="KAY304"/>
      <c r="KAZ304"/>
      <c r="KBA304"/>
      <c r="KBB304"/>
      <c r="KBC304"/>
      <c r="KBD304"/>
      <c r="KBE304"/>
      <c r="KBF304"/>
      <c r="KBG304"/>
      <c r="KBH304"/>
      <c r="KBI304"/>
      <c r="KBJ304"/>
      <c r="KBK304"/>
      <c r="KBL304"/>
      <c r="KBM304"/>
      <c r="KBN304"/>
      <c r="KBO304"/>
      <c r="KBP304"/>
      <c r="KBQ304"/>
      <c r="KBR304"/>
      <c r="KBS304"/>
      <c r="KBT304"/>
      <c r="KBU304"/>
      <c r="KBV304"/>
      <c r="KBW304"/>
      <c r="KBX304"/>
      <c r="KBY304"/>
      <c r="KBZ304"/>
      <c r="KCA304"/>
      <c r="KCB304"/>
      <c r="KCC304"/>
      <c r="KCD304"/>
      <c r="KCE304"/>
      <c r="KCF304"/>
      <c r="KCG304"/>
      <c r="KCH304"/>
      <c r="KCI304"/>
      <c r="KCJ304"/>
      <c r="KCK304"/>
      <c r="KCL304"/>
      <c r="KCM304"/>
      <c r="KCN304"/>
      <c r="KCO304"/>
      <c r="KCP304"/>
      <c r="KCQ304"/>
      <c r="KCR304"/>
      <c r="KCS304"/>
      <c r="KCT304"/>
      <c r="KCU304"/>
      <c r="KCV304"/>
      <c r="KCW304"/>
      <c r="KCX304"/>
      <c r="KCY304"/>
      <c r="KCZ304"/>
      <c r="KDA304"/>
      <c r="KDB304"/>
      <c r="KDC304"/>
      <c r="KDD304"/>
      <c r="KDE304"/>
      <c r="KDF304"/>
      <c r="KDG304"/>
      <c r="KDH304"/>
      <c r="KDI304"/>
      <c r="KDJ304"/>
      <c r="KDK304"/>
      <c r="KDL304"/>
      <c r="KDM304"/>
      <c r="KDN304"/>
      <c r="KDO304"/>
      <c r="KDP304"/>
      <c r="KDQ304"/>
      <c r="KDR304"/>
      <c r="KDS304"/>
      <c r="KDT304"/>
      <c r="KDU304"/>
      <c r="KDV304"/>
      <c r="KDW304"/>
      <c r="KDX304"/>
      <c r="KDY304"/>
      <c r="KDZ304"/>
      <c r="KEA304"/>
      <c r="KEB304"/>
      <c r="KEC304"/>
      <c r="KED304"/>
      <c r="KEE304"/>
      <c r="KEF304"/>
      <c r="KEG304"/>
      <c r="KEH304"/>
      <c r="KEI304"/>
      <c r="KEJ304"/>
      <c r="KEK304"/>
      <c r="KEL304"/>
      <c r="KEM304"/>
      <c r="KEN304"/>
      <c r="KEO304"/>
      <c r="KEP304"/>
      <c r="KEQ304"/>
      <c r="KER304"/>
      <c r="KES304"/>
      <c r="KET304"/>
      <c r="KEU304"/>
      <c r="KEV304"/>
      <c r="KEW304"/>
      <c r="KEX304"/>
      <c r="KEY304"/>
      <c r="KEZ304"/>
      <c r="KFA304"/>
      <c r="KFB304"/>
      <c r="KFC304"/>
      <c r="KFD304"/>
      <c r="KFE304"/>
      <c r="KFF304"/>
      <c r="KFG304"/>
      <c r="KFH304"/>
      <c r="KFI304"/>
      <c r="KFJ304"/>
      <c r="KFK304"/>
      <c r="KFL304"/>
      <c r="KFM304"/>
      <c r="KFN304"/>
      <c r="KFO304"/>
      <c r="KFP304"/>
      <c r="KFQ304"/>
      <c r="KFR304"/>
      <c r="KFS304"/>
      <c r="KFT304"/>
      <c r="KFU304"/>
      <c r="KFV304"/>
      <c r="KFW304"/>
      <c r="KFX304"/>
      <c r="KFY304"/>
      <c r="KFZ304"/>
      <c r="KGA304"/>
      <c r="KGB304"/>
      <c r="KGC304"/>
      <c r="KGD304"/>
      <c r="KGE304"/>
      <c r="KGF304"/>
      <c r="KGG304"/>
      <c r="KGH304"/>
      <c r="KGI304"/>
      <c r="KGJ304"/>
      <c r="KGK304"/>
      <c r="KGL304"/>
      <c r="KGM304"/>
      <c r="KGN304"/>
      <c r="KGO304"/>
      <c r="KGP304"/>
      <c r="KGQ304"/>
      <c r="KGR304"/>
      <c r="KGS304"/>
      <c r="KGT304"/>
      <c r="KGU304"/>
      <c r="KGV304"/>
      <c r="KGW304"/>
      <c r="KGX304"/>
      <c r="KGY304"/>
      <c r="KGZ304"/>
      <c r="KHA304"/>
      <c r="KHB304"/>
      <c r="KHC304"/>
      <c r="KHD304"/>
      <c r="KHE304"/>
      <c r="KHF304"/>
      <c r="KHG304"/>
      <c r="KHH304"/>
      <c r="KHI304"/>
      <c r="KHJ304"/>
      <c r="KHK304"/>
      <c r="KHL304"/>
      <c r="KHM304"/>
      <c r="KHN304"/>
      <c r="KHO304"/>
      <c r="KHP304"/>
      <c r="KHQ304"/>
      <c r="KHR304"/>
      <c r="KHS304"/>
      <c r="KHT304"/>
      <c r="KHU304"/>
      <c r="KHV304"/>
      <c r="KHW304"/>
      <c r="KHX304"/>
      <c r="KHY304"/>
      <c r="KHZ304"/>
      <c r="KIA304"/>
      <c r="KIB304"/>
      <c r="KIC304"/>
      <c r="KID304"/>
      <c r="KIE304"/>
      <c r="KIF304"/>
      <c r="KIG304"/>
      <c r="KIH304"/>
      <c r="KII304"/>
      <c r="KIJ304"/>
      <c r="KIK304"/>
      <c r="KIL304"/>
      <c r="KIM304"/>
      <c r="KIN304"/>
      <c r="KIO304"/>
      <c r="KIP304"/>
      <c r="KIQ304"/>
      <c r="KIR304"/>
      <c r="KIS304"/>
      <c r="KIT304"/>
      <c r="KIU304"/>
      <c r="KIV304"/>
      <c r="KIW304"/>
      <c r="KIX304"/>
      <c r="KIY304"/>
      <c r="KIZ304"/>
      <c r="KJA304"/>
      <c r="KJB304"/>
      <c r="KJC304"/>
      <c r="KJD304"/>
      <c r="KJE304"/>
      <c r="KJF304"/>
      <c r="KJG304"/>
      <c r="KJH304"/>
      <c r="KJI304"/>
      <c r="KJJ304"/>
      <c r="KJK304"/>
      <c r="KJL304"/>
      <c r="KJM304"/>
      <c r="KJN304"/>
      <c r="KJO304"/>
      <c r="KJP304"/>
      <c r="KJQ304"/>
      <c r="KJR304"/>
      <c r="KJS304"/>
      <c r="KJT304"/>
      <c r="KJU304"/>
      <c r="KJV304"/>
      <c r="KJW304"/>
      <c r="KJX304"/>
      <c r="KJY304"/>
      <c r="KJZ304"/>
      <c r="KKA304"/>
      <c r="KKB304"/>
      <c r="KKC304"/>
      <c r="KKD304"/>
      <c r="KKE304"/>
      <c r="KKF304"/>
      <c r="KKG304"/>
      <c r="KKH304"/>
      <c r="KKI304"/>
      <c r="KKJ304"/>
      <c r="KKK304"/>
      <c r="KKL304"/>
      <c r="KKM304"/>
      <c r="KKN304"/>
      <c r="KKO304"/>
      <c r="KKP304"/>
      <c r="KKQ304"/>
      <c r="KKR304"/>
      <c r="KKS304"/>
      <c r="KKT304"/>
      <c r="KKU304"/>
      <c r="KKV304"/>
      <c r="KKW304"/>
      <c r="KKX304"/>
      <c r="KKY304"/>
      <c r="KKZ304"/>
      <c r="KLA304"/>
      <c r="KLB304"/>
      <c r="KLC304"/>
      <c r="KLD304"/>
      <c r="KLE304"/>
      <c r="KLF304"/>
      <c r="KLG304"/>
      <c r="KLH304"/>
      <c r="KLI304"/>
      <c r="KLJ304"/>
      <c r="KLK304"/>
      <c r="KLL304"/>
      <c r="KLM304"/>
      <c r="KLN304"/>
      <c r="KLO304"/>
      <c r="KLP304"/>
      <c r="KLQ304"/>
      <c r="KLR304"/>
      <c r="KLS304"/>
      <c r="KLT304"/>
      <c r="KLU304"/>
      <c r="KLV304"/>
      <c r="KLW304"/>
      <c r="KLX304"/>
      <c r="KLY304"/>
      <c r="KLZ304"/>
      <c r="KMA304"/>
      <c r="KMB304"/>
      <c r="KMC304"/>
      <c r="KMD304"/>
      <c r="KME304"/>
      <c r="KMF304"/>
      <c r="KMG304"/>
      <c r="KMH304"/>
      <c r="KMI304"/>
      <c r="KMJ304"/>
      <c r="KMK304"/>
      <c r="KML304"/>
      <c r="KMM304"/>
      <c r="KMN304"/>
      <c r="KMO304"/>
      <c r="KMP304"/>
      <c r="KMQ304"/>
      <c r="KMR304"/>
      <c r="KMS304"/>
      <c r="KMT304"/>
      <c r="KMU304"/>
      <c r="KMV304"/>
      <c r="KMW304"/>
      <c r="KMX304"/>
      <c r="KMY304"/>
      <c r="KMZ304"/>
      <c r="KNA304"/>
      <c r="KNB304"/>
      <c r="KNC304"/>
      <c r="KND304"/>
      <c r="KNE304"/>
      <c r="KNF304"/>
      <c r="KNG304"/>
      <c r="KNH304"/>
      <c r="KNI304"/>
      <c r="KNJ304"/>
      <c r="KNK304"/>
      <c r="KNL304"/>
      <c r="KNM304"/>
      <c r="KNN304"/>
      <c r="KNO304"/>
      <c r="KNP304"/>
      <c r="KNQ304"/>
      <c r="KNR304"/>
      <c r="KNS304"/>
      <c r="KNT304"/>
      <c r="KNU304"/>
      <c r="KNV304"/>
      <c r="KNW304"/>
      <c r="KNX304"/>
      <c r="KNY304"/>
      <c r="KNZ304"/>
      <c r="KOA304"/>
      <c r="KOB304"/>
      <c r="KOC304"/>
      <c r="KOD304"/>
      <c r="KOE304"/>
      <c r="KOF304"/>
      <c r="KOG304"/>
      <c r="KOH304"/>
      <c r="KOI304"/>
      <c r="KOJ304"/>
      <c r="KOK304"/>
      <c r="KOL304"/>
      <c r="KOM304"/>
      <c r="KON304"/>
      <c r="KOO304"/>
      <c r="KOP304"/>
      <c r="KOQ304"/>
      <c r="KOR304"/>
      <c r="KOS304"/>
      <c r="KOT304"/>
      <c r="KOU304"/>
      <c r="KOV304"/>
      <c r="KOW304"/>
      <c r="KOX304"/>
      <c r="KOY304"/>
      <c r="KOZ304"/>
      <c r="KPA304"/>
      <c r="KPB304"/>
      <c r="KPC304"/>
      <c r="KPD304"/>
      <c r="KPE304"/>
      <c r="KPF304"/>
      <c r="KPG304"/>
      <c r="KPH304"/>
      <c r="KPI304"/>
      <c r="KPJ304"/>
      <c r="KPK304"/>
      <c r="KPL304"/>
      <c r="KPM304"/>
      <c r="KPN304"/>
      <c r="KPO304"/>
      <c r="KPP304"/>
      <c r="KPQ304"/>
      <c r="KPR304"/>
      <c r="KPS304"/>
      <c r="KPT304"/>
      <c r="KPU304"/>
      <c r="KPV304"/>
      <c r="KPW304"/>
      <c r="KPX304"/>
      <c r="KPY304"/>
      <c r="KPZ304"/>
      <c r="KQA304"/>
      <c r="KQB304"/>
      <c r="KQC304"/>
      <c r="KQD304"/>
      <c r="KQE304"/>
      <c r="KQF304"/>
      <c r="KQG304"/>
      <c r="KQH304"/>
      <c r="KQI304"/>
      <c r="KQJ304"/>
      <c r="KQK304"/>
      <c r="KQL304"/>
      <c r="KQM304"/>
      <c r="KQN304"/>
      <c r="KQO304"/>
      <c r="KQP304"/>
      <c r="KQQ304"/>
      <c r="KQR304"/>
      <c r="KQS304"/>
      <c r="KQT304"/>
      <c r="KQU304"/>
      <c r="KQV304"/>
      <c r="KQW304"/>
      <c r="KQX304"/>
      <c r="KQY304"/>
      <c r="KQZ304"/>
      <c r="KRA304"/>
      <c r="KRB304"/>
      <c r="KRC304"/>
      <c r="KRD304"/>
      <c r="KRE304"/>
      <c r="KRF304"/>
      <c r="KRG304"/>
      <c r="KRH304"/>
      <c r="KRI304"/>
      <c r="KRJ304"/>
      <c r="KRK304"/>
      <c r="KRL304"/>
      <c r="KRM304"/>
      <c r="KRN304"/>
      <c r="KRO304"/>
      <c r="KRP304"/>
      <c r="KRQ304"/>
      <c r="KRR304"/>
      <c r="KRS304"/>
      <c r="KRT304"/>
      <c r="KRU304"/>
      <c r="KRV304"/>
      <c r="KRW304"/>
      <c r="KRX304"/>
      <c r="KRY304"/>
      <c r="KRZ304"/>
      <c r="KSA304"/>
      <c r="KSB304"/>
      <c r="KSC304"/>
      <c r="KSD304"/>
      <c r="KSE304"/>
      <c r="KSF304"/>
      <c r="KSG304"/>
      <c r="KSH304"/>
      <c r="KSI304"/>
      <c r="KSJ304"/>
      <c r="KSK304"/>
      <c r="KSL304"/>
      <c r="KSM304"/>
      <c r="KSN304"/>
      <c r="KSO304"/>
      <c r="KSP304"/>
      <c r="KSQ304"/>
      <c r="KSR304"/>
      <c r="KSS304"/>
      <c r="KST304"/>
      <c r="KSU304"/>
      <c r="KSV304"/>
      <c r="KSW304"/>
      <c r="KSX304"/>
      <c r="KSY304"/>
      <c r="KSZ304"/>
      <c r="KTA304"/>
      <c r="KTB304"/>
      <c r="KTC304"/>
      <c r="KTD304"/>
      <c r="KTE304"/>
      <c r="KTF304"/>
      <c r="KTG304"/>
      <c r="KTH304"/>
      <c r="KTI304"/>
      <c r="KTJ304"/>
      <c r="KTK304"/>
      <c r="KTL304"/>
      <c r="KTM304"/>
      <c r="KTN304"/>
      <c r="KTO304"/>
      <c r="KTP304"/>
      <c r="KTQ304"/>
      <c r="KTR304"/>
      <c r="KTS304"/>
      <c r="KTT304"/>
      <c r="KTU304"/>
      <c r="KTV304"/>
      <c r="KTW304"/>
      <c r="KTX304"/>
      <c r="KTY304"/>
      <c r="KTZ304"/>
      <c r="KUA304"/>
      <c r="KUB304"/>
      <c r="KUC304"/>
      <c r="KUD304"/>
      <c r="KUE304"/>
      <c r="KUF304"/>
      <c r="KUG304"/>
      <c r="KUH304"/>
      <c r="KUI304"/>
      <c r="KUJ304"/>
      <c r="KUK304"/>
      <c r="KUL304"/>
      <c r="KUM304"/>
      <c r="KUN304"/>
      <c r="KUO304"/>
      <c r="KUP304"/>
      <c r="KUQ304"/>
      <c r="KUR304"/>
      <c r="KUS304"/>
      <c r="KUT304"/>
      <c r="KUU304"/>
      <c r="KUV304"/>
      <c r="KUW304"/>
      <c r="KUX304"/>
      <c r="KUY304"/>
      <c r="KUZ304"/>
      <c r="KVA304"/>
      <c r="KVB304"/>
      <c r="KVC304"/>
      <c r="KVD304"/>
      <c r="KVE304"/>
      <c r="KVF304"/>
      <c r="KVG304"/>
      <c r="KVH304"/>
      <c r="KVI304"/>
      <c r="KVJ304"/>
      <c r="KVK304"/>
      <c r="KVL304"/>
      <c r="KVM304"/>
      <c r="KVN304"/>
      <c r="KVO304"/>
      <c r="KVP304"/>
      <c r="KVQ304"/>
      <c r="KVR304"/>
      <c r="KVS304"/>
      <c r="KVT304"/>
      <c r="KVU304"/>
      <c r="KVV304"/>
      <c r="KVW304"/>
      <c r="KVX304"/>
      <c r="KVY304"/>
      <c r="KVZ304"/>
      <c r="KWA304"/>
      <c r="KWB304"/>
      <c r="KWC304"/>
      <c r="KWD304"/>
      <c r="KWE304"/>
      <c r="KWF304"/>
      <c r="KWG304"/>
      <c r="KWH304"/>
      <c r="KWI304"/>
      <c r="KWJ304"/>
      <c r="KWK304"/>
      <c r="KWL304"/>
      <c r="KWM304"/>
      <c r="KWN304"/>
      <c r="KWO304"/>
      <c r="KWP304"/>
      <c r="KWQ304"/>
      <c r="KWR304"/>
      <c r="KWS304"/>
      <c r="KWT304"/>
      <c r="KWU304"/>
      <c r="KWV304"/>
      <c r="KWW304"/>
      <c r="KWX304"/>
      <c r="KWY304"/>
      <c r="KWZ304"/>
      <c r="KXA304"/>
      <c r="KXB304"/>
      <c r="KXC304"/>
      <c r="KXD304"/>
      <c r="KXE304"/>
      <c r="KXF304"/>
      <c r="KXG304"/>
      <c r="KXH304"/>
      <c r="KXI304"/>
      <c r="KXJ304"/>
      <c r="KXK304"/>
      <c r="KXL304"/>
      <c r="KXM304"/>
      <c r="KXN304"/>
      <c r="KXO304"/>
      <c r="KXP304"/>
      <c r="KXQ304"/>
      <c r="KXR304"/>
      <c r="KXS304"/>
      <c r="KXT304"/>
      <c r="KXU304"/>
      <c r="KXV304"/>
      <c r="KXW304"/>
      <c r="KXX304"/>
      <c r="KXY304"/>
      <c r="KXZ304"/>
      <c r="KYA304"/>
      <c r="KYB304"/>
      <c r="KYC304"/>
      <c r="KYD304"/>
      <c r="KYE304"/>
      <c r="KYF304"/>
      <c r="KYG304"/>
      <c r="KYH304"/>
      <c r="KYI304"/>
      <c r="KYJ304"/>
      <c r="KYK304"/>
      <c r="KYL304"/>
      <c r="KYM304"/>
      <c r="KYN304"/>
      <c r="KYO304"/>
      <c r="KYP304"/>
      <c r="KYQ304"/>
      <c r="KYR304"/>
      <c r="KYS304"/>
      <c r="KYT304"/>
      <c r="KYU304"/>
      <c r="KYV304"/>
      <c r="KYW304"/>
      <c r="KYX304"/>
      <c r="KYY304"/>
      <c r="KYZ304"/>
      <c r="KZA304"/>
      <c r="KZB304"/>
      <c r="KZC304"/>
      <c r="KZD304"/>
      <c r="KZE304"/>
      <c r="KZF304"/>
      <c r="KZG304"/>
      <c r="KZH304"/>
      <c r="KZI304"/>
      <c r="KZJ304"/>
      <c r="KZK304"/>
      <c r="KZL304"/>
      <c r="KZM304"/>
      <c r="KZN304"/>
      <c r="KZO304"/>
      <c r="KZP304"/>
      <c r="KZQ304"/>
      <c r="KZR304"/>
      <c r="KZS304"/>
      <c r="KZT304"/>
      <c r="KZU304"/>
      <c r="KZV304"/>
      <c r="KZW304"/>
      <c r="KZX304"/>
      <c r="KZY304"/>
      <c r="KZZ304"/>
      <c r="LAA304"/>
      <c r="LAB304"/>
      <c r="LAC304"/>
      <c r="LAD304"/>
      <c r="LAE304"/>
      <c r="LAF304"/>
      <c r="LAG304"/>
      <c r="LAH304"/>
      <c r="LAI304"/>
      <c r="LAJ304"/>
      <c r="LAK304"/>
      <c r="LAL304"/>
      <c r="LAM304"/>
      <c r="LAN304"/>
      <c r="LAO304"/>
      <c r="LAP304"/>
      <c r="LAQ304"/>
      <c r="LAR304"/>
      <c r="LAS304"/>
      <c r="LAT304"/>
      <c r="LAU304"/>
      <c r="LAV304"/>
      <c r="LAW304"/>
      <c r="LAX304"/>
      <c r="LAY304"/>
      <c r="LAZ304"/>
      <c r="LBA304"/>
      <c r="LBB304"/>
      <c r="LBC304"/>
      <c r="LBD304"/>
      <c r="LBE304"/>
      <c r="LBF304"/>
      <c r="LBG304"/>
      <c r="LBH304"/>
      <c r="LBI304"/>
      <c r="LBJ304"/>
      <c r="LBK304"/>
      <c r="LBL304"/>
      <c r="LBM304"/>
      <c r="LBN304"/>
      <c r="LBO304"/>
      <c r="LBP304"/>
      <c r="LBQ304"/>
      <c r="LBR304"/>
      <c r="LBS304"/>
      <c r="LBT304"/>
      <c r="LBU304"/>
      <c r="LBV304"/>
      <c r="LBW304"/>
      <c r="LBX304"/>
      <c r="LBY304"/>
      <c r="LBZ304"/>
      <c r="LCA304"/>
      <c r="LCB304"/>
      <c r="LCC304"/>
      <c r="LCD304"/>
      <c r="LCE304"/>
      <c r="LCF304"/>
      <c r="LCG304"/>
      <c r="LCH304"/>
      <c r="LCI304"/>
      <c r="LCJ304"/>
      <c r="LCK304"/>
      <c r="LCL304"/>
      <c r="LCM304"/>
      <c r="LCN304"/>
      <c r="LCO304"/>
      <c r="LCP304"/>
      <c r="LCQ304"/>
      <c r="LCR304"/>
      <c r="LCS304"/>
      <c r="LCT304"/>
      <c r="LCU304"/>
      <c r="LCV304"/>
      <c r="LCW304"/>
      <c r="LCX304"/>
      <c r="LCY304"/>
      <c r="LCZ304"/>
      <c r="LDA304"/>
      <c r="LDB304"/>
      <c r="LDC304"/>
      <c r="LDD304"/>
      <c r="LDE304"/>
      <c r="LDF304"/>
      <c r="LDG304"/>
      <c r="LDH304"/>
      <c r="LDI304"/>
      <c r="LDJ304"/>
      <c r="LDK304"/>
      <c r="LDL304"/>
      <c r="LDM304"/>
      <c r="LDN304"/>
      <c r="LDO304"/>
      <c r="LDP304"/>
      <c r="LDQ304"/>
      <c r="LDR304"/>
      <c r="LDS304"/>
      <c r="LDT304"/>
      <c r="LDU304"/>
      <c r="LDV304"/>
      <c r="LDW304"/>
      <c r="LDX304"/>
      <c r="LDY304"/>
      <c r="LDZ304"/>
      <c r="LEA304"/>
      <c r="LEB304"/>
      <c r="LEC304"/>
      <c r="LED304"/>
      <c r="LEE304"/>
      <c r="LEF304"/>
      <c r="LEG304"/>
      <c r="LEH304"/>
      <c r="LEI304"/>
      <c r="LEJ304"/>
      <c r="LEK304"/>
      <c r="LEL304"/>
      <c r="LEM304"/>
      <c r="LEN304"/>
      <c r="LEO304"/>
      <c r="LEP304"/>
      <c r="LEQ304"/>
      <c r="LER304"/>
      <c r="LES304"/>
      <c r="LET304"/>
      <c r="LEU304"/>
      <c r="LEV304"/>
      <c r="LEW304"/>
      <c r="LEX304"/>
      <c r="LEY304"/>
      <c r="LEZ304"/>
      <c r="LFA304"/>
      <c r="LFB304"/>
      <c r="LFC304"/>
      <c r="LFD304"/>
      <c r="LFE304"/>
      <c r="LFF304"/>
      <c r="LFG304"/>
      <c r="LFH304"/>
      <c r="LFI304"/>
      <c r="LFJ304"/>
      <c r="LFK304"/>
      <c r="LFL304"/>
      <c r="LFM304"/>
      <c r="LFN304"/>
      <c r="LFO304"/>
      <c r="LFP304"/>
      <c r="LFQ304"/>
      <c r="LFR304"/>
      <c r="LFS304"/>
      <c r="LFT304"/>
      <c r="LFU304"/>
      <c r="LFV304"/>
      <c r="LFW304"/>
      <c r="LFX304"/>
      <c r="LFY304"/>
      <c r="LFZ304"/>
      <c r="LGA304"/>
      <c r="LGB304"/>
      <c r="LGC304"/>
      <c r="LGD304"/>
      <c r="LGE304"/>
      <c r="LGF304"/>
      <c r="LGG304"/>
      <c r="LGH304"/>
      <c r="LGI304"/>
      <c r="LGJ304"/>
      <c r="LGK304"/>
      <c r="LGL304"/>
      <c r="LGM304"/>
      <c r="LGN304"/>
      <c r="LGO304"/>
      <c r="LGP304"/>
      <c r="LGQ304"/>
      <c r="LGR304"/>
      <c r="LGS304"/>
      <c r="LGT304"/>
      <c r="LGU304"/>
      <c r="LGV304"/>
      <c r="LGW304"/>
      <c r="LGX304"/>
      <c r="LGY304"/>
      <c r="LGZ304"/>
      <c r="LHA304"/>
      <c r="LHB304"/>
      <c r="LHC304"/>
      <c r="LHD304"/>
      <c r="LHE304"/>
      <c r="LHF304"/>
      <c r="LHG304"/>
      <c r="LHH304"/>
      <c r="LHI304"/>
      <c r="LHJ304"/>
      <c r="LHK304"/>
      <c r="LHL304"/>
      <c r="LHM304"/>
      <c r="LHN304"/>
      <c r="LHO304"/>
      <c r="LHP304"/>
      <c r="LHQ304"/>
      <c r="LHR304"/>
      <c r="LHS304"/>
      <c r="LHT304"/>
      <c r="LHU304"/>
      <c r="LHV304"/>
      <c r="LHW304"/>
      <c r="LHX304"/>
      <c r="LHY304"/>
      <c r="LHZ304"/>
      <c r="LIA304"/>
      <c r="LIB304"/>
      <c r="LIC304"/>
      <c r="LID304"/>
      <c r="LIE304"/>
      <c r="LIF304"/>
      <c r="LIG304"/>
      <c r="LIH304"/>
      <c r="LII304"/>
      <c r="LIJ304"/>
      <c r="LIK304"/>
      <c r="LIL304"/>
      <c r="LIM304"/>
      <c r="LIN304"/>
      <c r="LIO304"/>
      <c r="LIP304"/>
      <c r="LIQ304"/>
      <c r="LIR304"/>
      <c r="LIS304"/>
      <c r="LIT304"/>
      <c r="LIU304"/>
      <c r="LIV304"/>
      <c r="LIW304"/>
      <c r="LIX304"/>
      <c r="LIY304"/>
      <c r="LIZ304"/>
      <c r="LJA304"/>
      <c r="LJB304"/>
      <c r="LJC304"/>
      <c r="LJD304"/>
      <c r="LJE304"/>
      <c r="LJF304"/>
      <c r="LJG304"/>
      <c r="LJH304"/>
      <c r="LJI304"/>
      <c r="LJJ304"/>
      <c r="LJK304"/>
      <c r="LJL304"/>
      <c r="LJM304"/>
      <c r="LJN304"/>
      <c r="LJO304"/>
      <c r="LJP304"/>
      <c r="LJQ304"/>
      <c r="LJR304"/>
      <c r="LJS304"/>
      <c r="LJT304"/>
      <c r="LJU304"/>
      <c r="LJV304"/>
      <c r="LJW304"/>
      <c r="LJX304"/>
      <c r="LJY304"/>
      <c r="LJZ304"/>
      <c r="LKA304"/>
      <c r="LKB304"/>
      <c r="LKC304"/>
      <c r="LKD304"/>
      <c r="LKE304"/>
      <c r="LKF304"/>
      <c r="LKG304"/>
      <c r="LKH304"/>
      <c r="LKI304"/>
      <c r="LKJ304"/>
      <c r="LKK304"/>
      <c r="LKL304"/>
      <c r="LKM304"/>
      <c r="LKN304"/>
      <c r="LKO304"/>
      <c r="LKP304"/>
      <c r="LKQ304"/>
      <c r="LKR304"/>
      <c r="LKS304"/>
      <c r="LKT304"/>
      <c r="LKU304"/>
      <c r="LKV304"/>
      <c r="LKW304"/>
      <c r="LKX304"/>
      <c r="LKY304"/>
      <c r="LKZ304"/>
      <c r="LLA304"/>
      <c r="LLB304"/>
      <c r="LLC304"/>
      <c r="LLD304"/>
      <c r="LLE304"/>
      <c r="LLF304"/>
      <c r="LLG304"/>
      <c r="LLH304"/>
      <c r="LLI304"/>
      <c r="LLJ304"/>
      <c r="LLK304"/>
      <c r="LLL304"/>
      <c r="LLM304"/>
      <c r="LLN304"/>
      <c r="LLO304"/>
      <c r="LLP304"/>
      <c r="LLQ304"/>
      <c r="LLR304"/>
      <c r="LLS304"/>
      <c r="LLT304"/>
      <c r="LLU304"/>
      <c r="LLV304"/>
      <c r="LLW304"/>
      <c r="LLX304"/>
      <c r="LLY304"/>
      <c r="LLZ304"/>
      <c r="LMA304"/>
      <c r="LMB304"/>
      <c r="LMC304"/>
      <c r="LMD304"/>
      <c r="LME304"/>
      <c r="LMF304"/>
      <c r="LMG304"/>
      <c r="LMH304"/>
      <c r="LMI304"/>
      <c r="LMJ304"/>
      <c r="LMK304"/>
      <c r="LML304"/>
      <c r="LMM304"/>
      <c r="LMN304"/>
      <c r="LMO304"/>
      <c r="LMP304"/>
      <c r="LMQ304"/>
      <c r="LMR304"/>
      <c r="LMS304"/>
      <c r="LMT304"/>
      <c r="LMU304"/>
      <c r="LMV304"/>
      <c r="LMW304"/>
      <c r="LMX304"/>
      <c r="LMY304"/>
      <c r="LMZ304"/>
      <c r="LNA304"/>
      <c r="LNB304"/>
      <c r="LNC304"/>
      <c r="LND304"/>
      <c r="LNE304"/>
      <c r="LNF304"/>
      <c r="LNG304"/>
      <c r="LNH304"/>
      <c r="LNI304"/>
      <c r="LNJ304"/>
      <c r="LNK304"/>
      <c r="LNL304"/>
      <c r="LNM304"/>
      <c r="LNN304"/>
      <c r="LNO304"/>
      <c r="LNP304"/>
      <c r="LNQ304"/>
      <c r="LNR304"/>
      <c r="LNS304"/>
      <c r="LNT304"/>
      <c r="LNU304"/>
      <c r="LNV304"/>
      <c r="LNW304"/>
      <c r="LNX304"/>
      <c r="LNY304"/>
      <c r="LNZ304"/>
      <c r="LOA304"/>
      <c r="LOB304"/>
      <c r="LOC304"/>
      <c r="LOD304"/>
      <c r="LOE304"/>
      <c r="LOF304"/>
      <c r="LOG304"/>
      <c r="LOH304"/>
      <c r="LOI304"/>
      <c r="LOJ304"/>
      <c r="LOK304"/>
      <c r="LOL304"/>
      <c r="LOM304"/>
      <c r="LON304"/>
      <c r="LOO304"/>
      <c r="LOP304"/>
      <c r="LOQ304"/>
      <c r="LOR304"/>
      <c r="LOS304"/>
      <c r="LOT304"/>
      <c r="LOU304"/>
      <c r="LOV304"/>
      <c r="LOW304"/>
      <c r="LOX304"/>
      <c r="LOY304"/>
      <c r="LOZ304"/>
      <c r="LPA304"/>
      <c r="LPB304"/>
      <c r="LPC304"/>
      <c r="LPD304"/>
      <c r="LPE304"/>
      <c r="LPF304"/>
      <c r="LPG304"/>
      <c r="LPH304"/>
      <c r="LPI304"/>
      <c r="LPJ304"/>
      <c r="LPK304"/>
      <c r="LPL304"/>
      <c r="LPM304"/>
      <c r="LPN304"/>
      <c r="LPO304"/>
      <c r="LPP304"/>
      <c r="LPQ304"/>
      <c r="LPR304"/>
      <c r="LPS304"/>
      <c r="LPT304"/>
      <c r="LPU304"/>
      <c r="LPV304"/>
      <c r="LPW304"/>
      <c r="LPX304"/>
      <c r="LPY304"/>
      <c r="LPZ304"/>
      <c r="LQA304"/>
      <c r="LQB304"/>
      <c r="LQC304"/>
      <c r="LQD304"/>
      <c r="LQE304"/>
      <c r="LQF304"/>
      <c r="LQG304"/>
      <c r="LQH304"/>
      <c r="LQI304"/>
      <c r="LQJ304"/>
      <c r="LQK304"/>
      <c r="LQL304"/>
      <c r="LQM304"/>
      <c r="LQN304"/>
      <c r="LQO304"/>
      <c r="LQP304"/>
      <c r="LQQ304"/>
      <c r="LQR304"/>
      <c r="LQS304"/>
      <c r="LQT304"/>
      <c r="LQU304"/>
      <c r="LQV304"/>
      <c r="LQW304"/>
      <c r="LQX304"/>
      <c r="LQY304"/>
      <c r="LQZ304"/>
      <c r="LRA304"/>
      <c r="LRB304"/>
      <c r="LRC304"/>
      <c r="LRD304"/>
      <c r="LRE304"/>
      <c r="LRF304"/>
      <c r="LRG304"/>
      <c r="LRH304"/>
      <c r="LRI304"/>
      <c r="LRJ304"/>
      <c r="LRK304"/>
      <c r="LRL304"/>
      <c r="LRM304"/>
      <c r="LRN304"/>
      <c r="LRO304"/>
      <c r="LRP304"/>
      <c r="LRQ304"/>
      <c r="LRR304"/>
      <c r="LRS304"/>
      <c r="LRT304"/>
      <c r="LRU304"/>
      <c r="LRV304"/>
      <c r="LRW304"/>
      <c r="LRX304"/>
      <c r="LRY304"/>
      <c r="LRZ304"/>
      <c r="LSA304"/>
      <c r="LSB304"/>
      <c r="LSC304"/>
      <c r="LSD304"/>
      <c r="LSE304"/>
      <c r="LSF304"/>
      <c r="LSG304"/>
      <c r="LSH304"/>
      <c r="LSI304"/>
      <c r="LSJ304"/>
      <c r="LSK304"/>
      <c r="LSL304"/>
      <c r="LSM304"/>
      <c r="LSN304"/>
      <c r="LSO304"/>
      <c r="LSP304"/>
      <c r="LSQ304"/>
      <c r="LSR304"/>
      <c r="LSS304"/>
      <c r="LST304"/>
      <c r="LSU304"/>
      <c r="LSV304"/>
      <c r="LSW304"/>
      <c r="LSX304"/>
      <c r="LSY304"/>
      <c r="LSZ304"/>
      <c r="LTA304"/>
      <c r="LTB304"/>
      <c r="LTC304"/>
      <c r="LTD304"/>
      <c r="LTE304"/>
      <c r="LTF304"/>
      <c r="LTG304"/>
      <c r="LTH304"/>
      <c r="LTI304"/>
      <c r="LTJ304"/>
      <c r="LTK304"/>
      <c r="LTL304"/>
      <c r="LTM304"/>
      <c r="LTN304"/>
      <c r="LTO304"/>
      <c r="LTP304"/>
      <c r="LTQ304"/>
      <c r="LTR304"/>
      <c r="LTS304"/>
      <c r="LTT304"/>
      <c r="LTU304"/>
      <c r="LTV304"/>
      <c r="LTW304"/>
      <c r="LTX304"/>
      <c r="LTY304"/>
      <c r="LTZ304"/>
      <c r="LUA304"/>
      <c r="LUB304"/>
      <c r="LUC304"/>
      <c r="LUD304"/>
      <c r="LUE304"/>
      <c r="LUF304"/>
      <c r="LUG304"/>
      <c r="LUH304"/>
      <c r="LUI304"/>
      <c r="LUJ304"/>
      <c r="LUK304"/>
      <c r="LUL304"/>
      <c r="LUM304"/>
      <c r="LUN304"/>
      <c r="LUO304"/>
      <c r="LUP304"/>
      <c r="LUQ304"/>
      <c r="LUR304"/>
      <c r="LUS304"/>
      <c r="LUT304"/>
      <c r="LUU304"/>
      <c r="LUV304"/>
      <c r="LUW304"/>
      <c r="LUX304"/>
      <c r="LUY304"/>
      <c r="LUZ304"/>
      <c r="LVA304"/>
      <c r="LVB304"/>
      <c r="LVC304"/>
      <c r="LVD304"/>
      <c r="LVE304"/>
      <c r="LVF304"/>
      <c r="LVG304"/>
      <c r="LVH304"/>
      <c r="LVI304"/>
      <c r="LVJ304"/>
      <c r="LVK304"/>
      <c r="LVL304"/>
      <c r="LVM304"/>
      <c r="LVN304"/>
      <c r="LVO304"/>
      <c r="LVP304"/>
      <c r="LVQ304"/>
      <c r="LVR304"/>
      <c r="LVS304"/>
      <c r="LVT304"/>
      <c r="LVU304"/>
      <c r="LVV304"/>
      <c r="LVW304"/>
      <c r="LVX304"/>
      <c r="LVY304"/>
      <c r="LVZ304"/>
      <c r="LWA304"/>
      <c r="LWB304"/>
      <c r="LWC304"/>
      <c r="LWD304"/>
      <c r="LWE304"/>
      <c r="LWF304"/>
      <c r="LWG304"/>
      <c r="LWH304"/>
      <c r="LWI304"/>
      <c r="LWJ304"/>
      <c r="LWK304"/>
      <c r="LWL304"/>
      <c r="LWM304"/>
      <c r="LWN304"/>
      <c r="LWO304"/>
      <c r="LWP304"/>
      <c r="LWQ304"/>
      <c r="LWR304"/>
      <c r="LWS304"/>
      <c r="LWT304"/>
      <c r="LWU304"/>
      <c r="LWV304"/>
      <c r="LWW304"/>
      <c r="LWX304"/>
      <c r="LWY304"/>
      <c r="LWZ304"/>
      <c r="LXA304"/>
      <c r="LXB304"/>
      <c r="LXC304"/>
      <c r="LXD304"/>
      <c r="LXE304"/>
      <c r="LXF304"/>
      <c r="LXG304"/>
      <c r="LXH304"/>
      <c r="LXI304"/>
      <c r="LXJ304"/>
      <c r="LXK304"/>
      <c r="LXL304"/>
      <c r="LXM304"/>
      <c r="LXN304"/>
      <c r="LXO304"/>
      <c r="LXP304"/>
      <c r="LXQ304"/>
      <c r="LXR304"/>
      <c r="LXS304"/>
      <c r="LXT304"/>
      <c r="LXU304"/>
      <c r="LXV304"/>
      <c r="LXW304"/>
      <c r="LXX304"/>
      <c r="LXY304"/>
      <c r="LXZ304"/>
      <c r="LYA304"/>
      <c r="LYB304"/>
      <c r="LYC304"/>
      <c r="LYD304"/>
      <c r="LYE304"/>
      <c r="LYF304"/>
      <c r="LYG304"/>
      <c r="LYH304"/>
      <c r="LYI304"/>
      <c r="LYJ304"/>
      <c r="LYK304"/>
      <c r="LYL304"/>
      <c r="LYM304"/>
      <c r="LYN304"/>
      <c r="LYO304"/>
      <c r="LYP304"/>
      <c r="LYQ304"/>
      <c r="LYR304"/>
      <c r="LYS304"/>
      <c r="LYT304"/>
      <c r="LYU304"/>
      <c r="LYV304"/>
      <c r="LYW304"/>
      <c r="LYX304"/>
      <c r="LYY304"/>
      <c r="LYZ304"/>
      <c r="LZA304"/>
      <c r="LZB304"/>
      <c r="LZC304"/>
      <c r="LZD304"/>
      <c r="LZE304"/>
      <c r="LZF304"/>
      <c r="LZG304"/>
      <c r="LZH304"/>
      <c r="LZI304"/>
      <c r="LZJ304"/>
      <c r="LZK304"/>
      <c r="LZL304"/>
      <c r="LZM304"/>
      <c r="LZN304"/>
      <c r="LZO304"/>
      <c r="LZP304"/>
      <c r="LZQ304"/>
      <c r="LZR304"/>
      <c r="LZS304"/>
      <c r="LZT304"/>
      <c r="LZU304"/>
      <c r="LZV304"/>
      <c r="LZW304"/>
      <c r="LZX304"/>
      <c r="LZY304"/>
      <c r="LZZ304"/>
      <c r="MAA304"/>
      <c r="MAB304"/>
      <c r="MAC304"/>
      <c r="MAD304"/>
      <c r="MAE304"/>
      <c r="MAF304"/>
      <c r="MAG304"/>
      <c r="MAH304"/>
      <c r="MAI304"/>
      <c r="MAJ304"/>
      <c r="MAK304"/>
      <c r="MAL304"/>
      <c r="MAM304"/>
      <c r="MAN304"/>
      <c r="MAO304"/>
      <c r="MAP304"/>
      <c r="MAQ304"/>
      <c r="MAR304"/>
      <c r="MAS304"/>
      <c r="MAT304"/>
      <c r="MAU304"/>
      <c r="MAV304"/>
      <c r="MAW304"/>
      <c r="MAX304"/>
      <c r="MAY304"/>
      <c r="MAZ304"/>
      <c r="MBA304"/>
      <c r="MBB304"/>
      <c r="MBC304"/>
      <c r="MBD304"/>
      <c r="MBE304"/>
      <c r="MBF304"/>
      <c r="MBG304"/>
      <c r="MBH304"/>
      <c r="MBI304"/>
      <c r="MBJ304"/>
      <c r="MBK304"/>
      <c r="MBL304"/>
      <c r="MBM304"/>
      <c r="MBN304"/>
      <c r="MBO304"/>
      <c r="MBP304"/>
      <c r="MBQ304"/>
      <c r="MBR304"/>
      <c r="MBS304"/>
      <c r="MBT304"/>
      <c r="MBU304"/>
      <c r="MBV304"/>
      <c r="MBW304"/>
      <c r="MBX304"/>
      <c r="MBY304"/>
      <c r="MBZ304"/>
      <c r="MCA304"/>
      <c r="MCB304"/>
      <c r="MCC304"/>
      <c r="MCD304"/>
      <c r="MCE304"/>
      <c r="MCF304"/>
      <c r="MCG304"/>
      <c r="MCH304"/>
      <c r="MCI304"/>
      <c r="MCJ304"/>
      <c r="MCK304"/>
      <c r="MCL304"/>
      <c r="MCM304"/>
      <c r="MCN304"/>
      <c r="MCO304"/>
      <c r="MCP304"/>
      <c r="MCQ304"/>
      <c r="MCR304"/>
      <c r="MCS304"/>
      <c r="MCT304"/>
      <c r="MCU304"/>
      <c r="MCV304"/>
      <c r="MCW304"/>
      <c r="MCX304"/>
      <c r="MCY304"/>
      <c r="MCZ304"/>
      <c r="MDA304"/>
      <c r="MDB304"/>
      <c r="MDC304"/>
      <c r="MDD304"/>
      <c r="MDE304"/>
      <c r="MDF304"/>
      <c r="MDG304"/>
      <c r="MDH304"/>
      <c r="MDI304"/>
      <c r="MDJ304"/>
      <c r="MDK304"/>
      <c r="MDL304"/>
      <c r="MDM304"/>
      <c r="MDN304"/>
      <c r="MDO304"/>
      <c r="MDP304"/>
      <c r="MDQ304"/>
      <c r="MDR304"/>
      <c r="MDS304"/>
      <c r="MDT304"/>
      <c r="MDU304"/>
      <c r="MDV304"/>
      <c r="MDW304"/>
      <c r="MDX304"/>
      <c r="MDY304"/>
      <c r="MDZ304"/>
      <c r="MEA304"/>
      <c r="MEB304"/>
      <c r="MEC304"/>
      <c r="MED304"/>
      <c r="MEE304"/>
      <c r="MEF304"/>
      <c r="MEG304"/>
      <c r="MEH304"/>
      <c r="MEI304"/>
      <c r="MEJ304"/>
      <c r="MEK304"/>
      <c r="MEL304"/>
      <c r="MEM304"/>
      <c r="MEN304"/>
      <c r="MEO304"/>
      <c r="MEP304"/>
      <c r="MEQ304"/>
      <c r="MER304"/>
      <c r="MES304"/>
      <c r="MET304"/>
      <c r="MEU304"/>
      <c r="MEV304"/>
      <c r="MEW304"/>
      <c r="MEX304"/>
      <c r="MEY304"/>
      <c r="MEZ304"/>
      <c r="MFA304"/>
      <c r="MFB304"/>
      <c r="MFC304"/>
      <c r="MFD304"/>
      <c r="MFE304"/>
      <c r="MFF304"/>
      <c r="MFG304"/>
      <c r="MFH304"/>
      <c r="MFI304"/>
      <c r="MFJ304"/>
      <c r="MFK304"/>
      <c r="MFL304"/>
      <c r="MFM304"/>
      <c r="MFN304"/>
      <c r="MFO304"/>
      <c r="MFP304"/>
      <c r="MFQ304"/>
      <c r="MFR304"/>
      <c r="MFS304"/>
      <c r="MFT304"/>
      <c r="MFU304"/>
      <c r="MFV304"/>
      <c r="MFW304"/>
      <c r="MFX304"/>
      <c r="MFY304"/>
      <c r="MFZ304"/>
      <c r="MGA304"/>
      <c r="MGB304"/>
      <c r="MGC304"/>
      <c r="MGD304"/>
      <c r="MGE304"/>
      <c r="MGF304"/>
      <c r="MGG304"/>
      <c r="MGH304"/>
      <c r="MGI304"/>
      <c r="MGJ304"/>
      <c r="MGK304"/>
      <c r="MGL304"/>
      <c r="MGM304"/>
      <c r="MGN304"/>
      <c r="MGO304"/>
      <c r="MGP304"/>
      <c r="MGQ304"/>
      <c r="MGR304"/>
      <c r="MGS304"/>
      <c r="MGT304"/>
      <c r="MGU304"/>
      <c r="MGV304"/>
      <c r="MGW304"/>
      <c r="MGX304"/>
      <c r="MGY304"/>
      <c r="MGZ304"/>
      <c r="MHA304"/>
      <c r="MHB304"/>
      <c r="MHC304"/>
      <c r="MHD304"/>
      <c r="MHE304"/>
      <c r="MHF304"/>
      <c r="MHG304"/>
      <c r="MHH304"/>
      <c r="MHI304"/>
      <c r="MHJ304"/>
      <c r="MHK304"/>
      <c r="MHL304"/>
      <c r="MHM304"/>
      <c r="MHN304"/>
      <c r="MHO304"/>
      <c r="MHP304"/>
      <c r="MHQ304"/>
      <c r="MHR304"/>
      <c r="MHS304"/>
      <c r="MHT304"/>
      <c r="MHU304"/>
      <c r="MHV304"/>
      <c r="MHW304"/>
      <c r="MHX304"/>
      <c r="MHY304"/>
      <c r="MHZ304"/>
      <c r="MIA304"/>
      <c r="MIB304"/>
      <c r="MIC304"/>
      <c r="MID304"/>
      <c r="MIE304"/>
      <c r="MIF304"/>
      <c r="MIG304"/>
      <c r="MIH304"/>
      <c r="MII304"/>
      <c r="MIJ304"/>
      <c r="MIK304"/>
      <c r="MIL304"/>
      <c r="MIM304"/>
      <c r="MIN304"/>
      <c r="MIO304"/>
      <c r="MIP304"/>
      <c r="MIQ304"/>
      <c r="MIR304"/>
      <c r="MIS304"/>
      <c r="MIT304"/>
      <c r="MIU304"/>
      <c r="MIV304"/>
      <c r="MIW304"/>
      <c r="MIX304"/>
      <c r="MIY304"/>
      <c r="MIZ304"/>
      <c r="MJA304"/>
      <c r="MJB304"/>
      <c r="MJC304"/>
      <c r="MJD304"/>
      <c r="MJE304"/>
      <c r="MJF304"/>
      <c r="MJG304"/>
      <c r="MJH304"/>
      <c r="MJI304"/>
      <c r="MJJ304"/>
      <c r="MJK304"/>
      <c r="MJL304"/>
      <c r="MJM304"/>
      <c r="MJN304"/>
      <c r="MJO304"/>
      <c r="MJP304"/>
      <c r="MJQ304"/>
      <c r="MJR304"/>
      <c r="MJS304"/>
      <c r="MJT304"/>
      <c r="MJU304"/>
      <c r="MJV304"/>
      <c r="MJW304"/>
      <c r="MJX304"/>
      <c r="MJY304"/>
      <c r="MJZ304"/>
      <c r="MKA304"/>
      <c r="MKB304"/>
      <c r="MKC304"/>
      <c r="MKD304"/>
      <c r="MKE304"/>
      <c r="MKF304"/>
      <c r="MKG304"/>
      <c r="MKH304"/>
      <c r="MKI304"/>
      <c r="MKJ304"/>
      <c r="MKK304"/>
      <c r="MKL304"/>
      <c r="MKM304"/>
      <c r="MKN304"/>
      <c r="MKO304"/>
      <c r="MKP304"/>
      <c r="MKQ304"/>
      <c r="MKR304"/>
      <c r="MKS304"/>
      <c r="MKT304"/>
      <c r="MKU304"/>
      <c r="MKV304"/>
      <c r="MKW304"/>
      <c r="MKX304"/>
      <c r="MKY304"/>
      <c r="MKZ304"/>
      <c r="MLA304"/>
      <c r="MLB304"/>
      <c r="MLC304"/>
      <c r="MLD304"/>
      <c r="MLE304"/>
      <c r="MLF304"/>
      <c r="MLG304"/>
      <c r="MLH304"/>
      <c r="MLI304"/>
      <c r="MLJ304"/>
      <c r="MLK304"/>
      <c r="MLL304"/>
      <c r="MLM304"/>
      <c r="MLN304"/>
      <c r="MLO304"/>
      <c r="MLP304"/>
      <c r="MLQ304"/>
      <c r="MLR304"/>
      <c r="MLS304"/>
      <c r="MLT304"/>
      <c r="MLU304"/>
      <c r="MLV304"/>
      <c r="MLW304"/>
      <c r="MLX304"/>
      <c r="MLY304"/>
      <c r="MLZ304"/>
      <c r="MMA304"/>
      <c r="MMB304"/>
      <c r="MMC304"/>
      <c r="MMD304"/>
      <c r="MME304"/>
      <c r="MMF304"/>
      <c r="MMG304"/>
      <c r="MMH304"/>
      <c r="MMI304"/>
      <c r="MMJ304"/>
      <c r="MMK304"/>
      <c r="MML304"/>
      <c r="MMM304"/>
      <c r="MMN304"/>
      <c r="MMO304"/>
      <c r="MMP304"/>
      <c r="MMQ304"/>
      <c r="MMR304"/>
      <c r="MMS304"/>
      <c r="MMT304"/>
      <c r="MMU304"/>
      <c r="MMV304"/>
      <c r="MMW304"/>
      <c r="MMX304"/>
      <c r="MMY304"/>
      <c r="MMZ304"/>
      <c r="MNA304"/>
      <c r="MNB304"/>
      <c r="MNC304"/>
      <c r="MND304"/>
      <c r="MNE304"/>
      <c r="MNF304"/>
      <c r="MNG304"/>
      <c r="MNH304"/>
      <c r="MNI304"/>
      <c r="MNJ304"/>
      <c r="MNK304"/>
      <c r="MNL304"/>
      <c r="MNM304"/>
      <c r="MNN304"/>
      <c r="MNO304"/>
      <c r="MNP304"/>
      <c r="MNQ304"/>
      <c r="MNR304"/>
      <c r="MNS304"/>
      <c r="MNT304"/>
      <c r="MNU304"/>
      <c r="MNV304"/>
      <c r="MNW304"/>
      <c r="MNX304"/>
      <c r="MNY304"/>
      <c r="MNZ304"/>
      <c r="MOA304"/>
      <c r="MOB304"/>
      <c r="MOC304"/>
      <c r="MOD304"/>
      <c r="MOE304"/>
      <c r="MOF304"/>
      <c r="MOG304"/>
      <c r="MOH304"/>
      <c r="MOI304"/>
      <c r="MOJ304"/>
      <c r="MOK304"/>
      <c r="MOL304"/>
      <c r="MOM304"/>
      <c r="MON304"/>
      <c r="MOO304"/>
      <c r="MOP304"/>
      <c r="MOQ304"/>
      <c r="MOR304"/>
      <c r="MOS304"/>
      <c r="MOT304"/>
      <c r="MOU304"/>
      <c r="MOV304"/>
      <c r="MOW304"/>
      <c r="MOX304"/>
      <c r="MOY304"/>
      <c r="MOZ304"/>
      <c r="MPA304"/>
      <c r="MPB304"/>
      <c r="MPC304"/>
      <c r="MPD304"/>
      <c r="MPE304"/>
      <c r="MPF304"/>
      <c r="MPG304"/>
      <c r="MPH304"/>
      <c r="MPI304"/>
      <c r="MPJ304"/>
      <c r="MPK304"/>
      <c r="MPL304"/>
      <c r="MPM304"/>
      <c r="MPN304"/>
      <c r="MPO304"/>
      <c r="MPP304"/>
      <c r="MPQ304"/>
      <c r="MPR304"/>
      <c r="MPS304"/>
      <c r="MPT304"/>
      <c r="MPU304"/>
      <c r="MPV304"/>
      <c r="MPW304"/>
      <c r="MPX304"/>
      <c r="MPY304"/>
      <c r="MPZ304"/>
      <c r="MQA304"/>
      <c r="MQB304"/>
      <c r="MQC304"/>
      <c r="MQD304"/>
      <c r="MQE304"/>
      <c r="MQF304"/>
      <c r="MQG304"/>
      <c r="MQH304"/>
      <c r="MQI304"/>
      <c r="MQJ304"/>
      <c r="MQK304"/>
      <c r="MQL304"/>
      <c r="MQM304"/>
      <c r="MQN304"/>
      <c r="MQO304"/>
      <c r="MQP304"/>
      <c r="MQQ304"/>
      <c r="MQR304"/>
      <c r="MQS304"/>
      <c r="MQT304"/>
      <c r="MQU304"/>
      <c r="MQV304"/>
      <c r="MQW304"/>
      <c r="MQX304"/>
      <c r="MQY304"/>
      <c r="MQZ304"/>
      <c r="MRA304"/>
      <c r="MRB304"/>
      <c r="MRC304"/>
      <c r="MRD304"/>
      <c r="MRE304"/>
      <c r="MRF304"/>
      <c r="MRG304"/>
      <c r="MRH304"/>
      <c r="MRI304"/>
      <c r="MRJ304"/>
      <c r="MRK304"/>
      <c r="MRL304"/>
      <c r="MRM304"/>
      <c r="MRN304"/>
      <c r="MRO304"/>
      <c r="MRP304"/>
      <c r="MRQ304"/>
      <c r="MRR304"/>
      <c r="MRS304"/>
      <c r="MRT304"/>
      <c r="MRU304"/>
      <c r="MRV304"/>
      <c r="MRW304"/>
      <c r="MRX304"/>
      <c r="MRY304"/>
      <c r="MRZ304"/>
      <c r="MSA304"/>
      <c r="MSB304"/>
      <c r="MSC304"/>
      <c r="MSD304"/>
      <c r="MSE304"/>
      <c r="MSF304"/>
      <c r="MSG304"/>
      <c r="MSH304"/>
      <c r="MSI304"/>
      <c r="MSJ304"/>
      <c r="MSK304"/>
      <c r="MSL304"/>
      <c r="MSM304"/>
      <c r="MSN304"/>
      <c r="MSO304"/>
      <c r="MSP304"/>
      <c r="MSQ304"/>
      <c r="MSR304"/>
      <c r="MSS304"/>
      <c r="MST304"/>
      <c r="MSU304"/>
      <c r="MSV304"/>
      <c r="MSW304"/>
      <c r="MSX304"/>
      <c r="MSY304"/>
      <c r="MSZ304"/>
      <c r="MTA304"/>
      <c r="MTB304"/>
      <c r="MTC304"/>
      <c r="MTD304"/>
      <c r="MTE304"/>
      <c r="MTF304"/>
      <c r="MTG304"/>
      <c r="MTH304"/>
      <c r="MTI304"/>
      <c r="MTJ304"/>
      <c r="MTK304"/>
      <c r="MTL304"/>
      <c r="MTM304"/>
      <c r="MTN304"/>
      <c r="MTO304"/>
      <c r="MTP304"/>
      <c r="MTQ304"/>
      <c r="MTR304"/>
      <c r="MTS304"/>
      <c r="MTT304"/>
      <c r="MTU304"/>
      <c r="MTV304"/>
      <c r="MTW304"/>
      <c r="MTX304"/>
      <c r="MTY304"/>
      <c r="MTZ304"/>
      <c r="MUA304"/>
      <c r="MUB304"/>
      <c r="MUC304"/>
      <c r="MUD304"/>
      <c r="MUE304"/>
      <c r="MUF304"/>
      <c r="MUG304"/>
      <c r="MUH304"/>
      <c r="MUI304"/>
      <c r="MUJ304"/>
      <c r="MUK304"/>
      <c r="MUL304"/>
      <c r="MUM304"/>
      <c r="MUN304"/>
      <c r="MUO304"/>
      <c r="MUP304"/>
      <c r="MUQ304"/>
      <c r="MUR304"/>
      <c r="MUS304"/>
      <c r="MUT304"/>
      <c r="MUU304"/>
      <c r="MUV304"/>
      <c r="MUW304"/>
      <c r="MUX304"/>
      <c r="MUY304"/>
      <c r="MUZ304"/>
      <c r="MVA304"/>
      <c r="MVB304"/>
      <c r="MVC304"/>
      <c r="MVD304"/>
      <c r="MVE304"/>
      <c r="MVF304"/>
      <c r="MVG304"/>
      <c r="MVH304"/>
      <c r="MVI304"/>
      <c r="MVJ304"/>
      <c r="MVK304"/>
      <c r="MVL304"/>
      <c r="MVM304"/>
      <c r="MVN304"/>
      <c r="MVO304"/>
      <c r="MVP304"/>
      <c r="MVQ304"/>
      <c r="MVR304"/>
      <c r="MVS304"/>
      <c r="MVT304"/>
      <c r="MVU304"/>
      <c r="MVV304"/>
      <c r="MVW304"/>
      <c r="MVX304"/>
      <c r="MVY304"/>
      <c r="MVZ304"/>
      <c r="MWA304"/>
      <c r="MWB304"/>
      <c r="MWC304"/>
      <c r="MWD304"/>
      <c r="MWE304"/>
      <c r="MWF304"/>
      <c r="MWG304"/>
      <c r="MWH304"/>
      <c r="MWI304"/>
      <c r="MWJ304"/>
      <c r="MWK304"/>
      <c r="MWL304"/>
      <c r="MWM304"/>
      <c r="MWN304"/>
      <c r="MWO304"/>
      <c r="MWP304"/>
      <c r="MWQ304"/>
      <c r="MWR304"/>
      <c r="MWS304"/>
      <c r="MWT304"/>
      <c r="MWU304"/>
      <c r="MWV304"/>
      <c r="MWW304"/>
      <c r="MWX304"/>
      <c r="MWY304"/>
      <c r="MWZ304"/>
      <c r="MXA304"/>
      <c r="MXB304"/>
      <c r="MXC304"/>
      <c r="MXD304"/>
      <c r="MXE304"/>
      <c r="MXF304"/>
      <c r="MXG304"/>
      <c r="MXH304"/>
      <c r="MXI304"/>
      <c r="MXJ304"/>
      <c r="MXK304"/>
      <c r="MXL304"/>
      <c r="MXM304"/>
      <c r="MXN304"/>
      <c r="MXO304"/>
      <c r="MXP304"/>
      <c r="MXQ304"/>
      <c r="MXR304"/>
      <c r="MXS304"/>
      <c r="MXT304"/>
      <c r="MXU304"/>
      <c r="MXV304"/>
      <c r="MXW304"/>
      <c r="MXX304"/>
      <c r="MXY304"/>
      <c r="MXZ304"/>
      <c r="MYA304"/>
      <c r="MYB304"/>
      <c r="MYC304"/>
      <c r="MYD304"/>
      <c r="MYE304"/>
      <c r="MYF304"/>
      <c r="MYG304"/>
      <c r="MYH304"/>
      <c r="MYI304"/>
      <c r="MYJ304"/>
      <c r="MYK304"/>
      <c r="MYL304"/>
      <c r="MYM304"/>
      <c r="MYN304"/>
      <c r="MYO304"/>
      <c r="MYP304"/>
      <c r="MYQ304"/>
      <c r="MYR304"/>
      <c r="MYS304"/>
      <c r="MYT304"/>
      <c r="MYU304"/>
      <c r="MYV304"/>
      <c r="MYW304"/>
      <c r="MYX304"/>
      <c r="MYY304"/>
      <c r="MYZ304"/>
      <c r="MZA304"/>
      <c r="MZB304"/>
      <c r="MZC304"/>
      <c r="MZD304"/>
      <c r="MZE304"/>
      <c r="MZF304"/>
      <c r="MZG304"/>
      <c r="MZH304"/>
      <c r="MZI304"/>
      <c r="MZJ304"/>
      <c r="MZK304"/>
      <c r="MZL304"/>
      <c r="MZM304"/>
      <c r="MZN304"/>
      <c r="MZO304"/>
      <c r="MZP304"/>
      <c r="MZQ304"/>
      <c r="MZR304"/>
      <c r="MZS304"/>
      <c r="MZT304"/>
      <c r="MZU304"/>
      <c r="MZV304"/>
      <c r="MZW304"/>
      <c r="MZX304"/>
      <c r="MZY304"/>
      <c r="MZZ304"/>
      <c r="NAA304"/>
      <c r="NAB304"/>
      <c r="NAC304"/>
      <c r="NAD304"/>
      <c r="NAE304"/>
      <c r="NAF304"/>
      <c r="NAG304"/>
      <c r="NAH304"/>
      <c r="NAI304"/>
      <c r="NAJ304"/>
      <c r="NAK304"/>
      <c r="NAL304"/>
      <c r="NAM304"/>
      <c r="NAN304"/>
      <c r="NAO304"/>
      <c r="NAP304"/>
      <c r="NAQ304"/>
      <c r="NAR304"/>
      <c r="NAS304"/>
      <c r="NAT304"/>
      <c r="NAU304"/>
      <c r="NAV304"/>
      <c r="NAW304"/>
      <c r="NAX304"/>
      <c r="NAY304"/>
      <c r="NAZ304"/>
      <c r="NBA304"/>
      <c r="NBB304"/>
      <c r="NBC304"/>
      <c r="NBD304"/>
      <c r="NBE304"/>
      <c r="NBF304"/>
      <c r="NBG304"/>
      <c r="NBH304"/>
      <c r="NBI304"/>
      <c r="NBJ304"/>
      <c r="NBK304"/>
      <c r="NBL304"/>
      <c r="NBM304"/>
      <c r="NBN304"/>
      <c r="NBO304"/>
      <c r="NBP304"/>
      <c r="NBQ304"/>
      <c r="NBR304"/>
      <c r="NBS304"/>
      <c r="NBT304"/>
      <c r="NBU304"/>
      <c r="NBV304"/>
      <c r="NBW304"/>
      <c r="NBX304"/>
      <c r="NBY304"/>
      <c r="NBZ304"/>
      <c r="NCA304"/>
      <c r="NCB304"/>
      <c r="NCC304"/>
      <c r="NCD304"/>
      <c r="NCE304"/>
      <c r="NCF304"/>
      <c r="NCG304"/>
      <c r="NCH304"/>
      <c r="NCI304"/>
      <c r="NCJ304"/>
      <c r="NCK304"/>
      <c r="NCL304"/>
      <c r="NCM304"/>
      <c r="NCN304"/>
      <c r="NCO304"/>
      <c r="NCP304"/>
      <c r="NCQ304"/>
      <c r="NCR304"/>
      <c r="NCS304"/>
      <c r="NCT304"/>
      <c r="NCU304"/>
      <c r="NCV304"/>
      <c r="NCW304"/>
      <c r="NCX304"/>
      <c r="NCY304"/>
      <c r="NCZ304"/>
      <c r="NDA304"/>
      <c r="NDB304"/>
      <c r="NDC304"/>
      <c r="NDD304"/>
      <c r="NDE304"/>
      <c r="NDF304"/>
      <c r="NDG304"/>
      <c r="NDH304"/>
      <c r="NDI304"/>
      <c r="NDJ304"/>
      <c r="NDK304"/>
      <c r="NDL304"/>
      <c r="NDM304"/>
      <c r="NDN304"/>
      <c r="NDO304"/>
      <c r="NDP304"/>
      <c r="NDQ304"/>
      <c r="NDR304"/>
      <c r="NDS304"/>
      <c r="NDT304"/>
      <c r="NDU304"/>
      <c r="NDV304"/>
      <c r="NDW304"/>
      <c r="NDX304"/>
      <c r="NDY304"/>
      <c r="NDZ304"/>
      <c r="NEA304"/>
      <c r="NEB304"/>
      <c r="NEC304"/>
      <c r="NED304"/>
      <c r="NEE304"/>
      <c r="NEF304"/>
      <c r="NEG304"/>
      <c r="NEH304"/>
      <c r="NEI304"/>
      <c r="NEJ304"/>
      <c r="NEK304"/>
      <c r="NEL304"/>
      <c r="NEM304"/>
      <c r="NEN304"/>
      <c r="NEO304"/>
      <c r="NEP304"/>
      <c r="NEQ304"/>
      <c r="NER304"/>
      <c r="NES304"/>
      <c r="NET304"/>
      <c r="NEU304"/>
      <c r="NEV304"/>
      <c r="NEW304"/>
      <c r="NEX304"/>
      <c r="NEY304"/>
      <c r="NEZ304"/>
      <c r="NFA304"/>
      <c r="NFB304"/>
      <c r="NFC304"/>
      <c r="NFD304"/>
      <c r="NFE304"/>
      <c r="NFF304"/>
      <c r="NFG304"/>
      <c r="NFH304"/>
      <c r="NFI304"/>
      <c r="NFJ304"/>
      <c r="NFK304"/>
      <c r="NFL304"/>
      <c r="NFM304"/>
      <c r="NFN304"/>
      <c r="NFO304"/>
      <c r="NFP304"/>
      <c r="NFQ304"/>
      <c r="NFR304"/>
      <c r="NFS304"/>
      <c r="NFT304"/>
      <c r="NFU304"/>
      <c r="NFV304"/>
      <c r="NFW304"/>
      <c r="NFX304"/>
      <c r="NFY304"/>
      <c r="NFZ304"/>
      <c r="NGA304"/>
      <c r="NGB304"/>
      <c r="NGC304"/>
      <c r="NGD304"/>
      <c r="NGE304"/>
      <c r="NGF304"/>
      <c r="NGG304"/>
      <c r="NGH304"/>
      <c r="NGI304"/>
      <c r="NGJ304"/>
      <c r="NGK304"/>
      <c r="NGL304"/>
      <c r="NGM304"/>
      <c r="NGN304"/>
      <c r="NGO304"/>
      <c r="NGP304"/>
      <c r="NGQ304"/>
      <c r="NGR304"/>
      <c r="NGS304"/>
      <c r="NGT304"/>
      <c r="NGU304"/>
      <c r="NGV304"/>
      <c r="NGW304"/>
      <c r="NGX304"/>
      <c r="NGY304"/>
      <c r="NGZ304"/>
      <c r="NHA304"/>
      <c r="NHB304"/>
      <c r="NHC304"/>
      <c r="NHD304"/>
      <c r="NHE304"/>
      <c r="NHF304"/>
      <c r="NHG304"/>
      <c r="NHH304"/>
      <c r="NHI304"/>
      <c r="NHJ304"/>
      <c r="NHK304"/>
      <c r="NHL304"/>
      <c r="NHM304"/>
      <c r="NHN304"/>
      <c r="NHO304"/>
      <c r="NHP304"/>
      <c r="NHQ304"/>
      <c r="NHR304"/>
      <c r="NHS304"/>
      <c r="NHT304"/>
      <c r="NHU304"/>
      <c r="NHV304"/>
      <c r="NHW304"/>
      <c r="NHX304"/>
      <c r="NHY304"/>
      <c r="NHZ304"/>
      <c r="NIA304"/>
      <c r="NIB304"/>
      <c r="NIC304"/>
      <c r="NID304"/>
      <c r="NIE304"/>
      <c r="NIF304"/>
      <c r="NIG304"/>
      <c r="NIH304"/>
      <c r="NII304"/>
      <c r="NIJ304"/>
      <c r="NIK304"/>
      <c r="NIL304"/>
      <c r="NIM304"/>
      <c r="NIN304"/>
      <c r="NIO304"/>
      <c r="NIP304"/>
      <c r="NIQ304"/>
      <c r="NIR304"/>
      <c r="NIS304"/>
      <c r="NIT304"/>
      <c r="NIU304"/>
      <c r="NIV304"/>
      <c r="NIW304"/>
      <c r="NIX304"/>
      <c r="NIY304"/>
      <c r="NIZ304"/>
      <c r="NJA304"/>
      <c r="NJB304"/>
      <c r="NJC304"/>
      <c r="NJD304"/>
      <c r="NJE304"/>
      <c r="NJF304"/>
      <c r="NJG304"/>
      <c r="NJH304"/>
      <c r="NJI304"/>
      <c r="NJJ304"/>
      <c r="NJK304"/>
      <c r="NJL304"/>
      <c r="NJM304"/>
      <c r="NJN304"/>
      <c r="NJO304"/>
      <c r="NJP304"/>
      <c r="NJQ304"/>
      <c r="NJR304"/>
      <c r="NJS304"/>
      <c r="NJT304"/>
      <c r="NJU304"/>
      <c r="NJV304"/>
      <c r="NJW304"/>
      <c r="NJX304"/>
      <c r="NJY304"/>
      <c r="NJZ304"/>
      <c r="NKA304"/>
      <c r="NKB304"/>
      <c r="NKC304"/>
      <c r="NKD304"/>
      <c r="NKE304"/>
      <c r="NKF304"/>
      <c r="NKG304"/>
      <c r="NKH304"/>
      <c r="NKI304"/>
      <c r="NKJ304"/>
      <c r="NKK304"/>
      <c r="NKL304"/>
      <c r="NKM304"/>
      <c r="NKN304"/>
      <c r="NKO304"/>
      <c r="NKP304"/>
      <c r="NKQ304"/>
      <c r="NKR304"/>
      <c r="NKS304"/>
      <c r="NKT304"/>
      <c r="NKU304"/>
      <c r="NKV304"/>
      <c r="NKW304"/>
      <c r="NKX304"/>
      <c r="NKY304"/>
      <c r="NKZ304"/>
      <c r="NLA304"/>
      <c r="NLB304"/>
      <c r="NLC304"/>
      <c r="NLD304"/>
      <c r="NLE304"/>
      <c r="NLF304"/>
      <c r="NLG304"/>
      <c r="NLH304"/>
      <c r="NLI304"/>
      <c r="NLJ304"/>
      <c r="NLK304"/>
      <c r="NLL304"/>
      <c r="NLM304"/>
      <c r="NLN304"/>
      <c r="NLO304"/>
      <c r="NLP304"/>
      <c r="NLQ304"/>
      <c r="NLR304"/>
      <c r="NLS304"/>
      <c r="NLT304"/>
      <c r="NLU304"/>
      <c r="NLV304"/>
      <c r="NLW304"/>
      <c r="NLX304"/>
      <c r="NLY304"/>
      <c r="NLZ304"/>
      <c r="NMA304"/>
      <c r="NMB304"/>
      <c r="NMC304"/>
      <c r="NMD304"/>
      <c r="NME304"/>
      <c r="NMF304"/>
      <c r="NMG304"/>
      <c r="NMH304"/>
      <c r="NMI304"/>
      <c r="NMJ304"/>
      <c r="NMK304"/>
      <c r="NML304"/>
      <c r="NMM304"/>
      <c r="NMN304"/>
      <c r="NMO304"/>
      <c r="NMP304"/>
      <c r="NMQ304"/>
      <c r="NMR304"/>
      <c r="NMS304"/>
      <c r="NMT304"/>
      <c r="NMU304"/>
      <c r="NMV304"/>
      <c r="NMW304"/>
      <c r="NMX304"/>
      <c r="NMY304"/>
      <c r="NMZ304"/>
      <c r="NNA304"/>
      <c r="NNB304"/>
      <c r="NNC304"/>
      <c r="NND304"/>
      <c r="NNE304"/>
      <c r="NNF304"/>
      <c r="NNG304"/>
      <c r="NNH304"/>
      <c r="NNI304"/>
      <c r="NNJ304"/>
      <c r="NNK304"/>
      <c r="NNL304"/>
      <c r="NNM304"/>
      <c r="NNN304"/>
      <c r="NNO304"/>
      <c r="NNP304"/>
      <c r="NNQ304"/>
      <c r="NNR304"/>
      <c r="NNS304"/>
      <c r="NNT304"/>
      <c r="NNU304"/>
      <c r="NNV304"/>
      <c r="NNW304"/>
      <c r="NNX304"/>
      <c r="NNY304"/>
      <c r="NNZ304"/>
      <c r="NOA304"/>
      <c r="NOB304"/>
      <c r="NOC304"/>
      <c r="NOD304"/>
      <c r="NOE304"/>
      <c r="NOF304"/>
      <c r="NOG304"/>
      <c r="NOH304"/>
      <c r="NOI304"/>
      <c r="NOJ304"/>
      <c r="NOK304"/>
      <c r="NOL304"/>
      <c r="NOM304"/>
      <c r="NON304"/>
      <c r="NOO304"/>
      <c r="NOP304"/>
      <c r="NOQ304"/>
      <c r="NOR304"/>
      <c r="NOS304"/>
      <c r="NOT304"/>
      <c r="NOU304"/>
      <c r="NOV304"/>
      <c r="NOW304"/>
      <c r="NOX304"/>
      <c r="NOY304"/>
      <c r="NOZ304"/>
      <c r="NPA304"/>
      <c r="NPB304"/>
      <c r="NPC304"/>
      <c r="NPD304"/>
      <c r="NPE304"/>
      <c r="NPF304"/>
      <c r="NPG304"/>
      <c r="NPH304"/>
      <c r="NPI304"/>
      <c r="NPJ304"/>
      <c r="NPK304"/>
      <c r="NPL304"/>
      <c r="NPM304"/>
      <c r="NPN304"/>
      <c r="NPO304"/>
      <c r="NPP304"/>
      <c r="NPQ304"/>
      <c r="NPR304"/>
      <c r="NPS304"/>
      <c r="NPT304"/>
      <c r="NPU304"/>
      <c r="NPV304"/>
      <c r="NPW304"/>
      <c r="NPX304"/>
      <c r="NPY304"/>
      <c r="NPZ304"/>
      <c r="NQA304"/>
      <c r="NQB304"/>
      <c r="NQC304"/>
      <c r="NQD304"/>
      <c r="NQE304"/>
      <c r="NQF304"/>
      <c r="NQG304"/>
      <c r="NQH304"/>
      <c r="NQI304"/>
      <c r="NQJ304"/>
      <c r="NQK304"/>
      <c r="NQL304"/>
      <c r="NQM304"/>
      <c r="NQN304"/>
      <c r="NQO304"/>
      <c r="NQP304"/>
      <c r="NQQ304"/>
      <c r="NQR304"/>
      <c r="NQS304"/>
      <c r="NQT304"/>
      <c r="NQU304"/>
      <c r="NQV304"/>
      <c r="NQW304"/>
      <c r="NQX304"/>
      <c r="NQY304"/>
      <c r="NQZ304"/>
      <c r="NRA304"/>
      <c r="NRB304"/>
      <c r="NRC304"/>
      <c r="NRD304"/>
      <c r="NRE304"/>
      <c r="NRF304"/>
      <c r="NRG304"/>
      <c r="NRH304"/>
      <c r="NRI304"/>
      <c r="NRJ304"/>
      <c r="NRK304"/>
      <c r="NRL304"/>
      <c r="NRM304"/>
      <c r="NRN304"/>
      <c r="NRO304"/>
      <c r="NRP304"/>
      <c r="NRQ304"/>
      <c r="NRR304"/>
      <c r="NRS304"/>
      <c r="NRT304"/>
      <c r="NRU304"/>
      <c r="NRV304"/>
      <c r="NRW304"/>
      <c r="NRX304"/>
      <c r="NRY304"/>
      <c r="NRZ304"/>
      <c r="NSA304"/>
      <c r="NSB304"/>
      <c r="NSC304"/>
      <c r="NSD304"/>
      <c r="NSE304"/>
      <c r="NSF304"/>
      <c r="NSG304"/>
      <c r="NSH304"/>
      <c r="NSI304"/>
      <c r="NSJ304"/>
      <c r="NSK304"/>
      <c r="NSL304"/>
      <c r="NSM304"/>
      <c r="NSN304"/>
      <c r="NSO304"/>
      <c r="NSP304"/>
      <c r="NSQ304"/>
      <c r="NSR304"/>
      <c r="NSS304"/>
      <c r="NST304"/>
      <c r="NSU304"/>
      <c r="NSV304"/>
      <c r="NSW304"/>
      <c r="NSX304"/>
      <c r="NSY304"/>
      <c r="NSZ304"/>
      <c r="NTA304"/>
      <c r="NTB304"/>
      <c r="NTC304"/>
      <c r="NTD304"/>
      <c r="NTE304"/>
      <c r="NTF304"/>
      <c r="NTG304"/>
      <c r="NTH304"/>
      <c r="NTI304"/>
      <c r="NTJ304"/>
      <c r="NTK304"/>
      <c r="NTL304"/>
      <c r="NTM304"/>
      <c r="NTN304"/>
      <c r="NTO304"/>
      <c r="NTP304"/>
      <c r="NTQ304"/>
      <c r="NTR304"/>
      <c r="NTS304"/>
      <c r="NTT304"/>
      <c r="NTU304"/>
      <c r="NTV304"/>
      <c r="NTW304"/>
      <c r="NTX304"/>
      <c r="NTY304"/>
      <c r="NTZ304"/>
      <c r="NUA304"/>
      <c r="NUB304"/>
      <c r="NUC304"/>
      <c r="NUD304"/>
      <c r="NUE304"/>
      <c r="NUF304"/>
      <c r="NUG304"/>
      <c r="NUH304"/>
      <c r="NUI304"/>
      <c r="NUJ304"/>
      <c r="NUK304"/>
      <c r="NUL304"/>
      <c r="NUM304"/>
      <c r="NUN304"/>
      <c r="NUO304"/>
      <c r="NUP304"/>
      <c r="NUQ304"/>
      <c r="NUR304"/>
      <c r="NUS304"/>
      <c r="NUT304"/>
      <c r="NUU304"/>
      <c r="NUV304"/>
      <c r="NUW304"/>
      <c r="NUX304"/>
      <c r="NUY304"/>
      <c r="NUZ304"/>
      <c r="NVA304"/>
      <c r="NVB304"/>
      <c r="NVC304"/>
      <c r="NVD304"/>
      <c r="NVE304"/>
      <c r="NVF304"/>
      <c r="NVG304"/>
      <c r="NVH304"/>
      <c r="NVI304"/>
      <c r="NVJ304"/>
      <c r="NVK304"/>
      <c r="NVL304"/>
      <c r="NVM304"/>
      <c r="NVN304"/>
      <c r="NVO304"/>
      <c r="NVP304"/>
      <c r="NVQ304"/>
      <c r="NVR304"/>
      <c r="NVS304"/>
      <c r="NVT304"/>
      <c r="NVU304"/>
      <c r="NVV304"/>
      <c r="NVW304"/>
      <c r="NVX304"/>
      <c r="NVY304"/>
      <c r="NVZ304"/>
      <c r="NWA304"/>
      <c r="NWB304"/>
      <c r="NWC304"/>
      <c r="NWD304"/>
      <c r="NWE304"/>
      <c r="NWF304"/>
      <c r="NWG304"/>
      <c r="NWH304"/>
      <c r="NWI304"/>
      <c r="NWJ304"/>
      <c r="NWK304"/>
      <c r="NWL304"/>
      <c r="NWM304"/>
      <c r="NWN304"/>
      <c r="NWO304"/>
      <c r="NWP304"/>
      <c r="NWQ304"/>
      <c r="NWR304"/>
      <c r="NWS304"/>
      <c r="NWT304"/>
      <c r="NWU304"/>
      <c r="NWV304"/>
      <c r="NWW304"/>
      <c r="NWX304"/>
      <c r="NWY304"/>
      <c r="NWZ304"/>
      <c r="NXA304"/>
      <c r="NXB304"/>
      <c r="NXC304"/>
      <c r="NXD304"/>
      <c r="NXE304"/>
      <c r="NXF304"/>
      <c r="NXG304"/>
      <c r="NXH304"/>
      <c r="NXI304"/>
      <c r="NXJ304"/>
      <c r="NXK304"/>
      <c r="NXL304"/>
      <c r="NXM304"/>
      <c r="NXN304"/>
      <c r="NXO304"/>
      <c r="NXP304"/>
      <c r="NXQ304"/>
      <c r="NXR304"/>
      <c r="NXS304"/>
      <c r="NXT304"/>
      <c r="NXU304"/>
      <c r="NXV304"/>
      <c r="NXW304"/>
      <c r="NXX304"/>
      <c r="NXY304"/>
      <c r="NXZ304"/>
      <c r="NYA304"/>
      <c r="NYB304"/>
      <c r="NYC304"/>
      <c r="NYD304"/>
      <c r="NYE304"/>
      <c r="NYF304"/>
      <c r="NYG304"/>
      <c r="NYH304"/>
      <c r="NYI304"/>
      <c r="NYJ304"/>
      <c r="NYK304"/>
      <c r="NYL304"/>
      <c r="NYM304"/>
      <c r="NYN304"/>
      <c r="NYO304"/>
      <c r="NYP304"/>
      <c r="NYQ304"/>
      <c r="NYR304"/>
      <c r="NYS304"/>
      <c r="NYT304"/>
      <c r="NYU304"/>
      <c r="NYV304"/>
      <c r="NYW304"/>
      <c r="NYX304"/>
      <c r="NYY304"/>
      <c r="NYZ304"/>
      <c r="NZA304"/>
      <c r="NZB304"/>
      <c r="NZC304"/>
      <c r="NZD304"/>
      <c r="NZE304"/>
      <c r="NZF304"/>
      <c r="NZG304"/>
      <c r="NZH304"/>
      <c r="NZI304"/>
      <c r="NZJ304"/>
      <c r="NZK304"/>
      <c r="NZL304"/>
      <c r="NZM304"/>
      <c r="NZN304"/>
      <c r="NZO304"/>
      <c r="NZP304"/>
      <c r="NZQ304"/>
      <c r="NZR304"/>
      <c r="NZS304"/>
      <c r="NZT304"/>
      <c r="NZU304"/>
      <c r="NZV304"/>
      <c r="NZW304"/>
      <c r="NZX304"/>
      <c r="NZY304"/>
      <c r="NZZ304"/>
      <c r="OAA304"/>
      <c r="OAB304"/>
      <c r="OAC304"/>
      <c r="OAD304"/>
      <c r="OAE304"/>
      <c r="OAF304"/>
      <c r="OAG304"/>
      <c r="OAH304"/>
      <c r="OAI304"/>
      <c r="OAJ304"/>
      <c r="OAK304"/>
      <c r="OAL304"/>
      <c r="OAM304"/>
      <c r="OAN304"/>
      <c r="OAO304"/>
      <c r="OAP304"/>
      <c r="OAQ304"/>
      <c r="OAR304"/>
      <c r="OAS304"/>
      <c r="OAT304"/>
      <c r="OAU304"/>
      <c r="OAV304"/>
      <c r="OAW304"/>
      <c r="OAX304"/>
      <c r="OAY304"/>
      <c r="OAZ304"/>
      <c r="OBA304"/>
      <c r="OBB304"/>
      <c r="OBC304"/>
      <c r="OBD304"/>
      <c r="OBE304"/>
      <c r="OBF304"/>
      <c r="OBG304"/>
      <c r="OBH304"/>
      <c r="OBI304"/>
      <c r="OBJ304"/>
      <c r="OBK304"/>
      <c r="OBL304"/>
      <c r="OBM304"/>
      <c r="OBN304"/>
      <c r="OBO304"/>
      <c r="OBP304"/>
      <c r="OBQ304"/>
      <c r="OBR304"/>
      <c r="OBS304"/>
      <c r="OBT304"/>
      <c r="OBU304"/>
      <c r="OBV304"/>
      <c r="OBW304"/>
      <c r="OBX304"/>
      <c r="OBY304"/>
      <c r="OBZ304"/>
      <c r="OCA304"/>
      <c r="OCB304"/>
      <c r="OCC304"/>
      <c r="OCD304"/>
      <c r="OCE304"/>
      <c r="OCF304"/>
      <c r="OCG304"/>
      <c r="OCH304"/>
      <c r="OCI304"/>
      <c r="OCJ304"/>
      <c r="OCK304"/>
      <c r="OCL304"/>
      <c r="OCM304"/>
      <c r="OCN304"/>
      <c r="OCO304"/>
      <c r="OCP304"/>
      <c r="OCQ304"/>
      <c r="OCR304"/>
      <c r="OCS304"/>
      <c r="OCT304"/>
      <c r="OCU304"/>
      <c r="OCV304"/>
      <c r="OCW304"/>
      <c r="OCX304"/>
      <c r="OCY304"/>
      <c r="OCZ304"/>
      <c r="ODA304"/>
      <c r="ODB304"/>
      <c r="ODC304"/>
      <c r="ODD304"/>
      <c r="ODE304"/>
      <c r="ODF304"/>
      <c r="ODG304"/>
      <c r="ODH304"/>
      <c r="ODI304"/>
      <c r="ODJ304"/>
      <c r="ODK304"/>
      <c r="ODL304"/>
      <c r="ODM304"/>
      <c r="ODN304"/>
      <c r="ODO304"/>
      <c r="ODP304"/>
      <c r="ODQ304"/>
      <c r="ODR304"/>
      <c r="ODS304"/>
      <c r="ODT304"/>
      <c r="ODU304"/>
      <c r="ODV304"/>
      <c r="ODW304"/>
      <c r="ODX304"/>
      <c r="ODY304"/>
      <c r="ODZ304"/>
      <c r="OEA304"/>
      <c r="OEB304"/>
      <c r="OEC304"/>
      <c r="OED304"/>
      <c r="OEE304"/>
      <c r="OEF304"/>
      <c r="OEG304"/>
      <c r="OEH304"/>
      <c r="OEI304"/>
      <c r="OEJ304"/>
      <c r="OEK304"/>
      <c r="OEL304"/>
      <c r="OEM304"/>
      <c r="OEN304"/>
      <c r="OEO304"/>
      <c r="OEP304"/>
      <c r="OEQ304"/>
      <c r="OER304"/>
      <c r="OES304"/>
      <c r="OET304"/>
      <c r="OEU304"/>
      <c r="OEV304"/>
      <c r="OEW304"/>
      <c r="OEX304"/>
      <c r="OEY304"/>
      <c r="OEZ304"/>
      <c r="OFA304"/>
      <c r="OFB304"/>
      <c r="OFC304"/>
      <c r="OFD304"/>
      <c r="OFE304"/>
      <c r="OFF304"/>
      <c r="OFG304"/>
      <c r="OFH304"/>
      <c r="OFI304"/>
      <c r="OFJ304"/>
      <c r="OFK304"/>
      <c r="OFL304"/>
      <c r="OFM304"/>
      <c r="OFN304"/>
      <c r="OFO304"/>
      <c r="OFP304"/>
      <c r="OFQ304"/>
      <c r="OFR304"/>
      <c r="OFS304"/>
      <c r="OFT304"/>
      <c r="OFU304"/>
      <c r="OFV304"/>
      <c r="OFW304"/>
      <c r="OFX304"/>
      <c r="OFY304"/>
      <c r="OFZ304"/>
      <c r="OGA304"/>
      <c r="OGB304"/>
      <c r="OGC304"/>
      <c r="OGD304"/>
      <c r="OGE304"/>
      <c r="OGF304"/>
      <c r="OGG304"/>
      <c r="OGH304"/>
      <c r="OGI304"/>
      <c r="OGJ304"/>
      <c r="OGK304"/>
      <c r="OGL304"/>
      <c r="OGM304"/>
      <c r="OGN304"/>
      <c r="OGO304"/>
      <c r="OGP304"/>
      <c r="OGQ304"/>
      <c r="OGR304"/>
      <c r="OGS304"/>
      <c r="OGT304"/>
      <c r="OGU304"/>
      <c r="OGV304"/>
      <c r="OGW304"/>
      <c r="OGX304"/>
      <c r="OGY304"/>
      <c r="OGZ304"/>
      <c r="OHA304"/>
      <c r="OHB304"/>
      <c r="OHC304"/>
      <c r="OHD304"/>
      <c r="OHE304"/>
      <c r="OHF304"/>
      <c r="OHG304"/>
      <c r="OHH304"/>
      <c r="OHI304"/>
      <c r="OHJ304"/>
      <c r="OHK304"/>
      <c r="OHL304"/>
      <c r="OHM304"/>
      <c r="OHN304"/>
      <c r="OHO304"/>
      <c r="OHP304"/>
      <c r="OHQ304"/>
      <c r="OHR304"/>
      <c r="OHS304"/>
      <c r="OHT304"/>
      <c r="OHU304"/>
      <c r="OHV304"/>
      <c r="OHW304"/>
      <c r="OHX304"/>
      <c r="OHY304"/>
      <c r="OHZ304"/>
      <c r="OIA304"/>
      <c r="OIB304"/>
      <c r="OIC304"/>
      <c r="OID304"/>
      <c r="OIE304"/>
      <c r="OIF304"/>
      <c r="OIG304"/>
      <c r="OIH304"/>
      <c r="OII304"/>
      <c r="OIJ304"/>
      <c r="OIK304"/>
      <c r="OIL304"/>
      <c r="OIM304"/>
      <c r="OIN304"/>
      <c r="OIO304"/>
      <c r="OIP304"/>
      <c r="OIQ304"/>
      <c r="OIR304"/>
      <c r="OIS304"/>
      <c r="OIT304"/>
      <c r="OIU304"/>
      <c r="OIV304"/>
      <c r="OIW304"/>
      <c r="OIX304"/>
      <c r="OIY304"/>
      <c r="OIZ304"/>
      <c r="OJA304"/>
      <c r="OJB304"/>
      <c r="OJC304"/>
      <c r="OJD304"/>
      <c r="OJE304"/>
      <c r="OJF304"/>
      <c r="OJG304"/>
      <c r="OJH304"/>
      <c r="OJI304"/>
      <c r="OJJ304"/>
      <c r="OJK304"/>
      <c r="OJL304"/>
      <c r="OJM304"/>
      <c r="OJN304"/>
      <c r="OJO304"/>
      <c r="OJP304"/>
      <c r="OJQ304"/>
      <c r="OJR304"/>
      <c r="OJS304"/>
      <c r="OJT304"/>
      <c r="OJU304"/>
      <c r="OJV304"/>
      <c r="OJW304"/>
      <c r="OJX304"/>
      <c r="OJY304"/>
      <c r="OJZ304"/>
      <c r="OKA304"/>
      <c r="OKB304"/>
      <c r="OKC304"/>
      <c r="OKD304"/>
      <c r="OKE304"/>
      <c r="OKF304"/>
      <c r="OKG304"/>
      <c r="OKH304"/>
      <c r="OKI304"/>
      <c r="OKJ304"/>
      <c r="OKK304"/>
      <c r="OKL304"/>
      <c r="OKM304"/>
      <c r="OKN304"/>
      <c r="OKO304"/>
      <c r="OKP304"/>
      <c r="OKQ304"/>
      <c r="OKR304"/>
      <c r="OKS304"/>
      <c r="OKT304"/>
      <c r="OKU304"/>
      <c r="OKV304"/>
      <c r="OKW304"/>
      <c r="OKX304"/>
      <c r="OKY304"/>
      <c r="OKZ304"/>
      <c r="OLA304"/>
      <c r="OLB304"/>
      <c r="OLC304"/>
      <c r="OLD304"/>
      <c r="OLE304"/>
      <c r="OLF304"/>
      <c r="OLG304"/>
      <c r="OLH304"/>
      <c r="OLI304"/>
      <c r="OLJ304"/>
      <c r="OLK304"/>
      <c r="OLL304"/>
      <c r="OLM304"/>
      <c r="OLN304"/>
      <c r="OLO304"/>
      <c r="OLP304"/>
      <c r="OLQ304"/>
      <c r="OLR304"/>
      <c r="OLS304"/>
      <c r="OLT304"/>
      <c r="OLU304"/>
      <c r="OLV304"/>
      <c r="OLW304"/>
      <c r="OLX304"/>
      <c r="OLY304"/>
      <c r="OLZ304"/>
      <c r="OMA304"/>
      <c r="OMB304"/>
      <c r="OMC304"/>
      <c r="OMD304"/>
      <c r="OME304"/>
      <c r="OMF304"/>
      <c r="OMG304"/>
      <c r="OMH304"/>
      <c r="OMI304"/>
      <c r="OMJ304"/>
      <c r="OMK304"/>
      <c r="OML304"/>
      <c r="OMM304"/>
      <c r="OMN304"/>
      <c r="OMO304"/>
      <c r="OMP304"/>
      <c r="OMQ304"/>
      <c r="OMR304"/>
      <c r="OMS304"/>
      <c r="OMT304"/>
      <c r="OMU304"/>
      <c r="OMV304"/>
      <c r="OMW304"/>
      <c r="OMX304"/>
      <c r="OMY304"/>
      <c r="OMZ304"/>
      <c r="ONA304"/>
      <c r="ONB304"/>
      <c r="ONC304"/>
      <c r="OND304"/>
      <c r="ONE304"/>
      <c r="ONF304"/>
      <c r="ONG304"/>
      <c r="ONH304"/>
      <c r="ONI304"/>
      <c r="ONJ304"/>
      <c r="ONK304"/>
      <c r="ONL304"/>
      <c r="ONM304"/>
      <c r="ONN304"/>
      <c r="ONO304"/>
      <c r="ONP304"/>
      <c r="ONQ304"/>
      <c r="ONR304"/>
      <c r="ONS304"/>
      <c r="ONT304"/>
      <c r="ONU304"/>
      <c r="ONV304"/>
      <c r="ONW304"/>
      <c r="ONX304"/>
      <c r="ONY304"/>
      <c r="ONZ304"/>
      <c r="OOA304"/>
      <c r="OOB304"/>
      <c r="OOC304"/>
      <c r="OOD304"/>
      <c r="OOE304"/>
      <c r="OOF304"/>
      <c r="OOG304"/>
      <c r="OOH304"/>
      <c r="OOI304"/>
      <c r="OOJ304"/>
      <c r="OOK304"/>
      <c r="OOL304"/>
      <c r="OOM304"/>
      <c r="OON304"/>
      <c r="OOO304"/>
      <c r="OOP304"/>
      <c r="OOQ304"/>
      <c r="OOR304"/>
      <c r="OOS304"/>
      <c r="OOT304"/>
      <c r="OOU304"/>
      <c r="OOV304"/>
      <c r="OOW304"/>
      <c r="OOX304"/>
      <c r="OOY304"/>
      <c r="OOZ304"/>
      <c r="OPA304"/>
      <c r="OPB304"/>
      <c r="OPC304"/>
      <c r="OPD304"/>
      <c r="OPE304"/>
      <c r="OPF304"/>
      <c r="OPG304"/>
      <c r="OPH304"/>
      <c r="OPI304"/>
      <c r="OPJ304"/>
      <c r="OPK304"/>
      <c r="OPL304"/>
      <c r="OPM304"/>
      <c r="OPN304"/>
      <c r="OPO304"/>
      <c r="OPP304"/>
      <c r="OPQ304"/>
      <c r="OPR304"/>
      <c r="OPS304"/>
      <c r="OPT304"/>
      <c r="OPU304"/>
      <c r="OPV304"/>
      <c r="OPW304"/>
      <c r="OPX304"/>
      <c r="OPY304"/>
      <c r="OPZ304"/>
      <c r="OQA304"/>
      <c r="OQB304"/>
      <c r="OQC304"/>
      <c r="OQD304"/>
      <c r="OQE304"/>
      <c r="OQF304"/>
      <c r="OQG304"/>
      <c r="OQH304"/>
      <c r="OQI304"/>
      <c r="OQJ304"/>
      <c r="OQK304"/>
      <c r="OQL304"/>
      <c r="OQM304"/>
      <c r="OQN304"/>
      <c r="OQO304"/>
      <c r="OQP304"/>
      <c r="OQQ304"/>
      <c r="OQR304"/>
      <c r="OQS304"/>
      <c r="OQT304"/>
      <c r="OQU304"/>
      <c r="OQV304"/>
      <c r="OQW304"/>
      <c r="OQX304"/>
      <c r="OQY304"/>
      <c r="OQZ304"/>
      <c r="ORA304"/>
      <c r="ORB304"/>
      <c r="ORC304"/>
      <c r="ORD304"/>
      <c r="ORE304"/>
      <c r="ORF304"/>
      <c r="ORG304"/>
      <c r="ORH304"/>
      <c r="ORI304"/>
      <c r="ORJ304"/>
      <c r="ORK304"/>
      <c r="ORL304"/>
      <c r="ORM304"/>
      <c r="ORN304"/>
      <c r="ORO304"/>
      <c r="ORP304"/>
      <c r="ORQ304"/>
      <c r="ORR304"/>
      <c r="ORS304"/>
      <c r="ORT304"/>
      <c r="ORU304"/>
      <c r="ORV304"/>
      <c r="ORW304"/>
      <c r="ORX304"/>
      <c r="ORY304"/>
      <c r="ORZ304"/>
      <c r="OSA304"/>
      <c r="OSB304"/>
      <c r="OSC304"/>
      <c r="OSD304"/>
      <c r="OSE304"/>
      <c r="OSF304"/>
      <c r="OSG304"/>
      <c r="OSH304"/>
      <c r="OSI304"/>
      <c r="OSJ304"/>
      <c r="OSK304"/>
      <c r="OSL304"/>
      <c r="OSM304"/>
      <c r="OSN304"/>
      <c r="OSO304"/>
      <c r="OSP304"/>
      <c r="OSQ304"/>
      <c r="OSR304"/>
      <c r="OSS304"/>
      <c r="OST304"/>
      <c r="OSU304"/>
      <c r="OSV304"/>
      <c r="OSW304"/>
      <c r="OSX304"/>
      <c r="OSY304"/>
      <c r="OSZ304"/>
      <c r="OTA304"/>
      <c r="OTB304"/>
      <c r="OTC304"/>
      <c r="OTD304"/>
      <c r="OTE304"/>
      <c r="OTF304"/>
      <c r="OTG304"/>
      <c r="OTH304"/>
      <c r="OTI304"/>
      <c r="OTJ304"/>
      <c r="OTK304"/>
      <c r="OTL304"/>
      <c r="OTM304"/>
      <c r="OTN304"/>
      <c r="OTO304"/>
      <c r="OTP304"/>
      <c r="OTQ304"/>
      <c r="OTR304"/>
      <c r="OTS304"/>
      <c r="OTT304"/>
      <c r="OTU304"/>
      <c r="OTV304"/>
      <c r="OTW304"/>
      <c r="OTX304"/>
      <c r="OTY304"/>
      <c r="OTZ304"/>
      <c r="OUA304"/>
      <c r="OUB304"/>
      <c r="OUC304"/>
      <c r="OUD304"/>
      <c r="OUE304"/>
      <c r="OUF304"/>
      <c r="OUG304"/>
      <c r="OUH304"/>
      <c r="OUI304"/>
      <c r="OUJ304"/>
      <c r="OUK304"/>
      <c r="OUL304"/>
      <c r="OUM304"/>
      <c r="OUN304"/>
      <c r="OUO304"/>
      <c r="OUP304"/>
      <c r="OUQ304"/>
      <c r="OUR304"/>
      <c r="OUS304"/>
      <c r="OUT304"/>
      <c r="OUU304"/>
      <c r="OUV304"/>
      <c r="OUW304"/>
      <c r="OUX304"/>
      <c r="OUY304"/>
      <c r="OUZ304"/>
      <c r="OVA304"/>
      <c r="OVB304"/>
      <c r="OVC304"/>
      <c r="OVD304"/>
      <c r="OVE304"/>
      <c r="OVF304"/>
      <c r="OVG304"/>
      <c r="OVH304"/>
      <c r="OVI304"/>
      <c r="OVJ304"/>
      <c r="OVK304"/>
      <c r="OVL304"/>
      <c r="OVM304"/>
      <c r="OVN304"/>
      <c r="OVO304"/>
      <c r="OVP304"/>
      <c r="OVQ304"/>
      <c r="OVR304"/>
      <c r="OVS304"/>
      <c r="OVT304"/>
      <c r="OVU304"/>
      <c r="OVV304"/>
      <c r="OVW304"/>
      <c r="OVX304"/>
      <c r="OVY304"/>
      <c r="OVZ304"/>
      <c r="OWA304"/>
      <c r="OWB304"/>
      <c r="OWC304"/>
      <c r="OWD304"/>
      <c r="OWE304"/>
      <c r="OWF304"/>
      <c r="OWG304"/>
      <c r="OWH304"/>
      <c r="OWI304"/>
      <c r="OWJ304"/>
      <c r="OWK304"/>
      <c r="OWL304"/>
      <c r="OWM304"/>
      <c r="OWN304"/>
      <c r="OWO304"/>
      <c r="OWP304"/>
      <c r="OWQ304"/>
      <c r="OWR304"/>
      <c r="OWS304"/>
      <c r="OWT304"/>
      <c r="OWU304"/>
      <c r="OWV304"/>
      <c r="OWW304"/>
      <c r="OWX304"/>
      <c r="OWY304"/>
      <c r="OWZ304"/>
      <c r="OXA304"/>
      <c r="OXB304"/>
      <c r="OXC304"/>
      <c r="OXD304"/>
      <c r="OXE304"/>
      <c r="OXF304"/>
      <c r="OXG304"/>
      <c r="OXH304"/>
      <c r="OXI304"/>
      <c r="OXJ304"/>
      <c r="OXK304"/>
      <c r="OXL304"/>
      <c r="OXM304"/>
      <c r="OXN304"/>
      <c r="OXO304"/>
      <c r="OXP304"/>
      <c r="OXQ304"/>
      <c r="OXR304"/>
      <c r="OXS304"/>
      <c r="OXT304"/>
      <c r="OXU304"/>
      <c r="OXV304"/>
      <c r="OXW304"/>
      <c r="OXX304"/>
      <c r="OXY304"/>
      <c r="OXZ304"/>
      <c r="OYA304"/>
      <c r="OYB304"/>
      <c r="OYC304"/>
      <c r="OYD304"/>
      <c r="OYE304"/>
      <c r="OYF304"/>
      <c r="OYG304"/>
      <c r="OYH304"/>
      <c r="OYI304"/>
      <c r="OYJ304"/>
      <c r="OYK304"/>
      <c r="OYL304"/>
      <c r="OYM304"/>
      <c r="OYN304"/>
      <c r="OYO304"/>
      <c r="OYP304"/>
      <c r="OYQ304"/>
      <c r="OYR304"/>
      <c r="OYS304"/>
      <c r="OYT304"/>
      <c r="OYU304"/>
      <c r="OYV304"/>
      <c r="OYW304"/>
      <c r="OYX304"/>
      <c r="OYY304"/>
      <c r="OYZ304"/>
      <c r="OZA304"/>
      <c r="OZB304"/>
      <c r="OZC304"/>
      <c r="OZD304"/>
      <c r="OZE304"/>
      <c r="OZF304"/>
      <c r="OZG304"/>
      <c r="OZH304"/>
      <c r="OZI304"/>
      <c r="OZJ304"/>
      <c r="OZK304"/>
      <c r="OZL304"/>
      <c r="OZM304"/>
      <c r="OZN304"/>
      <c r="OZO304"/>
      <c r="OZP304"/>
      <c r="OZQ304"/>
      <c r="OZR304"/>
      <c r="OZS304"/>
      <c r="OZT304"/>
      <c r="OZU304"/>
      <c r="OZV304"/>
      <c r="OZW304"/>
      <c r="OZX304"/>
      <c r="OZY304"/>
      <c r="OZZ304"/>
      <c r="PAA304"/>
      <c r="PAB304"/>
      <c r="PAC304"/>
      <c r="PAD304"/>
      <c r="PAE304"/>
      <c r="PAF304"/>
      <c r="PAG304"/>
      <c r="PAH304"/>
      <c r="PAI304"/>
      <c r="PAJ304"/>
      <c r="PAK304"/>
      <c r="PAL304"/>
      <c r="PAM304"/>
      <c r="PAN304"/>
      <c r="PAO304"/>
      <c r="PAP304"/>
      <c r="PAQ304"/>
      <c r="PAR304"/>
      <c r="PAS304"/>
      <c r="PAT304"/>
      <c r="PAU304"/>
      <c r="PAV304"/>
      <c r="PAW304"/>
      <c r="PAX304"/>
      <c r="PAY304"/>
      <c r="PAZ304"/>
      <c r="PBA304"/>
      <c r="PBB304"/>
      <c r="PBC304"/>
      <c r="PBD304"/>
      <c r="PBE304"/>
      <c r="PBF304"/>
      <c r="PBG304"/>
      <c r="PBH304"/>
      <c r="PBI304"/>
      <c r="PBJ304"/>
      <c r="PBK304"/>
      <c r="PBL304"/>
      <c r="PBM304"/>
      <c r="PBN304"/>
      <c r="PBO304"/>
      <c r="PBP304"/>
      <c r="PBQ304"/>
      <c r="PBR304"/>
      <c r="PBS304"/>
      <c r="PBT304"/>
      <c r="PBU304"/>
      <c r="PBV304"/>
      <c r="PBW304"/>
      <c r="PBX304"/>
      <c r="PBY304"/>
      <c r="PBZ304"/>
      <c r="PCA304"/>
      <c r="PCB304"/>
      <c r="PCC304"/>
      <c r="PCD304"/>
      <c r="PCE304"/>
      <c r="PCF304"/>
      <c r="PCG304"/>
      <c r="PCH304"/>
      <c r="PCI304"/>
      <c r="PCJ304"/>
      <c r="PCK304"/>
      <c r="PCL304"/>
      <c r="PCM304"/>
      <c r="PCN304"/>
      <c r="PCO304"/>
      <c r="PCP304"/>
      <c r="PCQ304"/>
      <c r="PCR304"/>
      <c r="PCS304"/>
      <c r="PCT304"/>
      <c r="PCU304"/>
      <c r="PCV304"/>
      <c r="PCW304"/>
      <c r="PCX304"/>
      <c r="PCY304"/>
      <c r="PCZ304"/>
      <c r="PDA304"/>
      <c r="PDB304"/>
      <c r="PDC304"/>
      <c r="PDD304"/>
      <c r="PDE304"/>
      <c r="PDF304"/>
      <c r="PDG304"/>
      <c r="PDH304"/>
      <c r="PDI304"/>
      <c r="PDJ304"/>
      <c r="PDK304"/>
      <c r="PDL304"/>
      <c r="PDM304"/>
      <c r="PDN304"/>
      <c r="PDO304"/>
      <c r="PDP304"/>
      <c r="PDQ304"/>
      <c r="PDR304"/>
      <c r="PDS304"/>
      <c r="PDT304"/>
      <c r="PDU304"/>
      <c r="PDV304"/>
      <c r="PDW304"/>
      <c r="PDX304"/>
      <c r="PDY304"/>
      <c r="PDZ304"/>
      <c r="PEA304"/>
      <c r="PEB304"/>
      <c r="PEC304"/>
      <c r="PED304"/>
      <c r="PEE304"/>
      <c r="PEF304"/>
      <c r="PEG304"/>
      <c r="PEH304"/>
      <c r="PEI304"/>
      <c r="PEJ304"/>
      <c r="PEK304"/>
      <c r="PEL304"/>
      <c r="PEM304"/>
      <c r="PEN304"/>
      <c r="PEO304"/>
      <c r="PEP304"/>
      <c r="PEQ304"/>
      <c r="PER304"/>
      <c r="PES304"/>
      <c r="PET304"/>
      <c r="PEU304"/>
      <c r="PEV304"/>
      <c r="PEW304"/>
      <c r="PEX304"/>
      <c r="PEY304"/>
      <c r="PEZ304"/>
      <c r="PFA304"/>
      <c r="PFB304"/>
      <c r="PFC304"/>
      <c r="PFD304"/>
      <c r="PFE304"/>
      <c r="PFF304"/>
      <c r="PFG304"/>
      <c r="PFH304"/>
      <c r="PFI304"/>
      <c r="PFJ304"/>
      <c r="PFK304"/>
      <c r="PFL304"/>
      <c r="PFM304"/>
      <c r="PFN304"/>
      <c r="PFO304"/>
      <c r="PFP304"/>
      <c r="PFQ304"/>
      <c r="PFR304"/>
      <c r="PFS304"/>
      <c r="PFT304"/>
      <c r="PFU304"/>
      <c r="PFV304"/>
      <c r="PFW304"/>
      <c r="PFX304"/>
      <c r="PFY304"/>
      <c r="PFZ304"/>
      <c r="PGA304"/>
      <c r="PGB304"/>
      <c r="PGC304"/>
      <c r="PGD304"/>
      <c r="PGE304"/>
      <c r="PGF304"/>
      <c r="PGG304"/>
      <c r="PGH304"/>
      <c r="PGI304"/>
      <c r="PGJ304"/>
      <c r="PGK304"/>
      <c r="PGL304"/>
      <c r="PGM304"/>
      <c r="PGN304"/>
      <c r="PGO304"/>
      <c r="PGP304"/>
      <c r="PGQ304"/>
      <c r="PGR304"/>
      <c r="PGS304"/>
      <c r="PGT304"/>
      <c r="PGU304"/>
      <c r="PGV304"/>
      <c r="PGW304"/>
      <c r="PGX304"/>
      <c r="PGY304"/>
      <c r="PGZ304"/>
      <c r="PHA304"/>
      <c r="PHB304"/>
      <c r="PHC304"/>
      <c r="PHD304"/>
      <c r="PHE304"/>
      <c r="PHF304"/>
      <c r="PHG304"/>
      <c r="PHH304"/>
      <c r="PHI304"/>
      <c r="PHJ304"/>
      <c r="PHK304"/>
      <c r="PHL304"/>
      <c r="PHM304"/>
      <c r="PHN304"/>
      <c r="PHO304"/>
      <c r="PHP304"/>
      <c r="PHQ304"/>
      <c r="PHR304"/>
      <c r="PHS304"/>
      <c r="PHT304"/>
      <c r="PHU304"/>
      <c r="PHV304"/>
      <c r="PHW304"/>
      <c r="PHX304"/>
      <c r="PHY304"/>
      <c r="PHZ304"/>
      <c r="PIA304"/>
      <c r="PIB304"/>
      <c r="PIC304"/>
      <c r="PID304"/>
      <c r="PIE304"/>
      <c r="PIF304"/>
      <c r="PIG304"/>
      <c r="PIH304"/>
      <c r="PII304"/>
      <c r="PIJ304"/>
      <c r="PIK304"/>
      <c r="PIL304"/>
      <c r="PIM304"/>
      <c r="PIN304"/>
      <c r="PIO304"/>
      <c r="PIP304"/>
      <c r="PIQ304"/>
      <c r="PIR304"/>
      <c r="PIS304"/>
      <c r="PIT304"/>
      <c r="PIU304"/>
      <c r="PIV304"/>
      <c r="PIW304"/>
      <c r="PIX304"/>
      <c r="PIY304"/>
      <c r="PIZ304"/>
      <c r="PJA304"/>
      <c r="PJB304"/>
      <c r="PJC304"/>
      <c r="PJD304"/>
      <c r="PJE304"/>
      <c r="PJF304"/>
      <c r="PJG304"/>
      <c r="PJH304"/>
      <c r="PJI304"/>
      <c r="PJJ304"/>
      <c r="PJK304"/>
      <c r="PJL304"/>
      <c r="PJM304"/>
      <c r="PJN304"/>
      <c r="PJO304"/>
      <c r="PJP304"/>
      <c r="PJQ304"/>
      <c r="PJR304"/>
      <c r="PJS304"/>
      <c r="PJT304"/>
      <c r="PJU304"/>
      <c r="PJV304"/>
      <c r="PJW304"/>
      <c r="PJX304"/>
      <c r="PJY304"/>
      <c r="PJZ304"/>
      <c r="PKA304"/>
      <c r="PKB304"/>
      <c r="PKC304"/>
      <c r="PKD304"/>
      <c r="PKE304"/>
      <c r="PKF304"/>
      <c r="PKG304"/>
      <c r="PKH304"/>
      <c r="PKI304"/>
      <c r="PKJ304"/>
      <c r="PKK304"/>
      <c r="PKL304"/>
      <c r="PKM304"/>
      <c r="PKN304"/>
      <c r="PKO304"/>
      <c r="PKP304"/>
      <c r="PKQ304"/>
      <c r="PKR304"/>
      <c r="PKS304"/>
      <c r="PKT304"/>
      <c r="PKU304"/>
      <c r="PKV304"/>
      <c r="PKW304"/>
      <c r="PKX304"/>
      <c r="PKY304"/>
      <c r="PKZ304"/>
      <c r="PLA304"/>
      <c r="PLB304"/>
      <c r="PLC304"/>
      <c r="PLD304"/>
      <c r="PLE304"/>
      <c r="PLF304"/>
      <c r="PLG304"/>
      <c r="PLH304"/>
      <c r="PLI304"/>
      <c r="PLJ304"/>
      <c r="PLK304"/>
      <c r="PLL304"/>
      <c r="PLM304"/>
      <c r="PLN304"/>
      <c r="PLO304"/>
      <c r="PLP304"/>
      <c r="PLQ304"/>
      <c r="PLR304"/>
      <c r="PLS304"/>
      <c r="PLT304"/>
      <c r="PLU304"/>
      <c r="PLV304"/>
      <c r="PLW304"/>
      <c r="PLX304"/>
      <c r="PLY304"/>
      <c r="PLZ304"/>
      <c r="PMA304"/>
      <c r="PMB304"/>
      <c r="PMC304"/>
      <c r="PMD304"/>
      <c r="PME304"/>
      <c r="PMF304"/>
      <c r="PMG304"/>
      <c r="PMH304"/>
      <c r="PMI304"/>
      <c r="PMJ304"/>
      <c r="PMK304"/>
      <c r="PML304"/>
      <c r="PMM304"/>
      <c r="PMN304"/>
      <c r="PMO304"/>
      <c r="PMP304"/>
      <c r="PMQ304"/>
      <c r="PMR304"/>
      <c r="PMS304"/>
      <c r="PMT304"/>
      <c r="PMU304"/>
      <c r="PMV304"/>
      <c r="PMW304"/>
      <c r="PMX304"/>
      <c r="PMY304"/>
      <c r="PMZ304"/>
      <c r="PNA304"/>
      <c r="PNB304"/>
      <c r="PNC304"/>
      <c r="PND304"/>
      <c r="PNE304"/>
      <c r="PNF304"/>
      <c r="PNG304"/>
      <c r="PNH304"/>
      <c r="PNI304"/>
      <c r="PNJ304"/>
      <c r="PNK304"/>
      <c r="PNL304"/>
      <c r="PNM304"/>
      <c r="PNN304"/>
      <c r="PNO304"/>
      <c r="PNP304"/>
      <c r="PNQ304"/>
      <c r="PNR304"/>
      <c r="PNS304"/>
      <c r="PNT304"/>
      <c r="PNU304"/>
      <c r="PNV304"/>
      <c r="PNW304"/>
      <c r="PNX304"/>
      <c r="PNY304"/>
      <c r="PNZ304"/>
      <c r="POA304"/>
      <c r="POB304"/>
      <c r="POC304"/>
      <c r="POD304"/>
      <c r="POE304"/>
      <c r="POF304"/>
      <c r="POG304"/>
      <c r="POH304"/>
      <c r="POI304"/>
      <c r="POJ304"/>
      <c r="POK304"/>
      <c r="POL304"/>
      <c r="POM304"/>
      <c r="PON304"/>
      <c r="POO304"/>
      <c r="POP304"/>
      <c r="POQ304"/>
      <c r="POR304"/>
      <c r="POS304"/>
      <c r="POT304"/>
      <c r="POU304"/>
      <c r="POV304"/>
      <c r="POW304"/>
      <c r="POX304"/>
      <c r="POY304"/>
      <c r="POZ304"/>
      <c r="PPA304"/>
      <c r="PPB304"/>
      <c r="PPC304"/>
      <c r="PPD304"/>
      <c r="PPE304"/>
      <c r="PPF304"/>
      <c r="PPG304"/>
      <c r="PPH304"/>
      <c r="PPI304"/>
      <c r="PPJ304"/>
      <c r="PPK304"/>
      <c r="PPL304"/>
      <c r="PPM304"/>
      <c r="PPN304"/>
      <c r="PPO304"/>
      <c r="PPP304"/>
      <c r="PPQ304"/>
      <c r="PPR304"/>
      <c r="PPS304"/>
      <c r="PPT304"/>
      <c r="PPU304"/>
      <c r="PPV304"/>
      <c r="PPW304"/>
      <c r="PPX304"/>
      <c r="PPY304"/>
      <c r="PPZ304"/>
      <c r="PQA304"/>
      <c r="PQB304"/>
      <c r="PQC304"/>
      <c r="PQD304"/>
      <c r="PQE304"/>
      <c r="PQF304"/>
      <c r="PQG304"/>
      <c r="PQH304"/>
      <c r="PQI304"/>
      <c r="PQJ304"/>
      <c r="PQK304"/>
      <c r="PQL304"/>
      <c r="PQM304"/>
      <c r="PQN304"/>
      <c r="PQO304"/>
      <c r="PQP304"/>
      <c r="PQQ304"/>
      <c r="PQR304"/>
      <c r="PQS304"/>
      <c r="PQT304"/>
      <c r="PQU304"/>
      <c r="PQV304"/>
      <c r="PQW304"/>
      <c r="PQX304"/>
      <c r="PQY304"/>
      <c r="PQZ304"/>
      <c r="PRA304"/>
      <c r="PRB304"/>
      <c r="PRC304"/>
      <c r="PRD304"/>
      <c r="PRE304"/>
      <c r="PRF304"/>
      <c r="PRG304"/>
      <c r="PRH304"/>
      <c r="PRI304"/>
      <c r="PRJ304"/>
      <c r="PRK304"/>
      <c r="PRL304"/>
      <c r="PRM304"/>
      <c r="PRN304"/>
      <c r="PRO304"/>
      <c r="PRP304"/>
      <c r="PRQ304"/>
      <c r="PRR304"/>
      <c r="PRS304"/>
      <c r="PRT304"/>
      <c r="PRU304"/>
      <c r="PRV304"/>
      <c r="PRW304"/>
      <c r="PRX304"/>
      <c r="PRY304"/>
      <c r="PRZ304"/>
      <c r="PSA304"/>
      <c r="PSB304"/>
      <c r="PSC304"/>
      <c r="PSD304"/>
      <c r="PSE304"/>
      <c r="PSF304"/>
      <c r="PSG304"/>
      <c r="PSH304"/>
      <c r="PSI304"/>
      <c r="PSJ304"/>
      <c r="PSK304"/>
      <c r="PSL304"/>
      <c r="PSM304"/>
      <c r="PSN304"/>
      <c r="PSO304"/>
      <c r="PSP304"/>
      <c r="PSQ304"/>
      <c r="PSR304"/>
      <c r="PSS304"/>
      <c r="PST304"/>
      <c r="PSU304"/>
      <c r="PSV304"/>
      <c r="PSW304"/>
      <c r="PSX304"/>
      <c r="PSY304"/>
      <c r="PSZ304"/>
      <c r="PTA304"/>
      <c r="PTB304"/>
      <c r="PTC304"/>
      <c r="PTD304"/>
      <c r="PTE304"/>
      <c r="PTF304"/>
      <c r="PTG304"/>
      <c r="PTH304"/>
      <c r="PTI304"/>
      <c r="PTJ304"/>
      <c r="PTK304"/>
      <c r="PTL304"/>
      <c r="PTM304"/>
      <c r="PTN304"/>
      <c r="PTO304"/>
      <c r="PTP304"/>
      <c r="PTQ304"/>
      <c r="PTR304"/>
      <c r="PTS304"/>
      <c r="PTT304"/>
      <c r="PTU304"/>
      <c r="PTV304"/>
      <c r="PTW304"/>
      <c r="PTX304"/>
      <c r="PTY304"/>
      <c r="PTZ304"/>
      <c r="PUA304"/>
      <c r="PUB304"/>
      <c r="PUC304"/>
      <c r="PUD304"/>
      <c r="PUE304"/>
      <c r="PUF304"/>
      <c r="PUG304"/>
      <c r="PUH304"/>
      <c r="PUI304"/>
      <c r="PUJ304"/>
      <c r="PUK304"/>
      <c r="PUL304"/>
      <c r="PUM304"/>
      <c r="PUN304"/>
      <c r="PUO304"/>
      <c r="PUP304"/>
      <c r="PUQ304"/>
      <c r="PUR304"/>
      <c r="PUS304"/>
      <c r="PUT304"/>
      <c r="PUU304"/>
      <c r="PUV304"/>
      <c r="PUW304"/>
      <c r="PUX304"/>
      <c r="PUY304"/>
      <c r="PUZ304"/>
      <c r="PVA304"/>
      <c r="PVB304"/>
      <c r="PVC304"/>
      <c r="PVD304"/>
      <c r="PVE304"/>
      <c r="PVF304"/>
      <c r="PVG304"/>
      <c r="PVH304"/>
      <c r="PVI304"/>
      <c r="PVJ304"/>
      <c r="PVK304"/>
      <c r="PVL304"/>
      <c r="PVM304"/>
      <c r="PVN304"/>
      <c r="PVO304"/>
      <c r="PVP304"/>
      <c r="PVQ304"/>
      <c r="PVR304"/>
      <c r="PVS304"/>
      <c r="PVT304"/>
      <c r="PVU304"/>
      <c r="PVV304"/>
      <c r="PVW304"/>
      <c r="PVX304"/>
      <c r="PVY304"/>
      <c r="PVZ304"/>
      <c r="PWA304"/>
      <c r="PWB304"/>
      <c r="PWC304"/>
      <c r="PWD304"/>
      <c r="PWE304"/>
      <c r="PWF304"/>
      <c r="PWG304"/>
      <c r="PWH304"/>
      <c r="PWI304"/>
      <c r="PWJ304"/>
      <c r="PWK304"/>
      <c r="PWL304"/>
      <c r="PWM304"/>
      <c r="PWN304"/>
      <c r="PWO304"/>
      <c r="PWP304"/>
      <c r="PWQ304"/>
      <c r="PWR304"/>
      <c r="PWS304"/>
      <c r="PWT304"/>
      <c r="PWU304"/>
      <c r="PWV304"/>
      <c r="PWW304"/>
      <c r="PWX304"/>
      <c r="PWY304"/>
      <c r="PWZ304"/>
      <c r="PXA304"/>
      <c r="PXB304"/>
      <c r="PXC304"/>
      <c r="PXD304"/>
      <c r="PXE304"/>
      <c r="PXF304"/>
      <c r="PXG304"/>
      <c r="PXH304"/>
      <c r="PXI304"/>
      <c r="PXJ304"/>
      <c r="PXK304"/>
      <c r="PXL304"/>
      <c r="PXM304"/>
      <c r="PXN304"/>
      <c r="PXO304"/>
      <c r="PXP304"/>
      <c r="PXQ304"/>
      <c r="PXR304"/>
      <c r="PXS304"/>
      <c r="PXT304"/>
      <c r="PXU304"/>
      <c r="PXV304"/>
      <c r="PXW304"/>
      <c r="PXX304"/>
      <c r="PXY304"/>
      <c r="PXZ304"/>
      <c r="PYA304"/>
      <c r="PYB304"/>
      <c r="PYC304"/>
      <c r="PYD304"/>
      <c r="PYE304"/>
      <c r="PYF304"/>
      <c r="PYG304"/>
      <c r="PYH304"/>
      <c r="PYI304"/>
      <c r="PYJ304"/>
      <c r="PYK304"/>
      <c r="PYL304"/>
      <c r="PYM304"/>
      <c r="PYN304"/>
      <c r="PYO304"/>
      <c r="PYP304"/>
      <c r="PYQ304"/>
      <c r="PYR304"/>
      <c r="PYS304"/>
      <c r="PYT304"/>
      <c r="PYU304"/>
      <c r="PYV304"/>
      <c r="PYW304"/>
      <c r="PYX304"/>
      <c r="PYY304"/>
      <c r="PYZ304"/>
      <c r="PZA304"/>
      <c r="PZB304"/>
      <c r="PZC304"/>
      <c r="PZD304"/>
      <c r="PZE304"/>
      <c r="PZF304"/>
      <c r="PZG304"/>
      <c r="PZH304"/>
      <c r="PZI304"/>
      <c r="PZJ304"/>
      <c r="PZK304"/>
      <c r="PZL304"/>
      <c r="PZM304"/>
      <c r="PZN304"/>
      <c r="PZO304"/>
      <c r="PZP304"/>
      <c r="PZQ304"/>
      <c r="PZR304"/>
      <c r="PZS304"/>
      <c r="PZT304"/>
      <c r="PZU304"/>
      <c r="PZV304"/>
      <c r="PZW304"/>
      <c r="PZX304"/>
      <c r="PZY304"/>
      <c r="PZZ304"/>
      <c r="QAA304"/>
      <c r="QAB304"/>
      <c r="QAC304"/>
      <c r="QAD304"/>
      <c r="QAE304"/>
      <c r="QAF304"/>
      <c r="QAG304"/>
      <c r="QAH304"/>
      <c r="QAI304"/>
      <c r="QAJ304"/>
      <c r="QAK304"/>
      <c r="QAL304"/>
      <c r="QAM304"/>
      <c r="QAN304"/>
      <c r="QAO304"/>
      <c r="QAP304"/>
      <c r="QAQ304"/>
      <c r="QAR304"/>
      <c r="QAS304"/>
      <c r="QAT304"/>
      <c r="QAU304"/>
      <c r="QAV304"/>
      <c r="QAW304"/>
      <c r="QAX304"/>
      <c r="QAY304"/>
      <c r="QAZ304"/>
      <c r="QBA304"/>
      <c r="QBB304"/>
      <c r="QBC304"/>
      <c r="QBD304"/>
      <c r="QBE304"/>
      <c r="QBF304"/>
      <c r="QBG304"/>
      <c r="QBH304"/>
      <c r="QBI304"/>
      <c r="QBJ304"/>
      <c r="QBK304"/>
      <c r="QBL304"/>
      <c r="QBM304"/>
      <c r="QBN304"/>
      <c r="QBO304"/>
      <c r="QBP304"/>
      <c r="QBQ304"/>
      <c r="QBR304"/>
      <c r="QBS304"/>
      <c r="QBT304"/>
      <c r="QBU304"/>
      <c r="QBV304"/>
      <c r="QBW304"/>
      <c r="QBX304"/>
      <c r="QBY304"/>
      <c r="QBZ304"/>
      <c r="QCA304"/>
      <c r="QCB304"/>
      <c r="QCC304"/>
      <c r="QCD304"/>
      <c r="QCE304"/>
      <c r="QCF304"/>
      <c r="QCG304"/>
      <c r="QCH304"/>
      <c r="QCI304"/>
      <c r="QCJ304"/>
      <c r="QCK304"/>
      <c r="QCL304"/>
      <c r="QCM304"/>
      <c r="QCN304"/>
      <c r="QCO304"/>
      <c r="QCP304"/>
      <c r="QCQ304"/>
      <c r="QCR304"/>
      <c r="QCS304"/>
      <c r="QCT304"/>
      <c r="QCU304"/>
      <c r="QCV304"/>
      <c r="QCW304"/>
      <c r="QCX304"/>
      <c r="QCY304"/>
      <c r="QCZ304"/>
      <c r="QDA304"/>
      <c r="QDB304"/>
      <c r="QDC304"/>
      <c r="QDD304"/>
      <c r="QDE304"/>
      <c r="QDF304"/>
      <c r="QDG304"/>
      <c r="QDH304"/>
      <c r="QDI304"/>
      <c r="QDJ304"/>
      <c r="QDK304"/>
      <c r="QDL304"/>
      <c r="QDM304"/>
      <c r="QDN304"/>
      <c r="QDO304"/>
      <c r="QDP304"/>
      <c r="QDQ304"/>
      <c r="QDR304"/>
      <c r="QDS304"/>
      <c r="QDT304"/>
      <c r="QDU304"/>
      <c r="QDV304"/>
      <c r="QDW304"/>
      <c r="QDX304"/>
      <c r="QDY304"/>
      <c r="QDZ304"/>
      <c r="QEA304"/>
      <c r="QEB304"/>
      <c r="QEC304"/>
      <c r="QED304"/>
      <c r="QEE304"/>
      <c r="QEF304"/>
      <c r="QEG304"/>
      <c r="QEH304"/>
      <c r="QEI304"/>
      <c r="QEJ304"/>
      <c r="QEK304"/>
      <c r="QEL304"/>
      <c r="QEM304"/>
      <c r="QEN304"/>
      <c r="QEO304"/>
      <c r="QEP304"/>
      <c r="QEQ304"/>
      <c r="QER304"/>
      <c r="QES304"/>
      <c r="QET304"/>
      <c r="QEU304"/>
      <c r="QEV304"/>
      <c r="QEW304"/>
      <c r="QEX304"/>
      <c r="QEY304"/>
      <c r="QEZ304"/>
      <c r="QFA304"/>
      <c r="QFB304"/>
      <c r="QFC304"/>
      <c r="QFD304"/>
      <c r="QFE304"/>
      <c r="QFF304"/>
      <c r="QFG304"/>
      <c r="QFH304"/>
      <c r="QFI304"/>
      <c r="QFJ304"/>
      <c r="QFK304"/>
      <c r="QFL304"/>
      <c r="QFM304"/>
      <c r="QFN304"/>
      <c r="QFO304"/>
      <c r="QFP304"/>
      <c r="QFQ304"/>
      <c r="QFR304"/>
      <c r="QFS304"/>
      <c r="QFT304"/>
      <c r="QFU304"/>
      <c r="QFV304"/>
      <c r="QFW304"/>
      <c r="QFX304"/>
      <c r="QFY304"/>
      <c r="QFZ304"/>
      <c r="QGA304"/>
      <c r="QGB304"/>
      <c r="QGC304"/>
      <c r="QGD304"/>
      <c r="QGE304"/>
      <c r="QGF304"/>
      <c r="QGG304"/>
      <c r="QGH304"/>
      <c r="QGI304"/>
      <c r="QGJ304"/>
      <c r="QGK304"/>
      <c r="QGL304"/>
      <c r="QGM304"/>
      <c r="QGN304"/>
      <c r="QGO304"/>
      <c r="QGP304"/>
      <c r="QGQ304"/>
      <c r="QGR304"/>
      <c r="QGS304"/>
      <c r="QGT304"/>
      <c r="QGU304"/>
      <c r="QGV304"/>
      <c r="QGW304"/>
      <c r="QGX304"/>
      <c r="QGY304"/>
      <c r="QGZ304"/>
      <c r="QHA304"/>
      <c r="QHB304"/>
      <c r="QHC304"/>
      <c r="QHD304"/>
      <c r="QHE304"/>
      <c r="QHF304"/>
      <c r="QHG304"/>
      <c r="QHH304"/>
      <c r="QHI304"/>
      <c r="QHJ304"/>
      <c r="QHK304"/>
      <c r="QHL304"/>
      <c r="QHM304"/>
      <c r="QHN304"/>
      <c r="QHO304"/>
      <c r="QHP304"/>
      <c r="QHQ304"/>
      <c r="QHR304"/>
      <c r="QHS304"/>
      <c r="QHT304"/>
      <c r="QHU304"/>
      <c r="QHV304"/>
      <c r="QHW304"/>
      <c r="QHX304"/>
      <c r="QHY304"/>
      <c r="QHZ304"/>
      <c r="QIA304"/>
      <c r="QIB304"/>
      <c r="QIC304"/>
      <c r="QID304"/>
      <c r="QIE304"/>
      <c r="QIF304"/>
      <c r="QIG304"/>
      <c r="QIH304"/>
      <c r="QII304"/>
      <c r="QIJ304"/>
      <c r="QIK304"/>
      <c r="QIL304"/>
      <c r="QIM304"/>
      <c r="QIN304"/>
      <c r="QIO304"/>
      <c r="QIP304"/>
      <c r="QIQ304"/>
      <c r="QIR304"/>
      <c r="QIS304"/>
      <c r="QIT304"/>
      <c r="QIU304"/>
      <c r="QIV304"/>
      <c r="QIW304"/>
      <c r="QIX304"/>
      <c r="QIY304"/>
      <c r="QIZ304"/>
      <c r="QJA304"/>
      <c r="QJB304"/>
      <c r="QJC304"/>
      <c r="QJD304"/>
      <c r="QJE304"/>
      <c r="QJF304"/>
      <c r="QJG304"/>
      <c r="QJH304"/>
      <c r="QJI304"/>
      <c r="QJJ304"/>
      <c r="QJK304"/>
      <c r="QJL304"/>
      <c r="QJM304"/>
      <c r="QJN304"/>
      <c r="QJO304"/>
      <c r="QJP304"/>
      <c r="QJQ304"/>
      <c r="QJR304"/>
      <c r="QJS304"/>
      <c r="QJT304"/>
      <c r="QJU304"/>
      <c r="QJV304"/>
      <c r="QJW304"/>
      <c r="QJX304"/>
      <c r="QJY304"/>
      <c r="QJZ304"/>
      <c r="QKA304"/>
      <c r="QKB304"/>
      <c r="QKC304"/>
      <c r="QKD304"/>
      <c r="QKE304"/>
      <c r="QKF304"/>
      <c r="QKG304"/>
      <c r="QKH304"/>
      <c r="QKI304"/>
      <c r="QKJ304"/>
      <c r="QKK304"/>
      <c r="QKL304"/>
      <c r="QKM304"/>
      <c r="QKN304"/>
      <c r="QKO304"/>
      <c r="QKP304"/>
      <c r="QKQ304"/>
      <c r="QKR304"/>
      <c r="QKS304"/>
      <c r="QKT304"/>
      <c r="QKU304"/>
      <c r="QKV304"/>
      <c r="QKW304"/>
      <c r="QKX304"/>
      <c r="QKY304"/>
      <c r="QKZ304"/>
      <c r="QLA304"/>
      <c r="QLB304"/>
      <c r="QLC304"/>
      <c r="QLD304"/>
      <c r="QLE304"/>
      <c r="QLF304"/>
      <c r="QLG304"/>
      <c r="QLH304"/>
      <c r="QLI304"/>
      <c r="QLJ304"/>
      <c r="QLK304"/>
      <c r="QLL304"/>
      <c r="QLM304"/>
      <c r="QLN304"/>
      <c r="QLO304"/>
      <c r="QLP304"/>
      <c r="QLQ304"/>
      <c r="QLR304"/>
      <c r="QLS304"/>
      <c r="QLT304"/>
      <c r="QLU304"/>
      <c r="QLV304"/>
      <c r="QLW304"/>
      <c r="QLX304"/>
      <c r="QLY304"/>
      <c r="QLZ304"/>
      <c r="QMA304"/>
      <c r="QMB304"/>
      <c r="QMC304"/>
      <c r="QMD304"/>
      <c r="QME304"/>
      <c r="QMF304"/>
      <c r="QMG304"/>
      <c r="QMH304"/>
      <c r="QMI304"/>
      <c r="QMJ304"/>
      <c r="QMK304"/>
      <c r="QML304"/>
      <c r="QMM304"/>
      <c r="QMN304"/>
      <c r="QMO304"/>
      <c r="QMP304"/>
      <c r="QMQ304"/>
      <c r="QMR304"/>
      <c r="QMS304"/>
      <c r="QMT304"/>
      <c r="QMU304"/>
      <c r="QMV304"/>
      <c r="QMW304"/>
      <c r="QMX304"/>
      <c r="QMY304"/>
      <c r="QMZ304"/>
      <c r="QNA304"/>
      <c r="QNB304"/>
      <c r="QNC304"/>
      <c r="QND304"/>
      <c r="QNE304"/>
      <c r="QNF304"/>
      <c r="QNG304"/>
      <c r="QNH304"/>
      <c r="QNI304"/>
      <c r="QNJ304"/>
      <c r="QNK304"/>
      <c r="QNL304"/>
      <c r="QNM304"/>
      <c r="QNN304"/>
      <c r="QNO304"/>
      <c r="QNP304"/>
      <c r="QNQ304"/>
      <c r="QNR304"/>
      <c r="QNS304"/>
      <c r="QNT304"/>
      <c r="QNU304"/>
      <c r="QNV304"/>
      <c r="QNW304"/>
      <c r="QNX304"/>
      <c r="QNY304"/>
      <c r="QNZ304"/>
      <c r="QOA304"/>
      <c r="QOB304"/>
      <c r="QOC304"/>
      <c r="QOD304"/>
      <c r="QOE304"/>
      <c r="QOF304"/>
      <c r="QOG304"/>
      <c r="QOH304"/>
      <c r="QOI304"/>
      <c r="QOJ304"/>
      <c r="QOK304"/>
      <c r="QOL304"/>
      <c r="QOM304"/>
      <c r="QON304"/>
      <c r="QOO304"/>
      <c r="QOP304"/>
      <c r="QOQ304"/>
      <c r="QOR304"/>
      <c r="QOS304"/>
      <c r="QOT304"/>
      <c r="QOU304"/>
      <c r="QOV304"/>
      <c r="QOW304"/>
      <c r="QOX304"/>
      <c r="QOY304"/>
      <c r="QOZ304"/>
      <c r="QPA304"/>
      <c r="QPB304"/>
      <c r="QPC304"/>
      <c r="QPD304"/>
      <c r="QPE304"/>
      <c r="QPF304"/>
      <c r="QPG304"/>
      <c r="QPH304"/>
      <c r="QPI304"/>
      <c r="QPJ304"/>
      <c r="QPK304"/>
      <c r="QPL304"/>
      <c r="QPM304"/>
      <c r="QPN304"/>
      <c r="QPO304"/>
      <c r="QPP304"/>
      <c r="QPQ304"/>
      <c r="QPR304"/>
      <c r="QPS304"/>
      <c r="QPT304"/>
      <c r="QPU304"/>
      <c r="QPV304"/>
      <c r="QPW304"/>
      <c r="QPX304"/>
      <c r="QPY304"/>
      <c r="QPZ304"/>
      <c r="QQA304"/>
      <c r="QQB304"/>
      <c r="QQC304"/>
      <c r="QQD304"/>
      <c r="QQE304"/>
      <c r="QQF304"/>
      <c r="QQG304"/>
      <c r="QQH304"/>
      <c r="QQI304"/>
      <c r="QQJ304"/>
      <c r="QQK304"/>
      <c r="QQL304"/>
      <c r="QQM304"/>
      <c r="QQN304"/>
      <c r="QQO304"/>
      <c r="QQP304"/>
      <c r="QQQ304"/>
      <c r="QQR304"/>
      <c r="QQS304"/>
      <c r="QQT304"/>
      <c r="QQU304"/>
      <c r="QQV304"/>
      <c r="QQW304"/>
      <c r="QQX304"/>
      <c r="QQY304"/>
      <c r="QQZ304"/>
      <c r="QRA304"/>
      <c r="QRB304"/>
      <c r="QRC304"/>
      <c r="QRD304"/>
      <c r="QRE304"/>
      <c r="QRF304"/>
      <c r="QRG304"/>
      <c r="QRH304"/>
      <c r="QRI304"/>
      <c r="QRJ304"/>
      <c r="QRK304"/>
      <c r="QRL304"/>
      <c r="QRM304"/>
      <c r="QRN304"/>
      <c r="QRO304"/>
      <c r="QRP304"/>
      <c r="QRQ304"/>
      <c r="QRR304"/>
      <c r="QRS304"/>
      <c r="QRT304"/>
      <c r="QRU304"/>
      <c r="QRV304"/>
      <c r="QRW304"/>
      <c r="QRX304"/>
      <c r="QRY304"/>
      <c r="QRZ304"/>
      <c r="QSA304"/>
      <c r="QSB304"/>
      <c r="QSC304"/>
      <c r="QSD304"/>
      <c r="QSE304"/>
      <c r="QSF304"/>
      <c r="QSG304"/>
      <c r="QSH304"/>
      <c r="QSI304"/>
      <c r="QSJ304"/>
      <c r="QSK304"/>
      <c r="QSL304"/>
      <c r="QSM304"/>
      <c r="QSN304"/>
      <c r="QSO304"/>
      <c r="QSP304"/>
      <c r="QSQ304"/>
      <c r="QSR304"/>
      <c r="QSS304"/>
      <c r="QST304"/>
      <c r="QSU304"/>
      <c r="QSV304"/>
      <c r="QSW304"/>
      <c r="QSX304"/>
      <c r="QSY304"/>
      <c r="QSZ304"/>
      <c r="QTA304"/>
      <c r="QTB304"/>
      <c r="QTC304"/>
      <c r="QTD304"/>
      <c r="QTE304"/>
      <c r="QTF304"/>
      <c r="QTG304"/>
      <c r="QTH304"/>
      <c r="QTI304"/>
      <c r="QTJ304"/>
      <c r="QTK304"/>
      <c r="QTL304"/>
      <c r="QTM304"/>
      <c r="QTN304"/>
      <c r="QTO304"/>
      <c r="QTP304"/>
      <c r="QTQ304"/>
      <c r="QTR304"/>
      <c r="QTS304"/>
      <c r="QTT304"/>
      <c r="QTU304"/>
      <c r="QTV304"/>
      <c r="QTW304"/>
      <c r="QTX304"/>
      <c r="QTY304"/>
      <c r="QTZ304"/>
      <c r="QUA304"/>
      <c r="QUB304"/>
      <c r="QUC304"/>
      <c r="QUD304"/>
      <c r="QUE304"/>
      <c r="QUF304"/>
      <c r="QUG304"/>
      <c r="QUH304"/>
      <c r="QUI304"/>
      <c r="QUJ304"/>
      <c r="QUK304"/>
      <c r="QUL304"/>
      <c r="QUM304"/>
      <c r="QUN304"/>
      <c r="QUO304"/>
      <c r="QUP304"/>
      <c r="QUQ304"/>
      <c r="QUR304"/>
      <c r="QUS304"/>
      <c r="QUT304"/>
      <c r="QUU304"/>
      <c r="QUV304"/>
      <c r="QUW304"/>
      <c r="QUX304"/>
      <c r="QUY304"/>
      <c r="QUZ304"/>
      <c r="QVA304"/>
      <c r="QVB304"/>
      <c r="QVC304"/>
      <c r="QVD304"/>
      <c r="QVE304"/>
      <c r="QVF304"/>
      <c r="QVG304"/>
      <c r="QVH304"/>
      <c r="QVI304"/>
      <c r="QVJ304"/>
      <c r="QVK304"/>
      <c r="QVL304"/>
      <c r="QVM304"/>
      <c r="QVN304"/>
      <c r="QVO304"/>
      <c r="QVP304"/>
      <c r="QVQ304"/>
      <c r="QVR304"/>
      <c r="QVS304"/>
      <c r="QVT304"/>
      <c r="QVU304"/>
      <c r="QVV304"/>
      <c r="QVW304"/>
      <c r="QVX304"/>
      <c r="QVY304"/>
      <c r="QVZ304"/>
      <c r="QWA304"/>
      <c r="QWB304"/>
      <c r="QWC304"/>
      <c r="QWD304"/>
      <c r="QWE304"/>
      <c r="QWF304"/>
      <c r="QWG304"/>
      <c r="QWH304"/>
      <c r="QWI304"/>
      <c r="QWJ304"/>
      <c r="QWK304"/>
      <c r="QWL304"/>
      <c r="QWM304"/>
      <c r="QWN304"/>
      <c r="QWO304"/>
      <c r="QWP304"/>
      <c r="QWQ304"/>
      <c r="QWR304"/>
      <c r="QWS304"/>
      <c r="QWT304"/>
      <c r="QWU304"/>
      <c r="QWV304"/>
      <c r="QWW304"/>
      <c r="QWX304"/>
      <c r="QWY304"/>
      <c r="QWZ304"/>
      <c r="QXA304"/>
      <c r="QXB304"/>
      <c r="QXC304"/>
      <c r="QXD304"/>
      <c r="QXE304"/>
      <c r="QXF304"/>
      <c r="QXG304"/>
      <c r="QXH304"/>
      <c r="QXI304"/>
      <c r="QXJ304"/>
      <c r="QXK304"/>
      <c r="QXL304"/>
      <c r="QXM304"/>
      <c r="QXN304"/>
      <c r="QXO304"/>
      <c r="QXP304"/>
      <c r="QXQ304"/>
      <c r="QXR304"/>
      <c r="QXS304"/>
      <c r="QXT304"/>
      <c r="QXU304"/>
      <c r="QXV304"/>
      <c r="QXW304"/>
      <c r="QXX304"/>
      <c r="QXY304"/>
      <c r="QXZ304"/>
      <c r="QYA304"/>
      <c r="QYB304"/>
      <c r="QYC304"/>
      <c r="QYD304"/>
      <c r="QYE304"/>
      <c r="QYF304"/>
      <c r="QYG304"/>
      <c r="QYH304"/>
      <c r="QYI304"/>
      <c r="QYJ304"/>
      <c r="QYK304"/>
      <c r="QYL304"/>
      <c r="QYM304"/>
      <c r="QYN304"/>
      <c r="QYO304"/>
      <c r="QYP304"/>
      <c r="QYQ304"/>
      <c r="QYR304"/>
      <c r="QYS304"/>
      <c r="QYT304"/>
      <c r="QYU304"/>
      <c r="QYV304"/>
      <c r="QYW304"/>
      <c r="QYX304"/>
      <c r="QYY304"/>
      <c r="QYZ304"/>
      <c r="QZA304"/>
      <c r="QZB304"/>
      <c r="QZC304"/>
      <c r="QZD304"/>
      <c r="QZE304"/>
      <c r="QZF304"/>
      <c r="QZG304"/>
      <c r="QZH304"/>
      <c r="QZI304"/>
      <c r="QZJ304"/>
      <c r="QZK304"/>
      <c r="QZL304"/>
      <c r="QZM304"/>
      <c r="QZN304"/>
      <c r="QZO304"/>
      <c r="QZP304"/>
      <c r="QZQ304"/>
      <c r="QZR304"/>
      <c r="QZS304"/>
      <c r="QZT304"/>
      <c r="QZU304"/>
      <c r="QZV304"/>
      <c r="QZW304"/>
      <c r="QZX304"/>
      <c r="QZY304"/>
      <c r="QZZ304"/>
      <c r="RAA304"/>
      <c r="RAB304"/>
      <c r="RAC304"/>
      <c r="RAD304"/>
      <c r="RAE304"/>
      <c r="RAF304"/>
      <c r="RAG304"/>
      <c r="RAH304"/>
      <c r="RAI304"/>
      <c r="RAJ304"/>
      <c r="RAK304"/>
      <c r="RAL304"/>
      <c r="RAM304"/>
      <c r="RAN304"/>
      <c r="RAO304"/>
      <c r="RAP304"/>
      <c r="RAQ304"/>
      <c r="RAR304"/>
      <c r="RAS304"/>
      <c r="RAT304"/>
      <c r="RAU304"/>
      <c r="RAV304"/>
      <c r="RAW304"/>
      <c r="RAX304"/>
      <c r="RAY304"/>
      <c r="RAZ304"/>
      <c r="RBA304"/>
      <c r="RBB304"/>
      <c r="RBC304"/>
      <c r="RBD304"/>
      <c r="RBE304"/>
      <c r="RBF304"/>
      <c r="RBG304"/>
      <c r="RBH304"/>
      <c r="RBI304"/>
      <c r="RBJ304"/>
      <c r="RBK304"/>
      <c r="RBL304"/>
      <c r="RBM304"/>
      <c r="RBN304"/>
      <c r="RBO304"/>
      <c r="RBP304"/>
      <c r="RBQ304"/>
      <c r="RBR304"/>
      <c r="RBS304"/>
      <c r="RBT304"/>
      <c r="RBU304"/>
      <c r="RBV304"/>
      <c r="RBW304"/>
      <c r="RBX304"/>
      <c r="RBY304"/>
      <c r="RBZ304"/>
      <c r="RCA304"/>
      <c r="RCB304"/>
      <c r="RCC304"/>
      <c r="RCD304"/>
      <c r="RCE304"/>
      <c r="RCF304"/>
      <c r="RCG304"/>
      <c r="RCH304"/>
      <c r="RCI304"/>
      <c r="RCJ304"/>
      <c r="RCK304"/>
      <c r="RCL304"/>
      <c r="RCM304"/>
      <c r="RCN304"/>
      <c r="RCO304"/>
      <c r="RCP304"/>
      <c r="RCQ304"/>
      <c r="RCR304"/>
      <c r="RCS304"/>
      <c r="RCT304"/>
      <c r="RCU304"/>
      <c r="RCV304"/>
      <c r="RCW304"/>
      <c r="RCX304"/>
      <c r="RCY304"/>
      <c r="RCZ304"/>
      <c r="RDA304"/>
      <c r="RDB304"/>
      <c r="RDC304"/>
      <c r="RDD304"/>
      <c r="RDE304"/>
      <c r="RDF304"/>
      <c r="RDG304"/>
      <c r="RDH304"/>
      <c r="RDI304"/>
      <c r="RDJ304"/>
      <c r="RDK304"/>
      <c r="RDL304"/>
      <c r="RDM304"/>
      <c r="RDN304"/>
      <c r="RDO304"/>
      <c r="RDP304"/>
      <c r="RDQ304"/>
      <c r="RDR304"/>
      <c r="RDS304"/>
      <c r="RDT304"/>
      <c r="RDU304"/>
      <c r="RDV304"/>
      <c r="RDW304"/>
      <c r="RDX304"/>
      <c r="RDY304"/>
      <c r="RDZ304"/>
      <c r="REA304"/>
      <c r="REB304"/>
      <c r="REC304"/>
      <c r="RED304"/>
      <c r="REE304"/>
      <c r="REF304"/>
      <c r="REG304"/>
      <c r="REH304"/>
      <c r="REI304"/>
      <c r="REJ304"/>
      <c r="REK304"/>
      <c r="REL304"/>
      <c r="REM304"/>
      <c r="REN304"/>
      <c r="REO304"/>
      <c r="REP304"/>
      <c r="REQ304"/>
      <c r="RER304"/>
      <c r="RES304"/>
      <c r="RET304"/>
      <c r="REU304"/>
      <c r="REV304"/>
      <c r="REW304"/>
      <c r="REX304"/>
      <c r="REY304"/>
      <c r="REZ304"/>
      <c r="RFA304"/>
      <c r="RFB304"/>
      <c r="RFC304"/>
      <c r="RFD304"/>
      <c r="RFE304"/>
      <c r="RFF304"/>
      <c r="RFG304"/>
      <c r="RFH304"/>
      <c r="RFI304"/>
      <c r="RFJ304"/>
      <c r="RFK304"/>
      <c r="RFL304"/>
      <c r="RFM304"/>
      <c r="RFN304"/>
      <c r="RFO304"/>
      <c r="RFP304"/>
      <c r="RFQ304"/>
      <c r="RFR304"/>
      <c r="RFS304"/>
      <c r="RFT304"/>
      <c r="RFU304"/>
      <c r="RFV304"/>
      <c r="RFW304"/>
      <c r="RFX304"/>
      <c r="RFY304"/>
      <c r="RFZ304"/>
      <c r="RGA304"/>
      <c r="RGB304"/>
      <c r="RGC304"/>
      <c r="RGD304"/>
      <c r="RGE304"/>
      <c r="RGF304"/>
      <c r="RGG304"/>
      <c r="RGH304"/>
      <c r="RGI304"/>
      <c r="RGJ304"/>
      <c r="RGK304"/>
      <c r="RGL304"/>
      <c r="RGM304"/>
      <c r="RGN304"/>
      <c r="RGO304"/>
      <c r="RGP304"/>
      <c r="RGQ304"/>
      <c r="RGR304"/>
      <c r="RGS304"/>
      <c r="RGT304"/>
      <c r="RGU304"/>
      <c r="RGV304"/>
      <c r="RGW304"/>
      <c r="RGX304"/>
      <c r="RGY304"/>
      <c r="RGZ304"/>
      <c r="RHA304"/>
      <c r="RHB304"/>
      <c r="RHC304"/>
      <c r="RHD304"/>
      <c r="RHE304"/>
      <c r="RHF304"/>
      <c r="RHG304"/>
      <c r="RHH304"/>
      <c r="RHI304"/>
      <c r="RHJ304"/>
      <c r="RHK304"/>
      <c r="RHL304"/>
      <c r="RHM304"/>
      <c r="RHN304"/>
      <c r="RHO304"/>
      <c r="RHP304"/>
      <c r="RHQ304"/>
      <c r="RHR304"/>
      <c r="RHS304"/>
      <c r="RHT304"/>
      <c r="RHU304"/>
      <c r="RHV304"/>
      <c r="RHW304"/>
      <c r="RHX304"/>
      <c r="RHY304"/>
      <c r="RHZ304"/>
      <c r="RIA304"/>
      <c r="RIB304"/>
      <c r="RIC304"/>
      <c r="RID304"/>
      <c r="RIE304"/>
      <c r="RIF304"/>
      <c r="RIG304"/>
      <c r="RIH304"/>
      <c r="RII304"/>
      <c r="RIJ304"/>
      <c r="RIK304"/>
      <c r="RIL304"/>
      <c r="RIM304"/>
      <c r="RIN304"/>
      <c r="RIO304"/>
      <c r="RIP304"/>
      <c r="RIQ304"/>
      <c r="RIR304"/>
      <c r="RIS304"/>
      <c r="RIT304"/>
      <c r="RIU304"/>
      <c r="RIV304"/>
      <c r="RIW304"/>
      <c r="RIX304"/>
      <c r="RIY304"/>
      <c r="RIZ304"/>
      <c r="RJA304"/>
      <c r="RJB304"/>
      <c r="RJC304"/>
      <c r="RJD304"/>
      <c r="RJE304"/>
      <c r="RJF304"/>
      <c r="RJG304"/>
      <c r="RJH304"/>
      <c r="RJI304"/>
      <c r="RJJ304"/>
      <c r="RJK304"/>
      <c r="RJL304"/>
      <c r="RJM304"/>
      <c r="RJN304"/>
      <c r="RJO304"/>
      <c r="RJP304"/>
      <c r="RJQ304"/>
      <c r="RJR304"/>
      <c r="RJS304"/>
      <c r="RJT304"/>
      <c r="RJU304"/>
      <c r="RJV304"/>
      <c r="RJW304"/>
      <c r="RJX304"/>
      <c r="RJY304"/>
      <c r="RJZ304"/>
      <c r="RKA304"/>
      <c r="RKB304"/>
      <c r="RKC304"/>
      <c r="RKD304"/>
      <c r="RKE304"/>
      <c r="RKF304"/>
      <c r="RKG304"/>
      <c r="RKH304"/>
      <c r="RKI304"/>
      <c r="RKJ304"/>
      <c r="RKK304"/>
      <c r="RKL304"/>
      <c r="RKM304"/>
      <c r="RKN304"/>
      <c r="RKO304"/>
      <c r="RKP304"/>
      <c r="RKQ304"/>
      <c r="RKR304"/>
      <c r="RKS304"/>
      <c r="RKT304"/>
      <c r="RKU304"/>
      <c r="RKV304"/>
      <c r="RKW304"/>
      <c r="RKX304"/>
      <c r="RKY304"/>
      <c r="RKZ304"/>
      <c r="RLA304"/>
      <c r="RLB304"/>
      <c r="RLC304"/>
      <c r="RLD304"/>
      <c r="RLE304"/>
      <c r="RLF304"/>
      <c r="RLG304"/>
      <c r="RLH304"/>
      <c r="RLI304"/>
      <c r="RLJ304"/>
      <c r="RLK304"/>
      <c r="RLL304"/>
      <c r="RLM304"/>
      <c r="RLN304"/>
      <c r="RLO304"/>
      <c r="RLP304"/>
      <c r="RLQ304"/>
      <c r="RLR304"/>
      <c r="RLS304"/>
      <c r="RLT304"/>
      <c r="RLU304"/>
      <c r="RLV304"/>
      <c r="RLW304"/>
      <c r="RLX304"/>
      <c r="RLY304"/>
      <c r="RLZ304"/>
      <c r="RMA304"/>
      <c r="RMB304"/>
      <c r="RMC304"/>
      <c r="RMD304"/>
      <c r="RME304"/>
      <c r="RMF304"/>
      <c r="RMG304"/>
      <c r="RMH304"/>
      <c r="RMI304"/>
      <c r="RMJ304"/>
      <c r="RMK304"/>
      <c r="RML304"/>
      <c r="RMM304"/>
      <c r="RMN304"/>
      <c r="RMO304"/>
      <c r="RMP304"/>
      <c r="RMQ304"/>
      <c r="RMR304"/>
      <c r="RMS304"/>
      <c r="RMT304"/>
      <c r="RMU304"/>
      <c r="RMV304"/>
      <c r="RMW304"/>
      <c r="RMX304"/>
      <c r="RMY304"/>
      <c r="RMZ304"/>
      <c r="RNA304"/>
      <c r="RNB304"/>
      <c r="RNC304"/>
      <c r="RND304"/>
      <c r="RNE304"/>
      <c r="RNF304"/>
      <c r="RNG304"/>
      <c r="RNH304"/>
      <c r="RNI304"/>
      <c r="RNJ304"/>
      <c r="RNK304"/>
      <c r="RNL304"/>
      <c r="RNM304"/>
      <c r="RNN304"/>
      <c r="RNO304"/>
      <c r="RNP304"/>
      <c r="RNQ304"/>
      <c r="RNR304"/>
      <c r="RNS304"/>
      <c r="RNT304"/>
      <c r="RNU304"/>
      <c r="RNV304"/>
      <c r="RNW304"/>
      <c r="RNX304"/>
      <c r="RNY304"/>
      <c r="RNZ304"/>
      <c r="ROA304"/>
      <c r="ROB304"/>
      <c r="ROC304"/>
      <c r="ROD304"/>
      <c r="ROE304"/>
      <c r="ROF304"/>
      <c r="ROG304"/>
      <c r="ROH304"/>
      <c r="ROI304"/>
      <c r="ROJ304"/>
      <c r="ROK304"/>
      <c r="ROL304"/>
      <c r="ROM304"/>
      <c r="RON304"/>
      <c r="ROO304"/>
      <c r="ROP304"/>
      <c r="ROQ304"/>
      <c r="ROR304"/>
      <c r="ROS304"/>
      <c r="ROT304"/>
      <c r="ROU304"/>
      <c r="ROV304"/>
      <c r="ROW304"/>
      <c r="ROX304"/>
      <c r="ROY304"/>
      <c r="ROZ304"/>
      <c r="RPA304"/>
      <c r="RPB304"/>
      <c r="RPC304"/>
      <c r="RPD304"/>
      <c r="RPE304"/>
      <c r="RPF304"/>
      <c r="RPG304"/>
      <c r="RPH304"/>
      <c r="RPI304"/>
      <c r="RPJ304"/>
      <c r="RPK304"/>
      <c r="RPL304"/>
      <c r="RPM304"/>
      <c r="RPN304"/>
      <c r="RPO304"/>
      <c r="RPP304"/>
      <c r="RPQ304"/>
      <c r="RPR304"/>
      <c r="RPS304"/>
      <c r="RPT304"/>
      <c r="RPU304"/>
      <c r="RPV304"/>
      <c r="RPW304"/>
      <c r="RPX304"/>
      <c r="RPY304"/>
      <c r="RPZ304"/>
      <c r="RQA304"/>
      <c r="RQB304"/>
      <c r="RQC304"/>
      <c r="RQD304"/>
      <c r="RQE304"/>
      <c r="RQF304"/>
      <c r="RQG304"/>
      <c r="RQH304"/>
      <c r="RQI304"/>
      <c r="RQJ304"/>
      <c r="RQK304"/>
      <c r="RQL304"/>
      <c r="RQM304"/>
      <c r="RQN304"/>
      <c r="RQO304"/>
      <c r="RQP304"/>
      <c r="RQQ304"/>
      <c r="RQR304"/>
      <c r="RQS304"/>
      <c r="RQT304"/>
      <c r="RQU304"/>
      <c r="RQV304"/>
      <c r="RQW304"/>
      <c r="RQX304"/>
      <c r="RQY304"/>
      <c r="RQZ304"/>
      <c r="RRA304"/>
      <c r="RRB304"/>
      <c r="RRC304"/>
      <c r="RRD304"/>
      <c r="RRE304"/>
      <c r="RRF304"/>
      <c r="RRG304"/>
      <c r="RRH304"/>
      <c r="RRI304"/>
      <c r="RRJ304"/>
      <c r="RRK304"/>
      <c r="RRL304"/>
      <c r="RRM304"/>
      <c r="RRN304"/>
      <c r="RRO304"/>
      <c r="RRP304"/>
      <c r="RRQ304"/>
      <c r="RRR304"/>
      <c r="RRS304"/>
      <c r="RRT304"/>
      <c r="RRU304"/>
      <c r="RRV304"/>
      <c r="RRW304"/>
      <c r="RRX304"/>
      <c r="RRY304"/>
      <c r="RRZ304"/>
      <c r="RSA304"/>
      <c r="RSB304"/>
      <c r="RSC304"/>
      <c r="RSD304"/>
      <c r="RSE304"/>
      <c r="RSF304"/>
      <c r="RSG304"/>
      <c r="RSH304"/>
      <c r="RSI304"/>
      <c r="RSJ304"/>
      <c r="RSK304"/>
      <c r="RSL304"/>
      <c r="RSM304"/>
      <c r="RSN304"/>
      <c r="RSO304"/>
      <c r="RSP304"/>
      <c r="RSQ304"/>
      <c r="RSR304"/>
      <c r="RSS304"/>
      <c r="RST304"/>
      <c r="RSU304"/>
      <c r="RSV304"/>
      <c r="RSW304"/>
      <c r="RSX304"/>
      <c r="RSY304"/>
      <c r="RSZ304"/>
      <c r="RTA304"/>
      <c r="RTB304"/>
      <c r="RTC304"/>
      <c r="RTD304"/>
      <c r="RTE304"/>
      <c r="RTF304"/>
      <c r="RTG304"/>
      <c r="RTH304"/>
      <c r="RTI304"/>
      <c r="RTJ304"/>
      <c r="RTK304"/>
      <c r="RTL304"/>
      <c r="RTM304"/>
      <c r="RTN304"/>
      <c r="RTO304"/>
      <c r="RTP304"/>
      <c r="RTQ304"/>
      <c r="RTR304"/>
      <c r="RTS304"/>
      <c r="RTT304"/>
      <c r="RTU304"/>
      <c r="RTV304"/>
      <c r="RTW304"/>
      <c r="RTX304"/>
      <c r="RTY304"/>
      <c r="RTZ304"/>
      <c r="RUA304"/>
      <c r="RUB304"/>
      <c r="RUC304"/>
      <c r="RUD304"/>
      <c r="RUE304"/>
      <c r="RUF304"/>
      <c r="RUG304"/>
      <c r="RUH304"/>
      <c r="RUI304"/>
      <c r="RUJ304"/>
      <c r="RUK304"/>
      <c r="RUL304"/>
      <c r="RUM304"/>
      <c r="RUN304"/>
      <c r="RUO304"/>
      <c r="RUP304"/>
      <c r="RUQ304"/>
      <c r="RUR304"/>
      <c r="RUS304"/>
      <c r="RUT304"/>
      <c r="RUU304"/>
      <c r="RUV304"/>
      <c r="RUW304"/>
      <c r="RUX304"/>
      <c r="RUY304"/>
      <c r="RUZ304"/>
      <c r="RVA304"/>
      <c r="RVB304"/>
      <c r="RVC304"/>
      <c r="RVD304"/>
      <c r="RVE304"/>
      <c r="RVF304"/>
      <c r="RVG304"/>
      <c r="RVH304"/>
      <c r="RVI304"/>
      <c r="RVJ304"/>
      <c r="RVK304"/>
      <c r="RVL304"/>
      <c r="RVM304"/>
      <c r="RVN304"/>
      <c r="RVO304"/>
      <c r="RVP304"/>
      <c r="RVQ304"/>
      <c r="RVR304"/>
      <c r="RVS304"/>
      <c r="RVT304"/>
      <c r="RVU304"/>
      <c r="RVV304"/>
      <c r="RVW304"/>
      <c r="RVX304"/>
      <c r="RVY304"/>
      <c r="RVZ304"/>
      <c r="RWA304"/>
      <c r="RWB304"/>
      <c r="RWC304"/>
      <c r="RWD304"/>
      <c r="RWE304"/>
      <c r="RWF304"/>
      <c r="RWG304"/>
      <c r="RWH304"/>
      <c r="RWI304"/>
      <c r="RWJ304"/>
      <c r="RWK304"/>
      <c r="RWL304"/>
      <c r="RWM304"/>
      <c r="RWN304"/>
      <c r="RWO304"/>
      <c r="RWP304"/>
      <c r="RWQ304"/>
      <c r="RWR304"/>
      <c r="RWS304"/>
      <c r="RWT304"/>
      <c r="RWU304"/>
      <c r="RWV304"/>
      <c r="RWW304"/>
      <c r="RWX304"/>
      <c r="RWY304"/>
      <c r="RWZ304"/>
      <c r="RXA304"/>
      <c r="RXB304"/>
      <c r="RXC304"/>
      <c r="RXD304"/>
      <c r="RXE304"/>
      <c r="RXF304"/>
      <c r="RXG304"/>
      <c r="RXH304"/>
      <c r="RXI304"/>
      <c r="RXJ304"/>
      <c r="RXK304"/>
      <c r="RXL304"/>
      <c r="RXM304"/>
      <c r="RXN304"/>
      <c r="RXO304"/>
      <c r="RXP304"/>
      <c r="RXQ304"/>
      <c r="RXR304"/>
      <c r="RXS304"/>
      <c r="RXT304"/>
      <c r="RXU304"/>
      <c r="RXV304"/>
      <c r="RXW304"/>
      <c r="RXX304"/>
      <c r="RXY304"/>
      <c r="RXZ304"/>
      <c r="RYA304"/>
      <c r="RYB304"/>
      <c r="RYC304"/>
      <c r="RYD304"/>
      <c r="RYE304"/>
      <c r="RYF304"/>
      <c r="RYG304"/>
      <c r="RYH304"/>
      <c r="RYI304"/>
      <c r="RYJ304"/>
      <c r="RYK304"/>
      <c r="RYL304"/>
      <c r="RYM304"/>
      <c r="RYN304"/>
      <c r="RYO304"/>
      <c r="RYP304"/>
      <c r="RYQ304"/>
      <c r="RYR304"/>
      <c r="RYS304"/>
      <c r="RYT304"/>
      <c r="RYU304"/>
      <c r="RYV304"/>
      <c r="RYW304"/>
      <c r="RYX304"/>
      <c r="RYY304"/>
      <c r="RYZ304"/>
      <c r="RZA304"/>
      <c r="RZB304"/>
      <c r="RZC304"/>
      <c r="RZD304"/>
      <c r="RZE304"/>
      <c r="RZF304"/>
      <c r="RZG304"/>
      <c r="RZH304"/>
      <c r="RZI304"/>
      <c r="RZJ304"/>
      <c r="RZK304"/>
      <c r="RZL304"/>
      <c r="RZM304"/>
      <c r="RZN304"/>
      <c r="RZO304"/>
      <c r="RZP304"/>
      <c r="RZQ304"/>
      <c r="RZR304"/>
      <c r="RZS304"/>
      <c r="RZT304"/>
      <c r="RZU304"/>
      <c r="RZV304"/>
      <c r="RZW304"/>
      <c r="RZX304"/>
      <c r="RZY304"/>
      <c r="RZZ304"/>
      <c r="SAA304"/>
      <c r="SAB304"/>
      <c r="SAC304"/>
      <c r="SAD304"/>
      <c r="SAE304"/>
      <c r="SAF304"/>
      <c r="SAG304"/>
      <c r="SAH304"/>
      <c r="SAI304"/>
      <c r="SAJ304"/>
      <c r="SAK304"/>
      <c r="SAL304"/>
      <c r="SAM304"/>
      <c r="SAN304"/>
      <c r="SAO304"/>
      <c r="SAP304"/>
      <c r="SAQ304"/>
      <c r="SAR304"/>
      <c r="SAS304"/>
      <c r="SAT304"/>
      <c r="SAU304"/>
      <c r="SAV304"/>
      <c r="SAW304"/>
      <c r="SAX304"/>
      <c r="SAY304"/>
      <c r="SAZ304"/>
      <c r="SBA304"/>
      <c r="SBB304"/>
      <c r="SBC304"/>
      <c r="SBD304"/>
      <c r="SBE304"/>
      <c r="SBF304"/>
      <c r="SBG304"/>
      <c r="SBH304"/>
      <c r="SBI304"/>
      <c r="SBJ304"/>
      <c r="SBK304"/>
      <c r="SBL304"/>
      <c r="SBM304"/>
      <c r="SBN304"/>
      <c r="SBO304"/>
      <c r="SBP304"/>
      <c r="SBQ304"/>
      <c r="SBR304"/>
      <c r="SBS304"/>
      <c r="SBT304"/>
      <c r="SBU304"/>
      <c r="SBV304"/>
      <c r="SBW304"/>
      <c r="SBX304"/>
      <c r="SBY304"/>
      <c r="SBZ304"/>
      <c r="SCA304"/>
      <c r="SCB304"/>
      <c r="SCC304"/>
      <c r="SCD304"/>
      <c r="SCE304"/>
      <c r="SCF304"/>
      <c r="SCG304"/>
      <c r="SCH304"/>
      <c r="SCI304"/>
      <c r="SCJ304"/>
      <c r="SCK304"/>
      <c r="SCL304"/>
      <c r="SCM304"/>
      <c r="SCN304"/>
      <c r="SCO304"/>
      <c r="SCP304"/>
      <c r="SCQ304"/>
      <c r="SCR304"/>
      <c r="SCS304"/>
      <c r="SCT304"/>
      <c r="SCU304"/>
      <c r="SCV304"/>
      <c r="SCW304"/>
      <c r="SCX304"/>
      <c r="SCY304"/>
      <c r="SCZ304"/>
      <c r="SDA304"/>
      <c r="SDB304"/>
      <c r="SDC304"/>
      <c r="SDD304"/>
      <c r="SDE304"/>
      <c r="SDF304"/>
      <c r="SDG304"/>
      <c r="SDH304"/>
      <c r="SDI304"/>
      <c r="SDJ304"/>
      <c r="SDK304"/>
      <c r="SDL304"/>
      <c r="SDM304"/>
      <c r="SDN304"/>
      <c r="SDO304"/>
      <c r="SDP304"/>
      <c r="SDQ304"/>
      <c r="SDR304"/>
      <c r="SDS304"/>
      <c r="SDT304"/>
      <c r="SDU304"/>
      <c r="SDV304"/>
      <c r="SDW304"/>
      <c r="SDX304"/>
      <c r="SDY304"/>
      <c r="SDZ304"/>
      <c r="SEA304"/>
      <c r="SEB304"/>
      <c r="SEC304"/>
      <c r="SED304"/>
      <c r="SEE304"/>
      <c r="SEF304"/>
      <c r="SEG304"/>
      <c r="SEH304"/>
      <c r="SEI304"/>
      <c r="SEJ304"/>
      <c r="SEK304"/>
      <c r="SEL304"/>
      <c r="SEM304"/>
      <c r="SEN304"/>
      <c r="SEO304"/>
      <c r="SEP304"/>
      <c r="SEQ304"/>
      <c r="SER304"/>
      <c r="SES304"/>
      <c r="SET304"/>
      <c r="SEU304"/>
      <c r="SEV304"/>
      <c r="SEW304"/>
      <c r="SEX304"/>
      <c r="SEY304"/>
      <c r="SEZ304"/>
      <c r="SFA304"/>
      <c r="SFB304"/>
      <c r="SFC304"/>
      <c r="SFD304"/>
      <c r="SFE304"/>
      <c r="SFF304"/>
      <c r="SFG304"/>
      <c r="SFH304"/>
      <c r="SFI304"/>
      <c r="SFJ304"/>
      <c r="SFK304"/>
      <c r="SFL304"/>
      <c r="SFM304"/>
      <c r="SFN304"/>
      <c r="SFO304"/>
      <c r="SFP304"/>
      <c r="SFQ304"/>
      <c r="SFR304"/>
      <c r="SFS304"/>
      <c r="SFT304"/>
      <c r="SFU304"/>
      <c r="SFV304"/>
      <c r="SFW304"/>
      <c r="SFX304"/>
      <c r="SFY304"/>
      <c r="SFZ304"/>
      <c r="SGA304"/>
      <c r="SGB304"/>
      <c r="SGC304"/>
      <c r="SGD304"/>
      <c r="SGE304"/>
      <c r="SGF304"/>
      <c r="SGG304"/>
      <c r="SGH304"/>
      <c r="SGI304"/>
      <c r="SGJ304"/>
      <c r="SGK304"/>
      <c r="SGL304"/>
      <c r="SGM304"/>
      <c r="SGN304"/>
      <c r="SGO304"/>
      <c r="SGP304"/>
      <c r="SGQ304"/>
      <c r="SGR304"/>
      <c r="SGS304"/>
      <c r="SGT304"/>
      <c r="SGU304"/>
      <c r="SGV304"/>
      <c r="SGW304"/>
      <c r="SGX304"/>
      <c r="SGY304"/>
      <c r="SGZ304"/>
      <c r="SHA304"/>
      <c r="SHB304"/>
      <c r="SHC304"/>
      <c r="SHD304"/>
      <c r="SHE304"/>
      <c r="SHF304"/>
      <c r="SHG304"/>
      <c r="SHH304"/>
      <c r="SHI304"/>
      <c r="SHJ304"/>
      <c r="SHK304"/>
      <c r="SHL304"/>
      <c r="SHM304"/>
      <c r="SHN304"/>
      <c r="SHO304"/>
      <c r="SHP304"/>
      <c r="SHQ304"/>
      <c r="SHR304"/>
      <c r="SHS304"/>
      <c r="SHT304"/>
      <c r="SHU304"/>
      <c r="SHV304"/>
      <c r="SHW304"/>
      <c r="SHX304"/>
      <c r="SHY304"/>
      <c r="SHZ304"/>
      <c r="SIA304"/>
      <c r="SIB304"/>
      <c r="SIC304"/>
      <c r="SID304"/>
      <c r="SIE304"/>
      <c r="SIF304"/>
      <c r="SIG304"/>
      <c r="SIH304"/>
      <c r="SII304"/>
      <c r="SIJ304"/>
      <c r="SIK304"/>
      <c r="SIL304"/>
      <c r="SIM304"/>
      <c r="SIN304"/>
      <c r="SIO304"/>
      <c r="SIP304"/>
      <c r="SIQ304"/>
      <c r="SIR304"/>
      <c r="SIS304"/>
      <c r="SIT304"/>
      <c r="SIU304"/>
      <c r="SIV304"/>
      <c r="SIW304"/>
      <c r="SIX304"/>
      <c r="SIY304"/>
      <c r="SIZ304"/>
      <c r="SJA304"/>
      <c r="SJB304"/>
      <c r="SJC304"/>
      <c r="SJD304"/>
      <c r="SJE304"/>
      <c r="SJF304"/>
      <c r="SJG304"/>
      <c r="SJH304"/>
      <c r="SJI304"/>
      <c r="SJJ304"/>
      <c r="SJK304"/>
      <c r="SJL304"/>
      <c r="SJM304"/>
      <c r="SJN304"/>
      <c r="SJO304"/>
      <c r="SJP304"/>
      <c r="SJQ304"/>
      <c r="SJR304"/>
      <c r="SJS304"/>
      <c r="SJT304"/>
      <c r="SJU304"/>
      <c r="SJV304"/>
      <c r="SJW304"/>
      <c r="SJX304"/>
      <c r="SJY304"/>
      <c r="SJZ304"/>
      <c r="SKA304"/>
      <c r="SKB304"/>
      <c r="SKC304"/>
      <c r="SKD304"/>
      <c r="SKE304"/>
      <c r="SKF304"/>
      <c r="SKG304"/>
      <c r="SKH304"/>
      <c r="SKI304"/>
      <c r="SKJ304"/>
      <c r="SKK304"/>
      <c r="SKL304"/>
      <c r="SKM304"/>
      <c r="SKN304"/>
      <c r="SKO304"/>
      <c r="SKP304"/>
      <c r="SKQ304"/>
      <c r="SKR304"/>
      <c r="SKS304"/>
      <c r="SKT304"/>
      <c r="SKU304"/>
      <c r="SKV304"/>
      <c r="SKW304"/>
      <c r="SKX304"/>
      <c r="SKY304"/>
      <c r="SKZ304"/>
      <c r="SLA304"/>
      <c r="SLB304"/>
      <c r="SLC304"/>
      <c r="SLD304"/>
      <c r="SLE304"/>
      <c r="SLF304"/>
      <c r="SLG304"/>
      <c r="SLH304"/>
      <c r="SLI304"/>
      <c r="SLJ304"/>
      <c r="SLK304"/>
      <c r="SLL304"/>
      <c r="SLM304"/>
      <c r="SLN304"/>
      <c r="SLO304"/>
      <c r="SLP304"/>
      <c r="SLQ304"/>
      <c r="SLR304"/>
      <c r="SLS304"/>
      <c r="SLT304"/>
      <c r="SLU304"/>
      <c r="SLV304"/>
      <c r="SLW304"/>
      <c r="SLX304"/>
      <c r="SLY304"/>
      <c r="SLZ304"/>
      <c r="SMA304"/>
      <c r="SMB304"/>
      <c r="SMC304"/>
      <c r="SMD304"/>
      <c r="SME304"/>
      <c r="SMF304"/>
      <c r="SMG304"/>
      <c r="SMH304"/>
      <c r="SMI304"/>
      <c r="SMJ304"/>
      <c r="SMK304"/>
      <c r="SML304"/>
      <c r="SMM304"/>
      <c r="SMN304"/>
      <c r="SMO304"/>
      <c r="SMP304"/>
      <c r="SMQ304"/>
      <c r="SMR304"/>
      <c r="SMS304"/>
      <c r="SMT304"/>
      <c r="SMU304"/>
      <c r="SMV304"/>
      <c r="SMW304"/>
      <c r="SMX304"/>
      <c r="SMY304"/>
      <c r="SMZ304"/>
      <c r="SNA304"/>
      <c r="SNB304"/>
      <c r="SNC304"/>
      <c r="SND304"/>
      <c r="SNE304"/>
      <c r="SNF304"/>
      <c r="SNG304"/>
      <c r="SNH304"/>
      <c r="SNI304"/>
      <c r="SNJ304"/>
      <c r="SNK304"/>
      <c r="SNL304"/>
      <c r="SNM304"/>
      <c r="SNN304"/>
      <c r="SNO304"/>
      <c r="SNP304"/>
      <c r="SNQ304"/>
      <c r="SNR304"/>
      <c r="SNS304"/>
      <c r="SNT304"/>
      <c r="SNU304"/>
      <c r="SNV304"/>
      <c r="SNW304"/>
      <c r="SNX304"/>
      <c r="SNY304"/>
      <c r="SNZ304"/>
      <c r="SOA304"/>
      <c r="SOB304"/>
      <c r="SOC304"/>
      <c r="SOD304"/>
      <c r="SOE304"/>
      <c r="SOF304"/>
      <c r="SOG304"/>
      <c r="SOH304"/>
      <c r="SOI304"/>
      <c r="SOJ304"/>
      <c r="SOK304"/>
      <c r="SOL304"/>
      <c r="SOM304"/>
      <c r="SON304"/>
      <c r="SOO304"/>
      <c r="SOP304"/>
      <c r="SOQ304"/>
      <c r="SOR304"/>
      <c r="SOS304"/>
      <c r="SOT304"/>
      <c r="SOU304"/>
      <c r="SOV304"/>
      <c r="SOW304"/>
      <c r="SOX304"/>
      <c r="SOY304"/>
      <c r="SOZ304"/>
      <c r="SPA304"/>
      <c r="SPB304"/>
      <c r="SPC304"/>
      <c r="SPD304"/>
      <c r="SPE304"/>
      <c r="SPF304"/>
      <c r="SPG304"/>
      <c r="SPH304"/>
      <c r="SPI304"/>
      <c r="SPJ304"/>
      <c r="SPK304"/>
      <c r="SPL304"/>
      <c r="SPM304"/>
      <c r="SPN304"/>
      <c r="SPO304"/>
      <c r="SPP304"/>
      <c r="SPQ304"/>
      <c r="SPR304"/>
      <c r="SPS304"/>
      <c r="SPT304"/>
      <c r="SPU304"/>
      <c r="SPV304"/>
      <c r="SPW304"/>
      <c r="SPX304"/>
      <c r="SPY304"/>
      <c r="SPZ304"/>
      <c r="SQA304"/>
      <c r="SQB304"/>
      <c r="SQC304"/>
      <c r="SQD304"/>
      <c r="SQE304"/>
      <c r="SQF304"/>
      <c r="SQG304"/>
      <c r="SQH304"/>
      <c r="SQI304"/>
      <c r="SQJ304"/>
      <c r="SQK304"/>
      <c r="SQL304"/>
      <c r="SQM304"/>
      <c r="SQN304"/>
      <c r="SQO304"/>
      <c r="SQP304"/>
      <c r="SQQ304"/>
      <c r="SQR304"/>
      <c r="SQS304"/>
      <c r="SQT304"/>
      <c r="SQU304"/>
      <c r="SQV304"/>
      <c r="SQW304"/>
      <c r="SQX304"/>
      <c r="SQY304"/>
      <c r="SQZ304"/>
      <c r="SRA304"/>
      <c r="SRB304"/>
      <c r="SRC304"/>
      <c r="SRD304"/>
      <c r="SRE304"/>
      <c r="SRF304"/>
      <c r="SRG304"/>
      <c r="SRH304"/>
      <c r="SRI304"/>
      <c r="SRJ304"/>
      <c r="SRK304"/>
      <c r="SRL304"/>
      <c r="SRM304"/>
      <c r="SRN304"/>
      <c r="SRO304"/>
      <c r="SRP304"/>
      <c r="SRQ304"/>
      <c r="SRR304"/>
      <c r="SRS304"/>
      <c r="SRT304"/>
      <c r="SRU304"/>
      <c r="SRV304"/>
      <c r="SRW304"/>
      <c r="SRX304"/>
      <c r="SRY304"/>
      <c r="SRZ304"/>
      <c r="SSA304"/>
      <c r="SSB304"/>
      <c r="SSC304"/>
      <c r="SSD304"/>
      <c r="SSE304"/>
      <c r="SSF304"/>
      <c r="SSG304"/>
      <c r="SSH304"/>
      <c r="SSI304"/>
      <c r="SSJ304"/>
      <c r="SSK304"/>
      <c r="SSL304"/>
      <c r="SSM304"/>
      <c r="SSN304"/>
      <c r="SSO304"/>
      <c r="SSP304"/>
      <c r="SSQ304"/>
      <c r="SSR304"/>
      <c r="SSS304"/>
      <c r="SST304"/>
      <c r="SSU304"/>
      <c r="SSV304"/>
      <c r="SSW304"/>
      <c r="SSX304"/>
      <c r="SSY304"/>
      <c r="SSZ304"/>
      <c r="STA304"/>
      <c r="STB304"/>
      <c r="STC304"/>
      <c r="STD304"/>
      <c r="STE304"/>
      <c r="STF304"/>
      <c r="STG304"/>
      <c r="STH304"/>
      <c r="STI304"/>
      <c r="STJ304"/>
      <c r="STK304"/>
      <c r="STL304"/>
      <c r="STM304"/>
      <c r="STN304"/>
      <c r="STO304"/>
      <c r="STP304"/>
      <c r="STQ304"/>
      <c r="STR304"/>
      <c r="STS304"/>
      <c r="STT304"/>
      <c r="STU304"/>
      <c r="STV304"/>
      <c r="STW304"/>
      <c r="STX304"/>
      <c r="STY304"/>
      <c r="STZ304"/>
      <c r="SUA304"/>
      <c r="SUB304"/>
      <c r="SUC304"/>
      <c r="SUD304"/>
      <c r="SUE304"/>
      <c r="SUF304"/>
      <c r="SUG304"/>
      <c r="SUH304"/>
      <c r="SUI304"/>
      <c r="SUJ304"/>
      <c r="SUK304"/>
      <c r="SUL304"/>
      <c r="SUM304"/>
      <c r="SUN304"/>
      <c r="SUO304"/>
      <c r="SUP304"/>
      <c r="SUQ304"/>
      <c r="SUR304"/>
      <c r="SUS304"/>
      <c r="SUT304"/>
      <c r="SUU304"/>
      <c r="SUV304"/>
      <c r="SUW304"/>
      <c r="SUX304"/>
      <c r="SUY304"/>
      <c r="SUZ304"/>
      <c r="SVA304"/>
      <c r="SVB304"/>
      <c r="SVC304"/>
      <c r="SVD304"/>
      <c r="SVE304"/>
      <c r="SVF304"/>
      <c r="SVG304"/>
      <c r="SVH304"/>
      <c r="SVI304"/>
      <c r="SVJ304"/>
      <c r="SVK304"/>
      <c r="SVL304"/>
      <c r="SVM304"/>
      <c r="SVN304"/>
      <c r="SVO304"/>
      <c r="SVP304"/>
      <c r="SVQ304"/>
      <c r="SVR304"/>
      <c r="SVS304"/>
      <c r="SVT304"/>
      <c r="SVU304"/>
      <c r="SVV304"/>
      <c r="SVW304"/>
      <c r="SVX304"/>
      <c r="SVY304"/>
      <c r="SVZ304"/>
      <c r="SWA304"/>
      <c r="SWB304"/>
      <c r="SWC304"/>
      <c r="SWD304"/>
      <c r="SWE304"/>
      <c r="SWF304"/>
      <c r="SWG304"/>
      <c r="SWH304"/>
      <c r="SWI304"/>
      <c r="SWJ304"/>
      <c r="SWK304"/>
      <c r="SWL304"/>
      <c r="SWM304"/>
      <c r="SWN304"/>
      <c r="SWO304"/>
      <c r="SWP304"/>
      <c r="SWQ304"/>
      <c r="SWR304"/>
      <c r="SWS304"/>
      <c r="SWT304"/>
      <c r="SWU304"/>
      <c r="SWV304"/>
      <c r="SWW304"/>
      <c r="SWX304"/>
      <c r="SWY304"/>
      <c r="SWZ304"/>
      <c r="SXA304"/>
      <c r="SXB304"/>
      <c r="SXC304"/>
      <c r="SXD304"/>
      <c r="SXE304"/>
      <c r="SXF304"/>
      <c r="SXG304"/>
      <c r="SXH304"/>
      <c r="SXI304"/>
      <c r="SXJ304"/>
      <c r="SXK304"/>
      <c r="SXL304"/>
      <c r="SXM304"/>
      <c r="SXN304"/>
      <c r="SXO304"/>
      <c r="SXP304"/>
      <c r="SXQ304"/>
      <c r="SXR304"/>
      <c r="SXS304"/>
      <c r="SXT304"/>
      <c r="SXU304"/>
      <c r="SXV304"/>
      <c r="SXW304"/>
      <c r="SXX304"/>
      <c r="SXY304"/>
      <c r="SXZ304"/>
      <c r="SYA304"/>
      <c r="SYB304"/>
      <c r="SYC304"/>
      <c r="SYD304"/>
      <c r="SYE304"/>
      <c r="SYF304"/>
      <c r="SYG304"/>
      <c r="SYH304"/>
      <c r="SYI304"/>
      <c r="SYJ304"/>
      <c r="SYK304"/>
      <c r="SYL304"/>
      <c r="SYM304"/>
      <c r="SYN304"/>
      <c r="SYO304"/>
      <c r="SYP304"/>
      <c r="SYQ304"/>
      <c r="SYR304"/>
      <c r="SYS304"/>
      <c r="SYT304"/>
      <c r="SYU304"/>
      <c r="SYV304"/>
      <c r="SYW304"/>
      <c r="SYX304"/>
      <c r="SYY304"/>
      <c r="SYZ304"/>
      <c r="SZA304"/>
      <c r="SZB304"/>
      <c r="SZC304"/>
      <c r="SZD304"/>
      <c r="SZE304"/>
      <c r="SZF304"/>
      <c r="SZG304"/>
      <c r="SZH304"/>
      <c r="SZI304"/>
      <c r="SZJ304"/>
      <c r="SZK304"/>
      <c r="SZL304"/>
      <c r="SZM304"/>
      <c r="SZN304"/>
      <c r="SZO304"/>
      <c r="SZP304"/>
      <c r="SZQ304"/>
      <c r="SZR304"/>
      <c r="SZS304"/>
      <c r="SZT304"/>
      <c r="SZU304"/>
      <c r="SZV304"/>
      <c r="SZW304"/>
      <c r="SZX304"/>
      <c r="SZY304"/>
      <c r="SZZ304"/>
      <c r="TAA304"/>
      <c r="TAB304"/>
      <c r="TAC304"/>
      <c r="TAD304"/>
      <c r="TAE304"/>
      <c r="TAF304"/>
      <c r="TAG304"/>
      <c r="TAH304"/>
      <c r="TAI304"/>
      <c r="TAJ304"/>
      <c r="TAK304"/>
      <c r="TAL304"/>
      <c r="TAM304"/>
      <c r="TAN304"/>
      <c r="TAO304"/>
      <c r="TAP304"/>
      <c r="TAQ304"/>
      <c r="TAR304"/>
      <c r="TAS304"/>
      <c r="TAT304"/>
      <c r="TAU304"/>
      <c r="TAV304"/>
      <c r="TAW304"/>
      <c r="TAX304"/>
      <c r="TAY304"/>
      <c r="TAZ304"/>
      <c r="TBA304"/>
      <c r="TBB304"/>
      <c r="TBC304"/>
      <c r="TBD304"/>
      <c r="TBE304"/>
      <c r="TBF304"/>
      <c r="TBG304"/>
      <c r="TBH304"/>
      <c r="TBI304"/>
      <c r="TBJ304"/>
      <c r="TBK304"/>
      <c r="TBL304"/>
      <c r="TBM304"/>
      <c r="TBN304"/>
      <c r="TBO304"/>
      <c r="TBP304"/>
      <c r="TBQ304"/>
      <c r="TBR304"/>
      <c r="TBS304"/>
      <c r="TBT304"/>
      <c r="TBU304"/>
      <c r="TBV304"/>
      <c r="TBW304"/>
      <c r="TBX304"/>
      <c r="TBY304"/>
      <c r="TBZ304"/>
      <c r="TCA304"/>
      <c r="TCB304"/>
      <c r="TCC304"/>
      <c r="TCD304"/>
      <c r="TCE304"/>
      <c r="TCF304"/>
      <c r="TCG304"/>
      <c r="TCH304"/>
      <c r="TCI304"/>
      <c r="TCJ304"/>
      <c r="TCK304"/>
      <c r="TCL304"/>
      <c r="TCM304"/>
      <c r="TCN304"/>
      <c r="TCO304"/>
      <c r="TCP304"/>
      <c r="TCQ304"/>
      <c r="TCR304"/>
      <c r="TCS304"/>
      <c r="TCT304"/>
      <c r="TCU304"/>
      <c r="TCV304"/>
      <c r="TCW304"/>
      <c r="TCX304"/>
      <c r="TCY304"/>
      <c r="TCZ304"/>
      <c r="TDA304"/>
      <c r="TDB304"/>
      <c r="TDC304"/>
      <c r="TDD304"/>
      <c r="TDE304"/>
      <c r="TDF304"/>
      <c r="TDG304"/>
      <c r="TDH304"/>
      <c r="TDI304"/>
      <c r="TDJ304"/>
      <c r="TDK304"/>
      <c r="TDL304"/>
      <c r="TDM304"/>
      <c r="TDN304"/>
      <c r="TDO304"/>
      <c r="TDP304"/>
      <c r="TDQ304"/>
      <c r="TDR304"/>
      <c r="TDS304"/>
      <c r="TDT304"/>
      <c r="TDU304"/>
      <c r="TDV304"/>
      <c r="TDW304"/>
      <c r="TDX304"/>
      <c r="TDY304"/>
      <c r="TDZ304"/>
      <c r="TEA304"/>
      <c r="TEB304"/>
      <c r="TEC304"/>
      <c r="TED304"/>
      <c r="TEE304"/>
      <c r="TEF304"/>
      <c r="TEG304"/>
      <c r="TEH304"/>
      <c r="TEI304"/>
      <c r="TEJ304"/>
      <c r="TEK304"/>
      <c r="TEL304"/>
      <c r="TEM304"/>
      <c r="TEN304"/>
      <c r="TEO304"/>
      <c r="TEP304"/>
      <c r="TEQ304"/>
      <c r="TER304"/>
      <c r="TES304"/>
      <c r="TET304"/>
      <c r="TEU304"/>
      <c r="TEV304"/>
      <c r="TEW304"/>
      <c r="TEX304"/>
      <c r="TEY304"/>
      <c r="TEZ304"/>
      <c r="TFA304"/>
      <c r="TFB304"/>
      <c r="TFC304"/>
      <c r="TFD304"/>
      <c r="TFE304"/>
      <c r="TFF304"/>
      <c r="TFG304"/>
      <c r="TFH304"/>
      <c r="TFI304"/>
      <c r="TFJ304"/>
      <c r="TFK304"/>
      <c r="TFL304"/>
      <c r="TFM304"/>
      <c r="TFN304"/>
      <c r="TFO304"/>
      <c r="TFP304"/>
      <c r="TFQ304"/>
      <c r="TFR304"/>
      <c r="TFS304"/>
      <c r="TFT304"/>
      <c r="TFU304"/>
      <c r="TFV304"/>
      <c r="TFW304"/>
      <c r="TFX304"/>
      <c r="TFY304"/>
      <c r="TFZ304"/>
      <c r="TGA304"/>
      <c r="TGB304"/>
      <c r="TGC304"/>
      <c r="TGD304"/>
      <c r="TGE304"/>
      <c r="TGF304"/>
      <c r="TGG304"/>
      <c r="TGH304"/>
      <c r="TGI304"/>
      <c r="TGJ304"/>
      <c r="TGK304"/>
      <c r="TGL304"/>
      <c r="TGM304"/>
      <c r="TGN304"/>
      <c r="TGO304"/>
      <c r="TGP304"/>
      <c r="TGQ304"/>
      <c r="TGR304"/>
      <c r="TGS304"/>
      <c r="TGT304"/>
      <c r="TGU304"/>
      <c r="TGV304"/>
      <c r="TGW304"/>
      <c r="TGX304"/>
      <c r="TGY304"/>
      <c r="TGZ304"/>
      <c r="THA304"/>
      <c r="THB304"/>
      <c r="THC304"/>
      <c r="THD304"/>
      <c r="THE304"/>
      <c r="THF304"/>
      <c r="THG304"/>
      <c r="THH304"/>
      <c r="THI304"/>
      <c r="THJ304"/>
      <c r="THK304"/>
      <c r="THL304"/>
      <c r="THM304"/>
      <c r="THN304"/>
      <c r="THO304"/>
      <c r="THP304"/>
      <c r="THQ304"/>
      <c r="THR304"/>
      <c r="THS304"/>
      <c r="THT304"/>
      <c r="THU304"/>
      <c r="THV304"/>
      <c r="THW304"/>
      <c r="THX304"/>
      <c r="THY304"/>
      <c r="THZ304"/>
      <c r="TIA304"/>
      <c r="TIB304"/>
      <c r="TIC304"/>
      <c r="TID304"/>
      <c r="TIE304"/>
      <c r="TIF304"/>
      <c r="TIG304"/>
      <c r="TIH304"/>
      <c r="TII304"/>
      <c r="TIJ304"/>
      <c r="TIK304"/>
      <c r="TIL304"/>
      <c r="TIM304"/>
      <c r="TIN304"/>
      <c r="TIO304"/>
      <c r="TIP304"/>
      <c r="TIQ304"/>
      <c r="TIR304"/>
      <c r="TIS304"/>
      <c r="TIT304"/>
      <c r="TIU304"/>
      <c r="TIV304"/>
      <c r="TIW304"/>
      <c r="TIX304"/>
      <c r="TIY304"/>
      <c r="TIZ304"/>
      <c r="TJA304"/>
      <c r="TJB304"/>
      <c r="TJC304"/>
      <c r="TJD304"/>
      <c r="TJE304"/>
      <c r="TJF304"/>
      <c r="TJG304"/>
      <c r="TJH304"/>
      <c r="TJI304"/>
      <c r="TJJ304"/>
      <c r="TJK304"/>
      <c r="TJL304"/>
      <c r="TJM304"/>
      <c r="TJN304"/>
      <c r="TJO304"/>
      <c r="TJP304"/>
      <c r="TJQ304"/>
      <c r="TJR304"/>
      <c r="TJS304"/>
      <c r="TJT304"/>
      <c r="TJU304"/>
      <c r="TJV304"/>
      <c r="TJW304"/>
      <c r="TJX304"/>
      <c r="TJY304"/>
      <c r="TJZ304"/>
      <c r="TKA304"/>
      <c r="TKB304"/>
      <c r="TKC304"/>
      <c r="TKD304"/>
      <c r="TKE304"/>
      <c r="TKF304"/>
      <c r="TKG304"/>
      <c r="TKH304"/>
      <c r="TKI304"/>
      <c r="TKJ304"/>
      <c r="TKK304"/>
      <c r="TKL304"/>
      <c r="TKM304"/>
      <c r="TKN304"/>
      <c r="TKO304"/>
      <c r="TKP304"/>
      <c r="TKQ304"/>
      <c r="TKR304"/>
      <c r="TKS304"/>
      <c r="TKT304"/>
      <c r="TKU304"/>
      <c r="TKV304"/>
      <c r="TKW304"/>
      <c r="TKX304"/>
      <c r="TKY304"/>
      <c r="TKZ304"/>
      <c r="TLA304"/>
      <c r="TLB304"/>
      <c r="TLC304"/>
      <c r="TLD304"/>
      <c r="TLE304"/>
      <c r="TLF304"/>
      <c r="TLG304"/>
      <c r="TLH304"/>
      <c r="TLI304"/>
      <c r="TLJ304"/>
      <c r="TLK304"/>
      <c r="TLL304"/>
      <c r="TLM304"/>
      <c r="TLN304"/>
      <c r="TLO304"/>
      <c r="TLP304"/>
      <c r="TLQ304"/>
      <c r="TLR304"/>
      <c r="TLS304"/>
      <c r="TLT304"/>
      <c r="TLU304"/>
      <c r="TLV304"/>
      <c r="TLW304"/>
      <c r="TLX304"/>
      <c r="TLY304"/>
      <c r="TLZ304"/>
      <c r="TMA304"/>
      <c r="TMB304"/>
      <c r="TMC304"/>
      <c r="TMD304"/>
      <c r="TME304"/>
      <c r="TMF304"/>
      <c r="TMG304"/>
      <c r="TMH304"/>
      <c r="TMI304"/>
      <c r="TMJ304"/>
      <c r="TMK304"/>
      <c r="TML304"/>
      <c r="TMM304"/>
      <c r="TMN304"/>
      <c r="TMO304"/>
      <c r="TMP304"/>
      <c r="TMQ304"/>
      <c r="TMR304"/>
      <c r="TMS304"/>
      <c r="TMT304"/>
      <c r="TMU304"/>
      <c r="TMV304"/>
      <c r="TMW304"/>
      <c r="TMX304"/>
      <c r="TMY304"/>
      <c r="TMZ304"/>
      <c r="TNA304"/>
      <c r="TNB304"/>
      <c r="TNC304"/>
      <c r="TND304"/>
      <c r="TNE304"/>
      <c r="TNF304"/>
      <c r="TNG304"/>
      <c r="TNH304"/>
      <c r="TNI304"/>
      <c r="TNJ304"/>
      <c r="TNK304"/>
      <c r="TNL304"/>
      <c r="TNM304"/>
      <c r="TNN304"/>
      <c r="TNO304"/>
      <c r="TNP304"/>
      <c r="TNQ304"/>
      <c r="TNR304"/>
      <c r="TNS304"/>
      <c r="TNT304"/>
      <c r="TNU304"/>
      <c r="TNV304"/>
      <c r="TNW304"/>
      <c r="TNX304"/>
      <c r="TNY304"/>
      <c r="TNZ304"/>
      <c r="TOA304"/>
      <c r="TOB304"/>
      <c r="TOC304"/>
      <c r="TOD304"/>
      <c r="TOE304"/>
      <c r="TOF304"/>
      <c r="TOG304"/>
      <c r="TOH304"/>
      <c r="TOI304"/>
      <c r="TOJ304"/>
      <c r="TOK304"/>
      <c r="TOL304"/>
      <c r="TOM304"/>
      <c r="TON304"/>
      <c r="TOO304"/>
      <c r="TOP304"/>
      <c r="TOQ304"/>
      <c r="TOR304"/>
      <c r="TOS304"/>
      <c r="TOT304"/>
      <c r="TOU304"/>
      <c r="TOV304"/>
      <c r="TOW304"/>
      <c r="TOX304"/>
      <c r="TOY304"/>
      <c r="TOZ304"/>
      <c r="TPA304"/>
      <c r="TPB304"/>
      <c r="TPC304"/>
      <c r="TPD304"/>
      <c r="TPE304"/>
      <c r="TPF304"/>
      <c r="TPG304"/>
      <c r="TPH304"/>
      <c r="TPI304"/>
      <c r="TPJ304"/>
      <c r="TPK304"/>
      <c r="TPL304"/>
      <c r="TPM304"/>
      <c r="TPN304"/>
      <c r="TPO304"/>
      <c r="TPP304"/>
      <c r="TPQ304"/>
      <c r="TPR304"/>
      <c r="TPS304"/>
      <c r="TPT304"/>
      <c r="TPU304"/>
      <c r="TPV304"/>
      <c r="TPW304"/>
      <c r="TPX304"/>
      <c r="TPY304"/>
      <c r="TPZ304"/>
      <c r="TQA304"/>
      <c r="TQB304"/>
      <c r="TQC304"/>
      <c r="TQD304"/>
      <c r="TQE304"/>
      <c r="TQF304"/>
      <c r="TQG304"/>
      <c r="TQH304"/>
      <c r="TQI304"/>
      <c r="TQJ304"/>
      <c r="TQK304"/>
      <c r="TQL304"/>
      <c r="TQM304"/>
      <c r="TQN304"/>
      <c r="TQO304"/>
      <c r="TQP304"/>
      <c r="TQQ304"/>
      <c r="TQR304"/>
      <c r="TQS304"/>
      <c r="TQT304"/>
      <c r="TQU304"/>
      <c r="TQV304"/>
      <c r="TQW304"/>
      <c r="TQX304"/>
      <c r="TQY304"/>
      <c r="TQZ304"/>
      <c r="TRA304"/>
      <c r="TRB304"/>
      <c r="TRC304"/>
      <c r="TRD304"/>
      <c r="TRE304"/>
      <c r="TRF304"/>
      <c r="TRG304"/>
      <c r="TRH304"/>
      <c r="TRI304"/>
      <c r="TRJ304"/>
      <c r="TRK304"/>
      <c r="TRL304"/>
      <c r="TRM304"/>
      <c r="TRN304"/>
      <c r="TRO304"/>
      <c r="TRP304"/>
      <c r="TRQ304"/>
      <c r="TRR304"/>
      <c r="TRS304"/>
      <c r="TRT304"/>
      <c r="TRU304"/>
      <c r="TRV304"/>
      <c r="TRW304"/>
      <c r="TRX304"/>
      <c r="TRY304"/>
      <c r="TRZ304"/>
      <c r="TSA304"/>
      <c r="TSB304"/>
      <c r="TSC304"/>
      <c r="TSD304"/>
      <c r="TSE304"/>
      <c r="TSF304"/>
      <c r="TSG304"/>
      <c r="TSH304"/>
      <c r="TSI304"/>
      <c r="TSJ304"/>
      <c r="TSK304"/>
      <c r="TSL304"/>
      <c r="TSM304"/>
      <c r="TSN304"/>
      <c r="TSO304"/>
      <c r="TSP304"/>
      <c r="TSQ304"/>
      <c r="TSR304"/>
      <c r="TSS304"/>
      <c r="TST304"/>
      <c r="TSU304"/>
      <c r="TSV304"/>
      <c r="TSW304"/>
      <c r="TSX304"/>
      <c r="TSY304"/>
      <c r="TSZ304"/>
      <c r="TTA304"/>
      <c r="TTB304"/>
      <c r="TTC304"/>
      <c r="TTD304"/>
      <c r="TTE304"/>
      <c r="TTF304"/>
      <c r="TTG304"/>
      <c r="TTH304"/>
      <c r="TTI304"/>
      <c r="TTJ304"/>
      <c r="TTK304"/>
      <c r="TTL304"/>
      <c r="TTM304"/>
      <c r="TTN304"/>
      <c r="TTO304"/>
      <c r="TTP304"/>
      <c r="TTQ304"/>
      <c r="TTR304"/>
      <c r="TTS304"/>
      <c r="TTT304"/>
      <c r="TTU304"/>
      <c r="TTV304"/>
      <c r="TTW304"/>
      <c r="TTX304"/>
      <c r="TTY304"/>
      <c r="TTZ304"/>
      <c r="TUA304"/>
      <c r="TUB304"/>
      <c r="TUC304"/>
      <c r="TUD304"/>
      <c r="TUE304"/>
      <c r="TUF304"/>
      <c r="TUG304"/>
      <c r="TUH304"/>
      <c r="TUI304"/>
      <c r="TUJ304"/>
      <c r="TUK304"/>
      <c r="TUL304"/>
      <c r="TUM304"/>
      <c r="TUN304"/>
      <c r="TUO304"/>
      <c r="TUP304"/>
      <c r="TUQ304"/>
      <c r="TUR304"/>
      <c r="TUS304"/>
      <c r="TUT304"/>
      <c r="TUU304"/>
      <c r="TUV304"/>
      <c r="TUW304"/>
      <c r="TUX304"/>
      <c r="TUY304"/>
      <c r="TUZ304"/>
      <c r="TVA304"/>
      <c r="TVB304"/>
      <c r="TVC304"/>
      <c r="TVD304"/>
      <c r="TVE304"/>
      <c r="TVF304"/>
      <c r="TVG304"/>
      <c r="TVH304"/>
      <c r="TVI304"/>
      <c r="TVJ304"/>
      <c r="TVK304"/>
      <c r="TVL304"/>
      <c r="TVM304"/>
      <c r="TVN304"/>
      <c r="TVO304"/>
      <c r="TVP304"/>
      <c r="TVQ304"/>
      <c r="TVR304"/>
      <c r="TVS304"/>
      <c r="TVT304"/>
      <c r="TVU304"/>
      <c r="TVV304"/>
      <c r="TVW304"/>
      <c r="TVX304"/>
      <c r="TVY304"/>
      <c r="TVZ304"/>
      <c r="TWA304"/>
      <c r="TWB304"/>
      <c r="TWC304"/>
      <c r="TWD304"/>
      <c r="TWE304"/>
      <c r="TWF304"/>
      <c r="TWG304"/>
      <c r="TWH304"/>
      <c r="TWI304"/>
      <c r="TWJ304"/>
      <c r="TWK304"/>
      <c r="TWL304"/>
      <c r="TWM304"/>
      <c r="TWN304"/>
      <c r="TWO304"/>
      <c r="TWP304"/>
      <c r="TWQ304"/>
      <c r="TWR304"/>
      <c r="TWS304"/>
      <c r="TWT304"/>
      <c r="TWU304"/>
      <c r="TWV304"/>
      <c r="TWW304"/>
      <c r="TWX304"/>
      <c r="TWY304"/>
      <c r="TWZ304"/>
      <c r="TXA304"/>
      <c r="TXB304"/>
      <c r="TXC304"/>
      <c r="TXD304"/>
      <c r="TXE304"/>
      <c r="TXF304"/>
      <c r="TXG304"/>
      <c r="TXH304"/>
      <c r="TXI304"/>
      <c r="TXJ304"/>
      <c r="TXK304"/>
      <c r="TXL304"/>
      <c r="TXM304"/>
      <c r="TXN304"/>
      <c r="TXO304"/>
      <c r="TXP304"/>
      <c r="TXQ304"/>
      <c r="TXR304"/>
      <c r="TXS304"/>
      <c r="TXT304"/>
      <c r="TXU304"/>
      <c r="TXV304"/>
      <c r="TXW304"/>
      <c r="TXX304"/>
      <c r="TXY304"/>
      <c r="TXZ304"/>
      <c r="TYA304"/>
      <c r="TYB304"/>
      <c r="TYC304"/>
      <c r="TYD304"/>
      <c r="TYE304"/>
      <c r="TYF304"/>
      <c r="TYG304"/>
      <c r="TYH304"/>
      <c r="TYI304"/>
      <c r="TYJ304"/>
      <c r="TYK304"/>
      <c r="TYL304"/>
      <c r="TYM304"/>
      <c r="TYN304"/>
      <c r="TYO304"/>
      <c r="TYP304"/>
      <c r="TYQ304"/>
      <c r="TYR304"/>
      <c r="TYS304"/>
      <c r="TYT304"/>
      <c r="TYU304"/>
      <c r="TYV304"/>
      <c r="TYW304"/>
      <c r="TYX304"/>
      <c r="TYY304"/>
      <c r="TYZ304"/>
      <c r="TZA304"/>
      <c r="TZB304"/>
      <c r="TZC304"/>
      <c r="TZD304"/>
      <c r="TZE304"/>
      <c r="TZF304"/>
      <c r="TZG304"/>
      <c r="TZH304"/>
      <c r="TZI304"/>
      <c r="TZJ304"/>
      <c r="TZK304"/>
      <c r="TZL304"/>
      <c r="TZM304"/>
      <c r="TZN304"/>
      <c r="TZO304"/>
      <c r="TZP304"/>
      <c r="TZQ304"/>
      <c r="TZR304"/>
      <c r="TZS304"/>
      <c r="TZT304"/>
      <c r="TZU304"/>
      <c r="TZV304"/>
      <c r="TZW304"/>
      <c r="TZX304"/>
      <c r="TZY304"/>
      <c r="TZZ304"/>
      <c r="UAA304"/>
      <c r="UAB304"/>
      <c r="UAC304"/>
      <c r="UAD304"/>
      <c r="UAE304"/>
      <c r="UAF304"/>
      <c r="UAG304"/>
      <c r="UAH304"/>
      <c r="UAI304"/>
      <c r="UAJ304"/>
      <c r="UAK304"/>
      <c r="UAL304"/>
      <c r="UAM304"/>
      <c r="UAN304"/>
      <c r="UAO304"/>
      <c r="UAP304"/>
      <c r="UAQ304"/>
      <c r="UAR304"/>
      <c r="UAS304"/>
      <c r="UAT304"/>
      <c r="UAU304"/>
      <c r="UAV304"/>
      <c r="UAW304"/>
      <c r="UAX304"/>
      <c r="UAY304"/>
      <c r="UAZ304"/>
      <c r="UBA304"/>
      <c r="UBB304"/>
      <c r="UBC304"/>
      <c r="UBD304"/>
      <c r="UBE304"/>
      <c r="UBF304"/>
      <c r="UBG304"/>
      <c r="UBH304"/>
      <c r="UBI304"/>
      <c r="UBJ304"/>
      <c r="UBK304"/>
      <c r="UBL304"/>
      <c r="UBM304"/>
      <c r="UBN304"/>
      <c r="UBO304"/>
      <c r="UBP304"/>
      <c r="UBQ304"/>
      <c r="UBR304"/>
      <c r="UBS304"/>
      <c r="UBT304"/>
      <c r="UBU304"/>
      <c r="UBV304"/>
      <c r="UBW304"/>
      <c r="UBX304"/>
      <c r="UBY304"/>
      <c r="UBZ304"/>
      <c r="UCA304"/>
      <c r="UCB304"/>
      <c r="UCC304"/>
      <c r="UCD304"/>
      <c r="UCE304"/>
      <c r="UCF304"/>
      <c r="UCG304"/>
      <c r="UCH304"/>
      <c r="UCI304"/>
      <c r="UCJ304"/>
      <c r="UCK304"/>
      <c r="UCL304"/>
      <c r="UCM304"/>
      <c r="UCN304"/>
      <c r="UCO304"/>
      <c r="UCP304"/>
      <c r="UCQ304"/>
      <c r="UCR304"/>
      <c r="UCS304"/>
      <c r="UCT304"/>
      <c r="UCU304"/>
      <c r="UCV304"/>
      <c r="UCW304"/>
      <c r="UCX304"/>
      <c r="UCY304"/>
      <c r="UCZ304"/>
      <c r="UDA304"/>
      <c r="UDB304"/>
      <c r="UDC304"/>
      <c r="UDD304"/>
      <c r="UDE304"/>
      <c r="UDF304"/>
      <c r="UDG304"/>
      <c r="UDH304"/>
      <c r="UDI304"/>
      <c r="UDJ304"/>
      <c r="UDK304"/>
      <c r="UDL304"/>
      <c r="UDM304"/>
      <c r="UDN304"/>
      <c r="UDO304"/>
      <c r="UDP304"/>
      <c r="UDQ304"/>
      <c r="UDR304"/>
      <c r="UDS304"/>
      <c r="UDT304"/>
      <c r="UDU304"/>
      <c r="UDV304"/>
      <c r="UDW304"/>
      <c r="UDX304"/>
      <c r="UDY304"/>
      <c r="UDZ304"/>
      <c r="UEA304"/>
      <c r="UEB304"/>
      <c r="UEC304"/>
      <c r="UED304"/>
      <c r="UEE304"/>
      <c r="UEF304"/>
      <c r="UEG304"/>
      <c r="UEH304"/>
      <c r="UEI304"/>
      <c r="UEJ304"/>
      <c r="UEK304"/>
      <c r="UEL304"/>
      <c r="UEM304"/>
      <c r="UEN304"/>
      <c r="UEO304"/>
      <c r="UEP304"/>
      <c r="UEQ304"/>
      <c r="UER304"/>
      <c r="UES304"/>
      <c r="UET304"/>
      <c r="UEU304"/>
      <c r="UEV304"/>
      <c r="UEW304"/>
      <c r="UEX304"/>
      <c r="UEY304"/>
      <c r="UEZ304"/>
      <c r="UFA304"/>
      <c r="UFB304"/>
      <c r="UFC304"/>
      <c r="UFD304"/>
      <c r="UFE304"/>
      <c r="UFF304"/>
      <c r="UFG304"/>
      <c r="UFH304"/>
      <c r="UFI304"/>
      <c r="UFJ304"/>
      <c r="UFK304"/>
      <c r="UFL304"/>
      <c r="UFM304"/>
      <c r="UFN304"/>
      <c r="UFO304"/>
      <c r="UFP304"/>
      <c r="UFQ304"/>
      <c r="UFR304"/>
      <c r="UFS304"/>
      <c r="UFT304"/>
      <c r="UFU304"/>
      <c r="UFV304"/>
      <c r="UFW304"/>
      <c r="UFX304"/>
      <c r="UFY304"/>
      <c r="UFZ304"/>
      <c r="UGA304"/>
      <c r="UGB304"/>
      <c r="UGC304"/>
      <c r="UGD304"/>
      <c r="UGE304"/>
      <c r="UGF304"/>
      <c r="UGG304"/>
      <c r="UGH304"/>
      <c r="UGI304"/>
      <c r="UGJ304"/>
      <c r="UGK304"/>
      <c r="UGL304"/>
      <c r="UGM304"/>
      <c r="UGN304"/>
      <c r="UGO304"/>
      <c r="UGP304"/>
      <c r="UGQ304"/>
      <c r="UGR304"/>
      <c r="UGS304"/>
      <c r="UGT304"/>
      <c r="UGU304"/>
      <c r="UGV304"/>
      <c r="UGW304"/>
      <c r="UGX304"/>
      <c r="UGY304"/>
      <c r="UGZ304"/>
      <c r="UHA304"/>
      <c r="UHB304"/>
      <c r="UHC304"/>
      <c r="UHD304"/>
      <c r="UHE304"/>
      <c r="UHF304"/>
      <c r="UHG304"/>
      <c r="UHH304"/>
      <c r="UHI304"/>
      <c r="UHJ304"/>
      <c r="UHK304"/>
      <c r="UHL304"/>
      <c r="UHM304"/>
      <c r="UHN304"/>
      <c r="UHO304"/>
      <c r="UHP304"/>
      <c r="UHQ304"/>
      <c r="UHR304"/>
      <c r="UHS304"/>
      <c r="UHT304"/>
      <c r="UHU304"/>
      <c r="UHV304"/>
      <c r="UHW304"/>
      <c r="UHX304"/>
      <c r="UHY304"/>
      <c r="UHZ304"/>
      <c r="UIA304"/>
      <c r="UIB304"/>
      <c r="UIC304"/>
      <c r="UID304"/>
      <c r="UIE304"/>
      <c r="UIF304"/>
      <c r="UIG304"/>
      <c r="UIH304"/>
      <c r="UII304"/>
      <c r="UIJ304"/>
      <c r="UIK304"/>
      <c r="UIL304"/>
      <c r="UIM304"/>
      <c r="UIN304"/>
      <c r="UIO304"/>
      <c r="UIP304"/>
      <c r="UIQ304"/>
      <c r="UIR304"/>
      <c r="UIS304"/>
      <c r="UIT304"/>
      <c r="UIU304"/>
      <c r="UIV304"/>
      <c r="UIW304"/>
      <c r="UIX304"/>
      <c r="UIY304"/>
      <c r="UIZ304"/>
      <c r="UJA304"/>
      <c r="UJB304"/>
      <c r="UJC304"/>
      <c r="UJD304"/>
      <c r="UJE304"/>
      <c r="UJF304"/>
      <c r="UJG304"/>
      <c r="UJH304"/>
      <c r="UJI304"/>
      <c r="UJJ304"/>
      <c r="UJK304"/>
      <c r="UJL304"/>
      <c r="UJM304"/>
      <c r="UJN304"/>
      <c r="UJO304"/>
      <c r="UJP304"/>
      <c r="UJQ304"/>
      <c r="UJR304"/>
      <c r="UJS304"/>
      <c r="UJT304"/>
      <c r="UJU304"/>
      <c r="UJV304"/>
      <c r="UJW304"/>
      <c r="UJX304"/>
      <c r="UJY304"/>
      <c r="UJZ304"/>
      <c r="UKA304"/>
      <c r="UKB304"/>
      <c r="UKC304"/>
      <c r="UKD304"/>
      <c r="UKE304"/>
      <c r="UKF304"/>
      <c r="UKG304"/>
      <c r="UKH304"/>
      <c r="UKI304"/>
      <c r="UKJ304"/>
      <c r="UKK304"/>
      <c r="UKL304"/>
      <c r="UKM304"/>
      <c r="UKN304"/>
      <c r="UKO304"/>
      <c r="UKP304"/>
      <c r="UKQ304"/>
      <c r="UKR304"/>
      <c r="UKS304"/>
      <c r="UKT304"/>
      <c r="UKU304"/>
      <c r="UKV304"/>
      <c r="UKW304"/>
      <c r="UKX304"/>
      <c r="UKY304"/>
      <c r="UKZ304"/>
      <c r="ULA304"/>
      <c r="ULB304"/>
      <c r="ULC304"/>
      <c r="ULD304"/>
      <c r="ULE304"/>
      <c r="ULF304"/>
      <c r="ULG304"/>
      <c r="ULH304"/>
      <c r="ULI304"/>
      <c r="ULJ304"/>
      <c r="ULK304"/>
      <c r="ULL304"/>
      <c r="ULM304"/>
      <c r="ULN304"/>
      <c r="ULO304"/>
      <c r="ULP304"/>
      <c r="ULQ304"/>
      <c r="ULR304"/>
      <c r="ULS304"/>
      <c r="ULT304"/>
      <c r="ULU304"/>
      <c r="ULV304"/>
      <c r="ULW304"/>
      <c r="ULX304"/>
      <c r="ULY304"/>
      <c r="ULZ304"/>
      <c r="UMA304"/>
      <c r="UMB304"/>
      <c r="UMC304"/>
      <c r="UMD304"/>
      <c r="UME304"/>
      <c r="UMF304"/>
      <c r="UMG304"/>
      <c r="UMH304"/>
      <c r="UMI304"/>
      <c r="UMJ304"/>
      <c r="UMK304"/>
      <c r="UML304"/>
      <c r="UMM304"/>
      <c r="UMN304"/>
      <c r="UMO304"/>
      <c r="UMP304"/>
      <c r="UMQ304"/>
      <c r="UMR304"/>
      <c r="UMS304"/>
      <c r="UMT304"/>
      <c r="UMU304"/>
      <c r="UMV304"/>
      <c r="UMW304"/>
      <c r="UMX304"/>
      <c r="UMY304"/>
      <c r="UMZ304"/>
      <c r="UNA304"/>
      <c r="UNB304"/>
      <c r="UNC304"/>
      <c r="UND304"/>
      <c r="UNE304"/>
      <c r="UNF304"/>
      <c r="UNG304"/>
      <c r="UNH304"/>
      <c r="UNI304"/>
      <c r="UNJ304"/>
      <c r="UNK304"/>
      <c r="UNL304"/>
      <c r="UNM304"/>
      <c r="UNN304"/>
      <c r="UNO304"/>
      <c r="UNP304"/>
      <c r="UNQ304"/>
      <c r="UNR304"/>
      <c r="UNS304"/>
      <c r="UNT304"/>
      <c r="UNU304"/>
      <c r="UNV304"/>
      <c r="UNW304"/>
      <c r="UNX304"/>
      <c r="UNY304"/>
      <c r="UNZ304"/>
      <c r="UOA304"/>
      <c r="UOB304"/>
      <c r="UOC304"/>
      <c r="UOD304"/>
      <c r="UOE304"/>
      <c r="UOF304"/>
      <c r="UOG304"/>
      <c r="UOH304"/>
      <c r="UOI304"/>
      <c r="UOJ304"/>
      <c r="UOK304"/>
      <c r="UOL304"/>
      <c r="UOM304"/>
      <c r="UON304"/>
      <c r="UOO304"/>
      <c r="UOP304"/>
      <c r="UOQ304"/>
      <c r="UOR304"/>
      <c r="UOS304"/>
      <c r="UOT304"/>
      <c r="UOU304"/>
      <c r="UOV304"/>
      <c r="UOW304"/>
      <c r="UOX304"/>
      <c r="UOY304"/>
      <c r="UOZ304"/>
      <c r="UPA304"/>
      <c r="UPB304"/>
      <c r="UPC304"/>
      <c r="UPD304"/>
      <c r="UPE304"/>
      <c r="UPF304"/>
      <c r="UPG304"/>
      <c r="UPH304"/>
      <c r="UPI304"/>
      <c r="UPJ304"/>
      <c r="UPK304"/>
      <c r="UPL304"/>
      <c r="UPM304"/>
      <c r="UPN304"/>
      <c r="UPO304"/>
      <c r="UPP304"/>
      <c r="UPQ304"/>
      <c r="UPR304"/>
      <c r="UPS304"/>
      <c r="UPT304"/>
      <c r="UPU304"/>
      <c r="UPV304"/>
      <c r="UPW304"/>
      <c r="UPX304"/>
      <c r="UPY304"/>
      <c r="UPZ304"/>
      <c r="UQA304"/>
      <c r="UQB304"/>
      <c r="UQC304"/>
      <c r="UQD304"/>
      <c r="UQE304"/>
      <c r="UQF304"/>
      <c r="UQG304"/>
      <c r="UQH304"/>
      <c r="UQI304"/>
      <c r="UQJ304"/>
      <c r="UQK304"/>
      <c r="UQL304"/>
      <c r="UQM304"/>
      <c r="UQN304"/>
      <c r="UQO304"/>
      <c r="UQP304"/>
      <c r="UQQ304"/>
      <c r="UQR304"/>
      <c r="UQS304"/>
      <c r="UQT304"/>
      <c r="UQU304"/>
      <c r="UQV304"/>
      <c r="UQW304"/>
      <c r="UQX304"/>
      <c r="UQY304"/>
      <c r="UQZ304"/>
      <c r="URA304"/>
      <c r="URB304"/>
      <c r="URC304"/>
      <c r="URD304"/>
      <c r="URE304"/>
      <c r="URF304"/>
      <c r="URG304"/>
      <c r="URH304"/>
      <c r="URI304"/>
      <c r="URJ304"/>
      <c r="URK304"/>
      <c r="URL304"/>
      <c r="URM304"/>
      <c r="URN304"/>
      <c r="URO304"/>
      <c r="URP304"/>
      <c r="URQ304"/>
      <c r="URR304"/>
      <c r="URS304"/>
      <c r="URT304"/>
      <c r="URU304"/>
      <c r="URV304"/>
      <c r="URW304"/>
      <c r="URX304"/>
      <c r="URY304"/>
      <c r="URZ304"/>
      <c r="USA304"/>
      <c r="USB304"/>
      <c r="USC304"/>
      <c r="USD304"/>
      <c r="USE304"/>
      <c r="USF304"/>
      <c r="USG304"/>
      <c r="USH304"/>
      <c r="USI304"/>
      <c r="USJ304"/>
      <c r="USK304"/>
      <c r="USL304"/>
      <c r="USM304"/>
      <c r="USN304"/>
      <c r="USO304"/>
      <c r="USP304"/>
      <c r="USQ304"/>
      <c r="USR304"/>
      <c r="USS304"/>
      <c r="UST304"/>
      <c r="USU304"/>
      <c r="USV304"/>
      <c r="USW304"/>
      <c r="USX304"/>
      <c r="USY304"/>
      <c r="USZ304"/>
      <c r="UTA304"/>
      <c r="UTB304"/>
      <c r="UTC304"/>
      <c r="UTD304"/>
      <c r="UTE304"/>
      <c r="UTF304"/>
      <c r="UTG304"/>
      <c r="UTH304"/>
      <c r="UTI304"/>
      <c r="UTJ304"/>
      <c r="UTK304"/>
      <c r="UTL304"/>
      <c r="UTM304"/>
      <c r="UTN304"/>
      <c r="UTO304"/>
      <c r="UTP304"/>
      <c r="UTQ304"/>
      <c r="UTR304"/>
      <c r="UTS304"/>
      <c r="UTT304"/>
      <c r="UTU304"/>
      <c r="UTV304"/>
      <c r="UTW304"/>
      <c r="UTX304"/>
      <c r="UTY304"/>
      <c r="UTZ304"/>
      <c r="UUA304"/>
      <c r="UUB304"/>
      <c r="UUC304"/>
      <c r="UUD304"/>
      <c r="UUE304"/>
      <c r="UUF304"/>
      <c r="UUG304"/>
      <c r="UUH304"/>
      <c r="UUI304"/>
      <c r="UUJ304"/>
      <c r="UUK304"/>
      <c r="UUL304"/>
      <c r="UUM304"/>
      <c r="UUN304"/>
      <c r="UUO304"/>
      <c r="UUP304"/>
      <c r="UUQ304"/>
      <c r="UUR304"/>
      <c r="UUS304"/>
      <c r="UUT304"/>
      <c r="UUU304"/>
      <c r="UUV304"/>
      <c r="UUW304"/>
      <c r="UUX304"/>
      <c r="UUY304"/>
      <c r="UUZ304"/>
      <c r="UVA304"/>
      <c r="UVB304"/>
      <c r="UVC304"/>
      <c r="UVD304"/>
      <c r="UVE304"/>
      <c r="UVF304"/>
      <c r="UVG304"/>
      <c r="UVH304"/>
      <c r="UVI304"/>
      <c r="UVJ304"/>
      <c r="UVK304"/>
      <c r="UVL304"/>
      <c r="UVM304"/>
      <c r="UVN304"/>
      <c r="UVO304"/>
      <c r="UVP304"/>
      <c r="UVQ304"/>
      <c r="UVR304"/>
      <c r="UVS304"/>
      <c r="UVT304"/>
      <c r="UVU304"/>
      <c r="UVV304"/>
      <c r="UVW304"/>
      <c r="UVX304"/>
      <c r="UVY304"/>
      <c r="UVZ304"/>
      <c r="UWA304"/>
      <c r="UWB304"/>
      <c r="UWC304"/>
      <c r="UWD304"/>
      <c r="UWE304"/>
      <c r="UWF304"/>
      <c r="UWG304"/>
      <c r="UWH304"/>
      <c r="UWI304"/>
      <c r="UWJ304"/>
      <c r="UWK304"/>
      <c r="UWL304"/>
      <c r="UWM304"/>
      <c r="UWN304"/>
      <c r="UWO304"/>
      <c r="UWP304"/>
      <c r="UWQ304"/>
      <c r="UWR304"/>
      <c r="UWS304"/>
      <c r="UWT304"/>
      <c r="UWU304"/>
      <c r="UWV304"/>
      <c r="UWW304"/>
      <c r="UWX304"/>
      <c r="UWY304"/>
      <c r="UWZ304"/>
      <c r="UXA304"/>
      <c r="UXB304"/>
      <c r="UXC304"/>
      <c r="UXD304"/>
      <c r="UXE304"/>
      <c r="UXF304"/>
      <c r="UXG304"/>
      <c r="UXH304"/>
      <c r="UXI304"/>
      <c r="UXJ304"/>
      <c r="UXK304"/>
      <c r="UXL304"/>
      <c r="UXM304"/>
      <c r="UXN304"/>
      <c r="UXO304"/>
      <c r="UXP304"/>
      <c r="UXQ304"/>
      <c r="UXR304"/>
      <c r="UXS304"/>
      <c r="UXT304"/>
      <c r="UXU304"/>
      <c r="UXV304"/>
      <c r="UXW304"/>
      <c r="UXX304"/>
      <c r="UXY304"/>
      <c r="UXZ304"/>
      <c r="UYA304"/>
      <c r="UYB304"/>
      <c r="UYC304"/>
      <c r="UYD304"/>
      <c r="UYE304"/>
      <c r="UYF304"/>
      <c r="UYG304"/>
      <c r="UYH304"/>
      <c r="UYI304"/>
      <c r="UYJ304"/>
      <c r="UYK304"/>
      <c r="UYL304"/>
      <c r="UYM304"/>
      <c r="UYN304"/>
      <c r="UYO304"/>
      <c r="UYP304"/>
      <c r="UYQ304"/>
      <c r="UYR304"/>
      <c r="UYS304"/>
      <c r="UYT304"/>
      <c r="UYU304"/>
      <c r="UYV304"/>
      <c r="UYW304"/>
      <c r="UYX304"/>
      <c r="UYY304"/>
      <c r="UYZ304"/>
      <c r="UZA304"/>
      <c r="UZB304"/>
      <c r="UZC304"/>
      <c r="UZD304"/>
      <c r="UZE304"/>
      <c r="UZF304"/>
      <c r="UZG304"/>
      <c r="UZH304"/>
      <c r="UZI304"/>
      <c r="UZJ304"/>
      <c r="UZK304"/>
      <c r="UZL304"/>
      <c r="UZM304"/>
      <c r="UZN304"/>
      <c r="UZO304"/>
      <c r="UZP304"/>
      <c r="UZQ304"/>
      <c r="UZR304"/>
      <c r="UZS304"/>
      <c r="UZT304"/>
      <c r="UZU304"/>
      <c r="UZV304"/>
      <c r="UZW304"/>
      <c r="UZX304"/>
      <c r="UZY304"/>
      <c r="UZZ304"/>
      <c r="VAA304"/>
      <c r="VAB304"/>
      <c r="VAC304"/>
      <c r="VAD304"/>
      <c r="VAE304"/>
      <c r="VAF304"/>
      <c r="VAG304"/>
      <c r="VAH304"/>
      <c r="VAI304"/>
      <c r="VAJ304"/>
      <c r="VAK304"/>
      <c r="VAL304"/>
      <c r="VAM304"/>
      <c r="VAN304"/>
      <c r="VAO304"/>
      <c r="VAP304"/>
      <c r="VAQ304"/>
      <c r="VAR304"/>
      <c r="VAS304"/>
      <c r="VAT304"/>
      <c r="VAU304"/>
      <c r="VAV304"/>
      <c r="VAW304"/>
      <c r="VAX304"/>
      <c r="VAY304"/>
      <c r="VAZ304"/>
      <c r="VBA304"/>
      <c r="VBB304"/>
      <c r="VBC304"/>
      <c r="VBD304"/>
      <c r="VBE304"/>
      <c r="VBF304"/>
      <c r="VBG304"/>
      <c r="VBH304"/>
      <c r="VBI304"/>
      <c r="VBJ304"/>
      <c r="VBK304"/>
      <c r="VBL304"/>
      <c r="VBM304"/>
      <c r="VBN304"/>
      <c r="VBO304"/>
      <c r="VBP304"/>
      <c r="VBQ304"/>
      <c r="VBR304"/>
      <c r="VBS304"/>
      <c r="VBT304"/>
      <c r="VBU304"/>
      <c r="VBV304"/>
      <c r="VBW304"/>
      <c r="VBX304"/>
      <c r="VBY304"/>
      <c r="VBZ304"/>
      <c r="VCA304"/>
      <c r="VCB304"/>
      <c r="VCC304"/>
      <c r="VCD304"/>
      <c r="VCE304"/>
      <c r="VCF304"/>
      <c r="VCG304"/>
      <c r="VCH304"/>
      <c r="VCI304"/>
      <c r="VCJ304"/>
      <c r="VCK304"/>
      <c r="VCL304"/>
      <c r="VCM304"/>
      <c r="VCN304"/>
      <c r="VCO304"/>
      <c r="VCP304"/>
      <c r="VCQ304"/>
      <c r="VCR304"/>
      <c r="VCS304"/>
      <c r="VCT304"/>
      <c r="VCU304"/>
      <c r="VCV304"/>
      <c r="VCW304"/>
      <c r="VCX304"/>
      <c r="VCY304"/>
      <c r="VCZ304"/>
      <c r="VDA304"/>
      <c r="VDB304"/>
      <c r="VDC304"/>
      <c r="VDD304"/>
      <c r="VDE304"/>
      <c r="VDF304"/>
      <c r="VDG304"/>
      <c r="VDH304"/>
      <c r="VDI304"/>
      <c r="VDJ304"/>
      <c r="VDK304"/>
      <c r="VDL304"/>
      <c r="VDM304"/>
      <c r="VDN304"/>
      <c r="VDO304"/>
      <c r="VDP304"/>
      <c r="VDQ304"/>
      <c r="VDR304"/>
      <c r="VDS304"/>
      <c r="VDT304"/>
      <c r="VDU304"/>
      <c r="VDV304"/>
      <c r="VDW304"/>
      <c r="VDX304"/>
      <c r="VDY304"/>
      <c r="VDZ304"/>
      <c r="VEA304"/>
      <c r="VEB304"/>
      <c r="VEC304"/>
      <c r="VED304"/>
      <c r="VEE304"/>
      <c r="VEF304"/>
      <c r="VEG304"/>
      <c r="VEH304"/>
      <c r="VEI304"/>
      <c r="VEJ304"/>
      <c r="VEK304"/>
      <c r="VEL304"/>
      <c r="VEM304"/>
      <c r="VEN304"/>
      <c r="VEO304"/>
      <c r="VEP304"/>
      <c r="VEQ304"/>
      <c r="VER304"/>
      <c r="VES304"/>
      <c r="VET304"/>
      <c r="VEU304"/>
      <c r="VEV304"/>
      <c r="VEW304"/>
      <c r="VEX304"/>
      <c r="VEY304"/>
      <c r="VEZ304"/>
      <c r="VFA304"/>
      <c r="VFB304"/>
      <c r="VFC304"/>
      <c r="VFD304"/>
      <c r="VFE304"/>
      <c r="VFF304"/>
      <c r="VFG304"/>
      <c r="VFH304"/>
      <c r="VFI304"/>
      <c r="VFJ304"/>
      <c r="VFK304"/>
      <c r="VFL304"/>
      <c r="VFM304"/>
      <c r="VFN304"/>
      <c r="VFO304"/>
      <c r="VFP304"/>
      <c r="VFQ304"/>
      <c r="VFR304"/>
      <c r="VFS304"/>
      <c r="VFT304"/>
      <c r="VFU304"/>
      <c r="VFV304"/>
      <c r="VFW304"/>
      <c r="VFX304"/>
      <c r="VFY304"/>
      <c r="VFZ304"/>
      <c r="VGA304"/>
      <c r="VGB304"/>
      <c r="VGC304"/>
      <c r="VGD304"/>
      <c r="VGE304"/>
      <c r="VGF304"/>
      <c r="VGG304"/>
      <c r="VGH304"/>
      <c r="VGI304"/>
      <c r="VGJ304"/>
      <c r="VGK304"/>
      <c r="VGL304"/>
      <c r="VGM304"/>
      <c r="VGN304"/>
      <c r="VGO304"/>
      <c r="VGP304"/>
      <c r="VGQ304"/>
      <c r="VGR304"/>
      <c r="VGS304"/>
      <c r="VGT304"/>
      <c r="VGU304"/>
      <c r="VGV304"/>
      <c r="VGW304"/>
      <c r="VGX304"/>
      <c r="VGY304"/>
      <c r="VGZ304"/>
      <c r="VHA304"/>
      <c r="VHB304"/>
      <c r="VHC304"/>
      <c r="VHD304"/>
      <c r="VHE304"/>
      <c r="VHF304"/>
      <c r="VHG304"/>
      <c r="VHH304"/>
      <c r="VHI304"/>
      <c r="VHJ304"/>
      <c r="VHK304"/>
      <c r="VHL304"/>
      <c r="VHM304"/>
      <c r="VHN304"/>
      <c r="VHO304"/>
      <c r="VHP304"/>
      <c r="VHQ304"/>
      <c r="VHR304"/>
      <c r="VHS304"/>
      <c r="VHT304"/>
      <c r="VHU304"/>
      <c r="VHV304"/>
      <c r="VHW304"/>
      <c r="VHX304"/>
      <c r="VHY304"/>
      <c r="VHZ304"/>
      <c r="VIA304"/>
      <c r="VIB304"/>
      <c r="VIC304"/>
      <c r="VID304"/>
      <c r="VIE304"/>
      <c r="VIF304"/>
      <c r="VIG304"/>
      <c r="VIH304"/>
      <c r="VII304"/>
      <c r="VIJ304"/>
      <c r="VIK304"/>
      <c r="VIL304"/>
      <c r="VIM304"/>
      <c r="VIN304"/>
      <c r="VIO304"/>
      <c r="VIP304"/>
      <c r="VIQ304"/>
      <c r="VIR304"/>
      <c r="VIS304"/>
      <c r="VIT304"/>
      <c r="VIU304"/>
      <c r="VIV304"/>
      <c r="VIW304"/>
      <c r="VIX304"/>
      <c r="VIY304"/>
      <c r="VIZ304"/>
      <c r="VJA304"/>
      <c r="VJB304"/>
      <c r="VJC304"/>
      <c r="VJD304"/>
      <c r="VJE304"/>
      <c r="VJF304"/>
      <c r="VJG304"/>
      <c r="VJH304"/>
      <c r="VJI304"/>
      <c r="VJJ304"/>
      <c r="VJK304"/>
      <c r="VJL304"/>
      <c r="VJM304"/>
      <c r="VJN304"/>
      <c r="VJO304"/>
      <c r="VJP304"/>
      <c r="VJQ304"/>
      <c r="VJR304"/>
      <c r="VJS304"/>
      <c r="VJT304"/>
      <c r="VJU304"/>
      <c r="VJV304"/>
      <c r="VJW304"/>
      <c r="VJX304"/>
      <c r="VJY304"/>
      <c r="VJZ304"/>
      <c r="VKA304"/>
      <c r="VKB304"/>
      <c r="VKC304"/>
      <c r="VKD304"/>
      <c r="VKE304"/>
      <c r="VKF304"/>
      <c r="VKG304"/>
      <c r="VKH304"/>
      <c r="VKI304"/>
      <c r="VKJ304"/>
      <c r="VKK304"/>
      <c r="VKL304"/>
      <c r="VKM304"/>
      <c r="VKN304"/>
      <c r="VKO304"/>
      <c r="VKP304"/>
      <c r="VKQ304"/>
      <c r="VKR304"/>
      <c r="VKS304"/>
      <c r="VKT304"/>
      <c r="VKU304"/>
      <c r="VKV304"/>
      <c r="VKW304"/>
      <c r="VKX304"/>
      <c r="VKY304"/>
      <c r="VKZ304"/>
      <c r="VLA304"/>
      <c r="VLB304"/>
      <c r="VLC304"/>
      <c r="VLD304"/>
      <c r="VLE304"/>
      <c r="VLF304"/>
      <c r="VLG304"/>
      <c r="VLH304"/>
      <c r="VLI304"/>
      <c r="VLJ304"/>
      <c r="VLK304"/>
      <c r="VLL304"/>
      <c r="VLM304"/>
      <c r="VLN304"/>
      <c r="VLO304"/>
      <c r="VLP304"/>
      <c r="VLQ304"/>
      <c r="VLR304"/>
      <c r="VLS304"/>
      <c r="VLT304"/>
      <c r="VLU304"/>
      <c r="VLV304"/>
      <c r="VLW304"/>
      <c r="VLX304"/>
      <c r="VLY304"/>
      <c r="VLZ304"/>
      <c r="VMA304"/>
      <c r="VMB304"/>
      <c r="VMC304"/>
      <c r="VMD304"/>
      <c r="VME304"/>
      <c r="VMF304"/>
      <c r="VMG304"/>
      <c r="VMH304"/>
      <c r="VMI304"/>
      <c r="VMJ304"/>
      <c r="VMK304"/>
      <c r="VML304"/>
      <c r="VMM304"/>
      <c r="VMN304"/>
      <c r="VMO304"/>
      <c r="VMP304"/>
      <c r="VMQ304"/>
      <c r="VMR304"/>
      <c r="VMS304"/>
      <c r="VMT304"/>
      <c r="VMU304"/>
      <c r="VMV304"/>
      <c r="VMW304"/>
      <c r="VMX304"/>
      <c r="VMY304"/>
      <c r="VMZ304"/>
      <c r="VNA304"/>
      <c r="VNB304"/>
      <c r="VNC304"/>
      <c r="VND304"/>
      <c r="VNE304"/>
      <c r="VNF304"/>
      <c r="VNG304"/>
      <c r="VNH304"/>
      <c r="VNI304"/>
      <c r="VNJ304"/>
      <c r="VNK304"/>
      <c r="VNL304"/>
      <c r="VNM304"/>
      <c r="VNN304"/>
      <c r="VNO304"/>
      <c r="VNP304"/>
      <c r="VNQ304"/>
      <c r="VNR304"/>
      <c r="VNS304"/>
      <c r="VNT304"/>
      <c r="VNU304"/>
      <c r="VNV304"/>
      <c r="VNW304"/>
      <c r="VNX304"/>
      <c r="VNY304"/>
      <c r="VNZ304"/>
      <c r="VOA304"/>
      <c r="VOB304"/>
      <c r="VOC304"/>
      <c r="VOD304"/>
      <c r="VOE304"/>
      <c r="VOF304"/>
      <c r="VOG304"/>
      <c r="VOH304"/>
      <c r="VOI304"/>
      <c r="VOJ304"/>
      <c r="VOK304"/>
      <c r="VOL304"/>
      <c r="VOM304"/>
      <c r="VON304"/>
      <c r="VOO304"/>
      <c r="VOP304"/>
      <c r="VOQ304"/>
      <c r="VOR304"/>
      <c r="VOS304"/>
      <c r="VOT304"/>
      <c r="VOU304"/>
      <c r="VOV304"/>
      <c r="VOW304"/>
      <c r="VOX304"/>
      <c r="VOY304"/>
      <c r="VOZ304"/>
      <c r="VPA304"/>
      <c r="VPB304"/>
      <c r="VPC304"/>
      <c r="VPD304"/>
      <c r="VPE304"/>
      <c r="VPF304"/>
      <c r="VPG304"/>
      <c r="VPH304"/>
      <c r="VPI304"/>
      <c r="VPJ304"/>
      <c r="VPK304"/>
      <c r="VPL304"/>
      <c r="VPM304"/>
      <c r="VPN304"/>
      <c r="VPO304"/>
      <c r="VPP304"/>
      <c r="VPQ304"/>
      <c r="VPR304"/>
      <c r="VPS304"/>
      <c r="VPT304"/>
      <c r="VPU304"/>
      <c r="VPV304"/>
      <c r="VPW304"/>
      <c r="VPX304"/>
      <c r="VPY304"/>
      <c r="VPZ304"/>
      <c r="VQA304"/>
      <c r="VQB304"/>
      <c r="VQC304"/>
      <c r="VQD304"/>
      <c r="VQE304"/>
      <c r="VQF304"/>
      <c r="VQG304"/>
      <c r="VQH304"/>
      <c r="VQI304"/>
      <c r="VQJ304"/>
      <c r="VQK304"/>
      <c r="VQL304"/>
      <c r="VQM304"/>
      <c r="VQN304"/>
      <c r="VQO304"/>
      <c r="VQP304"/>
      <c r="VQQ304"/>
      <c r="VQR304"/>
      <c r="VQS304"/>
      <c r="VQT304"/>
      <c r="VQU304"/>
      <c r="VQV304"/>
      <c r="VQW304"/>
      <c r="VQX304"/>
      <c r="VQY304"/>
      <c r="VQZ304"/>
      <c r="VRA304"/>
      <c r="VRB304"/>
      <c r="VRC304"/>
      <c r="VRD304"/>
      <c r="VRE304"/>
      <c r="VRF304"/>
      <c r="VRG304"/>
      <c r="VRH304"/>
      <c r="VRI304"/>
      <c r="VRJ304"/>
      <c r="VRK304"/>
      <c r="VRL304"/>
      <c r="VRM304"/>
      <c r="VRN304"/>
      <c r="VRO304"/>
      <c r="VRP304"/>
      <c r="VRQ304"/>
      <c r="VRR304"/>
      <c r="VRS304"/>
      <c r="VRT304"/>
      <c r="VRU304"/>
      <c r="VRV304"/>
      <c r="VRW304"/>
      <c r="VRX304"/>
      <c r="VRY304"/>
      <c r="VRZ304"/>
      <c r="VSA304"/>
      <c r="VSB304"/>
      <c r="VSC304"/>
      <c r="VSD304"/>
      <c r="VSE304"/>
      <c r="VSF304"/>
      <c r="VSG304"/>
      <c r="VSH304"/>
      <c r="VSI304"/>
      <c r="VSJ304"/>
      <c r="VSK304"/>
      <c r="VSL304"/>
      <c r="VSM304"/>
      <c r="VSN304"/>
      <c r="VSO304"/>
      <c r="VSP304"/>
      <c r="VSQ304"/>
      <c r="VSR304"/>
      <c r="VSS304"/>
      <c r="VST304"/>
      <c r="VSU304"/>
      <c r="VSV304"/>
      <c r="VSW304"/>
      <c r="VSX304"/>
      <c r="VSY304"/>
      <c r="VSZ304"/>
      <c r="VTA304"/>
      <c r="VTB304"/>
      <c r="VTC304"/>
      <c r="VTD304"/>
      <c r="VTE304"/>
      <c r="VTF304"/>
      <c r="VTG304"/>
      <c r="VTH304"/>
      <c r="VTI304"/>
      <c r="VTJ304"/>
      <c r="VTK304"/>
      <c r="VTL304"/>
      <c r="VTM304"/>
      <c r="VTN304"/>
      <c r="VTO304"/>
      <c r="VTP304"/>
      <c r="VTQ304"/>
      <c r="VTR304"/>
      <c r="VTS304"/>
      <c r="VTT304"/>
      <c r="VTU304"/>
      <c r="VTV304"/>
      <c r="VTW304"/>
      <c r="VTX304"/>
      <c r="VTY304"/>
      <c r="VTZ304"/>
      <c r="VUA304"/>
      <c r="VUB304"/>
      <c r="VUC304"/>
      <c r="VUD304"/>
      <c r="VUE304"/>
      <c r="VUF304"/>
      <c r="VUG304"/>
      <c r="VUH304"/>
      <c r="VUI304"/>
      <c r="VUJ304"/>
      <c r="VUK304"/>
      <c r="VUL304"/>
      <c r="VUM304"/>
      <c r="VUN304"/>
      <c r="VUO304"/>
      <c r="VUP304"/>
      <c r="VUQ304"/>
      <c r="VUR304"/>
      <c r="VUS304"/>
      <c r="VUT304"/>
      <c r="VUU304"/>
      <c r="VUV304"/>
      <c r="VUW304"/>
      <c r="VUX304"/>
      <c r="VUY304"/>
      <c r="VUZ304"/>
      <c r="VVA304"/>
      <c r="VVB304"/>
      <c r="VVC304"/>
      <c r="VVD304"/>
      <c r="VVE304"/>
      <c r="VVF304"/>
      <c r="VVG304"/>
      <c r="VVH304"/>
      <c r="VVI304"/>
      <c r="VVJ304"/>
      <c r="VVK304"/>
      <c r="VVL304"/>
      <c r="VVM304"/>
      <c r="VVN304"/>
      <c r="VVO304"/>
      <c r="VVP304"/>
      <c r="VVQ304"/>
      <c r="VVR304"/>
      <c r="VVS304"/>
      <c r="VVT304"/>
      <c r="VVU304"/>
      <c r="VVV304"/>
      <c r="VVW304"/>
      <c r="VVX304"/>
      <c r="VVY304"/>
      <c r="VVZ304"/>
      <c r="VWA304"/>
      <c r="VWB304"/>
      <c r="VWC304"/>
      <c r="VWD304"/>
      <c r="VWE304"/>
      <c r="VWF304"/>
      <c r="VWG304"/>
      <c r="VWH304"/>
      <c r="VWI304"/>
      <c r="VWJ304"/>
      <c r="VWK304"/>
      <c r="VWL304"/>
      <c r="VWM304"/>
      <c r="VWN304"/>
      <c r="VWO304"/>
      <c r="VWP304"/>
      <c r="VWQ304"/>
      <c r="VWR304"/>
      <c r="VWS304"/>
      <c r="VWT304"/>
      <c r="VWU304"/>
      <c r="VWV304"/>
      <c r="VWW304"/>
      <c r="VWX304"/>
      <c r="VWY304"/>
      <c r="VWZ304"/>
      <c r="VXA304"/>
      <c r="VXB304"/>
      <c r="VXC304"/>
      <c r="VXD304"/>
      <c r="VXE304"/>
      <c r="VXF304"/>
      <c r="VXG304"/>
      <c r="VXH304"/>
      <c r="VXI304"/>
      <c r="VXJ304"/>
      <c r="VXK304"/>
      <c r="VXL304"/>
      <c r="VXM304"/>
      <c r="VXN304"/>
      <c r="VXO304"/>
      <c r="VXP304"/>
      <c r="VXQ304"/>
      <c r="VXR304"/>
      <c r="VXS304"/>
      <c r="VXT304"/>
      <c r="VXU304"/>
      <c r="VXV304"/>
      <c r="VXW304"/>
      <c r="VXX304"/>
      <c r="VXY304"/>
      <c r="VXZ304"/>
      <c r="VYA304"/>
      <c r="VYB304"/>
      <c r="VYC304"/>
      <c r="VYD304"/>
      <c r="VYE304"/>
      <c r="VYF304"/>
      <c r="VYG304"/>
      <c r="VYH304"/>
      <c r="VYI304"/>
      <c r="VYJ304"/>
      <c r="VYK304"/>
      <c r="VYL304"/>
      <c r="VYM304"/>
      <c r="VYN304"/>
      <c r="VYO304"/>
      <c r="VYP304"/>
      <c r="VYQ304"/>
      <c r="VYR304"/>
      <c r="VYS304"/>
      <c r="VYT304"/>
      <c r="VYU304"/>
      <c r="VYV304"/>
      <c r="VYW304"/>
      <c r="VYX304"/>
      <c r="VYY304"/>
      <c r="VYZ304"/>
      <c r="VZA304"/>
      <c r="VZB304"/>
      <c r="VZC304"/>
      <c r="VZD304"/>
      <c r="VZE304"/>
      <c r="VZF304"/>
      <c r="VZG304"/>
      <c r="VZH304"/>
      <c r="VZI304"/>
      <c r="VZJ304"/>
      <c r="VZK304"/>
      <c r="VZL304"/>
      <c r="VZM304"/>
      <c r="VZN304"/>
      <c r="VZO304"/>
      <c r="VZP304"/>
      <c r="VZQ304"/>
      <c r="VZR304"/>
      <c r="VZS304"/>
      <c r="VZT304"/>
      <c r="VZU304"/>
      <c r="VZV304"/>
      <c r="VZW304"/>
      <c r="VZX304"/>
      <c r="VZY304"/>
      <c r="VZZ304"/>
      <c r="WAA304"/>
      <c r="WAB304"/>
      <c r="WAC304"/>
      <c r="WAD304"/>
      <c r="WAE304"/>
      <c r="WAF304"/>
      <c r="WAG304"/>
      <c r="WAH304"/>
      <c r="WAI304"/>
      <c r="WAJ304"/>
      <c r="WAK304"/>
      <c r="WAL304"/>
      <c r="WAM304"/>
      <c r="WAN304"/>
      <c r="WAO304"/>
      <c r="WAP304"/>
      <c r="WAQ304"/>
      <c r="WAR304"/>
      <c r="WAS304"/>
      <c r="WAT304"/>
      <c r="WAU304"/>
      <c r="WAV304"/>
      <c r="WAW304"/>
      <c r="WAX304"/>
      <c r="WAY304"/>
      <c r="WAZ304"/>
      <c r="WBA304"/>
      <c r="WBB304"/>
      <c r="WBC304"/>
      <c r="WBD304"/>
      <c r="WBE304"/>
      <c r="WBF304"/>
      <c r="WBG304"/>
      <c r="WBH304"/>
      <c r="WBI304"/>
      <c r="WBJ304"/>
      <c r="WBK304"/>
      <c r="WBL304"/>
      <c r="WBM304"/>
      <c r="WBN304"/>
      <c r="WBO304"/>
      <c r="WBP304"/>
      <c r="WBQ304"/>
      <c r="WBR304"/>
      <c r="WBS304"/>
      <c r="WBT304"/>
      <c r="WBU304"/>
      <c r="WBV304"/>
      <c r="WBW304"/>
      <c r="WBX304"/>
      <c r="WBY304"/>
      <c r="WBZ304"/>
      <c r="WCA304"/>
      <c r="WCB304"/>
      <c r="WCC304"/>
      <c r="WCD304"/>
      <c r="WCE304"/>
      <c r="WCF304"/>
      <c r="WCG304"/>
      <c r="WCH304"/>
      <c r="WCI304"/>
      <c r="WCJ304"/>
      <c r="WCK304"/>
      <c r="WCL304"/>
      <c r="WCM304"/>
      <c r="WCN304"/>
      <c r="WCO304"/>
      <c r="WCP304"/>
      <c r="WCQ304"/>
      <c r="WCR304"/>
      <c r="WCS304"/>
      <c r="WCT304"/>
      <c r="WCU304"/>
      <c r="WCV304"/>
      <c r="WCW304"/>
      <c r="WCX304"/>
      <c r="WCY304"/>
      <c r="WCZ304"/>
      <c r="WDA304"/>
      <c r="WDB304"/>
      <c r="WDC304"/>
      <c r="WDD304"/>
      <c r="WDE304"/>
      <c r="WDF304"/>
      <c r="WDG304"/>
      <c r="WDH304"/>
      <c r="WDI304"/>
      <c r="WDJ304"/>
      <c r="WDK304"/>
      <c r="WDL304"/>
      <c r="WDM304"/>
      <c r="WDN304"/>
      <c r="WDO304"/>
      <c r="WDP304"/>
      <c r="WDQ304"/>
      <c r="WDR304"/>
      <c r="WDS304"/>
      <c r="WDT304"/>
      <c r="WDU304"/>
      <c r="WDV304"/>
      <c r="WDW304"/>
      <c r="WDX304"/>
      <c r="WDY304"/>
      <c r="WDZ304"/>
      <c r="WEA304"/>
      <c r="WEB304"/>
      <c r="WEC304"/>
      <c r="WED304"/>
      <c r="WEE304"/>
      <c r="WEF304"/>
      <c r="WEG304"/>
      <c r="WEH304"/>
      <c r="WEI304"/>
      <c r="WEJ304"/>
      <c r="WEK304"/>
      <c r="WEL304"/>
      <c r="WEM304"/>
      <c r="WEN304"/>
      <c r="WEO304"/>
      <c r="WEP304"/>
      <c r="WEQ304"/>
      <c r="WER304"/>
      <c r="WES304"/>
      <c r="WET304"/>
      <c r="WEU304"/>
      <c r="WEV304"/>
      <c r="WEW304"/>
      <c r="WEX304"/>
      <c r="WEY304"/>
      <c r="WEZ304"/>
      <c r="WFA304"/>
      <c r="WFB304"/>
      <c r="WFC304"/>
      <c r="WFD304"/>
      <c r="WFE304"/>
      <c r="WFF304"/>
      <c r="WFG304"/>
      <c r="WFH304"/>
      <c r="WFI304"/>
      <c r="WFJ304"/>
      <c r="WFK304"/>
      <c r="WFL304"/>
      <c r="WFM304"/>
      <c r="WFN304"/>
      <c r="WFO304"/>
      <c r="WFP304"/>
      <c r="WFQ304"/>
      <c r="WFR304"/>
      <c r="WFS304"/>
      <c r="WFT304"/>
      <c r="WFU304"/>
      <c r="WFV304"/>
      <c r="WFW304"/>
      <c r="WFX304"/>
      <c r="WFY304"/>
      <c r="WFZ304"/>
      <c r="WGA304"/>
      <c r="WGB304"/>
      <c r="WGC304"/>
      <c r="WGD304"/>
      <c r="WGE304"/>
      <c r="WGF304"/>
      <c r="WGG304"/>
      <c r="WGH304"/>
      <c r="WGI304"/>
      <c r="WGJ304"/>
      <c r="WGK304"/>
      <c r="WGL304"/>
      <c r="WGM304"/>
      <c r="WGN304"/>
      <c r="WGO304"/>
      <c r="WGP304"/>
      <c r="WGQ304"/>
      <c r="WGR304"/>
      <c r="WGS304"/>
      <c r="WGT304"/>
      <c r="WGU304"/>
      <c r="WGV304"/>
      <c r="WGW304"/>
      <c r="WGX304"/>
      <c r="WGY304"/>
      <c r="WGZ304"/>
      <c r="WHA304"/>
      <c r="WHB304"/>
      <c r="WHC304"/>
      <c r="WHD304"/>
      <c r="WHE304"/>
      <c r="WHF304"/>
      <c r="WHG304"/>
      <c r="WHH304"/>
      <c r="WHI304"/>
      <c r="WHJ304"/>
      <c r="WHK304"/>
      <c r="WHL304"/>
      <c r="WHM304"/>
      <c r="WHN304"/>
      <c r="WHO304"/>
      <c r="WHP304"/>
      <c r="WHQ304"/>
      <c r="WHR304"/>
      <c r="WHS304"/>
      <c r="WHT304"/>
      <c r="WHU304"/>
      <c r="WHV304"/>
      <c r="WHW304"/>
      <c r="WHX304"/>
      <c r="WHY304"/>
      <c r="WHZ304"/>
      <c r="WIA304"/>
      <c r="WIB304"/>
      <c r="WIC304"/>
      <c r="WID304"/>
      <c r="WIE304"/>
      <c r="WIF304"/>
      <c r="WIG304"/>
      <c r="WIH304"/>
      <c r="WII304"/>
      <c r="WIJ304"/>
      <c r="WIK304"/>
      <c r="WIL304"/>
      <c r="WIM304"/>
      <c r="WIN304"/>
      <c r="WIO304"/>
      <c r="WIP304"/>
      <c r="WIQ304"/>
      <c r="WIR304"/>
      <c r="WIS304"/>
      <c r="WIT304"/>
      <c r="WIU304"/>
      <c r="WIV304"/>
      <c r="WIW304"/>
      <c r="WIX304"/>
      <c r="WIY304"/>
      <c r="WIZ304"/>
      <c r="WJA304"/>
      <c r="WJB304"/>
      <c r="WJC304"/>
      <c r="WJD304"/>
      <c r="WJE304"/>
      <c r="WJF304"/>
      <c r="WJG304"/>
      <c r="WJH304"/>
      <c r="WJI304"/>
      <c r="WJJ304"/>
      <c r="WJK304"/>
      <c r="WJL304"/>
      <c r="WJM304"/>
      <c r="WJN304"/>
      <c r="WJO304"/>
      <c r="WJP304"/>
      <c r="WJQ304"/>
      <c r="WJR304"/>
      <c r="WJS304"/>
      <c r="WJT304"/>
      <c r="WJU304"/>
      <c r="WJV304"/>
      <c r="WJW304"/>
      <c r="WJX304"/>
      <c r="WJY304"/>
      <c r="WJZ304"/>
      <c r="WKA304"/>
      <c r="WKB304"/>
      <c r="WKC304"/>
      <c r="WKD304"/>
      <c r="WKE304"/>
      <c r="WKF304"/>
      <c r="WKG304"/>
      <c r="WKH304"/>
      <c r="WKI304"/>
      <c r="WKJ304"/>
      <c r="WKK304"/>
      <c r="WKL304"/>
      <c r="WKM304"/>
      <c r="WKN304"/>
      <c r="WKO304"/>
      <c r="WKP304"/>
      <c r="WKQ304"/>
      <c r="WKR304"/>
      <c r="WKS304"/>
      <c r="WKT304"/>
      <c r="WKU304"/>
      <c r="WKV304"/>
      <c r="WKW304"/>
      <c r="WKX304"/>
      <c r="WKY304"/>
      <c r="WKZ304"/>
      <c r="WLA304"/>
      <c r="WLB304"/>
      <c r="WLC304"/>
      <c r="WLD304"/>
      <c r="WLE304"/>
      <c r="WLF304"/>
      <c r="WLG304"/>
      <c r="WLH304"/>
      <c r="WLI304"/>
      <c r="WLJ304"/>
      <c r="WLK304"/>
      <c r="WLL304"/>
      <c r="WLM304"/>
      <c r="WLN304"/>
      <c r="WLO304"/>
      <c r="WLP304"/>
      <c r="WLQ304"/>
      <c r="WLR304"/>
      <c r="WLS304"/>
      <c r="WLT304"/>
      <c r="WLU304"/>
      <c r="WLV304"/>
      <c r="WLW304"/>
      <c r="WLX304"/>
      <c r="WLY304"/>
      <c r="WLZ304"/>
      <c r="WMA304"/>
      <c r="WMB304"/>
      <c r="WMC304"/>
      <c r="WMD304"/>
      <c r="WME304"/>
      <c r="WMF304"/>
      <c r="WMG304"/>
      <c r="WMH304"/>
      <c r="WMI304"/>
      <c r="WMJ304"/>
      <c r="WMK304"/>
      <c r="WML304"/>
      <c r="WMM304"/>
      <c r="WMN304"/>
      <c r="WMO304"/>
      <c r="WMP304"/>
      <c r="WMQ304"/>
      <c r="WMR304"/>
      <c r="WMS304"/>
      <c r="WMT304"/>
      <c r="WMU304"/>
      <c r="WMV304"/>
      <c r="WMW304"/>
      <c r="WMX304"/>
      <c r="WMY304"/>
      <c r="WMZ304"/>
      <c r="WNA304"/>
      <c r="WNB304"/>
      <c r="WNC304"/>
      <c r="WND304"/>
      <c r="WNE304"/>
      <c r="WNF304"/>
      <c r="WNG304"/>
      <c r="WNH304"/>
      <c r="WNI304"/>
      <c r="WNJ304"/>
      <c r="WNK304"/>
      <c r="WNL304"/>
      <c r="WNM304"/>
      <c r="WNN304"/>
      <c r="WNO304"/>
      <c r="WNP304"/>
      <c r="WNQ304"/>
      <c r="WNR304"/>
      <c r="WNS304"/>
      <c r="WNT304"/>
      <c r="WNU304"/>
      <c r="WNV304"/>
      <c r="WNW304"/>
      <c r="WNX304"/>
      <c r="WNY304"/>
      <c r="WNZ304"/>
      <c r="WOA304"/>
      <c r="WOB304"/>
      <c r="WOC304"/>
      <c r="WOD304"/>
      <c r="WOE304"/>
      <c r="WOF304"/>
      <c r="WOG304"/>
      <c r="WOH304"/>
      <c r="WOI304"/>
      <c r="WOJ304"/>
      <c r="WOK304"/>
      <c r="WOL304"/>
      <c r="WOM304"/>
      <c r="WON304"/>
      <c r="WOO304"/>
      <c r="WOP304"/>
      <c r="WOQ304"/>
      <c r="WOR304"/>
      <c r="WOS304"/>
      <c r="WOT304"/>
      <c r="WOU304"/>
      <c r="WOV304"/>
      <c r="WOW304"/>
      <c r="WOX304"/>
      <c r="WOY304"/>
      <c r="WOZ304"/>
      <c r="WPA304"/>
      <c r="WPB304"/>
      <c r="WPC304"/>
      <c r="WPD304"/>
      <c r="WPE304"/>
      <c r="WPF304"/>
      <c r="WPG304"/>
      <c r="WPH304"/>
      <c r="WPI304"/>
      <c r="WPJ304"/>
      <c r="WPK304"/>
      <c r="WPL304"/>
      <c r="WPM304"/>
      <c r="WPN304"/>
      <c r="WPO304"/>
      <c r="WPP304"/>
      <c r="WPQ304"/>
      <c r="WPR304"/>
      <c r="WPS304"/>
      <c r="WPT304"/>
      <c r="WPU304"/>
      <c r="WPV304"/>
      <c r="WPW304"/>
      <c r="WPX304"/>
      <c r="WPY304"/>
      <c r="WPZ304"/>
      <c r="WQA304"/>
      <c r="WQB304"/>
      <c r="WQC304"/>
      <c r="WQD304"/>
      <c r="WQE304"/>
      <c r="WQF304"/>
      <c r="WQG304"/>
      <c r="WQH304"/>
      <c r="WQI304"/>
      <c r="WQJ304"/>
      <c r="WQK304"/>
      <c r="WQL304"/>
      <c r="WQM304"/>
      <c r="WQN304"/>
      <c r="WQO304"/>
      <c r="WQP304"/>
      <c r="WQQ304"/>
      <c r="WQR304"/>
      <c r="WQS304"/>
      <c r="WQT304"/>
      <c r="WQU304"/>
      <c r="WQV304"/>
      <c r="WQW304"/>
      <c r="WQX304"/>
      <c r="WQY304"/>
      <c r="WQZ304"/>
      <c r="WRA304"/>
      <c r="WRB304"/>
      <c r="WRC304"/>
      <c r="WRD304"/>
      <c r="WRE304"/>
      <c r="WRF304"/>
      <c r="WRG304"/>
      <c r="WRH304"/>
      <c r="WRI304"/>
      <c r="WRJ304"/>
      <c r="WRK304"/>
      <c r="WRL304"/>
      <c r="WRM304"/>
      <c r="WRN304"/>
      <c r="WRO304"/>
      <c r="WRP304"/>
      <c r="WRQ304"/>
      <c r="WRR304"/>
      <c r="WRS304"/>
      <c r="WRT304"/>
      <c r="WRU304"/>
      <c r="WRV304"/>
      <c r="WRW304"/>
      <c r="WRX304"/>
      <c r="WRY304"/>
      <c r="WRZ304"/>
      <c r="WSA304"/>
      <c r="WSB304"/>
      <c r="WSC304"/>
      <c r="WSD304"/>
      <c r="WSE304"/>
      <c r="WSF304"/>
      <c r="WSG304"/>
      <c r="WSH304"/>
      <c r="WSI304"/>
      <c r="WSJ304"/>
      <c r="WSK304"/>
      <c r="WSL304"/>
      <c r="WSM304"/>
      <c r="WSN304"/>
      <c r="WSO304"/>
      <c r="WSP304"/>
      <c r="WSQ304"/>
      <c r="WSR304"/>
      <c r="WSS304"/>
      <c r="WST304"/>
      <c r="WSU304"/>
      <c r="WSV304"/>
      <c r="WSW304"/>
      <c r="WSX304"/>
      <c r="WSY304"/>
      <c r="WSZ304"/>
      <c r="WTA304"/>
      <c r="WTB304"/>
      <c r="WTC304"/>
      <c r="WTD304"/>
      <c r="WTE304"/>
      <c r="WTF304"/>
      <c r="WTG304"/>
      <c r="WTH304"/>
      <c r="WTI304"/>
      <c r="WTJ304"/>
      <c r="WTK304"/>
      <c r="WTL304"/>
      <c r="WTM304"/>
      <c r="WTN304"/>
      <c r="WTO304"/>
      <c r="WTP304"/>
      <c r="WTQ304"/>
      <c r="WTR304"/>
      <c r="WTS304"/>
      <c r="WTT304"/>
      <c r="WTU304"/>
      <c r="WTV304"/>
      <c r="WTW304"/>
      <c r="WTX304"/>
      <c r="WTY304"/>
      <c r="WTZ304"/>
      <c r="WUA304"/>
      <c r="WUB304"/>
      <c r="WUC304"/>
      <c r="WUD304"/>
      <c r="WUE304"/>
      <c r="WUF304"/>
      <c r="WUG304"/>
      <c r="WUH304"/>
      <c r="WUI304"/>
      <c r="WUJ304"/>
      <c r="WUK304"/>
      <c r="WUL304"/>
      <c r="WUM304"/>
      <c r="WUN304"/>
      <c r="WUO304"/>
      <c r="WUP304"/>
      <c r="WUQ304"/>
      <c r="WUR304"/>
      <c r="WUS304"/>
      <c r="WUT304"/>
      <c r="WUU304"/>
      <c r="WUV304"/>
      <c r="WUW304"/>
      <c r="WUX304"/>
      <c r="WUY304"/>
      <c r="WUZ304"/>
      <c r="WVA304"/>
      <c r="WVB304"/>
      <c r="WVC304"/>
      <c r="WVD304"/>
      <c r="WVE304"/>
      <c r="WVF304"/>
      <c r="WVG304"/>
      <c r="WVH304"/>
      <c r="WVI304"/>
      <c r="WVJ304"/>
      <c r="WVK304"/>
      <c r="WVL304"/>
      <c r="WVM304"/>
      <c r="WVN304"/>
      <c r="WVO304"/>
      <c r="WVP304"/>
      <c r="WVQ304"/>
      <c r="WVR304"/>
      <c r="WVS304"/>
      <c r="WVT304"/>
      <c r="WVU304"/>
      <c r="WVV304"/>
      <c r="WVW304"/>
      <c r="WVX304"/>
      <c r="WVY304"/>
      <c r="WVZ304"/>
      <c r="WWA304"/>
      <c r="WWB304"/>
      <c r="WWC304"/>
      <c r="WWD304"/>
      <c r="WWE304"/>
      <c r="WWF304"/>
      <c r="WWG304"/>
      <c r="WWH304"/>
      <c r="WWI304"/>
      <c r="WWJ304"/>
      <c r="WWK304"/>
      <c r="WWL304"/>
      <c r="WWM304"/>
      <c r="WWN304"/>
      <c r="WWO304"/>
      <c r="WWP304"/>
      <c r="WWQ304"/>
      <c r="WWR304"/>
      <c r="WWS304"/>
      <c r="WWT304"/>
      <c r="WWU304"/>
      <c r="WWV304"/>
      <c r="WWW304"/>
      <c r="WWX304"/>
      <c r="WWY304"/>
      <c r="WWZ304"/>
      <c r="WXA304"/>
      <c r="WXB304"/>
      <c r="WXC304"/>
      <c r="WXD304"/>
      <c r="WXE304"/>
      <c r="WXF304"/>
      <c r="WXG304"/>
      <c r="WXH304"/>
      <c r="WXI304"/>
      <c r="WXJ304"/>
      <c r="WXK304"/>
      <c r="WXL304"/>
      <c r="WXM304"/>
      <c r="WXN304"/>
      <c r="WXO304"/>
      <c r="WXP304"/>
      <c r="WXQ304"/>
      <c r="WXR304"/>
      <c r="WXS304"/>
      <c r="WXT304"/>
      <c r="WXU304"/>
      <c r="WXV304"/>
      <c r="WXW304"/>
      <c r="WXX304"/>
      <c r="WXY304"/>
      <c r="WXZ304"/>
      <c r="WYA304"/>
      <c r="WYB304"/>
      <c r="WYC304"/>
      <c r="WYD304"/>
      <c r="WYE304"/>
      <c r="WYF304"/>
      <c r="WYG304"/>
      <c r="WYH304"/>
      <c r="WYI304"/>
      <c r="WYJ304"/>
      <c r="WYK304"/>
      <c r="WYL304"/>
      <c r="WYM304"/>
      <c r="WYN304"/>
      <c r="WYO304"/>
      <c r="WYP304"/>
      <c r="WYQ304"/>
      <c r="WYR304"/>
      <c r="WYS304"/>
      <c r="WYT304"/>
      <c r="WYU304"/>
      <c r="WYV304"/>
      <c r="WYW304"/>
      <c r="WYX304"/>
      <c r="WYY304"/>
      <c r="WYZ304"/>
      <c r="WZA304"/>
      <c r="WZB304"/>
      <c r="WZC304"/>
      <c r="WZD304"/>
      <c r="WZE304"/>
      <c r="WZF304"/>
      <c r="WZG304"/>
      <c r="WZH304"/>
      <c r="WZI304"/>
      <c r="WZJ304"/>
      <c r="WZK304"/>
      <c r="WZL304"/>
      <c r="WZM304"/>
      <c r="WZN304"/>
      <c r="WZO304"/>
      <c r="WZP304"/>
      <c r="WZQ304"/>
      <c r="WZR304"/>
      <c r="WZS304"/>
      <c r="WZT304"/>
      <c r="WZU304"/>
      <c r="WZV304"/>
      <c r="WZW304"/>
      <c r="WZX304"/>
      <c r="WZY304"/>
      <c r="WZZ304"/>
      <c r="XAA304"/>
      <c r="XAB304"/>
      <c r="XAC304"/>
      <c r="XAD304"/>
      <c r="XAE304"/>
      <c r="XAF304"/>
      <c r="XAG304"/>
      <c r="XAH304"/>
      <c r="XAI304"/>
      <c r="XAJ304"/>
      <c r="XAK304"/>
      <c r="XAL304"/>
      <c r="XAM304"/>
      <c r="XAN304"/>
      <c r="XAO304"/>
      <c r="XAP304"/>
      <c r="XAQ304"/>
      <c r="XAR304"/>
      <c r="XAS304"/>
      <c r="XAT304"/>
      <c r="XAU304"/>
      <c r="XAV304"/>
      <c r="XAW304"/>
      <c r="XAX304"/>
      <c r="XAY304"/>
      <c r="XAZ304"/>
      <c r="XBA304"/>
      <c r="XBB304"/>
      <c r="XBC304"/>
      <c r="XBD304"/>
      <c r="XBE304"/>
      <c r="XBF304"/>
      <c r="XBG304"/>
      <c r="XBH304"/>
      <c r="XBI304"/>
      <c r="XBJ304"/>
      <c r="XBK304"/>
      <c r="XBL304"/>
      <c r="XBM304"/>
      <c r="XBN304"/>
      <c r="XBO304"/>
      <c r="XBP304"/>
      <c r="XBQ304"/>
      <c r="XBR304"/>
      <c r="XBS304"/>
      <c r="XBT304"/>
      <c r="XBU304"/>
      <c r="XBV304"/>
      <c r="XBW304"/>
      <c r="XBX304"/>
      <c r="XBY304"/>
      <c r="XBZ304"/>
      <c r="XCA304"/>
      <c r="XCB304"/>
      <c r="XCC304"/>
      <c r="XCD304"/>
      <c r="XCE304"/>
      <c r="XCF304"/>
      <c r="XCG304"/>
      <c r="XCH304"/>
      <c r="XCI304"/>
      <c r="XCJ304"/>
      <c r="XCK304"/>
      <c r="XCL304"/>
      <c r="XCM304"/>
      <c r="XCN304"/>
      <c r="XCO304"/>
      <c r="XCP304"/>
      <c r="XCQ304"/>
      <c r="XCR304"/>
      <c r="XCS304"/>
      <c r="XCT304"/>
      <c r="XCU304"/>
      <c r="XCV304"/>
      <c r="XCW304"/>
      <c r="XCX304"/>
      <c r="XCY304"/>
      <c r="XCZ304"/>
      <c r="XDA304"/>
      <c r="XDB304"/>
      <c r="XDC304"/>
      <c r="XDD304"/>
      <c r="XDE304"/>
      <c r="XDF304"/>
      <c r="XDG304"/>
      <c r="XDH304"/>
      <c r="XDI304"/>
      <c r="XDJ304"/>
      <c r="XDK304"/>
      <c r="XDL304"/>
      <c r="XDM304"/>
      <c r="XDN304"/>
      <c r="XDO304"/>
      <c r="XDP304"/>
      <c r="XDQ304"/>
      <c r="XDR304"/>
      <c r="XDS304"/>
      <c r="XDT304"/>
      <c r="XDU304"/>
      <c r="XDV304"/>
      <c r="XDW304"/>
      <c r="XDX304"/>
      <c r="XDY304"/>
      <c r="XDZ304"/>
      <c r="XEA304"/>
      <c r="XEB304"/>
      <c r="XEC304"/>
      <c r="XED304"/>
      <c r="XEE304"/>
      <c r="XEF304"/>
      <c r="XEG304"/>
      <c r="XEH304"/>
      <c r="XEI304"/>
      <c r="XEJ304"/>
      <c r="XEK304"/>
      <c r="XEL304"/>
      <c r="XEM304"/>
      <c r="XEN304"/>
      <c r="XEO304"/>
      <c r="XEP304"/>
      <c r="XEQ304"/>
      <c r="XER304"/>
      <c r="XES304"/>
      <c r="XET304"/>
      <c r="XEU304"/>
      <c r="XEV304"/>
      <c r="XEW304"/>
      <c r="XEX304"/>
      <c r="XEY304"/>
      <c r="XEZ304"/>
      <c r="XFA304"/>
      <c r="XFB304"/>
      <c r="XFC304"/>
      <c r="XFD304"/>
    </row>
    <row r="305" s="31" customFormat="1" spans="1:16384">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s="28"/>
      <c r="AN305" s="70"/>
      <c r="AO305" s="29"/>
      <c r="AP305"/>
      <c r="AQ305"/>
      <c r="AR305" s="33"/>
      <c r="AS305" s="28"/>
      <c r="AT305" s="28"/>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c r="AMK305"/>
      <c r="AML305"/>
      <c r="AMM305"/>
      <c r="AMN305"/>
      <c r="AMO305"/>
      <c r="AMP305"/>
      <c r="AMQ305"/>
      <c r="AMR305"/>
      <c r="AMS305"/>
      <c r="AMT305"/>
      <c r="AMU305"/>
      <c r="AMV305"/>
      <c r="AMW305"/>
      <c r="AMX305"/>
      <c r="AMY305"/>
      <c r="AMZ305"/>
      <c r="ANA305"/>
      <c r="ANB305"/>
      <c r="ANC305"/>
      <c r="AND305"/>
      <c r="ANE305"/>
      <c r="ANF305"/>
      <c r="ANG305"/>
      <c r="ANH305"/>
      <c r="ANI305"/>
      <c r="ANJ305"/>
      <c r="ANK305"/>
      <c r="ANL305"/>
      <c r="ANM305"/>
      <c r="ANN305"/>
      <c r="ANO305"/>
      <c r="ANP305"/>
      <c r="ANQ305"/>
      <c r="ANR305"/>
      <c r="ANS305"/>
      <c r="ANT305"/>
      <c r="ANU305"/>
      <c r="ANV305"/>
      <c r="ANW305"/>
      <c r="ANX305"/>
      <c r="ANY305"/>
      <c r="ANZ305"/>
      <c r="AOA305"/>
      <c r="AOB305"/>
      <c r="AOC305"/>
      <c r="AOD305"/>
      <c r="AOE305"/>
      <c r="AOF305"/>
      <c r="AOG305"/>
      <c r="AOH305"/>
      <c r="AOI305"/>
      <c r="AOJ305"/>
      <c r="AOK305"/>
      <c r="AOL305"/>
      <c r="AOM305"/>
      <c r="AON305"/>
      <c r="AOO305"/>
      <c r="AOP305"/>
      <c r="AOQ305"/>
      <c r="AOR305"/>
      <c r="AOS305"/>
      <c r="AOT305"/>
      <c r="AOU305"/>
      <c r="AOV305"/>
      <c r="AOW305"/>
      <c r="AOX305"/>
      <c r="AOY305"/>
      <c r="AOZ305"/>
      <c r="APA305"/>
      <c r="APB305"/>
      <c r="APC305"/>
      <c r="APD305"/>
      <c r="APE305"/>
      <c r="APF305"/>
      <c r="APG305"/>
      <c r="APH305"/>
      <c r="API305"/>
      <c r="APJ305"/>
      <c r="APK305"/>
      <c r="APL305"/>
      <c r="APM305"/>
      <c r="APN305"/>
      <c r="APO305"/>
      <c r="APP305"/>
      <c r="APQ305"/>
      <c r="APR305"/>
      <c r="APS305"/>
      <c r="APT305"/>
      <c r="APU305"/>
      <c r="APV305"/>
      <c r="APW305"/>
      <c r="APX305"/>
      <c r="APY305"/>
      <c r="APZ305"/>
      <c r="AQA305"/>
      <c r="AQB305"/>
      <c r="AQC305"/>
      <c r="AQD305"/>
      <c r="AQE305"/>
      <c r="AQF305"/>
      <c r="AQG305"/>
      <c r="AQH305"/>
      <c r="AQI305"/>
      <c r="AQJ305"/>
      <c r="AQK305"/>
      <c r="AQL305"/>
      <c r="AQM305"/>
      <c r="AQN305"/>
      <c r="AQO305"/>
      <c r="AQP305"/>
      <c r="AQQ305"/>
      <c r="AQR305"/>
      <c r="AQS305"/>
      <c r="AQT305"/>
      <c r="AQU305"/>
      <c r="AQV305"/>
      <c r="AQW305"/>
      <c r="AQX305"/>
      <c r="AQY305"/>
      <c r="AQZ305"/>
      <c r="ARA305"/>
      <c r="ARB305"/>
      <c r="ARC305"/>
      <c r="ARD305"/>
      <c r="ARE305"/>
      <c r="ARF305"/>
      <c r="ARG305"/>
      <c r="ARH305"/>
      <c r="ARI305"/>
      <c r="ARJ305"/>
      <c r="ARK305"/>
      <c r="ARL305"/>
      <c r="ARM305"/>
      <c r="ARN305"/>
      <c r="ARO305"/>
      <c r="ARP305"/>
      <c r="ARQ305"/>
      <c r="ARR305"/>
      <c r="ARS305"/>
      <c r="ART305"/>
      <c r="ARU305"/>
      <c r="ARV305"/>
      <c r="ARW305"/>
      <c r="ARX305"/>
      <c r="ARY305"/>
      <c r="ARZ305"/>
      <c r="ASA305"/>
      <c r="ASB305"/>
      <c r="ASC305"/>
      <c r="ASD305"/>
      <c r="ASE305"/>
      <c r="ASF305"/>
      <c r="ASG305"/>
      <c r="ASH305"/>
      <c r="ASI305"/>
      <c r="ASJ305"/>
      <c r="ASK305"/>
      <c r="ASL305"/>
      <c r="ASM305"/>
      <c r="ASN305"/>
      <c r="ASO305"/>
      <c r="ASP305"/>
      <c r="ASQ305"/>
      <c r="ASR305"/>
      <c r="ASS305"/>
      <c r="AST305"/>
      <c r="ASU305"/>
      <c r="ASV305"/>
      <c r="ASW305"/>
      <c r="ASX305"/>
      <c r="ASY305"/>
      <c r="ASZ305"/>
      <c r="ATA305"/>
      <c r="ATB305"/>
      <c r="ATC305"/>
      <c r="ATD305"/>
      <c r="ATE305"/>
      <c r="ATF305"/>
      <c r="ATG305"/>
      <c r="ATH305"/>
      <c r="ATI305"/>
      <c r="ATJ305"/>
      <c r="ATK305"/>
      <c r="ATL305"/>
      <c r="ATM305"/>
      <c r="ATN305"/>
      <c r="ATO305"/>
      <c r="ATP305"/>
      <c r="ATQ305"/>
      <c r="ATR305"/>
      <c r="ATS305"/>
      <c r="ATT305"/>
      <c r="ATU305"/>
      <c r="ATV305"/>
      <c r="ATW305"/>
      <c r="ATX305"/>
      <c r="ATY305"/>
      <c r="ATZ305"/>
      <c r="AUA305"/>
      <c r="AUB305"/>
      <c r="AUC305"/>
      <c r="AUD305"/>
      <c r="AUE305"/>
      <c r="AUF305"/>
      <c r="AUG305"/>
      <c r="AUH305"/>
      <c r="AUI305"/>
      <c r="AUJ305"/>
      <c r="AUK305"/>
      <c r="AUL305"/>
      <c r="AUM305"/>
      <c r="AUN305"/>
      <c r="AUO305"/>
      <c r="AUP305"/>
      <c r="AUQ305"/>
      <c r="AUR305"/>
      <c r="AUS305"/>
      <c r="AUT305"/>
      <c r="AUU305"/>
      <c r="AUV305"/>
      <c r="AUW305"/>
      <c r="AUX305"/>
      <c r="AUY305"/>
      <c r="AUZ305"/>
      <c r="AVA305"/>
      <c r="AVB305"/>
      <c r="AVC305"/>
      <c r="AVD305"/>
      <c r="AVE305"/>
      <c r="AVF305"/>
      <c r="AVG305"/>
      <c r="AVH305"/>
      <c r="AVI305"/>
      <c r="AVJ305"/>
      <c r="AVK305"/>
      <c r="AVL305"/>
      <c r="AVM305"/>
      <c r="AVN305"/>
      <c r="AVO305"/>
      <c r="AVP305"/>
      <c r="AVQ305"/>
      <c r="AVR305"/>
      <c r="AVS305"/>
      <c r="AVT305"/>
      <c r="AVU305"/>
      <c r="AVV305"/>
      <c r="AVW305"/>
      <c r="AVX305"/>
      <c r="AVY305"/>
      <c r="AVZ305"/>
      <c r="AWA305"/>
      <c r="AWB305"/>
      <c r="AWC305"/>
      <c r="AWD305"/>
      <c r="AWE305"/>
      <c r="AWF305"/>
      <c r="AWG305"/>
      <c r="AWH305"/>
      <c r="AWI305"/>
      <c r="AWJ305"/>
      <c r="AWK305"/>
      <c r="AWL305"/>
      <c r="AWM305"/>
      <c r="AWN305"/>
      <c r="AWO305"/>
      <c r="AWP305"/>
      <c r="AWQ305"/>
      <c r="AWR305"/>
      <c r="AWS305"/>
      <c r="AWT305"/>
      <c r="AWU305"/>
      <c r="AWV305"/>
      <c r="AWW305"/>
      <c r="AWX305"/>
      <c r="AWY305"/>
      <c r="AWZ305"/>
      <c r="AXA305"/>
      <c r="AXB305"/>
      <c r="AXC305"/>
      <c r="AXD305"/>
      <c r="AXE305"/>
      <c r="AXF305"/>
      <c r="AXG305"/>
      <c r="AXH305"/>
      <c r="AXI305"/>
      <c r="AXJ305"/>
      <c r="AXK305"/>
      <c r="AXL305"/>
      <c r="AXM305"/>
      <c r="AXN305"/>
      <c r="AXO305"/>
      <c r="AXP305"/>
      <c r="AXQ305"/>
      <c r="AXR305"/>
      <c r="AXS305"/>
      <c r="AXT305"/>
      <c r="AXU305"/>
      <c r="AXV305"/>
      <c r="AXW305"/>
      <c r="AXX305"/>
      <c r="AXY305"/>
      <c r="AXZ305"/>
      <c r="AYA305"/>
      <c r="AYB305"/>
      <c r="AYC305"/>
      <c r="AYD305"/>
      <c r="AYE305"/>
      <c r="AYF305"/>
      <c r="AYG305"/>
      <c r="AYH305"/>
      <c r="AYI305"/>
      <c r="AYJ305"/>
      <c r="AYK305"/>
      <c r="AYL305"/>
      <c r="AYM305"/>
      <c r="AYN305"/>
      <c r="AYO305"/>
      <c r="AYP305"/>
      <c r="AYQ305"/>
      <c r="AYR305"/>
      <c r="AYS305"/>
      <c r="AYT305"/>
      <c r="AYU305"/>
      <c r="AYV305"/>
      <c r="AYW305"/>
      <c r="AYX305"/>
      <c r="AYY305"/>
      <c r="AYZ305"/>
      <c r="AZA305"/>
      <c r="AZB305"/>
      <c r="AZC305"/>
      <c r="AZD305"/>
      <c r="AZE305"/>
      <c r="AZF305"/>
      <c r="AZG305"/>
      <c r="AZH305"/>
      <c r="AZI305"/>
      <c r="AZJ305"/>
      <c r="AZK305"/>
      <c r="AZL305"/>
      <c r="AZM305"/>
      <c r="AZN305"/>
      <c r="AZO305"/>
      <c r="AZP305"/>
      <c r="AZQ305"/>
      <c r="AZR305"/>
      <c r="AZS305"/>
      <c r="AZT305"/>
      <c r="AZU305"/>
      <c r="AZV305"/>
      <c r="AZW305"/>
      <c r="AZX305"/>
      <c r="AZY305"/>
      <c r="AZZ305"/>
      <c r="BAA305"/>
      <c r="BAB305"/>
      <c r="BAC305"/>
      <c r="BAD305"/>
      <c r="BAE305"/>
      <c r="BAF305"/>
      <c r="BAG305"/>
      <c r="BAH305"/>
      <c r="BAI305"/>
      <c r="BAJ305"/>
      <c r="BAK305"/>
      <c r="BAL305"/>
      <c r="BAM305"/>
      <c r="BAN305"/>
      <c r="BAO305"/>
      <c r="BAP305"/>
      <c r="BAQ305"/>
      <c r="BAR305"/>
      <c r="BAS305"/>
      <c r="BAT305"/>
      <c r="BAU305"/>
      <c r="BAV305"/>
      <c r="BAW305"/>
      <c r="BAX305"/>
      <c r="BAY305"/>
      <c r="BAZ305"/>
      <c r="BBA305"/>
      <c r="BBB305"/>
      <c r="BBC305"/>
      <c r="BBD305"/>
      <c r="BBE305"/>
      <c r="BBF305"/>
      <c r="BBG305"/>
      <c r="BBH305"/>
      <c r="BBI305"/>
      <c r="BBJ305"/>
      <c r="BBK305"/>
      <c r="BBL305"/>
      <c r="BBM305"/>
      <c r="BBN305"/>
      <c r="BBO305"/>
      <c r="BBP305"/>
      <c r="BBQ305"/>
      <c r="BBR305"/>
      <c r="BBS305"/>
      <c r="BBT305"/>
      <c r="BBU305"/>
      <c r="BBV305"/>
      <c r="BBW305"/>
      <c r="BBX305"/>
      <c r="BBY305"/>
      <c r="BBZ305"/>
      <c r="BCA305"/>
      <c r="BCB305"/>
      <c r="BCC305"/>
      <c r="BCD305"/>
      <c r="BCE305"/>
      <c r="BCF305"/>
      <c r="BCG305"/>
      <c r="BCH305"/>
      <c r="BCI305"/>
      <c r="BCJ305"/>
      <c r="BCK305"/>
      <c r="BCL305"/>
      <c r="BCM305"/>
      <c r="BCN305"/>
      <c r="BCO305"/>
      <c r="BCP305"/>
      <c r="BCQ305"/>
      <c r="BCR305"/>
      <c r="BCS305"/>
      <c r="BCT305"/>
      <c r="BCU305"/>
      <c r="BCV305"/>
      <c r="BCW305"/>
      <c r="BCX305"/>
      <c r="BCY305"/>
      <c r="BCZ305"/>
      <c r="BDA305"/>
      <c r="BDB305"/>
      <c r="BDC305"/>
      <c r="BDD305"/>
      <c r="BDE305"/>
      <c r="BDF305"/>
      <c r="BDG305"/>
      <c r="BDH305"/>
      <c r="BDI305"/>
      <c r="BDJ305"/>
      <c r="BDK305"/>
      <c r="BDL305"/>
      <c r="BDM305"/>
      <c r="BDN305"/>
      <c r="BDO305"/>
      <c r="BDP305"/>
      <c r="BDQ305"/>
      <c r="BDR305"/>
      <c r="BDS305"/>
      <c r="BDT305"/>
      <c r="BDU305"/>
      <c r="BDV305"/>
      <c r="BDW305"/>
      <c r="BDX305"/>
      <c r="BDY305"/>
      <c r="BDZ305"/>
      <c r="BEA305"/>
      <c r="BEB305"/>
      <c r="BEC305"/>
      <c r="BED305"/>
      <c r="BEE305"/>
      <c r="BEF305"/>
      <c r="BEG305"/>
      <c r="BEH305"/>
      <c r="BEI305"/>
      <c r="BEJ305"/>
      <c r="BEK305"/>
      <c r="BEL305"/>
      <c r="BEM305"/>
      <c r="BEN305"/>
      <c r="BEO305"/>
      <c r="BEP305"/>
      <c r="BEQ305"/>
      <c r="BER305"/>
      <c r="BES305"/>
      <c r="BET305"/>
      <c r="BEU305"/>
      <c r="BEV305"/>
      <c r="BEW305"/>
      <c r="BEX305"/>
      <c r="BEY305"/>
      <c r="BEZ305"/>
      <c r="BFA305"/>
      <c r="BFB305"/>
      <c r="BFC305"/>
      <c r="BFD305"/>
      <c r="BFE305"/>
      <c r="BFF305"/>
      <c r="BFG305"/>
      <c r="BFH305"/>
      <c r="BFI305"/>
      <c r="BFJ305"/>
      <c r="BFK305"/>
      <c r="BFL305"/>
      <c r="BFM305"/>
      <c r="BFN305"/>
      <c r="BFO305"/>
      <c r="BFP305"/>
      <c r="BFQ305"/>
      <c r="BFR305"/>
      <c r="BFS305"/>
      <c r="BFT305"/>
      <c r="BFU305"/>
      <c r="BFV305"/>
      <c r="BFW305"/>
      <c r="BFX305"/>
      <c r="BFY305"/>
      <c r="BFZ305"/>
      <c r="BGA305"/>
      <c r="BGB305"/>
      <c r="BGC305"/>
      <c r="BGD305"/>
      <c r="BGE305"/>
      <c r="BGF305"/>
      <c r="BGG305"/>
      <c r="BGH305"/>
      <c r="BGI305"/>
      <c r="BGJ305"/>
      <c r="BGK305"/>
      <c r="BGL305"/>
      <c r="BGM305"/>
      <c r="BGN305"/>
      <c r="BGO305"/>
      <c r="BGP305"/>
      <c r="BGQ305"/>
      <c r="BGR305"/>
      <c r="BGS305"/>
      <c r="BGT305"/>
      <c r="BGU305"/>
      <c r="BGV305"/>
      <c r="BGW305"/>
      <c r="BGX305"/>
      <c r="BGY305"/>
      <c r="BGZ305"/>
      <c r="BHA305"/>
      <c r="BHB305"/>
      <c r="BHC305"/>
      <c r="BHD305"/>
      <c r="BHE305"/>
      <c r="BHF305"/>
      <c r="BHG305"/>
      <c r="BHH305"/>
      <c r="BHI305"/>
      <c r="BHJ305"/>
      <c r="BHK305"/>
      <c r="BHL305"/>
      <c r="BHM305"/>
      <c r="BHN305"/>
      <c r="BHO305"/>
      <c r="BHP305"/>
      <c r="BHQ305"/>
      <c r="BHR305"/>
      <c r="BHS305"/>
      <c r="BHT305"/>
      <c r="BHU305"/>
      <c r="BHV305"/>
      <c r="BHW305"/>
      <c r="BHX305"/>
      <c r="BHY305"/>
      <c r="BHZ305"/>
      <c r="BIA305"/>
      <c r="BIB305"/>
      <c r="BIC305"/>
      <c r="BID305"/>
      <c r="BIE305"/>
      <c r="BIF305"/>
      <c r="BIG305"/>
      <c r="BIH305"/>
      <c r="BII305"/>
      <c r="BIJ305"/>
      <c r="BIK305"/>
      <c r="BIL305"/>
      <c r="BIM305"/>
      <c r="BIN305"/>
      <c r="BIO305"/>
      <c r="BIP305"/>
      <c r="BIQ305"/>
      <c r="BIR305"/>
      <c r="BIS305"/>
      <c r="BIT305"/>
      <c r="BIU305"/>
      <c r="BIV305"/>
      <c r="BIW305"/>
      <c r="BIX305"/>
      <c r="BIY305"/>
      <c r="BIZ305"/>
      <c r="BJA305"/>
      <c r="BJB305"/>
      <c r="BJC305"/>
      <c r="BJD305"/>
      <c r="BJE305"/>
      <c r="BJF305"/>
      <c r="BJG305"/>
      <c r="BJH305"/>
      <c r="BJI305"/>
      <c r="BJJ305"/>
      <c r="BJK305"/>
      <c r="BJL305"/>
      <c r="BJM305"/>
      <c r="BJN305"/>
      <c r="BJO305"/>
      <c r="BJP305"/>
      <c r="BJQ305"/>
      <c r="BJR305"/>
      <c r="BJS305"/>
      <c r="BJT305"/>
      <c r="BJU305"/>
      <c r="BJV305"/>
      <c r="BJW305"/>
      <c r="BJX305"/>
      <c r="BJY305"/>
      <c r="BJZ305"/>
      <c r="BKA305"/>
      <c r="BKB305"/>
      <c r="BKC305"/>
      <c r="BKD305"/>
      <c r="BKE305"/>
      <c r="BKF305"/>
      <c r="BKG305"/>
      <c r="BKH305"/>
      <c r="BKI305"/>
      <c r="BKJ305"/>
      <c r="BKK305"/>
      <c r="BKL305"/>
      <c r="BKM305"/>
      <c r="BKN305"/>
      <c r="BKO305"/>
      <c r="BKP305"/>
      <c r="BKQ305"/>
      <c r="BKR305"/>
      <c r="BKS305"/>
      <c r="BKT305"/>
      <c r="BKU305"/>
      <c r="BKV305"/>
      <c r="BKW305"/>
      <c r="BKX305"/>
      <c r="BKY305"/>
      <c r="BKZ305"/>
      <c r="BLA305"/>
      <c r="BLB305"/>
      <c r="BLC305"/>
      <c r="BLD305"/>
      <c r="BLE305"/>
      <c r="BLF305"/>
      <c r="BLG305"/>
      <c r="BLH305"/>
      <c r="BLI305"/>
      <c r="BLJ305"/>
      <c r="BLK305"/>
      <c r="BLL305"/>
      <c r="BLM305"/>
      <c r="BLN305"/>
      <c r="BLO305"/>
      <c r="BLP305"/>
      <c r="BLQ305"/>
      <c r="BLR305"/>
      <c r="BLS305"/>
      <c r="BLT305"/>
      <c r="BLU305"/>
      <c r="BLV305"/>
      <c r="BLW305"/>
      <c r="BLX305"/>
      <c r="BLY305"/>
      <c r="BLZ305"/>
      <c r="BMA305"/>
      <c r="BMB305"/>
      <c r="BMC305"/>
      <c r="BMD305"/>
      <c r="BME305"/>
      <c r="BMF305"/>
      <c r="BMG305"/>
      <c r="BMH305"/>
      <c r="BMI305"/>
      <c r="BMJ305"/>
      <c r="BMK305"/>
      <c r="BML305"/>
      <c r="BMM305"/>
      <c r="BMN305"/>
      <c r="BMO305"/>
      <c r="BMP305"/>
      <c r="BMQ305"/>
      <c r="BMR305"/>
      <c r="BMS305"/>
      <c r="BMT305"/>
      <c r="BMU305"/>
      <c r="BMV305"/>
      <c r="BMW305"/>
      <c r="BMX305"/>
      <c r="BMY305"/>
      <c r="BMZ305"/>
      <c r="BNA305"/>
      <c r="BNB305"/>
      <c r="BNC305"/>
      <c r="BND305"/>
      <c r="BNE305"/>
      <c r="BNF305"/>
      <c r="BNG305"/>
      <c r="BNH305"/>
      <c r="BNI305"/>
      <c r="BNJ305"/>
      <c r="BNK305"/>
      <c r="BNL305"/>
      <c r="BNM305"/>
      <c r="BNN305"/>
      <c r="BNO305"/>
      <c r="BNP305"/>
      <c r="BNQ305"/>
      <c r="BNR305"/>
      <c r="BNS305"/>
      <c r="BNT305"/>
      <c r="BNU305"/>
      <c r="BNV305"/>
      <c r="BNW305"/>
      <c r="BNX305"/>
      <c r="BNY305"/>
      <c r="BNZ305"/>
      <c r="BOA305"/>
      <c r="BOB305"/>
      <c r="BOC305"/>
      <c r="BOD305"/>
      <c r="BOE305"/>
      <c r="BOF305"/>
      <c r="BOG305"/>
      <c r="BOH305"/>
      <c r="BOI305"/>
      <c r="BOJ305"/>
      <c r="BOK305"/>
      <c r="BOL305"/>
      <c r="BOM305"/>
      <c r="BON305"/>
      <c r="BOO305"/>
      <c r="BOP305"/>
      <c r="BOQ305"/>
      <c r="BOR305"/>
      <c r="BOS305"/>
      <c r="BOT305"/>
      <c r="BOU305"/>
      <c r="BOV305"/>
      <c r="BOW305"/>
      <c r="BOX305"/>
      <c r="BOY305"/>
      <c r="BOZ305"/>
      <c r="BPA305"/>
      <c r="BPB305"/>
      <c r="BPC305"/>
      <c r="BPD305"/>
      <c r="BPE305"/>
      <c r="BPF305"/>
      <c r="BPG305"/>
      <c r="BPH305"/>
      <c r="BPI305"/>
      <c r="BPJ305"/>
      <c r="BPK305"/>
      <c r="BPL305"/>
      <c r="BPM305"/>
      <c r="BPN305"/>
      <c r="BPO305"/>
      <c r="BPP305"/>
      <c r="BPQ305"/>
      <c r="BPR305"/>
      <c r="BPS305"/>
      <c r="BPT305"/>
      <c r="BPU305"/>
      <c r="BPV305"/>
      <c r="BPW305"/>
      <c r="BPX305"/>
      <c r="BPY305"/>
      <c r="BPZ305"/>
      <c r="BQA305"/>
      <c r="BQB305"/>
      <c r="BQC305"/>
      <c r="BQD305"/>
      <c r="BQE305"/>
      <c r="BQF305"/>
      <c r="BQG305"/>
      <c r="BQH305"/>
      <c r="BQI305"/>
      <c r="BQJ305"/>
      <c r="BQK305"/>
      <c r="BQL305"/>
      <c r="BQM305"/>
      <c r="BQN305"/>
      <c r="BQO305"/>
      <c r="BQP305"/>
      <c r="BQQ305"/>
      <c r="BQR305"/>
      <c r="BQS305"/>
      <c r="BQT305"/>
      <c r="BQU305"/>
      <c r="BQV305"/>
      <c r="BQW305"/>
      <c r="BQX305"/>
      <c r="BQY305"/>
      <c r="BQZ305"/>
      <c r="BRA305"/>
      <c r="BRB305"/>
      <c r="BRC305"/>
      <c r="BRD305"/>
      <c r="BRE305"/>
      <c r="BRF305"/>
      <c r="BRG305"/>
      <c r="BRH305"/>
      <c r="BRI305"/>
      <c r="BRJ305"/>
      <c r="BRK305"/>
      <c r="BRL305"/>
      <c r="BRM305"/>
      <c r="BRN305"/>
      <c r="BRO305"/>
      <c r="BRP305"/>
      <c r="BRQ305"/>
      <c r="BRR305"/>
      <c r="BRS305"/>
      <c r="BRT305"/>
      <c r="BRU305"/>
      <c r="BRV305"/>
      <c r="BRW305"/>
      <c r="BRX305"/>
      <c r="BRY305"/>
      <c r="BRZ305"/>
      <c r="BSA305"/>
      <c r="BSB305"/>
      <c r="BSC305"/>
      <c r="BSD305"/>
      <c r="BSE305"/>
      <c r="BSF305"/>
      <c r="BSG305"/>
      <c r="BSH305"/>
      <c r="BSI305"/>
      <c r="BSJ305"/>
      <c r="BSK305"/>
      <c r="BSL305"/>
      <c r="BSM305"/>
      <c r="BSN305"/>
      <c r="BSO305"/>
      <c r="BSP305"/>
      <c r="BSQ305"/>
      <c r="BSR305"/>
      <c r="BSS305"/>
      <c r="BST305"/>
      <c r="BSU305"/>
      <c r="BSV305"/>
      <c r="BSW305"/>
      <c r="BSX305"/>
      <c r="BSY305"/>
      <c r="BSZ305"/>
      <c r="BTA305"/>
      <c r="BTB305"/>
      <c r="BTC305"/>
      <c r="BTD305"/>
      <c r="BTE305"/>
      <c r="BTF305"/>
      <c r="BTG305"/>
      <c r="BTH305"/>
      <c r="BTI305"/>
      <c r="BTJ305"/>
      <c r="BTK305"/>
      <c r="BTL305"/>
      <c r="BTM305"/>
      <c r="BTN305"/>
      <c r="BTO305"/>
      <c r="BTP305"/>
      <c r="BTQ305"/>
      <c r="BTR305"/>
      <c r="BTS305"/>
      <c r="BTT305"/>
      <c r="BTU305"/>
      <c r="BTV305"/>
      <c r="BTW305"/>
      <c r="BTX305"/>
      <c r="BTY305"/>
      <c r="BTZ305"/>
      <c r="BUA305"/>
      <c r="BUB305"/>
      <c r="BUC305"/>
      <c r="BUD305"/>
      <c r="BUE305"/>
      <c r="BUF305"/>
      <c r="BUG305"/>
      <c r="BUH305"/>
      <c r="BUI305"/>
      <c r="BUJ305"/>
      <c r="BUK305"/>
      <c r="BUL305"/>
      <c r="BUM305"/>
      <c r="BUN305"/>
      <c r="BUO305"/>
      <c r="BUP305"/>
      <c r="BUQ305"/>
      <c r="BUR305"/>
      <c r="BUS305"/>
      <c r="BUT305"/>
      <c r="BUU305"/>
      <c r="BUV305"/>
      <c r="BUW305"/>
      <c r="BUX305"/>
      <c r="BUY305"/>
      <c r="BUZ305"/>
      <c r="BVA305"/>
      <c r="BVB305"/>
      <c r="BVC305"/>
      <c r="BVD305"/>
      <c r="BVE305"/>
      <c r="BVF305"/>
      <c r="BVG305"/>
      <c r="BVH305"/>
      <c r="BVI305"/>
      <c r="BVJ305"/>
      <c r="BVK305"/>
      <c r="BVL305"/>
      <c r="BVM305"/>
      <c r="BVN305"/>
      <c r="BVO305"/>
      <c r="BVP305"/>
      <c r="BVQ305"/>
      <c r="BVR305"/>
      <c r="BVS305"/>
      <c r="BVT305"/>
      <c r="BVU305"/>
      <c r="BVV305"/>
      <c r="BVW305"/>
      <c r="BVX305"/>
      <c r="BVY305"/>
      <c r="BVZ305"/>
      <c r="BWA305"/>
      <c r="BWB305"/>
      <c r="BWC305"/>
      <c r="BWD305"/>
      <c r="BWE305"/>
      <c r="BWF305"/>
      <c r="BWG305"/>
      <c r="BWH305"/>
      <c r="BWI305"/>
      <c r="BWJ305"/>
      <c r="BWK305"/>
      <c r="BWL305"/>
      <c r="BWM305"/>
      <c r="BWN305"/>
      <c r="BWO305"/>
      <c r="BWP305"/>
      <c r="BWQ305"/>
      <c r="BWR305"/>
      <c r="BWS305"/>
      <c r="BWT305"/>
      <c r="BWU305"/>
      <c r="BWV305"/>
      <c r="BWW305"/>
      <c r="BWX305"/>
      <c r="BWY305"/>
      <c r="BWZ305"/>
      <c r="BXA305"/>
      <c r="BXB305"/>
      <c r="BXC305"/>
      <c r="BXD305"/>
      <c r="BXE305"/>
      <c r="BXF305"/>
      <c r="BXG305"/>
      <c r="BXH305"/>
      <c r="BXI305"/>
      <c r="BXJ305"/>
      <c r="BXK305"/>
      <c r="BXL305"/>
      <c r="BXM305"/>
      <c r="BXN305"/>
      <c r="BXO305"/>
      <c r="BXP305"/>
      <c r="BXQ305"/>
      <c r="BXR305"/>
      <c r="BXS305"/>
      <c r="BXT305"/>
      <c r="BXU305"/>
      <c r="BXV305"/>
      <c r="BXW305"/>
      <c r="BXX305"/>
      <c r="BXY305"/>
      <c r="BXZ305"/>
      <c r="BYA305"/>
      <c r="BYB305"/>
      <c r="BYC305"/>
      <c r="BYD305"/>
      <c r="BYE305"/>
      <c r="BYF305"/>
      <c r="BYG305"/>
      <c r="BYH305"/>
      <c r="BYI305"/>
      <c r="BYJ305"/>
      <c r="BYK305"/>
      <c r="BYL305"/>
      <c r="BYM305"/>
      <c r="BYN305"/>
      <c r="BYO305"/>
      <c r="BYP305"/>
      <c r="BYQ305"/>
      <c r="BYR305"/>
      <c r="BYS305"/>
      <c r="BYT305"/>
      <c r="BYU305"/>
      <c r="BYV305"/>
      <c r="BYW305"/>
      <c r="BYX305"/>
      <c r="BYY305"/>
      <c r="BYZ305"/>
      <c r="BZA305"/>
      <c r="BZB305"/>
      <c r="BZC305"/>
      <c r="BZD305"/>
      <c r="BZE305"/>
      <c r="BZF305"/>
      <c r="BZG305"/>
      <c r="BZH305"/>
      <c r="BZI305"/>
      <c r="BZJ305"/>
      <c r="BZK305"/>
      <c r="BZL305"/>
      <c r="BZM305"/>
      <c r="BZN305"/>
      <c r="BZO305"/>
      <c r="BZP305"/>
      <c r="BZQ305"/>
      <c r="BZR305"/>
      <c r="BZS305"/>
      <c r="BZT305"/>
      <c r="BZU305"/>
      <c r="BZV305"/>
      <c r="BZW305"/>
      <c r="BZX305"/>
      <c r="BZY305"/>
      <c r="BZZ305"/>
      <c r="CAA305"/>
      <c r="CAB305"/>
      <c r="CAC305"/>
      <c r="CAD305"/>
      <c r="CAE305"/>
      <c r="CAF305"/>
      <c r="CAG305"/>
      <c r="CAH305"/>
      <c r="CAI305"/>
      <c r="CAJ305"/>
      <c r="CAK305"/>
      <c r="CAL305"/>
      <c r="CAM305"/>
      <c r="CAN305"/>
      <c r="CAO305"/>
      <c r="CAP305"/>
      <c r="CAQ305"/>
      <c r="CAR305"/>
      <c r="CAS305"/>
      <c r="CAT305"/>
      <c r="CAU305"/>
      <c r="CAV305"/>
      <c r="CAW305"/>
      <c r="CAX305"/>
      <c r="CAY305"/>
      <c r="CAZ305"/>
      <c r="CBA305"/>
      <c r="CBB305"/>
      <c r="CBC305"/>
      <c r="CBD305"/>
      <c r="CBE305"/>
      <c r="CBF305"/>
      <c r="CBG305"/>
      <c r="CBH305"/>
      <c r="CBI305"/>
      <c r="CBJ305"/>
      <c r="CBK305"/>
      <c r="CBL305"/>
      <c r="CBM305"/>
      <c r="CBN305"/>
      <c r="CBO305"/>
      <c r="CBP305"/>
      <c r="CBQ305"/>
      <c r="CBR305"/>
      <c r="CBS305"/>
      <c r="CBT305"/>
      <c r="CBU305"/>
      <c r="CBV305"/>
      <c r="CBW305"/>
      <c r="CBX305"/>
      <c r="CBY305"/>
      <c r="CBZ305"/>
      <c r="CCA305"/>
      <c r="CCB305"/>
      <c r="CCC305"/>
      <c r="CCD305"/>
      <c r="CCE305"/>
      <c r="CCF305"/>
      <c r="CCG305"/>
      <c r="CCH305"/>
      <c r="CCI305"/>
      <c r="CCJ305"/>
      <c r="CCK305"/>
      <c r="CCL305"/>
      <c r="CCM305"/>
      <c r="CCN305"/>
      <c r="CCO305"/>
      <c r="CCP305"/>
      <c r="CCQ305"/>
      <c r="CCR305"/>
      <c r="CCS305"/>
      <c r="CCT305"/>
      <c r="CCU305"/>
      <c r="CCV305"/>
      <c r="CCW305"/>
      <c r="CCX305"/>
      <c r="CCY305"/>
      <c r="CCZ305"/>
      <c r="CDA305"/>
      <c r="CDB305"/>
      <c r="CDC305"/>
      <c r="CDD305"/>
      <c r="CDE305"/>
      <c r="CDF305"/>
      <c r="CDG305"/>
      <c r="CDH305"/>
      <c r="CDI305"/>
      <c r="CDJ305"/>
      <c r="CDK305"/>
      <c r="CDL305"/>
      <c r="CDM305"/>
      <c r="CDN305"/>
      <c r="CDO305"/>
      <c r="CDP305"/>
      <c r="CDQ305"/>
      <c r="CDR305"/>
      <c r="CDS305"/>
      <c r="CDT305"/>
      <c r="CDU305"/>
      <c r="CDV305"/>
      <c r="CDW305"/>
      <c r="CDX305"/>
      <c r="CDY305"/>
      <c r="CDZ305"/>
      <c r="CEA305"/>
      <c r="CEB305"/>
      <c r="CEC305"/>
      <c r="CED305"/>
      <c r="CEE305"/>
      <c r="CEF305"/>
      <c r="CEG305"/>
      <c r="CEH305"/>
      <c r="CEI305"/>
      <c r="CEJ305"/>
      <c r="CEK305"/>
      <c r="CEL305"/>
      <c r="CEM305"/>
      <c r="CEN305"/>
      <c r="CEO305"/>
      <c r="CEP305"/>
      <c r="CEQ305"/>
      <c r="CER305"/>
      <c r="CES305"/>
      <c r="CET305"/>
      <c r="CEU305"/>
      <c r="CEV305"/>
      <c r="CEW305"/>
      <c r="CEX305"/>
      <c r="CEY305"/>
      <c r="CEZ305"/>
      <c r="CFA305"/>
      <c r="CFB305"/>
      <c r="CFC305"/>
      <c r="CFD305"/>
      <c r="CFE305"/>
      <c r="CFF305"/>
      <c r="CFG305"/>
      <c r="CFH305"/>
      <c r="CFI305"/>
      <c r="CFJ305"/>
      <c r="CFK305"/>
      <c r="CFL305"/>
      <c r="CFM305"/>
      <c r="CFN305"/>
      <c r="CFO305"/>
      <c r="CFP305"/>
      <c r="CFQ305"/>
      <c r="CFR305"/>
      <c r="CFS305"/>
      <c r="CFT305"/>
      <c r="CFU305"/>
      <c r="CFV305"/>
      <c r="CFW305"/>
      <c r="CFX305"/>
      <c r="CFY305"/>
      <c r="CFZ305"/>
      <c r="CGA305"/>
      <c r="CGB305"/>
      <c r="CGC305"/>
      <c r="CGD305"/>
      <c r="CGE305"/>
      <c r="CGF305"/>
      <c r="CGG305"/>
      <c r="CGH305"/>
      <c r="CGI305"/>
      <c r="CGJ305"/>
      <c r="CGK305"/>
      <c r="CGL305"/>
      <c r="CGM305"/>
      <c r="CGN305"/>
      <c r="CGO305"/>
      <c r="CGP305"/>
      <c r="CGQ305"/>
      <c r="CGR305"/>
      <c r="CGS305"/>
      <c r="CGT305"/>
      <c r="CGU305"/>
      <c r="CGV305"/>
      <c r="CGW305"/>
      <c r="CGX305"/>
      <c r="CGY305"/>
      <c r="CGZ305"/>
      <c r="CHA305"/>
      <c r="CHB305"/>
      <c r="CHC305"/>
      <c r="CHD305"/>
      <c r="CHE305"/>
      <c r="CHF305"/>
      <c r="CHG305"/>
      <c r="CHH305"/>
      <c r="CHI305"/>
      <c r="CHJ305"/>
      <c r="CHK305"/>
      <c r="CHL305"/>
      <c r="CHM305"/>
      <c r="CHN305"/>
      <c r="CHO305"/>
      <c r="CHP305"/>
      <c r="CHQ305"/>
      <c r="CHR305"/>
      <c r="CHS305"/>
      <c r="CHT305"/>
      <c r="CHU305"/>
      <c r="CHV305"/>
      <c r="CHW305"/>
      <c r="CHX305"/>
      <c r="CHY305"/>
      <c r="CHZ305"/>
      <c r="CIA305"/>
      <c r="CIB305"/>
      <c r="CIC305"/>
      <c r="CID305"/>
      <c r="CIE305"/>
      <c r="CIF305"/>
      <c r="CIG305"/>
      <c r="CIH305"/>
      <c r="CII305"/>
      <c r="CIJ305"/>
      <c r="CIK305"/>
      <c r="CIL305"/>
      <c r="CIM305"/>
      <c r="CIN305"/>
      <c r="CIO305"/>
      <c r="CIP305"/>
      <c r="CIQ305"/>
      <c r="CIR305"/>
      <c r="CIS305"/>
      <c r="CIT305"/>
      <c r="CIU305"/>
      <c r="CIV305"/>
      <c r="CIW305"/>
      <c r="CIX305"/>
      <c r="CIY305"/>
      <c r="CIZ305"/>
      <c r="CJA305"/>
      <c r="CJB305"/>
      <c r="CJC305"/>
      <c r="CJD305"/>
      <c r="CJE305"/>
      <c r="CJF305"/>
      <c r="CJG305"/>
      <c r="CJH305"/>
      <c r="CJI305"/>
      <c r="CJJ305"/>
      <c r="CJK305"/>
      <c r="CJL305"/>
      <c r="CJM305"/>
      <c r="CJN305"/>
      <c r="CJO305"/>
      <c r="CJP305"/>
      <c r="CJQ305"/>
      <c r="CJR305"/>
      <c r="CJS305"/>
      <c r="CJT305"/>
      <c r="CJU305"/>
      <c r="CJV305"/>
      <c r="CJW305"/>
      <c r="CJX305"/>
      <c r="CJY305"/>
      <c r="CJZ305"/>
      <c r="CKA305"/>
      <c r="CKB305"/>
      <c r="CKC305"/>
      <c r="CKD305"/>
      <c r="CKE305"/>
      <c r="CKF305"/>
      <c r="CKG305"/>
      <c r="CKH305"/>
      <c r="CKI305"/>
      <c r="CKJ305"/>
      <c r="CKK305"/>
      <c r="CKL305"/>
      <c r="CKM305"/>
      <c r="CKN305"/>
      <c r="CKO305"/>
      <c r="CKP305"/>
      <c r="CKQ305"/>
      <c r="CKR305"/>
      <c r="CKS305"/>
      <c r="CKT305"/>
      <c r="CKU305"/>
      <c r="CKV305"/>
      <c r="CKW305"/>
      <c r="CKX305"/>
      <c r="CKY305"/>
      <c r="CKZ305"/>
      <c r="CLA305"/>
      <c r="CLB305"/>
      <c r="CLC305"/>
      <c r="CLD305"/>
      <c r="CLE305"/>
      <c r="CLF305"/>
      <c r="CLG305"/>
      <c r="CLH305"/>
      <c r="CLI305"/>
      <c r="CLJ305"/>
      <c r="CLK305"/>
      <c r="CLL305"/>
      <c r="CLM305"/>
      <c r="CLN305"/>
      <c r="CLO305"/>
      <c r="CLP305"/>
      <c r="CLQ305"/>
      <c r="CLR305"/>
      <c r="CLS305"/>
      <c r="CLT305"/>
      <c r="CLU305"/>
      <c r="CLV305"/>
      <c r="CLW305"/>
      <c r="CLX305"/>
      <c r="CLY305"/>
      <c r="CLZ305"/>
      <c r="CMA305"/>
      <c r="CMB305"/>
      <c r="CMC305"/>
      <c r="CMD305"/>
      <c r="CME305"/>
      <c r="CMF305"/>
      <c r="CMG305"/>
      <c r="CMH305"/>
      <c r="CMI305"/>
      <c r="CMJ305"/>
      <c r="CMK305"/>
      <c r="CML305"/>
      <c r="CMM305"/>
      <c r="CMN305"/>
      <c r="CMO305"/>
      <c r="CMP305"/>
      <c r="CMQ305"/>
      <c r="CMR305"/>
      <c r="CMS305"/>
      <c r="CMT305"/>
      <c r="CMU305"/>
      <c r="CMV305"/>
      <c r="CMW305"/>
      <c r="CMX305"/>
      <c r="CMY305"/>
      <c r="CMZ305"/>
      <c r="CNA305"/>
      <c r="CNB305"/>
      <c r="CNC305"/>
      <c r="CND305"/>
      <c r="CNE305"/>
      <c r="CNF305"/>
      <c r="CNG305"/>
      <c r="CNH305"/>
      <c r="CNI305"/>
      <c r="CNJ305"/>
      <c r="CNK305"/>
      <c r="CNL305"/>
      <c r="CNM305"/>
      <c r="CNN305"/>
      <c r="CNO305"/>
      <c r="CNP305"/>
      <c r="CNQ305"/>
      <c r="CNR305"/>
      <c r="CNS305"/>
      <c r="CNT305"/>
      <c r="CNU305"/>
      <c r="CNV305"/>
      <c r="CNW305"/>
      <c r="CNX305"/>
      <c r="CNY305"/>
      <c r="CNZ305"/>
      <c r="COA305"/>
      <c r="COB305"/>
      <c r="COC305"/>
      <c r="COD305"/>
      <c r="COE305"/>
      <c r="COF305"/>
      <c r="COG305"/>
      <c r="COH305"/>
      <c r="COI305"/>
      <c r="COJ305"/>
      <c r="COK305"/>
      <c r="COL305"/>
      <c r="COM305"/>
      <c r="CON305"/>
      <c r="COO305"/>
      <c r="COP305"/>
      <c r="COQ305"/>
      <c r="COR305"/>
      <c r="COS305"/>
      <c r="COT305"/>
      <c r="COU305"/>
      <c r="COV305"/>
      <c r="COW305"/>
      <c r="COX305"/>
      <c r="COY305"/>
      <c r="COZ305"/>
      <c r="CPA305"/>
      <c r="CPB305"/>
      <c r="CPC305"/>
      <c r="CPD305"/>
      <c r="CPE305"/>
      <c r="CPF305"/>
      <c r="CPG305"/>
      <c r="CPH305"/>
      <c r="CPI305"/>
      <c r="CPJ305"/>
      <c r="CPK305"/>
      <c r="CPL305"/>
      <c r="CPM305"/>
      <c r="CPN305"/>
      <c r="CPO305"/>
      <c r="CPP305"/>
      <c r="CPQ305"/>
      <c r="CPR305"/>
      <c r="CPS305"/>
      <c r="CPT305"/>
      <c r="CPU305"/>
      <c r="CPV305"/>
      <c r="CPW305"/>
      <c r="CPX305"/>
      <c r="CPY305"/>
      <c r="CPZ305"/>
      <c r="CQA305"/>
      <c r="CQB305"/>
      <c r="CQC305"/>
      <c r="CQD305"/>
      <c r="CQE305"/>
      <c r="CQF305"/>
      <c r="CQG305"/>
      <c r="CQH305"/>
      <c r="CQI305"/>
      <c r="CQJ305"/>
      <c r="CQK305"/>
      <c r="CQL305"/>
      <c r="CQM305"/>
      <c r="CQN305"/>
      <c r="CQO305"/>
      <c r="CQP305"/>
      <c r="CQQ305"/>
      <c r="CQR305"/>
      <c r="CQS305"/>
      <c r="CQT305"/>
      <c r="CQU305"/>
      <c r="CQV305"/>
      <c r="CQW305"/>
      <c r="CQX305"/>
      <c r="CQY305"/>
      <c r="CQZ305"/>
      <c r="CRA305"/>
      <c r="CRB305"/>
      <c r="CRC305"/>
      <c r="CRD305"/>
      <c r="CRE305"/>
      <c r="CRF305"/>
      <c r="CRG305"/>
      <c r="CRH305"/>
      <c r="CRI305"/>
      <c r="CRJ305"/>
      <c r="CRK305"/>
      <c r="CRL305"/>
      <c r="CRM305"/>
      <c r="CRN305"/>
      <c r="CRO305"/>
      <c r="CRP305"/>
      <c r="CRQ305"/>
      <c r="CRR305"/>
      <c r="CRS305"/>
      <c r="CRT305"/>
      <c r="CRU305"/>
      <c r="CRV305"/>
      <c r="CRW305"/>
      <c r="CRX305"/>
      <c r="CRY305"/>
      <c r="CRZ305"/>
      <c r="CSA305"/>
      <c r="CSB305"/>
      <c r="CSC305"/>
      <c r="CSD305"/>
      <c r="CSE305"/>
      <c r="CSF305"/>
      <c r="CSG305"/>
      <c r="CSH305"/>
      <c r="CSI305"/>
      <c r="CSJ305"/>
      <c r="CSK305"/>
      <c r="CSL305"/>
      <c r="CSM305"/>
      <c r="CSN305"/>
      <c r="CSO305"/>
      <c r="CSP305"/>
      <c r="CSQ305"/>
      <c r="CSR305"/>
      <c r="CSS305"/>
      <c r="CST305"/>
      <c r="CSU305"/>
      <c r="CSV305"/>
      <c r="CSW305"/>
      <c r="CSX305"/>
      <c r="CSY305"/>
      <c r="CSZ305"/>
      <c r="CTA305"/>
      <c r="CTB305"/>
      <c r="CTC305"/>
      <c r="CTD305"/>
      <c r="CTE305"/>
      <c r="CTF305"/>
      <c r="CTG305"/>
      <c r="CTH305"/>
      <c r="CTI305"/>
      <c r="CTJ305"/>
      <c r="CTK305"/>
      <c r="CTL305"/>
      <c r="CTM305"/>
      <c r="CTN305"/>
      <c r="CTO305"/>
      <c r="CTP305"/>
      <c r="CTQ305"/>
      <c r="CTR305"/>
      <c r="CTS305"/>
      <c r="CTT305"/>
      <c r="CTU305"/>
      <c r="CTV305"/>
      <c r="CTW305"/>
      <c r="CTX305"/>
      <c r="CTY305"/>
      <c r="CTZ305"/>
      <c r="CUA305"/>
      <c r="CUB305"/>
      <c r="CUC305"/>
      <c r="CUD305"/>
      <c r="CUE305"/>
      <c r="CUF305"/>
      <c r="CUG305"/>
      <c r="CUH305"/>
      <c r="CUI305"/>
      <c r="CUJ305"/>
      <c r="CUK305"/>
      <c r="CUL305"/>
      <c r="CUM305"/>
      <c r="CUN305"/>
      <c r="CUO305"/>
      <c r="CUP305"/>
      <c r="CUQ305"/>
      <c r="CUR305"/>
      <c r="CUS305"/>
      <c r="CUT305"/>
      <c r="CUU305"/>
      <c r="CUV305"/>
      <c r="CUW305"/>
      <c r="CUX305"/>
      <c r="CUY305"/>
      <c r="CUZ305"/>
      <c r="CVA305"/>
      <c r="CVB305"/>
      <c r="CVC305"/>
      <c r="CVD305"/>
      <c r="CVE305"/>
      <c r="CVF305"/>
      <c r="CVG305"/>
      <c r="CVH305"/>
      <c r="CVI305"/>
      <c r="CVJ305"/>
      <c r="CVK305"/>
      <c r="CVL305"/>
      <c r="CVM305"/>
      <c r="CVN305"/>
      <c r="CVO305"/>
      <c r="CVP305"/>
      <c r="CVQ305"/>
      <c r="CVR305"/>
      <c r="CVS305"/>
      <c r="CVT305"/>
      <c r="CVU305"/>
      <c r="CVV305"/>
      <c r="CVW305"/>
      <c r="CVX305"/>
      <c r="CVY305"/>
      <c r="CVZ305"/>
      <c r="CWA305"/>
      <c r="CWB305"/>
      <c r="CWC305"/>
      <c r="CWD305"/>
      <c r="CWE305"/>
      <c r="CWF305"/>
      <c r="CWG305"/>
      <c r="CWH305"/>
      <c r="CWI305"/>
      <c r="CWJ305"/>
      <c r="CWK305"/>
      <c r="CWL305"/>
      <c r="CWM305"/>
      <c r="CWN305"/>
      <c r="CWO305"/>
      <c r="CWP305"/>
      <c r="CWQ305"/>
      <c r="CWR305"/>
      <c r="CWS305"/>
      <c r="CWT305"/>
      <c r="CWU305"/>
      <c r="CWV305"/>
      <c r="CWW305"/>
      <c r="CWX305"/>
      <c r="CWY305"/>
      <c r="CWZ305"/>
      <c r="CXA305"/>
      <c r="CXB305"/>
      <c r="CXC305"/>
      <c r="CXD305"/>
      <c r="CXE305"/>
      <c r="CXF305"/>
      <c r="CXG305"/>
      <c r="CXH305"/>
      <c r="CXI305"/>
      <c r="CXJ305"/>
      <c r="CXK305"/>
      <c r="CXL305"/>
      <c r="CXM305"/>
      <c r="CXN305"/>
      <c r="CXO305"/>
      <c r="CXP305"/>
      <c r="CXQ305"/>
      <c r="CXR305"/>
      <c r="CXS305"/>
      <c r="CXT305"/>
      <c r="CXU305"/>
      <c r="CXV305"/>
      <c r="CXW305"/>
      <c r="CXX305"/>
      <c r="CXY305"/>
      <c r="CXZ305"/>
      <c r="CYA305"/>
      <c r="CYB305"/>
      <c r="CYC305"/>
      <c r="CYD305"/>
      <c r="CYE305"/>
      <c r="CYF305"/>
      <c r="CYG305"/>
      <c r="CYH305"/>
      <c r="CYI305"/>
      <c r="CYJ305"/>
      <c r="CYK305"/>
      <c r="CYL305"/>
      <c r="CYM305"/>
      <c r="CYN305"/>
      <c r="CYO305"/>
      <c r="CYP305"/>
      <c r="CYQ305"/>
      <c r="CYR305"/>
      <c r="CYS305"/>
      <c r="CYT305"/>
      <c r="CYU305"/>
      <c r="CYV305"/>
      <c r="CYW305"/>
      <c r="CYX305"/>
      <c r="CYY305"/>
      <c r="CYZ305"/>
      <c r="CZA305"/>
      <c r="CZB305"/>
      <c r="CZC305"/>
      <c r="CZD305"/>
      <c r="CZE305"/>
      <c r="CZF305"/>
      <c r="CZG305"/>
      <c r="CZH305"/>
      <c r="CZI305"/>
      <c r="CZJ305"/>
      <c r="CZK305"/>
      <c r="CZL305"/>
      <c r="CZM305"/>
      <c r="CZN305"/>
      <c r="CZO305"/>
      <c r="CZP305"/>
      <c r="CZQ305"/>
      <c r="CZR305"/>
      <c r="CZS305"/>
      <c r="CZT305"/>
      <c r="CZU305"/>
      <c r="CZV305"/>
      <c r="CZW305"/>
      <c r="CZX305"/>
      <c r="CZY305"/>
      <c r="CZZ305"/>
      <c r="DAA305"/>
      <c r="DAB305"/>
      <c r="DAC305"/>
      <c r="DAD305"/>
      <c r="DAE305"/>
      <c r="DAF305"/>
      <c r="DAG305"/>
      <c r="DAH305"/>
      <c r="DAI305"/>
      <c r="DAJ305"/>
      <c r="DAK305"/>
      <c r="DAL305"/>
      <c r="DAM305"/>
      <c r="DAN305"/>
      <c r="DAO305"/>
      <c r="DAP305"/>
      <c r="DAQ305"/>
      <c r="DAR305"/>
      <c r="DAS305"/>
      <c r="DAT305"/>
      <c r="DAU305"/>
      <c r="DAV305"/>
      <c r="DAW305"/>
      <c r="DAX305"/>
      <c r="DAY305"/>
      <c r="DAZ305"/>
      <c r="DBA305"/>
      <c r="DBB305"/>
      <c r="DBC305"/>
      <c r="DBD305"/>
      <c r="DBE305"/>
      <c r="DBF305"/>
      <c r="DBG305"/>
      <c r="DBH305"/>
      <c r="DBI305"/>
      <c r="DBJ305"/>
      <c r="DBK305"/>
      <c r="DBL305"/>
      <c r="DBM305"/>
      <c r="DBN305"/>
      <c r="DBO305"/>
      <c r="DBP305"/>
      <c r="DBQ305"/>
      <c r="DBR305"/>
      <c r="DBS305"/>
      <c r="DBT305"/>
      <c r="DBU305"/>
      <c r="DBV305"/>
      <c r="DBW305"/>
      <c r="DBX305"/>
      <c r="DBY305"/>
      <c r="DBZ305"/>
      <c r="DCA305"/>
      <c r="DCB305"/>
      <c r="DCC305"/>
      <c r="DCD305"/>
      <c r="DCE305"/>
      <c r="DCF305"/>
      <c r="DCG305"/>
      <c r="DCH305"/>
      <c r="DCI305"/>
      <c r="DCJ305"/>
      <c r="DCK305"/>
      <c r="DCL305"/>
      <c r="DCM305"/>
      <c r="DCN305"/>
      <c r="DCO305"/>
      <c r="DCP305"/>
      <c r="DCQ305"/>
      <c r="DCR305"/>
      <c r="DCS305"/>
      <c r="DCT305"/>
      <c r="DCU305"/>
      <c r="DCV305"/>
      <c r="DCW305"/>
      <c r="DCX305"/>
      <c r="DCY305"/>
      <c r="DCZ305"/>
      <c r="DDA305"/>
      <c r="DDB305"/>
      <c r="DDC305"/>
      <c r="DDD305"/>
      <c r="DDE305"/>
      <c r="DDF305"/>
      <c r="DDG305"/>
      <c r="DDH305"/>
      <c r="DDI305"/>
      <c r="DDJ305"/>
      <c r="DDK305"/>
      <c r="DDL305"/>
      <c r="DDM305"/>
      <c r="DDN305"/>
      <c r="DDO305"/>
      <c r="DDP305"/>
      <c r="DDQ305"/>
      <c r="DDR305"/>
      <c r="DDS305"/>
      <c r="DDT305"/>
      <c r="DDU305"/>
      <c r="DDV305"/>
      <c r="DDW305"/>
      <c r="DDX305"/>
      <c r="DDY305"/>
      <c r="DDZ305"/>
      <c r="DEA305"/>
      <c r="DEB305"/>
      <c r="DEC305"/>
      <c r="DED305"/>
      <c r="DEE305"/>
      <c r="DEF305"/>
      <c r="DEG305"/>
      <c r="DEH305"/>
      <c r="DEI305"/>
      <c r="DEJ305"/>
      <c r="DEK305"/>
      <c r="DEL305"/>
      <c r="DEM305"/>
      <c r="DEN305"/>
      <c r="DEO305"/>
      <c r="DEP305"/>
      <c r="DEQ305"/>
      <c r="DER305"/>
      <c r="DES305"/>
      <c r="DET305"/>
      <c r="DEU305"/>
      <c r="DEV305"/>
      <c r="DEW305"/>
      <c r="DEX305"/>
      <c r="DEY305"/>
      <c r="DEZ305"/>
      <c r="DFA305"/>
      <c r="DFB305"/>
      <c r="DFC305"/>
      <c r="DFD305"/>
      <c r="DFE305"/>
      <c r="DFF305"/>
      <c r="DFG305"/>
      <c r="DFH305"/>
      <c r="DFI305"/>
      <c r="DFJ305"/>
      <c r="DFK305"/>
      <c r="DFL305"/>
      <c r="DFM305"/>
      <c r="DFN305"/>
      <c r="DFO305"/>
      <c r="DFP305"/>
      <c r="DFQ305"/>
      <c r="DFR305"/>
      <c r="DFS305"/>
      <c r="DFT305"/>
      <c r="DFU305"/>
      <c r="DFV305"/>
      <c r="DFW305"/>
      <c r="DFX305"/>
      <c r="DFY305"/>
      <c r="DFZ305"/>
      <c r="DGA305"/>
      <c r="DGB305"/>
      <c r="DGC305"/>
      <c r="DGD305"/>
      <c r="DGE305"/>
      <c r="DGF305"/>
      <c r="DGG305"/>
      <c r="DGH305"/>
      <c r="DGI305"/>
      <c r="DGJ305"/>
      <c r="DGK305"/>
      <c r="DGL305"/>
      <c r="DGM305"/>
      <c r="DGN305"/>
      <c r="DGO305"/>
      <c r="DGP305"/>
      <c r="DGQ305"/>
      <c r="DGR305"/>
      <c r="DGS305"/>
      <c r="DGT305"/>
      <c r="DGU305"/>
      <c r="DGV305"/>
      <c r="DGW305"/>
      <c r="DGX305"/>
      <c r="DGY305"/>
      <c r="DGZ305"/>
      <c r="DHA305"/>
      <c r="DHB305"/>
      <c r="DHC305"/>
      <c r="DHD305"/>
      <c r="DHE305"/>
      <c r="DHF305"/>
      <c r="DHG305"/>
      <c r="DHH305"/>
      <c r="DHI305"/>
      <c r="DHJ305"/>
      <c r="DHK305"/>
      <c r="DHL305"/>
      <c r="DHM305"/>
      <c r="DHN305"/>
      <c r="DHO305"/>
      <c r="DHP305"/>
      <c r="DHQ305"/>
      <c r="DHR305"/>
      <c r="DHS305"/>
      <c r="DHT305"/>
      <c r="DHU305"/>
      <c r="DHV305"/>
      <c r="DHW305"/>
      <c r="DHX305"/>
      <c r="DHY305"/>
      <c r="DHZ305"/>
      <c r="DIA305"/>
      <c r="DIB305"/>
      <c r="DIC305"/>
      <c r="DID305"/>
      <c r="DIE305"/>
      <c r="DIF305"/>
      <c r="DIG305"/>
      <c r="DIH305"/>
      <c r="DII305"/>
      <c r="DIJ305"/>
      <c r="DIK305"/>
      <c r="DIL305"/>
      <c r="DIM305"/>
      <c r="DIN305"/>
      <c r="DIO305"/>
      <c r="DIP305"/>
      <c r="DIQ305"/>
      <c r="DIR305"/>
      <c r="DIS305"/>
      <c r="DIT305"/>
      <c r="DIU305"/>
      <c r="DIV305"/>
      <c r="DIW305"/>
      <c r="DIX305"/>
      <c r="DIY305"/>
      <c r="DIZ305"/>
      <c r="DJA305"/>
      <c r="DJB305"/>
      <c r="DJC305"/>
      <c r="DJD305"/>
      <c r="DJE305"/>
      <c r="DJF305"/>
      <c r="DJG305"/>
      <c r="DJH305"/>
      <c r="DJI305"/>
      <c r="DJJ305"/>
      <c r="DJK305"/>
      <c r="DJL305"/>
      <c r="DJM305"/>
      <c r="DJN305"/>
      <c r="DJO305"/>
      <c r="DJP305"/>
      <c r="DJQ305"/>
      <c r="DJR305"/>
      <c r="DJS305"/>
      <c r="DJT305"/>
      <c r="DJU305"/>
      <c r="DJV305"/>
      <c r="DJW305"/>
      <c r="DJX305"/>
      <c r="DJY305"/>
      <c r="DJZ305"/>
      <c r="DKA305"/>
      <c r="DKB305"/>
      <c r="DKC305"/>
      <c r="DKD305"/>
      <c r="DKE305"/>
      <c r="DKF305"/>
      <c r="DKG305"/>
      <c r="DKH305"/>
      <c r="DKI305"/>
      <c r="DKJ305"/>
      <c r="DKK305"/>
      <c r="DKL305"/>
      <c r="DKM305"/>
      <c r="DKN305"/>
      <c r="DKO305"/>
      <c r="DKP305"/>
      <c r="DKQ305"/>
      <c r="DKR305"/>
      <c r="DKS305"/>
      <c r="DKT305"/>
      <c r="DKU305"/>
      <c r="DKV305"/>
      <c r="DKW305"/>
      <c r="DKX305"/>
      <c r="DKY305"/>
      <c r="DKZ305"/>
      <c r="DLA305"/>
      <c r="DLB305"/>
      <c r="DLC305"/>
      <c r="DLD305"/>
      <c r="DLE305"/>
      <c r="DLF305"/>
      <c r="DLG305"/>
      <c r="DLH305"/>
      <c r="DLI305"/>
      <c r="DLJ305"/>
      <c r="DLK305"/>
      <c r="DLL305"/>
      <c r="DLM305"/>
      <c r="DLN305"/>
      <c r="DLO305"/>
      <c r="DLP305"/>
      <c r="DLQ305"/>
      <c r="DLR305"/>
      <c r="DLS305"/>
      <c r="DLT305"/>
      <c r="DLU305"/>
      <c r="DLV305"/>
      <c r="DLW305"/>
      <c r="DLX305"/>
      <c r="DLY305"/>
      <c r="DLZ305"/>
      <c r="DMA305"/>
      <c r="DMB305"/>
      <c r="DMC305"/>
      <c r="DMD305"/>
      <c r="DME305"/>
      <c r="DMF305"/>
      <c r="DMG305"/>
      <c r="DMH305"/>
      <c r="DMI305"/>
      <c r="DMJ305"/>
      <c r="DMK305"/>
      <c r="DML305"/>
      <c r="DMM305"/>
      <c r="DMN305"/>
      <c r="DMO305"/>
      <c r="DMP305"/>
      <c r="DMQ305"/>
      <c r="DMR305"/>
      <c r="DMS305"/>
      <c r="DMT305"/>
      <c r="DMU305"/>
      <c r="DMV305"/>
      <c r="DMW305"/>
      <c r="DMX305"/>
      <c r="DMY305"/>
      <c r="DMZ305"/>
      <c r="DNA305"/>
      <c r="DNB305"/>
      <c r="DNC305"/>
      <c r="DND305"/>
      <c r="DNE305"/>
      <c r="DNF305"/>
      <c r="DNG305"/>
      <c r="DNH305"/>
      <c r="DNI305"/>
      <c r="DNJ305"/>
      <c r="DNK305"/>
      <c r="DNL305"/>
      <c r="DNM305"/>
      <c r="DNN305"/>
      <c r="DNO305"/>
      <c r="DNP305"/>
      <c r="DNQ305"/>
      <c r="DNR305"/>
      <c r="DNS305"/>
      <c r="DNT305"/>
      <c r="DNU305"/>
      <c r="DNV305"/>
      <c r="DNW305"/>
      <c r="DNX305"/>
      <c r="DNY305"/>
      <c r="DNZ305"/>
      <c r="DOA305"/>
      <c r="DOB305"/>
      <c r="DOC305"/>
      <c r="DOD305"/>
      <c r="DOE305"/>
      <c r="DOF305"/>
      <c r="DOG305"/>
      <c r="DOH305"/>
      <c r="DOI305"/>
      <c r="DOJ305"/>
      <c r="DOK305"/>
      <c r="DOL305"/>
      <c r="DOM305"/>
      <c r="DON305"/>
      <c r="DOO305"/>
      <c r="DOP305"/>
      <c r="DOQ305"/>
      <c r="DOR305"/>
      <c r="DOS305"/>
      <c r="DOT305"/>
      <c r="DOU305"/>
      <c r="DOV305"/>
      <c r="DOW305"/>
      <c r="DOX305"/>
      <c r="DOY305"/>
      <c r="DOZ305"/>
      <c r="DPA305"/>
      <c r="DPB305"/>
      <c r="DPC305"/>
      <c r="DPD305"/>
      <c r="DPE305"/>
      <c r="DPF305"/>
      <c r="DPG305"/>
      <c r="DPH305"/>
      <c r="DPI305"/>
      <c r="DPJ305"/>
      <c r="DPK305"/>
      <c r="DPL305"/>
      <c r="DPM305"/>
      <c r="DPN305"/>
      <c r="DPO305"/>
      <c r="DPP305"/>
      <c r="DPQ305"/>
      <c r="DPR305"/>
      <c r="DPS305"/>
      <c r="DPT305"/>
      <c r="DPU305"/>
      <c r="DPV305"/>
      <c r="DPW305"/>
      <c r="DPX305"/>
      <c r="DPY305"/>
      <c r="DPZ305"/>
      <c r="DQA305"/>
      <c r="DQB305"/>
      <c r="DQC305"/>
      <c r="DQD305"/>
      <c r="DQE305"/>
      <c r="DQF305"/>
      <c r="DQG305"/>
      <c r="DQH305"/>
      <c r="DQI305"/>
      <c r="DQJ305"/>
      <c r="DQK305"/>
      <c r="DQL305"/>
      <c r="DQM305"/>
      <c r="DQN305"/>
      <c r="DQO305"/>
      <c r="DQP305"/>
      <c r="DQQ305"/>
      <c r="DQR305"/>
      <c r="DQS305"/>
      <c r="DQT305"/>
      <c r="DQU305"/>
      <c r="DQV305"/>
      <c r="DQW305"/>
      <c r="DQX305"/>
      <c r="DQY305"/>
      <c r="DQZ305"/>
      <c r="DRA305"/>
      <c r="DRB305"/>
      <c r="DRC305"/>
      <c r="DRD305"/>
      <c r="DRE305"/>
      <c r="DRF305"/>
      <c r="DRG305"/>
      <c r="DRH305"/>
      <c r="DRI305"/>
      <c r="DRJ305"/>
      <c r="DRK305"/>
      <c r="DRL305"/>
      <c r="DRM305"/>
      <c r="DRN305"/>
      <c r="DRO305"/>
      <c r="DRP305"/>
      <c r="DRQ305"/>
      <c r="DRR305"/>
      <c r="DRS305"/>
      <c r="DRT305"/>
      <c r="DRU305"/>
      <c r="DRV305"/>
      <c r="DRW305"/>
      <c r="DRX305"/>
      <c r="DRY305"/>
      <c r="DRZ305"/>
      <c r="DSA305"/>
      <c r="DSB305"/>
      <c r="DSC305"/>
      <c r="DSD305"/>
      <c r="DSE305"/>
      <c r="DSF305"/>
      <c r="DSG305"/>
      <c r="DSH305"/>
      <c r="DSI305"/>
      <c r="DSJ305"/>
      <c r="DSK305"/>
      <c r="DSL305"/>
      <c r="DSM305"/>
      <c r="DSN305"/>
      <c r="DSO305"/>
      <c r="DSP305"/>
      <c r="DSQ305"/>
      <c r="DSR305"/>
      <c r="DSS305"/>
      <c r="DST305"/>
      <c r="DSU305"/>
      <c r="DSV305"/>
      <c r="DSW305"/>
      <c r="DSX305"/>
      <c r="DSY305"/>
      <c r="DSZ305"/>
      <c r="DTA305"/>
      <c r="DTB305"/>
      <c r="DTC305"/>
      <c r="DTD305"/>
      <c r="DTE305"/>
      <c r="DTF305"/>
      <c r="DTG305"/>
      <c r="DTH305"/>
      <c r="DTI305"/>
      <c r="DTJ305"/>
      <c r="DTK305"/>
      <c r="DTL305"/>
      <c r="DTM305"/>
      <c r="DTN305"/>
      <c r="DTO305"/>
      <c r="DTP305"/>
      <c r="DTQ305"/>
      <c r="DTR305"/>
      <c r="DTS305"/>
      <c r="DTT305"/>
      <c r="DTU305"/>
      <c r="DTV305"/>
      <c r="DTW305"/>
      <c r="DTX305"/>
      <c r="DTY305"/>
      <c r="DTZ305"/>
      <c r="DUA305"/>
      <c r="DUB305"/>
      <c r="DUC305"/>
      <c r="DUD305"/>
      <c r="DUE305"/>
      <c r="DUF305"/>
      <c r="DUG305"/>
      <c r="DUH305"/>
      <c r="DUI305"/>
      <c r="DUJ305"/>
      <c r="DUK305"/>
      <c r="DUL305"/>
      <c r="DUM305"/>
      <c r="DUN305"/>
      <c r="DUO305"/>
      <c r="DUP305"/>
      <c r="DUQ305"/>
      <c r="DUR305"/>
      <c r="DUS305"/>
      <c r="DUT305"/>
      <c r="DUU305"/>
      <c r="DUV305"/>
      <c r="DUW305"/>
      <c r="DUX305"/>
      <c r="DUY305"/>
      <c r="DUZ305"/>
      <c r="DVA305"/>
      <c r="DVB305"/>
      <c r="DVC305"/>
      <c r="DVD305"/>
      <c r="DVE305"/>
      <c r="DVF305"/>
      <c r="DVG305"/>
      <c r="DVH305"/>
      <c r="DVI305"/>
      <c r="DVJ305"/>
      <c r="DVK305"/>
      <c r="DVL305"/>
      <c r="DVM305"/>
      <c r="DVN305"/>
      <c r="DVO305"/>
      <c r="DVP305"/>
      <c r="DVQ305"/>
      <c r="DVR305"/>
      <c r="DVS305"/>
      <c r="DVT305"/>
      <c r="DVU305"/>
      <c r="DVV305"/>
      <c r="DVW305"/>
      <c r="DVX305"/>
      <c r="DVY305"/>
      <c r="DVZ305"/>
      <c r="DWA305"/>
      <c r="DWB305"/>
      <c r="DWC305"/>
      <c r="DWD305"/>
      <c r="DWE305"/>
      <c r="DWF305"/>
      <c r="DWG305"/>
      <c r="DWH305"/>
      <c r="DWI305"/>
      <c r="DWJ305"/>
      <c r="DWK305"/>
      <c r="DWL305"/>
      <c r="DWM305"/>
      <c r="DWN305"/>
      <c r="DWO305"/>
      <c r="DWP305"/>
      <c r="DWQ305"/>
      <c r="DWR305"/>
      <c r="DWS305"/>
      <c r="DWT305"/>
      <c r="DWU305"/>
      <c r="DWV305"/>
      <c r="DWW305"/>
      <c r="DWX305"/>
      <c r="DWY305"/>
      <c r="DWZ305"/>
      <c r="DXA305"/>
      <c r="DXB305"/>
      <c r="DXC305"/>
      <c r="DXD305"/>
      <c r="DXE305"/>
      <c r="DXF305"/>
      <c r="DXG305"/>
      <c r="DXH305"/>
      <c r="DXI305"/>
      <c r="DXJ305"/>
      <c r="DXK305"/>
      <c r="DXL305"/>
      <c r="DXM305"/>
      <c r="DXN305"/>
      <c r="DXO305"/>
      <c r="DXP305"/>
      <c r="DXQ305"/>
      <c r="DXR305"/>
      <c r="DXS305"/>
      <c r="DXT305"/>
      <c r="DXU305"/>
      <c r="DXV305"/>
      <c r="DXW305"/>
      <c r="DXX305"/>
      <c r="DXY305"/>
      <c r="DXZ305"/>
      <c r="DYA305"/>
      <c r="DYB305"/>
      <c r="DYC305"/>
      <c r="DYD305"/>
      <c r="DYE305"/>
      <c r="DYF305"/>
      <c r="DYG305"/>
      <c r="DYH305"/>
      <c r="DYI305"/>
      <c r="DYJ305"/>
      <c r="DYK305"/>
      <c r="DYL305"/>
      <c r="DYM305"/>
      <c r="DYN305"/>
      <c r="DYO305"/>
      <c r="DYP305"/>
      <c r="DYQ305"/>
      <c r="DYR305"/>
      <c r="DYS305"/>
      <c r="DYT305"/>
      <c r="DYU305"/>
      <c r="DYV305"/>
      <c r="DYW305"/>
      <c r="DYX305"/>
      <c r="DYY305"/>
      <c r="DYZ305"/>
      <c r="DZA305"/>
      <c r="DZB305"/>
      <c r="DZC305"/>
      <c r="DZD305"/>
      <c r="DZE305"/>
      <c r="DZF305"/>
      <c r="DZG305"/>
      <c r="DZH305"/>
      <c r="DZI305"/>
      <c r="DZJ305"/>
      <c r="DZK305"/>
      <c r="DZL305"/>
      <c r="DZM305"/>
      <c r="DZN305"/>
      <c r="DZO305"/>
      <c r="DZP305"/>
      <c r="DZQ305"/>
      <c r="DZR305"/>
      <c r="DZS305"/>
      <c r="DZT305"/>
      <c r="DZU305"/>
      <c r="DZV305"/>
      <c r="DZW305"/>
      <c r="DZX305"/>
      <c r="DZY305"/>
      <c r="DZZ305"/>
      <c r="EAA305"/>
      <c r="EAB305"/>
      <c r="EAC305"/>
      <c r="EAD305"/>
      <c r="EAE305"/>
      <c r="EAF305"/>
      <c r="EAG305"/>
      <c r="EAH305"/>
      <c r="EAI305"/>
      <c r="EAJ305"/>
      <c r="EAK305"/>
      <c r="EAL305"/>
      <c r="EAM305"/>
      <c r="EAN305"/>
      <c r="EAO305"/>
      <c r="EAP305"/>
      <c r="EAQ305"/>
      <c r="EAR305"/>
      <c r="EAS305"/>
      <c r="EAT305"/>
      <c r="EAU305"/>
      <c r="EAV305"/>
      <c r="EAW305"/>
      <c r="EAX305"/>
      <c r="EAY305"/>
      <c r="EAZ305"/>
      <c r="EBA305"/>
      <c r="EBB305"/>
      <c r="EBC305"/>
      <c r="EBD305"/>
      <c r="EBE305"/>
      <c r="EBF305"/>
      <c r="EBG305"/>
      <c r="EBH305"/>
      <c r="EBI305"/>
      <c r="EBJ305"/>
      <c r="EBK305"/>
      <c r="EBL305"/>
      <c r="EBM305"/>
      <c r="EBN305"/>
      <c r="EBO305"/>
      <c r="EBP305"/>
      <c r="EBQ305"/>
      <c r="EBR305"/>
      <c r="EBS305"/>
      <c r="EBT305"/>
      <c r="EBU305"/>
      <c r="EBV305"/>
      <c r="EBW305"/>
      <c r="EBX305"/>
      <c r="EBY305"/>
      <c r="EBZ305"/>
      <c r="ECA305"/>
      <c r="ECB305"/>
      <c r="ECC305"/>
      <c r="ECD305"/>
      <c r="ECE305"/>
      <c r="ECF305"/>
      <c r="ECG305"/>
      <c r="ECH305"/>
      <c r="ECI305"/>
      <c r="ECJ305"/>
      <c r="ECK305"/>
      <c r="ECL305"/>
      <c r="ECM305"/>
      <c r="ECN305"/>
      <c r="ECO305"/>
      <c r="ECP305"/>
      <c r="ECQ305"/>
      <c r="ECR305"/>
      <c r="ECS305"/>
      <c r="ECT305"/>
      <c r="ECU305"/>
      <c r="ECV305"/>
      <c r="ECW305"/>
      <c r="ECX305"/>
      <c r="ECY305"/>
      <c r="ECZ305"/>
      <c r="EDA305"/>
      <c r="EDB305"/>
      <c r="EDC305"/>
      <c r="EDD305"/>
      <c r="EDE305"/>
      <c r="EDF305"/>
      <c r="EDG305"/>
      <c r="EDH305"/>
      <c r="EDI305"/>
      <c r="EDJ305"/>
      <c r="EDK305"/>
      <c r="EDL305"/>
      <c r="EDM305"/>
      <c r="EDN305"/>
      <c r="EDO305"/>
      <c r="EDP305"/>
      <c r="EDQ305"/>
      <c r="EDR305"/>
      <c r="EDS305"/>
      <c r="EDT305"/>
      <c r="EDU305"/>
      <c r="EDV305"/>
      <c r="EDW305"/>
      <c r="EDX305"/>
      <c r="EDY305"/>
      <c r="EDZ305"/>
      <c r="EEA305"/>
      <c r="EEB305"/>
      <c r="EEC305"/>
      <c r="EED305"/>
      <c r="EEE305"/>
      <c r="EEF305"/>
      <c r="EEG305"/>
      <c r="EEH305"/>
      <c r="EEI305"/>
      <c r="EEJ305"/>
      <c r="EEK305"/>
      <c r="EEL305"/>
      <c r="EEM305"/>
      <c r="EEN305"/>
      <c r="EEO305"/>
      <c r="EEP305"/>
      <c r="EEQ305"/>
      <c r="EER305"/>
      <c r="EES305"/>
      <c r="EET305"/>
      <c r="EEU305"/>
      <c r="EEV305"/>
      <c r="EEW305"/>
      <c r="EEX305"/>
      <c r="EEY305"/>
      <c r="EEZ305"/>
      <c r="EFA305"/>
      <c r="EFB305"/>
      <c r="EFC305"/>
      <c r="EFD305"/>
      <c r="EFE305"/>
      <c r="EFF305"/>
      <c r="EFG305"/>
      <c r="EFH305"/>
      <c r="EFI305"/>
      <c r="EFJ305"/>
      <c r="EFK305"/>
      <c r="EFL305"/>
      <c r="EFM305"/>
      <c r="EFN305"/>
      <c r="EFO305"/>
      <c r="EFP305"/>
      <c r="EFQ305"/>
      <c r="EFR305"/>
      <c r="EFS305"/>
      <c r="EFT305"/>
      <c r="EFU305"/>
      <c r="EFV305"/>
      <c r="EFW305"/>
      <c r="EFX305"/>
      <c r="EFY305"/>
      <c r="EFZ305"/>
      <c r="EGA305"/>
      <c r="EGB305"/>
      <c r="EGC305"/>
      <c r="EGD305"/>
      <c r="EGE305"/>
      <c r="EGF305"/>
      <c r="EGG305"/>
      <c r="EGH305"/>
      <c r="EGI305"/>
      <c r="EGJ305"/>
      <c r="EGK305"/>
      <c r="EGL305"/>
      <c r="EGM305"/>
      <c r="EGN305"/>
      <c r="EGO305"/>
      <c r="EGP305"/>
      <c r="EGQ305"/>
      <c r="EGR305"/>
      <c r="EGS305"/>
      <c r="EGT305"/>
      <c r="EGU305"/>
      <c r="EGV305"/>
      <c r="EGW305"/>
      <c r="EGX305"/>
      <c r="EGY305"/>
      <c r="EGZ305"/>
      <c r="EHA305"/>
      <c r="EHB305"/>
      <c r="EHC305"/>
      <c r="EHD305"/>
      <c r="EHE305"/>
      <c r="EHF305"/>
      <c r="EHG305"/>
      <c r="EHH305"/>
      <c r="EHI305"/>
      <c r="EHJ305"/>
      <c r="EHK305"/>
      <c r="EHL305"/>
      <c r="EHM305"/>
      <c r="EHN305"/>
      <c r="EHO305"/>
      <c r="EHP305"/>
      <c r="EHQ305"/>
      <c r="EHR305"/>
      <c r="EHS305"/>
      <c r="EHT305"/>
      <c r="EHU305"/>
      <c r="EHV305"/>
      <c r="EHW305"/>
      <c r="EHX305"/>
      <c r="EHY305"/>
      <c r="EHZ305"/>
      <c r="EIA305"/>
      <c r="EIB305"/>
      <c r="EIC305"/>
      <c r="EID305"/>
      <c r="EIE305"/>
      <c r="EIF305"/>
      <c r="EIG305"/>
      <c r="EIH305"/>
      <c r="EII305"/>
      <c r="EIJ305"/>
      <c r="EIK305"/>
      <c r="EIL305"/>
      <c r="EIM305"/>
      <c r="EIN305"/>
      <c r="EIO305"/>
      <c r="EIP305"/>
      <c r="EIQ305"/>
      <c r="EIR305"/>
      <c r="EIS305"/>
      <c r="EIT305"/>
      <c r="EIU305"/>
      <c r="EIV305"/>
      <c r="EIW305"/>
      <c r="EIX305"/>
      <c r="EIY305"/>
      <c r="EIZ305"/>
      <c r="EJA305"/>
      <c r="EJB305"/>
      <c r="EJC305"/>
      <c r="EJD305"/>
      <c r="EJE305"/>
      <c r="EJF305"/>
      <c r="EJG305"/>
      <c r="EJH305"/>
      <c r="EJI305"/>
      <c r="EJJ305"/>
      <c r="EJK305"/>
      <c r="EJL305"/>
      <c r="EJM305"/>
      <c r="EJN305"/>
      <c r="EJO305"/>
      <c r="EJP305"/>
      <c r="EJQ305"/>
      <c r="EJR305"/>
      <c r="EJS305"/>
      <c r="EJT305"/>
      <c r="EJU305"/>
      <c r="EJV305"/>
      <c r="EJW305"/>
      <c r="EJX305"/>
      <c r="EJY305"/>
      <c r="EJZ305"/>
      <c r="EKA305"/>
      <c r="EKB305"/>
      <c r="EKC305"/>
      <c r="EKD305"/>
      <c r="EKE305"/>
      <c r="EKF305"/>
      <c r="EKG305"/>
      <c r="EKH305"/>
      <c r="EKI305"/>
      <c r="EKJ305"/>
      <c r="EKK305"/>
      <c r="EKL305"/>
      <c r="EKM305"/>
      <c r="EKN305"/>
      <c r="EKO305"/>
      <c r="EKP305"/>
      <c r="EKQ305"/>
      <c r="EKR305"/>
      <c r="EKS305"/>
      <c r="EKT305"/>
      <c r="EKU305"/>
      <c r="EKV305"/>
      <c r="EKW305"/>
      <c r="EKX305"/>
      <c r="EKY305"/>
      <c r="EKZ305"/>
      <c r="ELA305"/>
      <c r="ELB305"/>
      <c r="ELC305"/>
      <c r="ELD305"/>
      <c r="ELE305"/>
      <c r="ELF305"/>
      <c r="ELG305"/>
      <c r="ELH305"/>
      <c r="ELI305"/>
      <c r="ELJ305"/>
      <c r="ELK305"/>
      <c r="ELL305"/>
      <c r="ELM305"/>
      <c r="ELN305"/>
      <c r="ELO305"/>
      <c r="ELP305"/>
      <c r="ELQ305"/>
      <c r="ELR305"/>
      <c r="ELS305"/>
      <c r="ELT305"/>
      <c r="ELU305"/>
      <c r="ELV305"/>
      <c r="ELW305"/>
      <c r="ELX305"/>
      <c r="ELY305"/>
      <c r="ELZ305"/>
      <c r="EMA305"/>
      <c r="EMB305"/>
      <c r="EMC305"/>
      <c r="EMD305"/>
      <c r="EME305"/>
      <c r="EMF305"/>
      <c r="EMG305"/>
      <c r="EMH305"/>
      <c r="EMI305"/>
      <c r="EMJ305"/>
      <c r="EMK305"/>
      <c r="EML305"/>
      <c r="EMM305"/>
      <c r="EMN305"/>
      <c r="EMO305"/>
      <c r="EMP305"/>
      <c r="EMQ305"/>
      <c r="EMR305"/>
      <c r="EMS305"/>
      <c r="EMT305"/>
      <c r="EMU305"/>
      <c r="EMV305"/>
      <c r="EMW305"/>
      <c r="EMX305"/>
      <c r="EMY305"/>
      <c r="EMZ305"/>
      <c r="ENA305"/>
      <c r="ENB305"/>
      <c r="ENC305"/>
      <c r="END305"/>
      <c r="ENE305"/>
      <c r="ENF305"/>
      <c r="ENG305"/>
      <c r="ENH305"/>
      <c r="ENI305"/>
      <c r="ENJ305"/>
      <c r="ENK305"/>
      <c r="ENL305"/>
      <c r="ENM305"/>
      <c r="ENN305"/>
      <c r="ENO305"/>
      <c r="ENP305"/>
      <c r="ENQ305"/>
      <c r="ENR305"/>
      <c r="ENS305"/>
      <c r="ENT305"/>
      <c r="ENU305"/>
      <c r="ENV305"/>
      <c r="ENW305"/>
      <c r="ENX305"/>
      <c r="ENY305"/>
      <c r="ENZ305"/>
      <c r="EOA305"/>
      <c r="EOB305"/>
      <c r="EOC305"/>
      <c r="EOD305"/>
      <c r="EOE305"/>
      <c r="EOF305"/>
      <c r="EOG305"/>
      <c r="EOH305"/>
      <c r="EOI305"/>
      <c r="EOJ305"/>
      <c r="EOK305"/>
      <c r="EOL305"/>
      <c r="EOM305"/>
      <c r="EON305"/>
      <c r="EOO305"/>
      <c r="EOP305"/>
      <c r="EOQ305"/>
      <c r="EOR305"/>
      <c r="EOS305"/>
      <c r="EOT305"/>
      <c r="EOU305"/>
      <c r="EOV305"/>
      <c r="EOW305"/>
      <c r="EOX305"/>
      <c r="EOY305"/>
      <c r="EOZ305"/>
      <c r="EPA305"/>
      <c r="EPB305"/>
      <c r="EPC305"/>
      <c r="EPD305"/>
      <c r="EPE305"/>
      <c r="EPF305"/>
      <c r="EPG305"/>
      <c r="EPH305"/>
      <c r="EPI305"/>
      <c r="EPJ305"/>
      <c r="EPK305"/>
      <c r="EPL305"/>
      <c r="EPM305"/>
      <c r="EPN305"/>
      <c r="EPO305"/>
      <c r="EPP305"/>
      <c r="EPQ305"/>
      <c r="EPR305"/>
      <c r="EPS305"/>
      <c r="EPT305"/>
      <c r="EPU305"/>
      <c r="EPV305"/>
      <c r="EPW305"/>
      <c r="EPX305"/>
      <c r="EPY305"/>
      <c r="EPZ305"/>
      <c r="EQA305"/>
      <c r="EQB305"/>
      <c r="EQC305"/>
      <c r="EQD305"/>
      <c r="EQE305"/>
      <c r="EQF305"/>
      <c r="EQG305"/>
      <c r="EQH305"/>
      <c r="EQI305"/>
      <c r="EQJ305"/>
      <c r="EQK305"/>
      <c r="EQL305"/>
      <c r="EQM305"/>
      <c r="EQN305"/>
      <c r="EQO305"/>
      <c r="EQP305"/>
      <c r="EQQ305"/>
      <c r="EQR305"/>
      <c r="EQS305"/>
      <c r="EQT305"/>
      <c r="EQU305"/>
      <c r="EQV305"/>
      <c r="EQW305"/>
      <c r="EQX305"/>
      <c r="EQY305"/>
      <c r="EQZ305"/>
      <c r="ERA305"/>
      <c r="ERB305"/>
      <c r="ERC305"/>
      <c r="ERD305"/>
      <c r="ERE305"/>
      <c r="ERF305"/>
      <c r="ERG305"/>
      <c r="ERH305"/>
      <c r="ERI305"/>
      <c r="ERJ305"/>
      <c r="ERK305"/>
      <c r="ERL305"/>
      <c r="ERM305"/>
      <c r="ERN305"/>
      <c r="ERO305"/>
      <c r="ERP305"/>
      <c r="ERQ305"/>
      <c r="ERR305"/>
      <c r="ERS305"/>
      <c r="ERT305"/>
      <c r="ERU305"/>
      <c r="ERV305"/>
      <c r="ERW305"/>
      <c r="ERX305"/>
      <c r="ERY305"/>
      <c r="ERZ305"/>
      <c r="ESA305"/>
      <c r="ESB305"/>
      <c r="ESC305"/>
      <c r="ESD305"/>
      <c r="ESE305"/>
      <c r="ESF305"/>
      <c r="ESG305"/>
      <c r="ESH305"/>
      <c r="ESI305"/>
      <c r="ESJ305"/>
      <c r="ESK305"/>
      <c r="ESL305"/>
      <c r="ESM305"/>
      <c r="ESN305"/>
      <c r="ESO305"/>
      <c r="ESP305"/>
      <c r="ESQ305"/>
      <c r="ESR305"/>
      <c r="ESS305"/>
      <c r="EST305"/>
      <c r="ESU305"/>
      <c r="ESV305"/>
      <c r="ESW305"/>
      <c r="ESX305"/>
      <c r="ESY305"/>
      <c r="ESZ305"/>
      <c r="ETA305"/>
      <c r="ETB305"/>
      <c r="ETC305"/>
      <c r="ETD305"/>
      <c r="ETE305"/>
      <c r="ETF305"/>
      <c r="ETG305"/>
      <c r="ETH305"/>
      <c r="ETI305"/>
      <c r="ETJ305"/>
      <c r="ETK305"/>
      <c r="ETL305"/>
      <c r="ETM305"/>
      <c r="ETN305"/>
      <c r="ETO305"/>
      <c r="ETP305"/>
      <c r="ETQ305"/>
      <c r="ETR305"/>
      <c r="ETS305"/>
      <c r="ETT305"/>
      <c r="ETU305"/>
      <c r="ETV305"/>
      <c r="ETW305"/>
      <c r="ETX305"/>
      <c r="ETY305"/>
      <c r="ETZ305"/>
      <c r="EUA305"/>
      <c r="EUB305"/>
      <c r="EUC305"/>
      <c r="EUD305"/>
      <c r="EUE305"/>
      <c r="EUF305"/>
      <c r="EUG305"/>
      <c r="EUH305"/>
      <c r="EUI305"/>
      <c r="EUJ305"/>
      <c r="EUK305"/>
      <c r="EUL305"/>
      <c r="EUM305"/>
      <c r="EUN305"/>
      <c r="EUO305"/>
      <c r="EUP305"/>
      <c r="EUQ305"/>
      <c r="EUR305"/>
      <c r="EUS305"/>
      <c r="EUT305"/>
      <c r="EUU305"/>
      <c r="EUV305"/>
      <c r="EUW305"/>
      <c r="EUX305"/>
      <c r="EUY305"/>
      <c r="EUZ305"/>
      <c r="EVA305"/>
      <c r="EVB305"/>
      <c r="EVC305"/>
      <c r="EVD305"/>
      <c r="EVE305"/>
      <c r="EVF305"/>
      <c r="EVG305"/>
      <c r="EVH305"/>
      <c r="EVI305"/>
      <c r="EVJ305"/>
      <c r="EVK305"/>
      <c r="EVL305"/>
      <c r="EVM305"/>
      <c r="EVN305"/>
      <c r="EVO305"/>
      <c r="EVP305"/>
      <c r="EVQ305"/>
      <c r="EVR305"/>
      <c r="EVS305"/>
      <c r="EVT305"/>
      <c r="EVU305"/>
      <c r="EVV305"/>
      <c r="EVW305"/>
      <c r="EVX305"/>
      <c r="EVY305"/>
      <c r="EVZ305"/>
      <c r="EWA305"/>
      <c r="EWB305"/>
      <c r="EWC305"/>
      <c r="EWD305"/>
      <c r="EWE305"/>
      <c r="EWF305"/>
      <c r="EWG305"/>
      <c r="EWH305"/>
      <c r="EWI305"/>
      <c r="EWJ305"/>
      <c r="EWK305"/>
      <c r="EWL305"/>
      <c r="EWM305"/>
      <c r="EWN305"/>
      <c r="EWO305"/>
      <c r="EWP305"/>
      <c r="EWQ305"/>
      <c r="EWR305"/>
      <c r="EWS305"/>
      <c r="EWT305"/>
      <c r="EWU305"/>
      <c r="EWV305"/>
      <c r="EWW305"/>
      <c r="EWX305"/>
      <c r="EWY305"/>
      <c r="EWZ305"/>
      <c r="EXA305"/>
      <c r="EXB305"/>
      <c r="EXC305"/>
      <c r="EXD305"/>
      <c r="EXE305"/>
      <c r="EXF305"/>
      <c r="EXG305"/>
      <c r="EXH305"/>
      <c r="EXI305"/>
      <c r="EXJ305"/>
      <c r="EXK305"/>
      <c r="EXL305"/>
      <c r="EXM305"/>
      <c r="EXN305"/>
      <c r="EXO305"/>
      <c r="EXP305"/>
      <c r="EXQ305"/>
      <c r="EXR305"/>
      <c r="EXS305"/>
      <c r="EXT305"/>
      <c r="EXU305"/>
      <c r="EXV305"/>
      <c r="EXW305"/>
      <c r="EXX305"/>
      <c r="EXY305"/>
      <c r="EXZ305"/>
      <c r="EYA305"/>
      <c r="EYB305"/>
      <c r="EYC305"/>
      <c r="EYD305"/>
      <c r="EYE305"/>
      <c r="EYF305"/>
      <c r="EYG305"/>
      <c r="EYH305"/>
      <c r="EYI305"/>
      <c r="EYJ305"/>
      <c r="EYK305"/>
      <c r="EYL305"/>
      <c r="EYM305"/>
      <c r="EYN305"/>
      <c r="EYO305"/>
      <c r="EYP305"/>
      <c r="EYQ305"/>
      <c r="EYR305"/>
      <c r="EYS305"/>
      <c r="EYT305"/>
      <c r="EYU305"/>
      <c r="EYV305"/>
      <c r="EYW305"/>
      <c r="EYX305"/>
      <c r="EYY305"/>
      <c r="EYZ305"/>
      <c r="EZA305"/>
      <c r="EZB305"/>
      <c r="EZC305"/>
      <c r="EZD305"/>
      <c r="EZE305"/>
      <c r="EZF305"/>
      <c r="EZG305"/>
      <c r="EZH305"/>
      <c r="EZI305"/>
      <c r="EZJ305"/>
      <c r="EZK305"/>
      <c r="EZL305"/>
      <c r="EZM305"/>
      <c r="EZN305"/>
      <c r="EZO305"/>
      <c r="EZP305"/>
      <c r="EZQ305"/>
      <c r="EZR305"/>
      <c r="EZS305"/>
      <c r="EZT305"/>
      <c r="EZU305"/>
      <c r="EZV305"/>
      <c r="EZW305"/>
      <c r="EZX305"/>
      <c r="EZY305"/>
      <c r="EZZ305"/>
      <c r="FAA305"/>
      <c r="FAB305"/>
      <c r="FAC305"/>
      <c r="FAD305"/>
      <c r="FAE305"/>
      <c r="FAF305"/>
      <c r="FAG305"/>
      <c r="FAH305"/>
      <c r="FAI305"/>
      <c r="FAJ305"/>
      <c r="FAK305"/>
      <c r="FAL305"/>
      <c r="FAM305"/>
      <c r="FAN305"/>
      <c r="FAO305"/>
      <c r="FAP305"/>
      <c r="FAQ305"/>
      <c r="FAR305"/>
      <c r="FAS305"/>
      <c r="FAT305"/>
      <c r="FAU305"/>
      <c r="FAV305"/>
      <c r="FAW305"/>
      <c r="FAX305"/>
      <c r="FAY305"/>
      <c r="FAZ305"/>
      <c r="FBA305"/>
      <c r="FBB305"/>
      <c r="FBC305"/>
      <c r="FBD305"/>
      <c r="FBE305"/>
      <c r="FBF305"/>
      <c r="FBG305"/>
      <c r="FBH305"/>
      <c r="FBI305"/>
      <c r="FBJ305"/>
      <c r="FBK305"/>
      <c r="FBL305"/>
      <c r="FBM305"/>
      <c r="FBN305"/>
      <c r="FBO305"/>
      <c r="FBP305"/>
      <c r="FBQ305"/>
      <c r="FBR305"/>
      <c r="FBS305"/>
      <c r="FBT305"/>
      <c r="FBU305"/>
      <c r="FBV305"/>
      <c r="FBW305"/>
      <c r="FBX305"/>
      <c r="FBY305"/>
      <c r="FBZ305"/>
      <c r="FCA305"/>
      <c r="FCB305"/>
      <c r="FCC305"/>
      <c r="FCD305"/>
      <c r="FCE305"/>
      <c r="FCF305"/>
      <c r="FCG305"/>
      <c r="FCH305"/>
      <c r="FCI305"/>
      <c r="FCJ305"/>
      <c r="FCK305"/>
      <c r="FCL305"/>
      <c r="FCM305"/>
      <c r="FCN305"/>
      <c r="FCO305"/>
      <c r="FCP305"/>
      <c r="FCQ305"/>
      <c r="FCR305"/>
      <c r="FCS305"/>
      <c r="FCT305"/>
      <c r="FCU305"/>
      <c r="FCV305"/>
      <c r="FCW305"/>
      <c r="FCX305"/>
      <c r="FCY305"/>
      <c r="FCZ305"/>
      <c r="FDA305"/>
      <c r="FDB305"/>
      <c r="FDC305"/>
      <c r="FDD305"/>
      <c r="FDE305"/>
      <c r="FDF305"/>
      <c r="FDG305"/>
      <c r="FDH305"/>
      <c r="FDI305"/>
      <c r="FDJ305"/>
      <c r="FDK305"/>
      <c r="FDL305"/>
      <c r="FDM305"/>
      <c r="FDN305"/>
      <c r="FDO305"/>
      <c r="FDP305"/>
      <c r="FDQ305"/>
      <c r="FDR305"/>
      <c r="FDS305"/>
      <c r="FDT305"/>
      <c r="FDU305"/>
      <c r="FDV305"/>
      <c r="FDW305"/>
      <c r="FDX305"/>
      <c r="FDY305"/>
      <c r="FDZ305"/>
      <c r="FEA305"/>
      <c r="FEB305"/>
      <c r="FEC305"/>
      <c r="FED305"/>
      <c r="FEE305"/>
      <c r="FEF305"/>
      <c r="FEG305"/>
      <c r="FEH305"/>
      <c r="FEI305"/>
      <c r="FEJ305"/>
      <c r="FEK305"/>
      <c r="FEL305"/>
      <c r="FEM305"/>
      <c r="FEN305"/>
      <c r="FEO305"/>
      <c r="FEP305"/>
      <c r="FEQ305"/>
      <c r="FER305"/>
      <c r="FES305"/>
      <c r="FET305"/>
      <c r="FEU305"/>
      <c r="FEV305"/>
      <c r="FEW305"/>
      <c r="FEX305"/>
      <c r="FEY305"/>
      <c r="FEZ305"/>
      <c r="FFA305"/>
      <c r="FFB305"/>
      <c r="FFC305"/>
      <c r="FFD305"/>
      <c r="FFE305"/>
      <c r="FFF305"/>
      <c r="FFG305"/>
      <c r="FFH305"/>
      <c r="FFI305"/>
      <c r="FFJ305"/>
      <c r="FFK305"/>
      <c r="FFL305"/>
      <c r="FFM305"/>
      <c r="FFN305"/>
      <c r="FFO305"/>
      <c r="FFP305"/>
      <c r="FFQ305"/>
      <c r="FFR305"/>
      <c r="FFS305"/>
      <c r="FFT305"/>
      <c r="FFU305"/>
      <c r="FFV305"/>
      <c r="FFW305"/>
      <c r="FFX305"/>
      <c r="FFY305"/>
      <c r="FFZ305"/>
      <c r="FGA305"/>
      <c r="FGB305"/>
      <c r="FGC305"/>
      <c r="FGD305"/>
      <c r="FGE305"/>
      <c r="FGF305"/>
      <c r="FGG305"/>
      <c r="FGH305"/>
      <c r="FGI305"/>
      <c r="FGJ305"/>
      <c r="FGK305"/>
      <c r="FGL305"/>
      <c r="FGM305"/>
      <c r="FGN305"/>
      <c r="FGO305"/>
      <c r="FGP305"/>
      <c r="FGQ305"/>
      <c r="FGR305"/>
      <c r="FGS305"/>
      <c r="FGT305"/>
      <c r="FGU305"/>
      <c r="FGV305"/>
      <c r="FGW305"/>
      <c r="FGX305"/>
      <c r="FGY305"/>
      <c r="FGZ305"/>
      <c r="FHA305"/>
      <c r="FHB305"/>
      <c r="FHC305"/>
      <c r="FHD305"/>
      <c r="FHE305"/>
      <c r="FHF305"/>
      <c r="FHG305"/>
      <c r="FHH305"/>
      <c r="FHI305"/>
      <c r="FHJ305"/>
      <c r="FHK305"/>
      <c r="FHL305"/>
      <c r="FHM305"/>
      <c r="FHN305"/>
      <c r="FHO305"/>
      <c r="FHP305"/>
      <c r="FHQ305"/>
      <c r="FHR305"/>
      <c r="FHS305"/>
      <c r="FHT305"/>
      <c r="FHU305"/>
      <c r="FHV305"/>
      <c r="FHW305"/>
      <c r="FHX305"/>
      <c r="FHY305"/>
      <c r="FHZ305"/>
      <c r="FIA305"/>
      <c r="FIB305"/>
      <c r="FIC305"/>
      <c r="FID305"/>
      <c r="FIE305"/>
      <c r="FIF305"/>
      <c r="FIG305"/>
      <c r="FIH305"/>
      <c r="FII305"/>
      <c r="FIJ305"/>
      <c r="FIK305"/>
      <c r="FIL305"/>
      <c r="FIM305"/>
      <c r="FIN305"/>
      <c r="FIO305"/>
      <c r="FIP305"/>
      <c r="FIQ305"/>
      <c r="FIR305"/>
      <c r="FIS305"/>
      <c r="FIT305"/>
      <c r="FIU305"/>
      <c r="FIV305"/>
      <c r="FIW305"/>
      <c r="FIX305"/>
      <c r="FIY305"/>
      <c r="FIZ305"/>
      <c r="FJA305"/>
      <c r="FJB305"/>
      <c r="FJC305"/>
      <c r="FJD305"/>
      <c r="FJE305"/>
      <c r="FJF305"/>
      <c r="FJG305"/>
      <c r="FJH305"/>
      <c r="FJI305"/>
      <c r="FJJ305"/>
      <c r="FJK305"/>
      <c r="FJL305"/>
      <c r="FJM305"/>
      <c r="FJN305"/>
      <c r="FJO305"/>
      <c r="FJP305"/>
      <c r="FJQ305"/>
      <c r="FJR305"/>
      <c r="FJS305"/>
      <c r="FJT305"/>
      <c r="FJU305"/>
      <c r="FJV305"/>
      <c r="FJW305"/>
      <c r="FJX305"/>
      <c r="FJY305"/>
      <c r="FJZ305"/>
      <c r="FKA305"/>
      <c r="FKB305"/>
      <c r="FKC305"/>
      <c r="FKD305"/>
      <c r="FKE305"/>
      <c r="FKF305"/>
      <c r="FKG305"/>
      <c r="FKH305"/>
      <c r="FKI305"/>
      <c r="FKJ305"/>
      <c r="FKK305"/>
      <c r="FKL305"/>
      <c r="FKM305"/>
      <c r="FKN305"/>
      <c r="FKO305"/>
      <c r="FKP305"/>
      <c r="FKQ305"/>
      <c r="FKR305"/>
      <c r="FKS305"/>
      <c r="FKT305"/>
      <c r="FKU305"/>
      <c r="FKV305"/>
      <c r="FKW305"/>
      <c r="FKX305"/>
      <c r="FKY305"/>
      <c r="FKZ305"/>
      <c r="FLA305"/>
      <c r="FLB305"/>
      <c r="FLC305"/>
      <c r="FLD305"/>
      <c r="FLE305"/>
      <c r="FLF305"/>
      <c r="FLG305"/>
      <c r="FLH305"/>
      <c r="FLI305"/>
      <c r="FLJ305"/>
      <c r="FLK305"/>
      <c r="FLL305"/>
      <c r="FLM305"/>
      <c r="FLN305"/>
      <c r="FLO305"/>
      <c r="FLP305"/>
      <c r="FLQ305"/>
      <c r="FLR305"/>
      <c r="FLS305"/>
      <c r="FLT305"/>
      <c r="FLU305"/>
      <c r="FLV305"/>
      <c r="FLW305"/>
      <c r="FLX305"/>
      <c r="FLY305"/>
      <c r="FLZ305"/>
      <c r="FMA305"/>
      <c r="FMB305"/>
      <c r="FMC305"/>
      <c r="FMD305"/>
      <c r="FME305"/>
      <c r="FMF305"/>
      <c r="FMG305"/>
      <c r="FMH305"/>
      <c r="FMI305"/>
      <c r="FMJ305"/>
      <c r="FMK305"/>
      <c r="FML305"/>
      <c r="FMM305"/>
      <c r="FMN305"/>
      <c r="FMO305"/>
      <c r="FMP305"/>
      <c r="FMQ305"/>
      <c r="FMR305"/>
      <c r="FMS305"/>
      <c r="FMT305"/>
      <c r="FMU305"/>
      <c r="FMV305"/>
      <c r="FMW305"/>
      <c r="FMX305"/>
      <c r="FMY305"/>
      <c r="FMZ305"/>
      <c r="FNA305"/>
      <c r="FNB305"/>
      <c r="FNC305"/>
      <c r="FND305"/>
      <c r="FNE305"/>
      <c r="FNF305"/>
      <c r="FNG305"/>
      <c r="FNH305"/>
      <c r="FNI305"/>
      <c r="FNJ305"/>
      <c r="FNK305"/>
      <c r="FNL305"/>
      <c r="FNM305"/>
      <c r="FNN305"/>
      <c r="FNO305"/>
      <c r="FNP305"/>
      <c r="FNQ305"/>
      <c r="FNR305"/>
      <c r="FNS305"/>
      <c r="FNT305"/>
      <c r="FNU305"/>
      <c r="FNV305"/>
      <c r="FNW305"/>
      <c r="FNX305"/>
      <c r="FNY305"/>
      <c r="FNZ305"/>
      <c r="FOA305"/>
      <c r="FOB305"/>
      <c r="FOC305"/>
      <c r="FOD305"/>
      <c r="FOE305"/>
      <c r="FOF305"/>
      <c r="FOG305"/>
      <c r="FOH305"/>
      <c r="FOI305"/>
      <c r="FOJ305"/>
      <c r="FOK305"/>
      <c r="FOL305"/>
      <c r="FOM305"/>
      <c r="FON305"/>
      <c r="FOO305"/>
      <c r="FOP305"/>
      <c r="FOQ305"/>
      <c r="FOR305"/>
      <c r="FOS305"/>
      <c r="FOT305"/>
      <c r="FOU305"/>
      <c r="FOV305"/>
      <c r="FOW305"/>
      <c r="FOX305"/>
      <c r="FOY305"/>
      <c r="FOZ305"/>
      <c r="FPA305"/>
      <c r="FPB305"/>
      <c r="FPC305"/>
      <c r="FPD305"/>
      <c r="FPE305"/>
      <c r="FPF305"/>
      <c r="FPG305"/>
      <c r="FPH305"/>
      <c r="FPI305"/>
      <c r="FPJ305"/>
      <c r="FPK305"/>
      <c r="FPL305"/>
      <c r="FPM305"/>
      <c r="FPN305"/>
      <c r="FPO305"/>
      <c r="FPP305"/>
      <c r="FPQ305"/>
      <c r="FPR305"/>
      <c r="FPS305"/>
      <c r="FPT305"/>
      <c r="FPU305"/>
      <c r="FPV305"/>
      <c r="FPW305"/>
      <c r="FPX305"/>
      <c r="FPY305"/>
      <c r="FPZ305"/>
      <c r="FQA305"/>
      <c r="FQB305"/>
      <c r="FQC305"/>
      <c r="FQD305"/>
      <c r="FQE305"/>
      <c r="FQF305"/>
      <c r="FQG305"/>
      <c r="FQH305"/>
      <c r="FQI305"/>
      <c r="FQJ305"/>
      <c r="FQK305"/>
      <c r="FQL305"/>
      <c r="FQM305"/>
      <c r="FQN305"/>
      <c r="FQO305"/>
      <c r="FQP305"/>
      <c r="FQQ305"/>
      <c r="FQR305"/>
      <c r="FQS305"/>
      <c r="FQT305"/>
      <c r="FQU305"/>
      <c r="FQV305"/>
      <c r="FQW305"/>
      <c r="FQX305"/>
      <c r="FQY305"/>
      <c r="FQZ305"/>
      <c r="FRA305"/>
      <c r="FRB305"/>
      <c r="FRC305"/>
      <c r="FRD305"/>
      <c r="FRE305"/>
      <c r="FRF305"/>
      <c r="FRG305"/>
      <c r="FRH305"/>
      <c r="FRI305"/>
      <c r="FRJ305"/>
      <c r="FRK305"/>
      <c r="FRL305"/>
      <c r="FRM305"/>
      <c r="FRN305"/>
      <c r="FRO305"/>
      <c r="FRP305"/>
      <c r="FRQ305"/>
      <c r="FRR305"/>
      <c r="FRS305"/>
      <c r="FRT305"/>
      <c r="FRU305"/>
      <c r="FRV305"/>
      <c r="FRW305"/>
      <c r="FRX305"/>
      <c r="FRY305"/>
      <c r="FRZ305"/>
      <c r="FSA305"/>
      <c r="FSB305"/>
      <c r="FSC305"/>
      <c r="FSD305"/>
      <c r="FSE305"/>
      <c r="FSF305"/>
      <c r="FSG305"/>
      <c r="FSH305"/>
      <c r="FSI305"/>
      <c r="FSJ305"/>
      <c r="FSK305"/>
      <c r="FSL305"/>
      <c r="FSM305"/>
      <c r="FSN305"/>
      <c r="FSO305"/>
      <c r="FSP305"/>
      <c r="FSQ305"/>
      <c r="FSR305"/>
      <c r="FSS305"/>
      <c r="FST305"/>
      <c r="FSU305"/>
      <c r="FSV305"/>
      <c r="FSW305"/>
      <c r="FSX305"/>
      <c r="FSY305"/>
      <c r="FSZ305"/>
      <c r="FTA305"/>
      <c r="FTB305"/>
      <c r="FTC305"/>
      <c r="FTD305"/>
      <c r="FTE305"/>
      <c r="FTF305"/>
      <c r="FTG305"/>
      <c r="FTH305"/>
      <c r="FTI305"/>
      <c r="FTJ305"/>
      <c r="FTK305"/>
      <c r="FTL305"/>
      <c r="FTM305"/>
      <c r="FTN305"/>
      <c r="FTO305"/>
      <c r="FTP305"/>
      <c r="FTQ305"/>
      <c r="FTR305"/>
      <c r="FTS305"/>
      <c r="FTT305"/>
      <c r="FTU305"/>
      <c r="FTV305"/>
      <c r="FTW305"/>
      <c r="FTX305"/>
      <c r="FTY305"/>
      <c r="FTZ305"/>
      <c r="FUA305"/>
      <c r="FUB305"/>
      <c r="FUC305"/>
      <c r="FUD305"/>
      <c r="FUE305"/>
      <c r="FUF305"/>
      <c r="FUG305"/>
      <c r="FUH305"/>
      <c r="FUI305"/>
      <c r="FUJ305"/>
      <c r="FUK305"/>
      <c r="FUL305"/>
      <c r="FUM305"/>
      <c r="FUN305"/>
      <c r="FUO305"/>
      <c r="FUP305"/>
      <c r="FUQ305"/>
      <c r="FUR305"/>
      <c r="FUS305"/>
      <c r="FUT305"/>
      <c r="FUU305"/>
      <c r="FUV305"/>
      <c r="FUW305"/>
      <c r="FUX305"/>
      <c r="FUY305"/>
      <c r="FUZ305"/>
      <c r="FVA305"/>
      <c r="FVB305"/>
      <c r="FVC305"/>
      <c r="FVD305"/>
      <c r="FVE305"/>
      <c r="FVF305"/>
      <c r="FVG305"/>
      <c r="FVH305"/>
      <c r="FVI305"/>
      <c r="FVJ305"/>
      <c r="FVK305"/>
      <c r="FVL305"/>
      <c r="FVM305"/>
      <c r="FVN305"/>
      <c r="FVO305"/>
      <c r="FVP305"/>
      <c r="FVQ305"/>
      <c r="FVR305"/>
      <c r="FVS305"/>
      <c r="FVT305"/>
      <c r="FVU305"/>
      <c r="FVV305"/>
      <c r="FVW305"/>
      <c r="FVX305"/>
      <c r="FVY305"/>
      <c r="FVZ305"/>
      <c r="FWA305"/>
      <c r="FWB305"/>
      <c r="FWC305"/>
      <c r="FWD305"/>
      <c r="FWE305"/>
      <c r="FWF305"/>
      <c r="FWG305"/>
      <c r="FWH305"/>
      <c r="FWI305"/>
      <c r="FWJ305"/>
      <c r="FWK305"/>
      <c r="FWL305"/>
      <c r="FWM305"/>
      <c r="FWN305"/>
      <c r="FWO305"/>
      <c r="FWP305"/>
      <c r="FWQ305"/>
      <c r="FWR305"/>
      <c r="FWS305"/>
      <c r="FWT305"/>
      <c r="FWU305"/>
      <c r="FWV305"/>
      <c r="FWW305"/>
      <c r="FWX305"/>
      <c r="FWY305"/>
      <c r="FWZ305"/>
      <c r="FXA305"/>
      <c r="FXB305"/>
      <c r="FXC305"/>
      <c r="FXD305"/>
      <c r="FXE305"/>
      <c r="FXF305"/>
      <c r="FXG305"/>
      <c r="FXH305"/>
      <c r="FXI305"/>
      <c r="FXJ305"/>
      <c r="FXK305"/>
      <c r="FXL305"/>
      <c r="FXM305"/>
      <c r="FXN305"/>
      <c r="FXO305"/>
      <c r="FXP305"/>
      <c r="FXQ305"/>
      <c r="FXR305"/>
      <c r="FXS305"/>
      <c r="FXT305"/>
      <c r="FXU305"/>
      <c r="FXV305"/>
      <c r="FXW305"/>
      <c r="FXX305"/>
      <c r="FXY305"/>
      <c r="FXZ305"/>
      <c r="FYA305"/>
      <c r="FYB305"/>
      <c r="FYC305"/>
      <c r="FYD305"/>
      <c r="FYE305"/>
      <c r="FYF305"/>
      <c r="FYG305"/>
      <c r="FYH305"/>
      <c r="FYI305"/>
      <c r="FYJ305"/>
      <c r="FYK305"/>
      <c r="FYL305"/>
      <c r="FYM305"/>
      <c r="FYN305"/>
      <c r="FYO305"/>
      <c r="FYP305"/>
      <c r="FYQ305"/>
      <c r="FYR305"/>
      <c r="FYS305"/>
      <c r="FYT305"/>
      <c r="FYU305"/>
      <c r="FYV305"/>
      <c r="FYW305"/>
      <c r="FYX305"/>
      <c r="FYY305"/>
      <c r="FYZ305"/>
      <c r="FZA305"/>
      <c r="FZB305"/>
      <c r="FZC305"/>
      <c r="FZD305"/>
      <c r="FZE305"/>
      <c r="FZF305"/>
      <c r="FZG305"/>
      <c r="FZH305"/>
      <c r="FZI305"/>
      <c r="FZJ305"/>
      <c r="FZK305"/>
      <c r="FZL305"/>
      <c r="FZM305"/>
      <c r="FZN305"/>
      <c r="FZO305"/>
      <c r="FZP305"/>
      <c r="FZQ305"/>
      <c r="FZR305"/>
      <c r="FZS305"/>
      <c r="FZT305"/>
      <c r="FZU305"/>
      <c r="FZV305"/>
      <c r="FZW305"/>
      <c r="FZX305"/>
      <c r="FZY305"/>
      <c r="FZZ305"/>
      <c r="GAA305"/>
      <c r="GAB305"/>
      <c r="GAC305"/>
      <c r="GAD305"/>
      <c r="GAE305"/>
      <c r="GAF305"/>
      <c r="GAG305"/>
      <c r="GAH305"/>
      <c r="GAI305"/>
      <c r="GAJ305"/>
      <c r="GAK305"/>
      <c r="GAL305"/>
      <c r="GAM305"/>
      <c r="GAN305"/>
      <c r="GAO305"/>
      <c r="GAP305"/>
      <c r="GAQ305"/>
      <c r="GAR305"/>
      <c r="GAS305"/>
      <c r="GAT305"/>
      <c r="GAU305"/>
      <c r="GAV305"/>
      <c r="GAW305"/>
      <c r="GAX305"/>
      <c r="GAY305"/>
      <c r="GAZ305"/>
      <c r="GBA305"/>
      <c r="GBB305"/>
      <c r="GBC305"/>
      <c r="GBD305"/>
      <c r="GBE305"/>
      <c r="GBF305"/>
      <c r="GBG305"/>
      <c r="GBH305"/>
      <c r="GBI305"/>
      <c r="GBJ305"/>
      <c r="GBK305"/>
      <c r="GBL305"/>
      <c r="GBM305"/>
      <c r="GBN305"/>
      <c r="GBO305"/>
      <c r="GBP305"/>
      <c r="GBQ305"/>
      <c r="GBR305"/>
      <c r="GBS305"/>
      <c r="GBT305"/>
      <c r="GBU305"/>
      <c r="GBV305"/>
      <c r="GBW305"/>
      <c r="GBX305"/>
      <c r="GBY305"/>
      <c r="GBZ305"/>
      <c r="GCA305"/>
      <c r="GCB305"/>
      <c r="GCC305"/>
      <c r="GCD305"/>
      <c r="GCE305"/>
      <c r="GCF305"/>
      <c r="GCG305"/>
      <c r="GCH305"/>
      <c r="GCI305"/>
      <c r="GCJ305"/>
      <c r="GCK305"/>
      <c r="GCL305"/>
      <c r="GCM305"/>
      <c r="GCN305"/>
      <c r="GCO305"/>
      <c r="GCP305"/>
      <c r="GCQ305"/>
      <c r="GCR305"/>
      <c r="GCS305"/>
      <c r="GCT305"/>
      <c r="GCU305"/>
      <c r="GCV305"/>
      <c r="GCW305"/>
      <c r="GCX305"/>
      <c r="GCY305"/>
      <c r="GCZ305"/>
      <c r="GDA305"/>
      <c r="GDB305"/>
      <c r="GDC305"/>
      <c r="GDD305"/>
      <c r="GDE305"/>
      <c r="GDF305"/>
      <c r="GDG305"/>
      <c r="GDH305"/>
      <c r="GDI305"/>
      <c r="GDJ305"/>
      <c r="GDK305"/>
      <c r="GDL305"/>
      <c r="GDM305"/>
      <c r="GDN305"/>
      <c r="GDO305"/>
      <c r="GDP305"/>
      <c r="GDQ305"/>
      <c r="GDR305"/>
      <c r="GDS305"/>
      <c r="GDT305"/>
      <c r="GDU305"/>
      <c r="GDV305"/>
      <c r="GDW305"/>
      <c r="GDX305"/>
      <c r="GDY305"/>
      <c r="GDZ305"/>
      <c r="GEA305"/>
      <c r="GEB305"/>
      <c r="GEC305"/>
      <c r="GED305"/>
      <c r="GEE305"/>
      <c r="GEF305"/>
      <c r="GEG305"/>
      <c r="GEH305"/>
      <c r="GEI305"/>
      <c r="GEJ305"/>
      <c r="GEK305"/>
      <c r="GEL305"/>
      <c r="GEM305"/>
      <c r="GEN305"/>
      <c r="GEO305"/>
      <c r="GEP305"/>
      <c r="GEQ305"/>
      <c r="GER305"/>
      <c r="GES305"/>
      <c r="GET305"/>
      <c r="GEU305"/>
      <c r="GEV305"/>
      <c r="GEW305"/>
      <c r="GEX305"/>
      <c r="GEY305"/>
      <c r="GEZ305"/>
      <c r="GFA305"/>
      <c r="GFB305"/>
      <c r="GFC305"/>
      <c r="GFD305"/>
      <c r="GFE305"/>
      <c r="GFF305"/>
      <c r="GFG305"/>
      <c r="GFH305"/>
      <c r="GFI305"/>
      <c r="GFJ305"/>
      <c r="GFK305"/>
      <c r="GFL305"/>
      <c r="GFM305"/>
      <c r="GFN305"/>
      <c r="GFO305"/>
      <c r="GFP305"/>
      <c r="GFQ305"/>
      <c r="GFR305"/>
      <c r="GFS305"/>
      <c r="GFT305"/>
      <c r="GFU305"/>
      <c r="GFV305"/>
      <c r="GFW305"/>
      <c r="GFX305"/>
      <c r="GFY305"/>
      <c r="GFZ305"/>
      <c r="GGA305"/>
      <c r="GGB305"/>
      <c r="GGC305"/>
      <c r="GGD305"/>
      <c r="GGE305"/>
      <c r="GGF305"/>
      <c r="GGG305"/>
      <c r="GGH305"/>
      <c r="GGI305"/>
      <c r="GGJ305"/>
      <c r="GGK305"/>
      <c r="GGL305"/>
      <c r="GGM305"/>
      <c r="GGN305"/>
      <c r="GGO305"/>
      <c r="GGP305"/>
      <c r="GGQ305"/>
      <c r="GGR305"/>
      <c r="GGS305"/>
      <c r="GGT305"/>
      <c r="GGU305"/>
      <c r="GGV305"/>
      <c r="GGW305"/>
      <c r="GGX305"/>
      <c r="GGY305"/>
      <c r="GGZ305"/>
      <c r="GHA305"/>
      <c r="GHB305"/>
      <c r="GHC305"/>
      <c r="GHD305"/>
      <c r="GHE305"/>
      <c r="GHF305"/>
      <c r="GHG305"/>
      <c r="GHH305"/>
      <c r="GHI305"/>
      <c r="GHJ305"/>
      <c r="GHK305"/>
      <c r="GHL305"/>
      <c r="GHM305"/>
      <c r="GHN305"/>
      <c r="GHO305"/>
      <c r="GHP305"/>
      <c r="GHQ305"/>
      <c r="GHR305"/>
      <c r="GHS305"/>
      <c r="GHT305"/>
      <c r="GHU305"/>
      <c r="GHV305"/>
      <c r="GHW305"/>
      <c r="GHX305"/>
      <c r="GHY305"/>
      <c r="GHZ305"/>
      <c r="GIA305"/>
      <c r="GIB305"/>
      <c r="GIC305"/>
      <c r="GID305"/>
      <c r="GIE305"/>
      <c r="GIF305"/>
      <c r="GIG305"/>
      <c r="GIH305"/>
      <c r="GII305"/>
      <c r="GIJ305"/>
      <c r="GIK305"/>
      <c r="GIL305"/>
      <c r="GIM305"/>
      <c r="GIN305"/>
      <c r="GIO305"/>
      <c r="GIP305"/>
      <c r="GIQ305"/>
      <c r="GIR305"/>
      <c r="GIS305"/>
      <c r="GIT305"/>
      <c r="GIU305"/>
      <c r="GIV305"/>
      <c r="GIW305"/>
      <c r="GIX305"/>
      <c r="GIY305"/>
      <c r="GIZ305"/>
      <c r="GJA305"/>
      <c r="GJB305"/>
      <c r="GJC305"/>
      <c r="GJD305"/>
      <c r="GJE305"/>
      <c r="GJF305"/>
      <c r="GJG305"/>
      <c r="GJH305"/>
      <c r="GJI305"/>
      <c r="GJJ305"/>
      <c r="GJK305"/>
      <c r="GJL305"/>
      <c r="GJM305"/>
      <c r="GJN305"/>
      <c r="GJO305"/>
      <c r="GJP305"/>
      <c r="GJQ305"/>
      <c r="GJR305"/>
      <c r="GJS305"/>
      <c r="GJT305"/>
      <c r="GJU305"/>
      <c r="GJV305"/>
      <c r="GJW305"/>
      <c r="GJX305"/>
      <c r="GJY305"/>
      <c r="GJZ305"/>
      <c r="GKA305"/>
      <c r="GKB305"/>
      <c r="GKC305"/>
      <c r="GKD305"/>
      <c r="GKE305"/>
      <c r="GKF305"/>
      <c r="GKG305"/>
      <c r="GKH305"/>
      <c r="GKI305"/>
      <c r="GKJ305"/>
      <c r="GKK305"/>
      <c r="GKL305"/>
      <c r="GKM305"/>
      <c r="GKN305"/>
      <c r="GKO305"/>
      <c r="GKP305"/>
      <c r="GKQ305"/>
      <c r="GKR305"/>
      <c r="GKS305"/>
      <c r="GKT305"/>
      <c r="GKU305"/>
      <c r="GKV305"/>
      <c r="GKW305"/>
      <c r="GKX305"/>
      <c r="GKY305"/>
      <c r="GKZ305"/>
      <c r="GLA305"/>
      <c r="GLB305"/>
      <c r="GLC305"/>
      <c r="GLD305"/>
      <c r="GLE305"/>
      <c r="GLF305"/>
      <c r="GLG305"/>
      <c r="GLH305"/>
      <c r="GLI305"/>
      <c r="GLJ305"/>
      <c r="GLK305"/>
      <c r="GLL305"/>
      <c r="GLM305"/>
      <c r="GLN305"/>
      <c r="GLO305"/>
      <c r="GLP305"/>
      <c r="GLQ305"/>
      <c r="GLR305"/>
      <c r="GLS305"/>
      <c r="GLT305"/>
      <c r="GLU305"/>
      <c r="GLV305"/>
      <c r="GLW305"/>
      <c r="GLX305"/>
      <c r="GLY305"/>
      <c r="GLZ305"/>
      <c r="GMA305"/>
      <c r="GMB305"/>
      <c r="GMC305"/>
      <c r="GMD305"/>
      <c r="GME305"/>
      <c r="GMF305"/>
      <c r="GMG305"/>
      <c r="GMH305"/>
      <c r="GMI305"/>
      <c r="GMJ305"/>
      <c r="GMK305"/>
      <c r="GML305"/>
      <c r="GMM305"/>
      <c r="GMN305"/>
      <c r="GMO305"/>
      <c r="GMP305"/>
      <c r="GMQ305"/>
      <c r="GMR305"/>
      <c r="GMS305"/>
      <c r="GMT305"/>
      <c r="GMU305"/>
      <c r="GMV305"/>
      <c r="GMW305"/>
      <c r="GMX305"/>
      <c r="GMY305"/>
      <c r="GMZ305"/>
      <c r="GNA305"/>
      <c r="GNB305"/>
      <c r="GNC305"/>
      <c r="GND305"/>
      <c r="GNE305"/>
      <c r="GNF305"/>
      <c r="GNG305"/>
      <c r="GNH305"/>
      <c r="GNI305"/>
      <c r="GNJ305"/>
      <c r="GNK305"/>
      <c r="GNL305"/>
      <c r="GNM305"/>
      <c r="GNN305"/>
      <c r="GNO305"/>
      <c r="GNP305"/>
      <c r="GNQ305"/>
      <c r="GNR305"/>
      <c r="GNS305"/>
      <c r="GNT305"/>
      <c r="GNU305"/>
      <c r="GNV305"/>
      <c r="GNW305"/>
      <c r="GNX305"/>
      <c r="GNY305"/>
      <c r="GNZ305"/>
      <c r="GOA305"/>
      <c r="GOB305"/>
      <c r="GOC305"/>
      <c r="GOD305"/>
      <c r="GOE305"/>
      <c r="GOF305"/>
      <c r="GOG305"/>
      <c r="GOH305"/>
      <c r="GOI305"/>
      <c r="GOJ305"/>
      <c r="GOK305"/>
      <c r="GOL305"/>
      <c r="GOM305"/>
      <c r="GON305"/>
      <c r="GOO305"/>
      <c r="GOP305"/>
      <c r="GOQ305"/>
      <c r="GOR305"/>
      <c r="GOS305"/>
      <c r="GOT305"/>
      <c r="GOU305"/>
      <c r="GOV305"/>
      <c r="GOW305"/>
      <c r="GOX305"/>
      <c r="GOY305"/>
      <c r="GOZ305"/>
      <c r="GPA305"/>
      <c r="GPB305"/>
      <c r="GPC305"/>
      <c r="GPD305"/>
      <c r="GPE305"/>
      <c r="GPF305"/>
      <c r="GPG305"/>
      <c r="GPH305"/>
      <c r="GPI305"/>
      <c r="GPJ305"/>
      <c r="GPK305"/>
      <c r="GPL305"/>
      <c r="GPM305"/>
      <c r="GPN305"/>
      <c r="GPO305"/>
      <c r="GPP305"/>
      <c r="GPQ305"/>
      <c r="GPR305"/>
      <c r="GPS305"/>
      <c r="GPT305"/>
      <c r="GPU305"/>
      <c r="GPV305"/>
      <c r="GPW305"/>
      <c r="GPX305"/>
      <c r="GPY305"/>
      <c r="GPZ305"/>
      <c r="GQA305"/>
      <c r="GQB305"/>
      <c r="GQC305"/>
      <c r="GQD305"/>
      <c r="GQE305"/>
      <c r="GQF305"/>
      <c r="GQG305"/>
      <c r="GQH305"/>
      <c r="GQI305"/>
      <c r="GQJ305"/>
      <c r="GQK305"/>
      <c r="GQL305"/>
      <c r="GQM305"/>
      <c r="GQN305"/>
      <c r="GQO305"/>
      <c r="GQP305"/>
      <c r="GQQ305"/>
      <c r="GQR305"/>
      <c r="GQS305"/>
      <c r="GQT305"/>
      <c r="GQU305"/>
      <c r="GQV305"/>
      <c r="GQW305"/>
      <c r="GQX305"/>
      <c r="GQY305"/>
      <c r="GQZ305"/>
      <c r="GRA305"/>
      <c r="GRB305"/>
      <c r="GRC305"/>
      <c r="GRD305"/>
      <c r="GRE305"/>
      <c r="GRF305"/>
      <c r="GRG305"/>
      <c r="GRH305"/>
      <c r="GRI305"/>
      <c r="GRJ305"/>
      <c r="GRK305"/>
      <c r="GRL305"/>
      <c r="GRM305"/>
      <c r="GRN305"/>
      <c r="GRO305"/>
      <c r="GRP305"/>
      <c r="GRQ305"/>
      <c r="GRR305"/>
      <c r="GRS305"/>
      <c r="GRT305"/>
      <c r="GRU305"/>
      <c r="GRV305"/>
      <c r="GRW305"/>
      <c r="GRX305"/>
      <c r="GRY305"/>
      <c r="GRZ305"/>
      <c r="GSA305"/>
      <c r="GSB305"/>
      <c r="GSC305"/>
      <c r="GSD305"/>
      <c r="GSE305"/>
      <c r="GSF305"/>
      <c r="GSG305"/>
      <c r="GSH305"/>
      <c r="GSI305"/>
      <c r="GSJ305"/>
      <c r="GSK305"/>
      <c r="GSL305"/>
      <c r="GSM305"/>
      <c r="GSN305"/>
      <c r="GSO305"/>
      <c r="GSP305"/>
      <c r="GSQ305"/>
      <c r="GSR305"/>
      <c r="GSS305"/>
      <c r="GST305"/>
      <c r="GSU305"/>
      <c r="GSV305"/>
      <c r="GSW305"/>
      <c r="GSX305"/>
      <c r="GSY305"/>
      <c r="GSZ305"/>
      <c r="GTA305"/>
      <c r="GTB305"/>
      <c r="GTC305"/>
      <c r="GTD305"/>
      <c r="GTE305"/>
      <c r="GTF305"/>
      <c r="GTG305"/>
      <c r="GTH305"/>
      <c r="GTI305"/>
      <c r="GTJ305"/>
      <c r="GTK305"/>
      <c r="GTL305"/>
      <c r="GTM305"/>
      <c r="GTN305"/>
      <c r="GTO305"/>
      <c r="GTP305"/>
      <c r="GTQ305"/>
      <c r="GTR305"/>
      <c r="GTS305"/>
      <c r="GTT305"/>
      <c r="GTU305"/>
      <c r="GTV305"/>
      <c r="GTW305"/>
      <c r="GTX305"/>
      <c r="GTY305"/>
      <c r="GTZ305"/>
      <c r="GUA305"/>
      <c r="GUB305"/>
      <c r="GUC305"/>
      <c r="GUD305"/>
      <c r="GUE305"/>
      <c r="GUF305"/>
      <c r="GUG305"/>
      <c r="GUH305"/>
      <c r="GUI305"/>
      <c r="GUJ305"/>
      <c r="GUK305"/>
      <c r="GUL305"/>
      <c r="GUM305"/>
      <c r="GUN305"/>
      <c r="GUO305"/>
      <c r="GUP305"/>
      <c r="GUQ305"/>
      <c r="GUR305"/>
      <c r="GUS305"/>
      <c r="GUT305"/>
      <c r="GUU305"/>
      <c r="GUV305"/>
      <c r="GUW305"/>
      <c r="GUX305"/>
      <c r="GUY305"/>
      <c r="GUZ305"/>
      <c r="GVA305"/>
      <c r="GVB305"/>
      <c r="GVC305"/>
      <c r="GVD305"/>
      <c r="GVE305"/>
      <c r="GVF305"/>
      <c r="GVG305"/>
      <c r="GVH305"/>
      <c r="GVI305"/>
      <c r="GVJ305"/>
      <c r="GVK305"/>
      <c r="GVL305"/>
      <c r="GVM305"/>
      <c r="GVN305"/>
      <c r="GVO305"/>
      <c r="GVP305"/>
      <c r="GVQ305"/>
      <c r="GVR305"/>
      <c r="GVS305"/>
      <c r="GVT305"/>
      <c r="GVU305"/>
      <c r="GVV305"/>
      <c r="GVW305"/>
      <c r="GVX305"/>
      <c r="GVY305"/>
      <c r="GVZ305"/>
      <c r="GWA305"/>
      <c r="GWB305"/>
      <c r="GWC305"/>
      <c r="GWD305"/>
      <c r="GWE305"/>
      <c r="GWF305"/>
      <c r="GWG305"/>
      <c r="GWH305"/>
      <c r="GWI305"/>
      <c r="GWJ305"/>
      <c r="GWK305"/>
      <c r="GWL305"/>
      <c r="GWM305"/>
      <c r="GWN305"/>
      <c r="GWO305"/>
      <c r="GWP305"/>
      <c r="GWQ305"/>
      <c r="GWR305"/>
      <c r="GWS305"/>
      <c r="GWT305"/>
      <c r="GWU305"/>
      <c r="GWV305"/>
      <c r="GWW305"/>
      <c r="GWX305"/>
      <c r="GWY305"/>
      <c r="GWZ305"/>
      <c r="GXA305"/>
      <c r="GXB305"/>
      <c r="GXC305"/>
      <c r="GXD305"/>
      <c r="GXE305"/>
      <c r="GXF305"/>
      <c r="GXG305"/>
      <c r="GXH305"/>
      <c r="GXI305"/>
      <c r="GXJ305"/>
      <c r="GXK305"/>
      <c r="GXL305"/>
      <c r="GXM305"/>
      <c r="GXN305"/>
      <c r="GXO305"/>
      <c r="GXP305"/>
      <c r="GXQ305"/>
      <c r="GXR305"/>
      <c r="GXS305"/>
      <c r="GXT305"/>
      <c r="GXU305"/>
      <c r="GXV305"/>
      <c r="GXW305"/>
      <c r="GXX305"/>
      <c r="GXY305"/>
      <c r="GXZ305"/>
      <c r="GYA305"/>
      <c r="GYB305"/>
      <c r="GYC305"/>
      <c r="GYD305"/>
      <c r="GYE305"/>
      <c r="GYF305"/>
      <c r="GYG305"/>
      <c r="GYH305"/>
      <c r="GYI305"/>
      <c r="GYJ305"/>
      <c r="GYK305"/>
      <c r="GYL305"/>
      <c r="GYM305"/>
      <c r="GYN305"/>
      <c r="GYO305"/>
      <c r="GYP305"/>
      <c r="GYQ305"/>
      <c r="GYR305"/>
      <c r="GYS305"/>
      <c r="GYT305"/>
      <c r="GYU305"/>
      <c r="GYV305"/>
      <c r="GYW305"/>
      <c r="GYX305"/>
      <c r="GYY305"/>
      <c r="GYZ305"/>
      <c r="GZA305"/>
      <c r="GZB305"/>
      <c r="GZC305"/>
      <c r="GZD305"/>
      <c r="GZE305"/>
      <c r="GZF305"/>
      <c r="GZG305"/>
      <c r="GZH305"/>
      <c r="GZI305"/>
      <c r="GZJ305"/>
      <c r="GZK305"/>
      <c r="GZL305"/>
      <c r="GZM305"/>
      <c r="GZN305"/>
      <c r="GZO305"/>
      <c r="GZP305"/>
      <c r="GZQ305"/>
      <c r="GZR305"/>
      <c r="GZS305"/>
      <c r="GZT305"/>
      <c r="GZU305"/>
      <c r="GZV305"/>
      <c r="GZW305"/>
      <c r="GZX305"/>
      <c r="GZY305"/>
      <c r="GZZ305"/>
      <c r="HAA305"/>
      <c r="HAB305"/>
      <c r="HAC305"/>
      <c r="HAD305"/>
      <c r="HAE305"/>
      <c r="HAF305"/>
      <c r="HAG305"/>
      <c r="HAH305"/>
      <c r="HAI305"/>
      <c r="HAJ305"/>
      <c r="HAK305"/>
      <c r="HAL305"/>
      <c r="HAM305"/>
      <c r="HAN305"/>
      <c r="HAO305"/>
      <c r="HAP305"/>
      <c r="HAQ305"/>
      <c r="HAR305"/>
      <c r="HAS305"/>
      <c r="HAT305"/>
      <c r="HAU305"/>
      <c r="HAV305"/>
      <c r="HAW305"/>
      <c r="HAX305"/>
      <c r="HAY305"/>
      <c r="HAZ305"/>
      <c r="HBA305"/>
      <c r="HBB305"/>
      <c r="HBC305"/>
      <c r="HBD305"/>
      <c r="HBE305"/>
      <c r="HBF305"/>
      <c r="HBG305"/>
      <c r="HBH305"/>
      <c r="HBI305"/>
      <c r="HBJ305"/>
      <c r="HBK305"/>
      <c r="HBL305"/>
      <c r="HBM305"/>
      <c r="HBN305"/>
      <c r="HBO305"/>
      <c r="HBP305"/>
      <c r="HBQ305"/>
      <c r="HBR305"/>
      <c r="HBS305"/>
      <c r="HBT305"/>
      <c r="HBU305"/>
      <c r="HBV305"/>
      <c r="HBW305"/>
      <c r="HBX305"/>
      <c r="HBY305"/>
      <c r="HBZ305"/>
      <c r="HCA305"/>
      <c r="HCB305"/>
      <c r="HCC305"/>
      <c r="HCD305"/>
      <c r="HCE305"/>
      <c r="HCF305"/>
      <c r="HCG305"/>
      <c r="HCH305"/>
      <c r="HCI305"/>
      <c r="HCJ305"/>
      <c r="HCK305"/>
      <c r="HCL305"/>
      <c r="HCM305"/>
      <c r="HCN305"/>
      <c r="HCO305"/>
      <c r="HCP305"/>
      <c r="HCQ305"/>
      <c r="HCR305"/>
      <c r="HCS305"/>
      <c r="HCT305"/>
      <c r="HCU305"/>
      <c r="HCV305"/>
      <c r="HCW305"/>
      <c r="HCX305"/>
      <c r="HCY305"/>
      <c r="HCZ305"/>
      <c r="HDA305"/>
      <c r="HDB305"/>
      <c r="HDC305"/>
      <c r="HDD305"/>
      <c r="HDE305"/>
      <c r="HDF305"/>
      <c r="HDG305"/>
      <c r="HDH305"/>
      <c r="HDI305"/>
      <c r="HDJ305"/>
      <c r="HDK305"/>
      <c r="HDL305"/>
      <c r="HDM305"/>
      <c r="HDN305"/>
      <c r="HDO305"/>
      <c r="HDP305"/>
      <c r="HDQ305"/>
      <c r="HDR305"/>
      <c r="HDS305"/>
      <c r="HDT305"/>
      <c r="HDU305"/>
      <c r="HDV305"/>
      <c r="HDW305"/>
      <c r="HDX305"/>
      <c r="HDY305"/>
      <c r="HDZ305"/>
      <c r="HEA305"/>
      <c r="HEB305"/>
      <c r="HEC305"/>
      <c r="HED305"/>
      <c r="HEE305"/>
      <c r="HEF305"/>
      <c r="HEG305"/>
      <c r="HEH305"/>
      <c r="HEI305"/>
      <c r="HEJ305"/>
      <c r="HEK305"/>
      <c r="HEL305"/>
      <c r="HEM305"/>
      <c r="HEN305"/>
      <c r="HEO305"/>
      <c r="HEP305"/>
      <c r="HEQ305"/>
      <c r="HER305"/>
      <c r="HES305"/>
      <c r="HET305"/>
      <c r="HEU305"/>
      <c r="HEV305"/>
      <c r="HEW305"/>
      <c r="HEX305"/>
      <c r="HEY305"/>
      <c r="HEZ305"/>
      <c r="HFA305"/>
      <c r="HFB305"/>
      <c r="HFC305"/>
      <c r="HFD305"/>
      <c r="HFE305"/>
      <c r="HFF305"/>
      <c r="HFG305"/>
      <c r="HFH305"/>
      <c r="HFI305"/>
      <c r="HFJ305"/>
      <c r="HFK305"/>
      <c r="HFL305"/>
      <c r="HFM305"/>
      <c r="HFN305"/>
      <c r="HFO305"/>
      <c r="HFP305"/>
      <c r="HFQ305"/>
      <c r="HFR305"/>
      <c r="HFS305"/>
      <c r="HFT305"/>
      <c r="HFU305"/>
      <c r="HFV305"/>
      <c r="HFW305"/>
      <c r="HFX305"/>
      <c r="HFY305"/>
      <c r="HFZ305"/>
      <c r="HGA305"/>
      <c r="HGB305"/>
      <c r="HGC305"/>
      <c r="HGD305"/>
      <c r="HGE305"/>
      <c r="HGF305"/>
      <c r="HGG305"/>
      <c r="HGH305"/>
      <c r="HGI305"/>
      <c r="HGJ305"/>
      <c r="HGK305"/>
      <c r="HGL305"/>
      <c r="HGM305"/>
      <c r="HGN305"/>
      <c r="HGO305"/>
      <c r="HGP305"/>
      <c r="HGQ305"/>
      <c r="HGR305"/>
      <c r="HGS305"/>
      <c r="HGT305"/>
      <c r="HGU305"/>
      <c r="HGV305"/>
      <c r="HGW305"/>
      <c r="HGX305"/>
      <c r="HGY305"/>
      <c r="HGZ305"/>
      <c r="HHA305"/>
      <c r="HHB305"/>
      <c r="HHC305"/>
      <c r="HHD305"/>
      <c r="HHE305"/>
      <c r="HHF305"/>
      <c r="HHG305"/>
      <c r="HHH305"/>
      <c r="HHI305"/>
      <c r="HHJ305"/>
      <c r="HHK305"/>
      <c r="HHL305"/>
      <c r="HHM305"/>
      <c r="HHN305"/>
      <c r="HHO305"/>
      <c r="HHP305"/>
      <c r="HHQ305"/>
      <c r="HHR305"/>
      <c r="HHS305"/>
      <c r="HHT305"/>
      <c r="HHU305"/>
      <c r="HHV305"/>
      <c r="HHW305"/>
      <c r="HHX305"/>
      <c r="HHY305"/>
      <c r="HHZ305"/>
      <c r="HIA305"/>
      <c r="HIB305"/>
      <c r="HIC305"/>
      <c r="HID305"/>
      <c r="HIE305"/>
      <c r="HIF305"/>
      <c r="HIG305"/>
      <c r="HIH305"/>
      <c r="HII305"/>
      <c r="HIJ305"/>
      <c r="HIK305"/>
      <c r="HIL305"/>
      <c r="HIM305"/>
      <c r="HIN305"/>
      <c r="HIO305"/>
      <c r="HIP305"/>
      <c r="HIQ305"/>
      <c r="HIR305"/>
      <c r="HIS305"/>
      <c r="HIT305"/>
      <c r="HIU305"/>
      <c r="HIV305"/>
      <c r="HIW305"/>
      <c r="HIX305"/>
      <c r="HIY305"/>
      <c r="HIZ305"/>
      <c r="HJA305"/>
      <c r="HJB305"/>
      <c r="HJC305"/>
      <c r="HJD305"/>
      <c r="HJE305"/>
      <c r="HJF305"/>
      <c r="HJG305"/>
      <c r="HJH305"/>
      <c r="HJI305"/>
      <c r="HJJ305"/>
      <c r="HJK305"/>
      <c r="HJL305"/>
      <c r="HJM305"/>
      <c r="HJN305"/>
      <c r="HJO305"/>
      <c r="HJP305"/>
      <c r="HJQ305"/>
      <c r="HJR305"/>
      <c r="HJS305"/>
      <c r="HJT305"/>
      <c r="HJU305"/>
      <c r="HJV305"/>
      <c r="HJW305"/>
      <c r="HJX305"/>
      <c r="HJY305"/>
      <c r="HJZ305"/>
      <c r="HKA305"/>
      <c r="HKB305"/>
      <c r="HKC305"/>
      <c r="HKD305"/>
      <c r="HKE305"/>
      <c r="HKF305"/>
      <c r="HKG305"/>
      <c r="HKH305"/>
      <c r="HKI305"/>
      <c r="HKJ305"/>
      <c r="HKK305"/>
      <c r="HKL305"/>
      <c r="HKM305"/>
      <c r="HKN305"/>
      <c r="HKO305"/>
      <c r="HKP305"/>
      <c r="HKQ305"/>
      <c r="HKR305"/>
      <c r="HKS305"/>
      <c r="HKT305"/>
      <c r="HKU305"/>
      <c r="HKV305"/>
      <c r="HKW305"/>
      <c r="HKX305"/>
      <c r="HKY305"/>
      <c r="HKZ305"/>
      <c r="HLA305"/>
      <c r="HLB305"/>
      <c r="HLC305"/>
      <c r="HLD305"/>
      <c r="HLE305"/>
      <c r="HLF305"/>
      <c r="HLG305"/>
      <c r="HLH305"/>
      <c r="HLI305"/>
      <c r="HLJ305"/>
      <c r="HLK305"/>
      <c r="HLL305"/>
      <c r="HLM305"/>
      <c r="HLN305"/>
      <c r="HLO305"/>
      <c r="HLP305"/>
      <c r="HLQ305"/>
      <c r="HLR305"/>
      <c r="HLS305"/>
      <c r="HLT305"/>
      <c r="HLU305"/>
      <c r="HLV305"/>
      <c r="HLW305"/>
      <c r="HLX305"/>
      <c r="HLY305"/>
      <c r="HLZ305"/>
      <c r="HMA305"/>
      <c r="HMB305"/>
      <c r="HMC305"/>
      <c r="HMD305"/>
      <c r="HME305"/>
      <c r="HMF305"/>
      <c r="HMG305"/>
      <c r="HMH305"/>
      <c r="HMI305"/>
      <c r="HMJ305"/>
      <c r="HMK305"/>
      <c r="HML305"/>
      <c r="HMM305"/>
      <c r="HMN305"/>
      <c r="HMO305"/>
      <c r="HMP305"/>
      <c r="HMQ305"/>
      <c r="HMR305"/>
      <c r="HMS305"/>
      <c r="HMT305"/>
      <c r="HMU305"/>
      <c r="HMV305"/>
      <c r="HMW305"/>
      <c r="HMX305"/>
      <c r="HMY305"/>
      <c r="HMZ305"/>
      <c r="HNA305"/>
      <c r="HNB305"/>
      <c r="HNC305"/>
      <c r="HND305"/>
      <c r="HNE305"/>
      <c r="HNF305"/>
      <c r="HNG305"/>
      <c r="HNH305"/>
      <c r="HNI305"/>
      <c r="HNJ305"/>
      <c r="HNK305"/>
      <c r="HNL305"/>
      <c r="HNM305"/>
      <c r="HNN305"/>
      <c r="HNO305"/>
      <c r="HNP305"/>
      <c r="HNQ305"/>
      <c r="HNR305"/>
      <c r="HNS305"/>
      <c r="HNT305"/>
      <c r="HNU305"/>
      <c r="HNV305"/>
      <c r="HNW305"/>
      <c r="HNX305"/>
      <c r="HNY305"/>
      <c r="HNZ305"/>
      <c r="HOA305"/>
      <c r="HOB305"/>
      <c r="HOC305"/>
      <c r="HOD305"/>
      <c r="HOE305"/>
      <c r="HOF305"/>
      <c r="HOG305"/>
      <c r="HOH305"/>
      <c r="HOI305"/>
      <c r="HOJ305"/>
      <c r="HOK305"/>
      <c r="HOL305"/>
      <c r="HOM305"/>
      <c r="HON305"/>
      <c r="HOO305"/>
      <c r="HOP305"/>
      <c r="HOQ305"/>
      <c r="HOR305"/>
      <c r="HOS305"/>
      <c r="HOT305"/>
      <c r="HOU305"/>
      <c r="HOV305"/>
      <c r="HOW305"/>
      <c r="HOX305"/>
      <c r="HOY305"/>
      <c r="HOZ305"/>
      <c r="HPA305"/>
      <c r="HPB305"/>
      <c r="HPC305"/>
      <c r="HPD305"/>
      <c r="HPE305"/>
      <c r="HPF305"/>
      <c r="HPG305"/>
      <c r="HPH305"/>
      <c r="HPI305"/>
      <c r="HPJ305"/>
      <c r="HPK305"/>
      <c r="HPL305"/>
      <c r="HPM305"/>
      <c r="HPN305"/>
      <c r="HPO305"/>
      <c r="HPP305"/>
      <c r="HPQ305"/>
      <c r="HPR305"/>
      <c r="HPS305"/>
      <c r="HPT305"/>
      <c r="HPU305"/>
      <c r="HPV305"/>
      <c r="HPW305"/>
      <c r="HPX305"/>
      <c r="HPY305"/>
      <c r="HPZ305"/>
      <c r="HQA305"/>
      <c r="HQB305"/>
      <c r="HQC305"/>
      <c r="HQD305"/>
      <c r="HQE305"/>
      <c r="HQF305"/>
      <c r="HQG305"/>
      <c r="HQH305"/>
      <c r="HQI305"/>
      <c r="HQJ305"/>
      <c r="HQK305"/>
      <c r="HQL305"/>
      <c r="HQM305"/>
      <c r="HQN305"/>
      <c r="HQO305"/>
      <c r="HQP305"/>
      <c r="HQQ305"/>
      <c r="HQR305"/>
      <c r="HQS305"/>
      <c r="HQT305"/>
      <c r="HQU305"/>
      <c r="HQV305"/>
      <c r="HQW305"/>
      <c r="HQX305"/>
      <c r="HQY305"/>
      <c r="HQZ305"/>
      <c r="HRA305"/>
      <c r="HRB305"/>
      <c r="HRC305"/>
      <c r="HRD305"/>
      <c r="HRE305"/>
      <c r="HRF305"/>
      <c r="HRG305"/>
      <c r="HRH305"/>
      <c r="HRI305"/>
      <c r="HRJ305"/>
      <c r="HRK305"/>
      <c r="HRL305"/>
      <c r="HRM305"/>
      <c r="HRN305"/>
      <c r="HRO305"/>
      <c r="HRP305"/>
      <c r="HRQ305"/>
      <c r="HRR305"/>
      <c r="HRS305"/>
      <c r="HRT305"/>
      <c r="HRU305"/>
      <c r="HRV305"/>
      <c r="HRW305"/>
      <c r="HRX305"/>
      <c r="HRY305"/>
      <c r="HRZ305"/>
      <c r="HSA305"/>
      <c r="HSB305"/>
      <c r="HSC305"/>
      <c r="HSD305"/>
      <c r="HSE305"/>
      <c r="HSF305"/>
      <c r="HSG305"/>
      <c r="HSH305"/>
      <c r="HSI305"/>
      <c r="HSJ305"/>
      <c r="HSK305"/>
      <c r="HSL305"/>
      <c r="HSM305"/>
      <c r="HSN305"/>
      <c r="HSO305"/>
      <c r="HSP305"/>
      <c r="HSQ305"/>
      <c r="HSR305"/>
      <c r="HSS305"/>
      <c r="HST305"/>
      <c r="HSU305"/>
      <c r="HSV305"/>
      <c r="HSW305"/>
      <c r="HSX305"/>
      <c r="HSY305"/>
      <c r="HSZ305"/>
      <c r="HTA305"/>
      <c r="HTB305"/>
      <c r="HTC305"/>
      <c r="HTD305"/>
      <c r="HTE305"/>
      <c r="HTF305"/>
      <c r="HTG305"/>
      <c r="HTH305"/>
      <c r="HTI305"/>
      <c r="HTJ305"/>
      <c r="HTK305"/>
      <c r="HTL305"/>
      <c r="HTM305"/>
      <c r="HTN305"/>
      <c r="HTO305"/>
      <c r="HTP305"/>
      <c r="HTQ305"/>
      <c r="HTR305"/>
      <c r="HTS305"/>
      <c r="HTT305"/>
      <c r="HTU305"/>
      <c r="HTV305"/>
      <c r="HTW305"/>
      <c r="HTX305"/>
      <c r="HTY305"/>
      <c r="HTZ305"/>
      <c r="HUA305"/>
      <c r="HUB305"/>
      <c r="HUC305"/>
      <c r="HUD305"/>
      <c r="HUE305"/>
      <c r="HUF305"/>
      <c r="HUG305"/>
      <c r="HUH305"/>
      <c r="HUI305"/>
      <c r="HUJ305"/>
      <c r="HUK305"/>
      <c r="HUL305"/>
      <c r="HUM305"/>
      <c r="HUN305"/>
      <c r="HUO305"/>
      <c r="HUP305"/>
      <c r="HUQ305"/>
      <c r="HUR305"/>
      <c r="HUS305"/>
      <c r="HUT305"/>
      <c r="HUU305"/>
      <c r="HUV305"/>
      <c r="HUW305"/>
      <c r="HUX305"/>
      <c r="HUY305"/>
      <c r="HUZ305"/>
      <c r="HVA305"/>
      <c r="HVB305"/>
      <c r="HVC305"/>
      <c r="HVD305"/>
      <c r="HVE305"/>
      <c r="HVF305"/>
      <c r="HVG305"/>
      <c r="HVH305"/>
      <c r="HVI305"/>
      <c r="HVJ305"/>
      <c r="HVK305"/>
      <c r="HVL305"/>
      <c r="HVM305"/>
      <c r="HVN305"/>
      <c r="HVO305"/>
      <c r="HVP305"/>
      <c r="HVQ305"/>
      <c r="HVR305"/>
      <c r="HVS305"/>
      <c r="HVT305"/>
      <c r="HVU305"/>
      <c r="HVV305"/>
      <c r="HVW305"/>
      <c r="HVX305"/>
      <c r="HVY305"/>
      <c r="HVZ305"/>
      <c r="HWA305"/>
      <c r="HWB305"/>
      <c r="HWC305"/>
      <c r="HWD305"/>
      <c r="HWE305"/>
      <c r="HWF305"/>
      <c r="HWG305"/>
      <c r="HWH305"/>
      <c r="HWI305"/>
      <c r="HWJ305"/>
      <c r="HWK305"/>
      <c r="HWL305"/>
      <c r="HWM305"/>
      <c r="HWN305"/>
      <c r="HWO305"/>
      <c r="HWP305"/>
      <c r="HWQ305"/>
      <c r="HWR305"/>
      <c r="HWS305"/>
      <c r="HWT305"/>
      <c r="HWU305"/>
      <c r="HWV305"/>
      <c r="HWW305"/>
      <c r="HWX305"/>
      <c r="HWY305"/>
      <c r="HWZ305"/>
      <c r="HXA305"/>
      <c r="HXB305"/>
      <c r="HXC305"/>
      <c r="HXD305"/>
      <c r="HXE305"/>
      <c r="HXF305"/>
      <c r="HXG305"/>
      <c r="HXH305"/>
      <c r="HXI305"/>
      <c r="HXJ305"/>
      <c r="HXK305"/>
      <c r="HXL305"/>
      <c r="HXM305"/>
      <c r="HXN305"/>
      <c r="HXO305"/>
      <c r="HXP305"/>
      <c r="HXQ305"/>
      <c r="HXR305"/>
      <c r="HXS305"/>
      <c r="HXT305"/>
      <c r="HXU305"/>
      <c r="HXV305"/>
      <c r="HXW305"/>
      <c r="HXX305"/>
      <c r="HXY305"/>
      <c r="HXZ305"/>
      <c r="HYA305"/>
      <c r="HYB305"/>
      <c r="HYC305"/>
      <c r="HYD305"/>
      <c r="HYE305"/>
      <c r="HYF305"/>
      <c r="HYG305"/>
      <c r="HYH305"/>
      <c r="HYI305"/>
      <c r="HYJ305"/>
      <c r="HYK305"/>
      <c r="HYL305"/>
      <c r="HYM305"/>
      <c r="HYN305"/>
      <c r="HYO305"/>
      <c r="HYP305"/>
      <c r="HYQ305"/>
      <c r="HYR305"/>
      <c r="HYS305"/>
      <c r="HYT305"/>
      <c r="HYU305"/>
      <c r="HYV305"/>
      <c r="HYW305"/>
      <c r="HYX305"/>
      <c r="HYY305"/>
      <c r="HYZ305"/>
      <c r="HZA305"/>
      <c r="HZB305"/>
      <c r="HZC305"/>
      <c r="HZD305"/>
      <c r="HZE305"/>
      <c r="HZF305"/>
      <c r="HZG305"/>
      <c r="HZH305"/>
      <c r="HZI305"/>
      <c r="HZJ305"/>
      <c r="HZK305"/>
      <c r="HZL305"/>
      <c r="HZM305"/>
      <c r="HZN305"/>
      <c r="HZO305"/>
      <c r="HZP305"/>
      <c r="HZQ305"/>
      <c r="HZR305"/>
      <c r="HZS305"/>
      <c r="HZT305"/>
      <c r="HZU305"/>
      <c r="HZV305"/>
      <c r="HZW305"/>
      <c r="HZX305"/>
      <c r="HZY305"/>
      <c r="HZZ305"/>
      <c r="IAA305"/>
      <c r="IAB305"/>
      <c r="IAC305"/>
      <c r="IAD305"/>
      <c r="IAE305"/>
      <c r="IAF305"/>
      <c r="IAG305"/>
      <c r="IAH305"/>
      <c r="IAI305"/>
      <c r="IAJ305"/>
      <c r="IAK305"/>
      <c r="IAL305"/>
      <c r="IAM305"/>
      <c r="IAN305"/>
      <c r="IAO305"/>
      <c r="IAP305"/>
      <c r="IAQ305"/>
      <c r="IAR305"/>
      <c r="IAS305"/>
      <c r="IAT305"/>
      <c r="IAU305"/>
      <c r="IAV305"/>
      <c r="IAW305"/>
      <c r="IAX305"/>
      <c r="IAY305"/>
      <c r="IAZ305"/>
      <c r="IBA305"/>
      <c r="IBB305"/>
      <c r="IBC305"/>
      <c r="IBD305"/>
      <c r="IBE305"/>
      <c r="IBF305"/>
      <c r="IBG305"/>
      <c r="IBH305"/>
      <c r="IBI305"/>
      <c r="IBJ305"/>
      <c r="IBK305"/>
      <c r="IBL305"/>
      <c r="IBM305"/>
      <c r="IBN305"/>
      <c r="IBO305"/>
      <c r="IBP305"/>
      <c r="IBQ305"/>
      <c r="IBR305"/>
      <c r="IBS305"/>
      <c r="IBT305"/>
      <c r="IBU305"/>
      <c r="IBV305"/>
      <c r="IBW305"/>
      <c r="IBX305"/>
      <c r="IBY305"/>
      <c r="IBZ305"/>
      <c r="ICA305"/>
      <c r="ICB305"/>
      <c r="ICC305"/>
      <c r="ICD305"/>
      <c r="ICE305"/>
      <c r="ICF305"/>
      <c r="ICG305"/>
      <c r="ICH305"/>
      <c r="ICI305"/>
      <c r="ICJ305"/>
      <c r="ICK305"/>
      <c r="ICL305"/>
      <c r="ICM305"/>
      <c r="ICN305"/>
      <c r="ICO305"/>
      <c r="ICP305"/>
      <c r="ICQ305"/>
      <c r="ICR305"/>
      <c r="ICS305"/>
      <c r="ICT305"/>
      <c r="ICU305"/>
      <c r="ICV305"/>
      <c r="ICW305"/>
      <c r="ICX305"/>
      <c r="ICY305"/>
      <c r="ICZ305"/>
      <c r="IDA305"/>
      <c r="IDB305"/>
      <c r="IDC305"/>
      <c r="IDD305"/>
      <c r="IDE305"/>
      <c r="IDF305"/>
      <c r="IDG305"/>
      <c r="IDH305"/>
      <c r="IDI305"/>
      <c r="IDJ305"/>
      <c r="IDK305"/>
      <c r="IDL305"/>
      <c r="IDM305"/>
      <c r="IDN305"/>
      <c r="IDO305"/>
      <c r="IDP305"/>
      <c r="IDQ305"/>
      <c r="IDR305"/>
      <c r="IDS305"/>
      <c r="IDT305"/>
      <c r="IDU305"/>
      <c r="IDV305"/>
      <c r="IDW305"/>
      <c r="IDX305"/>
      <c r="IDY305"/>
      <c r="IDZ305"/>
      <c r="IEA305"/>
      <c r="IEB305"/>
      <c r="IEC305"/>
      <c r="IED305"/>
      <c r="IEE305"/>
      <c r="IEF305"/>
      <c r="IEG305"/>
      <c r="IEH305"/>
      <c r="IEI305"/>
      <c r="IEJ305"/>
      <c r="IEK305"/>
      <c r="IEL305"/>
      <c r="IEM305"/>
      <c r="IEN305"/>
      <c r="IEO305"/>
      <c r="IEP305"/>
      <c r="IEQ305"/>
      <c r="IER305"/>
      <c r="IES305"/>
      <c r="IET305"/>
      <c r="IEU305"/>
      <c r="IEV305"/>
      <c r="IEW305"/>
      <c r="IEX305"/>
      <c r="IEY305"/>
      <c r="IEZ305"/>
      <c r="IFA305"/>
      <c r="IFB305"/>
      <c r="IFC305"/>
      <c r="IFD305"/>
      <c r="IFE305"/>
      <c r="IFF305"/>
      <c r="IFG305"/>
      <c r="IFH305"/>
      <c r="IFI305"/>
      <c r="IFJ305"/>
      <c r="IFK305"/>
      <c r="IFL305"/>
      <c r="IFM305"/>
      <c r="IFN305"/>
      <c r="IFO305"/>
      <c r="IFP305"/>
      <c r="IFQ305"/>
      <c r="IFR305"/>
      <c r="IFS305"/>
      <c r="IFT305"/>
      <c r="IFU305"/>
      <c r="IFV305"/>
      <c r="IFW305"/>
      <c r="IFX305"/>
      <c r="IFY305"/>
      <c r="IFZ305"/>
      <c r="IGA305"/>
      <c r="IGB305"/>
      <c r="IGC305"/>
      <c r="IGD305"/>
      <c r="IGE305"/>
      <c r="IGF305"/>
      <c r="IGG305"/>
      <c r="IGH305"/>
      <c r="IGI305"/>
      <c r="IGJ305"/>
      <c r="IGK305"/>
      <c r="IGL305"/>
      <c r="IGM305"/>
      <c r="IGN305"/>
      <c r="IGO305"/>
      <c r="IGP305"/>
      <c r="IGQ305"/>
      <c r="IGR305"/>
      <c r="IGS305"/>
      <c r="IGT305"/>
      <c r="IGU305"/>
      <c r="IGV305"/>
      <c r="IGW305"/>
      <c r="IGX305"/>
      <c r="IGY305"/>
      <c r="IGZ305"/>
      <c r="IHA305"/>
      <c r="IHB305"/>
      <c r="IHC305"/>
      <c r="IHD305"/>
      <c r="IHE305"/>
      <c r="IHF305"/>
      <c r="IHG305"/>
      <c r="IHH305"/>
      <c r="IHI305"/>
      <c r="IHJ305"/>
      <c r="IHK305"/>
      <c r="IHL305"/>
      <c r="IHM305"/>
      <c r="IHN305"/>
      <c r="IHO305"/>
      <c r="IHP305"/>
      <c r="IHQ305"/>
      <c r="IHR305"/>
      <c r="IHS305"/>
      <c r="IHT305"/>
      <c r="IHU305"/>
      <c r="IHV305"/>
      <c r="IHW305"/>
      <c r="IHX305"/>
      <c r="IHY305"/>
      <c r="IHZ305"/>
      <c r="IIA305"/>
      <c r="IIB305"/>
      <c r="IIC305"/>
      <c r="IID305"/>
      <c r="IIE305"/>
      <c r="IIF305"/>
      <c r="IIG305"/>
      <c r="IIH305"/>
      <c r="III305"/>
      <c r="IIJ305"/>
      <c r="IIK305"/>
      <c r="IIL305"/>
      <c r="IIM305"/>
      <c r="IIN305"/>
      <c r="IIO305"/>
      <c r="IIP305"/>
      <c r="IIQ305"/>
      <c r="IIR305"/>
      <c r="IIS305"/>
      <c r="IIT305"/>
      <c r="IIU305"/>
      <c r="IIV305"/>
      <c r="IIW305"/>
      <c r="IIX305"/>
      <c r="IIY305"/>
      <c r="IIZ305"/>
      <c r="IJA305"/>
      <c r="IJB305"/>
      <c r="IJC305"/>
      <c r="IJD305"/>
      <c r="IJE305"/>
      <c r="IJF305"/>
      <c r="IJG305"/>
      <c r="IJH305"/>
      <c r="IJI305"/>
      <c r="IJJ305"/>
      <c r="IJK305"/>
      <c r="IJL305"/>
      <c r="IJM305"/>
      <c r="IJN305"/>
      <c r="IJO305"/>
      <c r="IJP305"/>
      <c r="IJQ305"/>
      <c r="IJR305"/>
      <c r="IJS305"/>
      <c r="IJT305"/>
      <c r="IJU305"/>
      <c r="IJV305"/>
      <c r="IJW305"/>
      <c r="IJX305"/>
      <c r="IJY305"/>
      <c r="IJZ305"/>
      <c r="IKA305"/>
      <c r="IKB305"/>
      <c r="IKC305"/>
      <c r="IKD305"/>
      <c r="IKE305"/>
      <c r="IKF305"/>
      <c r="IKG305"/>
      <c r="IKH305"/>
      <c r="IKI305"/>
      <c r="IKJ305"/>
      <c r="IKK305"/>
      <c r="IKL305"/>
      <c r="IKM305"/>
      <c r="IKN305"/>
      <c r="IKO305"/>
      <c r="IKP305"/>
      <c r="IKQ305"/>
      <c r="IKR305"/>
      <c r="IKS305"/>
      <c r="IKT305"/>
      <c r="IKU305"/>
      <c r="IKV305"/>
      <c r="IKW305"/>
      <c r="IKX305"/>
      <c r="IKY305"/>
      <c r="IKZ305"/>
      <c r="ILA305"/>
      <c r="ILB305"/>
      <c r="ILC305"/>
      <c r="ILD305"/>
      <c r="ILE305"/>
      <c r="ILF305"/>
      <c r="ILG305"/>
      <c r="ILH305"/>
      <c r="ILI305"/>
      <c r="ILJ305"/>
      <c r="ILK305"/>
      <c r="ILL305"/>
      <c r="ILM305"/>
      <c r="ILN305"/>
      <c r="ILO305"/>
      <c r="ILP305"/>
      <c r="ILQ305"/>
      <c r="ILR305"/>
      <c r="ILS305"/>
      <c r="ILT305"/>
      <c r="ILU305"/>
      <c r="ILV305"/>
      <c r="ILW305"/>
      <c r="ILX305"/>
      <c r="ILY305"/>
      <c r="ILZ305"/>
      <c r="IMA305"/>
      <c r="IMB305"/>
      <c r="IMC305"/>
      <c r="IMD305"/>
      <c r="IME305"/>
      <c r="IMF305"/>
      <c r="IMG305"/>
      <c r="IMH305"/>
      <c r="IMI305"/>
      <c r="IMJ305"/>
      <c r="IMK305"/>
      <c r="IML305"/>
      <c r="IMM305"/>
      <c r="IMN305"/>
      <c r="IMO305"/>
      <c r="IMP305"/>
      <c r="IMQ305"/>
      <c r="IMR305"/>
      <c r="IMS305"/>
      <c r="IMT305"/>
      <c r="IMU305"/>
      <c r="IMV305"/>
      <c r="IMW305"/>
      <c r="IMX305"/>
      <c r="IMY305"/>
      <c r="IMZ305"/>
      <c r="INA305"/>
      <c r="INB305"/>
      <c r="INC305"/>
      <c r="IND305"/>
      <c r="INE305"/>
      <c r="INF305"/>
      <c r="ING305"/>
      <c r="INH305"/>
      <c r="INI305"/>
      <c r="INJ305"/>
      <c r="INK305"/>
      <c r="INL305"/>
      <c r="INM305"/>
      <c r="INN305"/>
      <c r="INO305"/>
      <c r="INP305"/>
      <c r="INQ305"/>
      <c r="INR305"/>
      <c r="INS305"/>
      <c r="INT305"/>
      <c r="INU305"/>
      <c r="INV305"/>
      <c r="INW305"/>
      <c r="INX305"/>
      <c r="INY305"/>
      <c r="INZ305"/>
      <c r="IOA305"/>
      <c r="IOB305"/>
      <c r="IOC305"/>
      <c r="IOD305"/>
      <c r="IOE305"/>
      <c r="IOF305"/>
      <c r="IOG305"/>
      <c r="IOH305"/>
      <c r="IOI305"/>
      <c r="IOJ305"/>
      <c r="IOK305"/>
      <c r="IOL305"/>
      <c r="IOM305"/>
      <c r="ION305"/>
      <c r="IOO305"/>
      <c r="IOP305"/>
      <c r="IOQ305"/>
      <c r="IOR305"/>
      <c r="IOS305"/>
      <c r="IOT305"/>
      <c r="IOU305"/>
      <c r="IOV305"/>
      <c r="IOW305"/>
      <c r="IOX305"/>
      <c r="IOY305"/>
      <c r="IOZ305"/>
      <c r="IPA305"/>
      <c r="IPB305"/>
      <c r="IPC305"/>
      <c r="IPD305"/>
      <c r="IPE305"/>
      <c r="IPF305"/>
      <c r="IPG305"/>
      <c r="IPH305"/>
      <c r="IPI305"/>
      <c r="IPJ305"/>
      <c r="IPK305"/>
      <c r="IPL305"/>
      <c r="IPM305"/>
      <c r="IPN305"/>
      <c r="IPO305"/>
      <c r="IPP305"/>
      <c r="IPQ305"/>
      <c r="IPR305"/>
      <c r="IPS305"/>
      <c r="IPT305"/>
      <c r="IPU305"/>
      <c r="IPV305"/>
      <c r="IPW305"/>
      <c r="IPX305"/>
      <c r="IPY305"/>
      <c r="IPZ305"/>
      <c r="IQA305"/>
      <c r="IQB305"/>
      <c r="IQC305"/>
      <c r="IQD305"/>
      <c r="IQE305"/>
      <c r="IQF305"/>
      <c r="IQG305"/>
      <c r="IQH305"/>
      <c r="IQI305"/>
      <c r="IQJ305"/>
      <c r="IQK305"/>
      <c r="IQL305"/>
      <c r="IQM305"/>
      <c r="IQN305"/>
      <c r="IQO305"/>
      <c r="IQP305"/>
      <c r="IQQ305"/>
      <c r="IQR305"/>
      <c r="IQS305"/>
      <c r="IQT305"/>
      <c r="IQU305"/>
      <c r="IQV305"/>
      <c r="IQW305"/>
      <c r="IQX305"/>
      <c r="IQY305"/>
      <c r="IQZ305"/>
      <c r="IRA305"/>
      <c r="IRB305"/>
      <c r="IRC305"/>
      <c r="IRD305"/>
      <c r="IRE305"/>
      <c r="IRF305"/>
      <c r="IRG305"/>
      <c r="IRH305"/>
      <c r="IRI305"/>
      <c r="IRJ305"/>
      <c r="IRK305"/>
      <c r="IRL305"/>
      <c r="IRM305"/>
      <c r="IRN305"/>
      <c r="IRO305"/>
      <c r="IRP305"/>
      <c r="IRQ305"/>
      <c r="IRR305"/>
      <c r="IRS305"/>
      <c r="IRT305"/>
      <c r="IRU305"/>
      <c r="IRV305"/>
      <c r="IRW305"/>
      <c r="IRX305"/>
      <c r="IRY305"/>
      <c r="IRZ305"/>
      <c r="ISA305"/>
      <c r="ISB305"/>
      <c r="ISC305"/>
      <c r="ISD305"/>
      <c r="ISE305"/>
      <c r="ISF305"/>
      <c r="ISG305"/>
      <c r="ISH305"/>
      <c r="ISI305"/>
      <c r="ISJ305"/>
      <c r="ISK305"/>
      <c r="ISL305"/>
      <c r="ISM305"/>
      <c r="ISN305"/>
      <c r="ISO305"/>
      <c r="ISP305"/>
      <c r="ISQ305"/>
      <c r="ISR305"/>
      <c r="ISS305"/>
      <c r="IST305"/>
      <c r="ISU305"/>
      <c r="ISV305"/>
      <c r="ISW305"/>
      <c r="ISX305"/>
      <c r="ISY305"/>
      <c r="ISZ305"/>
      <c r="ITA305"/>
      <c r="ITB305"/>
      <c r="ITC305"/>
      <c r="ITD305"/>
      <c r="ITE305"/>
      <c r="ITF305"/>
      <c r="ITG305"/>
      <c r="ITH305"/>
      <c r="ITI305"/>
      <c r="ITJ305"/>
      <c r="ITK305"/>
      <c r="ITL305"/>
      <c r="ITM305"/>
      <c r="ITN305"/>
      <c r="ITO305"/>
      <c r="ITP305"/>
      <c r="ITQ305"/>
      <c r="ITR305"/>
      <c r="ITS305"/>
      <c r="ITT305"/>
      <c r="ITU305"/>
      <c r="ITV305"/>
      <c r="ITW305"/>
      <c r="ITX305"/>
      <c r="ITY305"/>
      <c r="ITZ305"/>
      <c r="IUA305"/>
      <c r="IUB305"/>
      <c r="IUC305"/>
      <c r="IUD305"/>
      <c r="IUE305"/>
      <c r="IUF305"/>
      <c r="IUG305"/>
      <c r="IUH305"/>
      <c r="IUI305"/>
      <c r="IUJ305"/>
      <c r="IUK305"/>
      <c r="IUL305"/>
      <c r="IUM305"/>
      <c r="IUN305"/>
      <c r="IUO305"/>
      <c r="IUP305"/>
      <c r="IUQ305"/>
      <c r="IUR305"/>
      <c r="IUS305"/>
      <c r="IUT305"/>
      <c r="IUU305"/>
      <c r="IUV305"/>
      <c r="IUW305"/>
      <c r="IUX305"/>
      <c r="IUY305"/>
      <c r="IUZ305"/>
      <c r="IVA305"/>
      <c r="IVB305"/>
      <c r="IVC305"/>
      <c r="IVD305"/>
      <c r="IVE305"/>
      <c r="IVF305"/>
      <c r="IVG305"/>
      <c r="IVH305"/>
      <c r="IVI305"/>
      <c r="IVJ305"/>
      <c r="IVK305"/>
      <c r="IVL305"/>
      <c r="IVM305"/>
      <c r="IVN305"/>
      <c r="IVO305"/>
      <c r="IVP305"/>
      <c r="IVQ305"/>
      <c r="IVR305"/>
      <c r="IVS305"/>
      <c r="IVT305"/>
      <c r="IVU305"/>
      <c r="IVV305"/>
      <c r="IVW305"/>
      <c r="IVX305"/>
      <c r="IVY305"/>
      <c r="IVZ305"/>
      <c r="IWA305"/>
      <c r="IWB305"/>
      <c r="IWC305"/>
      <c r="IWD305"/>
      <c r="IWE305"/>
      <c r="IWF305"/>
      <c r="IWG305"/>
      <c r="IWH305"/>
      <c r="IWI305"/>
      <c r="IWJ305"/>
      <c r="IWK305"/>
      <c r="IWL305"/>
      <c r="IWM305"/>
      <c r="IWN305"/>
      <c r="IWO305"/>
      <c r="IWP305"/>
      <c r="IWQ305"/>
      <c r="IWR305"/>
      <c r="IWS305"/>
      <c r="IWT305"/>
      <c r="IWU305"/>
      <c r="IWV305"/>
      <c r="IWW305"/>
      <c r="IWX305"/>
      <c r="IWY305"/>
      <c r="IWZ305"/>
      <c r="IXA305"/>
      <c r="IXB305"/>
      <c r="IXC305"/>
      <c r="IXD305"/>
      <c r="IXE305"/>
      <c r="IXF305"/>
      <c r="IXG305"/>
      <c r="IXH305"/>
      <c r="IXI305"/>
      <c r="IXJ305"/>
      <c r="IXK305"/>
      <c r="IXL305"/>
      <c r="IXM305"/>
      <c r="IXN305"/>
      <c r="IXO305"/>
      <c r="IXP305"/>
      <c r="IXQ305"/>
      <c r="IXR305"/>
      <c r="IXS305"/>
      <c r="IXT305"/>
      <c r="IXU305"/>
      <c r="IXV305"/>
      <c r="IXW305"/>
      <c r="IXX305"/>
      <c r="IXY305"/>
      <c r="IXZ305"/>
      <c r="IYA305"/>
      <c r="IYB305"/>
      <c r="IYC305"/>
      <c r="IYD305"/>
      <c r="IYE305"/>
      <c r="IYF305"/>
      <c r="IYG305"/>
      <c r="IYH305"/>
      <c r="IYI305"/>
      <c r="IYJ305"/>
      <c r="IYK305"/>
      <c r="IYL305"/>
      <c r="IYM305"/>
      <c r="IYN305"/>
      <c r="IYO305"/>
      <c r="IYP305"/>
      <c r="IYQ305"/>
      <c r="IYR305"/>
      <c r="IYS305"/>
      <c r="IYT305"/>
      <c r="IYU305"/>
      <c r="IYV305"/>
      <c r="IYW305"/>
      <c r="IYX305"/>
      <c r="IYY305"/>
      <c r="IYZ305"/>
      <c r="IZA305"/>
      <c r="IZB305"/>
      <c r="IZC305"/>
      <c r="IZD305"/>
      <c r="IZE305"/>
      <c r="IZF305"/>
      <c r="IZG305"/>
      <c r="IZH305"/>
      <c r="IZI305"/>
      <c r="IZJ305"/>
      <c r="IZK305"/>
      <c r="IZL305"/>
      <c r="IZM305"/>
      <c r="IZN305"/>
      <c r="IZO305"/>
      <c r="IZP305"/>
      <c r="IZQ305"/>
      <c r="IZR305"/>
      <c r="IZS305"/>
      <c r="IZT305"/>
      <c r="IZU305"/>
      <c r="IZV305"/>
      <c r="IZW305"/>
      <c r="IZX305"/>
      <c r="IZY305"/>
      <c r="IZZ305"/>
      <c r="JAA305"/>
      <c r="JAB305"/>
      <c r="JAC305"/>
      <c r="JAD305"/>
      <c r="JAE305"/>
      <c r="JAF305"/>
      <c r="JAG305"/>
      <c r="JAH305"/>
      <c r="JAI305"/>
      <c r="JAJ305"/>
      <c r="JAK305"/>
      <c r="JAL305"/>
      <c r="JAM305"/>
      <c r="JAN305"/>
      <c r="JAO305"/>
      <c r="JAP305"/>
      <c r="JAQ305"/>
      <c r="JAR305"/>
      <c r="JAS305"/>
      <c r="JAT305"/>
      <c r="JAU305"/>
      <c r="JAV305"/>
      <c r="JAW305"/>
      <c r="JAX305"/>
      <c r="JAY305"/>
      <c r="JAZ305"/>
      <c r="JBA305"/>
      <c r="JBB305"/>
      <c r="JBC305"/>
      <c r="JBD305"/>
      <c r="JBE305"/>
      <c r="JBF305"/>
      <c r="JBG305"/>
      <c r="JBH305"/>
      <c r="JBI305"/>
      <c r="JBJ305"/>
      <c r="JBK305"/>
      <c r="JBL305"/>
      <c r="JBM305"/>
      <c r="JBN305"/>
      <c r="JBO305"/>
      <c r="JBP305"/>
      <c r="JBQ305"/>
      <c r="JBR305"/>
      <c r="JBS305"/>
      <c r="JBT305"/>
      <c r="JBU305"/>
      <c r="JBV305"/>
      <c r="JBW305"/>
      <c r="JBX305"/>
      <c r="JBY305"/>
      <c r="JBZ305"/>
      <c r="JCA305"/>
      <c r="JCB305"/>
      <c r="JCC305"/>
      <c r="JCD305"/>
      <c r="JCE305"/>
      <c r="JCF305"/>
      <c r="JCG305"/>
      <c r="JCH305"/>
      <c r="JCI305"/>
      <c r="JCJ305"/>
      <c r="JCK305"/>
      <c r="JCL305"/>
      <c r="JCM305"/>
      <c r="JCN305"/>
      <c r="JCO305"/>
      <c r="JCP305"/>
      <c r="JCQ305"/>
      <c r="JCR305"/>
      <c r="JCS305"/>
      <c r="JCT305"/>
      <c r="JCU305"/>
      <c r="JCV305"/>
      <c r="JCW305"/>
      <c r="JCX305"/>
      <c r="JCY305"/>
      <c r="JCZ305"/>
      <c r="JDA305"/>
      <c r="JDB305"/>
      <c r="JDC305"/>
      <c r="JDD305"/>
      <c r="JDE305"/>
      <c r="JDF305"/>
      <c r="JDG305"/>
      <c r="JDH305"/>
      <c r="JDI305"/>
      <c r="JDJ305"/>
      <c r="JDK305"/>
      <c r="JDL305"/>
      <c r="JDM305"/>
      <c r="JDN305"/>
      <c r="JDO305"/>
      <c r="JDP305"/>
      <c r="JDQ305"/>
      <c r="JDR305"/>
      <c r="JDS305"/>
      <c r="JDT305"/>
      <c r="JDU305"/>
      <c r="JDV305"/>
      <c r="JDW305"/>
      <c r="JDX305"/>
      <c r="JDY305"/>
      <c r="JDZ305"/>
      <c r="JEA305"/>
      <c r="JEB305"/>
      <c r="JEC305"/>
      <c r="JED305"/>
      <c r="JEE305"/>
      <c r="JEF305"/>
      <c r="JEG305"/>
      <c r="JEH305"/>
      <c r="JEI305"/>
      <c r="JEJ305"/>
      <c r="JEK305"/>
      <c r="JEL305"/>
      <c r="JEM305"/>
      <c r="JEN305"/>
      <c r="JEO305"/>
      <c r="JEP305"/>
      <c r="JEQ305"/>
      <c r="JER305"/>
      <c r="JES305"/>
      <c r="JET305"/>
      <c r="JEU305"/>
      <c r="JEV305"/>
      <c r="JEW305"/>
      <c r="JEX305"/>
      <c r="JEY305"/>
      <c r="JEZ305"/>
      <c r="JFA305"/>
      <c r="JFB305"/>
      <c r="JFC305"/>
      <c r="JFD305"/>
      <c r="JFE305"/>
      <c r="JFF305"/>
      <c r="JFG305"/>
      <c r="JFH305"/>
      <c r="JFI305"/>
      <c r="JFJ305"/>
      <c r="JFK305"/>
      <c r="JFL305"/>
      <c r="JFM305"/>
      <c r="JFN305"/>
      <c r="JFO305"/>
      <c r="JFP305"/>
      <c r="JFQ305"/>
      <c r="JFR305"/>
      <c r="JFS305"/>
      <c r="JFT305"/>
      <c r="JFU305"/>
      <c r="JFV305"/>
      <c r="JFW305"/>
      <c r="JFX305"/>
      <c r="JFY305"/>
      <c r="JFZ305"/>
      <c r="JGA305"/>
      <c r="JGB305"/>
      <c r="JGC305"/>
      <c r="JGD305"/>
      <c r="JGE305"/>
      <c r="JGF305"/>
      <c r="JGG305"/>
      <c r="JGH305"/>
      <c r="JGI305"/>
      <c r="JGJ305"/>
      <c r="JGK305"/>
      <c r="JGL305"/>
      <c r="JGM305"/>
      <c r="JGN305"/>
      <c r="JGO305"/>
      <c r="JGP305"/>
      <c r="JGQ305"/>
      <c r="JGR305"/>
      <c r="JGS305"/>
      <c r="JGT305"/>
      <c r="JGU305"/>
      <c r="JGV305"/>
      <c r="JGW305"/>
      <c r="JGX305"/>
      <c r="JGY305"/>
      <c r="JGZ305"/>
      <c r="JHA305"/>
      <c r="JHB305"/>
      <c r="JHC305"/>
      <c r="JHD305"/>
      <c r="JHE305"/>
      <c r="JHF305"/>
      <c r="JHG305"/>
      <c r="JHH305"/>
      <c r="JHI305"/>
      <c r="JHJ305"/>
      <c r="JHK305"/>
      <c r="JHL305"/>
      <c r="JHM305"/>
      <c r="JHN305"/>
      <c r="JHO305"/>
      <c r="JHP305"/>
      <c r="JHQ305"/>
      <c r="JHR305"/>
      <c r="JHS305"/>
      <c r="JHT305"/>
      <c r="JHU305"/>
      <c r="JHV305"/>
      <c r="JHW305"/>
      <c r="JHX305"/>
      <c r="JHY305"/>
      <c r="JHZ305"/>
      <c r="JIA305"/>
      <c r="JIB305"/>
      <c r="JIC305"/>
      <c r="JID305"/>
      <c r="JIE305"/>
      <c r="JIF305"/>
      <c r="JIG305"/>
      <c r="JIH305"/>
      <c r="JII305"/>
      <c r="JIJ305"/>
      <c r="JIK305"/>
      <c r="JIL305"/>
      <c r="JIM305"/>
      <c r="JIN305"/>
      <c r="JIO305"/>
      <c r="JIP305"/>
      <c r="JIQ305"/>
      <c r="JIR305"/>
      <c r="JIS305"/>
      <c r="JIT305"/>
      <c r="JIU305"/>
      <c r="JIV305"/>
      <c r="JIW305"/>
      <c r="JIX305"/>
      <c r="JIY305"/>
      <c r="JIZ305"/>
      <c r="JJA305"/>
      <c r="JJB305"/>
      <c r="JJC305"/>
      <c r="JJD305"/>
      <c r="JJE305"/>
      <c r="JJF305"/>
      <c r="JJG305"/>
      <c r="JJH305"/>
      <c r="JJI305"/>
      <c r="JJJ305"/>
      <c r="JJK305"/>
      <c r="JJL305"/>
      <c r="JJM305"/>
      <c r="JJN305"/>
      <c r="JJO305"/>
      <c r="JJP305"/>
      <c r="JJQ305"/>
      <c r="JJR305"/>
      <c r="JJS305"/>
      <c r="JJT305"/>
      <c r="JJU305"/>
      <c r="JJV305"/>
      <c r="JJW305"/>
      <c r="JJX305"/>
      <c r="JJY305"/>
      <c r="JJZ305"/>
      <c r="JKA305"/>
      <c r="JKB305"/>
      <c r="JKC305"/>
      <c r="JKD305"/>
      <c r="JKE305"/>
      <c r="JKF305"/>
      <c r="JKG305"/>
      <c r="JKH305"/>
      <c r="JKI305"/>
      <c r="JKJ305"/>
      <c r="JKK305"/>
      <c r="JKL305"/>
      <c r="JKM305"/>
      <c r="JKN305"/>
      <c r="JKO305"/>
      <c r="JKP305"/>
      <c r="JKQ305"/>
      <c r="JKR305"/>
      <c r="JKS305"/>
      <c r="JKT305"/>
      <c r="JKU305"/>
      <c r="JKV305"/>
      <c r="JKW305"/>
      <c r="JKX305"/>
      <c r="JKY305"/>
      <c r="JKZ305"/>
      <c r="JLA305"/>
      <c r="JLB305"/>
      <c r="JLC305"/>
      <c r="JLD305"/>
      <c r="JLE305"/>
      <c r="JLF305"/>
      <c r="JLG305"/>
      <c r="JLH305"/>
      <c r="JLI305"/>
      <c r="JLJ305"/>
      <c r="JLK305"/>
      <c r="JLL305"/>
      <c r="JLM305"/>
      <c r="JLN305"/>
      <c r="JLO305"/>
      <c r="JLP305"/>
      <c r="JLQ305"/>
      <c r="JLR305"/>
      <c r="JLS305"/>
      <c r="JLT305"/>
      <c r="JLU305"/>
      <c r="JLV305"/>
      <c r="JLW305"/>
      <c r="JLX305"/>
      <c r="JLY305"/>
      <c r="JLZ305"/>
      <c r="JMA305"/>
      <c r="JMB305"/>
      <c r="JMC305"/>
      <c r="JMD305"/>
      <c r="JME305"/>
      <c r="JMF305"/>
      <c r="JMG305"/>
      <c r="JMH305"/>
      <c r="JMI305"/>
      <c r="JMJ305"/>
      <c r="JMK305"/>
      <c r="JML305"/>
      <c r="JMM305"/>
      <c r="JMN305"/>
      <c r="JMO305"/>
      <c r="JMP305"/>
      <c r="JMQ305"/>
      <c r="JMR305"/>
      <c r="JMS305"/>
      <c r="JMT305"/>
      <c r="JMU305"/>
      <c r="JMV305"/>
      <c r="JMW305"/>
      <c r="JMX305"/>
      <c r="JMY305"/>
      <c r="JMZ305"/>
      <c r="JNA305"/>
      <c r="JNB305"/>
      <c r="JNC305"/>
      <c r="JND305"/>
      <c r="JNE305"/>
      <c r="JNF305"/>
      <c r="JNG305"/>
      <c r="JNH305"/>
      <c r="JNI305"/>
      <c r="JNJ305"/>
      <c r="JNK305"/>
      <c r="JNL305"/>
      <c r="JNM305"/>
      <c r="JNN305"/>
      <c r="JNO305"/>
      <c r="JNP305"/>
      <c r="JNQ305"/>
      <c r="JNR305"/>
      <c r="JNS305"/>
      <c r="JNT305"/>
      <c r="JNU305"/>
      <c r="JNV305"/>
      <c r="JNW305"/>
      <c r="JNX305"/>
      <c r="JNY305"/>
      <c r="JNZ305"/>
      <c r="JOA305"/>
      <c r="JOB305"/>
      <c r="JOC305"/>
      <c r="JOD305"/>
      <c r="JOE305"/>
      <c r="JOF305"/>
      <c r="JOG305"/>
      <c r="JOH305"/>
      <c r="JOI305"/>
      <c r="JOJ305"/>
      <c r="JOK305"/>
      <c r="JOL305"/>
      <c r="JOM305"/>
      <c r="JON305"/>
      <c r="JOO305"/>
      <c r="JOP305"/>
      <c r="JOQ305"/>
      <c r="JOR305"/>
      <c r="JOS305"/>
      <c r="JOT305"/>
      <c r="JOU305"/>
      <c r="JOV305"/>
      <c r="JOW305"/>
      <c r="JOX305"/>
      <c r="JOY305"/>
      <c r="JOZ305"/>
      <c r="JPA305"/>
      <c r="JPB305"/>
      <c r="JPC305"/>
      <c r="JPD305"/>
      <c r="JPE305"/>
      <c r="JPF305"/>
      <c r="JPG305"/>
      <c r="JPH305"/>
      <c r="JPI305"/>
      <c r="JPJ305"/>
      <c r="JPK305"/>
      <c r="JPL305"/>
      <c r="JPM305"/>
      <c r="JPN305"/>
      <c r="JPO305"/>
      <c r="JPP305"/>
      <c r="JPQ305"/>
      <c r="JPR305"/>
      <c r="JPS305"/>
      <c r="JPT305"/>
      <c r="JPU305"/>
      <c r="JPV305"/>
      <c r="JPW305"/>
      <c r="JPX305"/>
      <c r="JPY305"/>
      <c r="JPZ305"/>
      <c r="JQA305"/>
      <c r="JQB305"/>
      <c r="JQC305"/>
      <c r="JQD305"/>
      <c r="JQE305"/>
      <c r="JQF305"/>
      <c r="JQG305"/>
      <c r="JQH305"/>
      <c r="JQI305"/>
      <c r="JQJ305"/>
      <c r="JQK305"/>
      <c r="JQL305"/>
      <c r="JQM305"/>
      <c r="JQN305"/>
      <c r="JQO305"/>
      <c r="JQP305"/>
      <c r="JQQ305"/>
      <c r="JQR305"/>
      <c r="JQS305"/>
      <c r="JQT305"/>
      <c r="JQU305"/>
      <c r="JQV305"/>
      <c r="JQW305"/>
      <c r="JQX305"/>
      <c r="JQY305"/>
      <c r="JQZ305"/>
      <c r="JRA305"/>
      <c r="JRB305"/>
      <c r="JRC305"/>
      <c r="JRD305"/>
      <c r="JRE305"/>
      <c r="JRF305"/>
      <c r="JRG305"/>
      <c r="JRH305"/>
      <c r="JRI305"/>
      <c r="JRJ305"/>
      <c r="JRK305"/>
      <c r="JRL305"/>
      <c r="JRM305"/>
      <c r="JRN305"/>
      <c r="JRO305"/>
      <c r="JRP305"/>
      <c r="JRQ305"/>
      <c r="JRR305"/>
      <c r="JRS305"/>
      <c r="JRT305"/>
      <c r="JRU305"/>
      <c r="JRV305"/>
      <c r="JRW305"/>
      <c r="JRX305"/>
      <c r="JRY305"/>
      <c r="JRZ305"/>
      <c r="JSA305"/>
      <c r="JSB305"/>
      <c r="JSC305"/>
      <c r="JSD305"/>
      <c r="JSE305"/>
      <c r="JSF305"/>
      <c r="JSG305"/>
      <c r="JSH305"/>
      <c r="JSI305"/>
      <c r="JSJ305"/>
      <c r="JSK305"/>
      <c r="JSL305"/>
      <c r="JSM305"/>
      <c r="JSN305"/>
      <c r="JSO305"/>
      <c r="JSP305"/>
      <c r="JSQ305"/>
      <c r="JSR305"/>
      <c r="JSS305"/>
      <c r="JST305"/>
      <c r="JSU305"/>
      <c r="JSV305"/>
      <c r="JSW305"/>
      <c r="JSX305"/>
      <c r="JSY305"/>
      <c r="JSZ305"/>
      <c r="JTA305"/>
      <c r="JTB305"/>
      <c r="JTC305"/>
      <c r="JTD305"/>
      <c r="JTE305"/>
      <c r="JTF305"/>
      <c r="JTG305"/>
      <c r="JTH305"/>
      <c r="JTI305"/>
      <c r="JTJ305"/>
      <c r="JTK305"/>
      <c r="JTL305"/>
      <c r="JTM305"/>
      <c r="JTN305"/>
      <c r="JTO305"/>
      <c r="JTP305"/>
      <c r="JTQ305"/>
      <c r="JTR305"/>
      <c r="JTS305"/>
      <c r="JTT305"/>
      <c r="JTU305"/>
      <c r="JTV305"/>
      <c r="JTW305"/>
      <c r="JTX305"/>
      <c r="JTY305"/>
      <c r="JTZ305"/>
      <c r="JUA305"/>
      <c r="JUB305"/>
      <c r="JUC305"/>
      <c r="JUD305"/>
      <c r="JUE305"/>
      <c r="JUF305"/>
      <c r="JUG305"/>
      <c r="JUH305"/>
      <c r="JUI305"/>
      <c r="JUJ305"/>
      <c r="JUK305"/>
      <c r="JUL305"/>
      <c r="JUM305"/>
      <c r="JUN305"/>
      <c r="JUO305"/>
      <c r="JUP305"/>
      <c r="JUQ305"/>
      <c r="JUR305"/>
      <c r="JUS305"/>
      <c r="JUT305"/>
      <c r="JUU305"/>
      <c r="JUV305"/>
      <c r="JUW305"/>
      <c r="JUX305"/>
      <c r="JUY305"/>
      <c r="JUZ305"/>
      <c r="JVA305"/>
      <c r="JVB305"/>
      <c r="JVC305"/>
      <c r="JVD305"/>
      <c r="JVE305"/>
      <c r="JVF305"/>
      <c r="JVG305"/>
      <c r="JVH305"/>
      <c r="JVI305"/>
      <c r="JVJ305"/>
      <c r="JVK305"/>
      <c r="JVL305"/>
      <c r="JVM305"/>
      <c r="JVN305"/>
      <c r="JVO305"/>
      <c r="JVP305"/>
      <c r="JVQ305"/>
      <c r="JVR305"/>
      <c r="JVS305"/>
      <c r="JVT305"/>
      <c r="JVU305"/>
      <c r="JVV305"/>
      <c r="JVW305"/>
      <c r="JVX305"/>
      <c r="JVY305"/>
      <c r="JVZ305"/>
      <c r="JWA305"/>
      <c r="JWB305"/>
      <c r="JWC305"/>
      <c r="JWD305"/>
      <c r="JWE305"/>
      <c r="JWF305"/>
      <c r="JWG305"/>
      <c r="JWH305"/>
      <c r="JWI305"/>
      <c r="JWJ305"/>
      <c r="JWK305"/>
      <c r="JWL305"/>
      <c r="JWM305"/>
      <c r="JWN305"/>
      <c r="JWO305"/>
      <c r="JWP305"/>
      <c r="JWQ305"/>
      <c r="JWR305"/>
      <c r="JWS305"/>
      <c r="JWT305"/>
      <c r="JWU305"/>
      <c r="JWV305"/>
      <c r="JWW305"/>
      <c r="JWX305"/>
      <c r="JWY305"/>
      <c r="JWZ305"/>
      <c r="JXA305"/>
      <c r="JXB305"/>
      <c r="JXC305"/>
      <c r="JXD305"/>
      <c r="JXE305"/>
      <c r="JXF305"/>
      <c r="JXG305"/>
      <c r="JXH305"/>
      <c r="JXI305"/>
      <c r="JXJ305"/>
      <c r="JXK305"/>
      <c r="JXL305"/>
      <c r="JXM305"/>
      <c r="JXN305"/>
      <c r="JXO305"/>
      <c r="JXP305"/>
      <c r="JXQ305"/>
      <c r="JXR305"/>
      <c r="JXS305"/>
      <c r="JXT305"/>
      <c r="JXU305"/>
      <c r="JXV305"/>
      <c r="JXW305"/>
      <c r="JXX305"/>
      <c r="JXY305"/>
      <c r="JXZ305"/>
      <c r="JYA305"/>
      <c r="JYB305"/>
      <c r="JYC305"/>
      <c r="JYD305"/>
      <c r="JYE305"/>
      <c r="JYF305"/>
      <c r="JYG305"/>
      <c r="JYH305"/>
      <c r="JYI305"/>
      <c r="JYJ305"/>
      <c r="JYK305"/>
      <c r="JYL305"/>
      <c r="JYM305"/>
      <c r="JYN305"/>
      <c r="JYO305"/>
      <c r="JYP305"/>
      <c r="JYQ305"/>
      <c r="JYR305"/>
      <c r="JYS305"/>
      <c r="JYT305"/>
      <c r="JYU305"/>
      <c r="JYV305"/>
      <c r="JYW305"/>
      <c r="JYX305"/>
      <c r="JYY305"/>
      <c r="JYZ305"/>
      <c r="JZA305"/>
      <c r="JZB305"/>
      <c r="JZC305"/>
      <c r="JZD305"/>
      <c r="JZE305"/>
      <c r="JZF305"/>
      <c r="JZG305"/>
      <c r="JZH305"/>
      <c r="JZI305"/>
      <c r="JZJ305"/>
      <c r="JZK305"/>
      <c r="JZL305"/>
      <c r="JZM305"/>
      <c r="JZN305"/>
      <c r="JZO305"/>
      <c r="JZP305"/>
      <c r="JZQ305"/>
      <c r="JZR305"/>
      <c r="JZS305"/>
      <c r="JZT305"/>
      <c r="JZU305"/>
      <c r="JZV305"/>
      <c r="JZW305"/>
      <c r="JZX305"/>
      <c r="JZY305"/>
      <c r="JZZ305"/>
      <c r="KAA305"/>
      <c r="KAB305"/>
      <c r="KAC305"/>
      <c r="KAD305"/>
      <c r="KAE305"/>
      <c r="KAF305"/>
      <c r="KAG305"/>
      <c r="KAH305"/>
      <c r="KAI305"/>
      <c r="KAJ305"/>
      <c r="KAK305"/>
      <c r="KAL305"/>
      <c r="KAM305"/>
      <c r="KAN305"/>
      <c r="KAO305"/>
      <c r="KAP305"/>
      <c r="KAQ305"/>
      <c r="KAR305"/>
      <c r="KAS305"/>
      <c r="KAT305"/>
      <c r="KAU305"/>
      <c r="KAV305"/>
      <c r="KAW305"/>
      <c r="KAX305"/>
      <c r="KAY305"/>
      <c r="KAZ305"/>
      <c r="KBA305"/>
      <c r="KBB305"/>
      <c r="KBC305"/>
      <c r="KBD305"/>
      <c r="KBE305"/>
      <c r="KBF305"/>
      <c r="KBG305"/>
      <c r="KBH305"/>
      <c r="KBI305"/>
      <c r="KBJ305"/>
      <c r="KBK305"/>
      <c r="KBL305"/>
      <c r="KBM305"/>
      <c r="KBN305"/>
      <c r="KBO305"/>
      <c r="KBP305"/>
      <c r="KBQ305"/>
      <c r="KBR305"/>
      <c r="KBS305"/>
      <c r="KBT305"/>
      <c r="KBU305"/>
      <c r="KBV305"/>
      <c r="KBW305"/>
      <c r="KBX305"/>
      <c r="KBY305"/>
      <c r="KBZ305"/>
      <c r="KCA305"/>
      <c r="KCB305"/>
      <c r="KCC305"/>
      <c r="KCD305"/>
      <c r="KCE305"/>
      <c r="KCF305"/>
      <c r="KCG305"/>
      <c r="KCH305"/>
      <c r="KCI305"/>
      <c r="KCJ305"/>
      <c r="KCK305"/>
      <c r="KCL305"/>
      <c r="KCM305"/>
      <c r="KCN305"/>
      <c r="KCO305"/>
      <c r="KCP305"/>
      <c r="KCQ305"/>
      <c r="KCR305"/>
      <c r="KCS305"/>
      <c r="KCT305"/>
      <c r="KCU305"/>
      <c r="KCV305"/>
      <c r="KCW305"/>
      <c r="KCX305"/>
      <c r="KCY305"/>
      <c r="KCZ305"/>
      <c r="KDA305"/>
      <c r="KDB305"/>
      <c r="KDC305"/>
      <c r="KDD305"/>
      <c r="KDE305"/>
      <c r="KDF305"/>
      <c r="KDG305"/>
      <c r="KDH305"/>
      <c r="KDI305"/>
      <c r="KDJ305"/>
      <c r="KDK305"/>
      <c r="KDL305"/>
      <c r="KDM305"/>
      <c r="KDN305"/>
      <c r="KDO305"/>
      <c r="KDP305"/>
      <c r="KDQ305"/>
      <c r="KDR305"/>
      <c r="KDS305"/>
      <c r="KDT305"/>
      <c r="KDU305"/>
      <c r="KDV305"/>
      <c r="KDW305"/>
      <c r="KDX305"/>
      <c r="KDY305"/>
      <c r="KDZ305"/>
      <c r="KEA305"/>
      <c r="KEB305"/>
      <c r="KEC305"/>
      <c r="KED305"/>
      <c r="KEE305"/>
      <c r="KEF305"/>
      <c r="KEG305"/>
      <c r="KEH305"/>
      <c r="KEI305"/>
      <c r="KEJ305"/>
      <c r="KEK305"/>
      <c r="KEL305"/>
      <c r="KEM305"/>
      <c r="KEN305"/>
      <c r="KEO305"/>
      <c r="KEP305"/>
      <c r="KEQ305"/>
      <c r="KER305"/>
      <c r="KES305"/>
      <c r="KET305"/>
      <c r="KEU305"/>
      <c r="KEV305"/>
      <c r="KEW305"/>
      <c r="KEX305"/>
      <c r="KEY305"/>
      <c r="KEZ305"/>
      <c r="KFA305"/>
      <c r="KFB305"/>
      <c r="KFC305"/>
      <c r="KFD305"/>
      <c r="KFE305"/>
      <c r="KFF305"/>
      <c r="KFG305"/>
      <c r="KFH305"/>
      <c r="KFI305"/>
      <c r="KFJ305"/>
      <c r="KFK305"/>
      <c r="KFL305"/>
      <c r="KFM305"/>
      <c r="KFN305"/>
      <c r="KFO305"/>
      <c r="KFP305"/>
      <c r="KFQ305"/>
      <c r="KFR305"/>
      <c r="KFS305"/>
      <c r="KFT305"/>
      <c r="KFU305"/>
      <c r="KFV305"/>
      <c r="KFW305"/>
      <c r="KFX305"/>
      <c r="KFY305"/>
      <c r="KFZ305"/>
      <c r="KGA305"/>
      <c r="KGB305"/>
      <c r="KGC305"/>
      <c r="KGD305"/>
      <c r="KGE305"/>
      <c r="KGF305"/>
      <c r="KGG305"/>
      <c r="KGH305"/>
      <c r="KGI305"/>
      <c r="KGJ305"/>
      <c r="KGK305"/>
      <c r="KGL305"/>
      <c r="KGM305"/>
      <c r="KGN305"/>
      <c r="KGO305"/>
      <c r="KGP305"/>
      <c r="KGQ305"/>
      <c r="KGR305"/>
      <c r="KGS305"/>
      <c r="KGT305"/>
      <c r="KGU305"/>
      <c r="KGV305"/>
      <c r="KGW305"/>
      <c r="KGX305"/>
      <c r="KGY305"/>
      <c r="KGZ305"/>
      <c r="KHA305"/>
      <c r="KHB305"/>
      <c r="KHC305"/>
      <c r="KHD305"/>
      <c r="KHE305"/>
      <c r="KHF305"/>
      <c r="KHG305"/>
      <c r="KHH305"/>
      <c r="KHI305"/>
      <c r="KHJ305"/>
      <c r="KHK305"/>
      <c r="KHL305"/>
      <c r="KHM305"/>
      <c r="KHN305"/>
      <c r="KHO305"/>
      <c r="KHP305"/>
      <c r="KHQ305"/>
      <c r="KHR305"/>
      <c r="KHS305"/>
      <c r="KHT305"/>
      <c r="KHU305"/>
      <c r="KHV305"/>
      <c r="KHW305"/>
      <c r="KHX305"/>
      <c r="KHY305"/>
      <c r="KHZ305"/>
      <c r="KIA305"/>
      <c r="KIB305"/>
      <c r="KIC305"/>
      <c r="KID305"/>
      <c r="KIE305"/>
      <c r="KIF305"/>
      <c r="KIG305"/>
      <c r="KIH305"/>
      <c r="KII305"/>
      <c r="KIJ305"/>
      <c r="KIK305"/>
      <c r="KIL305"/>
      <c r="KIM305"/>
      <c r="KIN305"/>
      <c r="KIO305"/>
      <c r="KIP305"/>
      <c r="KIQ305"/>
      <c r="KIR305"/>
      <c r="KIS305"/>
      <c r="KIT305"/>
      <c r="KIU305"/>
      <c r="KIV305"/>
      <c r="KIW305"/>
      <c r="KIX305"/>
      <c r="KIY305"/>
      <c r="KIZ305"/>
      <c r="KJA305"/>
      <c r="KJB305"/>
      <c r="KJC305"/>
      <c r="KJD305"/>
      <c r="KJE305"/>
      <c r="KJF305"/>
      <c r="KJG305"/>
      <c r="KJH305"/>
      <c r="KJI305"/>
      <c r="KJJ305"/>
      <c r="KJK305"/>
      <c r="KJL305"/>
      <c r="KJM305"/>
      <c r="KJN305"/>
      <c r="KJO305"/>
      <c r="KJP305"/>
      <c r="KJQ305"/>
      <c r="KJR305"/>
      <c r="KJS305"/>
      <c r="KJT305"/>
      <c r="KJU305"/>
      <c r="KJV305"/>
      <c r="KJW305"/>
      <c r="KJX305"/>
      <c r="KJY305"/>
      <c r="KJZ305"/>
      <c r="KKA305"/>
      <c r="KKB305"/>
      <c r="KKC305"/>
      <c r="KKD305"/>
      <c r="KKE305"/>
      <c r="KKF305"/>
      <c r="KKG305"/>
      <c r="KKH305"/>
      <c r="KKI305"/>
      <c r="KKJ305"/>
      <c r="KKK305"/>
      <c r="KKL305"/>
      <c r="KKM305"/>
      <c r="KKN305"/>
      <c r="KKO305"/>
      <c r="KKP305"/>
      <c r="KKQ305"/>
      <c r="KKR305"/>
      <c r="KKS305"/>
      <c r="KKT305"/>
      <c r="KKU305"/>
      <c r="KKV305"/>
      <c r="KKW305"/>
      <c r="KKX305"/>
      <c r="KKY305"/>
      <c r="KKZ305"/>
      <c r="KLA305"/>
      <c r="KLB305"/>
      <c r="KLC305"/>
      <c r="KLD305"/>
      <c r="KLE305"/>
      <c r="KLF305"/>
      <c r="KLG305"/>
      <c r="KLH305"/>
      <c r="KLI305"/>
      <c r="KLJ305"/>
      <c r="KLK305"/>
      <c r="KLL305"/>
      <c r="KLM305"/>
      <c r="KLN305"/>
      <c r="KLO305"/>
      <c r="KLP305"/>
      <c r="KLQ305"/>
      <c r="KLR305"/>
      <c r="KLS305"/>
      <c r="KLT305"/>
      <c r="KLU305"/>
      <c r="KLV305"/>
      <c r="KLW305"/>
      <c r="KLX305"/>
      <c r="KLY305"/>
      <c r="KLZ305"/>
      <c r="KMA305"/>
      <c r="KMB305"/>
      <c r="KMC305"/>
      <c r="KMD305"/>
      <c r="KME305"/>
      <c r="KMF305"/>
      <c r="KMG305"/>
      <c r="KMH305"/>
      <c r="KMI305"/>
      <c r="KMJ305"/>
      <c r="KMK305"/>
      <c r="KML305"/>
      <c r="KMM305"/>
      <c r="KMN305"/>
      <c r="KMO305"/>
      <c r="KMP305"/>
      <c r="KMQ305"/>
      <c r="KMR305"/>
      <c r="KMS305"/>
      <c r="KMT305"/>
      <c r="KMU305"/>
      <c r="KMV305"/>
      <c r="KMW305"/>
      <c r="KMX305"/>
      <c r="KMY305"/>
      <c r="KMZ305"/>
      <c r="KNA305"/>
      <c r="KNB305"/>
      <c r="KNC305"/>
      <c r="KND305"/>
      <c r="KNE305"/>
      <c r="KNF305"/>
      <c r="KNG305"/>
      <c r="KNH305"/>
      <c r="KNI305"/>
      <c r="KNJ305"/>
      <c r="KNK305"/>
      <c r="KNL305"/>
      <c r="KNM305"/>
      <c r="KNN305"/>
      <c r="KNO305"/>
      <c r="KNP305"/>
      <c r="KNQ305"/>
      <c r="KNR305"/>
      <c r="KNS305"/>
      <c r="KNT305"/>
      <c r="KNU305"/>
      <c r="KNV305"/>
      <c r="KNW305"/>
      <c r="KNX305"/>
      <c r="KNY305"/>
      <c r="KNZ305"/>
      <c r="KOA305"/>
      <c r="KOB305"/>
      <c r="KOC305"/>
      <c r="KOD305"/>
      <c r="KOE305"/>
      <c r="KOF305"/>
      <c r="KOG305"/>
      <c r="KOH305"/>
      <c r="KOI305"/>
      <c r="KOJ305"/>
      <c r="KOK305"/>
      <c r="KOL305"/>
      <c r="KOM305"/>
      <c r="KON305"/>
      <c r="KOO305"/>
      <c r="KOP305"/>
      <c r="KOQ305"/>
      <c r="KOR305"/>
      <c r="KOS305"/>
      <c r="KOT305"/>
      <c r="KOU305"/>
      <c r="KOV305"/>
      <c r="KOW305"/>
      <c r="KOX305"/>
      <c r="KOY305"/>
      <c r="KOZ305"/>
      <c r="KPA305"/>
      <c r="KPB305"/>
      <c r="KPC305"/>
      <c r="KPD305"/>
      <c r="KPE305"/>
      <c r="KPF305"/>
      <c r="KPG305"/>
      <c r="KPH305"/>
      <c r="KPI305"/>
      <c r="KPJ305"/>
      <c r="KPK305"/>
      <c r="KPL305"/>
      <c r="KPM305"/>
      <c r="KPN305"/>
      <c r="KPO305"/>
      <c r="KPP305"/>
      <c r="KPQ305"/>
      <c r="KPR305"/>
      <c r="KPS305"/>
      <c r="KPT305"/>
      <c r="KPU305"/>
      <c r="KPV305"/>
      <c r="KPW305"/>
      <c r="KPX305"/>
      <c r="KPY305"/>
      <c r="KPZ305"/>
      <c r="KQA305"/>
      <c r="KQB305"/>
      <c r="KQC305"/>
      <c r="KQD305"/>
      <c r="KQE305"/>
      <c r="KQF305"/>
      <c r="KQG305"/>
      <c r="KQH305"/>
      <c r="KQI305"/>
      <c r="KQJ305"/>
      <c r="KQK305"/>
      <c r="KQL305"/>
      <c r="KQM305"/>
      <c r="KQN305"/>
      <c r="KQO305"/>
      <c r="KQP305"/>
      <c r="KQQ305"/>
      <c r="KQR305"/>
      <c r="KQS305"/>
      <c r="KQT305"/>
      <c r="KQU305"/>
      <c r="KQV305"/>
      <c r="KQW305"/>
      <c r="KQX305"/>
      <c r="KQY305"/>
      <c r="KQZ305"/>
      <c r="KRA305"/>
      <c r="KRB305"/>
      <c r="KRC305"/>
      <c r="KRD305"/>
      <c r="KRE305"/>
      <c r="KRF305"/>
      <c r="KRG305"/>
      <c r="KRH305"/>
      <c r="KRI305"/>
      <c r="KRJ305"/>
      <c r="KRK305"/>
      <c r="KRL305"/>
      <c r="KRM305"/>
      <c r="KRN305"/>
      <c r="KRO305"/>
      <c r="KRP305"/>
      <c r="KRQ305"/>
      <c r="KRR305"/>
      <c r="KRS305"/>
      <c r="KRT305"/>
      <c r="KRU305"/>
      <c r="KRV305"/>
      <c r="KRW305"/>
      <c r="KRX305"/>
      <c r="KRY305"/>
      <c r="KRZ305"/>
      <c r="KSA305"/>
      <c r="KSB305"/>
      <c r="KSC305"/>
      <c r="KSD305"/>
      <c r="KSE305"/>
      <c r="KSF305"/>
      <c r="KSG305"/>
      <c r="KSH305"/>
      <c r="KSI305"/>
      <c r="KSJ305"/>
      <c r="KSK305"/>
      <c r="KSL305"/>
      <c r="KSM305"/>
      <c r="KSN305"/>
      <c r="KSO305"/>
      <c r="KSP305"/>
      <c r="KSQ305"/>
      <c r="KSR305"/>
      <c r="KSS305"/>
      <c r="KST305"/>
      <c r="KSU305"/>
      <c r="KSV305"/>
      <c r="KSW305"/>
      <c r="KSX305"/>
      <c r="KSY305"/>
      <c r="KSZ305"/>
      <c r="KTA305"/>
      <c r="KTB305"/>
      <c r="KTC305"/>
      <c r="KTD305"/>
      <c r="KTE305"/>
      <c r="KTF305"/>
      <c r="KTG305"/>
      <c r="KTH305"/>
      <c r="KTI305"/>
      <c r="KTJ305"/>
      <c r="KTK305"/>
      <c r="KTL305"/>
      <c r="KTM305"/>
      <c r="KTN305"/>
      <c r="KTO305"/>
      <c r="KTP305"/>
      <c r="KTQ305"/>
      <c r="KTR305"/>
      <c r="KTS305"/>
      <c r="KTT305"/>
      <c r="KTU305"/>
      <c r="KTV305"/>
      <c r="KTW305"/>
      <c r="KTX305"/>
      <c r="KTY305"/>
      <c r="KTZ305"/>
      <c r="KUA305"/>
      <c r="KUB305"/>
      <c r="KUC305"/>
      <c r="KUD305"/>
      <c r="KUE305"/>
      <c r="KUF305"/>
      <c r="KUG305"/>
      <c r="KUH305"/>
      <c r="KUI305"/>
      <c r="KUJ305"/>
      <c r="KUK305"/>
      <c r="KUL305"/>
      <c r="KUM305"/>
      <c r="KUN305"/>
      <c r="KUO305"/>
      <c r="KUP305"/>
      <c r="KUQ305"/>
      <c r="KUR305"/>
      <c r="KUS305"/>
      <c r="KUT305"/>
      <c r="KUU305"/>
      <c r="KUV305"/>
      <c r="KUW305"/>
      <c r="KUX305"/>
      <c r="KUY305"/>
      <c r="KUZ305"/>
      <c r="KVA305"/>
      <c r="KVB305"/>
      <c r="KVC305"/>
      <c r="KVD305"/>
      <c r="KVE305"/>
      <c r="KVF305"/>
      <c r="KVG305"/>
      <c r="KVH305"/>
      <c r="KVI305"/>
      <c r="KVJ305"/>
      <c r="KVK305"/>
      <c r="KVL305"/>
      <c r="KVM305"/>
      <c r="KVN305"/>
      <c r="KVO305"/>
      <c r="KVP305"/>
      <c r="KVQ305"/>
      <c r="KVR305"/>
      <c r="KVS305"/>
      <c r="KVT305"/>
      <c r="KVU305"/>
      <c r="KVV305"/>
      <c r="KVW305"/>
      <c r="KVX305"/>
      <c r="KVY305"/>
      <c r="KVZ305"/>
      <c r="KWA305"/>
      <c r="KWB305"/>
      <c r="KWC305"/>
      <c r="KWD305"/>
      <c r="KWE305"/>
      <c r="KWF305"/>
      <c r="KWG305"/>
      <c r="KWH305"/>
      <c r="KWI305"/>
      <c r="KWJ305"/>
      <c r="KWK305"/>
      <c r="KWL305"/>
      <c r="KWM305"/>
      <c r="KWN305"/>
      <c r="KWO305"/>
      <c r="KWP305"/>
      <c r="KWQ305"/>
      <c r="KWR305"/>
      <c r="KWS305"/>
      <c r="KWT305"/>
      <c r="KWU305"/>
      <c r="KWV305"/>
      <c r="KWW305"/>
      <c r="KWX305"/>
      <c r="KWY305"/>
      <c r="KWZ305"/>
      <c r="KXA305"/>
      <c r="KXB305"/>
      <c r="KXC305"/>
      <c r="KXD305"/>
      <c r="KXE305"/>
      <c r="KXF305"/>
      <c r="KXG305"/>
      <c r="KXH305"/>
      <c r="KXI305"/>
      <c r="KXJ305"/>
      <c r="KXK305"/>
      <c r="KXL305"/>
      <c r="KXM305"/>
      <c r="KXN305"/>
      <c r="KXO305"/>
      <c r="KXP305"/>
      <c r="KXQ305"/>
      <c r="KXR305"/>
      <c r="KXS305"/>
      <c r="KXT305"/>
      <c r="KXU305"/>
      <c r="KXV305"/>
      <c r="KXW305"/>
      <c r="KXX305"/>
      <c r="KXY305"/>
      <c r="KXZ305"/>
      <c r="KYA305"/>
      <c r="KYB305"/>
      <c r="KYC305"/>
      <c r="KYD305"/>
      <c r="KYE305"/>
      <c r="KYF305"/>
      <c r="KYG305"/>
      <c r="KYH305"/>
      <c r="KYI305"/>
      <c r="KYJ305"/>
      <c r="KYK305"/>
      <c r="KYL305"/>
      <c r="KYM305"/>
      <c r="KYN305"/>
      <c r="KYO305"/>
      <c r="KYP305"/>
      <c r="KYQ305"/>
      <c r="KYR305"/>
      <c r="KYS305"/>
      <c r="KYT305"/>
      <c r="KYU305"/>
      <c r="KYV305"/>
      <c r="KYW305"/>
      <c r="KYX305"/>
      <c r="KYY305"/>
      <c r="KYZ305"/>
      <c r="KZA305"/>
      <c r="KZB305"/>
      <c r="KZC305"/>
      <c r="KZD305"/>
      <c r="KZE305"/>
      <c r="KZF305"/>
      <c r="KZG305"/>
      <c r="KZH305"/>
      <c r="KZI305"/>
      <c r="KZJ305"/>
      <c r="KZK305"/>
      <c r="KZL305"/>
      <c r="KZM305"/>
      <c r="KZN305"/>
      <c r="KZO305"/>
      <c r="KZP305"/>
      <c r="KZQ305"/>
      <c r="KZR305"/>
      <c r="KZS305"/>
      <c r="KZT305"/>
      <c r="KZU305"/>
      <c r="KZV305"/>
      <c r="KZW305"/>
      <c r="KZX305"/>
      <c r="KZY305"/>
      <c r="KZZ305"/>
      <c r="LAA305"/>
      <c r="LAB305"/>
      <c r="LAC305"/>
      <c r="LAD305"/>
      <c r="LAE305"/>
      <c r="LAF305"/>
      <c r="LAG305"/>
      <c r="LAH305"/>
      <c r="LAI305"/>
      <c r="LAJ305"/>
      <c r="LAK305"/>
      <c r="LAL305"/>
      <c r="LAM305"/>
      <c r="LAN305"/>
      <c r="LAO305"/>
      <c r="LAP305"/>
      <c r="LAQ305"/>
      <c r="LAR305"/>
      <c r="LAS305"/>
      <c r="LAT305"/>
      <c r="LAU305"/>
      <c r="LAV305"/>
      <c r="LAW305"/>
      <c r="LAX305"/>
      <c r="LAY305"/>
      <c r="LAZ305"/>
      <c r="LBA305"/>
      <c r="LBB305"/>
      <c r="LBC305"/>
      <c r="LBD305"/>
      <c r="LBE305"/>
      <c r="LBF305"/>
      <c r="LBG305"/>
      <c r="LBH305"/>
      <c r="LBI305"/>
      <c r="LBJ305"/>
      <c r="LBK305"/>
      <c r="LBL305"/>
      <c r="LBM305"/>
      <c r="LBN305"/>
      <c r="LBO305"/>
      <c r="LBP305"/>
      <c r="LBQ305"/>
      <c r="LBR305"/>
      <c r="LBS305"/>
      <c r="LBT305"/>
      <c r="LBU305"/>
      <c r="LBV305"/>
      <c r="LBW305"/>
      <c r="LBX305"/>
      <c r="LBY305"/>
      <c r="LBZ305"/>
      <c r="LCA305"/>
      <c r="LCB305"/>
      <c r="LCC305"/>
      <c r="LCD305"/>
      <c r="LCE305"/>
      <c r="LCF305"/>
      <c r="LCG305"/>
      <c r="LCH305"/>
      <c r="LCI305"/>
      <c r="LCJ305"/>
      <c r="LCK305"/>
      <c r="LCL305"/>
      <c r="LCM305"/>
      <c r="LCN305"/>
      <c r="LCO305"/>
      <c r="LCP305"/>
      <c r="LCQ305"/>
      <c r="LCR305"/>
      <c r="LCS305"/>
      <c r="LCT305"/>
      <c r="LCU305"/>
      <c r="LCV305"/>
      <c r="LCW305"/>
      <c r="LCX305"/>
      <c r="LCY305"/>
      <c r="LCZ305"/>
      <c r="LDA305"/>
      <c r="LDB305"/>
      <c r="LDC305"/>
      <c r="LDD305"/>
      <c r="LDE305"/>
      <c r="LDF305"/>
      <c r="LDG305"/>
      <c r="LDH305"/>
      <c r="LDI305"/>
      <c r="LDJ305"/>
      <c r="LDK305"/>
      <c r="LDL305"/>
      <c r="LDM305"/>
      <c r="LDN305"/>
      <c r="LDO305"/>
      <c r="LDP305"/>
      <c r="LDQ305"/>
      <c r="LDR305"/>
      <c r="LDS305"/>
      <c r="LDT305"/>
      <c r="LDU305"/>
      <c r="LDV305"/>
      <c r="LDW305"/>
      <c r="LDX305"/>
      <c r="LDY305"/>
      <c r="LDZ305"/>
      <c r="LEA305"/>
      <c r="LEB305"/>
      <c r="LEC305"/>
      <c r="LED305"/>
      <c r="LEE305"/>
      <c r="LEF305"/>
      <c r="LEG305"/>
      <c r="LEH305"/>
      <c r="LEI305"/>
      <c r="LEJ305"/>
      <c r="LEK305"/>
      <c r="LEL305"/>
      <c r="LEM305"/>
      <c r="LEN305"/>
      <c r="LEO305"/>
      <c r="LEP305"/>
      <c r="LEQ305"/>
      <c r="LER305"/>
      <c r="LES305"/>
      <c r="LET305"/>
      <c r="LEU305"/>
      <c r="LEV305"/>
      <c r="LEW305"/>
      <c r="LEX305"/>
      <c r="LEY305"/>
      <c r="LEZ305"/>
      <c r="LFA305"/>
      <c r="LFB305"/>
      <c r="LFC305"/>
      <c r="LFD305"/>
      <c r="LFE305"/>
      <c r="LFF305"/>
      <c r="LFG305"/>
      <c r="LFH305"/>
      <c r="LFI305"/>
      <c r="LFJ305"/>
      <c r="LFK305"/>
      <c r="LFL305"/>
      <c r="LFM305"/>
      <c r="LFN305"/>
      <c r="LFO305"/>
      <c r="LFP305"/>
      <c r="LFQ305"/>
      <c r="LFR305"/>
      <c r="LFS305"/>
      <c r="LFT305"/>
      <c r="LFU305"/>
      <c r="LFV305"/>
      <c r="LFW305"/>
      <c r="LFX305"/>
      <c r="LFY305"/>
      <c r="LFZ305"/>
      <c r="LGA305"/>
      <c r="LGB305"/>
      <c r="LGC305"/>
      <c r="LGD305"/>
      <c r="LGE305"/>
      <c r="LGF305"/>
      <c r="LGG305"/>
      <c r="LGH305"/>
      <c r="LGI305"/>
      <c r="LGJ305"/>
      <c r="LGK305"/>
      <c r="LGL305"/>
      <c r="LGM305"/>
      <c r="LGN305"/>
      <c r="LGO305"/>
      <c r="LGP305"/>
      <c r="LGQ305"/>
      <c r="LGR305"/>
      <c r="LGS305"/>
      <c r="LGT305"/>
      <c r="LGU305"/>
      <c r="LGV305"/>
      <c r="LGW305"/>
      <c r="LGX305"/>
      <c r="LGY305"/>
      <c r="LGZ305"/>
      <c r="LHA305"/>
      <c r="LHB305"/>
      <c r="LHC305"/>
      <c r="LHD305"/>
      <c r="LHE305"/>
      <c r="LHF305"/>
      <c r="LHG305"/>
      <c r="LHH305"/>
      <c r="LHI305"/>
      <c r="LHJ305"/>
      <c r="LHK305"/>
      <c r="LHL305"/>
      <c r="LHM305"/>
      <c r="LHN305"/>
      <c r="LHO305"/>
      <c r="LHP305"/>
      <c r="LHQ305"/>
      <c r="LHR305"/>
      <c r="LHS305"/>
      <c r="LHT305"/>
      <c r="LHU305"/>
      <c r="LHV305"/>
      <c r="LHW305"/>
      <c r="LHX305"/>
      <c r="LHY305"/>
      <c r="LHZ305"/>
      <c r="LIA305"/>
      <c r="LIB305"/>
      <c r="LIC305"/>
      <c r="LID305"/>
      <c r="LIE305"/>
      <c r="LIF305"/>
      <c r="LIG305"/>
      <c r="LIH305"/>
      <c r="LII305"/>
      <c r="LIJ305"/>
      <c r="LIK305"/>
      <c r="LIL305"/>
      <c r="LIM305"/>
      <c r="LIN305"/>
      <c r="LIO305"/>
      <c r="LIP305"/>
      <c r="LIQ305"/>
      <c r="LIR305"/>
      <c r="LIS305"/>
      <c r="LIT305"/>
      <c r="LIU305"/>
      <c r="LIV305"/>
      <c r="LIW305"/>
      <c r="LIX305"/>
      <c r="LIY305"/>
      <c r="LIZ305"/>
      <c r="LJA305"/>
      <c r="LJB305"/>
      <c r="LJC305"/>
      <c r="LJD305"/>
      <c r="LJE305"/>
      <c r="LJF305"/>
      <c r="LJG305"/>
      <c r="LJH305"/>
      <c r="LJI305"/>
      <c r="LJJ305"/>
      <c r="LJK305"/>
      <c r="LJL305"/>
      <c r="LJM305"/>
      <c r="LJN305"/>
      <c r="LJO305"/>
      <c r="LJP305"/>
      <c r="LJQ305"/>
      <c r="LJR305"/>
      <c r="LJS305"/>
      <c r="LJT305"/>
      <c r="LJU305"/>
      <c r="LJV305"/>
      <c r="LJW305"/>
      <c r="LJX305"/>
      <c r="LJY305"/>
      <c r="LJZ305"/>
      <c r="LKA305"/>
      <c r="LKB305"/>
      <c r="LKC305"/>
      <c r="LKD305"/>
      <c r="LKE305"/>
      <c r="LKF305"/>
      <c r="LKG305"/>
      <c r="LKH305"/>
      <c r="LKI305"/>
      <c r="LKJ305"/>
      <c r="LKK305"/>
      <c r="LKL305"/>
      <c r="LKM305"/>
      <c r="LKN305"/>
      <c r="LKO305"/>
      <c r="LKP305"/>
      <c r="LKQ305"/>
      <c r="LKR305"/>
      <c r="LKS305"/>
      <c r="LKT305"/>
      <c r="LKU305"/>
      <c r="LKV305"/>
      <c r="LKW305"/>
      <c r="LKX305"/>
      <c r="LKY305"/>
      <c r="LKZ305"/>
      <c r="LLA305"/>
      <c r="LLB305"/>
      <c r="LLC305"/>
      <c r="LLD305"/>
      <c r="LLE305"/>
      <c r="LLF305"/>
      <c r="LLG305"/>
      <c r="LLH305"/>
      <c r="LLI305"/>
      <c r="LLJ305"/>
      <c r="LLK305"/>
      <c r="LLL305"/>
      <c r="LLM305"/>
      <c r="LLN305"/>
      <c r="LLO305"/>
      <c r="LLP305"/>
      <c r="LLQ305"/>
      <c r="LLR305"/>
      <c r="LLS305"/>
      <c r="LLT305"/>
      <c r="LLU305"/>
      <c r="LLV305"/>
      <c r="LLW305"/>
      <c r="LLX305"/>
      <c r="LLY305"/>
      <c r="LLZ305"/>
      <c r="LMA305"/>
      <c r="LMB305"/>
      <c r="LMC305"/>
      <c r="LMD305"/>
      <c r="LME305"/>
      <c r="LMF305"/>
      <c r="LMG305"/>
      <c r="LMH305"/>
      <c r="LMI305"/>
      <c r="LMJ305"/>
      <c r="LMK305"/>
      <c r="LML305"/>
      <c r="LMM305"/>
      <c r="LMN305"/>
      <c r="LMO305"/>
      <c r="LMP305"/>
      <c r="LMQ305"/>
      <c r="LMR305"/>
      <c r="LMS305"/>
      <c r="LMT305"/>
      <c r="LMU305"/>
      <c r="LMV305"/>
      <c r="LMW305"/>
      <c r="LMX305"/>
      <c r="LMY305"/>
      <c r="LMZ305"/>
      <c r="LNA305"/>
      <c r="LNB305"/>
      <c r="LNC305"/>
      <c r="LND305"/>
      <c r="LNE305"/>
      <c r="LNF305"/>
      <c r="LNG305"/>
      <c r="LNH305"/>
      <c r="LNI305"/>
      <c r="LNJ305"/>
      <c r="LNK305"/>
      <c r="LNL305"/>
      <c r="LNM305"/>
      <c r="LNN305"/>
      <c r="LNO305"/>
      <c r="LNP305"/>
      <c r="LNQ305"/>
      <c r="LNR305"/>
      <c r="LNS305"/>
      <c r="LNT305"/>
      <c r="LNU305"/>
      <c r="LNV305"/>
      <c r="LNW305"/>
      <c r="LNX305"/>
      <c r="LNY305"/>
      <c r="LNZ305"/>
      <c r="LOA305"/>
      <c r="LOB305"/>
      <c r="LOC305"/>
      <c r="LOD305"/>
      <c r="LOE305"/>
      <c r="LOF305"/>
      <c r="LOG305"/>
      <c r="LOH305"/>
      <c r="LOI305"/>
      <c r="LOJ305"/>
      <c r="LOK305"/>
      <c r="LOL305"/>
      <c r="LOM305"/>
      <c r="LON305"/>
      <c r="LOO305"/>
      <c r="LOP305"/>
      <c r="LOQ305"/>
      <c r="LOR305"/>
      <c r="LOS305"/>
      <c r="LOT305"/>
      <c r="LOU305"/>
      <c r="LOV305"/>
      <c r="LOW305"/>
      <c r="LOX305"/>
      <c r="LOY305"/>
      <c r="LOZ305"/>
      <c r="LPA305"/>
      <c r="LPB305"/>
      <c r="LPC305"/>
      <c r="LPD305"/>
      <c r="LPE305"/>
      <c r="LPF305"/>
      <c r="LPG305"/>
      <c r="LPH305"/>
      <c r="LPI305"/>
      <c r="LPJ305"/>
      <c r="LPK305"/>
      <c r="LPL305"/>
      <c r="LPM305"/>
      <c r="LPN305"/>
      <c r="LPO305"/>
      <c r="LPP305"/>
      <c r="LPQ305"/>
      <c r="LPR305"/>
      <c r="LPS305"/>
      <c r="LPT305"/>
      <c r="LPU305"/>
      <c r="LPV305"/>
      <c r="LPW305"/>
      <c r="LPX305"/>
      <c r="LPY305"/>
      <c r="LPZ305"/>
      <c r="LQA305"/>
      <c r="LQB305"/>
      <c r="LQC305"/>
      <c r="LQD305"/>
      <c r="LQE305"/>
      <c r="LQF305"/>
      <c r="LQG305"/>
      <c r="LQH305"/>
      <c r="LQI305"/>
      <c r="LQJ305"/>
      <c r="LQK305"/>
      <c r="LQL305"/>
      <c r="LQM305"/>
      <c r="LQN305"/>
      <c r="LQO305"/>
      <c r="LQP305"/>
      <c r="LQQ305"/>
      <c r="LQR305"/>
      <c r="LQS305"/>
      <c r="LQT305"/>
      <c r="LQU305"/>
      <c r="LQV305"/>
      <c r="LQW305"/>
      <c r="LQX305"/>
      <c r="LQY305"/>
      <c r="LQZ305"/>
      <c r="LRA305"/>
      <c r="LRB305"/>
      <c r="LRC305"/>
      <c r="LRD305"/>
      <c r="LRE305"/>
      <c r="LRF305"/>
      <c r="LRG305"/>
      <c r="LRH305"/>
      <c r="LRI305"/>
      <c r="LRJ305"/>
      <c r="LRK305"/>
      <c r="LRL305"/>
      <c r="LRM305"/>
      <c r="LRN305"/>
      <c r="LRO305"/>
      <c r="LRP305"/>
      <c r="LRQ305"/>
      <c r="LRR305"/>
      <c r="LRS305"/>
      <c r="LRT305"/>
      <c r="LRU305"/>
      <c r="LRV305"/>
      <c r="LRW305"/>
      <c r="LRX305"/>
      <c r="LRY305"/>
      <c r="LRZ305"/>
      <c r="LSA305"/>
      <c r="LSB305"/>
      <c r="LSC305"/>
      <c r="LSD305"/>
      <c r="LSE305"/>
      <c r="LSF305"/>
      <c r="LSG305"/>
      <c r="LSH305"/>
      <c r="LSI305"/>
      <c r="LSJ305"/>
      <c r="LSK305"/>
      <c r="LSL305"/>
      <c r="LSM305"/>
      <c r="LSN305"/>
      <c r="LSO305"/>
      <c r="LSP305"/>
      <c r="LSQ305"/>
      <c r="LSR305"/>
      <c r="LSS305"/>
      <c r="LST305"/>
      <c r="LSU305"/>
      <c r="LSV305"/>
      <c r="LSW305"/>
      <c r="LSX305"/>
      <c r="LSY305"/>
      <c r="LSZ305"/>
      <c r="LTA305"/>
      <c r="LTB305"/>
      <c r="LTC305"/>
      <c r="LTD305"/>
      <c r="LTE305"/>
      <c r="LTF305"/>
      <c r="LTG305"/>
      <c r="LTH305"/>
      <c r="LTI305"/>
      <c r="LTJ305"/>
      <c r="LTK305"/>
      <c r="LTL305"/>
      <c r="LTM305"/>
      <c r="LTN305"/>
      <c r="LTO305"/>
      <c r="LTP305"/>
      <c r="LTQ305"/>
      <c r="LTR305"/>
      <c r="LTS305"/>
      <c r="LTT305"/>
      <c r="LTU305"/>
      <c r="LTV305"/>
      <c r="LTW305"/>
      <c r="LTX305"/>
      <c r="LTY305"/>
      <c r="LTZ305"/>
      <c r="LUA305"/>
      <c r="LUB305"/>
      <c r="LUC305"/>
      <c r="LUD305"/>
      <c r="LUE305"/>
      <c r="LUF305"/>
      <c r="LUG305"/>
      <c r="LUH305"/>
      <c r="LUI305"/>
      <c r="LUJ305"/>
      <c r="LUK305"/>
      <c r="LUL305"/>
      <c r="LUM305"/>
      <c r="LUN305"/>
      <c r="LUO305"/>
      <c r="LUP305"/>
      <c r="LUQ305"/>
      <c r="LUR305"/>
      <c r="LUS305"/>
      <c r="LUT305"/>
      <c r="LUU305"/>
      <c r="LUV305"/>
      <c r="LUW305"/>
      <c r="LUX305"/>
      <c r="LUY305"/>
      <c r="LUZ305"/>
      <c r="LVA305"/>
      <c r="LVB305"/>
      <c r="LVC305"/>
      <c r="LVD305"/>
      <c r="LVE305"/>
      <c r="LVF305"/>
      <c r="LVG305"/>
      <c r="LVH305"/>
      <c r="LVI305"/>
      <c r="LVJ305"/>
      <c r="LVK305"/>
      <c r="LVL305"/>
      <c r="LVM305"/>
      <c r="LVN305"/>
      <c r="LVO305"/>
      <c r="LVP305"/>
      <c r="LVQ305"/>
      <c r="LVR305"/>
      <c r="LVS305"/>
      <c r="LVT305"/>
      <c r="LVU305"/>
      <c r="LVV305"/>
      <c r="LVW305"/>
      <c r="LVX305"/>
      <c r="LVY305"/>
      <c r="LVZ305"/>
      <c r="LWA305"/>
      <c r="LWB305"/>
      <c r="LWC305"/>
      <c r="LWD305"/>
      <c r="LWE305"/>
      <c r="LWF305"/>
      <c r="LWG305"/>
      <c r="LWH305"/>
      <c r="LWI305"/>
      <c r="LWJ305"/>
      <c r="LWK305"/>
      <c r="LWL305"/>
      <c r="LWM305"/>
      <c r="LWN305"/>
      <c r="LWO305"/>
      <c r="LWP305"/>
      <c r="LWQ305"/>
      <c r="LWR305"/>
      <c r="LWS305"/>
      <c r="LWT305"/>
      <c r="LWU305"/>
      <c r="LWV305"/>
      <c r="LWW305"/>
      <c r="LWX305"/>
      <c r="LWY305"/>
      <c r="LWZ305"/>
      <c r="LXA305"/>
      <c r="LXB305"/>
      <c r="LXC305"/>
      <c r="LXD305"/>
      <c r="LXE305"/>
      <c r="LXF305"/>
      <c r="LXG305"/>
      <c r="LXH305"/>
      <c r="LXI305"/>
      <c r="LXJ305"/>
      <c r="LXK305"/>
      <c r="LXL305"/>
      <c r="LXM305"/>
      <c r="LXN305"/>
      <c r="LXO305"/>
      <c r="LXP305"/>
      <c r="LXQ305"/>
      <c r="LXR305"/>
      <c r="LXS305"/>
      <c r="LXT305"/>
      <c r="LXU305"/>
      <c r="LXV305"/>
      <c r="LXW305"/>
      <c r="LXX305"/>
      <c r="LXY305"/>
      <c r="LXZ305"/>
      <c r="LYA305"/>
      <c r="LYB305"/>
      <c r="LYC305"/>
      <c r="LYD305"/>
      <c r="LYE305"/>
      <c r="LYF305"/>
      <c r="LYG305"/>
      <c r="LYH305"/>
      <c r="LYI305"/>
      <c r="LYJ305"/>
      <c r="LYK305"/>
      <c r="LYL305"/>
      <c r="LYM305"/>
      <c r="LYN305"/>
      <c r="LYO305"/>
      <c r="LYP305"/>
      <c r="LYQ305"/>
      <c r="LYR305"/>
      <c r="LYS305"/>
      <c r="LYT305"/>
      <c r="LYU305"/>
      <c r="LYV305"/>
      <c r="LYW305"/>
      <c r="LYX305"/>
      <c r="LYY305"/>
      <c r="LYZ305"/>
      <c r="LZA305"/>
      <c r="LZB305"/>
      <c r="LZC305"/>
      <c r="LZD305"/>
      <c r="LZE305"/>
      <c r="LZF305"/>
      <c r="LZG305"/>
      <c r="LZH305"/>
      <c r="LZI305"/>
      <c r="LZJ305"/>
      <c r="LZK305"/>
      <c r="LZL305"/>
      <c r="LZM305"/>
      <c r="LZN305"/>
      <c r="LZO305"/>
      <c r="LZP305"/>
      <c r="LZQ305"/>
      <c r="LZR305"/>
      <c r="LZS305"/>
      <c r="LZT305"/>
      <c r="LZU305"/>
      <c r="LZV305"/>
      <c r="LZW305"/>
      <c r="LZX305"/>
      <c r="LZY305"/>
      <c r="LZZ305"/>
      <c r="MAA305"/>
      <c r="MAB305"/>
      <c r="MAC305"/>
      <c r="MAD305"/>
      <c r="MAE305"/>
      <c r="MAF305"/>
      <c r="MAG305"/>
      <c r="MAH305"/>
      <c r="MAI305"/>
      <c r="MAJ305"/>
      <c r="MAK305"/>
      <c r="MAL305"/>
      <c r="MAM305"/>
      <c r="MAN305"/>
      <c r="MAO305"/>
      <c r="MAP305"/>
      <c r="MAQ305"/>
      <c r="MAR305"/>
      <c r="MAS305"/>
      <c r="MAT305"/>
      <c r="MAU305"/>
      <c r="MAV305"/>
      <c r="MAW305"/>
      <c r="MAX305"/>
      <c r="MAY305"/>
      <c r="MAZ305"/>
      <c r="MBA305"/>
      <c r="MBB305"/>
      <c r="MBC305"/>
      <c r="MBD305"/>
      <c r="MBE305"/>
      <c r="MBF305"/>
      <c r="MBG305"/>
      <c r="MBH305"/>
      <c r="MBI305"/>
      <c r="MBJ305"/>
      <c r="MBK305"/>
      <c r="MBL305"/>
      <c r="MBM305"/>
      <c r="MBN305"/>
      <c r="MBO305"/>
      <c r="MBP305"/>
      <c r="MBQ305"/>
      <c r="MBR305"/>
      <c r="MBS305"/>
      <c r="MBT305"/>
      <c r="MBU305"/>
      <c r="MBV305"/>
      <c r="MBW305"/>
      <c r="MBX305"/>
      <c r="MBY305"/>
      <c r="MBZ305"/>
      <c r="MCA305"/>
      <c r="MCB305"/>
      <c r="MCC305"/>
      <c r="MCD305"/>
      <c r="MCE305"/>
      <c r="MCF305"/>
      <c r="MCG305"/>
      <c r="MCH305"/>
      <c r="MCI305"/>
      <c r="MCJ305"/>
      <c r="MCK305"/>
      <c r="MCL305"/>
      <c r="MCM305"/>
      <c r="MCN305"/>
      <c r="MCO305"/>
      <c r="MCP305"/>
      <c r="MCQ305"/>
      <c r="MCR305"/>
      <c r="MCS305"/>
      <c r="MCT305"/>
      <c r="MCU305"/>
      <c r="MCV305"/>
      <c r="MCW305"/>
      <c r="MCX305"/>
      <c r="MCY305"/>
      <c r="MCZ305"/>
      <c r="MDA305"/>
      <c r="MDB305"/>
      <c r="MDC305"/>
      <c r="MDD305"/>
      <c r="MDE305"/>
      <c r="MDF305"/>
      <c r="MDG305"/>
      <c r="MDH305"/>
      <c r="MDI305"/>
      <c r="MDJ305"/>
      <c r="MDK305"/>
      <c r="MDL305"/>
      <c r="MDM305"/>
      <c r="MDN305"/>
      <c r="MDO305"/>
      <c r="MDP305"/>
      <c r="MDQ305"/>
      <c r="MDR305"/>
      <c r="MDS305"/>
      <c r="MDT305"/>
      <c r="MDU305"/>
      <c r="MDV305"/>
      <c r="MDW305"/>
      <c r="MDX305"/>
      <c r="MDY305"/>
      <c r="MDZ305"/>
      <c r="MEA305"/>
      <c r="MEB305"/>
      <c r="MEC305"/>
      <c r="MED305"/>
      <c r="MEE305"/>
      <c r="MEF305"/>
      <c r="MEG305"/>
      <c r="MEH305"/>
      <c r="MEI305"/>
      <c r="MEJ305"/>
      <c r="MEK305"/>
      <c r="MEL305"/>
      <c r="MEM305"/>
      <c r="MEN305"/>
      <c r="MEO305"/>
      <c r="MEP305"/>
      <c r="MEQ305"/>
      <c r="MER305"/>
      <c r="MES305"/>
      <c r="MET305"/>
      <c r="MEU305"/>
      <c r="MEV305"/>
      <c r="MEW305"/>
      <c r="MEX305"/>
      <c r="MEY305"/>
      <c r="MEZ305"/>
      <c r="MFA305"/>
      <c r="MFB305"/>
      <c r="MFC305"/>
      <c r="MFD305"/>
      <c r="MFE305"/>
      <c r="MFF305"/>
      <c r="MFG305"/>
      <c r="MFH305"/>
      <c r="MFI305"/>
      <c r="MFJ305"/>
      <c r="MFK305"/>
      <c r="MFL305"/>
      <c r="MFM305"/>
      <c r="MFN305"/>
      <c r="MFO305"/>
      <c r="MFP305"/>
      <c r="MFQ305"/>
      <c r="MFR305"/>
      <c r="MFS305"/>
      <c r="MFT305"/>
      <c r="MFU305"/>
      <c r="MFV305"/>
      <c r="MFW305"/>
      <c r="MFX305"/>
      <c r="MFY305"/>
      <c r="MFZ305"/>
      <c r="MGA305"/>
      <c r="MGB305"/>
      <c r="MGC305"/>
      <c r="MGD305"/>
      <c r="MGE305"/>
      <c r="MGF305"/>
      <c r="MGG305"/>
      <c r="MGH305"/>
      <c r="MGI305"/>
      <c r="MGJ305"/>
      <c r="MGK305"/>
      <c r="MGL305"/>
      <c r="MGM305"/>
      <c r="MGN305"/>
      <c r="MGO305"/>
      <c r="MGP305"/>
      <c r="MGQ305"/>
      <c r="MGR305"/>
      <c r="MGS305"/>
      <c r="MGT305"/>
      <c r="MGU305"/>
      <c r="MGV305"/>
      <c r="MGW305"/>
      <c r="MGX305"/>
      <c r="MGY305"/>
      <c r="MGZ305"/>
      <c r="MHA305"/>
      <c r="MHB305"/>
      <c r="MHC305"/>
      <c r="MHD305"/>
      <c r="MHE305"/>
      <c r="MHF305"/>
      <c r="MHG305"/>
      <c r="MHH305"/>
      <c r="MHI305"/>
      <c r="MHJ305"/>
      <c r="MHK305"/>
      <c r="MHL305"/>
      <c r="MHM305"/>
      <c r="MHN305"/>
      <c r="MHO305"/>
      <c r="MHP305"/>
      <c r="MHQ305"/>
      <c r="MHR305"/>
      <c r="MHS305"/>
      <c r="MHT305"/>
      <c r="MHU305"/>
      <c r="MHV305"/>
      <c r="MHW305"/>
      <c r="MHX305"/>
      <c r="MHY305"/>
      <c r="MHZ305"/>
      <c r="MIA305"/>
      <c r="MIB305"/>
      <c r="MIC305"/>
      <c r="MID305"/>
      <c r="MIE305"/>
      <c r="MIF305"/>
      <c r="MIG305"/>
      <c r="MIH305"/>
      <c r="MII305"/>
      <c r="MIJ305"/>
      <c r="MIK305"/>
      <c r="MIL305"/>
      <c r="MIM305"/>
      <c r="MIN305"/>
      <c r="MIO305"/>
      <c r="MIP305"/>
      <c r="MIQ305"/>
      <c r="MIR305"/>
      <c r="MIS305"/>
      <c r="MIT305"/>
      <c r="MIU305"/>
      <c r="MIV305"/>
      <c r="MIW305"/>
      <c r="MIX305"/>
      <c r="MIY305"/>
      <c r="MIZ305"/>
      <c r="MJA305"/>
      <c r="MJB305"/>
      <c r="MJC305"/>
      <c r="MJD305"/>
      <c r="MJE305"/>
      <c r="MJF305"/>
      <c r="MJG305"/>
      <c r="MJH305"/>
      <c r="MJI305"/>
      <c r="MJJ305"/>
      <c r="MJK305"/>
      <c r="MJL305"/>
      <c r="MJM305"/>
      <c r="MJN305"/>
      <c r="MJO305"/>
      <c r="MJP305"/>
      <c r="MJQ305"/>
      <c r="MJR305"/>
      <c r="MJS305"/>
      <c r="MJT305"/>
      <c r="MJU305"/>
      <c r="MJV305"/>
      <c r="MJW305"/>
      <c r="MJX305"/>
      <c r="MJY305"/>
      <c r="MJZ305"/>
      <c r="MKA305"/>
      <c r="MKB305"/>
      <c r="MKC305"/>
      <c r="MKD305"/>
      <c r="MKE305"/>
      <c r="MKF305"/>
      <c r="MKG305"/>
      <c r="MKH305"/>
      <c r="MKI305"/>
      <c r="MKJ305"/>
      <c r="MKK305"/>
      <c r="MKL305"/>
      <c r="MKM305"/>
      <c r="MKN305"/>
      <c r="MKO305"/>
      <c r="MKP305"/>
      <c r="MKQ305"/>
      <c r="MKR305"/>
      <c r="MKS305"/>
      <c r="MKT305"/>
      <c r="MKU305"/>
      <c r="MKV305"/>
      <c r="MKW305"/>
      <c r="MKX305"/>
      <c r="MKY305"/>
      <c r="MKZ305"/>
      <c r="MLA305"/>
      <c r="MLB305"/>
      <c r="MLC305"/>
      <c r="MLD305"/>
      <c r="MLE305"/>
      <c r="MLF305"/>
      <c r="MLG305"/>
      <c r="MLH305"/>
      <c r="MLI305"/>
      <c r="MLJ305"/>
      <c r="MLK305"/>
      <c r="MLL305"/>
      <c r="MLM305"/>
      <c r="MLN305"/>
      <c r="MLO305"/>
      <c r="MLP305"/>
      <c r="MLQ305"/>
      <c r="MLR305"/>
      <c r="MLS305"/>
      <c r="MLT305"/>
      <c r="MLU305"/>
      <c r="MLV305"/>
      <c r="MLW305"/>
      <c r="MLX305"/>
      <c r="MLY305"/>
      <c r="MLZ305"/>
      <c r="MMA305"/>
      <c r="MMB305"/>
      <c r="MMC305"/>
      <c r="MMD305"/>
      <c r="MME305"/>
      <c r="MMF305"/>
      <c r="MMG305"/>
      <c r="MMH305"/>
      <c r="MMI305"/>
      <c r="MMJ305"/>
      <c r="MMK305"/>
      <c r="MML305"/>
      <c r="MMM305"/>
      <c r="MMN305"/>
      <c r="MMO305"/>
      <c r="MMP305"/>
      <c r="MMQ305"/>
      <c r="MMR305"/>
      <c r="MMS305"/>
      <c r="MMT305"/>
      <c r="MMU305"/>
      <c r="MMV305"/>
      <c r="MMW305"/>
      <c r="MMX305"/>
      <c r="MMY305"/>
      <c r="MMZ305"/>
      <c r="MNA305"/>
      <c r="MNB305"/>
      <c r="MNC305"/>
      <c r="MND305"/>
      <c r="MNE305"/>
      <c r="MNF305"/>
      <c r="MNG305"/>
      <c r="MNH305"/>
      <c r="MNI305"/>
      <c r="MNJ305"/>
      <c r="MNK305"/>
      <c r="MNL305"/>
      <c r="MNM305"/>
      <c r="MNN305"/>
      <c r="MNO305"/>
      <c r="MNP305"/>
      <c r="MNQ305"/>
      <c r="MNR305"/>
      <c r="MNS305"/>
      <c r="MNT305"/>
      <c r="MNU305"/>
      <c r="MNV305"/>
      <c r="MNW305"/>
      <c r="MNX305"/>
      <c r="MNY305"/>
      <c r="MNZ305"/>
      <c r="MOA305"/>
      <c r="MOB305"/>
      <c r="MOC305"/>
      <c r="MOD305"/>
      <c r="MOE305"/>
      <c r="MOF305"/>
      <c r="MOG305"/>
      <c r="MOH305"/>
      <c r="MOI305"/>
      <c r="MOJ305"/>
      <c r="MOK305"/>
      <c r="MOL305"/>
      <c r="MOM305"/>
      <c r="MON305"/>
      <c r="MOO305"/>
      <c r="MOP305"/>
      <c r="MOQ305"/>
      <c r="MOR305"/>
      <c r="MOS305"/>
      <c r="MOT305"/>
      <c r="MOU305"/>
      <c r="MOV305"/>
      <c r="MOW305"/>
      <c r="MOX305"/>
      <c r="MOY305"/>
      <c r="MOZ305"/>
      <c r="MPA305"/>
      <c r="MPB305"/>
      <c r="MPC305"/>
      <c r="MPD305"/>
      <c r="MPE305"/>
      <c r="MPF305"/>
      <c r="MPG305"/>
      <c r="MPH305"/>
      <c r="MPI305"/>
      <c r="MPJ305"/>
      <c r="MPK305"/>
      <c r="MPL305"/>
      <c r="MPM305"/>
      <c r="MPN305"/>
      <c r="MPO305"/>
      <c r="MPP305"/>
      <c r="MPQ305"/>
      <c r="MPR305"/>
      <c r="MPS305"/>
      <c r="MPT305"/>
      <c r="MPU305"/>
      <c r="MPV305"/>
      <c r="MPW305"/>
      <c r="MPX305"/>
      <c r="MPY305"/>
      <c r="MPZ305"/>
      <c r="MQA305"/>
      <c r="MQB305"/>
      <c r="MQC305"/>
      <c r="MQD305"/>
      <c r="MQE305"/>
      <c r="MQF305"/>
      <c r="MQG305"/>
      <c r="MQH305"/>
      <c r="MQI305"/>
      <c r="MQJ305"/>
      <c r="MQK305"/>
      <c r="MQL305"/>
      <c r="MQM305"/>
      <c r="MQN305"/>
      <c r="MQO305"/>
      <c r="MQP305"/>
      <c r="MQQ305"/>
      <c r="MQR305"/>
      <c r="MQS305"/>
      <c r="MQT305"/>
      <c r="MQU305"/>
      <c r="MQV305"/>
      <c r="MQW305"/>
      <c r="MQX305"/>
      <c r="MQY305"/>
      <c r="MQZ305"/>
      <c r="MRA305"/>
      <c r="MRB305"/>
      <c r="MRC305"/>
      <c r="MRD305"/>
      <c r="MRE305"/>
      <c r="MRF305"/>
      <c r="MRG305"/>
      <c r="MRH305"/>
      <c r="MRI305"/>
      <c r="MRJ305"/>
      <c r="MRK305"/>
      <c r="MRL305"/>
      <c r="MRM305"/>
      <c r="MRN305"/>
      <c r="MRO305"/>
      <c r="MRP305"/>
      <c r="MRQ305"/>
      <c r="MRR305"/>
      <c r="MRS305"/>
      <c r="MRT305"/>
      <c r="MRU305"/>
      <c r="MRV305"/>
      <c r="MRW305"/>
      <c r="MRX305"/>
      <c r="MRY305"/>
      <c r="MRZ305"/>
      <c r="MSA305"/>
      <c r="MSB305"/>
      <c r="MSC305"/>
      <c r="MSD305"/>
      <c r="MSE305"/>
      <c r="MSF305"/>
      <c r="MSG305"/>
      <c r="MSH305"/>
      <c r="MSI305"/>
      <c r="MSJ305"/>
      <c r="MSK305"/>
      <c r="MSL305"/>
      <c r="MSM305"/>
      <c r="MSN305"/>
      <c r="MSO305"/>
      <c r="MSP305"/>
      <c r="MSQ305"/>
      <c r="MSR305"/>
      <c r="MSS305"/>
      <c r="MST305"/>
      <c r="MSU305"/>
      <c r="MSV305"/>
      <c r="MSW305"/>
      <c r="MSX305"/>
      <c r="MSY305"/>
      <c r="MSZ305"/>
      <c r="MTA305"/>
      <c r="MTB305"/>
      <c r="MTC305"/>
      <c r="MTD305"/>
      <c r="MTE305"/>
      <c r="MTF305"/>
      <c r="MTG305"/>
      <c r="MTH305"/>
      <c r="MTI305"/>
      <c r="MTJ305"/>
      <c r="MTK305"/>
      <c r="MTL305"/>
      <c r="MTM305"/>
      <c r="MTN305"/>
      <c r="MTO305"/>
      <c r="MTP305"/>
      <c r="MTQ305"/>
      <c r="MTR305"/>
      <c r="MTS305"/>
      <c r="MTT305"/>
      <c r="MTU305"/>
      <c r="MTV305"/>
      <c r="MTW305"/>
      <c r="MTX305"/>
      <c r="MTY305"/>
      <c r="MTZ305"/>
      <c r="MUA305"/>
      <c r="MUB305"/>
      <c r="MUC305"/>
      <c r="MUD305"/>
      <c r="MUE305"/>
      <c r="MUF305"/>
      <c r="MUG305"/>
      <c r="MUH305"/>
      <c r="MUI305"/>
      <c r="MUJ305"/>
      <c r="MUK305"/>
      <c r="MUL305"/>
      <c r="MUM305"/>
      <c r="MUN305"/>
      <c r="MUO305"/>
      <c r="MUP305"/>
      <c r="MUQ305"/>
      <c r="MUR305"/>
      <c r="MUS305"/>
      <c r="MUT305"/>
      <c r="MUU305"/>
      <c r="MUV305"/>
      <c r="MUW305"/>
      <c r="MUX305"/>
      <c r="MUY305"/>
      <c r="MUZ305"/>
      <c r="MVA305"/>
      <c r="MVB305"/>
      <c r="MVC305"/>
      <c r="MVD305"/>
      <c r="MVE305"/>
      <c r="MVF305"/>
      <c r="MVG305"/>
      <c r="MVH305"/>
      <c r="MVI305"/>
      <c r="MVJ305"/>
      <c r="MVK305"/>
      <c r="MVL305"/>
      <c r="MVM305"/>
      <c r="MVN305"/>
      <c r="MVO305"/>
      <c r="MVP305"/>
      <c r="MVQ305"/>
      <c r="MVR305"/>
      <c r="MVS305"/>
      <c r="MVT305"/>
      <c r="MVU305"/>
      <c r="MVV305"/>
      <c r="MVW305"/>
      <c r="MVX305"/>
      <c r="MVY305"/>
      <c r="MVZ305"/>
      <c r="MWA305"/>
      <c r="MWB305"/>
      <c r="MWC305"/>
      <c r="MWD305"/>
      <c r="MWE305"/>
      <c r="MWF305"/>
      <c r="MWG305"/>
      <c r="MWH305"/>
      <c r="MWI305"/>
      <c r="MWJ305"/>
      <c r="MWK305"/>
      <c r="MWL305"/>
      <c r="MWM305"/>
      <c r="MWN305"/>
      <c r="MWO305"/>
      <c r="MWP305"/>
      <c r="MWQ305"/>
      <c r="MWR305"/>
      <c r="MWS305"/>
      <c r="MWT305"/>
      <c r="MWU305"/>
      <c r="MWV305"/>
      <c r="MWW305"/>
      <c r="MWX305"/>
      <c r="MWY305"/>
      <c r="MWZ305"/>
      <c r="MXA305"/>
      <c r="MXB305"/>
      <c r="MXC305"/>
      <c r="MXD305"/>
      <c r="MXE305"/>
      <c r="MXF305"/>
      <c r="MXG305"/>
      <c r="MXH305"/>
      <c r="MXI305"/>
      <c r="MXJ305"/>
      <c r="MXK305"/>
      <c r="MXL305"/>
      <c r="MXM305"/>
      <c r="MXN305"/>
      <c r="MXO305"/>
      <c r="MXP305"/>
      <c r="MXQ305"/>
      <c r="MXR305"/>
      <c r="MXS305"/>
      <c r="MXT305"/>
      <c r="MXU305"/>
      <c r="MXV305"/>
      <c r="MXW305"/>
      <c r="MXX305"/>
      <c r="MXY305"/>
      <c r="MXZ305"/>
      <c r="MYA305"/>
      <c r="MYB305"/>
      <c r="MYC305"/>
      <c r="MYD305"/>
      <c r="MYE305"/>
      <c r="MYF305"/>
      <c r="MYG305"/>
      <c r="MYH305"/>
      <c r="MYI305"/>
      <c r="MYJ305"/>
      <c r="MYK305"/>
      <c r="MYL305"/>
      <c r="MYM305"/>
      <c r="MYN305"/>
      <c r="MYO305"/>
      <c r="MYP305"/>
      <c r="MYQ305"/>
      <c r="MYR305"/>
      <c r="MYS305"/>
      <c r="MYT305"/>
      <c r="MYU305"/>
      <c r="MYV305"/>
      <c r="MYW305"/>
      <c r="MYX305"/>
      <c r="MYY305"/>
      <c r="MYZ305"/>
      <c r="MZA305"/>
      <c r="MZB305"/>
      <c r="MZC305"/>
      <c r="MZD305"/>
      <c r="MZE305"/>
      <c r="MZF305"/>
      <c r="MZG305"/>
      <c r="MZH305"/>
      <c r="MZI305"/>
      <c r="MZJ305"/>
      <c r="MZK305"/>
      <c r="MZL305"/>
      <c r="MZM305"/>
      <c r="MZN305"/>
      <c r="MZO305"/>
      <c r="MZP305"/>
      <c r="MZQ305"/>
      <c r="MZR305"/>
      <c r="MZS305"/>
      <c r="MZT305"/>
      <c r="MZU305"/>
      <c r="MZV305"/>
      <c r="MZW305"/>
      <c r="MZX305"/>
      <c r="MZY305"/>
      <c r="MZZ305"/>
      <c r="NAA305"/>
      <c r="NAB305"/>
      <c r="NAC305"/>
      <c r="NAD305"/>
      <c r="NAE305"/>
      <c r="NAF305"/>
      <c r="NAG305"/>
      <c r="NAH305"/>
      <c r="NAI305"/>
      <c r="NAJ305"/>
      <c r="NAK305"/>
      <c r="NAL305"/>
      <c r="NAM305"/>
      <c r="NAN305"/>
      <c r="NAO305"/>
      <c r="NAP305"/>
      <c r="NAQ305"/>
      <c r="NAR305"/>
      <c r="NAS305"/>
      <c r="NAT305"/>
      <c r="NAU305"/>
      <c r="NAV305"/>
      <c r="NAW305"/>
      <c r="NAX305"/>
      <c r="NAY305"/>
      <c r="NAZ305"/>
      <c r="NBA305"/>
      <c r="NBB305"/>
      <c r="NBC305"/>
      <c r="NBD305"/>
      <c r="NBE305"/>
      <c r="NBF305"/>
      <c r="NBG305"/>
      <c r="NBH305"/>
      <c r="NBI305"/>
      <c r="NBJ305"/>
      <c r="NBK305"/>
      <c r="NBL305"/>
      <c r="NBM305"/>
      <c r="NBN305"/>
      <c r="NBO305"/>
      <c r="NBP305"/>
      <c r="NBQ305"/>
      <c r="NBR305"/>
      <c r="NBS305"/>
      <c r="NBT305"/>
      <c r="NBU305"/>
      <c r="NBV305"/>
      <c r="NBW305"/>
      <c r="NBX305"/>
      <c r="NBY305"/>
      <c r="NBZ305"/>
      <c r="NCA305"/>
      <c r="NCB305"/>
      <c r="NCC305"/>
      <c r="NCD305"/>
      <c r="NCE305"/>
      <c r="NCF305"/>
      <c r="NCG305"/>
      <c r="NCH305"/>
      <c r="NCI305"/>
      <c r="NCJ305"/>
      <c r="NCK305"/>
      <c r="NCL305"/>
      <c r="NCM305"/>
      <c r="NCN305"/>
      <c r="NCO305"/>
      <c r="NCP305"/>
      <c r="NCQ305"/>
      <c r="NCR305"/>
      <c r="NCS305"/>
      <c r="NCT305"/>
      <c r="NCU305"/>
      <c r="NCV305"/>
      <c r="NCW305"/>
      <c r="NCX305"/>
      <c r="NCY305"/>
      <c r="NCZ305"/>
      <c r="NDA305"/>
      <c r="NDB305"/>
      <c r="NDC305"/>
      <c r="NDD305"/>
      <c r="NDE305"/>
      <c r="NDF305"/>
      <c r="NDG305"/>
      <c r="NDH305"/>
      <c r="NDI305"/>
      <c r="NDJ305"/>
      <c r="NDK305"/>
      <c r="NDL305"/>
      <c r="NDM305"/>
      <c r="NDN305"/>
      <c r="NDO305"/>
      <c r="NDP305"/>
      <c r="NDQ305"/>
      <c r="NDR305"/>
      <c r="NDS305"/>
      <c r="NDT305"/>
      <c r="NDU305"/>
      <c r="NDV305"/>
      <c r="NDW305"/>
      <c r="NDX305"/>
      <c r="NDY305"/>
      <c r="NDZ305"/>
      <c r="NEA305"/>
      <c r="NEB305"/>
      <c r="NEC305"/>
      <c r="NED305"/>
      <c r="NEE305"/>
      <c r="NEF305"/>
      <c r="NEG305"/>
      <c r="NEH305"/>
      <c r="NEI305"/>
      <c r="NEJ305"/>
      <c r="NEK305"/>
      <c r="NEL305"/>
      <c r="NEM305"/>
      <c r="NEN305"/>
      <c r="NEO305"/>
      <c r="NEP305"/>
      <c r="NEQ305"/>
      <c r="NER305"/>
      <c r="NES305"/>
      <c r="NET305"/>
      <c r="NEU305"/>
      <c r="NEV305"/>
      <c r="NEW305"/>
      <c r="NEX305"/>
      <c r="NEY305"/>
      <c r="NEZ305"/>
      <c r="NFA305"/>
      <c r="NFB305"/>
      <c r="NFC305"/>
      <c r="NFD305"/>
      <c r="NFE305"/>
      <c r="NFF305"/>
      <c r="NFG305"/>
      <c r="NFH305"/>
      <c r="NFI305"/>
      <c r="NFJ305"/>
      <c r="NFK305"/>
      <c r="NFL305"/>
      <c r="NFM305"/>
      <c r="NFN305"/>
      <c r="NFO305"/>
      <c r="NFP305"/>
      <c r="NFQ305"/>
      <c r="NFR305"/>
      <c r="NFS305"/>
      <c r="NFT305"/>
      <c r="NFU305"/>
      <c r="NFV305"/>
      <c r="NFW305"/>
      <c r="NFX305"/>
      <c r="NFY305"/>
      <c r="NFZ305"/>
      <c r="NGA305"/>
      <c r="NGB305"/>
      <c r="NGC305"/>
      <c r="NGD305"/>
      <c r="NGE305"/>
      <c r="NGF305"/>
      <c r="NGG305"/>
      <c r="NGH305"/>
      <c r="NGI305"/>
      <c r="NGJ305"/>
      <c r="NGK305"/>
      <c r="NGL305"/>
      <c r="NGM305"/>
      <c r="NGN305"/>
      <c r="NGO305"/>
      <c r="NGP305"/>
      <c r="NGQ305"/>
      <c r="NGR305"/>
      <c r="NGS305"/>
      <c r="NGT305"/>
      <c r="NGU305"/>
      <c r="NGV305"/>
      <c r="NGW305"/>
      <c r="NGX305"/>
      <c r="NGY305"/>
      <c r="NGZ305"/>
      <c r="NHA305"/>
      <c r="NHB305"/>
      <c r="NHC305"/>
      <c r="NHD305"/>
      <c r="NHE305"/>
      <c r="NHF305"/>
      <c r="NHG305"/>
      <c r="NHH305"/>
      <c r="NHI305"/>
      <c r="NHJ305"/>
      <c r="NHK305"/>
      <c r="NHL305"/>
      <c r="NHM305"/>
      <c r="NHN305"/>
      <c r="NHO305"/>
      <c r="NHP305"/>
      <c r="NHQ305"/>
      <c r="NHR305"/>
      <c r="NHS305"/>
      <c r="NHT305"/>
      <c r="NHU305"/>
      <c r="NHV305"/>
      <c r="NHW305"/>
      <c r="NHX305"/>
      <c r="NHY305"/>
      <c r="NHZ305"/>
      <c r="NIA305"/>
      <c r="NIB305"/>
      <c r="NIC305"/>
      <c r="NID305"/>
      <c r="NIE305"/>
      <c r="NIF305"/>
      <c r="NIG305"/>
      <c r="NIH305"/>
      <c r="NII305"/>
      <c r="NIJ305"/>
      <c r="NIK305"/>
      <c r="NIL305"/>
      <c r="NIM305"/>
      <c r="NIN305"/>
      <c r="NIO305"/>
      <c r="NIP305"/>
      <c r="NIQ305"/>
      <c r="NIR305"/>
      <c r="NIS305"/>
      <c r="NIT305"/>
      <c r="NIU305"/>
      <c r="NIV305"/>
      <c r="NIW305"/>
      <c r="NIX305"/>
      <c r="NIY305"/>
      <c r="NIZ305"/>
      <c r="NJA305"/>
      <c r="NJB305"/>
      <c r="NJC305"/>
      <c r="NJD305"/>
      <c r="NJE305"/>
      <c r="NJF305"/>
      <c r="NJG305"/>
      <c r="NJH305"/>
      <c r="NJI305"/>
      <c r="NJJ305"/>
      <c r="NJK305"/>
      <c r="NJL305"/>
      <c r="NJM305"/>
      <c r="NJN305"/>
      <c r="NJO305"/>
      <c r="NJP305"/>
      <c r="NJQ305"/>
      <c r="NJR305"/>
      <c r="NJS305"/>
      <c r="NJT305"/>
      <c r="NJU305"/>
      <c r="NJV305"/>
      <c r="NJW305"/>
      <c r="NJX305"/>
      <c r="NJY305"/>
      <c r="NJZ305"/>
      <c r="NKA305"/>
      <c r="NKB305"/>
      <c r="NKC305"/>
      <c r="NKD305"/>
      <c r="NKE305"/>
      <c r="NKF305"/>
      <c r="NKG305"/>
      <c r="NKH305"/>
      <c r="NKI305"/>
      <c r="NKJ305"/>
      <c r="NKK305"/>
      <c r="NKL305"/>
      <c r="NKM305"/>
      <c r="NKN305"/>
      <c r="NKO305"/>
      <c r="NKP305"/>
      <c r="NKQ305"/>
      <c r="NKR305"/>
      <c r="NKS305"/>
      <c r="NKT305"/>
      <c r="NKU305"/>
      <c r="NKV305"/>
      <c r="NKW305"/>
      <c r="NKX305"/>
      <c r="NKY305"/>
      <c r="NKZ305"/>
      <c r="NLA305"/>
      <c r="NLB305"/>
      <c r="NLC305"/>
      <c r="NLD305"/>
      <c r="NLE305"/>
      <c r="NLF305"/>
      <c r="NLG305"/>
      <c r="NLH305"/>
      <c r="NLI305"/>
      <c r="NLJ305"/>
      <c r="NLK305"/>
      <c r="NLL305"/>
      <c r="NLM305"/>
      <c r="NLN305"/>
      <c r="NLO305"/>
      <c r="NLP305"/>
      <c r="NLQ305"/>
      <c r="NLR305"/>
      <c r="NLS305"/>
      <c r="NLT305"/>
      <c r="NLU305"/>
      <c r="NLV305"/>
      <c r="NLW305"/>
      <c r="NLX305"/>
      <c r="NLY305"/>
      <c r="NLZ305"/>
      <c r="NMA305"/>
      <c r="NMB305"/>
      <c r="NMC305"/>
      <c r="NMD305"/>
      <c r="NME305"/>
      <c r="NMF305"/>
      <c r="NMG305"/>
      <c r="NMH305"/>
      <c r="NMI305"/>
      <c r="NMJ305"/>
      <c r="NMK305"/>
      <c r="NML305"/>
      <c r="NMM305"/>
      <c r="NMN305"/>
      <c r="NMO305"/>
      <c r="NMP305"/>
      <c r="NMQ305"/>
      <c r="NMR305"/>
      <c r="NMS305"/>
      <c r="NMT305"/>
      <c r="NMU305"/>
      <c r="NMV305"/>
      <c r="NMW305"/>
      <c r="NMX305"/>
      <c r="NMY305"/>
      <c r="NMZ305"/>
      <c r="NNA305"/>
      <c r="NNB305"/>
      <c r="NNC305"/>
      <c r="NND305"/>
      <c r="NNE305"/>
      <c r="NNF305"/>
      <c r="NNG305"/>
      <c r="NNH305"/>
      <c r="NNI305"/>
      <c r="NNJ305"/>
      <c r="NNK305"/>
      <c r="NNL305"/>
      <c r="NNM305"/>
      <c r="NNN305"/>
      <c r="NNO305"/>
      <c r="NNP305"/>
      <c r="NNQ305"/>
      <c r="NNR305"/>
      <c r="NNS305"/>
      <c r="NNT305"/>
      <c r="NNU305"/>
      <c r="NNV305"/>
      <c r="NNW305"/>
      <c r="NNX305"/>
      <c r="NNY305"/>
      <c r="NNZ305"/>
      <c r="NOA305"/>
      <c r="NOB305"/>
      <c r="NOC305"/>
      <c r="NOD305"/>
      <c r="NOE305"/>
      <c r="NOF305"/>
      <c r="NOG305"/>
      <c r="NOH305"/>
      <c r="NOI305"/>
      <c r="NOJ305"/>
      <c r="NOK305"/>
      <c r="NOL305"/>
      <c r="NOM305"/>
      <c r="NON305"/>
      <c r="NOO305"/>
      <c r="NOP305"/>
      <c r="NOQ305"/>
      <c r="NOR305"/>
      <c r="NOS305"/>
      <c r="NOT305"/>
      <c r="NOU305"/>
      <c r="NOV305"/>
      <c r="NOW305"/>
      <c r="NOX305"/>
      <c r="NOY305"/>
      <c r="NOZ305"/>
      <c r="NPA305"/>
      <c r="NPB305"/>
      <c r="NPC305"/>
      <c r="NPD305"/>
      <c r="NPE305"/>
      <c r="NPF305"/>
      <c r="NPG305"/>
      <c r="NPH305"/>
      <c r="NPI305"/>
      <c r="NPJ305"/>
      <c r="NPK305"/>
      <c r="NPL305"/>
      <c r="NPM305"/>
      <c r="NPN305"/>
      <c r="NPO305"/>
      <c r="NPP305"/>
      <c r="NPQ305"/>
      <c r="NPR305"/>
      <c r="NPS305"/>
      <c r="NPT305"/>
      <c r="NPU305"/>
      <c r="NPV305"/>
      <c r="NPW305"/>
      <c r="NPX305"/>
      <c r="NPY305"/>
      <c r="NPZ305"/>
      <c r="NQA305"/>
      <c r="NQB305"/>
      <c r="NQC305"/>
      <c r="NQD305"/>
      <c r="NQE305"/>
      <c r="NQF305"/>
      <c r="NQG305"/>
      <c r="NQH305"/>
      <c r="NQI305"/>
      <c r="NQJ305"/>
      <c r="NQK305"/>
      <c r="NQL305"/>
      <c r="NQM305"/>
      <c r="NQN305"/>
      <c r="NQO305"/>
      <c r="NQP305"/>
      <c r="NQQ305"/>
      <c r="NQR305"/>
      <c r="NQS305"/>
      <c r="NQT305"/>
      <c r="NQU305"/>
      <c r="NQV305"/>
      <c r="NQW305"/>
      <c r="NQX305"/>
      <c r="NQY305"/>
      <c r="NQZ305"/>
      <c r="NRA305"/>
      <c r="NRB305"/>
      <c r="NRC305"/>
      <c r="NRD305"/>
      <c r="NRE305"/>
      <c r="NRF305"/>
      <c r="NRG305"/>
      <c r="NRH305"/>
      <c r="NRI305"/>
      <c r="NRJ305"/>
      <c r="NRK305"/>
      <c r="NRL305"/>
      <c r="NRM305"/>
      <c r="NRN305"/>
      <c r="NRO305"/>
      <c r="NRP305"/>
      <c r="NRQ305"/>
      <c r="NRR305"/>
      <c r="NRS305"/>
      <c r="NRT305"/>
      <c r="NRU305"/>
      <c r="NRV305"/>
      <c r="NRW305"/>
      <c r="NRX305"/>
      <c r="NRY305"/>
      <c r="NRZ305"/>
      <c r="NSA305"/>
      <c r="NSB305"/>
      <c r="NSC305"/>
      <c r="NSD305"/>
      <c r="NSE305"/>
      <c r="NSF305"/>
      <c r="NSG305"/>
      <c r="NSH305"/>
      <c r="NSI305"/>
      <c r="NSJ305"/>
      <c r="NSK305"/>
      <c r="NSL305"/>
      <c r="NSM305"/>
      <c r="NSN305"/>
      <c r="NSO305"/>
      <c r="NSP305"/>
      <c r="NSQ305"/>
      <c r="NSR305"/>
      <c r="NSS305"/>
      <c r="NST305"/>
      <c r="NSU305"/>
      <c r="NSV305"/>
      <c r="NSW305"/>
      <c r="NSX305"/>
      <c r="NSY305"/>
      <c r="NSZ305"/>
      <c r="NTA305"/>
      <c r="NTB305"/>
      <c r="NTC305"/>
      <c r="NTD305"/>
      <c r="NTE305"/>
      <c r="NTF305"/>
      <c r="NTG305"/>
      <c r="NTH305"/>
      <c r="NTI305"/>
      <c r="NTJ305"/>
      <c r="NTK305"/>
      <c r="NTL305"/>
      <c r="NTM305"/>
      <c r="NTN305"/>
      <c r="NTO305"/>
      <c r="NTP305"/>
      <c r="NTQ305"/>
      <c r="NTR305"/>
      <c r="NTS305"/>
      <c r="NTT305"/>
      <c r="NTU305"/>
      <c r="NTV305"/>
      <c r="NTW305"/>
      <c r="NTX305"/>
      <c r="NTY305"/>
      <c r="NTZ305"/>
      <c r="NUA305"/>
      <c r="NUB305"/>
      <c r="NUC305"/>
      <c r="NUD305"/>
      <c r="NUE305"/>
      <c r="NUF305"/>
      <c r="NUG305"/>
      <c r="NUH305"/>
      <c r="NUI305"/>
      <c r="NUJ305"/>
      <c r="NUK305"/>
      <c r="NUL305"/>
      <c r="NUM305"/>
      <c r="NUN305"/>
      <c r="NUO305"/>
      <c r="NUP305"/>
      <c r="NUQ305"/>
      <c r="NUR305"/>
      <c r="NUS305"/>
      <c r="NUT305"/>
      <c r="NUU305"/>
      <c r="NUV305"/>
      <c r="NUW305"/>
      <c r="NUX305"/>
      <c r="NUY305"/>
      <c r="NUZ305"/>
      <c r="NVA305"/>
      <c r="NVB305"/>
      <c r="NVC305"/>
      <c r="NVD305"/>
      <c r="NVE305"/>
      <c r="NVF305"/>
      <c r="NVG305"/>
      <c r="NVH305"/>
      <c r="NVI305"/>
      <c r="NVJ305"/>
      <c r="NVK305"/>
      <c r="NVL305"/>
      <c r="NVM305"/>
      <c r="NVN305"/>
      <c r="NVO305"/>
      <c r="NVP305"/>
      <c r="NVQ305"/>
      <c r="NVR305"/>
      <c r="NVS305"/>
      <c r="NVT305"/>
      <c r="NVU305"/>
      <c r="NVV305"/>
      <c r="NVW305"/>
      <c r="NVX305"/>
      <c r="NVY305"/>
      <c r="NVZ305"/>
      <c r="NWA305"/>
      <c r="NWB305"/>
      <c r="NWC305"/>
      <c r="NWD305"/>
      <c r="NWE305"/>
      <c r="NWF305"/>
      <c r="NWG305"/>
      <c r="NWH305"/>
      <c r="NWI305"/>
      <c r="NWJ305"/>
      <c r="NWK305"/>
      <c r="NWL305"/>
      <c r="NWM305"/>
      <c r="NWN305"/>
      <c r="NWO305"/>
      <c r="NWP305"/>
      <c r="NWQ305"/>
      <c r="NWR305"/>
      <c r="NWS305"/>
      <c r="NWT305"/>
      <c r="NWU305"/>
      <c r="NWV305"/>
      <c r="NWW305"/>
      <c r="NWX305"/>
      <c r="NWY305"/>
      <c r="NWZ305"/>
      <c r="NXA305"/>
      <c r="NXB305"/>
      <c r="NXC305"/>
      <c r="NXD305"/>
      <c r="NXE305"/>
      <c r="NXF305"/>
      <c r="NXG305"/>
      <c r="NXH305"/>
      <c r="NXI305"/>
      <c r="NXJ305"/>
      <c r="NXK305"/>
      <c r="NXL305"/>
      <c r="NXM305"/>
      <c r="NXN305"/>
      <c r="NXO305"/>
      <c r="NXP305"/>
      <c r="NXQ305"/>
      <c r="NXR305"/>
      <c r="NXS305"/>
      <c r="NXT305"/>
      <c r="NXU305"/>
      <c r="NXV305"/>
      <c r="NXW305"/>
      <c r="NXX305"/>
      <c r="NXY305"/>
      <c r="NXZ305"/>
      <c r="NYA305"/>
      <c r="NYB305"/>
      <c r="NYC305"/>
      <c r="NYD305"/>
      <c r="NYE305"/>
      <c r="NYF305"/>
      <c r="NYG305"/>
      <c r="NYH305"/>
      <c r="NYI305"/>
      <c r="NYJ305"/>
      <c r="NYK305"/>
      <c r="NYL305"/>
      <c r="NYM305"/>
      <c r="NYN305"/>
      <c r="NYO305"/>
      <c r="NYP305"/>
      <c r="NYQ305"/>
      <c r="NYR305"/>
      <c r="NYS305"/>
      <c r="NYT305"/>
      <c r="NYU305"/>
      <c r="NYV305"/>
      <c r="NYW305"/>
      <c r="NYX305"/>
      <c r="NYY305"/>
      <c r="NYZ305"/>
      <c r="NZA305"/>
      <c r="NZB305"/>
      <c r="NZC305"/>
      <c r="NZD305"/>
      <c r="NZE305"/>
      <c r="NZF305"/>
      <c r="NZG305"/>
      <c r="NZH305"/>
      <c r="NZI305"/>
      <c r="NZJ305"/>
      <c r="NZK305"/>
      <c r="NZL305"/>
      <c r="NZM305"/>
      <c r="NZN305"/>
      <c r="NZO305"/>
      <c r="NZP305"/>
      <c r="NZQ305"/>
      <c r="NZR305"/>
      <c r="NZS305"/>
      <c r="NZT305"/>
      <c r="NZU305"/>
      <c r="NZV305"/>
      <c r="NZW305"/>
      <c r="NZX305"/>
      <c r="NZY305"/>
      <c r="NZZ305"/>
      <c r="OAA305"/>
      <c r="OAB305"/>
      <c r="OAC305"/>
      <c r="OAD305"/>
      <c r="OAE305"/>
      <c r="OAF305"/>
      <c r="OAG305"/>
      <c r="OAH305"/>
      <c r="OAI305"/>
      <c r="OAJ305"/>
      <c r="OAK305"/>
      <c r="OAL305"/>
      <c r="OAM305"/>
      <c r="OAN305"/>
      <c r="OAO305"/>
      <c r="OAP305"/>
      <c r="OAQ305"/>
      <c r="OAR305"/>
      <c r="OAS305"/>
      <c r="OAT305"/>
      <c r="OAU305"/>
      <c r="OAV305"/>
      <c r="OAW305"/>
      <c r="OAX305"/>
      <c r="OAY305"/>
      <c r="OAZ305"/>
      <c r="OBA305"/>
      <c r="OBB305"/>
      <c r="OBC305"/>
      <c r="OBD305"/>
      <c r="OBE305"/>
      <c r="OBF305"/>
      <c r="OBG305"/>
      <c r="OBH305"/>
      <c r="OBI305"/>
      <c r="OBJ305"/>
      <c r="OBK305"/>
      <c r="OBL305"/>
      <c r="OBM305"/>
      <c r="OBN305"/>
      <c r="OBO305"/>
      <c r="OBP305"/>
      <c r="OBQ305"/>
      <c r="OBR305"/>
      <c r="OBS305"/>
      <c r="OBT305"/>
      <c r="OBU305"/>
      <c r="OBV305"/>
      <c r="OBW305"/>
      <c r="OBX305"/>
      <c r="OBY305"/>
      <c r="OBZ305"/>
      <c r="OCA305"/>
      <c r="OCB305"/>
      <c r="OCC305"/>
      <c r="OCD305"/>
      <c r="OCE305"/>
      <c r="OCF305"/>
      <c r="OCG305"/>
      <c r="OCH305"/>
      <c r="OCI305"/>
      <c r="OCJ305"/>
      <c r="OCK305"/>
      <c r="OCL305"/>
      <c r="OCM305"/>
      <c r="OCN305"/>
      <c r="OCO305"/>
      <c r="OCP305"/>
      <c r="OCQ305"/>
      <c r="OCR305"/>
      <c r="OCS305"/>
      <c r="OCT305"/>
      <c r="OCU305"/>
      <c r="OCV305"/>
      <c r="OCW305"/>
      <c r="OCX305"/>
      <c r="OCY305"/>
      <c r="OCZ305"/>
      <c r="ODA305"/>
      <c r="ODB305"/>
      <c r="ODC305"/>
      <c r="ODD305"/>
      <c r="ODE305"/>
      <c r="ODF305"/>
      <c r="ODG305"/>
      <c r="ODH305"/>
      <c r="ODI305"/>
      <c r="ODJ305"/>
      <c r="ODK305"/>
      <c r="ODL305"/>
      <c r="ODM305"/>
      <c r="ODN305"/>
      <c r="ODO305"/>
      <c r="ODP305"/>
      <c r="ODQ305"/>
      <c r="ODR305"/>
      <c r="ODS305"/>
      <c r="ODT305"/>
      <c r="ODU305"/>
      <c r="ODV305"/>
      <c r="ODW305"/>
      <c r="ODX305"/>
      <c r="ODY305"/>
      <c r="ODZ305"/>
      <c r="OEA305"/>
      <c r="OEB305"/>
      <c r="OEC305"/>
      <c r="OED305"/>
      <c r="OEE305"/>
      <c r="OEF305"/>
      <c r="OEG305"/>
      <c r="OEH305"/>
      <c r="OEI305"/>
      <c r="OEJ305"/>
      <c r="OEK305"/>
      <c r="OEL305"/>
      <c r="OEM305"/>
      <c r="OEN305"/>
      <c r="OEO305"/>
      <c r="OEP305"/>
      <c r="OEQ305"/>
      <c r="OER305"/>
      <c r="OES305"/>
      <c r="OET305"/>
      <c r="OEU305"/>
      <c r="OEV305"/>
      <c r="OEW305"/>
      <c r="OEX305"/>
      <c r="OEY305"/>
      <c r="OEZ305"/>
      <c r="OFA305"/>
      <c r="OFB305"/>
      <c r="OFC305"/>
      <c r="OFD305"/>
      <c r="OFE305"/>
      <c r="OFF305"/>
      <c r="OFG305"/>
      <c r="OFH305"/>
      <c r="OFI305"/>
      <c r="OFJ305"/>
      <c r="OFK305"/>
      <c r="OFL305"/>
      <c r="OFM305"/>
      <c r="OFN305"/>
      <c r="OFO305"/>
      <c r="OFP305"/>
      <c r="OFQ305"/>
      <c r="OFR305"/>
      <c r="OFS305"/>
      <c r="OFT305"/>
      <c r="OFU305"/>
      <c r="OFV305"/>
      <c r="OFW305"/>
      <c r="OFX305"/>
      <c r="OFY305"/>
      <c r="OFZ305"/>
      <c r="OGA305"/>
      <c r="OGB305"/>
      <c r="OGC305"/>
      <c r="OGD305"/>
      <c r="OGE305"/>
      <c r="OGF305"/>
      <c r="OGG305"/>
      <c r="OGH305"/>
      <c r="OGI305"/>
      <c r="OGJ305"/>
      <c r="OGK305"/>
      <c r="OGL305"/>
      <c r="OGM305"/>
      <c r="OGN305"/>
      <c r="OGO305"/>
      <c r="OGP305"/>
      <c r="OGQ305"/>
      <c r="OGR305"/>
      <c r="OGS305"/>
      <c r="OGT305"/>
      <c r="OGU305"/>
      <c r="OGV305"/>
      <c r="OGW305"/>
      <c r="OGX305"/>
      <c r="OGY305"/>
      <c r="OGZ305"/>
      <c r="OHA305"/>
      <c r="OHB305"/>
      <c r="OHC305"/>
      <c r="OHD305"/>
      <c r="OHE305"/>
      <c r="OHF305"/>
      <c r="OHG305"/>
      <c r="OHH305"/>
      <c r="OHI305"/>
      <c r="OHJ305"/>
      <c r="OHK305"/>
      <c r="OHL305"/>
      <c r="OHM305"/>
      <c r="OHN305"/>
      <c r="OHO305"/>
      <c r="OHP305"/>
      <c r="OHQ305"/>
      <c r="OHR305"/>
      <c r="OHS305"/>
      <c r="OHT305"/>
      <c r="OHU305"/>
      <c r="OHV305"/>
      <c r="OHW305"/>
      <c r="OHX305"/>
      <c r="OHY305"/>
      <c r="OHZ305"/>
      <c r="OIA305"/>
      <c r="OIB305"/>
      <c r="OIC305"/>
      <c r="OID305"/>
      <c r="OIE305"/>
      <c r="OIF305"/>
      <c r="OIG305"/>
      <c r="OIH305"/>
      <c r="OII305"/>
      <c r="OIJ305"/>
      <c r="OIK305"/>
      <c r="OIL305"/>
      <c r="OIM305"/>
      <c r="OIN305"/>
      <c r="OIO305"/>
      <c r="OIP305"/>
      <c r="OIQ305"/>
      <c r="OIR305"/>
      <c r="OIS305"/>
      <c r="OIT305"/>
      <c r="OIU305"/>
      <c r="OIV305"/>
      <c r="OIW305"/>
      <c r="OIX305"/>
      <c r="OIY305"/>
      <c r="OIZ305"/>
      <c r="OJA305"/>
      <c r="OJB305"/>
      <c r="OJC305"/>
      <c r="OJD305"/>
      <c r="OJE305"/>
      <c r="OJF305"/>
      <c r="OJG305"/>
      <c r="OJH305"/>
      <c r="OJI305"/>
      <c r="OJJ305"/>
      <c r="OJK305"/>
      <c r="OJL305"/>
      <c r="OJM305"/>
      <c r="OJN305"/>
      <c r="OJO305"/>
      <c r="OJP305"/>
      <c r="OJQ305"/>
      <c r="OJR305"/>
      <c r="OJS305"/>
      <c r="OJT305"/>
      <c r="OJU305"/>
      <c r="OJV305"/>
      <c r="OJW305"/>
      <c r="OJX305"/>
      <c r="OJY305"/>
      <c r="OJZ305"/>
      <c r="OKA305"/>
      <c r="OKB305"/>
      <c r="OKC305"/>
      <c r="OKD305"/>
      <c r="OKE305"/>
      <c r="OKF305"/>
      <c r="OKG305"/>
      <c r="OKH305"/>
      <c r="OKI305"/>
      <c r="OKJ305"/>
      <c r="OKK305"/>
      <c r="OKL305"/>
      <c r="OKM305"/>
      <c r="OKN305"/>
      <c r="OKO305"/>
      <c r="OKP305"/>
      <c r="OKQ305"/>
      <c r="OKR305"/>
      <c r="OKS305"/>
      <c r="OKT305"/>
      <c r="OKU305"/>
      <c r="OKV305"/>
      <c r="OKW305"/>
      <c r="OKX305"/>
      <c r="OKY305"/>
      <c r="OKZ305"/>
      <c r="OLA305"/>
      <c r="OLB305"/>
      <c r="OLC305"/>
      <c r="OLD305"/>
      <c r="OLE305"/>
      <c r="OLF305"/>
      <c r="OLG305"/>
      <c r="OLH305"/>
      <c r="OLI305"/>
      <c r="OLJ305"/>
      <c r="OLK305"/>
      <c r="OLL305"/>
      <c r="OLM305"/>
      <c r="OLN305"/>
      <c r="OLO305"/>
      <c r="OLP305"/>
      <c r="OLQ305"/>
      <c r="OLR305"/>
      <c r="OLS305"/>
      <c r="OLT305"/>
      <c r="OLU305"/>
      <c r="OLV305"/>
      <c r="OLW305"/>
      <c r="OLX305"/>
      <c r="OLY305"/>
      <c r="OLZ305"/>
      <c r="OMA305"/>
      <c r="OMB305"/>
      <c r="OMC305"/>
      <c r="OMD305"/>
      <c r="OME305"/>
      <c r="OMF305"/>
      <c r="OMG305"/>
      <c r="OMH305"/>
      <c r="OMI305"/>
      <c r="OMJ305"/>
      <c r="OMK305"/>
      <c r="OML305"/>
      <c r="OMM305"/>
      <c r="OMN305"/>
      <c r="OMO305"/>
      <c r="OMP305"/>
      <c r="OMQ305"/>
      <c r="OMR305"/>
      <c r="OMS305"/>
      <c r="OMT305"/>
      <c r="OMU305"/>
      <c r="OMV305"/>
      <c r="OMW305"/>
      <c r="OMX305"/>
      <c r="OMY305"/>
      <c r="OMZ305"/>
      <c r="ONA305"/>
      <c r="ONB305"/>
      <c r="ONC305"/>
      <c r="OND305"/>
      <c r="ONE305"/>
      <c r="ONF305"/>
      <c r="ONG305"/>
      <c r="ONH305"/>
      <c r="ONI305"/>
      <c r="ONJ305"/>
      <c r="ONK305"/>
      <c r="ONL305"/>
      <c r="ONM305"/>
      <c r="ONN305"/>
      <c r="ONO305"/>
      <c r="ONP305"/>
      <c r="ONQ305"/>
      <c r="ONR305"/>
      <c r="ONS305"/>
      <c r="ONT305"/>
      <c r="ONU305"/>
      <c r="ONV305"/>
      <c r="ONW305"/>
      <c r="ONX305"/>
      <c r="ONY305"/>
      <c r="ONZ305"/>
      <c r="OOA305"/>
      <c r="OOB305"/>
      <c r="OOC305"/>
      <c r="OOD305"/>
      <c r="OOE305"/>
      <c r="OOF305"/>
      <c r="OOG305"/>
      <c r="OOH305"/>
      <c r="OOI305"/>
      <c r="OOJ305"/>
      <c r="OOK305"/>
      <c r="OOL305"/>
      <c r="OOM305"/>
      <c r="OON305"/>
      <c r="OOO305"/>
      <c r="OOP305"/>
      <c r="OOQ305"/>
      <c r="OOR305"/>
      <c r="OOS305"/>
      <c r="OOT305"/>
      <c r="OOU305"/>
      <c r="OOV305"/>
      <c r="OOW305"/>
      <c r="OOX305"/>
      <c r="OOY305"/>
      <c r="OOZ305"/>
      <c r="OPA305"/>
      <c r="OPB305"/>
      <c r="OPC305"/>
      <c r="OPD305"/>
      <c r="OPE305"/>
      <c r="OPF305"/>
      <c r="OPG305"/>
      <c r="OPH305"/>
      <c r="OPI305"/>
      <c r="OPJ305"/>
      <c r="OPK305"/>
      <c r="OPL305"/>
      <c r="OPM305"/>
      <c r="OPN305"/>
      <c r="OPO305"/>
      <c r="OPP305"/>
      <c r="OPQ305"/>
      <c r="OPR305"/>
      <c r="OPS305"/>
      <c r="OPT305"/>
      <c r="OPU305"/>
      <c r="OPV305"/>
      <c r="OPW305"/>
      <c r="OPX305"/>
      <c r="OPY305"/>
      <c r="OPZ305"/>
      <c r="OQA305"/>
      <c r="OQB305"/>
      <c r="OQC305"/>
      <c r="OQD305"/>
      <c r="OQE305"/>
      <c r="OQF305"/>
      <c r="OQG305"/>
      <c r="OQH305"/>
      <c r="OQI305"/>
      <c r="OQJ305"/>
      <c r="OQK305"/>
      <c r="OQL305"/>
      <c r="OQM305"/>
      <c r="OQN305"/>
      <c r="OQO305"/>
      <c r="OQP305"/>
      <c r="OQQ305"/>
      <c r="OQR305"/>
      <c r="OQS305"/>
      <c r="OQT305"/>
      <c r="OQU305"/>
      <c r="OQV305"/>
      <c r="OQW305"/>
      <c r="OQX305"/>
      <c r="OQY305"/>
      <c r="OQZ305"/>
      <c r="ORA305"/>
      <c r="ORB305"/>
      <c r="ORC305"/>
      <c r="ORD305"/>
      <c r="ORE305"/>
      <c r="ORF305"/>
      <c r="ORG305"/>
      <c r="ORH305"/>
      <c r="ORI305"/>
      <c r="ORJ305"/>
      <c r="ORK305"/>
      <c r="ORL305"/>
      <c r="ORM305"/>
      <c r="ORN305"/>
      <c r="ORO305"/>
      <c r="ORP305"/>
      <c r="ORQ305"/>
      <c r="ORR305"/>
      <c r="ORS305"/>
      <c r="ORT305"/>
      <c r="ORU305"/>
      <c r="ORV305"/>
      <c r="ORW305"/>
      <c r="ORX305"/>
      <c r="ORY305"/>
      <c r="ORZ305"/>
      <c r="OSA305"/>
      <c r="OSB305"/>
      <c r="OSC305"/>
      <c r="OSD305"/>
      <c r="OSE305"/>
      <c r="OSF305"/>
      <c r="OSG305"/>
      <c r="OSH305"/>
      <c r="OSI305"/>
      <c r="OSJ305"/>
      <c r="OSK305"/>
      <c r="OSL305"/>
      <c r="OSM305"/>
      <c r="OSN305"/>
      <c r="OSO305"/>
      <c r="OSP305"/>
      <c r="OSQ305"/>
      <c r="OSR305"/>
      <c r="OSS305"/>
      <c r="OST305"/>
      <c r="OSU305"/>
      <c r="OSV305"/>
      <c r="OSW305"/>
      <c r="OSX305"/>
      <c r="OSY305"/>
      <c r="OSZ305"/>
      <c r="OTA305"/>
      <c r="OTB305"/>
      <c r="OTC305"/>
      <c r="OTD305"/>
      <c r="OTE305"/>
      <c r="OTF305"/>
      <c r="OTG305"/>
      <c r="OTH305"/>
      <c r="OTI305"/>
      <c r="OTJ305"/>
      <c r="OTK305"/>
      <c r="OTL305"/>
      <c r="OTM305"/>
      <c r="OTN305"/>
      <c r="OTO305"/>
      <c r="OTP305"/>
      <c r="OTQ305"/>
      <c r="OTR305"/>
      <c r="OTS305"/>
      <c r="OTT305"/>
      <c r="OTU305"/>
      <c r="OTV305"/>
      <c r="OTW305"/>
      <c r="OTX305"/>
      <c r="OTY305"/>
      <c r="OTZ305"/>
      <c r="OUA305"/>
      <c r="OUB305"/>
      <c r="OUC305"/>
      <c r="OUD305"/>
      <c r="OUE305"/>
      <c r="OUF305"/>
      <c r="OUG305"/>
      <c r="OUH305"/>
      <c r="OUI305"/>
      <c r="OUJ305"/>
      <c r="OUK305"/>
      <c r="OUL305"/>
      <c r="OUM305"/>
      <c r="OUN305"/>
      <c r="OUO305"/>
      <c r="OUP305"/>
      <c r="OUQ305"/>
      <c r="OUR305"/>
      <c r="OUS305"/>
      <c r="OUT305"/>
      <c r="OUU305"/>
      <c r="OUV305"/>
      <c r="OUW305"/>
      <c r="OUX305"/>
      <c r="OUY305"/>
      <c r="OUZ305"/>
      <c r="OVA305"/>
      <c r="OVB305"/>
      <c r="OVC305"/>
      <c r="OVD305"/>
      <c r="OVE305"/>
      <c r="OVF305"/>
      <c r="OVG305"/>
      <c r="OVH305"/>
      <c r="OVI305"/>
      <c r="OVJ305"/>
      <c r="OVK305"/>
      <c r="OVL305"/>
      <c r="OVM305"/>
      <c r="OVN305"/>
      <c r="OVO305"/>
      <c r="OVP305"/>
      <c r="OVQ305"/>
      <c r="OVR305"/>
      <c r="OVS305"/>
      <c r="OVT305"/>
      <c r="OVU305"/>
      <c r="OVV305"/>
      <c r="OVW305"/>
      <c r="OVX305"/>
      <c r="OVY305"/>
      <c r="OVZ305"/>
      <c r="OWA305"/>
      <c r="OWB305"/>
      <c r="OWC305"/>
      <c r="OWD305"/>
      <c r="OWE305"/>
      <c r="OWF305"/>
      <c r="OWG305"/>
      <c r="OWH305"/>
      <c r="OWI305"/>
      <c r="OWJ305"/>
      <c r="OWK305"/>
      <c r="OWL305"/>
      <c r="OWM305"/>
      <c r="OWN305"/>
      <c r="OWO305"/>
      <c r="OWP305"/>
      <c r="OWQ305"/>
      <c r="OWR305"/>
      <c r="OWS305"/>
      <c r="OWT305"/>
      <c r="OWU305"/>
      <c r="OWV305"/>
      <c r="OWW305"/>
      <c r="OWX305"/>
      <c r="OWY305"/>
      <c r="OWZ305"/>
      <c r="OXA305"/>
      <c r="OXB305"/>
      <c r="OXC305"/>
      <c r="OXD305"/>
      <c r="OXE305"/>
      <c r="OXF305"/>
      <c r="OXG305"/>
      <c r="OXH305"/>
      <c r="OXI305"/>
      <c r="OXJ305"/>
      <c r="OXK305"/>
      <c r="OXL305"/>
      <c r="OXM305"/>
      <c r="OXN305"/>
      <c r="OXO305"/>
      <c r="OXP305"/>
      <c r="OXQ305"/>
      <c r="OXR305"/>
      <c r="OXS305"/>
      <c r="OXT305"/>
      <c r="OXU305"/>
      <c r="OXV305"/>
      <c r="OXW305"/>
      <c r="OXX305"/>
      <c r="OXY305"/>
      <c r="OXZ305"/>
      <c r="OYA305"/>
      <c r="OYB305"/>
      <c r="OYC305"/>
      <c r="OYD305"/>
      <c r="OYE305"/>
      <c r="OYF305"/>
      <c r="OYG305"/>
      <c r="OYH305"/>
      <c r="OYI305"/>
      <c r="OYJ305"/>
      <c r="OYK305"/>
      <c r="OYL305"/>
      <c r="OYM305"/>
      <c r="OYN305"/>
      <c r="OYO305"/>
      <c r="OYP305"/>
      <c r="OYQ305"/>
      <c r="OYR305"/>
      <c r="OYS305"/>
      <c r="OYT305"/>
      <c r="OYU305"/>
      <c r="OYV305"/>
      <c r="OYW305"/>
      <c r="OYX305"/>
      <c r="OYY305"/>
      <c r="OYZ305"/>
      <c r="OZA305"/>
      <c r="OZB305"/>
      <c r="OZC305"/>
      <c r="OZD305"/>
      <c r="OZE305"/>
      <c r="OZF305"/>
      <c r="OZG305"/>
      <c r="OZH305"/>
      <c r="OZI305"/>
      <c r="OZJ305"/>
      <c r="OZK305"/>
      <c r="OZL305"/>
      <c r="OZM305"/>
      <c r="OZN305"/>
      <c r="OZO305"/>
      <c r="OZP305"/>
      <c r="OZQ305"/>
      <c r="OZR305"/>
      <c r="OZS305"/>
      <c r="OZT305"/>
      <c r="OZU305"/>
      <c r="OZV305"/>
      <c r="OZW305"/>
      <c r="OZX305"/>
      <c r="OZY305"/>
      <c r="OZZ305"/>
      <c r="PAA305"/>
      <c r="PAB305"/>
      <c r="PAC305"/>
      <c r="PAD305"/>
      <c r="PAE305"/>
      <c r="PAF305"/>
      <c r="PAG305"/>
      <c r="PAH305"/>
      <c r="PAI305"/>
      <c r="PAJ305"/>
      <c r="PAK305"/>
      <c r="PAL305"/>
      <c r="PAM305"/>
      <c r="PAN305"/>
      <c r="PAO305"/>
      <c r="PAP305"/>
      <c r="PAQ305"/>
      <c r="PAR305"/>
      <c r="PAS305"/>
      <c r="PAT305"/>
      <c r="PAU305"/>
      <c r="PAV305"/>
      <c r="PAW305"/>
      <c r="PAX305"/>
      <c r="PAY305"/>
      <c r="PAZ305"/>
      <c r="PBA305"/>
      <c r="PBB305"/>
      <c r="PBC305"/>
      <c r="PBD305"/>
      <c r="PBE305"/>
      <c r="PBF305"/>
      <c r="PBG305"/>
      <c r="PBH305"/>
      <c r="PBI305"/>
      <c r="PBJ305"/>
      <c r="PBK305"/>
      <c r="PBL305"/>
      <c r="PBM305"/>
      <c r="PBN305"/>
      <c r="PBO305"/>
      <c r="PBP305"/>
      <c r="PBQ305"/>
      <c r="PBR305"/>
      <c r="PBS305"/>
      <c r="PBT305"/>
      <c r="PBU305"/>
      <c r="PBV305"/>
      <c r="PBW305"/>
      <c r="PBX305"/>
      <c r="PBY305"/>
      <c r="PBZ305"/>
      <c r="PCA305"/>
      <c r="PCB305"/>
      <c r="PCC305"/>
      <c r="PCD305"/>
      <c r="PCE305"/>
      <c r="PCF305"/>
      <c r="PCG305"/>
      <c r="PCH305"/>
      <c r="PCI305"/>
      <c r="PCJ305"/>
      <c r="PCK305"/>
      <c r="PCL305"/>
      <c r="PCM305"/>
      <c r="PCN305"/>
      <c r="PCO305"/>
      <c r="PCP305"/>
      <c r="PCQ305"/>
      <c r="PCR305"/>
      <c r="PCS305"/>
      <c r="PCT305"/>
      <c r="PCU305"/>
      <c r="PCV305"/>
      <c r="PCW305"/>
      <c r="PCX305"/>
      <c r="PCY305"/>
      <c r="PCZ305"/>
      <c r="PDA305"/>
      <c r="PDB305"/>
      <c r="PDC305"/>
      <c r="PDD305"/>
      <c r="PDE305"/>
      <c r="PDF305"/>
      <c r="PDG305"/>
      <c r="PDH305"/>
      <c r="PDI305"/>
      <c r="PDJ305"/>
      <c r="PDK305"/>
      <c r="PDL305"/>
      <c r="PDM305"/>
      <c r="PDN305"/>
      <c r="PDO305"/>
      <c r="PDP305"/>
      <c r="PDQ305"/>
      <c r="PDR305"/>
      <c r="PDS305"/>
      <c r="PDT305"/>
      <c r="PDU305"/>
      <c r="PDV305"/>
      <c r="PDW305"/>
      <c r="PDX305"/>
      <c r="PDY305"/>
      <c r="PDZ305"/>
      <c r="PEA305"/>
      <c r="PEB305"/>
      <c r="PEC305"/>
      <c r="PED305"/>
      <c r="PEE305"/>
      <c r="PEF305"/>
      <c r="PEG305"/>
      <c r="PEH305"/>
      <c r="PEI305"/>
      <c r="PEJ305"/>
      <c r="PEK305"/>
      <c r="PEL305"/>
      <c r="PEM305"/>
      <c r="PEN305"/>
      <c r="PEO305"/>
      <c r="PEP305"/>
      <c r="PEQ305"/>
      <c r="PER305"/>
      <c r="PES305"/>
      <c r="PET305"/>
      <c r="PEU305"/>
      <c r="PEV305"/>
      <c r="PEW305"/>
      <c r="PEX305"/>
      <c r="PEY305"/>
      <c r="PEZ305"/>
      <c r="PFA305"/>
      <c r="PFB305"/>
      <c r="PFC305"/>
      <c r="PFD305"/>
      <c r="PFE305"/>
      <c r="PFF305"/>
      <c r="PFG305"/>
      <c r="PFH305"/>
      <c r="PFI305"/>
      <c r="PFJ305"/>
      <c r="PFK305"/>
      <c r="PFL305"/>
      <c r="PFM305"/>
      <c r="PFN305"/>
      <c r="PFO305"/>
      <c r="PFP305"/>
      <c r="PFQ305"/>
      <c r="PFR305"/>
      <c r="PFS305"/>
      <c r="PFT305"/>
      <c r="PFU305"/>
      <c r="PFV305"/>
      <c r="PFW305"/>
      <c r="PFX305"/>
      <c r="PFY305"/>
      <c r="PFZ305"/>
      <c r="PGA305"/>
      <c r="PGB305"/>
      <c r="PGC305"/>
      <c r="PGD305"/>
      <c r="PGE305"/>
      <c r="PGF305"/>
      <c r="PGG305"/>
      <c r="PGH305"/>
      <c r="PGI305"/>
      <c r="PGJ305"/>
      <c r="PGK305"/>
      <c r="PGL305"/>
      <c r="PGM305"/>
      <c r="PGN305"/>
      <c r="PGO305"/>
      <c r="PGP305"/>
      <c r="PGQ305"/>
      <c r="PGR305"/>
      <c r="PGS305"/>
      <c r="PGT305"/>
      <c r="PGU305"/>
      <c r="PGV305"/>
      <c r="PGW305"/>
      <c r="PGX305"/>
      <c r="PGY305"/>
      <c r="PGZ305"/>
      <c r="PHA305"/>
      <c r="PHB305"/>
      <c r="PHC305"/>
      <c r="PHD305"/>
      <c r="PHE305"/>
      <c r="PHF305"/>
      <c r="PHG305"/>
      <c r="PHH305"/>
      <c r="PHI305"/>
      <c r="PHJ305"/>
      <c r="PHK305"/>
      <c r="PHL305"/>
      <c r="PHM305"/>
      <c r="PHN305"/>
      <c r="PHO305"/>
      <c r="PHP305"/>
      <c r="PHQ305"/>
      <c r="PHR305"/>
      <c r="PHS305"/>
      <c r="PHT305"/>
      <c r="PHU305"/>
      <c r="PHV305"/>
      <c r="PHW305"/>
      <c r="PHX305"/>
      <c r="PHY305"/>
      <c r="PHZ305"/>
      <c r="PIA305"/>
      <c r="PIB305"/>
      <c r="PIC305"/>
      <c r="PID305"/>
      <c r="PIE305"/>
      <c r="PIF305"/>
      <c r="PIG305"/>
      <c r="PIH305"/>
      <c r="PII305"/>
      <c r="PIJ305"/>
      <c r="PIK305"/>
      <c r="PIL305"/>
      <c r="PIM305"/>
      <c r="PIN305"/>
      <c r="PIO305"/>
      <c r="PIP305"/>
      <c r="PIQ305"/>
      <c r="PIR305"/>
      <c r="PIS305"/>
      <c r="PIT305"/>
      <c r="PIU305"/>
      <c r="PIV305"/>
      <c r="PIW305"/>
      <c r="PIX305"/>
      <c r="PIY305"/>
      <c r="PIZ305"/>
      <c r="PJA305"/>
      <c r="PJB305"/>
      <c r="PJC305"/>
      <c r="PJD305"/>
      <c r="PJE305"/>
      <c r="PJF305"/>
      <c r="PJG305"/>
      <c r="PJH305"/>
      <c r="PJI305"/>
      <c r="PJJ305"/>
      <c r="PJK305"/>
      <c r="PJL305"/>
      <c r="PJM305"/>
      <c r="PJN305"/>
      <c r="PJO305"/>
      <c r="PJP305"/>
      <c r="PJQ305"/>
      <c r="PJR305"/>
      <c r="PJS305"/>
      <c r="PJT305"/>
      <c r="PJU305"/>
      <c r="PJV305"/>
      <c r="PJW305"/>
      <c r="PJX305"/>
      <c r="PJY305"/>
      <c r="PJZ305"/>
      <c r="PKA305"/>
      <c r="PKB305"/>
      <c r="PKC305"/>
      <c r="PKD305"/>
      <c r="PKE305"/>
      <c r="PKF305"/>
      <c r="PKG305"/>
      <c r="PKH305"/>
      <c r="PKI305"/>
      <c r="PKJ305"/>
      <c r="PKK305"/>
      <c r="PKL305"/>
      <c r="PKM305"/>
      <c r="PKN305"/>
      <c r="PKO305"/>
      <c r="PKP305"/>
      <c r="PKQ305"/>
      <c r="PKR305"/>
      <c r="PKS305"/>
      <c r="PKT305"/>
      <c r="PKU305"/>
      <c r="PKV305"/>
      <c r="PKW305"/>
      <c r="PKX305"/>
      <c r="PKY305"/>
      <c r="PKZ305"/>
      <c r="PLA305"/>
      <c r="PLB305"/>
      <c r="PLC305"/>
      <c r="PLD305"/>
      <c r="PLE305"/>
      <c r="PLF305"/>
      <c r="PLG305"/>
      <c r="PLH305"/>
      <c r="PLI305"/>
      <c r="PLJ305"/>
      <c r="PLK305"/>
      <c r="PLL305"/>
      <c r="PLM305"/>
      <c r="PLN305"/>
      <c r="PLO305"/>
      <c r="PLP305"/>
      <c r="PLQ305"/>
      <c r="PLR305"/>
      <c r="PLS305"/>
      <c r="PLT305"/>
      <c r="PLU305"/>
      <c r="PLV305"/>
      <c r="PLW305"/>
      <c r="PLX305"/>
      <c r="PLY305"/>
      <c r="PLZ305"/>
      <c r="PMA305"/>
      <c r="PMB305"/>
      <c r="PMC305"/>
      <c r="PMD305"/>
      <c r="PME305"/>
      <c r="PMF305"/>
      <c r="PMG305"/>
      <c r="PMH305"/>
      <c r="PMI305"/>
      <c r="PMJ305"/>
      <c r="PMK305"/>
      <c r="PML305"/>
      <c r="PMM305"/>
      <c r="PMN305"/>
      <c r="PMO305"/>
      <c r="PMP305"/>
      <c r="PMQ305"/>
      <c r="PMR305"/>
      <c r="PMS305"/>
      <c r="PMT305"/>
      <c r="PMU305"/>
      <c r="PMV305"/>
      <c r="PMW305"/>
      <c r="PMX305"/>
      <c r="PMY305"/>
      <c r="PMZ305"/>
      <c r="PNA305"/>
      <c r="PNB305"/>
      <c r="PNC305"/>
      <c r="PND305"/>
      <c r="PNE305"/>
      <c r="PNF305"/>
      <c r="PNG305"/>
      <c r="PNH305"/>
      <c r="PNI305"/>
      <c r="PNJ305"/>
      <c r="PNK305"/>
      <c r="PNL305"/>
      <c r="PNM305"/>
      <c r="PNN305"/>
      <c r="PNO305"/>
      <c r="PNP305"/>
      <c r="PNQ305"/>
      <c r="PNR305"/>
      <c r="PNS305"/>
      <c r="PNT305"/>
      <c r="PNU305"/>
      <c r="PNV305"/>
      <c r="PNW305"/>
      <c r="PNX305"/>
      <c r="PNY305"/>
      <c r="PNZ305"/>
      <c r="POA305"/>
      <c r="POB305"/>
      <c r="POC305"/>
      <c r="POD305"/>
      <c r="POE305"/>
      <c r="POF305"/>
      <c r="POG305"/>
      <c r="POH305"/>
      <c r="POI305"/>
      <c r="POJ305"/>
      <c r="POK305"/>
      <c r="POL305"/>
      <c r="POM305"/>
      <c r="PON305"/>
      <c r="POO305"/>
      <c r="POP305"/>
      <c r="POQ305"/>
      <c r="POR305"/>
      <c r="POS305"/>
      <c r="POT305"/>
      <c r="POU305"/>
      <c r="POV305"/>
      <c r="POW305"/>
      <c r="POX305"/>
      <c r="POY305"/>
      <c r="POZ305"/>
      <c r="PPA305"/>
      <c r="PPB305"/>
      <c r="PPC305"/>
      <c r="PPD305"/>
      <c r="PPE305"/>
      <c r="PPF305"/>
      <c r="PPG305"/>
      <c r="PPH305"/>
      <c r="PPI305"/>
      <c r="PPJ305"/>
      <c r="PPK305"/>
      <c r="PPL305"/>
      <c r="PPM305"/>
      <c r="PPN305"/>
      <c r="PPO305"/>
      <c r="PPP305"/>
      <c r="PPQ305"/>
      <c r="PPR305"/>
      <c r="PPS305"/>
      <c r="PPT305"/>
      <c r="PPU305"/>
      <c r="PPV305"/>
      <c r="PPW305"/>
      <c r="PPX305"/>
      <c r="PPY305"/>
      <c r="PPZ305"/>
      <c r="PQA305"/>
      <c r="PQB305"/>
      <c r="PQC305"/>
      <c r="PQD305"/>
      <c r="PQE305"/>
      <c r="PQF305"/>
      <c r="PQG305"/>
      <c r="PQH305"/>
      <c r="PQI305"/>
      <c r="PQJ305"/>
      <c r="PQK305"/>
      <c r="PQL305"/>
      <c r="PQM305"/>
      <c r="PQN305"/>
      <c r="PQO305"/>
      <c r="PQP305"/>
      <c r="PQQ305"/>
      <c r="PQR305"/>
      <c r="PQS305"/>
      <c r="PQT305"/>
      <c r="PQU305"/>
      <c r="PQV305"/>
      <c r="PQW305"/>
      <c r="PQX305"/>
      <c r="PQY305"/>
      <c r="PQZ305"/>
      <c r="PRA305"/>
      <c r="PRB305"/>
      <c r="PRC305"/>
      <c r="PRD305"/>
      <c r="PRE305"/>
      <c r="PRF305"/>
      <c r="PRG305"/>
      <c r="PRH305"/>
      <c r="PRI305"/>
      <c r="PRJ305"/>
      <c r="PRK305"/>
      <c r="PRL305"/>
      <c r="PRM305"/>
      <c r="PRN305"/>
      <c r="PRO305"/>
      <c r="PRP305"/>
      <c r="PRQ305"/>
      <c r="PRR305"/>
      <c r="PRS305"/>
      <c r="PRT305"/>
      <c r="PRU305"/>
      <c r="PRV305"/>
      <c r="PRW305"/>
      <c r="PRX305"/>
      <c r="PRY305"/>
      <c r="PRZ305"/>
      <c r="PSA305"/>
      <c r="PSB305"/>
      <c r="PSC305"/>
      <c r="PSD305"/>
      <c r="PSE305"/>
      <c r="PSF305"/>
      <c r="PSG305"/>
      <c r="PSH305"/>
      <c r="PSI305"/>
      <c r="PSJ305"/>
      <c r="PSK305"/>
      <c r="PSL305"/>
      <c r="PSM305"/>
      <c r="PSN305"/>
      <c r="PSO305"/>
      <c r="PSP305"/>
      <c r="PSQ305"/>
      <c r="PSR305"/>
      <c r="PSS305"/>
      <c r="PST305"/>
      <c r="PSU305"/>
      <c r="PSV305"/>
      <c r="PSW305"/>
      <c r="PSX305"/>
      <c r="PSY305"/>
      <c r="PSZ305"/>
      <c r="PTA305"/>
      <c r="PTB305"/>
      <c r="PTC305"/>
      <c r="PTD305"/>
      <c r="PTE305"/>
      <c r="PTF305"/>
      <c r="PTG305"/>
      <c r="PTH305"/>
      <c r="PTI305"/>
      <c r="PTJ305"/>
      <c r="PTK305"/>
      <c r="PTL305"/>
      <c r="PTM305"/>
      <c r="PTN305"/>
      <c r="PTO305"/>
      <c r="PTP305"/>
      <c r="PTQ305"/>
      <c r="PTR305"/>
      <c r="PTS305"/>
      <c r="PTT305"/>
      <c r="PTU305"/>
      <c r="PTV305"/>
      <c r="PTW305"/>
      <c r="PTX305"/>
      <c r="PTY305"/>
      <c r="PTZ305"/>
      <c r="PUA305"/>
      <c r="PUB305"/>
      <c r="PUC305"/>
      <c r="PUD305"/>
      <c r="PUE305"/>
      <c r="PUF305"/>
      <c r="PUG305"/>
      <c r="PUH305"/>
      <c r="PUI305"/>
      <c r="PUJ305"/>
      <c r="PUK305"/>
      <c r="PUL305"/>
      <c r="PUM305"/>
      <c r="PUN305"/>
      <c r="PUO305"/>
      <c r="PUP305"/>
      <c r="PUQ305"/>
      <c r="PUR305"/>
      <c r="PUS305"/>
      <c r="PUT305"/>
      <c r="PUU305"/>
      <c r="PUV305"/>
      <c r="PUW305"/>
      <c r="PUX305"/>
      <c r="PUY305"/>
      <c r="PUZ305"/>
      <c r="PVA305"/>
      <c r="PVB305"/>
      <c r="PVC305"/>
      <c r="PVD305"/>
      <c r="PVE305"/>
      <c r="PVF305"/>
      <c r="PVG305"/>
      <c r="PVH305"/>
      <c r="PVI305"/>
      <c r="PVJ305"/>
      <c r="PVK305"/>
      <c r="PVL305"/>
      <c r="PVM305"/>
      <c r="PVN305"/>
      <c r="PVO305"/>
      <c r="PVP305"/>
      <c r="PVQ305"/>
      <c r="PVR305"/>
      <c r="PVS305"/>
      <c r="PVT305"/>
      <c r="PVU305"/>
      <c r="PVV305"/>
      <c r="PVW305"/>
      <c r="PVX305"/>
      <c r="PVY305"/>
      <c r="PVZ305"/>
      <c r="PWA305"/>
      <c r="PWB305"/>
      <c r="PWC305"/>
      <c r="PWD305"/>
      <c r="PWE305"/>
      <c r="PWF305"/>
      <c r="PWG305"/>
      <c r="PWH305"/>
      <c r="PWI305"/>
      <c r="PWJ305"/>
      <c r="PWK305"/>
      <c r="PWL305"/>
      <c r="PWM305"/>
      <c r="PWN305"/>
      <c r="PWO305"/>
      <c r="PWP305"/>
      <c r="PWQ305"/>
      <c r="PWR305"/>
      <c r="PWS305"/>
      <c r="PWT305"/>
      <c r="PWU305"/>
      <c r="PWV305"/>
      <c r="PWW305"/>
      <c r="PWX305"/>
      <c r="PWY305"/>
      <c r="PWZ305"/>
      <c r="PXA305"/>
      <c r="PXB305"/>
      <c r="PXC305"/>
      <c r="PXD305"/>
      <c r="PXE305"/>
      <c r="PXF305"/>
      <c r="PXG305"/>
      <c r="PXH305"/>
      <c r="PXI305"/>
      <c r="PXJ305"/>
      <c r="PXK305"/>
      <c r="PXL305"/>
      <c r="PXM305"/>
      <c r="PXN305"/>
      <c r="PXO305"/>
      <c r="PXP305"/>
      <c r="PXQ305"/>
      <c r="PXR305"/>
      <c r="PXS305"/>
      <c r="PXT305"/>
      <c r="PXU305"/>
      <c r="PXV305"/>
      <c r="PXW305"/>
      <c r="PXX305"/>
      <c r="PXY305"/>
      <c r="PXZ305"/>
      <c r="PYA305"/>
      <c r="PYB305"/>
      <c r="PYC305"/>
      <c r="PYD305"/>
      <c r="PYE305"/>
      <c r="PYF305"/>
      <c r="PYG305"/>
      <c r="PYH305"/>
      <c r="PYI305"/>
      <c r="PYJ305"/>
      <c r="PYK305"/>
      <c r="PYL305"/>
      <c r="PYM305"/>
      <c r="PYN305"/>
      <c r="PYO305"/>
      <c r="PYP305"/>
      <c r="PYQ305"/>
      <c r="PYR305"/>
      <c r="PYS305"/>
      <c r="PYT305"/>
      <c r="PYU305"/>
      <c r="PYV305"/>
      <c r="PYW305"/>
      <c r="PYX305"/>
      <c r="PYY305"/>
      <c r="PYZ305"/>
      <c r="PZA305"/>
      <c r="PZB305"/>
      <c r="PZC305"/>
      <c r="PZD305"/>
      <c r="PZE305"/>
      <c r="PZF305"/>
      <c r="PZG305"/>
      <c r="PZH305"/>
      <c r="PZI305"/>
      <c r="PZJ305"/>
      <c r="PZK305"/>
      <c r="PZL305"/>
      <c r="PZM305"/>
      <c r="PZN305"/>
      <c r="PZO305"/>
      <c r="PZP305"/>
      <c r="PZQ305"/>
      <c r="PZR305"/>
      <c r="PZS305"/>
      <c r="PZT305"/>
      <c r="PZU305"/>
      <c r="PZV305"/>
      <c r="PZW305"/>
      <c r="PZX305"/>
      <c r="PZY305"/>
      <c r="PZZ305"/>
      <c r="QAA305"/>
      <c r="QAB305"/>
      <c r="QAC305"/>
      <c r="QAD305"/>
      <c r="QAE305"/>
      <c r="QAF305"/>
      <c r="QAG305"/>
      <c r="QAH305"/>
      <c r="QAI305"/>
      <c r="QAJ305"/>
      <c r="QAK305"/>
      <c r="QAL305"/>
      <c r="QAM305"/>
      <c r="QAN305"/>
      <c r="QAO305"/>
      <c r="QAP305"/>
      <c r="QAQ305"/>
      <c r="QAR305"/>
      <c r="QAS305"/>
      <c r="QAT305"/>
      <c r="QAU305"/>
      <c r="QAV305"/>
      <c r="QAW305"/>
      <c r="QAX305"/>
      <c r="QAY305"/>
      <c r="QAZ305"/>
      <c r="QBA305"/>
      <c r="QBB305"/>
      <c r="QBC305"/>
      <c r="QBD305"/>
      <c r="QBE305"/>
      <c r="QBF305"/>
      <c r="QBG305"/>
      <c r="QBH305"/>
      <c r="QBI305"/>
      <c r="QBJ305"/>
      <c r="QBK305"/>
      <c r="QBL305"/>
      <c r="QBM305"/>
      <c r="QBN305"/>
      <c r="QBO305"/>
      <c r="QBP305"/>
      <c r="QBQ305"/>
      <c r="QBR305"/>
      <c r="QBS305"/>
      <c r="QBT305"/>
      <c r="QBU305"/>
      <c r="QBV305"/>
      <c r="QBW305"/>
      <c r="QBX305"/>
      <c r="QBY305"/>
      <c r="QBZ305"/>
      <c r="QCA305"/>
      <c r="QCB305"/>
      <c r="QCC305"/>
      <c r="QCD305"/>
      <c r="QCE305"/>
      <c r="QCF305"/>
      <c r="QCG305"/>
      <c r="QCH305"/>
      <c r="QCI305"/>
      <c r="QCJ305"/>
      <c r="QCK305"/>
      <c r="QCL305"/>
      <c r="QCM305"/>
      <c r="QCN305"/>
      <c r="QCO305"/>
      <c r="QCP305"/>
      <c r="QCQ305"/>
      <c r="QCR305"/>
      <c r="QCS305"/>
      <c r="QCT305"/>
      <c r="QCU305"/>
      <c r="QCV305"/>
      <c r="QCW305"/>
      <c r="QCX305"/>
      <c r="QCY305"/>
      <c r="QCZ305"/>
      <c r="QDA305"/>
      <c r="QDB305"/>
      <c r="QDC305"/>
      <c r="QDD305"/>
      <c r="QDE305"/>
      <c r="QDF305"/>
      <c r="QDG305"/>
      <c r="QDH305"/>
      <c r="QDI305"/>
      <c r="QDJ305"/>
      <c r="QDK305"/>
      <c r="QDL305"/>
      <c r="QDM305"/>
      <c r="QDN305"/>
      <c r="QDO305"/>
      <c r="QDP305"/>
      <c r="QDQ305"/>
      <c r="QDR305"/>
      <c r="QDS305"/>
      <c r="QDT305"/>
      <c r="QDU305"/>
      <c r="QDV305"/>
      <c r="QDW305"/>
      <c r="QDX305"/>
      <c r="QDY305"/>
      <c r="QDZ305"/>
      <c r="QEA305"/>
      <c r="QEB305"/>
      <c r="QEC305"/>
      <c r="QED305"/>
      <c r="QEE305"/>
      <c r="QEF305"/>
      <c r="QEG305"/>
      <c r="QEH305"/>
      <c r="QEI305"/>
      <c r="QEJ305"/>
      <c r="QEK305"/>
      <c r="QEL305"/>
      <c r="QEM305"/>
      <c r="QEN305"/>
      <c r="QEO305"/>
      <c r="QEP305"/>
      <c r="QEQ305"/>
      <c r="QER305"/>
      <c r="QES305"/>
      <c r="QET305"/>
      <c r="QEU305"/>
      <c r="QEV305"/>
      <c r="QEW305"/>
      <c r="QEX305"/>
      <c r="QEY305"/>
      <c r="QEZ305"/>
      <c r="QFA305"/>
      <c r="QFB305"/>
      <c r="QFC305"/>
      <c r="QFD305"/>
      <c r="QFE305"/>
      <c r="QFF305"/>
      <c r="QFG305"/>
      <c r="QFH305"/>
      <c r="QFI305"/>
      <c r="QFJ305"/>
      <c r="QFK305"/>
      <c r="QFL305"/>
      <c r="QFM305"/>
      <c r="QFN305"/>
      <c r="QFO305"/>
      <c r="QFP305"/>
      <c r="QFQ305"/>
      <c r="QFR305"/>
      <c r="QFS305"/>
      <c r="QFT305"/>
      <c r="QFU305"/>
      <c r="QFV305"/>
      <c r="QFW305"/>
      <c r="QFX305"/>
      <c r="QFY305"/>
      <c r="QFZ305"/>
      <c r="QGA305"/>
      <c r="QGB305"/>
      <c r="QGC305"/>
      <c r="QGD305"/>
      <c r="QGE305"/>
      <c r="QGF305"/>
      <c r="QGG305"/>
      <c r="QGH305"/>
      <c r="QGI305"/>
      <c r="QGJ305"/>
      <c r="QGK305"/>
      <c r="QGL305"/>
      <c r="QGM305"/>
      <c r="QGN305"/>
      <c r="QGO305"/>
      <c r="QGP305"/>
      <c r="QGQ305"/>
      <c r="QGR305"/>
      <c r="QGS305"/>
      <c r="QGT305"/>
      <c r="QGU305"/>
      <c r="QGV305"/>
      <c r="QGW305"/>
      <c r="QGX305"/>
      <c r="QGY305"/>
      <c r="QGZ305"/>
      <c r="QHA305"/>
      <c r="QHB305"/>
      <c r="QHC305"/>
      <c r="QHD305"/>
      <c r="QHE305"/>
      <c r="QHF305"/>
      <c r="QHG305"/>
      <c r="QHH305"/>
      <c r="QHI305"/>
      <c r="QHJ305"/>
      <c r="QHK305"/>
      <c r="QHL305"/>
      <c r="QHM305"/>
      <c r="QHN305"/>
      <c r="QHO305"/>
      <c r="QHP305"/>
      <c r="QHQ305"/>
      <c r="QHR305"/>
      <c r="QHS305"/>
      <c r="QHT305"/>
      <c r="QHU305"/>
      <c r="QHV305"/>
      <c r="QHW305"/>
      <c r="QHX305"/>
      <c r="QHY305"/>
      <c r="QHZ305"/>
      <c r="QIA305"/>
      <c r="QIB305"/>
      <c r="QIC305"/>
      <c r="QID305"/>
      <c r="QIE305"/>
      <c r="QIF305"/>
      <c r="QIG305"/>
      <c r="QIH305"/>
      <c r="QII305"/>
      <c r="QIJ305"/>
      <c r="QIK305"/>
      <c r="QIL305"/>
      <c r="QIM305"/>
      <c r="QIN305"/>
      <c r="QIO305"/>
      <c r="QIP305"/>
      <c r="QIQ305"/>
      <c r="QIR305"/>
      <c r="QIS305"/>
      <c r="QIT305"/>
      <c r="QIU305"/>
      <c r="QIV305"/>
      <c r="QIW305"/>
      <c r="QIX305"/>
      <c r="QIY305"/>
      <c r="QIZ305"/>
      <c r="QJA305"/>
      <c r="QJB305"/>
      <c r="QJC305"/>
      <c r="QJD305"/>
      <c r="QJE305"/>
      <c r="QJF305"/>
      <c r="QJG305"/>
      <c r="QJH305"/>
      <c r="QJI305"/>
      <c r="QJJ305"/>
      <c r="QJK305"/>
      <c r="QJL305"/>
      <c r="QJM305"/>
      <c r="QJN305"/>
      <c r="QJO305"/>
      <c r="QJP305"/>
      <c r="QJQ305"/>
      <c r="QJR305"/>
      <c r="QJS305"/>
      <c r="QJT305"/>
      <c r="QJU305"/>
      <c r="QJV305"/>
      <c r="QJW305"/>
      <c r="QJX305"/>
      <c r="QJY305"/>
      <c r="QJZ305"/>
      <c r="QKA305"/>
      <c r="QKB305"/>
      <c r="QKC305"/>
      <c r="QKD305"/>
      <c r="QKE305"/>
      <c r="QKF305"/>
      <c r="QKG305"/>
      <c r="QKH305"/>
      <c r="QKI305"/>
      <c r="QKJ305"/>
      <c r="QKK305"/>
      <c r="QKL305"/>
      <c r="QKM305"/>
      <c r="QKN305"/>
      <c r="QKO305"/>
      <c r="QKP305"/>
      <c r="QKQ305"/>
      <c r="QKR305"/>
      <c r="QKS305"/>
      <c r="QKT305"/>
      <c r="QKU305"/>
      <c r="QKV305"/>
      <c r="QKW305"/>
      <c r="QKX305"/>
      <c r="QKY305"/>
      <c r="QKZ305"/>
      <c r="QLA305"/>
      <c r="QLB305"/>
      <c r="QLC305"/>
      <c r="QLD305"/>
      <c r="QLE305"/>
      <c r="QLF305"/>
      <c r="QLG305"/>
      <c r="QLH305"/>
      <c r="QLI305"/>
      <c r="QLJ305"/>
      <c r="QLK305"/>
      <c r="QLL305"/>
      <c r="QLM305"/>
      <c r="QLN305"/>
      <c r="QLO305"/>
      <c r="QLP305"/>
      <c r="QLQ305"/>
      <c r="QLR305"/>
      <c r="QLS305"/>
      <c r="QLT305"/>
      <c r="QLU305"/>
      <c r="QLV305"/>
      <c r="QLW305"/>
      <c r="QLX305"/>
      <c r="QLY305"/>
      <c r="QLZ305"/>
      <c r="QMA305"/>
      <c r="QMB305"/>
      <c r="QMC305"/>
      <c r="QMD305"/>
      <c r="QME305"/>
      <c r="QMF305"/>
      <c r="QMG305"/>
      <c r="QMH305"/>
      <c r="QMI305"/>
      <c r="QMJ305"/>
      <c r="QMK305"/>
      <c r="QML305"/>
      <c r="QMM305"/>
      <c r="QMN305"/>
      <c r="QMO305"/>
      <c r="QMP305"/>
      <c r="QMQ305"/>
      <c r="QMR305"/>
      <c r="QMS305"/>
      <c r="QMT305"/>
      <c r="QMU305"/>
      <c r="QMV305"/>
      <c r="QMW305"/>
      <c r="QMX305"/>
      <c r="QMY305"/>
      <c r="QMZ305"/>
      <c r="QNA305"/>
      <c r="QNB305"/>
      <c r="QNC305"/>
      <c r="QND305"/>
      <c r="QNE305"/>
      <c r="QNF305"/>
      <c r="QNG305"/>
      <c r="QNH305"/>
      <c r="QNI305"/>
      <c r="QNJ305"/>
      <c r="QNK305"/>
      <c r="QNL305"/>
      <c r="QNM305"/>
      <c r="QNN305"/>
      <c r="QNO305"/>
      <c r="QNP305"/>
      <c r="QNQ305"/>
      <c r="QNR305"/>
      <c r="QNS305"/>
      <c r="QNT305"/>
      <c r="QNU305"/>
      <c r="QNV305"/>
      <c r="QNW305"/>
      <c r="QNX305"/>
      <c r="QNY305"/>
      <c r="QNZ305"/>
      <c r="QOA305"/>
      <c r="QOB305"/>
      <c r="QOC305"/>
      <c r="QOD305"/>
      <c r="QOE305"/>
      <c r="QOF305"/>
      <c r="QOG305"/>
      <c r="QOH305"/>
      <c r="QOI305"/>
      <c r="QOJ305"/>
      <c r="QOK305"/>
      <c r="QOL305"/>
      <c r="QOM305"/>
      <c r="QON305"/>
      <c r="QOO305"/>
      <c r="QOP305"/>
      <c r="QOQ305"/>
      <c r="QOR305"/>
      <c r="QOS305"/>
      <c r="QOT305"/>
      <c r="QOU305"/>
      <c r="QOV305"/>
      <c r="QOW305"/>
      <c r="QOX305"/>
      <c r="QOY305"/>
      <c r="QOZ305"/>
      <c r="QPA305"/>
      <c r="QPB305"/>
      <c r="QPC305"/>
      <c r="QPD305"/>
      <c r="QPE305"/>
      <c r="QPF305"/>
      <c r="QPG305"/>
      <c r="QPH305"/>
      <c r="QPI305"/>
      <c r="QPJ305"/>
      <c r="QPK305"/>
      <c r="QPL305"/>
      <c r="QPM305"/>
      <c r="QPN305"/>
      <c r="QPO305"/>
      <c r="QPP305"/>
      <c r="QPQ305"/>
      <c r="QPR305"/>
      <c r="QPS305"/>
      <c r="QPT305"/>
      <c r="QPU305"/>
      <c r="QPV305"/>
      <c r="QPW305"/>
      <c r="QPX305"/>
      <c r="QPY305"/>
      <c r="QPZ305"/>
      <c r="QQA305"/>
      <c r="QQB305"/>
      <c r="QQC305"/>
      <c r="QQD305"/>
      <c r="QQE305"/>
      <c r="QQF305"/>
      <c r="QQG305"/>
      <c r="QQH305"/>
      <c r="QQI305"/>
      <c r="QQJ305"/>
      <c r="QQK305"/>
      <c r="QQL305"/>
      <c r="QQM305"/>
      <c r="QQN305"/>
      <c r="QQO305"/>
      <c r="QQP305"/>
      <c r="QQQ305"/>
      <c r="QQR305"/>
      <c r="QQS305"/>
      <c r="QQT305"/>
      <c r="QQU305"/>
      <c r="QQV305"/>
      <c r="QQW305"/>
      <c r="QQX305"/>
      <c r="QQY305"/>
      <c r="QQZ305"/>
      <c r="QRA305"/>
      <c r="QRB305"/>
      <c r="QRC305"/>
      <c r="QRD305"/>
      <c r="QRE305"/>
      <c r="QRF305"/>
      <c r="QRG305"/>
      <c r="QRH305"/>
      <c r="QRI305"/>
      <c r="QRJ305"/>
      <c r="QRK305"/>
      <c r="QRL305"/>
      <c r="QRM305"/>
      <c r="QRN305"/>
      <c r="QRO305"/>
      <c r="QRP305"/>
      <c r="QRQ305"/>
      <c r="QRR305"/>
      <c r="QRS305"/>
      <c r="QRT305"/>
      <c r="QRU305"/>
      <c r="QRV305"/>
      <c r="QRW305"/>
      <c r="QRX305"/>
      <c r="QRY305"/>
      <c r="QRZ305"/>
      <c r="QSA305"/>
      <c r="QSB305"/>
      <c r="QSC305"/>
      <c r="QSD305"/>
      <c r="QSE305"/>
      <c r="QSF305"/>
      <c r="QSG305"/>
      <c r="QSH305"/>
      <c r="QSI305"/>
      <c r="QSJ305"/>
      <c r="QSK305"/>
      <c r="QSL305"/>
      <c r="QSM305"/>
      <c r="QSN305"/>
      <c r="QSO305"/>
      <c r="QSP305"/>
      <c r="QSQ305"/>
      <c r="QSR305"/>
      <c r="QSS305"/>
      <c r="QST305"/>
      <c r="QSU305"/>
      <c r="QSV305"/>
      <c r="QSW305"/>
      <c r="QSX305"/>
      <c r="QSY305"/>
      <c r="QSZ305"/>
      <c r="QTA305"/>
      <c r="QTB305"/>
      <c r="QTC305"/>
      <c r="QTD305"/>
      <c r="QTE305"/>
      <c r="QTF305"/>
      <c r="QTG305"/>
      <c r="QTH305"/>
      <c r="QTI305"/>
      <c r="QTJ305"/>
      <c r="QTK305"/>
      <c r="QTL305"/>
      <c r="QTM305"/>
      <c r="QTN305"/>
      <c r="QTO305"/>
      <c r="QTP305"/>
      <c r="QTQ305"/>
      <c r="QTR305"/>
      <c r="QTS305"/>
      <c r="QTT305"/>
      <c r="QTU305"/>
      <c r="QTV305"/>
      <c r="QTW305"/>
      <c r="QTX305"/>
      <c r="QTY305"/>
      <c r="QTZ305"/>
      <c r="QUA305"/>
      <c r="QUB305"/>
      <c r="QUC305"/>
      <c r="QUD305"/>
      <c r="QUE305"/>
      <c r="QUF305"/>
      <c r="QUG305"/>
      <c r="QUH305"/>
      <c r="QUI305"/>
      <c r="QUJ305"/>
      <c r="QUK305"/>
      <c r="QUL305"/>
      <c r="QUM305"/>
      <c r="QUN305"/>
      <c r="QUO305"/>
      <c r="QUP305"/>
      <c r="QUQ305"/>
      <c r="QUR305"/>
      <c r="QUS305"/>
      <c r="QUT305"/>
      <c r="QUU305"/>
      <c r="QUV305"/>
      <c r="QUW305"/>
      <c r="QUX305"/>
      <c r="QUY305"/>
      <c r="QUZ305"/>
      <c r="QVA305"/>
      <c r="QVB305"/>
      <c r="QVC305"/>
      <c r="QVD305"/>
      <c r="QVE305"/>
      <c r="QVF305"/>
      <c r="QVG305"/>
      <c r="QVH305"/>
      <c r="QVI305"/>
      <c r="QVJ305"/>
      <c r="QVK305"/>
      <c r="QVL305"/>
      <c r="QVM305"/>
      <c r="QVN305"/>
      <c r="QVO305"/>
      <c r="QVP305"/>
      <c r="QVQ305"/>
      <c r="QVR305"/>
      <c r="QVS305"/>
      <c r="QVT305"/>
      <c r="QVU305"/>
      <c r="QVV305"/>
      <c r="QVW305"/>
      <c r="QVX305"/>
      <c r="QVY305"/>
      <c r="QVZ305"/>
      <c r="QWA305"/>
      <c r="QWB305"/>
      <c r="QWC305"/>
      <c r="QWD305"/>
      <c r="QWE305"/>
      <c r="QWF305"/>
      <c r="QWG305"/>
      <c r="QWH305"/>
      <c r="QWI305"/>
      <c r="QWJ305"/>
      <c r="QWK305"/>
      <c r="QWL305"/>
      <c r="QWM305"/>
      <c r="QWN305"/>
      <c r="QWO305"/>
      <c r="QWP305"/>
      <c r="QWQ305"/>
      <c r="QWR305"/>
      <c r="QWS305"/>
      <c r="QWT305"/>
      <c r="QWU305"/>
      <c r="QWV305"/>
      <c r="QWW305"/>
      <c r="QWX305"/>
      <c r="QWY305"/>
      <c r="QWZ305"/>
      <c r="QXA305"/>
      <c r="QXB305"/>
      <c r="QXC305"/>
      <c r="QXD305"/>
      <c r="QXE305"/>
      <c r="QXF305"/>
      <c r="QXG305"/>
      <c r="QXH305"/>
      <c r="QXI305"/>
      <c r="QXJ305"/>
      <c r="QXK305"/>
      <c r="QXL305"/>
      <c r="QXM305"/>
      <c r="QXN305"/>
      <c r="QXO305"/>
      <c r="QXP305"/>
      <c r="QXQ305"/>
      <c r="QXR305"/>
      <c r="QXS305"/>
      <c r="QXT305"/>
      <c r="QXU305"/>
      <c r="QXV305"/>
      <c r="QXW305"/>
      <c r="QXX305"/>
      <c r="QXY305"/>
      <c r="QXZ305"/>
      <c r="QYA305"/>
      <c r="QYB305"/>
      <c r="QYC305"/>
      <c r="QYD305"/>
      <c r="QYE305"/>
      <c r="QYF305"/>
      <c r="QYG305"/>
      <c r="QYH305"/>
      <c r="QYI305"/>
      <c r="QYJ305"/>
      <c r="QYK305"/>
      <c r="QYL305"/>
      <c r="QYM305"/>
      <c r="QYN305"/>
      <c r="QYO305"/>
      <c r="QYP305"/>
      <c r="QYQ305"/>
      <c r="QYR305"/>
      <c r="QYS305"/>
      <c r="QYT305"/>
      <c r="QYU305"/>
      <c r="QYV305"/>
      <c r="QYW305"/>
      <c r="QYX305"/>
      <c r="QYY305"/>
      <c r="QYZ305"/>
      <c r="QZA305"/>
      <c r="QZB305"/>
      <c r="QZC305"/>
      <c r="QZD305"/>
      <c r="QZE305"/>
      <c r="QZF305"/>
      <c r="QZG305"/>
      <c r="QZH305"/>
      <c r="QZI305"/>
      <c r="QZJ305"/>
      <c r="QZK305"/>
      <c r="QZL305"/>
      <c r="QZM305"/>
      <c r="QZN305"/>
      <c r="QZO305"/>
      <c r="QZP305"/>
      <c r="QZQ305"/>
      <c r="QZR305"/>
      <c r="QZS305"/>
      <c r="QZT305"/>
      <c r="QZU305"/>
      <c r="QZV305"/>
      <c r="QZW305"/>
      <c r="QZX305"/>
      <c r="QZY305"/>
      <c r="QZZ305"/>
      <c r="RAA305"/>
      <c r="RAB305"/>
      <c r="RAC305"/>
      <c r="RAD305"/>
      <c r="RAE305"/>
      <c r="RAF305"/>
      <c r="RAG305"/>
      <c r="RAH305"/>
      <c r="RAI305"/>
      <c r="RAJ305"/>
      <c r="RAK305"/>
      <c r="RAL305"/>
      <c r="RAM305"/>
      <c r="RAN305"/>
      <c r="RAO305"/>
      <c r="RAP305"/>
      <c r="RAQ305"/>
      <c r="RAR305"/>
      <c r="RAS305"/>
      <c r="RAT305"/>
      <c r="RAU305"/>
      <c r="RAV305"/>
      <c r="RAW305"/>
      <c r="RAX305"/>
      <c r="RAY305"/>
      <c r="RAZ305"/>
      <c r="RBA305"/>
      <c r="RBB305"/>
      <c r="RBC305"/>
      <c r="RBD305"/>
      <c r="RBE305"/>
      <c r="RBF305"/>
      <c r="RBG305"/>
      <c r="RBH305"/>
      <c r="RBI305"/>
      <c r="RBJ305"/>
      <c r="RBK305"/>
      <c r="RBL305"/>
      <c r="RBM305"/>
      <c r="RBN305"/>
      <c r="RBO305"/>
      <c r="RBP305"/>
      <c r="RBQ305"/>
      <c r="RBR305"/>
      <c r="RBS305"/>
      <c r="RBT305"/>
      <c r="RBU305"/>
      <c r="RBV305"/>
      <c r="RBW305"/>
      <c r="RBX305"/>
      <c r="RBY305"/>
      <c r="RBZ305"/>
      <c r="RCA305"/>
      <c r="RCB305"/>
      <c r="RCC305"/>
      <c r="RCD305"/>
      <c r="RCE305"/>
      <c r="RCF305"/>
      <c r="RCG305"/>
      <c r="RCH305"/>
      <c r="RCI305"/>
      <c r="RCJ305"/>
      <c r="RCK305"/>
      <c r="RCL305"/>
      <c r="RCM305"/>
      <c r="RCN305"/>
      <c r="RCO305"/>
      <c r="RCP305"/>
      <c r="RCQ305"/>
      <c r="RCR305"/>
      <c r="RCS305"/>
      <c r="RCT305"/>
      <c r="RCU305"/>
      <c r="RCV305"/>
      <c r="RCW305"/>
      <c r="RCX305"/>
      <c r="RCY305"/>
      <c r="RCZ305"/>
      <c r="RDA305"/>
      <c r="RDB305"/>
      <c r="RDC305"/>
      <c r="RDD305"/>
      <c r="RDE305"/>
      <c r="RDF305"/>
      <c r="RDG305"/>
      <c r="RDH305"/>
      <c r="RDI305"/>
      <c r="RDJ305"/>
      <c r="RDK305"/>
      <c r="RDL305"/>
      <c r="RDM305"/>
      <c r="RDN305"/>
      <c r="RDO305"/>
      <c r="RDP305"/>
      <c r="RDQ305"/>
      <c r="RDR305"/>
      <c r="RDS305"/>
      <c r="RDT305"/>
      <c r="RDU305"/>
      <c r="RDV305"/>
      <c r="RDW305"/>
      <c r="RDX305"/>
      <c r="RDY305"/>
      <c r="RDZ305"/>
      <c r="REA305"/>
      <c r="REB305"/>
      <c r="REC305"/>
      <c r="RED305"/>
      <c r="REE305"/>
      <c r="REF305"/>
      <c r="REG305"/>
      <c r="REH305"/>
      <c r="REI305"/>
      <c r="REJ305"/>
      <c r="REK305"/>
      <c r="REL305"/>
      <c r="REM305"/>
      <c r="REN305"/>
      <c r="REO305"/>
      <c r="REP305"/>
      <c r="REQ305"/>
      <c r="RER305"/>
      <c r="RES305"/>
      <c r="RET305"/>
      <c r="REU305"/>
      <c r="REV305"/>
      <c r="REW305"/>
      <c r="REX305"/>
      <c r="REY305"/>
      <c r="REZ305"/>
      <c r="RFA305"/>
      <c r="RFB305"/>
      <c r="RFC305"/>
      <c r="RFD305"/>
      <c r="RFE305"/>
      <c r="RFF305"/>
      <c r="RFG305"/>
      <c r="RFH305"/>
      <c r="RFI305"/>
      <c r="RFJ305"/>
      <c r="RFK305"/>
      <c r="RFL305"/>
      <c r="RFM305"/>
      <c r="RFN305"/>
      <c r="RFO305"/>
      <c r="RFP305"/>
      <c r="RFQ305"/>
      <c r="RFR305"/>
      <c r="RFS305"/>
      <c r="RFT305"/>
      <c r="RFU305"/>
      <c r="RFV305"/>
      <c r="RFW305"/>
      <c r="RFX305"/>
      <c r="RFY305"/>
      <c r="RFZ305"/>
      <c r="RGA305"/>
      <c r="RGB305"/>
      <c r="RGC305"/>
      <c r="RGD305"/>
      <c r="RGE305"/>
      <c r="RGF305"/>
      <c r="RGG305"/>
      <c r="RGH305"/>
      <c r="RGI305"/>
      <c r="RGJ305"/>
      <c r="RGK305"/>
      <c r="RGL305"/>
      <c r="RGM305"/>
      <c r="RGN305"/>
      <c r="RGO305"/>
      <c r="RGP305"/>
      <c r="RGQ305"/>
      <c r="RGR305"/>
      <c r="RGS305"/>
      <c r="RGT305"/>
      <c r="RGU305"/>
      <c r="RGV305"/>
      <c r="RGW305"/>
      <c r="RGX305"/>
      <c r="RGY305"/>
      <c r="RGZ305"/>
      <c r="RHA305"/>
      <c r="RHB305"/>
      <c r="RHC305"/>
      <c r="RHD305"/>
      <c r="RHE305"/>
      <c r="RHF305"/>
      <c r="RHG305"/>
      <c r="RHH305"/>
      <c r="RHI305"/>
      <c r="RHJ305"/>
      <c r="RHK305"/>
      <c r="RHL305"/>
      <c r="RHM305"/>
      <c r="RHN305"/>
      <c r="RHO305"/>
      <c r="RHP305"/>
      <c r="RHQ305"/>
      <c r="RHR305"/>
      <c r="RHS305"/>
      <c r="RHT305"/>
      <c r="RHU305"/>
      <c r="RHV305"/>
      <c r="RHW305"/>
      <c r="RHX305"/>
      <c r="RHY305"/>
      <c r="RHZ305"/>
      <c r="RIA305"/>
      <c r="RIB305"/>
      <c r="RIC305"/>
      <c r="RID305"/>
      <c r="RIE305"/>
      <c r="RIF305"/>
      <c r="RIG305"/>
      <c r="RIH305"/>
      <c r="RII305"/>
      <c r="RIJ305"/>
      <c r="RIK305"/>
      <c r="RIL305"/>
      <c r="RIM305"/>
      <c r="RIN305"/>
      <c r="RIO305"/>
      <c r="RIP305"/>
      <c r="RIQ305"/>
      <c r="RIR305"/>
      <c r="RIS305"/>
      <c r="RIT305"/>
      <c r="RIU305"/>
      <c r="RIV305"/>
      <c r="RIW305"/>
      <c r="RIX305"/>
      <c r="RIY305"/>
      <c r="RIZ305"/>
      <c r="RJA305"/>
      <c r="RJB305"/>
      <c r="RJC305"/>
      <c r="RJD305"/>
      <c r="RJE305"/>
      <c r="RJF305"/>
      <c r="RJG305"/>
      <c r="RJH305"/>
      <c r="RJI305"/>
      <c r="RJJ305"/>
      <c r="RJK305"/>
      <c r="RJL305"/>
      <c r="RJM305"/>
      <c r="RJN305"/>
      <c r="RJO305"/>
      <c r="RJP305"/>
      <c r="RJQ305"/>
      <c r="RJR305"/>
      <c r="RJS305"/>
      <c r="RJT305"/>
      <c r="RJU305"/>
      <c r="RJV305"/>
      <c r="RJW305"/>
      <c r="RJX305"/>
      <c r="RJY305"/>
      <c r="RJZ305"/>
      <c r="RKA305"/>
      <c r="RKB305"/>
      <c r="RKC305"/>
      <c r="RKD305"/>
      <c r="RKE305"/>
      <c r="RKF305"/>
      <c r="RKG305"/>
      <c r="RKH305"/>
      <c r="RKI305"/>
      <c r="RKJ305"/>
      <c r="RKK305"/>
      <c r="RKL305"/>
      <c r="RKM305"/>
      <c r="RKN305"/>
      <c r="RKO305"/>
      <c r="RKP305"/>
      <c r="RKQ305"/>
      <c r="RKR305"/>
      <c r="RKS305"/>
      <c r="RKT305"/>
      <c r="RKU305"/>
      <c r="RKV305"/>
      <c r="RKW305"/>
      <c r="RKX305"/>
      <c r="RKY305"/>
      <c r="RKZ305"/>
      <c r="RLA305"/>
      <c r="RLB305"/>
      <c r="RLC305"/>
      <c r="RLD305"/>
      <c r="RLE305"/>
      <c r="RLF305"/>
      <c r="RLG305"/>
      <c r="RLH305"/>
      <c r="RLI305"/>
      <c r="RLJ305"/>
      <c r="RLK305"/>
      <c r="RLL305"/>
      <c r="RLM305"/>
      <c r="RLN305"/>
      <c r="RLO305"/>
      <c r="RLP305"/>
      <c r="RLQ305"/>
      <c r="RLR305"/>
      <c r="RLS305"/>
      <c r="RLT305"/>
      <c r="RLU305"/>
      <c r="RLV305"/>
      <c r="RLW305"/>
      <c r="RLX305"/>
      <c r="RLY305"/>
      <c r="RLZ305"/>
      <c r="RMA305"/>
      <c r="RMB305"/>
      <c r="RMC305"/>
      <c r="RMD305"/>
      <c r="RME305"/>
      <c r="RMF305"/>
      <c r="RMG305"/>
      <c r="RMH305"/>
      <c r="RMI305"/>
      <c r="RMJ305"/>
      <c r="RMK305"/>
      <c r="RML305"/>
      <c r="RMM305"/>
      <c r="RMN305"/>
      <c r="RMO305"/>
      <c r="RMP305"/>
      <c r="RMQ305"/>
      <c r="RMR305"/>
      <c r="RMS305"/>
      <c r="RMT305"/>
      <c r="RMU305"/>
      <c r="RMV305"/>
      <c r="RMW305"/>
      <c r="RMX305"/>
      <c r="RMY305"/>
      <c r="RMZ305"/>
      <c r="RNA305"/>
      <c r="RNB305"/>
      <c r="RNC305"/>
      <c r="RND305"/>
      <c r="RNE305"/>
      <c r="RNF305"/>
      <c r="RNG305"/>
      <c r="RNH305"/>
      <c r="RNI305"/>
      <c r="RNJ305"/>
      <c r="RNK305"/>
      <c r="RNL305"/>
      <c r="RNM305"/>
      <c r="RNN305"/>
      <c r="RNO305"/>
      <c r="RNP305"/>
      <c r="RNQ305"/>
      <c r="RNR305"/>
      <c r="RNS305"/>
      <c r="RNT305"/>
      <c r="RNU305"/>
      <c r="RNV305"/>
      <c r="RNW305"/>
      <c r="RNX305"/>
      <c r="RNY305"/>
      <c r="RNZ305"/>
      <c r="ROA305"/>
      <c r="ROB305"/>
      <c r="ROC305"/>
      <c r="ROD305"/>
      <c r="ROE305"/>
      <c r="ROF305"/>
      <c r="ROG305"/>
      <c r="ROH305"/>
      <c r="ROI305"/>
      <c r="ROJ305"/>
      <c r="ROK305"/>
      <c r="ROL305"/>
      <c r="ROM305"/>
      <c r="RON305"/>
      <c r="ROO305"/>
      <c r="ROP305"/>
      <c r="ROQ305"/>
      <c r="ROR305"/>
      <c r="ROS305"/>
      <c r="ROT305"/>
      <c r="ROU305"/>
      <c r="ROV305"/>
      <c r="ROW305"/>
      <c r="ROX305"/>
      <c r="ROY305"/>
      <c r="ROZ305"/>
      <c r="RPA305"/>
      <c r="RPB305"/>
      <c r="RPC305"/>
      <c r="RPD305"/>
      <c r="RPE305"/>
      <c r="RPF305"/>
      <c r="RPG305"/>
      <c r="RPH305"/>
      <c r="RPI305"/>
      <c r="RPJ305"/>
      <c r="RPK305"/>
      <c r="RPL305"/>
      <c r="RPM305"/>
      <c r="RPN305"/>
      <c r="RPO305"/>
      <c r="RPP305"/>
      <c r="RPQ305"/>
      <c r="RPR305"/>
      <c r="RPS305"/>
      <c r="RPT305"/>
      <c r="RPU305"/>
      <c r="RPV305"/>
      <c r="RPW305"/>
      <c r="RPX305"/>
      <c r="RPY305"/>
      <c r="RPZ305"/>
      <c r="RQA305"/>
      <c r="RQB305"/>
      <c r="RQC305"/>
      <c r="RQD305"/>
      <c r="RQE305"/>
      <c r="RQF305"/>
      <c r="RQG305"/>
      <c r="RQH305"/>
      <c r="RQI305"/>
      <c r="RQJ305"/>
      <c r="RQK305"/>
      <c r="RQL305"/>
      <c r="RQM305"/>
      <c r="RQN305"/>
      <c r="RQO305"/>
      <c r="RQP305"/>
      <c r="RQQ305"/>
      <c r="RQR305"/>
      <c r="RQS305"/>
      <c r="RQT305"/>
      <c r="RQU305"/>
      <c r="RQV305"/>
      <c r="RQW305"/>
      <c r="RQX305"/>
      <c r="RQY305"/>
      <c r="RQZ305"/>
      <c r="RRA305"/>
      <c r="RRB305"/>
      <c r="RRC305"/>
      <c r="RRD305"/>
      <c r="RRE305"/>
      <c r="RRF305"/>
      <c r="RRG305"/>
      <c r="RRH305"/>
      <c r="RRI305"/>
      <c r="RRJ305"/>
      <c r="RRK305"/>
      <c r="RRL305"/>
      <c r="RRM305"/>
      <c r="RRN305"/>
      <c r="RRO305"/>
      <c r="RRP305"/>
      <c r="RRQ305"/>
      <c r="RRR305"/>
      <c r="RRS305"/>
      <c r="RRT305"/>
      <c r="RRU305"/>
      <c r="RRV305"/>
      <c r="RRW305"/>
      <c r="RRX305"/>
      <c r="RRY305"/>
      <c r="RRZ305"/>
      <c r="RSA305"/>
      <c r="RSB305"/>
      <c r="RSC305"/>
      <c r="RSD305"/>
      <c r="RSE305"/>
      <c r="RSF305"/>
      <c r="RSG305"/>
      <c r="RSH305"/>
      <c r="RSI305"/>
      <c r="RSJ305"/>
      <c r="RSK305"/>
      <c r="RSL305"/>
      <c r="RSM305"/>
      <c r="RSN305"/>
      <c r="RSO305"/>
      <c r="RSP305"/>
      <c r="RSQ305"/>
      <c r="RSR305"/>
      <c r="RSS305"/>
      <c r="RST305"/>
      <c r="RSU305"/>
      <c r="RSV305"/>
      <c r="RSW305"/>
      <c r="RSX305"/>
      <c r="RSY305"/>
      <c r="RSZ305"/>
      <c r="RTA305"/>
      <c r="RTB305"/>
      <c r="RTC305"/>
      <c r="RTD305"/>
      <c r="RTE305"/>
      <c r="RTF305"/>
      <c r="RTG305"/>
      <c r="RTH305"/>
      <c r="RTI305"/>
      <c r="RTJ305"/>
      <c r="RTK305"/>
      <c r="RTL305"/>
      <c r="RTM305"/>
      <c r="RTN305"/>
      <c r="RTO305"/>
      <c r="RTP305"/>
      <c r="RTQ305"/>
      <c r="RTR305"/>
      <c r="RTS305"/>
      <c r="RTT305"/>
      <c r="RTU305"/>
      <c r="RTV305"/>
      <c r="RTW305"/>
      <c r="RTX305"/>
      <c r="RTY305"/>
      <c r="RTZ305"/>
      <c r="RUA305"/>
      <c r="RUB305"/>
      <c r="RUC305"/>
      <c r="RUD305"/>
      <c r="RUE305"/>
      <c r="RUF305"/>
      <c r="RUG305"/>
      <c r="RUH305"/>
      <c r="RUI305"/>
      <c r="RUJ305"/>
      <c r="RUK305"/>
      <c r="RUL305"/>
      <c r="RUM305"/>
      <c r="RUN305"/>
      <c r="RUO305"/>
      <c r="RUP305"/>
      <c r="RUQ305"/>
      <c r="RUR305"/>
      <c r="RUS305"/>
      <c r="RUT305"/>
      <c r="RUU305"/>
      <c r="RUV305"/>
      <c r="RUW305"/>
      <c r="RUX305"/>
      <c r="RUY305"/>
      <c r="RUZ305"/>
      <c r="RVA305"/>
      <c r="RVB305"/>
      <c r="RVC305"/>
      <c r="RVD305"/>
      <c r="RVE305"/>
      <c r="RVF305"/>
      <c r="RVG305"/>
      <c r="RVH305"/>
      <c r="RVI305"/>
      <c r="RVJ305"/>
      <c r="RVK305"/>
      <c r="RVL305"/>
      <c r="RVM305"/>
      <c r="RVN305"/>
      <c r="RVO305"/>
      <c r="RVP305"/>
      <c r="RVQ305"/>
      <c r="RVR305"/>
      <c r="RVS305"/>
      <c r="RVT305"/>
      <c r="RVU305"/>
      <c r="RVV305"/>
      <c r="RVW305"/>
      <c r="RVX305"/>
      <c r="RVY305"/>
      <c r="RVZ305"/>
      <c r="RWA305"/>
      <c r="RWB305"/>
      <c r="RWC305"/>
      <c r="RWD305"/>
      <c r="RWE305"/>
      <c r="RWF305"/>
      <c r="RWG305"/>
      <c r="RWH305"/>
      <c r="RWI305"/>
      <c r="RWJ305"/>
      <c r="RWK305"/>
      <c r="RWL305"/>
      <c r="RWM305"/>
      <c r="RWN305"/>
      <c r="RWO305"/>
      <c r="RWP305"/>
      <c r="RWQ305"/>
      <c r="RWR305"/>
      <c r="RWS305"/>
      <c r="RWT305"/>
      <c r="RWU305"/>
      <c r="RWV305"/>
      <c r="RWW305"/>
      <c r="RWX305"/>
      <c r="RWY305"/>
      <c r="RWZ305"/>
      <c r="RXA305"/>
      <c r="RXB305"/>
      <c r="RXC305"/>
      <c r="RXD305"/>
      <c r="RXE305"/>
      <c r="RXF305"/>
      <c r="RXG305"/>
      <c r="RXH305"/>
      <c r="RXI305"/>
      <c r="RXJ305"/>
      <c r="RXK305"/>
      <c r="RXL305"/>
      <c r="RXM305"/>
      <c r="RXN305"/>
      <c r="RXO305"/>
      <c r="RXP305"/>
      <c r="RXQ305"/>
      <c r="RXR305"/>
      <c r="RXS305"/>
      <c r="RXT305"/>
      <c r="RXU305"/>
      <c r="RXV305"/>
      <c r="RXW305"/>
      <c r="RXX305"/>
      <c r="RXY305"/>
      <c r="RXZ305"/>
      <c r="RYA305"/>
      <c r="RYB305"/>
      <c r="RYC305"/>
      <c r="RYD305"/>
      <c r="RYE305"/>
      <c r="RYF305"/>
      <c r="RYG305"/>
      <c r="RYH305"/>
      <c r="RYI305"/>
      <c r="RYJ305"/>
      <c r="RYK305"/>
      <c r="RYL305"/>
      <c r="RYM305"/>
      <c r="RYN305"/>
      <c r="RYO305"/>
      <c r="RYP305"/>
      <c r="RYQ305"/>
      <c r="RYR305"/>
      <c r="RYS305"/>
      <c r="RYT305"/>
      <c r="RYU305"/>
      <c r="RYV305"/>
      <c r="RYW305"/>
      <c r="RYX305"/>
      <c r="RYY305"/>
      <c r="RYZ305"/>
      <c r="RZA305"/>
      <c r="RZB305"/>
      <c r="RZC305"/>
      <c r="RZD305"/>
      <c r="RZE305"/>
      <c r="RZF305"/>
      <c r="RZG305"/>
      <c r="RZH305"/>
      <c r="RZI305"/>
      <c r="RZJ305"/>
      <c r="RZK305"/>
      <c r="RZL305"/>
      <c r="RZM305"/>
      <c r="RZN305"/>
      <c r="RZO305"/>
      <c r="RZP305"/>
      <c r="RZQ305"/>
      <c r="RZR305"/>
      <c r="RZS305"/>
      <c r="RZT305"/>
      <c r="RZU305"/>
      <c r="RZV305"/>
      <c r="RZW305"/>
      <c r="RZX305"/>
      <c r="RZY305"/>
      <c r="RZZ305"/>
      <c r="SAA305"/>
      <c r="SAB305"/>
      <c r="SAC305"/>
      <c r="SAD305"/>
      <c r="SAE305"/>
      <c r="SAF305"/>
      <c r="SAG305"/>
      <c r="SAH305"/>
      <c r="SAI305"/>
      <c r="SAJ305"/>
      <c r="SAK305"/>
      <c r="SAL305"/>
      <c r="SAM305"/>
      <c r="SAN305"/>
      <c r="SAO305"/>
      <c r="SAP305"/>
      <c r="SAQ305"/>
      <c r="SAR305"/>
      <c r="SAS305"/>
      <c r="SAT305"/>
      <c r="SAU305"/>
      <c r="SAV305"/>
      <c r="SAW305"/>
      <c r="SAX305"/>
      <c r="SAY305"/>
      <c r="SAZ305"/>
      <c r="SBA305"/>
      <c r="SBB305"/>
      <c r="SBC305"/>
      <c r="SBD305"/>
      <c r="SBE305"/>
      <c r="SBF305"/>
      <c r="SBG305"/>
      <c r="SBH305"/>
      <c r="SBI305"/>
      <c r="SBJ305"/>
      <c r="SBK305"/>
      <c r="SBL305"/>
      <c r="SBM305"/>
      <c r="SBN305"/>
      <c r="SBO305"/>
      <c r="SBP305"/>
      <c r="SBQ305"/>
      <c r="SBR305"/>
      <c r="SBS305"/>
      <c r="SBT305"/>
      <c r="SBU305"/>
      <c r="SBV305"/>
      <c r="SBW305"/>
      <c r="SBX305"/>
      <c r="SBY305"/>
      <c r="SBZ305"/>
      <c r="SCA305"/>
      <c r="SCB305"/>
      <c r="SCC305"/>
      <c r="SCD305"/>
      <c r="SCE305"/>
      <c r="SCF305"/>
      <c r="SCG305"/>
      <c r="SCH305"/>
      <c r="SCI305"/>
      <c r="SCJ305"/>
      <c r="SCK305"/>
      <c r="SCL305"/>
      <c r="SCM305"/>
      <c r="SCN305"/>
      <c r="SCO305"/>
      <c r="SCP305"/>
      <c r="SCQ305"/>
      <c r="SCR305"/>
      <c r="SCS305"/>
      <c r="SCT305"/>
      <c r="SCU305"/>
      <c r="SCV305"/>
      <c r="SCW305"/>
      <c r="SCX305"/>
      <c r="SCY305"/>
      <c r="SCZ305"/>
      <c r="SDA305"/>
      <c r="SDB305"/>
      <c r="SDC305"/>
      <c r="SDD305"/>
      <c r="SDE305"/>
      <c r="SDF305"/>
      <c r="SDG305"/>
      <c r="SDH305"/>
      <c r="SDI305"/>
      <c r="SDJ305"/>
      <c r="SDK305"/>
      <c r="SDL305"/>
      <c r="SDM305"/>
      <c r="SDN305"/>
      <c r="SDO305"/>
      <c r="SDP305"/>
      <c r="SDQ305"/>
      <c r="SDR305"/>
      <c r="SDS305"/>
      <c r="SDT305"/>
      <c r="SDU305"/>
      <c r="SDV305"/>
      <c r="SDW305"/>
      <c r="SDX305"/>
      <c r="SDY305"/>
      <c r="SDZ305"/>
      <c r="SEA305"/>
      <c r="SEB305"/>
      <c r="SEC305"/>
      <c r="SED305"/>
      <c r="SEE305"/>
      <c r="SEF305"/>
      <c r="SEG305"/>
      <c r="SEH305"/>
      <c r="SEI305"/>
      <c r="SEJ305"/>
      <c r="SEK305"/>
      <c r="SEL305"/>
      <c r="SEM305"/>
      <c r="SEN305"/>
      <c r="SEO305"/>
      <c r="SEP305"/>
      <c r="SEQ305"/>
      <c r="SER305"/>
      <c r="SES305"/>
      <c r="SET305"/>
      <c r="SEU305"/>
      <c r="SEV305"/>
      <c r="SEW305"/>
      <c r="SEX305"/>
      <c r="SEY305"/>
      <c r="SEZ305"/>
      <c r="SFA305"/>
      <c r="SFB305"/>
      <c r="SFC305"/>
      <c r="SFD305"/>
      <c r="SFE305"/>
      <c r="SFF305"/>
      <c r="SFG305"/>
      <c r="SFH305"/>
      <c r="SFI305"/>
      <c r="SFJ305"/>
      <c r="SFK305"/>
      <c r="SFL305"/>
      <c r="SFM305"/>
      <c r="SFN305"/>
      <c r="SFO305"/>
      <c r="SFP305"/>
      <c r="SFQ305"/>
      <c r="SFR305"/>
      <c r="SFS305"/>
      <c r="SFT305"/>
      <c r="SFU305"/>
      <c r="SFV305"/>
      <c r="SFW305"/>
      <c r="SFX305"/>
      <c r="SFY305"/>
      <c r="SFZ305"/>
      <c r="SGA305"/>
      <c r="SGB305"/>
      <c r="SGC305"/>
      <c r="SGD305"/>
      <c r="SGE305"/>
      <c r="SGF305"/>
      <c r="SGG305"/>
      <c r="SGH305"/>
      <c r="SGI305"/>
      <c r="SGJ305"/>
      <c r="SGK305"/>
      <c r="SGL305"/>
      <c r="SGM305"/>
      <c r="SGN305"/>
      <c r="SGO305"/>
      <c r="SGP305"/>
      <c r="SGQ305"/>
      <c r="SGR305"/>
      <c r="SGS305"/>
      <c r="SGT305"/>
      <c r="SGU305"/>
      <c r="SGV305"/>
      <c r="SGW305"/>
      <c r="SGX305"/>
      <c r="SGY305"/>
      <c r="SGZ305"/>
      <c r="SHA305"/>
      <c r="SHB305"/>
      <c r="SHC305"/>
      <c r="SHD305"/>
      <c r="SHE305"/>
      <c r="SHF305"/>
      <c r="SHG305"/>
      <c r="SHH305"/>
      <c r="SHI305"/>
      <c r="SHJ305"/>
      <c r="SHK305"/>
      <c r="SHL305"/>
      <c r="SHM305"/>
      <c r="SHN305"/>
      <c r="SHO305"/>
      <c r="SHP305"/>
      <c r="SHQ305"/>
      <c r="SHR305"/>
      <c r="SHS305"/>
      <c r="SHT305"/>
      <c r="SHU305"/>
      <c r="SHV305"/>
      <c r="SHW305"/>
      <c r="SHX305"/>
      <c r="SHY305"/>
      <c r="SHZ305"/>
      <c r="SIA305"/>
      <c r="SIB305"/>
      <c r="SIC305"/>
      <c r="SID305"/>
      <c r="SIE305"/>
      <c r="SIF305"/>
      <c r="SIG305"/>
      <c r="SIH305"/>
      <c r="SII305"/>
      <c r="SIJ305"/>
      <c r="SIK305"/>
      <c r="SIL305"/>
      <c r="SIM305"/>
      <c r="SIN305"/>
      <c r="SIO305"/>
      <c r="SIP305"/>
      <c r="SIQ305"/>
      <c r="SIR305"/>
      <c r="SIS305"/>
      <c r="SIT305"/>
      <c r="SIU305"/>
      <c r="SIV305"/>
      <c r="SIW305"/>
      <c r="SIX305"/>
      <c r="SIY305"/>
      <c r="SIZ305"/>
      <c r="SJA305"/>
      <c r="SJB305"/>
      <c r="SJC305"/>
      <c r="SJD305"/>
      <c r="SJE305"/>
      <c r="SJF305"/>
      <c r="SJG305"/>
      <c r="SJH305"/>
      <c r="SJI305"/>
      <c r="SJJ305"/>
      <c r="SJK305"/>
      <c r="SJL305"/>
      <c r="SJM305"/>
      <c r="SJN305"/>
      <c r="SJO305"/>
      <c r="SJP305"/>
      <c r="SJQ305"/>
      <c r="SJR305"/>
      <c r="SJS305"/>
      <c r="SJT305"/>
      <c r="SJU305"/>
      <c r="SJV305"/>
      <c r="SJW305"/>
      <c r="SJX305"/>
      <c r="SJY305"/>
      <c r="SJZ305"/>
      <c r="SKA305"/>
      <c r="SKB305"/>
      <c r="SKC305"/>
      <c r="SKD305"/>
      <c r="SKE305"/>
      <c r="SKF305"/>
      <c r="SKG305"/>
      <c r="SKH305"/>
      <c r="SKI305"/>
      <c r="SKJ305"/>
      <c r="SKK305"/>
      <c r="SKL305"/>
      <c r="SKM305"/>
      <c r="SKN305"/>
      <c r="SKO305"/>
      <c r="SKP305"/>
      <c r="SKQ305"/>
      <c r="SKR305"/>
      <c r="SKS305"/>
      <c r="SKT305"/>
      <c r="SKU305"/>
      <c r="SKV305"/>
      <c r="SKW305"/>
      <c r="SKX305"/>
      <c r="SKY305"/>
      <c r="SKZ305"/>
      <c r="SLA305"/>
      <c r="SLB305"/>
      <c r="SLC305"/>
      <c r="SLD305"/>
      <c r="SLE305"/>
      <c r="SLF305"/>
      <c r="SLG305"/>
      <c r="SLH305"/>
      <c r="SLI305"/>
      <c r="SLJ305"/>
      <c r="SLK305"/>
      <c r="SLL305"/>
      <c r="SLM305"/>
      <c r="SLN305"/>
      <c r="SLO305"/>
      <c r="SLP305"/>
      <c r="SLQ305"/>
      <c r="SLR305"/>
      <c r="SLS305"/>
      <c r="SLT305"/>
      <c r="SLU305"/>
      <c r="SLV305"/>
      <c r="SLW305"/>
      <c r="SLX305"/>
      <c r="SLY305"/>
      <c r="SLZ305"/>
      <c r="SMA305"/>
      <c r="SMB305"/>
      <c r="SMC305"/>
      <c r="SMD305"/>
      <c r="SME305"/>
      <c r="SMF305"/>
      <c r="SMG305"/>
      <c r="SMH305"/>
      <c r="SMI305"/>
      <c r="SMJ305"/>
      <c r="SMK305"/>
      <c r="SML305"/>
      <c r="SMM305"/>
      <c r="SMN305"/>
      <c r="SMO305"/>
      <c r="SMP305"/>
      <c r="SMQ305"/>
      <c r="SMR305"/>
      <c r="SMS305"/>
      <c r="SMT305"/>
      <c r="SMU305"/>
      <c r="SMV305"/>
      <c r="SMW305"/>
      <c r="SMX305"/>
      <c r="SMY305"/>
      <c r="SMZ305"/>
      <c r="SNA305"/>
      <c r="SNB305"/>
      <c r="SNC305"/>
      <c r="SND305"/>
      <c r="SNE305"/>
      <c r="SNF305"/>
      <c r="SNG305"/>
      <c r="SNH305"/>
      <c r="SNI305"/>
      <c r="SNJ305"/>
      <c r="SNK305"/>
      <c r="SNL305"/>
      <c r="SNM305"/>
      <c r="SNN305"/>
      <c r="SNO305"/>
      <c r="SNP305"/>
      <c r="SNQ305"/>
      <c r="SNR305"/>
      <c r="SNS305"/>
      <c r="SNT305"/>
      <c r="SNU305"/>
      <c r="SNV305"/>
      <c r="SNW305"/>
      <c r="SNX305"/>
      <c r="SNY305"/>
      <c r="SNZ305"/>
      <c r="SOA305"/>
      <c r="SOB305"/>
      <c r="SOC305"/>
      <c r="SOD305"/>
      <c r="SOE305"/>
      <c r="SOF305"/>
      <c r="SOG305"/>
      <c r="SOH305"/>
      <c r="SOI305"/>
      <c r="SOJ305"/>
      <c r="SOK305"/>
      <c r="SOL305"/>
      <c r="SOM305"/>
      <c r="SON305"/>
      <c r="SOO305"/>
      <c r="SOP305"/>
      <c r="SOQ305"/>
      <c r="SOR305"/>
      <c r="SOS305"/>
      <c r="SOT305"/>
      <c r="SOU305"/>
      <c r="SOV305"/>
      <c r="SOW305"/>
      <c r="SOX305"/>
      <c r="SOY305"/>
      <c r="SOZ305"/>
      <c r="SPA305"/>
      <c r="SPB305"/>
      <c r="SPC305"/>
      <c r="SPD305"/>
      <c r="SPE305"/>
      <c r="SPF305"/>
      <c r="SPG305"/>
      <c r="SPH305"/>
      <c r="SPI305"/>
      <c r="SPJ305"/>
      <c r="SPK305"/>
      <c r="SPL305"/>
      <c r="SPM305"/>
      <c r="SPN305"/>
      <c r="SPO305"/>
      <c r="SPP305"/>
      <c r="SPQ305"/>
      <c r="SPR305"/>
      <c r="SPS305"/>
      <c r="SPT305"/>
      <c r="SPU305"/>
      <c r="SPV305"/>
      <c r="SPW305"/>
      <c r="SPX305"/>
      <c r="SPY305"/>
      <c r="SPZ305"/>
      <c r="SQA305"/>
      <c r="SQB305"/>
      <c r="SQC305"/>
      <c r="SQD305"/>
      <c r="SQE305"/>
      <c r="SQF305"/>
      <c r="SQG305"/>
      <c r="SQH305"/>
      <c r="SQI305"/>
      <c r="SQJ305"/>
      <c r="SQK305"/>
      <c r="SQL305"/>
      <c r="SQM305"/>
      <c r="SQN305"/>
      <c r="SQO305"/>
      <c r="SQP305"/>
      <c r="SQQ305"/>
      <c r="SQR305"/>
      <c r="SQS305"/>
      <c r="SQT305"/>
      <c r="SQU305"/>
      <c r="SQV305"/>
      <c r="SQW305"/>
      <c r="SQX305"/>
      <c r="SQY305"/>
      <c r="SQZ305"/>
      <c r="SRA305"/>
      <c r="SRB305"/>
      <c r="SRC305"/>
      <c r="SRD305"/>
      <c r="SRE305"/>
      <c r="SRF305"/>
      <c r="SRG305"/>
      <c r="SRH305"/>
      <c r="SRI305"/>
      <c r="SRJ305"/>
      <c r="SRK305"/>
      <c r="SRL305"/>
      <c r="SRM305"/>
      <c r="SRN305"/>
      <c r="SRO305"/>
      <c r="SRP305"/>
      <c r="SRQ305"/>
      <c r="SRR305"/>
      <c r="SRS305"/>
      <c r="SRT305"/>
      <c r="SRU305"/>
      <c r="SRV305"/>
      <c r="SRW305"/>
      <c r="SRX305"/>
      <c r="SRY305"/>
      <c r="SRZ305"/>
      <c r="SSA305"/>
      <c r="SSB305"/>
      <c r="SSC305"/>
      <c r="SSD305"/>
      <c r="SSE305"/>
      <c r="SSF305"/>
      <c r="SSG305"/>
      <c r="SSH305"/>
      <c r="SSI305"/>
      <c r="SSJ305"/>
      <c r="SSK305"/>
      <c r="SSL305"/>
      <c r="SSM305"/>
      <c r="SSN305"/>
      <c r="SSO305"/>
      <c r="SSP305"/>
      <c r="SSQ305"/>
      <c r="SSR305"/>
      <c r="SSS305"/>
      <c r="SST305"/>
      <c r="SSU305"/>
      <c r="SSV305"/>
      <c r="SSW305"/>
      <c r="SSX305"/>
      <c r="SSY305"/>
      <c r="SSZ305"/>
      <c r="STA305"/>
      <c r="STB305"/>
      <c r="STC305"/>
      <c r="STD305"/>
      <c r="STE305"/>
      <c r="STF305"/>
      <c r="STG305"/>
      <c r="STH305"/>
      <c r="STI305"/>
      <c r="STJ305"/>
      <c r="STK305"/>
      <c r="STL305"/>
      <c r="STM305"/>
      <c r="STN305"/>
      <c r="STO305"/>
      <c r="STP305"/>
      <c r="STQ305"/>
      <c r="STR305"/>
      <c r="STS305"/>
      <c r="STT305"/>
      <c r="STU305"/>
      <c r="STV305"/>
      <c r="STW305"/>
      <c r="STX305"/>
      <c r="STY305"/>
      <c r="STZ305"/>
      <c r="SUA305"/>
      <c r="SUB305"/>
      <c r="SUC305"/>
      <c r="SUD305"/>
      <c r="SUE305"/>
      <c r="SUF305"/>
      <c r="SUG305"/>
      <c r="SUH305"/>
      <c r="SUI305"/>
      <c r="SUJ305"/>
      <c r="SUK305"/>
      <c r="SUL305"/>
      <c r="SUM305"/>
      <c r="SUN305"/>
      <c r="SUO305"/>
      <c r="SUP305"/>
      <c r="SUQ305"/>
      <c r="SUR305"/>
      <c r="SUS305"/>
      <c r="SUT305"/>
      <c r="SUU305"/>
      <c r="SUV305"/>
      <c r="SUW305"/>
      <c r="SUX305"/>
      <c r="SUY305"/>
      <c r="SUZ305"/>
      <c r="SVA305"/>
      <c r="SVB305"/>
      <c r="SVC305"/>
      <c r="SVD305"/>
      <c r="SVE305"/>
      <c r="SVF305"/>
      <c r="SVG305"/>
      <c r="SVH305"/>
      <c r="SVI305"/>
      <c r="SVJ305"/>
      <c r="SVK305"/>
      <c r="SVL305"/>
      <c r="SVM305"/>
      <c r="SVN305"/>
      <c r="SVO305"/>
      <c r="SVP305"/>
      <c r="SVQ305"/>
      <c r="SVR305"/>
      <c r="SVS305"/>
      <c r="SVT305"/>
      <c r="SVU305"/>
      <c r="SVV305"/>
      <c r="SVW305"/>
      <c r="SVX305"/>
      <c r="SVY305"/>
      <c r="SVZ305"/>
      <c r="SWA305"/>
      <c r="SWB305"/>
      <c r="SWC305"/>
      <c r="SWD305"/>
      <c r="SWE305"/>
      <c r="SWF305"/>
      <c r="SWG305"/>
      <c r="SWH305"/>
      <c r="SWI305"/>
      <c r="SWJ305"/>
      <c r="SWK305"/>
      <c r="SWL305"/>
      <c r="SWM305"/>
      <c r="SWN305"/>
      <c r="SWO305"/>
      <c r="SWP305"/>
      <c r="SWQ305"/>
      <c r="SWR305"/>
      <c r="SWS305"/>
      <c r="SWT305"/>
      <c r="SWU305"/>
      <c r="SWV305"/>
      <c r="SWW305"/>
      <c r="SWX305"/>
      <c r="SWY305"/>
      <c r="SWZ305"/>
      <c r="SXA305"/>
      <c r="SXB305"/>
      <c r="SXC305"/>
      <c r="SXD305"/>
      <c r="SXE305"/>
      <c r="SXF305"/>
      <c r="SXG305"/>
      <c r="SXH305"/>
      <c r="SXI305"/>
      <c r="SXJ305"/>
      <c r="SXK305"/>
      <c r="SXL305"/>
      <c r="SXM305"/>
      <c r="SXN305"/>
      <c r="SXO305"/>
      <c r="SXP305"/>
      <c r="SXQ305"/>
      <c r="SXR305"/>
      <c r="SXS305"/>
      <c r="SXT305"/>
      <c r="SXU305"/>
      <c r="SXV305"/>
      <c r="SXW305"/>
      <c r="SXX305"/>
      <c r="SXY305"/>
      <c r="SXZ305"/>
      <c r="SYA305"/>
      <c r="SYB305"/>
      <c r="SYC305"/>
      <c r="SYD305"/>
      <c r="SYE305"/>
      <c r="SYF305"/>
      <c r="SYG305"/>
      <c r="SYH305"/>
      <c r="SYI305"/>
      <c r="SYJ305"/>
      <c r="SYK305"/>
      <c r="SYL305"/>
      <c r="SYM305"/>
      <c r="SYN305"/>
      <c r="SYO305"/>
      <c r="SYP305"/>
      <c r="SYQ305"/>
      <c r="SYR305"/>
      <c r="SYS305"/>
      <c r="SYT305"/>
      <c r="SYU305"/>
      <c r="SYV305"/>
      <c r="SYW305"/>
      <c r="SYX305"/>
      <c r="SYY305"/>
      <c r="SYZ305"/>
      <c r="SZA305"/>
      <c r="SZB305"/>
      <c r="SZC305"/>
      <c r="SZD305"/>
      <c r="SZE305"/>
      <c r="SZF305"/>
      <c r="SZG305"/>
      <c r="SZH305"/>
      <c r="SZI305"/>
      <c r="SZJ305"/>
      <c r="SZK305"/>
      <c r="SZL305"/>
      <c r="SZM305"/>
      <c r="SZN305"/>
      <c r="SZO305"/>
      <c r="SZP305"/>
      <c r="SZQ305"/>
      <c r="SZR305"/>
      <c r="SZS305"/>
      <c r="SZT305"/>
      <c r="SZU305"/>
      <c r="SZV305"/>
      <c r="SZW305"/>
      <c r="SZX305"/>
      <c r="SZY305"/>
      <c r="SZZ305"/>
      <c r="TAA305"/>
      <c r="TAB305"/>
      <c r="TAC305"/>
      <c r="TAD305"/>
      <c r="TAE305"/>
      <c r="TAF305"/>
      <c r="TAG305"/>
      <c r="TAH305"/>
      <c r="TAI305"/>
      <c r="TAJ305"/>
      <c r="TAK305"/>
      <c r="TAL305"/>
      <c r="TAM305"/>
      <c r="TAN305"/>
      <c r="TAO305"/>
      <c r="TAP305"/>
      <c r="TAQ305"/>
      <c r="TAR305"/>
      <c r="TAS305"/>
      <c r="TAT305"/>
      <c r="TAU305"/>
      <c r="TAV305"/>
      <c r="TAW305"/>
      <c r="TAX305"/>
      <c r="TAY305"/>
      <c r="TAZ305"/>
      <c r="TBA305"/>
      <c r="TBB305"/>
      <c r="TBC305"/>
      <c r="TBD305"/>
      <c r="TBE305"/>
      <c r="TBF305"/>
      <c r="TBG305"/>
      <c r="TBH305"/>
      <c r="TBI305"/>
      <c r="TBJ305"/>
      <c r="TBK305"/>
      <c r="TBL305"/>
      <c r="TBM305"/>
      <c r="TBN305"/>
      <c r="TBO305"/>
      <c r="TBP305"/>
      <c r="TBQ305"/>
      <c r="TBR305"/>
      <c r="TBS305"/>
      <c r="TBT305"/>
      <c r="TBU305"/>
      <c r="TBV305"/>
      <c r="TBW305"/>
      <c r="TBX305"/>
      <c r="TBY305"/>
      <c r="TBZ305"/>
      <c r="TCA305"/>
      <c r="TCB305"/>
      <c r="TCC305"/>
      <c r="TCD305"/>
      <c r="TCE305"/>
      <c r="TCF305"/>
      <c r="TCG305"/>
      <c r="TCH305"/>
      <c r="TCI305"/>
      <c r="TCJ305"/>
      <c r="TCK305"/>
      <c r="TCL305"/>
      <c r="TCM305"/>
      <c r="TCN305"/>
      <c r="TCO305"/>
      <c r="TCP305"/>
      <c r="TCQ305"/>
      <c r="TCR305"/>
      <c r="TCS305"/>
      <c r="TCT305"/>
      <c r="TCU305"/>
      <c r="TCV305"/>
      <c r="TCW305"/>
      <c r="TCX305"/>
      <c r="TCY305"/>
      <c r="TCZ305"/>
      <c r="TDA305"/>
      <c r="TDB305"/>
      <c r="TDC305"/>
      <c r="TDD305"/>
      <c r="TDE305"/>
      <c r="TDF305"/>
      <c r="TDG305"/>
      <c r="TDH305"/>
      <c r="TDI305"/>
      <c r="TDJ305"/>
      <c r="TDK305"/>
      <c r="TDL305"/>
      <c r="TDM305"/>
      <c r="TDN305"/>
      <c r="TDO305"/>
      <c r="TDP305"/>
      <c r="TDQ305"/>
      <c r="TDR305"/>
      <c r="TDS305"/>
      <c r="TDT305"/>
      <c r="TDU305"/>
      <c r="TDV305"/>
      <c r="TDW305"/>
      <c r="TDX305"/>
      <c r="TDY305"/>
      <c r="TDZ305"/>
      <c r="TEA305"/>
      <c r="TEB305"/>
      <c r="TEC305"/>
      <c r="TED305"/>
      <c r="TEE305"/>
      <c r="TEF305"/>
      <c r="TEG305"/>
      <c r="TEH305"/>
      <c r="TEI305"/>
      <c r="TEJ305"/>
      <c r="TEK305"/>
      <c r="TEL305"/>
      <c r="TEM305"/>
      <c r="TEN305"/>
      <c r="TEO305"/>
      <c r="TEP305"/>
      <c r="TEQ305"/>
      <c r="TER305"/>
      <c r="TES305"/>
      <c r="TET305"/>
      <c r="TEU305"/>
      <c r="TEV305"/>
      <c r="TEW305"/>
      <c r="TEX305"/>
      <c r="TEY305"/>
      <c r="TEZ305"/>
      <c r="TFA305"/>
      <c r="TFB305"/>
      <c r="TFC305"/>
      <c r="TFD305"/>
      <c r="TFE305"/>
      <c r="TFF305"/>
      <c r="TFG305"/>
      <c r="TFH305"/>
      <c r="TFI305"/>
      <c r="TFJ305"/>
      <c r="TFK305"/>
      <c r="TFL305"/>
      <c r="TFM305"/>
      <c r="TFN305"/>
      <c r="TFO305"/>
      <c r="TFP305"/>
      <c r="TFQ305"/>
      <c r="TFR305"/>
      <c r="TFS305"/>
      <c r="TFT305"/>
      <c r="TFU305"/>
      <c r="TFV305"/>
      <c r="TFW305"/>
      <c r="TFX305"/>
      <c r="TFY305"/>
      <c r="TFZ305"/>
      <c r="TGA305"/>
      <c r="TGB305"/>
      <c r="TGC305"/>
      <c r="TGD305"/>
      <c r="TGE305"/>
      <c r="TGF305"/>
      <c r="TGG305"/>
      <c r="TGH305"/>
      <c r="TGI305"/>
      <c r="TGJ305"/>
      <c r="TGK305"/>
      <c r="TGL305"/>
      <c r="TGM305"/>
      <c r="TGN305"/>
      <c r="TGO305"/>
      <c r="TGP305"/>
      <c r="TGQ305"/>
      <c r="TGR305"/>
      <c r="TGS305"/>
      <c r="TGT305"/>
      <c r="TGU305"/>
      <c r="TGV305"/>
      <c r="TGW305"/>
      <c r="TGX305"/>
      <c r="TGY305"/>
      <c r="TGZ305"/>
      <c r="THA305"/>
      <c r="THB305"/>
      <c r="THC305"/>
      <c r="THD305"/>
      <c r="THE305"/>
      <c r="THF305"/>
      <c r="THG305"/>
      <c r="THH305"/>
      <c r="THI305"/>
      <c r="THJ305"/>
      <c r="THK305"/>
      <c r="THL305"/>
      <c r="THM305"/>
      <c r="THN305"/>
      <c r="THO305"/>
      <c r="THP305"/>
      <c r="THQ305"/>
      <c r="THR305"/>
      <c r="THS305"/>
      <c r="THT305"/>
      <c r="THU305"/>
      <c r="THV305"/>
      <c r="THW305"/>
      <c r="THX305"/>
      <c r="THY305"/>
      <c r="THZ305"/>
      <c r="TIA305"/>
      <c r="TIB305"/>
      <c r="TIC305"/>
      <c r="TID305"/>
      <c r="TIE305"/>
      <c r="TIF305"/>
      <c r="TIG305"/>
      <c r="TIH305"/>
      <c r="TII305"/>
      <c r="TIJ305"/>
      <c r="TIK305"/>
      <c r="TIL305"/>
      <c r="TIM305"/>
      <c r="TIN305"/>
      <c r="TIO305"/>
      <c r="TIP305"/>
      <c r="TIQ305"/>
      <c r="TIR305"/>
      <c r="TIS305"/>
      <c r="TIT305"/>
      <c r="TIU305"/>
      <c r="TIV305"/>
      <c r="TIW305"/>
      <c r="TIX305"/>
      <c r="TIY305"/>
      <c r="TIZ305"/>
      <c r="TJA305"/>
      <c r="TJB305"/>
      <c r="TJC305"/>
      <c r="TJD305"/>
      <c r="TJE305"/>
      <c r="TJF305"/>
      <c r="TJG305"/>
      <c r="TJH305"/>
      <c r="TJI305"/>
      <c r="TJJ305"/>
      <c r="TJK305"/>
      <c r="TJL305"/>
      <c r="TJM305"/>
      <c r="TJN305"/>
      <c r="TJO305"/>
      <c r="TJP305"/>
      <c r="TJQ305"/>
      <c r="TJR305"/>
      <c r="TJS305"/>
      <c r="TJT305"/>
      <c r="TJU305"/>
      <c r="TJV305"/>
      <c r="TJW305"/>
      <c r="TJX305"/>
      <c r="TJY305"/>
      <c r="TJZ305"/>
      <c r="TKA305"/>
      <c r="TKB305"/>
      <c r="TKC305"/>
      <c r="TKD305"/>
      <c r="TKE305"/>
      <c r="TKF305"/>
      <c r="TKG305"/>
      <c r="TKH305"/>
      <c r="TKI305"/>
      <c r="TKJ305"/>
      <c r="TKK305"/>
      <c r="TKL305"/>
      <c r="TKM305"/>
      <c r="TKN305"/>
      <c r="TKO305"/>
      <c r="TKP305"/>
      <c r="TKQ305"/>
      <c r="TKR305"/>
      <c r="TKS305"/>
      <c r="TKT305"/>
      <c r="TKU305"/>
      <c r="TKV305"/>
      <c r="TKW305"/>
      <c r="TKX305"/>
      <c r="TKY305"/>
      <c r="TKZ305"/>
      <c r="TLA305"/>
      <c r="TLB305"/>
      <c r="TLC305"/>
      <c r="TLD305"/>
      <c r="TLE305"/>
      <c r="TLF305"/>
      <c r="TLG305"/>
      <c r="TLH305"/>
      <c r="TLI305"/>
      <c r="TLJ305"/>
      <c r="TLK305"/>
      <c r="TLL305"/>
      <c r="TLM305"/>
      <c r="TLN305"/>
      <c r="TLO305"/>
      <c r="TLP305"/>
      <c r="TLQ305"/>
      <c r="TLR305"/>
      <c r="TLS305"/>
      <c r="TLT305"/>
      <c r="TLU305"/>
      <c r="TLV305"/>
      <c r="TLW305"/>
      <c r="TLX305"/>
      <c r="TLY305"/>
      <c r="TLZ305"/>
      <c r="TMA305"/>
      <c r="TMB305"/>
      <c r="TMC305"/>
      <c r="TMD305"/>
      <c r="TME305"/>
      <c r="TMF305"/>
      <c r="TMG305"/>
      <c r="TMH305"/>
      <c r="TMI305"/>
      <c r="TMJ305"/>
      <c r="TMK305"/>
      <c r="TML305"/>
      <c r="TMM305"/>
      <c r="TMN305"/>
      <c r="TMO305"/>
      <c r="TMP305"/>
      <c r="TMQ305"/>
      <c r="TMR305"/>
      <c r="TMS305"/>
      <c r="TMT305"/>
      <c r="TMU305"/>
      <c r="TMV305"/>
      <c r="TMW305"/>
      <c r="TMX305"/>
      <c r="TMY305"/>
      <c r="TMZ305"/>
      <c r="TNA305"/>
      <c r="TNB305"/>
      <c r="TNC305"/>
      <c r="TND305"/>
      <c r="TNE305"/>
      <c r="TNF305"/>
      <c r="TNG305"/>
      <c r="TNH305"/>
      <c r="TNI305"/>
      <c r="TNJ305"/>
      <c r="TNK305"/>
      <c r="TNL305"/>
      <c r="TNM305"/>
      <c r="TNN305"/>
      <c r="TNO305"/>
      <c r="TNP305"/>
      <c r="TNQ305"/>
      <c r="TNR305"/>
      <c r="TNS305"/>
      <c r="TNT305"/>
      <c r="TNU305"/>
      <c r="TNV305"/>
      <c r="TNW305"/>
      <c r="TNX305"/>
      <c r="TNY305"/>
      <c r="TNZ305"/>
      <c r="TOA305"/>
      <c r="TOB305"/>
      <c r="TOC305"/>
      <c r="TOD305"/>
      <c r="TOE305"/>
      <c r="TOF305"/>
      <c r="TOG305"/>
      <c r="TOH305"/>
      <c r="TOI305"/>
      <c r="TOJ305"/>
      <c r="TOK305"/>
      <c r="TOL305"/>
      <c r="TOM305"/>
      <c r="TON305"/>
      <c r="TOO305"/>
      <c r="TOP305"/>
      <c r="TOQ305"/>
      <c r="TOR305"/>
      <c r="TOS305"/>
      <c r="TOT305"/>
      <c r="TOU305"/>
      <c r="TOV305"/>
      <c r="TOW305"/>
      <c r="TOX305"/>
      <c r="TOY305"/>
      <c r="TOZ305"/>
      <c r="TPA305"/>
      <c r="TPB305"/>
      <c r="TPC305"/>
      <c r="TPD305"/>
      <c r="TPE305"/>
      <c r="TPF305"/>
      <c r="TPG305"/>
      <c r="TPH305"/>
      <c r="TPI305"/>
      <c r="TPJ305"/>
      <c r="TPK305"/>
      <c r="TPL305"/>
      <c r="TPM305"/>
      <c r="TPN305"/>
      <c r="TPO305"/>
      <c r="TPP305"/>
      <c r="TPQ305"/>
      <c r="TPR305"/>
      <c r="TPS305"/>
      <c r="TPT305"/>
      <c r="TPU305"/>
      <c r="TPV305"/>
      <c r="TPW305"/>
      <c r="TPX305"/>
      <c r="TPY305"/>
      <c r="TPZ305"/>
      <c r="TQA305"/>
      <c r="TQB305"/>
      <c r="TQC305"/>
      <c r="TQD305"/>
      <c r="TQE305"/>
      <c r="TQF305"/>
      <c r="TQG305"/>
      <c r="TQH305"/>
      <c r="TQI305"/>
      <c r="TQJ305"/>
      <c r="TQK305"/>
      <c r="TQL305"/>
      <c r="TQM305"/>
      <c r="TQN305"/>
      <c r="TQO305"/>
      <c r="TQP305"/>
      <c r="TQQ305"/>
      <c r="TQR305"/>
      <c r="TQS305"/>
      <c r="TQT305"/>
      <c r="TQU305"/>
      <c r="TQV305"/>
      <c r="TQW305"/>
      <c r="TQX305"/>
      <c r="TQY305"/>
      <c r="TQZ305"/>
      <c r="TRA305"/>
      <c r="TRB305"/>
      <c r="TRC305"/>
      <c r="TRD305"/>
      <c r="TRE305"/>
      <c r="TRF305"/>
      <c r="TRG305"/>
      <c r="TRH305"/>
      <c r="TRI305"/>
      <c r="TRJ305"/>
      <c r="TRK305"/>
      <c r="TRL305"/>
      <c r="TRM305"/>
      <c r="TRN305"/>
      <c r="TRO305"/>
      <c r="TRP305"/>
      <c r="TRQ305"/>
      <c r="TRR305"/>
      <c r="TRS305"/>
      <c r="TRT305"/>
      <c r="TRU305"/>
      <c r="TRV305"/>
      <c r="TRW305"/>
      <c r="TRX305"/>
      <c r="TRY305"/>
      <c r="TRZ305"/>
      <c r="TSA305"/>
      <c r="TSB305"/>
      <c r="TSC305"/>
      <c r="TSD305"/>
      <c r="TSE305"/>
      <c r="TSF305"/>
      <c r="TSG305"/>
      <c r="TSH305"/>
      <c r="TSI305"/>
      <c r="TSJ305"/>
      <c r="TSK305"/>
      <c r="TSL305"/>
      <c r="TSM305"/>
      <c r="TSN305"/>
      <c r="TSO305"/>
      <c r="TSP305"/>
      <c r="TSQ305"/>
      <c r="TSR305"/>
      <c r="TSS305"/>
      <c r="TST305"/>
      <c r="TSU305"/>
      <c r="TSV305"/>
      <c r="TSW305"/>
      <c r="TSX305"/>
      <c r="TSY305"/>
      <c r="TSZ305"/>
      <c r="TTA305"/>
      <c r="TTB305"/>
      <c r="TTC305"/>
      <c r="TTD305"/>
      <c r="TTE305"/>
      <c r="TTF305"/>
      <c r="TTG305"/>
      <c r="TTH305"/>
      <c r="TTI305"/>
      <c r="TTJ305"/>
      <c r="TTK305"/>
      <c r="TTL305"/>
      <c r="TTM305"/>
      <c r="TTN305"/>
      <c r="TTO305"/>
      <c r="TTP305"/>
      <c r="TTQ305"/>
      <c r="TTR305"/>
      <c r="TTS305"/>
      <c r="TTT305"/>
      <c r="TTU305"/>
      <c r="TTV305"/>
      <c r="TTW305"/>
      <c r="TTX305"/>
      <c r="TTY305"/>
      <c r="TTZ305"/>
      <c r="TUA305"/>
      <c r="TUB305"/>
      <c r="TUC305"/>
      <c r="TUD305"/>
      <c r="TUE305"/>
      <c r="TUF305"/>
      <c r="TUG305"/>
      <c r="TUH305"/>
      <c r="TUI305"/>
      <c r="TUJ305"/>
      <c r="TUK305"/>
      <c r="TUL305"/>
      <c r="TUM305"/>
      <c r="TUN305"/>
      <c r="TUO305"/>
      <c r="TUP305"/>
      <c r="TUQ305"/>
      <c r="TUR305"/>
      <c r="TUS305"/>
      <c r="TUT305"/>
      <c r="TUU305"/>
      <c r="TUV305"/>
      <c r="TUW305"/>
      <c r="TUX305"/>
      <c r="TUY305"/>
      <c r="TUZ305"/>
      <c r="TVA305"/>
      <c r="TVB305"/>
      <c r="TVC305"/>
      <c r="TVD305"/>
      <c r="TVE305"/>
      <c r="TVF305"/>
      <c r="TVG305"/>
      <c r="TVH305"/>
      <c r="TVI305"/>
      <c r="TVJ305"/>
      <c r="TVK305"/>
      <c r="TVL305"/>
      <c r="TVM305"/>
      <c r="TVN305"/>
      <c r="TVO305"/>
      <c r="TVP305"/>
      <c r="TVQ305"/>
      <c r="TVR305"/>
      <c r="TVS305"/>
      <c r="TVT305"/>
      <c r="TVU305"/>
      <c r="TVV305"/>
      <c r="TVW305"/>
      <c r="TVX305"/>
      <c r="TVY305"/>
      <c r="TVZ305"/>
      <c r="TWA305"/>
      <c r="TWB305"/>
      <c r="TWC305"/>
      <c r="TWD305"/>
      <c r="TWE305"/>
      <c r="TWF305"/>
      <c r="TWG305"/>
      <c r="TWH305"/>
      <c r="TWI305"/>
      <c r="TWJ305"/>
      <c r="TWK305"/>
      <c r="TWL305"/>
      <c r="TWM305"/>
      <c r="TWN305"/>
      <c r="TWO305"/>
      <c r="TWP305"/>
      <c r="TWQ305"/>
      <c r="TWR305"/>
      <c r="TWS305"/>
      <c r="TWT305"/>
      <c r="TWU305"/>
      <c r="TWV305"/>
      <c r="TWW305"/>
      <c r="TWX305"/>
      <c r="TWY305"/>
      <c r="TWZ305"/>
      <c r="TXA305"/>
      <c r="TXB305"/>
      <c r="TXC305"/>
      <c r="TXD305"/>
      <c r="TXE305"/>
      <c r="TXF305"/>
      <c r="TXG305"/>
      <c r="TXH305"/>
      <c r="TXI305"/>
      <c r="TXJ305"/>
      <c r="TXK305"/>
      <c r="TXL305"/>
      <c r="TXM305"/>
      <c r="TXN305"/>
      <c r="TXO305"/>
      <c r="TXP305"/>
      <c r="TXQ305"/>
      <c r="TXR305"/>
      <c r="TXS305"/>
      <c r="TXT305"/>
      <c r="TXU305"/>
      <c r="TXV305"/>
      <c r="TXW305"/>
      <c r="TXX305"/>
      <c r="TXY305"/>
      <c r="TXZ305"/>
      <c r="TYA305"/>
      <c r="TYB305"/>
      <c r="TYC305"/>
      <c r="TYD305"/>
      <c r="TYE305"/>
      <c r="TYF305"/>
      <c r="TYG305"/>
      <c r="TYH305"/>
      <c r="TYI305"/>
      <c r="TYJ305"/>
      <c r="TYK305"/>
      <c r="TYL305"/>
      <c r="TYM305"/>
      <c r="TYN305"/>
      <c r="TYO305"/>
      <c r="TYP305"/>
      <c r="TYQ305"/>
      <c r="TYR305"/>
      <c r="TYS305"/>
      <c r="TYT305"/>
      <c r="TYU305"/>
      <c r="TYV305"/>
      <c r="TYW305"/>
      <c r="TYX305"/>
      <c r="TYY305"/>
      <c r="TYZ305"/>
      <c r="TZA305"/>
      <c r="TZB305"/>
      <c r="TZC305"/>
      <c r="TZD305"/>
      <c r="TZE305"/>
      <c r="TZF305"/>
      <c r="TZG305"/>
      <c r="TZH305"/>
      <c r="TZI305"/>
      <c r="TZJ305"/>
      <c r="TZK305"/>
      <c r="TZL305"/>
      <c r="TZM305"/>
      <c r="TZN305"/>
      <c r="TZO305"/>
      <c r="TZP305"/>
      <c r="TZQ305"/>
      <c r="TZR305"/>
      <c r="TZS305"/>
      <c r="TZT305"/>
      <c r="TZU305"/>
      <c r="TZV305"/>
      <c r="TZW305"/>
      <c r="TZX305"/>
      <c r="TZY305"/>
      <c r="TZZ305"/>
      <c r="UAA305"/>
      <c r="UAB305"/>
      <c r="UAC305"/>
      <c r="UAD305"/>
      <c r="UAE305"/>
      <c r="UAF305"/>
      <c r="UAG305"/>
      <c r="UAH305"/>
      <c r="UAI305"/>
      <c r="UAJ305"/>
      <c r="UAK305"/>
      <c r="UAL305"/>
      <c r="UAM305"/>
      <c r="UAN305"/>
      <c r="UAO305"/>
      <c r="UAP305"/>
      <c r="UAQ305"/>
      <c r="UAR305"/>
      <c r="UAS305"/>
      <c r="UAT305"/>
      <c r="UAU305"/>
      <c r="UAV305"/>
      <c r="UAW305"/>
      <c r="UAX305"/>
      <c r="UAY305"/>
      <c r="UAZ305"/>
      <c r="UBA305"/>
      <c r="UBB305"/>
      <c r="UBC305"/>
      <c r="UBD305"/>
      <c r="UBE305"/>
      <c r="UBF305"/>
      <c r="UBG305"/>
      <c r="UBH305"/>
      <c r="UBI305"/>
      <c r="UBJ305"/>
      <c r="UBK305"/>
      <c r="UBL305"/>
      <c r="UBM305"/>
      <c r="UBN305"/>
      <c r="UBO305"/>
      <c r="UBP305"/>
      <c r="UBQ305"/>
      <c r="UBR305"/>
      <c r="UBS305"/>
      <c r="UBT305"/>
      <c r="UBU305"/>
      <c r="UBV305"/>
      <c r="UBW305"/>
      <c r="UBX305"/>
      <c r="UBY305"/>
      <c r="UBZ305"/>
      <c r="UCA305"/>
      <c r="UCB305"/>
      <c r="UCC305"/>
      <c r="UCD305"/>
      <c r="UCE305"/>
      <c r="UCF305"/>
      <c r="UCG305"/>
      <c r="UCH305"/>
      <c r="UCI305"/>
      <c r="UCJ305"/>
      <c r="UCK305"/>
      <c r="UCL305"/>
      <c r="UCM305"/>
      <c r="UCN305"/>
      <c r="UCO305"/>
      <c r="UCP305"/>
      <c r="UCQ305"/>
      <c r="UCR305"/>
      <c r="UCS305"/>
      <c r="UCT305"/>
      <c r="UCU305"/>
      <c r="UCV305"/>
      <c r="UCW305"/>
      <c r="UCX305"/>
      <c r="UCY305"/>
      <c r="UCZ305"/>
      <c r="UDA305"/>
      <c r="UDB305"/>
      <c r="UDC305"/>
      <c r="UDD305"/>
      <c r="UDE305"/>
      <c r="UDF305"/>
      <c r="UDG305"/>
      <c r="UDH305"/>
      <c r="UDI305"/>
      <c r="UDJ305"/>
      <c r="UDK305"/>
      <c r="UDL305"/>
      <c r="UDM305"/>
      <c r="UDN305"/>
      <c r="UDO305"/>
      <c r="UDP305"/>
      <c r="UDQ305"/>
      <c r="UDR305"/>
      <c r="UDS305"/>
      <c r="UDT305"/>
      <c r="UDU305"/>
      <c r="UDV305"/>
      <c r="UDW305"/>
      <c r="UDX305"/>
      <c r="UDY305"/>
      <c r="UDZ305"/>
      <c r="UEA305"/>
      <c r="UEB305"/>
      <c r="UEC305"/>
      <c r="UED305"/>
      <c r="UEE305"/>
      <c r="UEF305"/>
      <c r="UEG305"/>
      <c r="UEH305"/>
      <c r="UEI305"/>
      <c r="UEJ305"/>
      <c r="UEK305"/>
      <c r="UEL305"/>
      <c r="UEM305"/>
      <c r="UEN305"/>
      <c r="UEO305"/>
      <c r="UEP305"/>
      <c r="UEQ305"/>
      <c r="UER305"/>
      <c r="UES305"/>
      <c r="UET305"/>
      <c r="UEU305"/>
      <c r="UEV305"/>
      <c r="UEW305"/>
      <c r="UEX305"/>
      <c r="UEY305"/>
      <c r="UEZ305"/>
      <c r="UFA305"/>
      <c r="UFB305"/>
      <c r="UFC305"/>
      <c r="UFD305"/>
      <c r="UFE305"/>
      <c r="UFF305"/>
      <c r="UFG305"/>
      <c r="UFH305"/>
      <c r="UFI305"/>
      <c r="UFJ305"/>
      <c r="UFK305"/>
      <c r="UFL305"/>
      <c r="UFM305"/>
      <c r="UFN305"/>
      <c r="UFO305"/>
      <c r="UFP305"/>
      <c r="UFQ305"/>
      <c r="UFR305"/>
      <c r="UFS305"/>
      <c r="UFT305"/>
      <c r="UFU305"/>
      <c r="UFV305"/>
      <c r="UFW305"/>
      <c r="UFX305"/>
      <c r="UFY305"/>
      <c r="UFZ305"/>
      <c r="UGA305"/>
      <c r="UGB305"/>
      <c r="UGC305"/>
      <c r="UGD305"/>
      <c r="UGE305"/>
      <c r="UGF305"/>
      <c r="UGG305"/>
      <c r="UGH305"/>
      <c r="UGI305"/>
      <c r="UGJ305"/>
      <c r="UGK305"/>
      <c r="UGL305"/>
      <c r="UGM305"/>
      <c r="UGN305"/>
      <c r="UGO305"/>
      <c r="UGP305"/>
      <c r="UGQ305"/>
      <c r="UGR305"/>
      <c r="UGS305"/>
      <c r="UGT305"/>
      <c r="UGU305"/>
      <c r="UGV305"/>
      <c r="UGW305"/>
      <c r="UGX305"/>
      <c r="UGY305"/>
      <c r="UGZ305"/>
      <c r="UHA305"/>
      <c r="UHB305"/>
      <c r="UHC305"/>
      <c r="UHD305"/>
      <c r="UHE305"/>
      <c r="UHF305"/>
      <c r="UHG305"/>
      <c r="UHH305"/>
      <c r="UHI305"/>
      <c r="UHJ305"/>
      <c r="UHK305"/>
      <c r="UHL305"/>
      <c r="UHM305"/>
      <c r="UHN305"/>
      <c r="UHO305"/>
      <c r="UHP305"/>
      <c r="UHQ305"/>
      <c r="UHR305"/>
      <c r="UHS305"/>
      <c r="UHT305"/>
      <c r="UHU305"/>
      <c r="UHV305"/>
      <c r="UHW305"/>
      <c r="UHX305"/>
      <c r="UHY305"/>
      <c r="UHZ305"/>
      <c r="UIA305"/>
      <c r="UIB305"/>
      <c r="UIC305"/>
      <c r="UID305"/>
      <c r="UIE305"/>
      <c r="UIF305"/>
      <c r="UIG305"/>
      <c r="UIH305"/>
      <c r="UII305"/>
      <c r="UIJ305"/>
      <c r="UIK305"/>
      <c r="UIL305"/>
      <c r="UIM305"/>
      <c r="UIN305"/>
      <c r="UIO305"/>
      <c r="UIP305"/>
      <c r="UIQ305"/>
      <c r="UIR305"/>
      <c r="UIS305"/>
      <c r="UIT305"/>
      <c r="UIU305"/>
      <c r="UIV305"/>
      <c r="UIW305"/>
      <c r="UIX305"/>
      <c r="UIY305"/>
      <c r="UIZ305"/>
      <c r="UJA305"/>
      <c r="UJB305"/>
      <c r="UJC305"/>
      <c r="UJD305"/>
      <c r="UJE305"/>
      <c r="UJF305"/>
      <c r="UJG305"/>
      <c r="UJH305"/>
      <c r="UJI305"/>
      <c r="UJJ305"/>
      <c r="UJK305"/>
      <c r="UJL305"/>
      <c r="UJM305"/>
      <c r="UJN305"/>
      <c r="UJO305"/>
      <c r="UJP305"/>
      <c r="UJQ305"/>
      <c r="UJR305"/>
      <c r="UJS305"/>
      <c r="UJT305"/>
      <c r="UJU305"/>
      <c r="UJV305"/>
      <c r="UJW305"/>
      <c r="UJX305"/>
      <c r="UJY305"/>
      <c r="UJZ305"/>
      <c r="UKA305"/>
      <c r="UKB305"/>
      <c r="UKC305"/>
      <c r="UKD305"/>
      <c r="UKE305"/>
      <c r="UKF305"/>
      <c r="UKG305"/>
      <c r="UKH305"/>
      <c r="UKI305"/>
      <c r="UKJ305"/>
      <c r="UKK305"/>
      <c r="UKL305"/>
      <c r="UKM305"/>
      <c r="UKN305"/>
      <c r="UKO305"/>
      <c r="UKP305"/>
      <c r="UKQ305"/>
      <c r="UKR305"/>
      <c r="UKS305"/>
      <c r="UKT305"/>
      <c r="UKU305"/>
      <c r="UKV305"/>
      <c r="UKW305"/>
      <c r="UKX305"/>
      <c r="UKY305"/>
      <c r="UKZ305"/>
      <c r="ULA305"/>
      <c r="ULB305"/>
      <c r="ULC305"/>
      <c r="ULD305"/>
      <c r="ULE305"/>
      <c r="ULF305"/>
      <c r="ULG305"/>
      <c r="ULH305"/>
      <c r="ULI305"/>
      <c r="ULJ305"/>
      <c r="ULK305"/>
      <c r="ULL305"/>
      <c r="ULM305"/>
      <c r="ULN305"/>
      <c r="ULO305"/>
      <c r="ULP305"/>
      <c r="ULQ305"/>
      <c r="ULR305"/>
      <c r="ULS305"/>
      <c r="ULT305"/>
      <c r="ULU305"/>
      <c r="ULV305"/>
      <c r="ULW305"/>
      <c r="ULX305"/>
      <c r="ULY305"/>
      <c r="ULZ305"/>
      <c r="UMA305"/>
      <c r="UMB305"/>
      <c r="UMC305"/>
      <c r="UMD305"/>
      <c r="UME305"/>
      <c r="UMF305"/>
      <c r="UMG305"/>
      <c r="UMH305"/>
      <c r="UMI305"/>
      <c r="UMJ305"/>
      <c r="UMK305"/>
      <c r="UML305"/>
      <c r="UMM305"/>
      <c r="UMN305"/>
      <c r="UMO305"/>
      <c r="UMP305"/>
      <c r="UMQ305"/>
      <c r="UMR305"/>
      <c r="UMS305"/>
      <c r="UMT305"/>
      <c r="UMU305"/>
      <c r="UMV305"/>
      <c r="UMW305"/>
      <c r="UMX305"/>
      <c r="UMY305"/>
      <c r="UMZ305"/>
      <c r="UNA305"/>
      <c r="UNB305"/>
      <c r="UNC305"/>
      <c r="UND305"/>
      <c r="UNE305"/>
      <c r="UNF305"/>
      <c r="UNG305"/>
      <c r="UNH305"/>
      <c r="UNI305"/>
      <c r="UNJ305"/>
      <c r="UNK305"/>
      <c r="UNL305"/>
      <c r="UNM305"/>
      <c r="UNN305"/>
      <c r="UNO305"/>
      <c r="UNP305"/>
      <c r="UNQ305"/>
      <c r="UNR305"/>
      <c r="UNS305"/>
      <c r="UNT305"/>
      <c r="UNU305"/>
      <c r="UNV305"/>
      <c r="UNW305"/>
      <c r="UNX305"/>
      <c r="UNY305"/>
      <c r="UNZ305"/>
      <c r="UOA305"/>
      <c r="UOB305"/>
      <c r="UOC305"/>
      <c r="UOD305"/>
      <c r="UOE305"/>
      <c r="UOF305"/>
      <c r="UOG305"/>
      <c r="UOH305"/>
      <c r="UOI305"/>
      <c r="UOJ305"/>
      <c r="UOK305"/>
      <c r="UOL305"/>
      <c r="UOM305"/>
      <c r="UON305"/>
      <c r="UOO305"/>
      <c r="UOP305"/>
      <c r="UOQ305"/>
      <c r="UOR305"/>
      <c r="UOS305"/>
      <c r="UOT305"/>
      <c r="UOU305"/>
      <c r="UOV305"/>
      <c r="UOW305"/>
      <c r="UOX305"/>
      <c r="UOY305"/>
      <c r="UOZ305"/>
      <c r="UPA305"/>
      <c r="UPB305"/>
      <c r="UPC305"/>
      <c r="UPD305"/>
      <c r="UPE305"/>
      <c r="UPF305"/>
      <c r="UPG305"/>
      <c r="UPH305"/>
      <c r="UPI305"/>
      <c r="UPJ305"/>
      <c r="UPK305"/>
      <c r="UPL305"/>
      <c r="UPM305"/>
      <c r="UPN305"/>
      <c r="UPO305"/>
      <c r="UPP305"/>
      <c r="UPQ305"/>
      <c r="UPR305"/>
      <c r="UPS305"/>
      <c r="UPT305"/>
      <c r="UPU305"/>
      <c r="UPV305"/>
      <c r="UPW305"/>
      <c r="UPX305"/>
      <c r="UPY305"/>
      <c r="UPZ305"/>
      <c r="UQA305"/>
      <c r="UQB305"/>
      <c r="UQC305"/>
      <c r="UQD305"/>
      <c r="UQE305"/>
      <c r="UQF305"/>
      <c r="UQG305"/>
      <c r="UQH305"/>
      <c r="UQI305"/>
      <c r="UQJ305"/>
      <c r="UQK305"/>
      <c r="UQL305"/>
      <c r="UQM305"/>
      <c r="UQN305"/>
      <c r="UQO305"/>
      <c r="UQP305"/>
      <c r="UQQ305"/>
      <c r="UQR305"/>
      <c r="UQS305"/>
      <c r="UQT305"/>
      <c r="UQU305"/>
      <c r="UQV305"/>
      <c r="UQW305"/>
      <c r="UQX305"/>
      <c r="UQY305"/>
      <c r="UQZ305"/>
      <c r="URA305"/>
      <c r="URB305"/>
      <c r="URC305"/>
      <c r="URD305"/>
      <c r="URE305"/>
      <c r="URF305"/>
      <c r="URG305"/>
      <c r="URH305"/>
      <c r="URI305"/>
      <c r="URJ305"/>
      <c r="URK305"/>
      <c r="URL305"/>
      <c r="URM305"/>
      <c r="URN305"/>
      <c r="URO305"/>
      <c r="URP305"/>
      <c r="URQ305"/>
      <c r="URR305"/>
      <c r="URS305"/>
      <c r="URT305"/>
      <c r="URU305"/>
      <c r="URV305"/>
      <c r="URW305"/>
      <c r="URX305"/>
      <c r="URY305"/>
      <c r="URZ305"/>
      <c r="USA305"/>
      <c r="USB305"/>
      <c r="USC305"/>
      <c r="USD305"/>
      <c r="USE305"/>
      <c r="USF305"/>
      <c r="USG305"/>
      <c r="USH305"/>
      <c r="USI305"/>
      <c r="USJ305"/>
      <c r="USK305"/>
      <c r="USL305"/>
      <c r="USM305"/>
      <c r="USN305"/>
      <c r="USO305"/>
      <c r="USP305"/>
      <c r="USQ305"/>
      <c r="USR305"/>
      <c r="USS305"/>
      <c r="UST305"/>
      <c r="USU305"/>
      <c r="USV305"/>
      <c r="USW305"/>
      <c r="USX305"/>
      <c r="USY305"/>
      <c r="USZ305"/>
      <c r="UTA305"/>
      <c r="UTB305"/>
      <c r="UTC305"/>
      <c r="UTD305"/>
      <c r="UTE305"/>
      <c r="UTF305"/>
      <c r="UTG305"/>
      <c r="UTH305"/>
      <c r="UTI305"/>
      <c r="UTJ305"/>
      <c r="UTK305"/>
      <c r="UTL305"/>
      <c r="UTM305"/>
      <c r="UTN305"/>
      <c r="UTO305"/>
      <c r="UTP305"/>
      <c r="UTQ305"/>
      <c r="UTR305"/>
      <c r="UTS305"/>
      <c r="UTT305"/>
      <c r="UTU305"/>
      <c r="UTV305"/>
      <c r="UTW305"/>
      <c r="UTX305"/>
      <c r="UTY305"/>
      <c r="UTZ305"/>
      <c r="UUA305"/>
      <c r="UUB305"/>
      <c r="UUC305"/>
      <c r="UUD305"/>
      <c r="UUE305"/>
      <c r="UUF305"/>
      <c r="UUG305"/>
      <c r="UUH305"/>
      <c r="UUI305"/>
      <c r="UUJ305"/>
      <c r="UUK305"/>
      <c r="UUL305"/>
      <c r="UUM305"/>
      <c r="UUN305"/>
      <c r="UUO305"/>
      <c r="UUP305"/>
      <c r="UUQ305"/>
      <c r="UUR305"/>
      <c r="UUS305"/>
      <c r="UUT305"/>
      <c r="UUU305"/>
      <c r="UUV305"/>
      <c r="UUW305"/>
      <c r="UUX305"/>
      <c r="UUY305"/>
      <c r="UUZ305"/>
      <c r="UVA305"/>
      <c r="UVB305"/>
      <c r="UVC305"/>
      <c r="UVD305"/>
      <c r="UVE305"/>
      <c r="UVF305"/>
      <c r="UVG305"/>
      <c r="UVH305"/>
      <c r="UVI305"/>
      <c r="UVJ305"/>
      <c r="UVK305"/>
      <c r="UVL305"/>
      <c r="UVM305"/>
      <c r="UVN305"/>
      <c r="UVO305"/>
      <c r="UVP305"/>
      <c r="UVQ305"/>
      <c r="UVR305"/>
      <c r="UVS305"/>
      <c r="UVT305"/>
      <c r="UVU305"/>
      <c r="UVV305"/>
      <c r="UVW305"/>
      <c r="UVX305"/>
      <c r="UVY305"/>
      <c r="UVZ305"/>
      <c r="UWA305"/>
      <c r="UWB305"/>
      <c r="UWC305"/>
      <c r="UWD305"/>
      <c r="UWE305"/>
      <c r="UWF305"/>
      <c r="UWG305"/>
      <c r="UWH305"/>
      <c r="UWI305"/>
      <c r="UWJ305"/>
      <c r="UWK305"/>
      <c r="UWL305"/>
      <c r="UWM305"/>
      <c r="UWN305"/>
      <c r="UWO305"/>
      <c r="UWP305"/>
      <c r="UWQ305"/>
      <c r="UWR305"/>
      <c r="UWS305"/>
      <c r="UWT305"/>
      <c r="UWU305"/>
      <c r="UWV305"/>
      <c r="UWW305"/>
      <c r="UWX305"/>
      <c r="UWY305"/>
      <c r="UWZ305"/>
      <c r="UXA305"/>
      <c r="UXB305"/>
      <c r="UXC305"/>
      <c r="UXD305"/>
      <c r="UXE305"/>
      <c r="UXF305"/>
      <c r="UXG305"/>
      <c r="UXH305"/>
      <c r="UXI305"/>
      <c r="UXJ305"/>
      <c r="UXK305"/>
      <c r="UXL305"/>
      <c r="UXM305"/>
      <c r="UXN305"/>
      <c r="UXO305"/>
      <c r="UXP305"/>
      <c r="UXQ305"/>
      <c r="UXR305"/>
      <c r="UXS305"/>
      <c r="UXT305"/>
      <c r="UXU305"/>
      <c r="UXV305"/>
      <c r="UXW305"/>
      <c r="UXX305"/>
      <c r="UXY305"/>
      <c r="UXZ305"/>
      <c r="UYA305"/>
      <c r="UYB305"/>
      <c r="UYC305"/>
      <c r="UYD305"/>
      <c r="UYE305"/>
      <c r="UYF305"/>
      <c r="UYG305"/>
      <c r="UYH305"/>
      <c r="UYI305"/>
      <c r="UYJ305"/>
      <c r="UYK305"/>
      <c r="UYL305"/>
      <c r="UYM305"/>
      <c r="UYN305"/>
      <c r="UYO305"/>
      <c r="UYP305"/>
      <c r="UYQ305"/>
      <c r="UYR305"/>
      <c r="UYS305"/>
      <c r="UYT305"/>
      <c r="UYU305"/>
      <c r="UYV305"/>
      <c r="UYW305"/>
      <c r="UYX305"/>
      <c r="UYY305"/>
      <c r="UYZ305"/>
      <c r="UZA305"/>
      <c r="UZB305"/>
      <c r="UZC305"/>
      <c r="UZD305"/>
      <c r="UZE305"/>
      <c r="UZF305"/>
      <c r="UZG305"/>
      <c r="UZH305"/>
      <c r="UZI305"/>
      <c r="UZJ305"/>
      <c r="UZK305"/>
      <c r="UZL305"/>
      <c r="UZM305"/>
      <c r="UZN305"/>
      <c r="UZO305"/>
      <c r="UZP305"/>
      <c r="UZQ305"/>
      <c r="UZR305"/>
      <c r="UZS305"/>
      <c r="UZT305"/>
      <c r="UZU305"/>
      <c r="UZV305"/>
      <c r="UZW305"/>
      <c r="UZX305"/>
      <c r="UZY305"/>
      <c r="UZZ305"/>
      <c r="VAA305"/>
      <c r="VAB305"/>
      <c r="VAC305"/>
      <c r="VAD305"/>
      <c r="VAE305"/>
      <c r="VAF305"/>
      <c r="VAG305"/>
      <c r="VAH305"/>
      <c r="VAI305"/>
      <c r="VAJ305"/>
      <c r="VAK305"/>
      <c r="VAL305"/>
      <c r="VAM305"/>
      <c r="VAN305"/>
      <c r="VAO305"/>
      <c r="VAP305"/>
      <c r="VAQ305"/>
      <c r="VAR305"/>
      <c r="VAS305"/>
      <c r="VAT305"/>
      <c r="VAU305"/>
      <c r="VAV305"/>
      <c r="VAW305"/>
      <c r="VAX305"/>
      <c r="VAY305"/>
      <c r="VAZ305"/>
      <c r="VBA305"/>
      <c r="VBB305"/>
      <c r="VBC305"/>
      <c r="VBD305"/>
      <c r="VBE305"/>
      <c r="VBF305"/>
      <c r="VBG305"/>
      <c r="VBH305"/>
      <c r="VBI305"/>
      <c r="VBJ305"/>
      <c r="VBK305"/>
      <c r="VBL305"/>
      <c r="VBM305"/>
      <c r="VBN305"/>
      <c r="VBO305"/>
      <c r="VBP305"/>
      <c r="VBQ305"/>
      <c r="VBR305"/>
      <c r="VBS305"/>
      <c r="VBT305"/>
      <c r="VBU305"/>
      <c r="VBV305"/>
      <c r="VBW305"/>
      <c r="VBX305"/>
      <c r="VBY305"/>
      <c r="VBZ305"/>
      <c r="VCA305"/>
      <c r="VCB305"/>
      <c r="VCC305"/>
      <c r="VCD305"/>
      <c r="VCE305"/>
      <c r="VCF305"/>
      <c r="VCG305"/>
      <c r="VCH305"/>
      <c r="VCI305"/>
      <c r="VCJ305"/>
      <c r="VCK305"/>
      <c r="VCL305"/>
      <c r="VCM305"/>
      <c r="VCN305"/>
      <c r="VCO305"/>
      <c r="VCP305"/>
      <c r="VCQ305"/>
      <c r="VCR305"/>
      <c r="VCS305"/>
      <c r="VCT305"/>
      <c r="VCU305"/>
      <c r="VCV305"/>
      <c r="VCW305"/>
      <c r="VCX305"/>
      <c r="VCY305"/>
      <c r="VCZ305"/>
      <c r="VDA305"/>
      <c r="VDB305"/>
      <c r="VDC305"/>
      <c r="VDD305"/>
      <c r="VDE305"/>
      <c r="VDF305"/>
      <c r="VDG305"/>
      <c r="VDH305"/>
      <c r="VDI305"/>
      <c r="VDJ305"/>
      <c r="VDK305"/>
      <c r="VDL305"/>
      <c r="VDM305"/>
      <c r="VDN305"/>
      <c r="VDO305"/>
      <c r="VDP305"/>
      <c r="VDQ305"/>
      <c r="VDR305"/>
      <c r="VDS305"/>
      <c r="VDT305"/>
      <c r="VDU305"/>
      <c r="VDV305"/>
      <c r="VDW305"/>
      <c r="VDX305"/>
      <c r="VDY305"/>
      <c r="VDZ305"/>
      <c r="VEA305"/>
      <c r="VEB305"/>
      <c r="VEC305"/>
      <c r="VED305"/>
      <c r="VEE305"/>
      <c r="VEF305"/>
      <c r="VEG305"/>
      <c r="VEH305"/>
      <c r="VEI305"/>
      <c r="VEJ305"/>
      <c r="VEK305"/>
      <c r="VEL305"/>
      <c r="VEM305"/>
      <c r="VEN305"/>
      <c r="VEO305"/>
      <c r="VEP305"/>
      <c r="VEQ305"/>
      <c r="VER305"/>
      <c r="VES305"/>
      <c r="VET305"/>
      <c r="VEU305"/>
      <c r="VEV305"/>
      <c r="VEW305"/>
      <c r="VEX305"/>
      <c r="VEY305"/>
      <c r="VEZ305"/>
      <c r="VFA305"/>
      <c r="VFB305"/>
      <c r="VFC305"/>
      <c r="VFD305"/>
      <c r="VFE305"/>
      <c r="VFF305"/>
      <c r="VFG305"/>
      <c r="VFH305"/>
      <c r="VFI305"/>
      <c r="VFJ305"/>
      <c r="VFK305"/>
      <c r="VFL305"/>
      <c r="VFM305"/>
      <c r="VFN305"/>
      <c r="VFO305"/>
      <c r="VFP305"/>
      <c r="VFQ305"/>
      <c r="VFR305"/>
      <c r="VFS305"/>
      <c r="VFT305"/>
      <c r="VFU305"/>
      <c r="VFV305"/>
      <c r="VFW305"/>
      <c r="VFX305"/>
      <c r="VFY305"/>
      <c r="VFZ305"/>
      <c r="VGA305"/>
      <c r="VGB305"/>
      <c r="VGC305"/>
      <c r="VGD305"/>
      <c r="VGE305"/>
      <c r="VGF305"/>
      <c r="VGG305"/>
      <c r="VGH305"/>
      <c r="VGI305"/>
      <c r="VGJ305"/>
      <c r="VGK305"/>
      <c r="VGL305"/>
      <c r="VGM305"/>
      <c r="VGN305"/>
      <c r="VGO305"/>
      <c r="VGP305"/>
      <c r="VGQ305"/>
      <c r="VGR305"/>
      <c r="VGS305"/>
      <c r="VGT305"/>
      <c r="VGU305"/>
      <c r="VGV305"/>
      <c r="VGW305"/>
      <c r="VGX305"/>
      <c r="VGY305"/>
      <c r="VGZ305"/>
      <c r="VHA305"/>
      <c r="VHB305"/>
      <c r="VHC305"/>
      <c r="VHD305"/>
      <c r="VHE305"/>
      <c r="VHF305"/>
      <c r="VHG305"/>
      <c r="VHH305"/>
      <c r="VHI305"/>
      <c r="VHJ305"/>
      <c r="VHK305"/>
      <c r="VHL305"/>
      <c r="VHM305"/>
      <c r="VHN305"/>
      <c r="VHO305"/>
      <c r="VHP305"/>
      <c r="VHQ305"/>
      <c r="VHR305"/>
      <c r="VHS305"/>
      <c r="VHT305"/>
      <c r="VHU305"/>
      <c r="VHV305"/>
      <c r="VHW305"/>
      <c r="VHX305"/>
      <c r="VHY305"/>
      <c r="VHZ305"/>
      <c r="VIA305"/>
      <c r="VIB305"/>
      <c r="VIC305"/>
      <c r="VID305"/>
      <c r="VIE305"/>
      <c r="VIF305"/>
      <c r="VIG305"/>
      <c r="VIH305"/>
      <c r="VII305"/>
      <c r="VIJ305"/>
      <c r="VIK305"/>
      <c r="VIL305"/>
      <c r="VIM305"/>
      <c r="VIN305"/>
      <c r="VIO305"/>
      <c r="VIP305"/>
      <c r="VIQ305"/>
      <c r="VIR305"/>
      <c r="VIS305"/>
      <c r="VIT305"/>
      <c r="VIU305"/>
      <c r="VIV305"/>
      <c r="VIW305"/>
      <c r="VIX305"/>
      <c r="VIY305"/>
      <c r="VIZ305"/>
      <c r="VJA305"/>
      <c r="VJB305"/>
      <c r="VJC305"/>
      <c r="VJD305"/>
      <c r="VJE305"/>
      <c r="VJF305"/>
      <c r="VJG305"/>
      <c r="VJH305"/>
      <c r="VJI305"/>
      <c r="VJJ305"/>
      <c r="VJK305"/>
      <c r="VJL305"/>
      <c r="VJM305"/>
      <c r="VJN305"/>
      <c r="VJO305"/>
      <c r="VJP305"/>
      <c r="VJQ305"/>
      <c r="VJR305"/>
      <c r="VJS305"/>
      <c r="VJT305"/>
      <c r="VJU305"/>
      <c r="VJV305"/>
      <c r="VJW305"/>
      <c r="VJX305"/>
      <c r="VJY305"/>
      <c r="VJZ305"/>
      <c r="VKA305"/>
      <c r="VKB305"/>
      <c r="VKC305"/>
      <c r="VKD305"/>
      <c r="VKE305"/>
      <c r="VKF305"/>
      <c r="VKG305"/>
      <c r="VKH305"/>
      <c r="VKI305"/>
      <c r="VKJ305"/>
      <c r="VKK305"/>
      <c r="VKL305"/>
      <c r="VKM305"/>
      <c r="VKN305"/>
      <c r="VKO305"/>
      <c r="VKP305"/>
      <c r="VKQ305"/>
      <c r="VKR305"/>
      <c r="VKS305"/>
      <c r="VKT305"/>
      <c r="VKU305"/>
      <c r="VKV305"/>
      <c r="VKW305"/>
      <c r="VKX305"/>
      <c r="VKY305"/>
      <c r="VKZ305"/>
      <c r="VLA305"/>
      <c r="VLB305"/>
      <c r="VLC305"/>
      <c r="VLD305"/>
      <c r="VLE305"/>
      <c r="VLF305"/>
      <c r="VLG305"/>
      <c r="VLH305"/>
      <c r="VLI305"/>
      <c r="VLJ305"/>
      <c r="VLK305"/>
      <c r="VLL305"/>
      <c r="VLM305"/>
      <c r="VLN305"/>
      <c r="VLO305"/>
      <c r="VLP305"/>
      <c r="VLQ305"/>
      <c r="VLR305"/>
      <c r="VLS305"/>
      <c r="VLT305"/>
      <c r="VLU305"/>
      <c r="VLV305"/>
      <c r="VLW305"/>
      <c r="VLX305"/>
      <c r="VLY305"/>
      <c r="VLZ305"/>
      <c r="VMA305"/>
      <c r="VMB305"/>
      <c r="VMC305"/>
      <c r="VMD305"/>
      <c r="VME305"/>
      <c r="VMF305"/>
      <c r="VMG305"/>
      <c r="VMH305"/>
      <c r="VMI305"/>
      <c r="VMJ305"/>
      <c r="VMK305"/>
      <c r="VML305"/>
      <c r="VMM305"/>
      <c r="VMN305"/>
      <c r="VMO305"/>
      <c r="VMP305"/>
      <c r="VMQ305"/>
      <c r="VMR305"/>
      <c r="VMS305"/>
      <c r="VMT305"/>
      <c r="VMU305"/>
      <c r="VMV305"/>
      <c r="VMW305"/>
      <c r="VMX305"/>
      <c r="VMY305"/>
      <c r="VMZ305"/>
      <c r="VNA305"/>
      <c r="VNB305"/>
      <c r="VNC305"/>
      <c r="VND305"/>
      <c r="VNE305"/>
      <c r="VNF305"/>
      <c r="VNG305"/>
      <c r="VNH305"/>
      <c r="VNI305"/>
      <c r="VNJ305"/>
      <c r="VNK305"/>
      <c r="VNL305"/>
      <c r="VNM305"/>
      <c r="VNN305"/>
      <c r="VNO305"/>
      <c r="VNP305"/>
      <c r="VNQ305"/>
      <c r="VNR305"/>
      <c r="VNS305"/>
      <c r="VNT305"/>
      <c r="VNU305"/>
      <c r="VNV305"/>
      <c r="VNW305"/>
      <c r="VNX305"/>
      <c r="VNY305"/>
      <c r="VNZ305"/>
      <c r="VOA305"/>
      <c r="VOB305"/>
      <c r="VOC305"/>
      <c r="VOD305"/>
      <c r="VOE305"/>
      <c r="VOF305"/>
      <c r="VOG305"/>
      <c r="VOH305"/>
      <c r="VOI305"/>
      <c r="VOJ305"/>
      <c r="VOK305"/>
      <c r="VOL305"/>
      <c r="VOM305"/>
      <c r="VON305"/>
      <c r="VOO305"/>
      <c r="VOP305"/>
      <c r="VOQ305"/>
      <c r="VOR305"/>
      <c r="VOS305"/>
      <c r="VOT305"/>
      <c r="VOU305"/>
      <c r="VOV305"/>
      <c r="VOW305"/>
      <c r="VOX305"/>
      <c r="VOY305"/>
      <c r="VOZ305"/>
      <c r="VPA305"/>
      <c r="VPB305"/>
      <c r="VPC305"/>
      <c r="VPD305"/>
      <c r="VPE305"/>
      <c r="VPF305"/>
      <c r="VPG305"/>
      <c r="VPH305"/>
      <c r="VPI305"/>
      <c r="VPJ305"/>
      <c r="VPK305"/>
      <c r="VPL305"/>
      <c r="VPM305"/>
      <c r="VPN305"/>
      <c r="VPO305"/>
      <c r="VPP305"/>
      <c r="VPQ305"/>
      <c r="VPR305"/>
      <c r="VPS305"/>
      <c r="VPT305"/>
      <c r="VPU305"/>
      <c r="VPV305"/>
      <c r="VPW305"/>
      <c r="VPX305"/>
      <c r="VPY305"/>
      <c r="VPZ305"/>
      <c r="VQA305"/>
      <c r="VQB305"/>
      <c r="VQC305"/>
      <c r="VQD305"/>
      <c r="VQE305"/>
      <c r="VQF305"/>
      <c r="VQG305"/>
      <c r="VQH305"/>
      <c r="VQI305"/>
      <c r="VQJ305"/>
      <c r="VQK305"/>
      <c r="VQL305"/>
      <c r="VQM305"/>
      <c r="VQN305"/>
      <c r="VQO305"/>
      <c r="VQP305"/>
      <c r="VQQ305"/>
      <c r="VQR305"/>
      <c r="VQS305"/>
      <c r="VQT305"/>
      <c r="VQU305"/>
      <c r="VQV305"/>
      <c r="VQW305"/>
      <c r="VQX305"/>
      <c r="VQY305"/>
      <c r="VQZ305"/>
      <c r="VRA305"/>
      <c r="VRB305"/>
      <c r="VRC305"/>
      <c r="VRD305"/>
      <c r="VRE305"/>
      <c r="VRF305"/>
      <c r="VRG305"/>
      <c r="VRH305"/>
      <c r="VRI305"/>
      <c r="VRJ305"/>
      <c r="VRK305"/>
      <c r="VRL305"/>
      <c r="VRM305"/>
      <c r="VRN305"/>
      <c r="VRO305"/>
      <c r="VRP305"/>
      <c r="VRQ305"/>
      <c r="VRR305"/>
      <c r="VRS305"/>
      <c r="VRT305"/>
      <c r="VRU305"/>
      <c r="VRV305"/>
      <c r="VRW305"/>
      <c r="VRX305"/>
      <c r="VRY305"/>
      <c r="VRZ305"/>
      <c r="VSA305"/>
      <c r="VSB305"/>
      <c r="VSC305"/>
      <c r="VSD305"/>
      <c r="VSE305"/>
      <c r="VSF305"/>
      <c r="VSG305"/>
      <c r="VSH305"/>
      <c r="VSI305"/>
      <c r="VSJ305"/>
      <c r="VSK305"/>
      <c r="VSL305"/>
      <c r="VSM305"/>
      <c r="VSN305"/>
      <c r="VSO305"/>
      <c r="VSP305"/>
      <c r="VSQ305"/>
      <c r="VSR305"/>
      <c r="VSS305"/>
      <c r="VST305"/>
      <c r="VSU305"/>
      <c r="VSV305"/>
      <c r="VSW305"/>
      <c r="VSX305"/>
      <c r="VSY305"/>
      <c r="VSZ305"/>
      <c r="VTA305"/>
      <c r="VTB305"/>
      <c r="VTC305"/>
      <c r="VTD305"/>
      <c r="VTE305"/>
      <c r="VTF305"/>
      <c r="VTG305"/>
      <c r="VTH305"/>
      <c r="VTI305"/>
      <c r="VTJ305"/>
      <c r="VTK305"/>
      <c r="VTL305"/>
      <c r="VTM305"/>
      <c r="VTN305"/>
      <c r="VTO305"/>
      <c r="VTP305"/>
      <c r="VTQ305"/>
      <c r="VTR305"/>
      <c r="VTS305"/>
      <c r="VTT305"/>
      <c r="VTU305"/>
      <c r="VTV305"/>
      <c r="VTW305"/>
      <c r="VTX305"/>
      <c r="VTY305"/>
      <c r="VTZ305"/>
      <c r="VUA305"/>
      <c r="VUB305"/>
      <c r="VUC305"/>
      <c r="VUD305"/>
      <c r="VUE305"/>
      <c r="VUF305"/>
      <c r="VUG305"/>
      <c r="VUH305"/>
      <c r="VUI305"/>
      <c r="VUJ305"/>
      <c r="VUK305"/>
      <c r="VUL305"/>
      <c r="VUM305"/>
      <c r="VUN305"/>
      <c r="VUO305"/>
      <c r="VUP305"/>
      <c r="VUQ305"/>
      <c r="VUR305"/>
      <c r="VUS305"/>
      <c r="VUT305"/>
      <c r="VUU305"/>
      <c r="VUV305"/>
      <c r="VUW305"/>
      <c r="VUX305"/>
      <c r="VUY305"/>
      <c r="VUZ305"/>
      <c r="VVA305"/>
      <c r="VVB305"/>
      <c r="VVC305"/>
      <c r="VVD305"/>
      <c r="VVE305"/>
      <c r="VVF305"/>
      <c r="VVG305"/>
      <c r="VVH305"/>
      <c r="VVI305"/>
      <c r="VVJ305"/>
      <c r="VVK305"/>
      <c r="VVL305"/>
      <c r="VVM305"/>
      <c r="VVN305"/>
      <c r="VVO305"/>
      <c r="VVP305"/>
      <c r="VVQ305"/>
      <c r="VVR305"/>
      <c r="VVS305"/>
      <c r="VVT305"/>
      <c r="VVU305"/>
      <c r="VVV305"/>
      <c r="VVW305"/>
      <c r="VVX305"/>
      <c r="VVY305"/>
      <c r="VVZ305"/>
      <c r="VWA305"/>
      <c r="VWB305"/>
      <c r="VWC305"/>
      <c r="VWD305"/>
      <c r="VWE305"/>
      <c r="VWF305"/>
      <c r="VWG305"/>
      <c r="VWH305"/>
      <c r="VWI305"/>
      <c r="VWJ305"/>
      <c r="VWK305"/>
      <c r="VWL305"/>
      <c r="VWM305"/>
      <c r="VWN305"/>
      <c r="VWO305"/>
      <c r="VWP305"/>
      <c r="VWQ305"/>
      <c r="VWR305"/>
      <c r="VWS305"/>
      <c r="VWT305"/>
      <c r="VWU305"/>
      <c r="VWV305"/>
      <c r="VWW305"/>
      <c r="VWX305"/>
      <c r="VWY305"/>
      <c r="VWZ305"/>
      <c r="VXA305"/>
      <c r="VXB305"/>
      <c r="VXC305"/>
      <c r="VXD305"/>
      <c r="VXE305"/>
      <c r="VXF305"/>
      <c r="VXG305"/>
      <c r="VXH305"/>
      <c r="VXI305"/>
      <c r="VXJ305"/>
      <c r="VXK305"/>
      <c r="VXL305"/>
      <c r="VXM305"/>
      <c r="VXN305"/>
      <c r="VXO305"/>
      <c r="VXP305"/>
      <c r="VXQ305"/>
      <c r="VXR305"/>
      <c r="VXS305"/>
      <c r="VXT305"/>
      <c r="VXU305"/>
      <c r="VXV305"/>
      <c r="VXW305"/>
      <c r="VXX305"/>
      <c r="VXY305"/>
      <c r="VXZ305"/>
      <c r="VYA305"/>
      <c r="VYB305"/>
      <c r="VYC305"/>
      <c r="VYD305"/>
      <c r="VYE305"/>
      <c r="VYF305"/>
      <c r="VYG305"/>
      <c r="VYH305"/>
      <c r="VYI305"/>
      <c r="VYJ305"/>
      <c r="VYK305"/>
      <c r="VYL305"/>
      <c r="VYM305"/>
      <c r="VYN305"/>
      <c r="VYO305"/>
      <c r="VYP305"/>
      <c r="VYQ305"/>
      <c r="VYR305"/>
      <c r="VYS305"/>
      <c r="VYT305"/>
      <c r="VYU305"/>
      <c r="VYV305"/>
      <c r="VYW305"/>
      <c r="VYX305"/>
      <c r="VYY305"/>
      <c r="VYZ305"/>
      <c r="VZA305"/>
      <c r="VZB305"/>
      <c r="VZC305"/>
      <c r="VZD305"/>
      <c r="VZE305"/>
      <c r="VZF305"/>
      <c r="VZG305"/>
      <c r="VZH305"/>
      <c r="VZI305"/>
      <c r="VZJ305"/>
      <c r="VZK305"/>
      <c r="VZL305"/>
      <c r="VZM305"/>
      <c r="VZN305"/>
      <c r="VZO305"/>
      <c r="VZP305"/>
      <c r="VZQ305"/>
      <c r="VZR305"/>
      <c r="VZS305"/>
      <c r="VZT305"/>
      <c r="VZU305"/>
      <c r="VZV305"/>
      <c r="VZW305"/>
      <c r="VZX305"/>
      <c r="VZY305"/>
      <c r="VZZ305"/>
      <c r="WAA305"/>
      <c r="WAB305"/>
      <c r="WAC305"/>
      <c r="WAD305"/>
      <c r="WAE305"/>
      <c r="WAF305"/>
      <c r="WAG305"/>
      <c r="WAH305"/>
      <c r="WAI305"/>
      <c r="WAJ305"/>
      <c r="WAK305"/>
      <c r="WAL305"/>
      <c r="WAM305"/>
      <c r="WAN305"/>
      <c r="WAO305"/>
      <c r="WAP305"/>
      <c r="WAQ305"/>
      <c r="WAR305"/>
      <c r="WAS305"/>
      <c r="WAT305"/>
      <c r="WAU305"/>
      <c r="WAV305"/>
      <c r="WAW305"/>
      <c r="WAX305"/>
      <c r="WAY305"/>
      <c r="WAZ305"/>
      <c r="WBA305"/>
      <c r="WBB305"/>
      <c r="WBC305"/>
      <c r="WBD305"/>
      <c r="WBE305"/>
      <c r="WBF305"/>
      <c r="WBG305"/>
      <c r="WBH305"/>
      <c r="WBI305"/>
      <c r="WBJ305"/>
      <c r="WBK305"/>
      <c r="WBL305"/>
      <c r="WBM305"/>
      <c r="WBN305"/>
      <c r="WBO305"/>
      <c r="WBP305"/>
      <c r="WBQ305"/>
      <c r="WBR305"/>
      <c r="WBS305"/>
      <c r="WBT305"/>
      <c r="WBU305"/>
      <c r="WBV305"/>
      <c r="WBW305"/>
      <c r="WBX305"/>
      <c r="WBY305"/>
      <c r="WBZ305"/>
      <c r="WCA305"/>
      <c r="WCB305"/>
      <c r="WCC305"/>
      <c r="WCD305"/>
      <c r="WCE305"/>
      <c r="WCF305"/>
      <c r="WCG305"/>
      <c r="WCH305"/>
      <c r="WCI305"/>
      <c r="WCJ305"/>
      <c r="WCK305"/>
      <c r="WCL305"/>
      <c r="WCM305"/>
      <c r="WCN305"/>
      <c r="WCO305"/>
      <c r="WCP305"/>
      <c r="WCQ305"/>
      <c r="WCR305"/>
      <c r="WCS305"/>
      <c r="WCT305"/>
      <c r="WCU305"/>
      <c r="WCV305"/>
      <c r="WCW305"/>
      <c r="WCX305"/>
      <c r="WCY305"/>
      <c r="WCZ305"/>
      <c r="WDA305"/>
      <c r="WDB305"/>
      <c r="WDC305"/>
      <c r="WDD305"/>
      <c r="WDE305"/>
      <c r="WDF305"/>
      <c r="WDG305"/>
      <c r="WDH305"/>
      <c r="WDI305"/>
      <c r="WDJ305"/>
      <c r="WDK305"/>
      <c r="WDL305"/>
      <c r="WDM305"/>
      <c r="WDN305"/>
      <c r="WDO305"/>
      <c r="WDP305"/>
      <c r="WDQ305"/>
      <c r="WDR305"/>
      <c r="WDS305"/>
      <c r="WDT305"/>
      <c r="WDU305"/>
      <c r="WDV305"/>
      <c r="WDW305"/>
      <c r="WDX305"/>
      <c r="WDY305"/>
      <c r="WDZ305"/>
      <c r="WEA305"/>
      <c r="WEB305"/>
      <c r="WEC305"/>
      <c r="WED305"/>
      <c r="WEE305"/>
      <c r="WEF305"/>
      <c r="WEG305"/>
      <c r="WEH305"/>
      <c r="WEI305"/>
      <c r="WEJ305"/>
      <c r="WEK305"/>
      <c r="WEL305"/>
      <c r="WEM305"/>
      <c r="WEN305"/>
      <c r="WEO305"/>
      <c r="WEP305"/>
      <c r="WEQ305"/>
      <c r="WER305"/>
      <c r="WES305"/>
      <c r="WET305"/>
      <c r="WEU305"/>
      <c r="WEV305"/>
      <c r="WEW305"/>
      <c r="WEX305"/>
      <c r="WEY305"/>
      <c r="WEZ305"/>
      <c r="WFA305"/>
      <c r="WFB305"/>
      <c r="WFC305"/>
      <c r="WFD305"/>
      <c r="WFE305"/>
      <c r="WFF305"/>
      <c r="WFG305"/>
      <c r="WFH305"/>
      <c r="WFI305"/>
      <c r="WFJ305"/>
      <c r="WFK305"/>
      <c r="WFL305"/>
      <c r="WFM305"/>
      <c r="WFN305"/>
      <c r="WFO305"/>
      <c r="WFP305"/>
      <c r="WFQ305"/>
      <c r="WFR305"/>
      <c r="WFS305"/>
      <c r="WFT305"/>
      <c r="WFU305"/>
      <c r="WFV305"/>
      <c r="WFW305"/>
      <c r="WFX305"/>
      <c r="WFY305"/>
      <c r="WFZ305"/>
      <c r="WGA305"/>
      <c r="WGB305"/>
      <c r="WGC305"/>
      <c r="WGD305"/>
      <c r="WGE305"/>
      <c r="WGF305"/>
      <c r="WGG305"/>
      <c r="WGH305"/>
      <c r="WGI305"/>
      <c r="WGJ305"/>
      <c r="WGK305"/>
      <c r="WGL305"/>
      <c r="WGM305"/>
      <c r="WGN305"/>
      <c r="WGO305"/>
      <c r="WGP305"/>
      <c r="WGQ305"/>
      <c r="WGR305"/>
      <c r="WGS305"/>
      <c r="WGT305"/>
      <c r="WGU305"/>
      <c r="WGV305"/>
      <c r="WGW305"/>
      <c r="WGX305"/>
      <c r="WGY305"/>
      <c r="WGZ305"/>
      <c r="WHA305"/>
      <c r="WHB305"/>
      <c r="WHC305"/>
      <c r="WHD305"/>
      <c r="WHE305"/>
      <c r="WHF305"/>
      <c r="WHG305"/>
      <c r="WHH305"/>
      <c r="WHI305"/>
      <c r="WHJ305"/>
      <c r="WHK305"/>
      <c r="WHL305"/>
      <c r="WHM305"/>
      <c r="WHN305"/>
      <c r="WHO305"/>
      <c r="WHP305"/>
      <c r="WHQ305"/>
      <c r="WHR305"/>
      <c r="WHS305"/>
      <c r="WHT305"/>
      <c r="WHU305"/>
      <c r="WHV305"/>
      <c r="WHW305"/>
      <c r="WHX305"/>
      <c r="WHY305"/>
      <c r="WHZ305"/>
      <c r="WIA305"/>
      <c r="WIB305"/>
      <c r="WIC305"/>
      <c r="WID305"/>
      <c r="WIE305"/>
      <c r="WIF305"/>
      <c r="WIG305"/>
      <c r="WIH305"/>
      <c r="WII305"/>
      <c r="WIJ305"/>
      <c r="WIK305"/>
      <c r="WIL305"/>
      <c r="WIM305"/>
      <c r="WIN305"/>
      <c r="WIO305"/>
      <c r="WIP305"/>
      <c r="WIQ305"/>
      <c r="WIR305"/>
      <c r="WIS305"/>
      <c r="WIT305"/>
      <c r="WIU305"/>
      <c r="WIV305"/>
      <c r="WIW305"/>
      <c r="WIX305"/>
      <c r="WIY305"/>
      <c r="WIZ305"/>
      <c r="WJA305"/>
      <c r="WJB305"/>
      <c r="WJC305"/>
      <c r="WJD305"/>
      <c r="WJE305"/>
      <c r="WJF305"/>
      <c r="WJG305"/>
      <c r="WJH305"/>
      <c r="WJI305"/>
      <c r="WJJ305"/>
      <c r="WJK305"/>
      <c r="WJL305"/>
      <c r="WJM305"/>
      <c r="WJN305"/>
      <c r="WJO305"/>
      <c r="WJP305"/>
      <c r="WJQ305"/>
      <c r="WJR305"/>
      <c r="WJS305"/>
      <c r="WJT305"/>
      <c r="WJU305"/>
      <c r="WJV305"/>
      <c r="WJW305"/>
      <c r="WJX305"/>
      <c r="WJY305"/>
      <c r="WJZ305"/>
      <c r="WKA305"/>
      <c r="WKB305"/>
      <c r="WKC305"/>
      <c r="WKD305"/>
      <c r="WKE305"/>
      <c r="WKF305"/>
      <c r="WKG305"/>
      <c r="WKH305"/>
      <c r="WKI305"/>
      <c r="WKJ305"/>
      <c r="WKK305"/>
      <c r="WKL305"/>
      <c r="WKM305"/>
      <c r="WKN305"/>
      <c r="WKO305"/>
      <c r="WKP305"/>
      <c r="WKQ305"/>
      <c r="WKR305"/>
      <c r="WKS305"/>
      <c r="WKT305"/>
      <c r="WKU305"/>
      <c r="WKV305"/>
      <c r="WKW305"/>
      <c r="WKX305"/>
      <c r="WKY305"/>
      <c r="WKZ305"/>
      <c r="WLA305"/>
      <c r="WLB305"/>
      <c r="WLC305"/>
      <c r="WLD305"/>
      <c r="WLE305"/>
      <c r="WLF305"/>
      <c r="WLG305"/>
      <c r="WLH305"/>
      <c r="WLI305"/>
      <c r="WLJ305"/>
      <c r="WLK305"/>
      <c r="WLL305"/>
      <c r="WLM305"/>
      <c r="WLN305"/>
      <c r="WLO305"/>
      <c r="WLP305"/>
      <c r="WLQ305"/>
      <c r="WLR305"/>
      <c r="WLS305"/>
      <c r="WLT305"/>
      <c r="WLU305"/>
      <c r="WLV305"/>
      <c r="WLW305"/>
      <c r="WLX305"/>
      <c r="WLY305"/>
      <c r="WLZ305"/>
      <c r="WMA305"/>
      <c r="WMB305"/>
      <c r="WMC305"/>
      <c r="WMD305"/>
      <c r="WME305"/>
      <c r="WMF305"/>
      <c r="WMG305"/>
      <c r="WMH305"/>
      <c r="WMI305"/>
      <c r="WMJ305"/>
      <c r="WMK305"/>
      <c r="WML305"/>
      <c r="WMM305"/>
      <c r="WMN305"/>
      <c r="WMO305"/>
      <c r="WMP305"/>
      <c r="WMQ305"/>
      <c r="WMR305"/>
      <c r="WMS305"/>
      <c r="WMT305"/>
      <c r="WMU305"/>
      <c r="WMV305"/>
      <c r="WMW305"/>
      <c r="WMX305"/>
      <c r="WMY305"/>
      <c r="WMZ305"/>
      <c r="WNA305"/>
      <c r="WNB305"/>
      <c r="WNC305"/>
      <c r="WND305"/>
      <c r="WNE305"/>
      <c r="WNF305"/>
      <c r="WNG305"/>
      <c r="WNH305"/>
      <c r="WNI305"/>
      <c r="WNJ305"/>
      <c r="WNK305"/>
      <c r="WNL305"/>
      <c r="WNM305"/>
      <c r="WNN305"/>
      <c r="WNO305"/>
      <c r="WNP305"/>
      <c r="WNQ305"/>
      <c r="WNR305"/>
      <c r="WNS305"/>
      <c r="WNT305"/>
      <c r="WNU305"/>
      <c r="WNV305"/>
      <c r="WNW305"/>
      <c r="WNX305"/>
      <c r="WNY305"/>
      <c r="WNZ305"/>
      <c r="WOA305"/>
      <c r="WOB305"/>
      <c r="WOC305"/>
      <c r="WOD305"/>
      <c r="WOE305"/>
      <c r="WOF305"/>
      <c r="WOG305"/>
      <c r="WOH305"/>
      <c r="WOI305"/>
      <c r="WOJ305"/>
      <c r="WOK305"/>
      <c r="WOL305"/>
      <c r="WOM305"/>
      <c r="WON305"/>
      <c r="WOO305"/>
      <c r="WOP305"/>
      <c r="WOQ305"/>
      <c r="WOR305"/>
      <c r="WOS305"/>
      <c r="WOT305"/>
      <c r="WOU305"/>
      <c r="WOV305"/>
      <c r="WOW305"/>
      <c r="WOX305"/>
      <c r="WOY305"/>
      <c r="WOZ305"/>
      <c r="WPA305"/>
      <c r="WPB305"/>
      <c r="WPC305"/>
      <c r="WPD305"/>
      <c r="WPE305"/>
      <c r="WPF305"/>
      <c r="WPG305"/>
      <c r="WPH305"/>
      <c r="WPI305"/>
      <c r="WPJ305"/>
      <c r="WPK305"/>
      <c r="WPL305"/>
      <c r="WPM305"/>
      <c r="WPN305"/>
      <c r="WPO305"/>
      <c r="WPP305"/>
      <c r="WPQ305"/>
      <c r="WPR305"/>
      <c r="WPS305"/>
      <c r="WPT305"/>
      <c r="WPU305"/>
      <c r="WPV305"/>
      <c r="WPW305"/>
      <c r="WPX305"/>
      <c r="WPY305"/>
      <c r="WPZ305"/>
      <c r="WQA305"/>
      <c r="WQB305"/>
      <c r="WQC305"/>
      <c r="WQD305"/>
      <c r="WQE305"/>
      <c r="WQF305"/>
      <c r="WQG305"/>
      <c r="WQH305"/>
      <c r="WQI305"/>
      <c r="WQJ305"/>
      <c r="WQK305"/>
      <c r="WQL305"/>
      <c r="WQM305"/>
      <c r="WQN305"/>
      <c r="WQO305"/>
      <c r="WQP305"/>
      <c r="WQQ305"/>
      <c r="WQR305"/>
      <c r="WQS305"/>
      <c r="WQT305"/>
      <c r="WQU305"/>
      <c r="WQV305"/>
      <c r="WQW305"/>
      <c r="WQX305"/>
      <c r="WQY305"/>
      <c r="WQZ305"/>
      <c r="WRA305"/>
      <c r="WRB305"/>
      <c r="WRC305"/>
      <c r="WRD305"/>
      <c r="WRE305"/>
      <c r="WRF305"/>
      <c r="WRG305"/>
      <c r="WRH305"/>
      <c r="WRI305"/>
      <c r="WRJ305"/>
      <c r="WRK305"/>
      <c r="WRL305"/>
      <c r="WRM305"/>
      <c r="WRN305"/>
      <c r="WRO305"/>
      <c r="WRP305"/>
      <c r="WRQ305"/>
      <c r="WRR305"/>
      <c r="WRS305"/>
      <c r="WRT305"/>
      <c r="WRU305"/>
      <c r="WRV305"/>
      <c r="WRW305"/>
      <c r="WRX305"/>
      <c r="WRY305"/>
      <c r="WRZ305"/>
      <c r="WSA305"/>
      <c r="WSB305"/>
      <c r="WSC305"/>
      <c r="WSD305"/>
      <c r="WSE305"/>
      <c r="WSF305"/>
      <c r="WSG305"/>
      <c r="WSH305"/>
      <c r="WSI305"/>
      <c r="WSJ305"/>
      <c r="WSK305"/>
      <c r="WSL305"/>
      <c r="WSM305"/>
      <c r="WSN305"/>
      <c r="WSO305"/>
      <c r="WSP305"/>
      <c r="WSQ305"/>
      <c r="WSR305"/>
      <c r="WSS305"/>
      <c r="WST305"/>
      <c r="WSU305"/>
      <c r="WSV305"/>
      <c r="WSW305"/>
      <c r="WSX305"/>
      <c r="WSY305"/>
      <c r="WSZ305"/>
      <c r="WTA305"/>
      <c r="WTB305"/>
      <c r="WTC305"/>
      <c r="WTD305"/>
      <c r="WTE305"/>
      <c r="WTF305"/>
      <c r="WTG305"/>
      <c r="WTH305"/>
      <c r="WTI305"/>
      <c r="WTJ305"/>
      <c r="WTK305"/>
      <c r="WTL305"/>
      <c r="WTM305"/>
      <c r="WTN305"/>
      <c r="WTO305"/>
      <c r="WTP305"/>
      <c r="WTQ305"/>
      <c r="WTR305"/>
      <c r="WTS305"/>
      <c r="WTT305"/>
      <c r="WTU305"/>
      <c r="WTV305"/>
      <c r="WTW305"/>
      <c r="WTX305"/>
      <c r="WTY305"/>
      <c r="WTZ305"/>
      <c r="WUA305"/>
      <c r="WUB305"/>
      <c r="WUC305"/>
      <c r="WUD305"/>
      <c r="WUE305"/>
      <c r="WUF305"/>
      <c r="WUG305"/>
      <c r="WUH305"/>
      <c r="WUI305"/>
      <c r="WUJ305"/>
      <c r="WUK305"/>
      <c r="WUL305"/>
      <c r="WUM305"/>
      <c r="WUN305"/>
      <c r="WUO305"/>
      <c r="WUP305"/>
      <c r="WUQ305"/>
      <c r="WUR305"/>
      <c r="WUS305"/>
      <c r="WUT305"/>
      <c r="WUU305"/>
      <c r="WUV305"/>
      <c r="WUW305"/>
      <c r="WUX305"/>
      <c r="WUY305"/>
      <c r="WUZ305"/>
      <c r="WVA305"/>
      <c r="WVB305"/>
      <c r="WVC305"/>
      <c r="WVD305"/>
      <c r="WVE305"/>
      <c r="WVF305"/>
      <c r="WVG305"/>
      <c r="WVH305"/>
      <c r="WVI305"/>
      <c r="WVJ305"/>
      <c r="WVK305"/>
      <c r="WVL305"/>
      <c r="WVM305"/>
      <c r="WVN305"/>
      <c r="WVO305"/>
      <c r="WVP305"/>
      <c r="WVQ305"/>
      <c r="WVR305"/>
      <c r="WVS305"/>
      <c r="WVT305"/>
      <c r="WVU305"/>
      <c r="WVV305"/>
      <c r="WVW305"/>
      <c r="WVX305"/>
      <c r="WVY305"/>
      <c r="WVZ305"/>
      <c r="WWA305"/>
      <c r="WWB305"/>
      <c r="WWC305"/>
      <c r="WWD305"/>
      <c r="WWE305"/>
      <c r="WWF305"/>
      <c r="WWG305"/>
      <c r="WWH305"/>
      <c r="WWI305"/>
      <c r="WWJ305"/>
      <c r="WWK305"/>
      <c r="WWL305"/>
      <c r="WWM305"/>
      <c r="WWN305"/>
      <c r="WWO305"/>
      <c r="WWP305"/>
      <c r="WWQ305"/>
      <c r="WWR305"/>
      <c r="WWS305"/>
      <c r="WWT305"/>
      <c r="WWU305"/>
      <c r="WWV305"/>
      <c r="WWW305"/>
      <c r="WWX305"/>
      <c r="WWY305"/>
      <c r="WWZ305"/>
      <c r="WXA305"/>
      <c r="WXB305"/>
      <c r="WXC305"/>
      <c r="WXD305"/>
      <c r="WXE305"/>
      <c r="WXF305"/>
      <c r="WXG305"/>
      <c r="WXH305"/>
      <c r="WXI305"/>
      <c r="WXJ305"/>
      <c r="WXK305"/>
      <c r="WXL305"/>
      <c r="WXM305"/>
      <c r="WXN305"/>
      <c r="WXO305"/>
      <c r="WXP305"/>
      <c r="WXQ305"/>
      <c r="WXR305"/>
      <c r="WXS305"/>
      <c r="WXT305"/>
      <c r="WXU305"/>
      <c r="WXV305"/>
      <c r="WXW305"/>
      <c r="WXX305"/>
      <c r="WXY305"/>
      <c r="WXZ305"/>
      <c r="WYA305"/>
      <c r="WYB305"/>
      <c r="WYC305"/>
      <c r="WYD305"/>
      <c r="WYE305"/>
      <c r="WYF305"/>
      <c r="WYG305"/>
      <c r="WYH305"/>
      <c r="WYI305"/>
      <c r="WYJ305"/>
      <c r="WYK305"/>
      <c r="WYL305"/>
      <c r="WYM305"/>
      <c r="WYN305"/>
      <c r="WYO305"/>
      <c r="WYP305"/>
      <c r="WYQ305"/>
      <c r="WYR305"/>
      <c r="WYS305"/>
      <c r="WYT305"/>
      <c r="WYU305"/>
      <c r="WYV305"/>
      <c r="WYW305"/>
      <c r="WYX305"/>
      <c r="WYY305"/>
      <c r="WYZ305"/>
      <c r="WZA305"/>
      <c r="WZB305"/>
      <c r="WZC305"/>
      <c r="WZD305"/>
      <c r="WZE305"/>
      <c r="WZF305"/>
      <c r="WZG305"/>
      <c r="WZH305"/>
      <c r="WZI305"/>
      <c r="WZJ305"/>
      <c r="WZK305"/>
      <c r="WZL305"/>
      <c r="WZM305"/>
      <c r="WZN305"/>
      <c r="WZO305"/>
      <c r="WZP305"/>
      <c r="WZQ305"/>
      <c r="WZR305"/>
      <c r="WZS305"/>
      <c r="WZT305"/>
      <c r="WZU305"/>
      <c r="WZV305"/>
      <c r="WZW305"/>
      <c r="WZX305"/>
      <c r="WZY305"/>
      <c r="WZZ305"/>
      <c r="XAA305"/>
      <c r="XAB305"/>
      <c r="XAC305"/>
      <c r="XAD305"/>
      <c r="XAE305"/>
      <c r="XAF305"/>
      <c r="XAG305"/>
      <c r="XAH305"/>
      <c r="XAI305"/>
      <c r="XAJ305"/>
      <c r="XAK305"/>
      <c r="XAL305"/>
      <c r="XAM305"/>
      <c r="XAN305"/>
      <c r="XAO305"/>
      <c r="XAP305"/>
      <c r="XAQ305"/>
      <c r="XAR305"/>
      <c r="XAS305"/>
      <c r="XAT305"/>
      <c r="XAU305"/>
      <c r="XAV305"/>
      <c r="XAW305"/>
      <c r="XAX305"/>
      <c r="XAY305"/>
      <c r="XAZ305"/>
      <c r="XBA305"/>
      <c r="XBB305"/>
      <c r="XBC305"/>
      <c r="XBD305"/>
      <c r="XBE305"/>
      <c r="XBF305"/>
      <c r="XBG305"/>
      <c r="XBH305"/>
      <c r="XBI305"/>
      <c r="XBJ305"/>
      <c r="XBK305"/>
      <c r="XBL305"/>
      <c r="XBM305"/>
      <c r="XBN305"/>
      <c r="XBO305"/>
      <c r="XBP305"/>
      <c r="XBQ305"/>
      <c r="XBR305"/>
      <c r="XBS305"/>
      <c r="XBT305"/>
      <c r="XBU305"/>
      <c r="XBV305"/>
      <c r="XBW305"/>
      <c r="XBX305"/>
      <c r="XBY305"/>
      <c r="XBZ305"/>
      <c r="XCA305"/>
      <c r="XCB305"/>
      <c r="XCC305"/>
      <c r="XCD305"/>
      <c r="XCE305"/>
      <c r="XCF305"/>
      <c r="XCG305"/>
      <c r="XCH305"/>
      <c r="XCI305"/>
      <c r="XCJ305"/>
      <c r="XCK305"/>
      <c r="XCL305"/>
      <c r="XCM305"/>
      <c r="XCN305"/>
      <c r="XCO305"/>
      <c r="XCP305"/>
      <c r="XCQ305"/>
      <c r="XCR305"/>
      <c r="XCS305"/>
      <c r="XCT305"/>
      <c r="XCU305"/>
      <c r="XCV305"/>
      <c r="XCW305"/>
      <c r="XCX305"/>
      <c r="XCY305"/>
      <c r="XCZ305"/>
      <c r="XDA305"/>
      <c r="XDB305"/>
      <c r="XDC305"/>
      <c r="XDD305"/>
      <c r="XDE305"/>
      <c r="XDF305"/>
      <c r="XDG305"/>
      <c r="XDH305"/>
      <c r="XDI305"/>
      <c r="XDJ305"/>
      <c r="XDK305"/>
      <c r="XDL305"/>
      <c r="XDM305"/>
      <c r="XDN305"/>
      <c r="XDO305"/>
      <c r="XDP305"/>
      <c r="XDQ305"/>
      <c r="XDR305"/>
      <c r="XDS305"/>
      <c r="XDT305"/>
      <c r="XDU305"/>
      <c r="XDV305"/>
      <c r="XDW305"/>
      <c r="XDX305"/>
      <c r="XDY305"/>
      <c r="XDZ305"/>
      <c r="XEA305"/>
      <c r="XEB305"/>
      <c r="XEC305"/>
      <c r="XED305"/>
      <c r="XEE305"/>
      <c r="XEF305"/>
      <c r="XEG305"/>
      <c r="XEH305"/>
      <c r="XEI305"/>
      <c r="XEJ305"/>
      <c r="XEK305"/>
      <c r="XEL305"/>
      <c r="XEM305"/>
      <c r="XEN305"/>
      <c r="XEO305"/>
      <c r="XEP305"/>
      <c r="XEQ305"/>
      <c r="XER305"/>
      <c r="XES305"/>
      <c r="XET305"/>
      <c r="XEU305"/>
      <c r="XEV305"/>
      <c r="XEW305"/>
      <c r="XEX305"/>
      <c r="XEY305"/>
      <c r="XEZ305"/>
      <c r="XFA305"/>
      <c r="XFB305"/>
      <c r="XFC305"/>
      <c r="XFD305"/>
    </row>
    <row r="306" s="31" customFormat="1" spans="1:16384">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s="28"/>
      <c r="AN306" s="70"/>
      <c r="AO306" s="29"/>
      <c r="AP306"/>
      <c r="AQ306"/>
      <c r="AR306" s="33"/>
      <c r="AS306" s="28"/>
      <c r="AT306" s="28"/>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c r="AMK306"/>
      <c r="AML306"/>
      <c r="AMM306"/>
      <c r="AMN306"/>
      <c r="AMO306"/>
      <c r="AMP306"/>
      <c r="AMQ306"/>
      <c r="AMR306"/>
      <c r="AMS306"/>
      <c r="AMT306"/>
      <c r="AMU306"/>
      <c r="AMV306"/>
      <c r="AMW306"/>
      <c r="AMX306"/>
      <c r="AMY306"/>
      <c r="AMZ306"/>
      <c r="ANA306"/>
      <c r="ANB306"/>
      <c r="ANC306"/>
      <c r="AND306"/>
      <c r="ANE306"/>
      <c r="ANF306"/>
      <c r="ANG306"/>
      <c r="ANH306"/>
      <c r="ANI306"/>
      <c r="ANJ306"/>
      <c r="ANK306"/>
      <c r="ANL306"/>
      <c r="ANM306"/>
      <c r="ANN306"/>
      <c r="ANO306"/>
      <c r="ANP306"/>
      <c r="ANQ306"/>
      <c r="ANR306"/>
      <c r="ANS306"/>
      <c r="ANT306"/>
      <c r="ANU306"/>
      <c r="ANV306"/>
      <c r="ANW306"/>
      <c r="ANX306"/>
      <c r="ANY306"/>
      <c r="ANZ306"/>
      <c r="AOA306"/>
      <c r="AOB306"/>
      <c r="AOC306"/>
      <c r="AOD306"/>
      <c r="AOE306"/>
      <c r="AOF306"/>
      <c r="AOG306"/>
      <c r="AOH306"/>
      <c r="AOI306"/>
      <c r="AOJ306"/>
      <c r="AOK306"/>
      <c r="AOL306"/>
      <c r="AOM306"/>
      <c r="AON306"/>
      <c r="AOO306"/>
      <c r="AOP306"/>
      <c r="AOQ306"/>
      <c r="AOR306"/>
      <c r="AOS306"/>
      <c r="AOT306"/>
      <c r="AOU306"/>
      <c r="AOV306"/>
      <c r="AOW306"/>
      <c r="AOX306"/>
      <c r="AOY306"/>
      <c r="AOZ306"/>
      <c r="APA306"/>
      <c r="APB306"/>
      <c r="APC306"/>
      <c r="APD306"/>
      <c r="APE306"/>
      <c r="APF306"/>
      <c r="APG306"/>
      <c r="APH306"/>
      <c r="API306"/>
      <c r="APJ306"/>
      <c r="APK306"/>
      <c r="APL306"/>
      <c r="APM306"/>
      <c r="APN306"/>
      <c r="APO306"/>
      <c r="APP306"/>
      <c r="APQ306"/>
      <c r="APR306"/>
      <c r="APS306"/>
      <c r="APT306"/>
      <c r="APU306"/>
      <c r="APV306"/>
      <c r="APW306"/>
      <c r="APX306"/>
      <c r="APY306"/>
      <c r="APZ306"/>
      <c r="AQA306"/>
      <c r="AQB306"/>
      <c r="AQC306"/>
      <c r="AQD306"/>
      <c r="AQE306"/>
      <c r="AQF306"/>
      <c r="AQG306"/>
      <c r="AQH306"/>
      <c r="AQI306"/>
      <c r="AQJ306"/>
      <c r="AQK306"/>
      <c r="AQL306"/>
      <c r="AQM306"/>
      <c r="AQN306"/>
      <c r="AQO306"/>
      <c r="AQP306"/>
      <c r="AQQ306"/>
      <c r="AQR306"/>
      <c r="AQS306"/>
      <c r="AQT306"/>
      <c r="AQU306"/>
      <c r="AQV306"/>
      <c r="AQW306"/>
      <c r="AQX306"/>
      <c r="AQY306"/>
      <c r="AQZ306"/>
      <c r="ARA306"/>
      <c r="ARB306"/>
      <c r="ARC306"/>
      <c r="ARD306"/>
      <c r="ARE306"/>
      <c r="ARF306"/>
      <c r="ARG306"/>
      <c r="ARH306"/>
      <c r="ARI306"/>
      <c r="ARJ306"/>
      <c r="ARK306"/>
      <c r="ARL306"/>
      <c r="ARM306"/>
      <c r="ARN306"/>
      <c r="ARO306"/>
      <c r="ARP306"/>
      <c r="ARQ306"/>
      <c r="ARR306"/>
      <c r="ARS306"/>
      <c r="ART306"/>
      <c r="ARU306"/>
      <c r="ARV306"/>
      <c r="ARW306"/>
      <c r="ARX306"/>
      <c r="ARY306"/>
      <c r="ARZ306"/>
      <c r="ASA306"/>
      <c r="ASB306"/>
      <c r="ASC306"/>
      <c r="ASD306"/>
      <c r="ASE306"/>
      <c r="ASF306"/>
      <c r="ASG306"/>
      <c r="ASH306"/>
      <c r="ASI306"/>
      <c r="ASJ306"/>
      <c r="ASK306"/>
      <c r="ASL306"/>
      <c r="ASM306"/>
      <c r="ASN306"/>
      <c r="ASO306"/>
      <c r="ASP306"/>
      <c r="ASQ306"/>
      <c r="ASR306"/>
      <c r="ASS306"/>
      <c r="AST306"/>
      <c r="ASU306"/>
      <c r="ASV306"/>
      <c r="ASW306"/>
      <c r="ASX306"/>
      <c r="ASY306"/>
      <c r="ASZ306"/>
      <c r="ATA306"/>
      <c r="ATB306"/>
      <c r="ATC306"/>
      <c r="ATD306"/>
      <c r="ATE306"/>
      <c r="ATF306"/>
      <c r="ATG306"/>
      <c r="ATH306"/>
      <c r="ATI306"/>
      <c r="ATJ306"/>
      <c r="ATK306"/>
      <c r="ATL306"/>
      <c r="ATM306"/>
      <c r="ATN306"/>
      <c r="ATO306"/>
      <c r="ATP306"/>
      <c r="ATQ306"/>
      <c r="ATR306"/>
      <c r="ATS306"/>
      <c r="ATT306"/>
      <c r="ATU306"/>
      <c r="ATV306"/>
      <c r="ATW306"/>
      <c r="ATX306"/>
      <c r="ATY306"/>
      <c r="ATZ306"/>
      <c r="AUA306"/>
      <c r="AUB306"/>
      <c r="AUC306"/>
      <c r="AUD306"/>
      <c r="AUE306"/>
      <c r="AUF306"/>
      <c r="AUG306"/>
      <c r="AUH306"/>
      <c r="AUI306"/>
      <c r="AUJ306"/>
      <c r="AUK306"/>
      <c r="AUL306"/>
      <c r="AUM306"/>
      <c r="AUN306"/>
      <c r="AUO306"/>
      <c r="AUP306"/>
      <c r="AUQ306"/>
      <c r="AUR306"/>
      <c r="AUS306"/>
      <c r="AUT306"/>
      <c r="AUU306"/>
      <c r="AUV306"/>
      <c r="AUW306"/>
      <c r="AUX306"/>
      <c r="AUY306"/>
      <c r="AUZ306"/>
      <c r="AVA306"/>
      <c r="AVB306"/>
      <c r="AVC306"/>
      <c r="AVD306"/>
      <c r="AVE306"/>
      <c r="AVF306"/>
      <c r="AVG306"/>
      <c r="AVH306"/>
      <c r="AVI306"/>
      <c r="AVJ306"/>
      <c r="AVK306"/>
      <c r="AVL306"/>
      <c r="AVM306"/>
      <c r="AVN306"/>
      <c r="AVO306"/>
      <c r="AVP306"/>
      <c r="AVQ306"/>
      <c r="AVR306"/>
      <c r="AVS306"/>
      <c r="AVT306"/>
      <c r="AVU306"/>
      <c r="AVV306"/>
      <c r="AVW306"/>
      <c r="AVX306"/>
      <c r="AVY306"/>
      <c r="AVZ306"/>
      <c r="AWA306"/>
      <c r="AWB306"/>
      <c r="AWC306"/>
      <c r="AWD306"/>
      <c r="AWE306"/>
      <c r="AWF306"/>
      <c r="AWG306"/>
      <c r="AWH306"/>
      <c r="AWI306"/>
      <c r="AWJ306"/>
      <c r="AWK306"/>
      <c r="AWL306"/>
      <c r="AWM306"/>
      <c r="AWN306"/>
      <c r="AWO306"/>
      <c r="AWP306"/>
      <c r="AWQ306"/>
      <c r="AWR306"/>
      <c r="AWS306"/>
      <c r="AWT306"/>
      <c r="AWU306"/>
      <c r="AWV306"/>
      <c r="AWW306"/>
      <c r="AWX306"/>
      <c r="AWY306"/>
      <c r="AWZ306"/>
      <c r="AXA306"/>
      <c r="AXB306"/>
      <c r="AXC306"/>
      <c r="AXD306"/>
      <c r="AXE306"/>
      <c r="AXF306"/>
      <c r="AXG306"/>
      <c r="AXH306"/>
      <c r="AXI306"/>
      <c r="AXJ306"/>
      <c r="AXK306"/>
      <c r="AXL306"/>
      <c r="AXM306"/>
      <c r="AXN306"/>
      <c r="AXO306"/>
      <c r="AXP306"/>
      <c r="AXQ306"/>
      <c r="AXR306"/>
      <c r="AXS306"/>
      <c r="AXT306"/>
      <c r="AXU306"/>
      <c r="AXV306"/>
      <c r="AXW306"/>
      <c r="AXX306"/>
      <c r="AXY306"/>
      <c r="AXZ306"/>
      <c r="AYA306"/>
      <c r="AYB306"/>
      <c r="AYC306"/>
      <c r="AYD306"/>
      <c r="AYE306"/>
      <c r="AYF306"/>
      <c r="AYG306"/>
      <c r="AYH306"/>
      <c r="AYI306"/>
      <c r="AYJ306"/>
      <c r="AYK306"/>
      <c r="AYL306"/>
      <c r="AYM306"/>
      <c r="AYN306"/>
      <c r="AYO306"/>
      <c r="AYP306"/>
      <c r="AYQ306"/>
      <c r="AYR306"/>
      <c r="AYS306"/>
      <c r="AYT306"/>
      <c r="AYU306"/>
      <c r="AYV306"/>
      <c r="AYW306"/>
      <c r="AYX306"/>
      <c r="AYY306"/>
      <c r="AYZ306"/>
      <c r="AZA306"/>
      <c r="AZB306"/>
      <c r="AZC306"/>
      <c r="AZD306"/>
      <c r="AZE306"/>
      <c r="AZF306"/>
      <c r="AZG306"/>
      <c r="AZH306"/>
      <c r="AZI306"/>
      <c r="AZJ306"/>
      <c r="AZK306"/>
      <c r="AZL306"/>
      <c r="AZM306"/>
      <c r="AZN306"/>
      <c r="AZO306"/>
      <c r="AZP306"/>
      <c r="AZQ306"/>
      <c r="AZR306"/>
      <c r="AZS306"/>
      <c r="AZT306"/>
      <c r="AZU306"/>
      <c r="AZV306"/>
      <c r="AZW306"/>
      <c r="AZX306"/>
      <c r="AZY306"/>
      <c r="AZZ306"/>
      <c r="BAA306"/>
      <c r="BAB306"/>
      <c r="BAC306"/>
      <c r="BAD306"/>
      <c r="BAE306"/>
      <c r="BAF306"/>
      <c r="BAG306"/>
      <c r="BAH306"/>
      <c r="BAI306"/>
      <c r="BAJ306"/>
      <c r="BAK306"/>
      <c r="BAL306"/>
      <c r="BAM306"/>
      <c r="BAN306"/>
      <c r="BAO306"/>
      <c r="BAP306"/>
      <c r="BAQ306"/>
      <c r="BAR306"/>
      <c r="BAS306"/>
      <c r="BAT306"/>
      <c r="BAU306"/>
      <c r="BAV306"/>
      <c r="BAW306"/>
      <c r="BAX306"/>
      <c r="BAY306"/>
      <c r="BAZ306"/>
      <c r="BBA306"/>
      <c r="BBB306"/>
      <c r="BBC306"/>
      <c r="BBD306"/>
      <c r="BBE306"/>
      <c r="BBF306"/>
      <c r="BBG306"/>
      <c r="BBH306"/>
      <c r="BBI306"/>
      <c r="BBJ306"/>
      <c r="BBK306"/>
      <c r="BBL306"/>
      <c r="BBM306"/>
      <c r="BBN306"/>
      <c r="BBO306"/>
      <c r="BBP306"/>
      <c r="BBQ306"/>
      <c r="BBR306"/>
      <c r="BBS306"/>
      <c r="BBT306"/>
      <c r="BBU306"/>
      <c r="BBV306"/>
      <c r="BBW306"/>
      <c r="BBX306"/>
      <c r="BBY306"/>
      <c r="BBZ306"/>
      <c r="BCA306"/>
      <c r="BCB306"/>
      <c r="BCC306"/>
      <c r="BCD306"/>
      <c r="BCE306"/>
      <c r="BCF306"/>
      <c r="BCG306"/>
      <c r="BCH306"/>
      <c r="BCI306"/>
      <c r="BCJ306"/>
      <c r="BCK306"/>
      <c r="BCL306"/>
      <c r="BCM306"/>
      <c r="BCN306"/>
      <c r="BCO306"/>
      <c r="BCP306"/>
      <c r="BCQ306"/>
      <c r="BCR306"/>
      <c r="BCS306"/>
      <c r="BCT306"/>
      <c r="BCU306"/>
      <c r="BCV306"/>
      <c r="BCW306"/>
      <c r="BCX306"/>
      <c r="BCY306"/>
      <c r="BCZ306"/>
      <c r="BDA306"/>
      <c r="BDB306"/>
      <c r="BDC306"/>
      <c r="BDD306"/>
      <c r="BDE306"/>
      <c r="BDF306"/>
      <c r="BDG306"/>
      <c r="BDH306"/>
      <c r="BDI306"/>
      <c r="BDJ306"/>
      <c r="BDK306"/>
      <c r="BDL306"/>
      <c r="BDM306"/>
      <c r="BDN306"/>
      <c r="BDO306"/>
      <c r="BDP306"/>
      <c r="BDQ306"/>
      <c r="BDR306"/>
      <c r="BDS306"/>
      <c r="BDT306"/>
      <c r="BDU306"/>
      <c r="BDV306"/>
      <c r="BDW306"/>
      <c r="BDX306"/>
      <c r="BDY306"/>
      <c r="BDZ306"/>
      <c r="BEA306"/>
      <c r="BEB306"/>
      <c r="BEC306"/>
      <c r="BED306"/>
      <c r="BEE306"/>
      <c r="BEF306"/>
      <c r="BEG306"/>
      <c r="BEH306"/>
      <c r="BEI306"/>
      <c r="BEJ306"/>
      <c r="BEK306"/>
      <c r="BEL306"/>
      <c r="BEM306"/>
      <c r="BEN306"/>
      <c r="BEO306"/>
      <c r="BEP306"/>
      <c r="BEQ306"/>
      <c r="BER306"/>
      <c r="BES306"/>
      <c r="BET306"/>
      <c r="BEU306"/>
      <c r="BEV306"/>
      <c r="BEW306"/>
      <c r="BEX306"/>
      <c r="BEY306"/>
      <c r="BEZ306"/>
      <c r="BFA306"/>
      <c r="BFB306"/>
      <c r="BFC306"/>
      <c r="BFD306"/>
      <c r="BFE306"/>
      <c r="BFF306"/>
      <c r="BFG306"/>
      <c r="BFH306"/>
      <c r="BFI306"/>
      <c r="BFJ306"/>
      <c r="BFK306"/>
      <c r="BFL306"/>
      <c r="BFM306"/>
      <c r="BFN306"/>
      <c r="BFO306"/>
      <c r="BFP306"/>
      <c r="BFQ306"/>
      <c r="BFR306"/>
      <c r="BFS306"/>
      <c r="BFT306"/>
      <c r="BFU306"/>
      <c r="BFV306"/>
      <c r="BFW306"/>
      <c r="BFX306"/>
      <c r="BFY306"/>
      <c r="BFZ306"/>
      <c r="BGA306"/>
      <c r="BGB306"/>
      <c r="BGC306"/>
      <c r="BGD306"/>
      <c r="BGE306"/>
      <c r="BGF306"/>
      <c r="BGG306"/>
      <c r="BGH306"/>
      <c r="BGI306"/>
      <c r="BGJ306"/>
      <c r="BGK306"/>
      <c r="BGL306"/>
      <c r="BGM306"/>
      <c r="BGN306"/>
      <c r="BGO306"/>
      <c r="BGP306"/>
      <c r="BGQ306"/>
      <c r="BGR306"/>
      <c r="BGS306"/>
      <c r="BGT306"/>
      <c r="BGU306"/>
      <c r="BGV306"/>
      <c r="BGW306"/>
      <c r="BGX306"/>
      <c r="BGY306"/>
      <c r="BGZ306"/>
      <c r="BHA306"/>
      <c r="BHB306"/>
      <c r="BHC306"/>
      <c r="BHD306"/>
      <c r="BHE306"/>
      <c r="BHF306"/>
      <c r="BHG306"/>
      <c r="BHH306"/>
      <c r="BHI306"/>
      <c r="BHJ306"/>
      <c r="BHK306"/>
      <c r="BHL306"/>
      <c r="BHM306"/>
      <c r="BHN306"/>
      <c r="BHO306"/>
      <c r="BHP306"/>
      <c r="BHQ306"/>
      <c r="BHR306"/>
      <c r="BHS306"/>
      <c r="BHT306"/>
      <c r="BHU306"/>
      <c r="BHV306"/>
      <c r="BHW306"/>
      <c r="BHX306"/>
      <c r="BHY306"/>
      <c r="BHZ306"/>
      <c r="BIA306"/>
      <c r="BIB306"/>
      <c r="BIC306"/>
      <c r="BID306"/>
      <c r="BIE306"/>
      <c r="BIF306"/>
      <c r="BIG306"/>
      <c r="BIH306"/>
      <c r="BII306"/>
      <c r="BIJ306"/>
      <c r="BIK306"/>
      <c r="BIL306"/>
      <c r="BIM306"/>
      <c r="BIN306"/>
      <c r="BIO306"/>
      <c r="BIP306"/>
      <c r="BIQ306"/>
      <c r="BIR306"/>
      <c r="BIS306"/>
      <c r="BIT306"/>
      <c r="BIU306"/>
      <c r="BIV306"/>
      <c r="BIW306"/>
      <c r="BIX306"/>
      <c r="BIY306"/>
      <c r="BIZ306"/>
      <c r="BJA306"/>
      <c r="BJB306"/>
      <c r="BJC306"/>
      <c r="BJD306"/>
      <c r="BJE306"/>
      <c r="BJF306"/>
      <c r="BJG306"/>
      <c r="BJH306"/>
      <c r="BJI306"/>
      <c r="BJJ306"/>
      <c r="BJK306"/>
      <c r="BJL306"/>
      <c r="BJM306"/>
      <c r="BJN306"/>
      <c r="BJO306"/>
      <c r="BJP306"/>
      <c r="BJQ306"/>
      <c r="BJR306"/>
      <c r="BJS306"/>
      <c r="BJT306"/>
      <c r="BJU306"/>
      <c r="BJV306"/>
      <c r="BJW306"/>
      <c r="BJX306"/>
      <c r="BJY306"/>
      <c r="BJZ306"/>
      <c r="BKA306"/>
      <c r="BKB306"/>
      <c r="BKC306"/>
      <c r="BKD306"/>
      <c r="BKE306"/>
      <c r="BKF306"/>
      <c r="BKG306"/>
      <c r="BKH306"/>
      <c r="BKI306"/>
      <c r="BKJ306"/>
      <c r="BKK306"/>
      <c r="BKL306"/>
      <c r="BKM306"/>
      <c r="BKN306"/>
      <c r="BKO306"/>
      <c r="BKP306"/>
      <c r="BKQ306"/>
      <c r="BKR306"/>
      <c r="BKS306"/>
      <c r="BKT306"/>
      <c r="BKU306"/>
      <c r="BKV306"/>
      <c r="BKW306"/>
      <c r="BKX306"/>
      <c r="BKY306"/>
      <c r="BKZ306"/>
      <c r="BLA306"/>
      <c r="BLB306"/>
      <c r="BLC306"/>
      <c r="BLD306"/>
      <c r="BLE306"/>
      <c r="BLF306"/>
      <c r="BLG306"/>
      <c r="BLH306"/>
      <c r="BLI306"/>
      <c r="BLJ306"/>
      <c r="BLK306"/>
      <c r="BLL306"/>
      <c r="BLM306"/>
      <c r="BLN306"/>
      <c r="BLO306"/>
      <c r="BLP306"/>
      <c r="BLQ306"/>
      <c r="BLR306"/>
      <c r="BLS306"/>
      <c r="BLT306"/>
      <c r="BLU306"/>
      <c r="BLV306"/>
      <c r="BLW306"/>
      <c r="BLX306"/>
      <c r="BLY306"/>
      <c r="BLZ306"/>
      <c r="BMA306"/>
      <c r="BMB306"/>
      <c r="BMC306"/>
      <c r="BMD306"/>
      <c r="BME306"/>
      <c r="BMF306"/>
      <c r="BMG306"/>
      <c r="BMH306"/>
      <c r="BMI306"/>
      <c r="BMJ306"/>
      <c r="BMK306"/>
      <c r="BML306"/>
      <c r="BMM306"/>
      <c r="BMN306"/>
      <c r="BMO306"/>
      <c r="BMP306"/>
      <c r="BMQ306"/>
      <c r="BMR306"/>
      <c r="BMS306"/>
      <c r="BMT306"/>
      <c r="BMU306"/>
      <c r="BMV306"/>
      <c r="BMW306"/>
      <c r="BMX306"/>
      <c r="BMY306"/>
      <c r="BMZ306"/>
      <c r="BNA306"/>
      <c r="BNB306"/>
      <c r="BNC306"/>
      <c r="BND306"/>
      <c r="BNE306"/>
      <c r="BNF306"/>
      <c r="BNG306"/>
      <c r="BNH306"/>
      <c r="BNI306"/>
      <c r="BNJ306"/>
      <c r="BNK306"/>
      <c r="BNL306"/>
      <c r="BNM306"/>
      <c r="BNN306"/>
      <c r="BNO306"/>
      <c r="BNP306"/>
      <c r="BNQ306"/>
      <c r="BNR306"/>
      <c r="BNS306"/>
      <c r="BNT306"/>
      <c r="BNU306"/>
      <c r="BNV306"/>
      <c r="BNW306"/>
      <c r="BNX306"/>
      <c r="BNY306"/>
      <c r="BNZ306"/>
      <c r="BOA306"/>
      <c r="BOB306"/>
      <c r="BOC306"/>
      <c r="BOD306"/>
      <c r="BOE306"/>
      <c r="BOF306"/>
      <c r="BOG306"/>
      <c r="BOH306"/>
      <c r="BOI306"/>
      <c r="BOJ306"/>
      <c r="BOK306"/>
      <c r="BOL306"/>
      <c r="BOM306"/>
      <c r="BON306"/>
      <c r="BOO306"/>
      <c r="BOP306"/>
      <c r="BOQ306"/>
      <c r="BOR306"/>
      <c r="BOS306"/>
      <c r="BOT306"/>
      <c r="BOU306"/>
      <c r="BOV306"/>
      <c r="BOW306"/>
      <c r="BOX306"/>
      <c r="BOY306"/>
      <c r="BOZ306"/>
      <c r="BPA306"/>
      <c r="BPB306"/>
      <c r="BPC306"/>
      <c r="BPD306"/>
      <c r="BPE306"/>
      <c r="BPF306"/>
      <c r="BPG306"/>
      <c r="BPH306"/>
      <c r="BPI306"/>
      <c r="BPJ306"/>
      <c r="BPK306"/>
      <c r="BPL306"/>
      <c r="BPM306"/>
      <c r="BPN306"/>
      <c r="BPO306"/>
      <c r="BPP306"/>
      <c r="BPQ306"/>
      <c r="BPR306"/>
      <c r="BPS306"/>
      <c r="BPT306"/>
      <c r="BPU306"/>
      <c r="BPV306"/>
      <c r="BPW306"/>
      <c r="BPX306"/>
      <c r="BPY306"/>
      <c r="BPZ306"/>
      <c r="BQA306"/>
      <c r="BQB306"/>
      <c r="BQC306"/>
      <c r="BQD306"/>
      <c r="BQE306"/>
      <c r="BQF306"/>
      <c r="BQG306"/>
      <c r="BQH306"/>
      <c r="BQI306"/>
      <c r="BQJ306"/>
      <c r="BQK306"/>
      <c r="BQL306"/>
      <c r="BQM306"/>
      <c r="BQN306"/>
      <c r="BQO306"/>
      <c r="BQP306"/>
      <c r="BQQ306"/>
      <c r="BQR306"/>
      <c r="BQS306"/>
      <c r="BQT306"/>
      <c r="BQU306"/>
      <c r="BQV306"/>
      <c r="BQW306"/>
      <c r="BQX306"/>
      <c r="BQY306"/>
      <c r="BQZ306"/>
      <c r="BRA306"/>
      <c r="BRB306"/>
      <c r="BRC306"/>
      <c r="BRD306"/>
      <c r="BRE306"/>
      <c r="BRF306"/>
      <c r="BRG306"/>
      <c r="BRH306"/>
      <c r="BRI306"/>
      <c r="BRJ306"/>
      <c r="BRK306"/>
      <c r="BRL306"/>
      <c r="BRM306"/>
      <c r="BRN306"/>
      <c r="BRO306"/>
      <c r="BRP306"/>
      <c r="BRQ306"/>
      <c r="BRR306"/>
      <c r="BRS306"/>
      <c r="BRT306"/>
      <c r="BRU306"/>
      <c r="BRV306"/>
      <c r="BRW306"/>
      <c r="BRX306"/>
      <c r="BRY306"/>
      <c r="BRZ306"/>
      <c r="BSA306"/>
      <c r="BSB306"/>
      <c r="BSC306"/>
      <c r="BSD306"/>
      <c r="BSE306"/>
      <c r="BSF306"/>
      <c r="BSG306"/>
      <c r="BSH306"/>
      <c r="BSI306"/>
      <c r="BSJ306"/>
      <c r="BSK306"/>
      <c r="BSL306"/>
      <c r="BSM306"/>
      <c r="BSN306"/>
      <c r="BSO306"/>
      <c r="BSP306"/>
      <c r="BSQ306"/>
      <c r="BSR306"/>
      <c r="BSS306"/>
      <c r="BST306"/>
      <c r="BSU306"/>
      <c r="BSV306"/>
      <c r="BSW306"/>
      <c r="BSX306"/>
      <c r="BSY306"/>
      <c r="BSZ306"/>
      <c r="BTA306"/>
      <c r="BTB306"/>
      <c r="BTC306"/>
      <c r="BTD306"/>
      <c r="BTE306"/>
      <c r="BTF306"/>
      <c r="BTG306"/>
      <c r="BTH306"/>
      <c r="BTI306"/>
      <c r="BTJ306"/>
      <c r="BTK306"/>
      <c r="BTL306"/>
      <c r="BTM306"/>
      <c r="BTN306"/>
      <c r="BTO306"/>
      <c r="BTP306"/>
      <c r="BTQ306"/>
      <c r="BTR306"/>
      <c r="BTS306"/>
      <c r="BTT306"/>
      <c r="BTU306"/>
      <c r="BTV306"/>
      <c r="BTW306"/>
      <c r="BTX306"/>
      <c r="BTY306"/>
      <c r="BTZ306"/>
      <c r="BUA306"/>
      <c r="BUB306"/>
      <c r="BUC306"/>
      <c r="BUD306"/>
      <c r="BUE306"/>
      <c r="BUF306"/>
      <c r="BUG306"/>
      <c r="BUH306"/>
      <c r="BUI306"/>
      <c r="BUJ306"/>
      <c r="BUK306"/>
      <c r="BUL306"/>
      <c r="BUM306"/>
      <c r="BUN306"/>
      <c r="BUO306"/>
      <c r="BUP306"/>
      <c r="BUQ306"/>
      <c r="BUR306"/>
      <c r="BUS306"/>
      <c r="BUT306"/>
      <c r="BUU306"/>
      <c r="BUV306"/>
      <c r="BUW306"/>
      <c r="BUX306"/>
      <c r="BUY306"/>
      <c r="BUZ306"/>
      <c r="BVA306"/>
      <c r="BVB306"/>
      <c r="BVC306"/>
      <c r="BVD306"/>
      <c r="BVE306"/>
      <c r="BVF306"/>
      <c r="BVG306"/>
      <c r="BVH306"/>
      <c r="BVI306"/>
      <c r="BVJ306"/>
      <c r="BVK306"/>
      <c r="BVL306"/>
      <c r="BVM306"/>
      <c r="BVN306"/>
      <c r="BVO306"/>
      <c r="BVP306"/>
      <c r="BVQ306"/>
      <c r="BVR306"/>
      <c r="BVS306"/>
      <c r="BVT306"/>
      <c r="BVU306"/>
      <c r="BVV306"/>
      <c r="BVW306"/>
      <c r="BVX306"/>
      <c r="BVY306"/>
      <c r="BVZ306"/>
      <c r="BWA306"/>
      <c r="BWB306"/>
      <c r="BWC306"/>
      <c r="BWD306"/>
      <c r="BWE306"/>
      <c r="BWF306"/>
      <c r="BWG306"/>
      <c r="BWH306"/>
      <c r="BWI306"/>
      <c r="BWJ306"/>
      <c r="BWK306"/>
      <c r="BWL306"/>
      <c r="BWM306"/>
      <c r="BWN306"/>
      <c r="BWO306"/>
      <c r="BWP306"/>
      <c r="BWQ306"/>
      <c r="BWR306"/>
      <c r="BWS306"/>
      <c r="BWT306"/>
      <c r="BWU306"/>
      <c r="BWV306"/>
      <c r="BWW306"/>
      <c r="BWX306"/>
      <c r="BWY306"/>
      <c r="BWZ306"/>
      <c r="BXA306"/>
      <c r="BXB306"/>
      <c r="BXC306"/>
      <c r="BXD306"/>
      <c r="BXE306"/>
      <c r="BXF306"/>
      <c r="BXG306"/>
      <c r="BXH306"/>
      <c r="BXI306"/>
      <c r="BXJ306"/>
      <c r="BXK306"/>
      <c r="BXL306"/>
      <c r="BXM306"/>
      <c r="BXN306"/>
      <c r="BXO306"/>
      <c r="BXP306"/>
      <c r="BXQ306"/>
      <c r="BXR306"/>
      <c r="BXS306"/>
      <c r="BXT306"/>
      <c r="BXU306"/>
      <c r="BXV306"/>
      <c r="BXW306"/>
      <c r="BXX306"/>
      <c r="BXY306"/>
      <c r="BXZ306"/>
      <c r="BYA306"/>
      <c r="BYB306"/>
      <c r="BYC306"/>
      <c r="BYD306"/>
      <c r="BYE306"/>
      <c r="BYF306"/>
      <c r="BYG306"/>
      <c r="BYH306"/>
      <c r="BYI306"/>
      <c r="BYJ306"/>
      <c r="BYK306"/>
      <c r="BYL306"/>
      <c r="BYM306"/>
      <c r="BYN306"/>
      <c r="BYO306"/>
      <c r="BYP306"/>
      <c r="BYQ306"/>
      <c r="BYR306"/>
      <c r="BYS306"/>
      <c r="BYT306"/>
      <c r="BYU306"/>
      <c r="BYV306"/>
      <c r="BYW306"/>
      <c r="BYX306"/>
      <c r="BYY306"/>
      <c r="BYZ306"/>
      <c r="BZA306"/>
      <c r="BZB306"/>
      <c r="BZC306"/>
      <c r="BZD306"/>
      <c r="BZE306"/>
      <c r="BZF306"/>
      <c r="BZG306"/>
      <c r="BZH306"/>
      <c r="BZI306"/>
      <c r="BZJ306"/>
      <c r="BZK306"/>
      <c r="BZL306"/>
      <c r="BZM306"/>
      <c r="BZN306"/>
      <c r="BZO306"/>
      <c r="BZP306"/>
      <c r="BZQ306"/>
      <c r="BZR306"/>
      <c r="BZS306"/>
      <c r="BZT306"/>
      <c r="BZU306"/>
      <c r="BZV306"/>
      <c r="BZW306"/>
      <c r="BZX306"/>
      <c r="BZY306"/>
      <c r="BZZ306"/>
      <c r="CAA306"/>
      <c r="CAB306"/>
      <c r="CAC306"/>
      <c r="CAD306"/>
      <c r="CAE306"/>
      <c r="CAF306"/>
      <c r="CAG306"/>
      <c r="CAH306"/>
      <c r="CAI306"/>
      <c r="CAJ306"/>
      <c r="CAK306"/>
      <c r="CAL306"/>
      <c r="CAM306"/>
      <c r="CAN306"/>
      <c r="CAO306"/>
      <c r="CAP306"/>
      <c r="CAQ306"/>
      <c r="CAR306"/>
      <c r="CAS306"/>
      <c r="CAT306"/>
      <c r="CAU306"/>
      <c r="CAV306"/>
      <c r="CAW306"/>
      <c r="CAX306"/>
      <c r="CAY306"/>
      <c r="CAZ306"/>
      <c r="CBA306"/>
      <c r="CBB306"/>
      <c r="CBC306"/>
      <c r="CBD306"/>
      <c r="CBE306"/>
      <c r="CBF306"/>
      <c r="CBG306"/>
      <c r="CBH306"/>
      <c r="CBI306"/>
      <c r="CBJ306"/>
      <c r="CBK306"/>
      <c r="CBL306"/>
      <c r="CBM306"/>
      <c r="CBN306"/>
      <c r="CBO306"/>
      <c r="CBP306"/>
      <c r="CBQ306"/>
      <c r="CBR306"/>
      <c r="CBS306"/>
      <c r="CBT306"/>
      <c r="CBU306"/>
      <c r="CBV306"/>
      <c r="CBW306"/>
      <c r="CBX306"/>
      <c r="CBY306"/>
      <c r="CBZ306"/>
      <c r="CCA306"/>
      <c r="CCB306"/>
      <c r="CCC306"/>
      <c r="CCD306"/>
      <c r="CCE306"/>
      <c r="CCF306"/>
      <c r="CCG306"/>
      <c r="CCH306"/>
      <c r="CCI306"/>
      <c r="CCJ306"/>
      <c r="CCK306"/>
      <c r="CCL306"/>
      <c r="CCM306"/>
      <c r="CCN306"/>
      <c r="CCO306"/>
      <c r="CCP306"/>
      <c r="CCQ306"/>
      <c r="CCR306"/>
      <c r="CCS306"/>
      <c r="CCT306"/>
      <c r="CCU306"/>
      <c r="CCV306"/>
      <c r="CCW306"/>
      <c r="CCX306"/>
      <c r="CCY306"/>
      <c r="CCZ306"/>
      <c r="CDA306"/>
      <c r="CDB306"/>
      <c r="CDC306"/>
      <c r="CDD306"/>
      <c r="CDE306"/>
      <c r="CDF306"/>
      <c r="CDG306"/>
      <c r="CDH306"/>
      <c r="CDI306"/>
      <c r="CDJ306"/>
      <c r="CDK306"/>
      <c r="CDL306"/>
      <c r="CDM306"/>
      <c r="CDN306"/>
      <c r="CDO306"/>
      <c r="CDP306"/>
      <c r="CDQ306"/>
      <c r="CDR306"/>
      <c r="CDS306"/>
      <c r="CDT306"/>
      <c r="CDU306"/>
      <c r="CDV306"/>
      <c r="CDW306"/>
      <c r="CDX306"/>
      <c r="CDY306"/>
      <c r="CDZ306"/>
      <c r="CEA306"/>
      <c r="CEB306"/>
      <c r="CEC306"/>
      <c r="CED306"/>
      <c r="CEE306"/>
      <c r="CEF306"/>
      <c r="CEG306"/>
      <c r="CEH306"/>
      <c r="CEI306"/>
      <c r="CEJ306"/>
      <c r="CEK306"/>
      <c r="CEL306"/>
      <c r="CEM306"/>
      <c r="CEN306"/>
      <c r="CEO306"/>
      <c r="CEP306"/>
      <c r="CEQ306"/>
      <c r="CER306"/>
      <c r="CES306"/>
      <c r="CET306"/>
      <c r="CEU306"/>
      <c r="CEV306"/>
      <c r="CEW306"/>
      <c r="CEX306"/>
      <c r="CEY306"/>
      <c r="CEZ306"/>
      <c r="CFA306"/>
      <c r="CFB306"/>
      <c r="CFC306"/>
      <c r="CFD306"/>
      <c r="CFE306"/>
      <c r="CFF306"/>
      <c r="CFG306"/>
      <c r="CFH306"/>
      <c r="CFI306"/>
      <c r="CFJ306"/>
      <c r="CFK306"/>
      <c r="CFL306"/>
      <c r="CFM306"/>
      <c r="CFN306"/>
      <c r="CFO306"/>
      <c r="CFP306"/>
      <c r="CFQ306"/>
      <c r="CFR306"/>
      <c r="CFS306"/>
      <c r="CFT306"/>
      <c r="CFU306"/>
      <c r="CFV306"/>
      <c r="CFW306"/>
      <c r="CFX306"/>
      <c r="CFY306"/>
      <c r="CFZ306"/>
      <c r="CGA306"/>
      <c r="CGB306"/>
      <c r="CGC306"/>
      <c r="CGD306"/>
      <c r="CGE306"/>
      <c r="CGF306"/>
      <c r="CGG306"/>
      <c r="CGH306"/>
      <c r="CGI306"/>
      <c r="CGJ306"/>
      <c r="CGK306"/>
      <c r="CGL306"/>
      <c r="CGM306"/>
      <c r="CGN306"/>
      <c r="CGO306"/>
      <c r="CGP306"/>
      <c r="CGQ306"/>
      <c r="CGR306"/>
      <c r="CGS306"/>
      <c r="CGT306"/>
      <c r="CGU306"/>
      <c r="CGV306"/>
      <c r="CGW306"/>
      <c r="CGX306"/>
      <c r="CGY306"/>
      <c r="CGZ306"/>
      <c r="CHA306"/>
      <c r="CHB306"/>
      <c r="CHC306"/>
      <c r="CHD306"/>
      <c r="CHE306"/>
      <c r="CHF306"/>
      <c r="CHG306"/>
      <c r="CHH306"/>
      <c r="CHI306"/>
      <c r="CHJ306"/>
      <c r="CHK306"/>
      <c r="CHL306"/>
      <c r="CHM306"/>
      <c r="CHN306"/>
      <c r="CHO306"/>
      <c r="CHP306"/>
      <c r="CHQ306"/>
      <c r="CHR306"/>
      <c r="CHS306"/>
      <c r="CHT306"/>
      <c r="CHU306"/>
      <c r="CHV306"/>
      <c r="CHW306"/>
      <c r="CHX306"/>
      <c r="CHY306"/>
      <c r="CHZ306"/>
      <c r="CIA306"/>
      <c r="CIB306"/>
      <c r="CIC306"/>
      <c r="CID306"/>
      <c r="CIE306"/>
      <c r="CIF306"/>
      <c r="CIG306"/>
      <c r="CIH306"/>
      <c r="CII306"/>
      <c r="CIJ306"/>
      <c r="CIK306"/>
      <c r="CIL306"/>
      <c r="CIM306"/>
      <c r="CIN306"/>
      <c r="CIO306"/>
      <c r="CIP306"/>
      <c r="CIQ306"/>
      <c r="CIR306"/>
      <c r="CIS306"/>
      <c r="CIT306"/>
      <c r="CIU306"/>
      <c r="CIV306"/>
      <c r="CIW306"/>
      <c r="CIX306"/>
      <c r="CIY306"/>
      <c r="CIZ306"/>
      <c r="CJA306"/>
      <c r="CJB306"/>
      <c r="CJC306"/>
      <c r="CJD306"/>
      <c r="CJE306"/>
      <c r="CJF306"/>
      <c r="CJG306"/>
      <c r="CJH306"/>
      <c r="CJI306"/>
      <c r="CJJ306"/>
      <c r="CJK306"/>
      <c r="CJL306"/>
      <c r="CJM306"/>
      <c r="CJN306"/>
      <c r="CJO306"/>
      <c r="CJP306"/>
      <c r="CJQ306"/>
      <c r="CJR306"/>
      <c r="CJS306"/>
      <c r="CJT306"/>
      <c r="CJU306"/>
      <c r="CJV306"/>
      <c r="CJW306"/>
      <c r="CJX306"/>
      <c r="CJY306"/>
      <c r="CJZ306"/>
      <c r="CKA306"/>
      <c r="CKB306"/>
      <c r="CKC306"/>
      <c r="CKD306"/>
      <c r="CKE306"/>
      <c r="CKF306"/>
      <c r="CKG306"/>
      <c r="CKH306"/>
      <c r="CKI306"/>
      <c r="CKJ306"/>
      <c r="CKK306"/>
      <c r="CKL306"/>
      <c r="CKM306"/>
      <c r="CKN306"/>
      <c r="CKO306"/>
      <c r="CKP306"/>
      <c r="CKQ306"/>
      <c r="CKR306"/>
      <c r="CKS306"/>
      <c r="CKT306"/>
      <c r="CKU306"/>
      <c r="CKV306"/>
      <c r="CKW306"/>
      <c r="CKX306"/>
      <c r="CKY306"/>
      <c r="CKZ306"/>
      <c r="CLA306"/>
      <c r="CLB306"/>
      <c r="CLC306"/>
      <c r="CLD306"/>
      <c r="CLE306"/>
      <c r="CLF306"/>
      <c r="CLG306"/>
      <c r="CLH306"/>
      <c r="CLI306"/>
      <c r="CLJ306"/>
      <c r="CLK306"/>
      <c r="CLL306"/>
      <c r="CLM306"/>
      <c r="CLN306"/>
      <c r="CLO306"/>
      <c r="CLP306"/>
      <c r="CLQ306"/>
      <c r="CLR306"/>
      <c r="CLS306"/>
      <c r="CLT306"/>
      <c r="CLU306"/>
      <c r="CLV306"/>
      <c r="CLW306"/>
      <c r="CLX306"/>
      <c r="CLY306"/>
      <c r="CLZ306"/>
      <c r="CMA306"/>
      <c r="CMB306"/>
      <c r="CMC306"/>
      <c r="CMD306"/>
      <c r="CME306"/>
      <c r="CMF306"/>
      <c r="CMG306"/>
      <c r="CMH306"/>
      <c r="CMI306"/>
      <c r="CMJ306"/>
      <c r="CMK306"/>
      <c r="CML306"/>
      <c r="CMM306"/>
      <c r="CMN306"/>
      <c r="CMO306"/>
      <c r="CMP306"/>
      <c r="CMQ306"/>
      <c r="CMR306"/>
      <c r="CMS306"/>
      <c r="CMT306"/>
      <c r="CMU306"/>
      <c r="CMV306"/>
      <c r="CMW306"/>
      <c r="CMX306"/>
      <c r="CMY306"/>
      <c r="CMZ306"/>
      <c r="CNA306"/>
      <c r="CNB306"/>
      <c r="CNC306"/>
      <c r="CND306"/>
      <c r="CNE306"/>
      <c r="CNF306"/>
      <c r="CNG306"/>
      <c r="CNH306"/>
      <c r="CNI306"/>
      <c r="CNJ306"/>
      <c r="CNK306"/>
      <c r="CNL306"/>
      <c r="CNM306"/>
      <c r="CNN306"/>
      <c r="CNO306"/>
      <c r="CNP306"/>
      <c r="CNQ306"/>
      <c r="CNR306"/>
      <c r="CNS306"/>
      <c r="CNT306"/>
      <c r="CNU306"/>
      <c r="CNV306"/>
      <c r="CNW306"/>
      <c r="CNX306"/>
      <c r="CNY306"/>
      <c r="CNZ306"/>
      <c r="COA306"/>
      <c r="COB306"/>
      <c r="COC306"/>
      <c r="COD306"/>
      <c r="COE306"/>
      <c r="COF306"/>
      <c r="COG306"/>
      <c r="COH306"/>
      <c r="COI306"/>
      <c r="COJ306"/>
      <c r="COK306"/>
      <c r="COL306"/>
      <c r="COM306"/>
      <c r="CON306"/>
      <c r="COO306"/>
      <c r="COP306"/>
      <c r="COQ306"/>
      <c r="COR306"/>
      <c r="COS306"/>
      <c r="COT306"/>
      <c r="COU306"/>
      <c r="COV306"/>
      <c r="COW306"/>
      <c r="COX306"/>
      <c r="COY306"/>
      <c r="COZ306"/>
      <c r="CPA306"/>
      <c r="CPB306"/>
      <c r="CPC306"/>
      <c r="CPD306"/>
      <c r="CPE306"/>
      <c r="CPF306"/>
      <c r="CPG306"/>
      <c r="CPH306"/>
      <c r="CPI306"/>
      <c r="CPJ306"/>
      <c r="CPK306"/>
      <c r="CPL306"/>
      <c r="CPM306"/>
      <c r="CPN306"/>
      <c r="CPO306"/>
      <c r="CPP306"/>
      <c r="CPQ306"/>
      <c r="CPR306"/>
      <c r="CPS306"/>
      <c r="CPT306"/>
      <c r="CPU306"/>
      <c r="CPV306"/>
      <c r="CPW306"/>
      <c r="CPX306"/>
      <c r="CPY306"/>
      <c r="CPZ306"/>
      <c r="CQA306"/>
      <c r="CQB306"/>
      <c r="CQC306"/>
      <c r="CQD306"/>
      <c r="CQE306"/>
      <c r="CQF306"/>
      <c r="CQG306"/>
      <c r="CQH306"/>
      <c r="CQI306"/>
      <c r="CQJ306"/>
      <c r="CQK306"/>
      <c r="CQL306"/>
      <c r="CQM306"/>
      <c r="CQN306"/>
      <c r="CQO306"/>
      <c r="CQP306"/>
      <c r="CQQ306"/>
      <c r="CQR306"/>
      <c r="CQS306"/>
      <c r="CQT306"/>
      <c r="CQU306"/>
      <c r="CQV306"/>
      <c r="CQW306"/>
      <c r="CQX306"/>
      <c r="CQY306"/>
      <c r="CQZ306"/>
      <c r="CRA306"/>
      <c r="CRB306"/>
      <c r="CRC306"/>
      <c r="CRD306"/>
      <c r="CRE306"/>
      <c r="CRF306"/>
      <c r="CRG306"/>
      <c r="CRH306"/>
      <c r="CRI306"/>
      <c r="CRJ306"/>
      <c r="CRK306"/>
      <c r="CRL306"/>
      <c r="CRM306"/>
      <c r="CRN306"/>
      <c r="CRO306"/>
      <c r="CRP306"/>
      <c r="CRQ306"/>
      <c r="CRR306"/>
      <c r="CRS306"/>
      <c r="CRT306"/>
      <c r="CRU306"/>
      <c r="CRV306"/>
      <c r="CRW306"/>
      <c r="CRX306"/>
      <c r="CRY306"/>
      <c r="CRZ306"/>
      <c r="CSA306"/>
      <c r="CSB306"/>
      <c r="CSC306"/>
      <c r="CSD306"/>
      <c r="CSE306"/>
      <c r="CSF306"/>
      <c r="CSG306"/>
      <c r="CSH306"/>
      <c r="CSI306"/>
      <c r="CSJ306"/>
      <c r="CSK306"/>
      <c r="CSL306"/>
      <c r="CSM306"/>
      <c r="CSN306"/>
      <c r="CSO306"/>
      <c r="CSP306"/>
      <c r="CSQ306"/>
      <c r="CSR306"/>
      <c r="CSS306"/>
      <c r="CST306"/>
      <c r="CSU306"/>
      <c r="CSV306"/>
      <c r="CSW306"/>
      <c r="CSX306"/>
      <c r="CSY306"/>
      <c r="CSZ306"/>
      <c r="CTA306"/>
      <c r="CTB306"/>
      <c r="CTC306"/>
      <c r="CTD306"/>
      <c r="CTE306"/>
      <c r="CTF306"/>
      <c r="CTG306"/>
      <c r="CTH306"/>
      <c r="CTI306"/>
      <c r="CTJ306"/>
      <c r="CTK306"/>
      <c r="CTL306"/>
      <c r="CTM306"/>
      <c r="CTN306"/>
      <c r="CTO306"/>
      <c r="CTP306"/>
      <c r="CTQ306"/>
      <c r="CTR306"/>
      <c r="CTS306"/>
      <c r="CTT306"/>
      <c r="CTU306"/>
      <c r="CTV306"/>
      <c r="CTW306"/>
      <c r="CTX306"/>
      <c r="CTY306"/>
      <c r="CTZ306"/>
      <c r="CUA306"/>
      <c r="CUB306"/>
      <c r="CUC306"/>
      <c r="CUD306"/>
      <c r="CUE306"/>
      <c r="CUF306"/>
      <c r="CUG306"/>
      <c r="CUH306"/>
      <c r="CUI306"/>
      <c r="CUJ306"/>
      <c r="CUK306"/>
      <c r="CUL306"/>
      <c r="CUM306"/>
      <c r="CUN306"/>
      <c r="CUO306"/>
      <c r="CUP306"/>
      <c r="CUQ306"/>
      <c r="CUR306"/>
      <c r="CUS306"/>
      <c r="CUT306"/>
      <c r="CUU306"/>
      <c r="CUV306"/>
      <c r="CUW306"/>
      <c r="CUX306"/>
      <c r="CUY306"/>
      <c r="CUZ306"/>
      <c r="CVA306"/>
      <c r="CVB306"/>
      <c r="CVC306"/>
      <c r="CVD306"/>
      <c r="CVE306"/>
      <c r="CVF306"/>
      <c r="CVG306"/>
      <c r="CVH306"/>
      <c r="CVI306"/>
      <c r="CVJ306"/>
      <c r="CVK306"/>
      <c r="CVL306"/>
      <c r="CVM306"/>
      <c r="CVN306"/>
      <c r="CVO306"/>
      <c r="CVP306"/>
      <c r="CVQ306"/>
      <c r="CVR306"/>
      <c r="CVS306"/>
      <c r="CVT306"/>
      <c r="CVU306"/>
      <c r="CVV306"/>
      <c r="CVW306"/>
      <c r="CVX306"/>
      <c r="CVY306"/>
      <c r="CVZ306"/>
      <c r="CWA306"/>
      <c r="CWB306"/>
      <c r="CWC306"/>
      <c r="CWD306"/>
      <c r="CWE306"/>
      <c r="CWF306"/>
      <c r="CWG306"/>
      <c r="CWH306"/>
      <c r="CWI306"/>
      <c r="CWJ306"/>
      <c r="CWK306"/>
      <c r="CWL306"/>
      <c r="CWM306"/>
      <c r="CWN306"/>
      <c r="CWO306"/>
      <c r="CWP306"/>
      <c r="CWQ306"/>
      <c r="CWR306"/>
      <c r="CWS306"/>
      <c r="CWT306"/>
      <c r="CWU306"/>
      <c r="CWV306"/>
      <c r="CWW306"/>
      <c r="CWX306"/>
      <c r="CWY306"/>
      <c r="CWZ306"/>
      <c r="CXA306"/>
      <c r="CXB306"/>
      <c r="CXC306"/>
      <c r="CXD306"/>
      <c r="CXE306"/>
      <c r="CXF306"/>
      <c r="CXG306"/>
      <c r="CXH306"/>
      <c r="CXI306"/>
      <c r="CXJ306"/>
      <c r="CXK306"/>
      <c r="CXL306"/>
      <c r="CXM306"/>
      <c r="CXN306"/>
      <c r="CXO306"/>
      <c r="CXP306"/>
      <c r="CXQ306"/>
      <c r="CXR306"/>
      <c r="CXS306"/>
      <c r="CXT306"/>
      <c r="CXU306"/>
      <c r="CXV306"/>
      <c r="CXW306"/>
      <c r="CXX306"/>
      <c r="CXY306"/>
      <c r="CXZ306"/>
      <c r="CYA306"/>
      <c r="CYB306"/>
      <c r="CYC306"/>
      <c r="CYD306"/>
      <c r="CYE306"/>
      <c r="CYF306"/>
      <c r="CYG306"/>
      <c r="CYH306"/>
      <c r="CYI306"/>
      <c r="CYJ306"/>
      <c r="CYK306"/>
      <c r="CYL306"/>
      <c r="CYM306"/>
      <c r="CYN306"/>
      <c r="CYO306"/>
      <c r="CYP306"/>
      <c r="CYQ306"/>
      <c r="CYR306"/>
      <c r="CYS306"/>
      <c r="CYT306"/>
      <c r="CYU306"/>
      <c r="CYV306"/>
      <c r="CYW306"/>
      <c r="CYX306"/>
      <c r="CYY306"/>
      <c r="CYZ306"/>
      <c r="CZA306"/>
      <c r="CZB306"/>
      <c r="CZC306"/>
      <c r="CZD306"/>
      <c r="CZE306"/>
      <c r="CZF306"/>
      <c r="CZG306"/>
      <c r="CZH306"/>
      <c r="CZI306"/>
      <c r="CZJ306"/>
      <c r="CZK306"/>
      <c r="CZL306"/>
      <c r="CZM306"/>
      <c r="CZN306"/>
      <c r="CZO306"/>
      <c r="CZP306"/>
      <c r="CZQ306"/>
      <c r="CZR306"/>
      <c r="CZS306"/>
      <c r="CZT306"/>
      <c r="CZU306"/>
      <c r="CZV306"/>
      <c r="CZW306"/>
      <c r="CZX306"/>
      <c r="CZY306"/>
      <c r="CZZ306"/>
      <c r="DAA306"/>
      <c r="DAB306"/>
      <c r="DAC306"/>
      <c r="DAD306"/>
      <c r="DAE306"/>
      <c r="DAF306"/>
      <c r="DAG306"/>
      <c r="DAH306"/>
      <c r="DAI306"/>
      <c r="DAJ306"/>
      <c r="DAK306"/>
      <c r="DAL306"/>
      <c r="DAM306"/>
      <c r="DAN306"/>
      <c r="DAO306"/>
      <c r="DAP306"/>
      <c r="DAQ306"/>
      <c r="DAR306"/>
      <c r="DAS306"/>
      <c r="DAT306"/>
      <c r="DAU306"/>
      <c r="DAV306"/>
      <c r="DAW306"/>
      <c r="DAX306"/>
      <c r="DAY306"/>
      <c r="DAZ306"/>
      <c r="DBA306"/>
      <c r="DBB306"/>
      <c r="DBC306"/>
      <c r="DBD306"/>
      <c r="DBE306"/>
      <c r="DBF306"/>
      <c r="DBG306"/>
      <c r="DBH306"/>
      <c r="DBI306"/>
      <c r="DBJ306"/>
      <c r="DBK306"/>
      <c r="DBL306"/>
      <c r="DBM306"/>
      <c r="DBN306"/>
      <c r="DBO306"/>
      <c r="DBP306"/>
      <c r="DBQ306"/>
      <c r="DBR306"/>
      <c r="DBS306"/>
      <c r="DBT306"/>
      <c r="DBU306"/>
      <c r="DBV306"/>
      <c r="DBW306"/>
      <c r="DBX306"/>
      <c r="DBY306"/>
      <c r="DBZ306"/>
      <c r="DCA306"/>
      <c r="DCB306"/>
      <c r="DCC306"/>
      <c r="DCD306"/>
      <c r="DCE306"/>
      <c r="DCF306"/>
      <c r="DCG306"/>
      <c r="DCH306"/>
      <c r="DCI306"/>
      <c r="DCJ306"/>
      <c r="DCK306"/>
      <c r="DCL306"/>
      <c r="DCM306"/>
      <c r="DCN306"/>
      <c r="DCO306"/>
      <c r="DCP306"/>
      <c r="DCQ306"/>
      <c r="DCR306"/>
      <c r="DCS306"/>
      <c r="DCT306"/>
      <c r="DCU306"/>
      <c r="DCV306"/>
      <c r="DCW306"/>
      <c r="DCX306"/>
      <c r="DCY306"/>
      <c r="DCZ306"/>
      <c r="DDA306"/>
      <c r="DDB306"/>
      <c r="DDC306"/>
      <c r="DDD306"/>
      <c r="DDE306"/>
      <c r="DDF306"/>
      <c r="DDG306"/>
      <c r="DDH306"/>
      <c r="DDI306"/>
      <c r="DDJ306"/>
      <c r="DDK306"/>
      <c r="DDL306"/>
      <c r="DDM306"/>
      <c r="DDN306"/>
      <c r="DDO306"/>
      <c r="DDP306"/>
      <c r="DDQ306"/>
      <c r="DDR306"/>
      <c r="DDS306"/>
      <c r="DDT306"/>
      <c r="DDU306"/>
      <c r="DDV306"/>
      <c r="DDW306"/>
      <c r="DDX306"/>
      <c r="DDY306"/>
      <c r="DDZ306"/>
      <c r="DEA306"/>
      <c r="DEB306"/>
      <c r="DEC306"/>
      <c r="DED306"/>
      <c r="DEE306"/>
      <c r="DEF306"/>
      <c r="DEG306"/>
      <c r="DEH306"/>
      <c r="DEI306"/>
      <c r="DEJ306"/>
      <c r="DEK306"/>
      <c r="DEL306"/>
      <c r="DEM306"/>
      <c r="DEN306"/>
      <c r="DEO306"/>
      <c r="DEP306"/>
      <c r="DEQ306"/>
      <c r="DER306"/>
      <c r="DES306"/>
      <c r="DET306"/>
      <c r="DEU306"/>
      <c r="DEV306"/>
      <c r="DEW306"/>
      <c r="DEX306"/>
      <c r="DEY306"/>
      <c r="DEZ306"/>
      <c r="DFA306"/>
      <c r="DFB306"/>
      <c r="DFC306"/>
      <c r="DFD306"/>
      <c r="DFE306"/>
      <c r="DFF306"/>
      <c r="DFG306"/>
      <c r="DFH306"/>
      <c r="DFI306"/>
      <c r="DFJ306"/>
      <c r="DFK306"/>
      <c r="DFL306"/>
      <c r="DFM306"/>
      <c r="DFN306"/>
      <c r="DFO306"/>
      <c r="DFP306"/>
      <c r="DFQ306"/>
      <c r="DFR306"/>
      <c r="DFS306"/>
      <c r="DFT306"/>
      <c r="DFU306"/>
      <c r="DFV306"/>
      <c r="DFW306"/>
      <c r="DFX306"/>
      <c r="DFY306"/>
      <c r="DFZ306"/>
      <c r="DGA306"/>
      <c r="DGB306"/>
      <c r="DGC306"/>
      <c r="DGD306"/>
      <c r="DGE306"/>
      <c r="DGF306"/>
      <c r="DGG306"/>
      <c r="DGH306"/>
      <c r="DGI306"/>
      <c r="DGJ306"/>
      <c r="DGK306"/>
      <c r="DGL306"/>
      <c r="DGM306"/>
      <c r="DGN306"/>
      <c r="DGO306"/>
      <c r="DGP306"/>
      <c r="DGQ306"/>
      <c r="DGR306"/>
      <c r="DGS306"/>
      <c r="DGT306"/>
      <c r="DGU306"/>
      <c r="DGV306"/>
      <c r="DGW306"/>
      <c r="DGX306"/>
      <c r="DGY306"/>
      <c r="DGZ306"/>
      <c r="DHA306"/>
      <c r="DHB306"/>
      <c r="DHC306"/>
      <c r="DHD306"/>
      <c r="DHE306"/>
      <c r="DHF306"/>
      <c r="DHG306"/>
      <c r="DHH306"/>
      <c r="DHI306"/>
      <c r="DHJ306"/>
      <c r="DHK306"/>
      <c r="DHL306"/>
      <c r="DHM306"/>
      <c r="DHN306"/>
      <c r="DHO306"/>
      <c r="DHP306"/>
      <c r="DHQ306"/>
      <c r="DHR306"/>
      <c r="DHS306"/>
      <c r="DHT306"/>
      <c r="DHU306"/>
      <c r="DHV306"/>
      <c r="DHW306"/>
      <c r="DHX306"/>
      <c r="DHY306"/>
      <c r="DHZ306"/>
      <c r="DIA306"/>
      <c r="DIB306"/>
      <c r="DIC306"/>
      <c r="DID306"/>
      <c r="DIE306"/>
      <c r="DIF306"/>
      <c r="DIG306"/>
      <c r="DIH306"/>
      <c r="DII306"/>
      <c r="DIJ306"/>
      <c r="DIK306"/>
      <c r="DIL306"/>
      <c r="DIM306"/>
      <c r="DIN306"/>
      <c r="DIO306"/>
      <c r="DIP306"/>
      <c r="DIQ306"/>
      <c r="DIR306"/>
      <c r="DIS306"/>
      <c r="DIT306"/>
      <c r="DIU306"/>
      <c r="DIV306"/>
      <c r="DIW306"/>
      <c r="DIX306"/>
      <c r="DIY306"/>
      <c r="DIZ306"/>
      <c r="DJA306"/>
      <c r="DJB306"/>
      <c r="DJC306"/>
      <c r="DJD306"/>
      <c r="DJE306"/>
      <c r="DJF306"/>
      <c r="DJG306"/>
      <c r="DJH306"/>
      <c r="DJI306"/>
      <c r="DJJ306"/>
      <c r="DJK306"/>
      <c r="DJL306"/>
      <c r="DJM306"/>
      <c r="DJN306"/>
      <c r="DJO306"/>
      <c r="DJP306"/>
      <c r="DJQ306"/>
      <c r="DJR306"/>
      <c r="DJS306"/>
      <c r="DJT306"/>
      <c r="DJU306"/>
      <c r="DJV306"/>
      <c r="DJW306"/>
      <c r="DJX306"/>
      <c r="DJY306"/>
      <c r="DJZ306"/>
      <c r="DKA306"/>
      <c r="DKB306"/>
      <c r="DKC306"/>
      <c r="DKD306"/>
      <c r="DKE306"/>
      <c r="DKF306"/>
      <c r="DKG306"/>
      <c r="DKH306"/>
      <c r="DKI306"/>
      <c r="DKJ306"/>
      <c r="DKK306"/>
      <c r="DKL306"/>
      <c r="DKM306"/>
      <c r="DKN306"/>
      <c r="DKO306"/>
      <c r="DKP306"/>
      <c r="DKQ306"/>
      <c r="DKR306"/>
      <c r="DKS306"/>
      <c r="DKT306"/>
      <c r="DKU306"/>
      <c r="DKV306"/>
      <c r="DKW306"/>
      <c r="DKX306"/>
      <c r="DKY306"/>
      <c r="DKZ306"/>
      <c r="DLA306"/>
      <c r="DLB306"/>
      <c r="DLC306"/>
      <c r="DLD306"/>
      <c r="DLE306"/>
      <c r="DLF306"/>
      <c r="DLG306"/>
      <c r="DLH306"/>
      <c r="DLI306"/>
      <c r="DLJ306"/>
      <c r="DLK306"/>
      <c r="DLL306"/>
      <c r="DLM306"/>
      <c r="DLN306"/>
      <c r="DLO306"/>
      <c r="DLP306"/>
      <c r="DLQ306"/>
      <c r="DLR306"/>
      <c r="DLS306"/>
      <c r="DLT306"/>
      <c r="DLU306"/>
      <c r="DLV306"/>
      <c r="DLW306"/>
      <c r="DLX306"/>
      <c r="DLY306"/>
      <c r="DLZ306"/>
      <c r="DMA306"/>
      <c r="DMB306"/>
      <c r="DMC306"/>
      <c r="DMD306"/>
      <c r="DME306"/>
      <c r="DMF306"/>
      <c r="DMG306"/>
      <c r="DMH306"/>
      <c r="DMI306"/>
      <c r="DMJ306"/>
      <c r="DMK306"/>
      <c r="DML306"/>
      <c r="DMM306"/>
      <c r="DMN306"/>
      <c r="DMO306"/>
      <c r="DMP306"/>
      <c r="DMQ306"/>
      <c r="DMR306"/>
      <c r="DMS306"/>
      <c r="DMT306"/>
      <c r="DMU306"/>
      <c r="DMV306"/>
      <c r="DMW306"/>
      <c r="DMX306"/>
      <c r="DMY306"/>
      <c r="DMZ306"/>
      <c r="DNA306"/>
      <c r="DNB306"/>
      <c r="DNC306"/>
      <c r="DND306"/>
      <c r="DNE306"/>
      <c r="DNF306"/>
      <c r="DNG306"/>
      <c r="DNH306"/>
      <c r="DNI306"/>
      <c r="DNJ306"/>
      <c r="DNK306"/>
      <c r="DNL306"/>
      <c r="DNM306"/>
      <c r="DNN306"/>
      <c r="DNO306"/>
      <c r="DNP306"/>
      <c r="DNQ306"/>
      <c r="DNR306"/>
      <c r="DNS306"/>
      <c r="DNT306"/>
      <c r="DNU306"/>
      <c r="DNV306"/>
      <c r="DNW306"/>
      <c r="DNX306"/>
      <c r="DNY306"/>
      <c r="DNZ306"/>
      <c r="DOA306"/>
      <c r="DOB306"/>
      <c r="DOC306"/>
      <c r="DOD306"/>
      <c r="DOE306"/>
      <c r="DOF306"/>
      <c r="DOG306"/>
      <c r="DOH306"/>
      <c r="DOI306"/>
      <c r="DOJ306"/>
      <c r="DOK306"/>
      <c r="DOL306"/>
      <c r="DOM306"/>
      <c r="DON306"/>
      <c r="DOO306"/>
      <c r="DOP306"/>
      <c r="DOQ306"/>
      <c r="DOR306"/>
      <c r="DOS306"/>
      <c r="DOT306"/>
      <c r="DOU306"/>
      <c r="DOV306"/>
      <c r="DOW306"/>
      <c r="DOX306"/>
      <c r="DOY306"/>
      <c r="DOZ306"/>
      <c r="DPA306"/>
      <c r="DPB306"/>
      <c r="DPC306"/>
      <c r="DPD306"/>
      <c r="DPE306"/>
      <c r="DPF306"/>
      <c r="DPG306"/>
      <c r="DPH306"/>
      <c r="DPI306"/>
      <c r="DPJ306"/>
      <c r="DPK306"/>
      <c r="DPL306"/>
      <c r="DPM306"/>
      <c r="DPN306"/>
      <c r="DPO306"/>
      <c r="DPP306"/>
      <c r="DPQ306"/>
      <c r="DPR306"/>
      <c r="DPS306"/>
      <c r="DPT306"/>
      <c r="DPU306"/>
      <c r="DPV306"/>
      <c r="DPW306"/>
      <c r="DPX306"/>
      <c r="DPY306"/>
      <c r="DPZ306"/>
      <c r="DQA306"/>
      <c r="DQB306"/>
      <c r="DQC306"/>
      <c r="DQD306"/>
      <c r="DQE306"/>
      <c r="DQF306"/>
      <c r="DQG306"/>
      <c r="DQH306"/>
      <c r="DQI306"/>
      <c r="DQJ306"/>
      <c r="DQK306"/>
      <c r="DQL306"/>
      <c r="DQM306"/>
      <c r="DQN306"/>
      <c r="DQO306"/>
      <c r="DQP306"/>
      <c r="DQQ306"/>
      <c r="DQR306"/>
      <c r="DQS306"/>
      <c r="DQT306"/>
      <c r="DQU306"/>
      <c r="DQV306"/>
      <c r="DQW306"/>
      <c r="DQX306"/>
      <c r="DQY306"/>
      <c r="DQZ306"/>
      <c r="DRA306"/>
      <c r="DRB306"/>
      <c r="DRC306"/>
      <c r="DRD306"/>
      <c r="DRE306"/>
      <c r="DRF306"/>
      <c r="DRG306"/>
      <c r="DRH306"/>
      <c r="DRI306"/>
      <c r="DRJ306"/>
      <c r="DRK306"/>
      <c r="DRL306"/>
      <c r="DRM306"/>
      <c r="DRN306"/>
      <c r="DRO306"/>
      <c r="DRP306"/>
      <c r="DRQ306"/>
      <c r="DRR306"/>
      <c r="DRS306"/>
      <c r="DRT306"/>
      <c r="DRU306"/>
      <c r="DRV306"/>
      <c r="DRW306"/>
      <c r="DRX306"/>
      <c r="DRY306"/>
      <c r="DRZ306"/>
      <c r="DSA306"/>
      <c r="DSB306"/>
      <c r="DSC306"/>
      <c r="DSD306"/>
      <c r="DSE306"/>
      <c r="DSF306"/>
      <c r="DSG306"/>
      <c r="DSH306"/>
      <c r="DSI306"/>
      <c r="DSJ306"/>
      <c r="DSK306"/>
      <c r="DSL306"/>
      <c r="DSM306"/>
      <c r="DSN306"/>
      <c r="DSO306"/>
      <c r="DSP306"/>
      <c r="DSQ306"/>
      <c r="DSR306"/>
      <c r="DSS306"/>
      <c r="DST306"/>
      <c r="DSU306"/>
      <c r="DSV306"/>
      <c r="DSW306"/>
      <c r="DSX306"/>
      <c r="DSY306"/>
      <c r="DSZ306"/>
      <c r="DTA306"/>
      <c r="DTB306"/>
      <c r="DTC306"/>
      <c r="DTD306"/>
      <c r="DTE306"/>
      <c r="DTF306"/>
      <c r="DTG306"/>
      <c r="DTH306"/>
      <c r="DTI306"/>
      <c r="DTJ306"/>
      <c r="DTK306"/>
      <c r="DTL306"/>
      <c r="DTM306"/>
      <c r="DTN306"/>
      <c r="DTO306"/>
      <c r="DTP306"/>
      <c r="DTQ306"/>
      <c r="DTR306"/>
      <c r="DTS306"/>
      <c r="DTT306"/>
      <c r="DTU306"/>
      <c r="DTV306"/>
      <c r="DTW306"/>
      <c r="DTX306"/>
      <c r="DTY306"/>
      <c r="DTZ306"/>
      <c r="DUA306"/>
      <c r="DUB306"/>
      <c r="DUC306"/>
      <c r="DUD306"/>
      <c r="DUE306"/>
      <c r="DUF306"/>
      <c r="DUG306"/>
      <c r="DUH306"/>
      <c r="DUI306"/>
      <c r="DUJ306"/>
      <c r="DUK306"/>
      <c r="DUL306"/>
      <c r="DUM306"/>
      <c r="DUN306"/>
      <c r="DUO306"/>
      <c r="DUP306"/>
      <c r="DUQ306"/>
      <c r="DUR306"/>
      <c r="DUS306"/>
      <c r="DUT306"/>
      <c r="DUU306"/>
      <c r="DUV306"/>
      <c r="DUW306"/>
      <c r="DUX306"/>
      <c r="DUY306"/>
      <c r="DUZ306"/>
      <c r="DVA306"/>
      <c r="DVB306"/>
      <c r="DVC306"/>
      <c r="DVD306"/>
      <c r="DVE306"/>
      <c r="DVF306"/>
      <c r="DVG306"/>
      <c r="DVH306"/>
      <c r="DVI306"/>
      <c r="DVJ306"/>
      <c r="DVK306"/>
      <c r="DVL306"/>
      <c r="DVM306"/>
      <c r="DVN306"/>
      <c r="DVO306"/>
      <c r="DVP306"/>
      <c r="DVQ306"/>
      <c r="DVR306"/>
      <c r="DVS306"/>
      <c r="DVT306"/>
      <c r="DVU306"/>
      <c r="DVV306"/>
      <c r="DVW306"/>
      <c r="DVX306"/>
      <c r="DVY306"/>
      <c r="DVZ306"/>
      <c r="DWA306"/>
      <c r="DWB306"/>
      <c r="DWC306"/>
      <c r="DWD306"/>
      <c r="DWE306"/>
      <c r="DWF306"/>
      <c r="DWG306"/>
      <c r="DWH306"/>
      <c r="DWI306"/>
      <c r="DWJ306"/>
      <c r="DWK306"/>
      <c r="DWL306"/>
      <c r="DWM306"/>
      <c r="DWN306"/>
      <c r="DWO306"/>
      <c r="DWP306"/>
      <c r="DWQ306"/>
      <c r="DWR306"/>
      <c r="DWS306"/>
      <c r="DWT306"/>
      <c r="DWU306"/>
      <c r="DWV306"/>
      <c r="DWW306"/>
      <c r="DWX306"/>
      <c r="DWY306"/>
      <c r="DWZ306"/>
      <c r="DXA306"/>
      <c r="DXB306"/>
      <c r="DXC306"/>
      <c r="DXD306"/>
      <c r="DXE306"/>
      <c r="DXF306"/>
      <c r="DXG306"/>
      <c r="DXH306"/>
      <c r="DXI306"/>
      <c r="DXJ306"/>
      <c r="DXK306"/>
      <c r="DXL306"/>
      <c r="DXM306"/>
      <c r="DXN306"/>
      <c r="DXO306"/>
      <c r="DXP306"/>
      <c r="DXQ306"/>
      <c r="DXR306"/>
      <c r="DXS306"/>
      <c r="DXT306"/>
      <c r="DXU306"/>
      <c r="DXV306"/>
      <c r="DXW306"/>
      <c r="DXX306"/>
      <c r="DXY306"/>
      <c r="DXZ306"/>
      <c r="DYA306"/>
      <c r="DYB306"/>
      <c r="DYC306"/>
      <c r="DYD306"/>
      <c r="DYE306"/>
      <c r="DYF306"/>
      <c r="DYG306"/>
      <c r="DYH306"/>
      <c r="DYI306"/>
      <c r="DYJ306"/>
      <c r="DYK306"/>
      <c r="DYL306"/>
      <c r="DYM306"/>
      <c r="DYN306"/>
      <c r="DYO306"/>
      <c r="DYP306"/>
      <c r="DYQ306"/>
      <c r="DYR306"/>
      <c r="DYS306"/>
      <c r="DYT306"/>
      <c r="DYU306"/>
      <c r="DYV306"/>
      <c r="DYW306"/>
      <c r="DYX306"/>
      <c r="DYY306"/>
      <c r="DYZ306"/>
      <c r="DZA306"/>
      <c r="DZB306"/>
      <c r="DZC306"/>
      <c r="DZD306"/>
      <c r="DZE306"/>
      <c r="DZF306"/>
      <c r="DZG306"/>
      <c r="DZH306"/>
      <c r="DZI306"/>
      <c r="DZJ306"/>
      <c r="DZK306"/>
      <c r="DZL306"/>
      <c r="DZM306"/>
      <c r="DZN306"/>
      <c r="DZO306"/>
      <c r="DZP306"/>
      <c r="DZQ306"/>
      <c r="DZR306"/>
      <c r="DZS306"/>
      <c r="DZT306"/>
      <c r="DZU306"/>
      <c r="DZV306"/>
      <c r="DZW306"/>
      <c r="DZX306"/>
      <c r="DZY306"/>
      <c r="DZZ306"/>
      <c r="EAA306"/>
      <c r="EAB306"/>
      <c r="EAC306"/>
      <c r="EAD306"/>
      <c r="EAE306"/>
      <c r="EAF306"/>
      <c r="EAG306"/>
      <c r="EAH306"/>
      <c r="EAI306"/>
      <c r="EAJ306"/>
      <c r="EAK306"/>
      <c r="EAL306"/>
      <c r="EAM306"/>
      <c r="EAN306"/>
      <c r="EAO306"/>
      <c r="EAP306"/>
      <c r="EAQ306"/>
      <c r="EAR306"/>
      <c r="EAS306"/>
      <c r="EAT306"/>
      <c r="EAU306"/>
      <c r="EAV306"/>
      <c r="EAW306"/>
      <c r="EAX306"/>
      <c r="EAY306"/>
      <c r="EAZ306"/>
      <c r="EBA306"/>
      <c r="EBB306"/>
      <c r="EBC306"/>
      <c r="EBD306"/>
      <c r="EBE306"/>
      <c r="EBF306"/>
      <c r="EBG306"/>
      <c r="EBH306"/>
      <c r="EBI306"/>
      <c r="EBJ306"/>
      <c r="EBK306"/>
      <c r="EBL306"/>
      <c r="EBM306"/>
      <c r="EBN306"/>
      <c r="EBO306"/>
      <c r="EBP306"/>
      <c r="EBQ306"/>
      <c r="EBR306"/>
      <c r="EBS306"/>
      <c r="EBT306"/>
      <c r="EBU306"/>
      <c r="EBV306"/>
      <c r="EBW306"/>
      <c r="EBX306"/>
      <c r="EBY306"/>
      <c r="EBZ306"/>
      <c r="ECA306"/>
      <c r="ECB306"/>
      <c r="ECC306"/>
      <c r="ECD306"/>
      <c r="ECE306"/>
      <c r="ECF306"/>
      <c r="ECG306"/>
      <c r="ECH306"/>
      <c r="ECI306"/>
      <c r="ECJ306"/>
      <c r="ECK306"/>
      <c r="ECL306"/>
      <c r="ECM306"/>
      <c r="ECN306"/>
      <c r="ECO306"/>
      <c r="ECP306"/>
      <c r="ECQ306"/>
      <c r="ECR306"/>
      <c r="ECS306"/>
      <c r="ECT306"/>
      <c r="ECU306"/>
      <c r="ECV306"/>
      <c r="ECW306"/>
      <c r="ECX306"/>
      <c r="ECY306"/>
      <c r="ECZ306"/>
      <c r="EDA306"/>
      <c r="EDB306"/>
      <c r="EDC306"/>
      <c r="EDD306"/>
      <c r="EDE306"/>
      <c r="EDF306"/>
      <c r="EDG306"/>
      <c r="EDH306"/>
      <c r="EDI306"/>
      <c r="EDJ306"/>
      <c r="EDK306"/>
      <c r="EDL306"/>
      <c r="EDM306"/>
      <c r="EDN306"/>
      <c r="EDO306"/>
      <c r="EDP306"/>
      <c r="EDQ306"/>
      <c r="EDR306"/>
      <c r="EDS306"/>
      <c r="EDT306"/>
      <c r="EDU306"/>
      <c r="EDV306"/>
      <c r="EDW306"/>
      <c r="EDX306"/>
      <c r="EDY306"/>
      <c r="EDZ306"/>
      <c r="EEA306"/>
      <c r="EEB306"/>
      <c r="EEC306"/>
      <c r="EED306"/>
      <c r="EEE306"/>
      <c r="EEF306"/>
      <c r="EEG306"/>
      <c r="EEH306"/>
      <c r="EEI306"/>
      <c r="EEJ306"/>
      <c r="EEK306"/>
      <c r="EEL306"/>
      <c r="EEM306"/>
      <c r="EEN306"/>
      <c r="EEO306"/>
      <c r="EEP306"/>
      <c r="EEQ306"/>
      <c r="EER306"/>
      <c r="EES306"/>
      <c r="EET306"/>
      <c r="EEU306"/>
      <c r="EEV306"/>
      <c r="EEW306"/>
      <c r="EEX306"/>
      <c r="EEY306"/>
      <c r="EEZ306"/>
      <c r="EFA306"/>
      <c r="EFB306"/>
      <c r="EFC306"/>
      <c r="EFD306"/>
      <c r="EFE306"/>
      <c r="EFF306"/>
      <c r="EFG306"/>
      <c r="EFH306"/>
      <c r="EFI306"/>
      <c r="EFJ306"/>
      <c r="EFK306"/>
      <c r="EFL306"/>
      <c r="EFM306"/>
      <c r="EFN306"/>
      <c r="EFO306"/>
      <c r="EFP306"/>
      <c r="EFQ306"/>
      <c r="EFR306"/>
      <c r="EFS306"/>
      <c r="EFT306"/>
      <c r="EFU306"/>
      <c r="EFV306"/>
      <c r="EFW306"/>
      <c r="EFX306"/>
      <c r="EFY306"/>
      <c r="EFZ306"/>
      <c r="EGA306"/>
      <c r="EGB306"/>
      <c r="EGC306"/>
      <c r="EGD306"/>
      <c r="EGE306"/>
      <c r="EGF306"/>
      <c r="EGG306"/>
      <c r="EGH306"/>
      <c r="EGI306"/>
      <c r="EGJ306"/>
      <c r="EGK306"/>
      <c r="EGL306"/>
      <c r="EGM306"/>
      <c r="EGN306"/>
      <c r="EGO306"/>
      <c r="EGP306"/>
      <c r="EGQ306"/>
      <c r="EGR306"/>
      <c r="EGS306"/>
      <c r="EGT306"/>
      <c r="EGU306"/>
      <c r="EGV306"/>
      <c r="EGW306"/>
      <c r="EGX306"/>
      <c r="EGY306"/>
      <c r="EGZ306"/>
      <c r="EHA306"/>
      <c r="EHB306"/>
      <c r="EHC306"/>
      <c r="EHD306"/>
      <c r="EHE306"/>
      <c r="EHF306"/>
      <c r="EHG306"/>
      <c r="EHH306"/>
      <c r="EHI306"/>
      <c r="EHJ306"/>
      <c r="EHK306"/>
      <c r="EHL306"/>
      <c r="EHM306"/>
      <c r="EHN306"/>
      <c r="EHO306"/>
      <c r="EHP306"/>
      <c r="EHQ306"/>
      <c r="EHR306"/>
      <c r="EHS306"/>
      <c r="EHT306"/>
      <c r="EHU306"/>
      <c r="EHV306"/>
      <c r="EHW306"/>
      <c r="EHX306"/>
      <c r="EHY306"/>
      <c r="EHZ306"/>
      <c r="EIA306"/>
      <c r="EIB306"/>
      <c r="EIC306"/>
      <c r="EID306"/>
      <c r="EIE306"/>
      <c r="EIF306"/>
      <c r="EIG306"/>
      <c r="EIH306"/>
      <c r="EII306"/>
      <c r="EIJ306"/>
      <c r="EIK306"/>
      <c r="EIL306"/>
      <c r="EIM306"/>
      <c r="EIN306"/>
      <c r="EIO306"/>
      <c r="EIP306"/>
      <c r="EIQ306"/>
      <c r="EIR306"/>
      <c r="EIS306"/>
      <c r="EIT306"/>
      <c r="EIU306"/>
      <c r="EIV306"/>
      <c r="EIW306"/>
      <c r="EIX306"/>
      <c r="EIY306"/>
      <c r="EIZ306"/>
      <c r="EJA306"/>
      <c r="EJB306"/>
      <c r="EJC306"/>
      <c r="EJD306"/>
      <c r="EJE306"/>
      <c r="EJF306"/>
      <c r="EJG306"/>
      <c r="EJH306"/>
      <c r="EJI306"/>
      <c r="EJJ306"/>
      <c r="EJK306"/>
      <c r="EJL306"/>
      <c r="EJM306"/>
      <c r="EJN306"/>
      <c r="EJO306"/>
      <c r="EJP306"/>
      <c r="EJQ306"/>
      <c r="EJR306"/>
      <c r="EJS306"/>
      <c r="EJT306"/>
      <c r="EJU306"/>
      <c r="EJV306"/>
      <c r="EJW306"/>
      <c r="EJX306"/>
      <c r="EJY306"/>
      <c r="EJZ306"/>
      <c r="EKA306"/>
      <c r="EKB306"/>
      <c r="EKC306"/>
      <c r="EKD306"/>
      <c r="EKE306"/>
      <c r="EKF306"/>
      <c r="EKG306"/>
      <c r="EKH306"/>
      <c r="EKI306"/>
      <c r="EKJ306"/>
      <c r="EKK306"/>
      <c r="EKL306"/>
      <c r="EKM306"/>
      <c r="EKN306"/>
      <c r="EKO306"/>
      <c r="EKP306"/>
      <c r="EKQ306"/>
      <c r="EKR306"/>
      <c r="EKS306"/>
      <c r="EKT306"/>
      <c r="EKU306"/>
      <c r="EKV306"/>
      <c r="EKW306"/>
      <c r="EKX306"/>
      <c r="EKY306"/>
      <c r="EKZ306"/>
      <c r="ELA306"/>
      <c r="ELB306"/>
      <c r="ELC306"/>
      <c r="ELD306"/>
      <c r="ELE306"/>
      <c r="ELF306"/>
      <c r="ELG306"/>
      <c r="ELH306"/>
      <c r="ELI306"/>
      <c r="ELJ306"/>
      <c r="ELK306"/>
      <c r="ELL306"/>
      <c r="ELM306"/>
      <c r="ELN306"/>
      <c r="ELO306"/>
      <c r="ELP306"/>
      <c r="ELQ306"/>
      <c r="ELR306"/>
      <c r="ELS306"/>
      <c r="ELT306"/>
      <c r="ELU306"/>
      <c r="ELV306"/>
      <c r="ELW306"/>
      <c r="ELX306"/>
      <c r="ELY306"/>
      <c r="ELZ306"/>
      <c r="EMA306"/>
      <c r="EMB306"/>
      <c r="EMC306"/>
      <c r="EMD306"/>
      <c r="EME306"/>
      <c r="EMF306"/>
      <c r="EMG306"/>
      <c r="EMH306"/>
      <c r="EMI306"/>
      <c r="EMJ306"/>
      <c r="EMK306"/>
      <c r="EML306"/>
      <c r="EMM306"/>
      <c r="EMN306"/>
      <c r="EMO306"/>
      <c r="EMP306"/>
      <c r="EMQ306"/>
      <c r="EMR306"/>
      <c r="EMS306"/>
      <c r="EMT306"/>
      <c r="EMU306"/>
      <c r="EMV306"/>
      <c r="EMW306"/>
      <c r="EMX306"/>
      <c r="EMY306"/>
      <c r="EMZ306"/>
      <c r="ENA306"/>
      <c r="ENB306"/>
      <c r="ENC306"/>
      <c r="END306"/>
      <c r="ENE306"/>
      <c r="ENF306"/>
      <c r="ENG306"/>
      <c r="ENH306"/>
      <c r="ENI306"/>
      <c r="ENJ306"/>
      <c r="ENK306"/>
      <c r="ENL306"/>
      <c r="ENM306"/>
      <c r="ENN306"/>
      <c r="ENO306"/>
      <c r="ENP306"/>
      <c r="ENQ306"/>
      <c r="ENR306"/>
      <c r="ENS306"/>
      <c r="ENT306"/>
      <c r="ENU306"/>
      <c r="ENV306"/>
      <c r="ENW306"/>
      <c r="ENX306"/>
      <c r="ENY306"/>
      <c r="ENZ306"/>
      <c r="EOA306"/>
      <c r="EOB306"/>
      <c r="EOC306"/>
      <c r="EOD306"/>
      <c r="EOE306"/>
      <c r="EOF306"/>
      <c r="EOG306"/>
      <c r="EOH306"/>
      <c r="EOI306"/>
      <c r="EOJ306"/>
      <c r="EOK306"/>
      <c r="EOL306"/>
      <c r="EOM306"/>
      <c r="EON306"/>
      <c r="EOO306"/>
      <c r="EOP306"/>
      <c r="EOQ306"/>
      <c r="EOR306"/>
      <c r="EOS306"/>
      <c r="EOT306"/>
      <c r="EOU306"/>
      <c r="EOV306"/>
      <c r="EOW306"/>
      <c r="EOX306"/>
      <c r="EOY306"/>
      <c r="EOZ306"/>
      <c r="EPA306"/>
      <c r="EPB306"/>
      <c r="EPC306"/>
      <c r="EPD306"/>
      <c r="EPE306"/>
      <c r="EPF306"/>
      <c r="EPG306"/>
      <c r="EPH306"/>
      <c r="EPI306"/>
      <c r="EPJ306"/>
      <c r="EPK306"/>
      <c r="EPL306"/>
      <c r="EPM306"/>
      <c r="EPN306"/>
      <c r="EPO306"/>
      <c r="EPP306"/>
      <c r="EPQ306"/>
      <c r="EPR306"/>
      <c r="EPS306"/>
      <c r="EPT306"/>
      <c r="EPU306"/>
      <c r="EPV306"/>
      <c r="EPW306"/>
      <c r="EPX306"/>
      <c r="EPY306"/>
      <c r="EPZ306"/>
      <c r="EQA306"/>
      <c r="EQB306"/>
      <c r="EQC306"/>
      <c r="EQD306"/>
      <c r="EQE306"/>
      <c r="EQF306"/>
      <c r="EQG306"/>
      <c r="EQH306"/>
      <c r="EQI306"/>
      <c r="EQJ306"/>
      <c r="EQK306"/>
      <c r="EQL306"/>
      <c r="EQM306"/>
      <c r="EQN306"/>
      <c r="EQO306"/>
      <c r="EQP306"/>
      <c r="EQQ306"/>
      <c r="EQR306"/>
      <c r="EQS306"/>
      <c r="EQT306"/>
      <c r="EQU306"/>
      <c r="EQV306"/>
      <c r="EQW306"/>
      <c r="EQX306"/>
      <c r="EQY306"/>
      <c r="EQZ306"/>
      <c r="ERA306"/>
      <c r="ERB306"/>
      <c r="ERC306"/>
      <c r="ERD306"/>
      <c r="ERE306"/>
      <c r="ERF306"/>
      <c r="ERG306"/>
      <c r="ERH306"/>
      <c r="ERI306"/>
      <c r="ERJ306"/>
      <c r="ERK306"/>
      <c r="ERL306"/>
      <c r="ERM306"/>
      <c r="ERN306"/>
      <c r="ERO306"/>
      <c r="ERP306"/>
      <c r="ERQ306"/>
      <c r="ERR306"/>
      <c r="ERS306"/>
      <c r="ERT306"/>
      <c r="ERU306"/>
      <c r="ERV306"/>
      <c r="ERW306"/>
      <c r="ERX306"/>
      <c r="ERY306"/>
      <c r="ERZ306"/>
      <c r="ESA306"/>
      <c r="ESB306"/>
      <c r="ESC306"/>
      <c r="ESD306"/>
      <c r="ESE306"/>
      <c r="ESF306"/>
      <c r="ESG306"/>
      <c r="ESH306"/>
      <c r="ESI306"/>
      <c r="ESJ306"/>
      <c r="ESK306"/>
      <c r="ESL306"/>
      <c r="ESM306"/>
      <c r="ESN306"/>
      <c r="ESO306"/>
      <c r="ESP306"/>
      <c r="ESQ306"/>
      <c r="ESR306"/>
      <c r="ESS306"/>
      <c r="EST306"/>
      <c r="ESU306"/>
      <c r="ESV306"/>
      <c r="ESW306"/>
      <c r="ESX306"/>
      <c r="ESY306"/>
      <c r="ESZ306"/>
      <c r="ETA306"/>
      <c r="ETB306"/>
      <c r="ETC306"/>
      <c r="ETD306"/>
      <c r="ETE306"/>
      <c r="ETF306"/>
      <c r="ETG306"/>
      <c r="ETH306"/>
      <c r="ETI306"/>
      <c r="ETJ306"/>
      <c r="ETK306"/>
      <c r="ETL306"/>
      <c r="ETM306"/>
      <c r="ETN306"/>
      <c r="ETO306"/>
      <c r="ETP306"/>
      <c r="ETQ306"/>
      <c r="ETR306"/>
      <c r="ETS306"/>
      <c r="ETT306"/>
      <c r="ETU306"/>
      <c r="ETV306"/>
      <c r="ETW306"/>
      <c r="ETX306"/>
      <c r="ETY306"/>
      <c r="ETZ306"/>
      <c r="EUA306"/>
      <c r="EUB306"/>
      <c r="EUC306"/>
      <c r="EUD306"/>
      <c r="EUE306"/>
      <c r="EUF306"/>
      <c r="EUG306"/>
      <c r="EUH306"/>
      <c r="EUI306"/>
      <c r="EUJ306"/>
      <c r="EUK306"/>
      <c r="EUL306"/>
      <c r="EUM306"/>
      <c r="EUN306"/>
      <c r="EUO306"/>
      <c r="EUP306"/>
      <c r="EUQ306"/>
      <c r="EUR306"/>
      <c r="EUS306"/>
      <c r="EUT306"/>
      <c r="EUU306"/>
      <c r="EUV306"/>
      <c r="EUW306"/>
      <c r="EUX306"/>
      <c r="EUY306"/>
      <c r="EUZ306"/>
      <c r="EVA306"/>
      <c r="EVB306"/>
      <c r="EVC306"/>
      <c r="EVD306"/>
      <c r="EVE306"/>
      <c r="EVF306"/>
      <c r="EVG306"/>
      <c r="EVH306"/>
      <c r="EVI306"/>
      <c r="EVJ306"/>
      <c r="EVK306"/>
      <c r="EVL306"/>
      <c r="EVM306"/>
      <c r="EVN306"/>
      <c r="EVO306"/>
      <c r="EVP306"/>
      <c r="EVQ306"/>
      <c r="EVR306"/>
      <c r="EVS306"/>
      <c r="EVT306"/>
      <c r="EVU306"/>
      <c r="EVV306"/>
      <c r="EVW306"/>
      <c r="EVX306"/>
      <c r="EVY306"/>
      <c r="EVZ306"/>
      <c r="EWA306"/>
      <c r="EWB306"/>
      <c r="EWC306"/>
      <c r="EWD306"/>
      <c r="EWE306"/>
      <c r="EWF306"/>
      <c r="EWG306"/>
      <c r="EWH306"/>
      <c r="EWI306"/>
      <c r="EWJ306"/>
      <c r="EWK306"/>
      <c r="EWL306"/>
      <c r="EWM306"/>
      <c r="EWN306"/>
      <c r="EWO306"/>
      <c r="EWP306"/>
      <c r="EWQ306"/>
      <c r="EWR306"/>
      <c r="EWS306"/>
      <c r="EWT306"/>
      <c r="EWU306"/>
      <c r="EWV306"/>
      <c r="EWW306"/>
      <c r="EWX306"/>
      <c r="EWY306"/>
      <c r="EWZ306"/>
      <c r="EXA306"/>
      <c r="EXB306"/>
      <c r="EXC306"/>
      <c r="EXD306"/>
      <c r="EXE306"/>
      <c r="EXF306"/>
      <c r="EXG306"/>
      <c r="EXH306"/>
      <c r="EXI306"/>
      <c r="EXJ306"/>
      <c r="EXK306"/>
      <c r="EXL306"/>
      <c r="EXM306"/>
      <c r="EXN306"/>
      <c r="EXO306"/>
      <c r="EXP306"/>
      <c r="EXQ306"/>
      <c r="EXR306"/>
      <c r="EXS306"/>
      <c r="EXT306"/>
      <c r="EXU306"/>
      <c r="EXV306"/>
      <c r="EXW306"/>
      <c r="EXX306"/>
      <c r="EXY306"/>
      <c r="EXZ306"/>
      <c r="EYA306"/>
      <c r="EYB306"/>
      <c r="EYC306"/>
      <c r="EYD306"/>
      <c r="EYE306"/>
      <c r="EYF306"/>
      <c r="EYG306"/>
      <c r="EYH306"/>
      <c r="EYI306"/>
      <c r="EYJ306"/>
      <c r="EYK306"/>
      <c r="EYL306"/>
      <c r="EYM306"/>
      <c r="EYN306"/>
      <c r="EYO306"/>
      <c r="EYP306"/>
      <c r="EYQ306"/>
      <c r="EYR306"/>
      <c r="EYS306"/>
      <c r="EYT306"/>
      <c r="EYU306"/>
      <c r="EYV306"/>
      <c r="EYW306"/>
      <c r="EYX306"/>
      <c r="EYY306"/>
      <c r="EYZ306"/>
      <c r="EZA306"/>
      <c r="EZB306"/>
      <c r="EZC306"/>
      <c r="EZD306"/>
      <c r="EZE306"/>
      <c r="EZF306"/>
      <c r="EZG306"/>
      <c r="EZH306"/>
      <c r="EZI306"/>
      <c r="EZJ306"/>
      <c r="EZK306"/>
      <c r="EZL306"/>
      <c r="EZM306"/>
      <c r="EZN306"/>
      <c r="EZO306"/>
      <c r="EZP306"/>
      <c r="EZQ306"/>
      <c r="EZR306"/>
      <c r="EZS306"/>
      <c r="EZT306"/>
      <c r="EZU306"/>
      <c r="EZV306"/>
      <c r="EZW306"/>
      <c r="EZX306"/>
      <c r="EZY306"/>
      <c r="EZZ306"/>
      <c r="FAA306"/>
      <c r="FAB306"/>
      <c r="FAC306"/>
      <c r="FAD306"/>
      <c r="FAE306"/>
      <c r="FAF306"/>
      <c r="FAG306"/>
      <c r="FAH306"/>
      <c r="FAI306"/>
      <c r="FAJ306"/>
      <c r="FAK306"/>
      <c r="FAL306"/>
      <c r="FAM306"/>
      <c r="FAN306"/>
      <c r="FAO306"/>
      <c r="FAP306"/>
      <c r="FAQ306"/>
      <c r="FAR306"/>
      <c r="FAS306"/>
      <c r="FAT306"/>
      <c r="FAU306"/>
      <c r="FAV306"/>
      <c r="FAW306"/>
      <c r="FAX306"/>
      <c r="FAY306"/>
      <c r="FAZ306"/>
      <c r="FBA306"/>
      <c r="FBB306"/>
      <c r="FBC306"/>
      <c r="FBD306"/>
      <c r="FBE306"/>
      <c r="FBF306"/>
      <c r="FBG306"/>
      <c r="FBH306"/>
      <c r="FBI306"/>
      <c r="FBJ306"/>
      <c r="FBK306"/>
      <c r="FBL306"/>
      <c r="FBM306"/>
      <c r="FBN306"/>
      <c r="FBO306"/>
      <c r="FBP306"/>
      <c r="FBQ306"/>
      <c r="FBR306"/>
      <c r="FBS306"/>
      <c r="FBT306"/>
      <c r="FBU306"/>
      <c r="FBV306"/>
      <c r="FBW306"/>
      <c r="FBX306"/>
      <c r="FBY306"/>
      <c r="FBZ306"/>
      <c r="FCA306"/>
      <c r="FCB306"/>
      <c r="FCC306"/>
      <c r="FCD306"/>
      <c r="FCE306"/>
      <c r="FCF306"/>
      <c r="FCG306"/>
      <c r="FCH306"/>
      <c r="FCI306"/>
      <c r="FCJ306"/>
      <c r="FCK306"/>
      <c r="FCL306"/>
      <c r="FCM306"/>
      <c r="FCN306"/>
      <c r="FCO306"/>
      <c r="FCP306"/>
      <c r="FCQ306"/>
      <c r="FCR306"/>
      <c r="FCS306"/>
      <c r="FCT306"/>
      <c r="FCU306"/>
      <c r="FCV306"/>
      <c r="FCW306"/>
      <c r="FCX306"/>
      <c r="FCY306"/>
      <c r="FCZ306"/>
      <c r="FDA306"/>
      <c r="FDB306"/>
      <c r="FDC306"/>
      <c r="FDD306"/>
      <c r="FDE306"/>
      <c r="FDF306"/>
      <c r="FDG306"/>
      <c r="FDH306"/>
      <c r="FDI306"/>
      <c r="FDJ306"/>
      <c r="FDK306"/>
      <c r="FDL306"/>
      <c r="FDM306"/>
      <c r="FDN306"/>
      <c r="FDO306"/>
      <c r="FDP306"/>
      <c r="FDQ306"/>
      <c r="FDR306"/>
      <c r="FDS306"/>
      <c r="FDT306"/>
      <c r="FDU306"/>
      <c r="FDV306"/>
      <c r="FDW306"/>
      <c r="FDX306"/>
      <c r="FDY306"/>
      <c r="FDZ306"/>
      <c r="FEA306"/>
      <c r="FEB306"/>
      <c r="FEC306"/>
      <c r="FED306"/>
      <c r="FEE306"/>
      <c r="FEF306"/>
      <c r="FEG306"/>
      <c r="FEH306"/>
      <c r="FEI306"/>
      <c r="FEJ306"/>
      <c r="FEK306"/>
      <c r="FEL306"/>
      <c r="FEM306"/>
      <c r="FEN306"/>
      <c r="FEO306"/>
      <c r="FEP306"/>
      <c r="FEQ306"/>
      <c r="FER306"/>
      <c r="FES306"/>
      <c r="FET306"/>
      <c r="FEU306"/>
      <c r="FEV306"/>
      <c r="FEW306"/>
      <c r="FEX306"/>
      <c r="FEY306"/>
      <c r="FEZ306"/>
      <c r="FFA306"/>
      <c r="FFB306"/>
      <c r="FFC306"/>
      <c r="FFD306"/>
      <c r="FFE306"/>
      <c r="FFF306"/>
      <c r="FFG306"/>
      <c r="FFH306"/>
      <c r="FFI306"/>
      <c r="FFJ306"/>
      <c r="FFK306"/>
      <c r="FFL306"/>
      <c r="FFM306"/>
      <c r="FFN306"/>
      <c r="FFO306"/>
      <c r="FFP306"/>
      <c r="FFQ306"/>
      <c r="FFR306"/>
      <c r="FFS306"/>
      <c r="FFT306"/>
      <c r="FFU306"/>
      <c r="FFV306"/>
      <c r="FFW306"/>
      <c r="FFX306"/>
      <c r="FFY306"/>
      <c r="FFZ306"/>
      <c r="FGA306"/>
      <c r="FGB306"/>
      <c r="FGC306"/>
      <c r="FGD306"/>
      <c r="FGE306"/>
      <c r="FGF306"/>
      <c r="FGG306"/>
      <c r="FGH306"/>
      <c r="FGI306"/>
      <c r="FGJ306"/>
      <c r="FGK306"/>
      <c r="FGL306"/>
      <c r="FGM306"/>
      <c r="FGN306"/>
      <c r="FGO306"/>
      <c r="FGP306"/>
      <c r="FGQ306"/>
      <c r="FGR306"/>
      <c r="FGS306"/>
      <c r="FGT306"/>
      <c r="FGU306"/>
      <c r="FGV306"/>
      <c r="FGW306"/>
      <c r="FGX306"/>
      <c r="FGY306"/>
      <c r="FGZ306"/>
      <c r="FHA306"/>
      <c r="FHB306"/>
      <c r="FHC306"/>
      <c r="FHD306"/>
      <c r="FHE306"/>
      <c r="FHF306"/>
      <c r="FHG306"/>
      <c r="FHH306"/>
      <c r="FHI306"/>
      <c r="FHJ306"/>
      <c r="FHK306"/>
      <c r="FHL306"/>
      <c r="FHM306"/>
      <c r="FHN306"/>
      <c r="FHO306"/>
      <c r="FHP306"/>
      <c r="FHQ306"/>
      <c r="FHR306"/>
      <c r="FHS306"/>
      <c r="FHT306"/>
      <c r="FHU306"/>
      <c r="FHV306"/>
      <c r="FHW306"/>
      <c r="FHX306"/>
      <c r="FHY306"/>
      <c r="FHZ306"/>
      <c r="FIA306"/>
      <c r="FIB306"/>
      <c r="FIC306"/>
      <c r="FID306"/>
      <c r="FIE306"/>
      <c r="FIF306"/>
      <c r="FIG306"/>
      <c r="FIH306"/>
      <c r="FII306"/>
      <c r="FIJ306"/>
      <c r="FIK306"/>
      <c r="FIL306"/>
      <c r="FIM306"/>
      <c r="FIN306"/>
      <c r="FIO306"/>
      <c r="FIP306"/>
      <c r="FIQ306"/>
      <c r="FIR306"/>
      <c r="FIS306"/>
      <c r="FIT306"/>
      <c r="FIU306"/>
      <c r="FIV306"/>
      <c r="FIW306"/>
      <c r="FIX306"/>
      <c r="FIY306"/>
      <c r="FIZ306"/>
      <c r="FJA306"/>
      <c r="FJB306"/>
      <c r="FJC306"/>
      <c r="FJD306"/>
      <c r="FJE306"/>
      <c r="FJF306"/>
      <c r="FJG306"/>
      <c r="FJH306"/>
      <c r="FJI306"/>
      <c r="FJJ306"/>
      <c r="FJK306"/>
      <c r="FJL306"/>
      <c r="FJM306"/>
      <c r="FJN306"/>
      <c r="FJO306"/>
      <c r="FJP306"/>
      <c r="FJQ306"/>
      <c r="FJR306"/>
      <c r="FJS306"/>
      <c r="FJT306"/>
      <c r="FJU306"/>
      <c r="FJV306"/>
      <c r="FJW306"/>
      <c r="FJX306"/>
      <c r="FJY306"/>
      <c r="FJZ306"/>
      <c r="FKA306"/>
      <c r="FKB306"/>
      <c r="FKC306"/>
      <c r="FKD306"/>
      <c r="FKE306"/>
      <c r="FKF306"/>
      <c r="FKG306"/>
      <c r="FKH306"/>
      <c r="FKI306"/>
      <c r="FKJ306"/>
      <c r="FKK306"/>
      <c r="FKL306"/>
      <c r="FKM306"/>
      <c r="FKN306"/>
      <c r="FKO306"/>
      <c r="FKP306"/>
      <c r="FKQ306"/>
      <c r="FKR306"/>
      <c r="FKS306"/>
      <c r="FKT306"/>
      <c r="FKU306"/>
      <c r="FKV306"/>
      <c r="FKW306"/>
      <c r="FKX306"/>
      <c r="FKY306"/>
      <c r="FKZ306"/>
      <c r="FLA306"/>
      <c r="FLB306"/>
      <c r="FLC306"/>
      <c r="FLD306"/>
      <c r="FLE306"/>
      <c r="FLF306"/>
      <c r="FLG306"/>
      <c r="FLH306"/>
      <c r="FLI306"/>
      <c r="FLJ306"/>
      <c r="FLK306"/>
      <c r="FLL306"/>
      <c r="FLM306"/>
      <c r="FLN306"/>
      <c r="FLO306"/>
      <c r="FLP306"/>
      <c r="FLQ306"/>
      <c r="FLR306"/>
      <c r="FLS306"/>
      <c r="FLT306"/>
      <c r="FLU306"/>
      <c r="FLV306"/>
      <c r="FLW306"/>
      <c r="FLX306"/>
      <c r="FLY306"/>
      <c r="FLZ306"/>
      <c r="FMA306"/>
      <c r="FMB306"/>
      <c r="FMC306"/>
      <c r="FMD306"/>
      <c r="FME306"/>
      <c r="FMF306"/>
      <c r="FMG306"/>
      <c r="FMH306"/>
      <c r="FMI306"/>
      <c r="FMJ306"/>
      <c r="FMK306"/>
      <c r="FML306"/>
      <c r="FMM306"/>
      <c r="FMN306"/>
      <c r="FMO306"/>
      <c r="FMP306"/>
      <c r="FMQ306"/>
      <c r="FMR306"/>
      <c r="FMS306"/>
      <c r="FMT306"/>
      <c r="FMU306"/>
      <c r="FMV306"/>
      <c r="FMW306"/>
      <c r="FMX306"/>
      <c r="FMY306"/>
      <c r="FMZ306"/>
      <c r="FNA306"/>
      <c r="FNB306"/>
      <c r="FNC306"/>
      <c r="FND306"/>
      <c r="FNE306"/>
      <c r="FNF306"/>
      <c r="FNG306"/>
      <c r="FNH306"/>
      <c r="FNI306"/>
      <c r="FNJ306"/>
      <c r="FNK306"/>
      <c r="FNL306"/>
      <c r="FNM306"/>
      <c r="FNN306"/>
      <c r="FNO306"/>
      <c r="FNP306"/>
      <c r="FNQ306"/>
      <c r="FNR306"/>
      <c r="FNS306"/>
      <c r="FNT306"/>
      <c r="FNU306"/>
      <c r="FNV306"/>
      <c r="FNW306"/>
      <c r="FNX306"/>
      <c r="FNY306"/>
      <c r="FNZ306"/>
      <c r="FOA306"/>
      <c r="FOB306"/>
      <c r="FOC306"/>
      <c r="FOD306"/>
      <c r="FOE306"/>
      <c r="FOF306"/>
      <c r="FOG306"/>
      <c r="FOH306"/>
      <c r="FOI306"/>
      <c r="FOJ306"/>
      <c r="FOK306"/>
      <c r="FOL306"/>
      <c r="FOM306"/>
      <c r="FON306"/>
      <c r="FOO306"/>
      <c r="FOP306"/>
      <c r="FOQ306"/>
      <c r="FOR306"/>
      <c r="FOS306"/>
      <c r="FOT306"/>
      <c r="FOU306"/>
      <c r="FOV306"/>
      <c r="FOW306"/>
      <c r="FOX306"/>
      <c r="FOY306"/>
      <c r="FOZ306"/>
      <c r="FPA306"/>
      <c r="FPB306"/>
      <c r="FPC306"/>
      <c r="FPD306"/>
      <c r="FPE306"/>
      <c r="FPF306"/>
      <c r="FPG306"/>
      <c r="FPH306"/>
      <c r="FPI306"/>
      <c r="FPJ306"/>
      <c r="FPK306"/>
      <c r="FPL306"/>
      <c r="FPM306"/>
      <c r="FPN306"/>
      <c r="FPO306"/>
      <c r="FPP306"/>
      <c r="FPQ306"/>
      <c r="FPR306"/>
      <c r="FPS306"/>
      <c r="FPT306"/>
      <c r="FPU306"/>
      <c r="FPV306"/>
      <c r="FPW306"/>
      <c r="FPX306"/>
      <c r="FPY306"/>
      <c r="FPZ306"/>
      <c r="FQA306"/>
      <c r="FQB306"/>
      <c r="FQC306"/>
      <c r="FQD306"/>
      <c r="FQE306"/>
      <c r="FQF306"/>
      <c r="FQG306"/>
      <c r="FQH306"/>
      <c r="FQI306"/>
      <c r="FQJ306"/>
      <c r="FQK306"/>
      <c r="FQL306"/>
      <c r="FQM306"/>
      <c r="FQN306"/>
      <c r="FQO306"/>
      <c r="FQP306"/>
      <c r="FQQ306"/>
      <c r="FQR306"/>
      <c r="FQS306"/>
      <c r="FQT306"/>
      <c r="FQU306"/>
      <c r="FQV306"/>
      <c r="FQW306"/>
      <c r="FQX306"/>
      <c r="FQY306"/>
      <c r="FQZ306"/>
      <c r="FRA306"/>
      <c r="FRB306"/>
      <c r="FRC306"/>
      <c r="FRD306"/>
      <c r="FRE306"/>
      <c r="FRF306"/>
      <c r="FRG306"/>
      <c r="FRH306"/>
      <c r="FRI306"/>
      <c r="FRJ306"/>
      <c r="FRK306"/>
      <c r="FRL306"/>
      <c r="FRM306"/>
      <c r="FRN306"/>
      <c r="FRO306"/>
      <c r="FRP306"/>
      <c r="FRQ306"/>
      <c r="FRR306"/>
      <c r="FRS306"/>
      <c r="FRT306"/>
      <c r="FRU306"/>
      <c r="FRV306"/>
      <c r="FRW306"/>
      <c r="FRX306"/>
      <c r="FRY306"/>
      <c r="FRZ306"/>
      <c r="FSA306"/>
      <c r="FSB306"/>
      <c r="FSC306"/>
      <c r="FSD306"/>
      <c r="FSE306"/>
      <c r="FSF306"/>
      <c r="FSG306"/>
      <c r="FSH306"/>
      <c r="FSI306"/>
      <c r="FSJ306"/>
      <c r="FSK306"/>
      <c r="FSL306"/>
      <c r="FSM306"/>
      <c r="FSN306"/>
      <c r="FSO306"/>
      <c r="FSP306"/>
      <c r="FSQ306"/>
      <c r="FSR306"/>
      <c r="FSS306"/>
      <c r="FST306"/>
      <c r="FSU306"/>
      <c r="FSV306"/>
      <c r="FSW306"/>
      <c r="FSX306"/>
      <c r="FSY306"/>
      <c r="FSZ306"/>
      <c r="FTA306"/>
      <c r="FTB306"/>
      <c r="FTC306"/>
      <c r="FTD306"/>
      <c r="FTE306"/>
      <c r="FTF306"/>
      <c r="FTG306"/>
      <c r="FTH306"/>
      <c r="FTI306"/>
      <c r="FTJ306"/>
      <c r="FTK306"/>
      <c r="FTL306"/>
      <c r="FTM306"/>
      <c r="FTN306"/>
      <c r="FTO306"/>
      <c r="FTP306"/>
      <c r="FTQ306"/>
      <c r="FTR306"/>
      <c r="FTS306"/>
      <c r="FTT306"/>
      <c r="FTU306"/>
      <c r="FTV306"/>
      <c r="FTW306"/>
      <c r="FTX306"/>
      <c r="FTY306"/>
      <c r="FTZ306"/>
      <c r="FUA306"/>
      <c r="FUB306"/>
      <c r="FUC306"/>
      <c r="FUD306"/>
      <c r="FUE306"/>
      <c r="FUF306"/>
      <c r="FUG306"/>
      <c r="FUH306"/>
      <c r="FUI306"/>
      <c r="FUJ306"/>
      <c r="FUK306"/>
      <c r="FUL306"/>
      <c r="FUM306"/>
      <c r="FUN306"/>
      <c r="FUO306"/>
      <c r="FUP306"/>
      <c r="FUQ306"/>
      <c r="FUR306"/>
      <c r="FUS306"/>
      <c r="FUT306"/>
      <c r="FUU306"/>
      <c r="FUV306"/>
      <c r="FUW306"/>
      <c r="FUX306"/>
      <c r="FUY306"/>
      <c r="FUZ306"/>
      <c r="FVA306"/>
      <c r="FVB306"/>
      <c r="FVC306"/>
      <c r="FVD306"/>
      <c r="FVE306"/>
      <c r="FVF306"/>
      <c r="FVG306"/>
      <c r="FVH306"/>
      <c r="FVI306"/>
      <c r="FVJ306"/>
      <c r="FVK306"/>
      <c r="FVL306"/>
      <c r="FVM306"/>
      <c r="FVN306"/>
      <c r="FVO306"/>
      <c r="FVP306"/>
      <c r="FVQ306"/>
      <c r="FVR306"/>
      <c r="FVS306"/>
      <c r="FVT306"/>
      <c r="FVU306"/>
      <c r="FVV306"/>
      <c r="FVW306"/>
      <c r="FVX306"/>
      <c r="FVY306"/>
      <c r="FVZ306"/>
      <c r="FWA306"/>
      <c r="FWB306"/>
      <c r="FWC306"/>
      <c r="FWD306"/>
      <c r="FWE306"/>
      <c r="FWF306"/>
      <c r="FWG306"/>
      <c r="FWH306"/>
      <c r="FWI306"/>
      <c r="FWJ306"/>
      <c r="FWK306"/>
      <c r="FWL306"/>
      <c r="FWM306"/>
      <c r="FWN306"/>
      <c r="FWO306"/>
      <c r="FWP306"/>
      <c r="FWQ306"/>
      <c r="FWR306"/>
      <c r="FWS306"/>
      <c r="FWT306"/>
      <c r="FWU306"/>
      <c r="FWV306"/>
      <c r="FWW306"/>
      <c r="FWX306"/>
      <c r="FWY306"/>
      <c r="FWZ306"/>
      <c r="FXA306"/>
      <c r="FXB306"/>
      <c r="FXC306"/>
      <c r="FXD306"/>
      <c r="FXE306"/>
      <c r="FXF306"/>
      <c r="FXG306"/>
      <c r="FXH306"/>
      <c r="FXI306"/>
      <c r="FXJ306"/>
      <c r="FXK306"/>
      <c r="FXL306"/>
      <c r="FXM306"/>
      <c r="FXN306"/>
      <c r="FXO306"/>
      <c r="FXP306"/>
      <c r="FXQ306"/>
      <c r="FXR306"/>
      <c r="FXS306"/>
      <c r="FXT306"/>
      <c r="FXU306"/>
      <c r="FXV306"/>
      <c r="FXW306"/>
      <c r="FXX306"/>
      <c r="FXY306"/>
      <c r="FXZ306"/>
      <c r="FYA306"/>
      <c r="FYB306"/>
      <c r="FYC306"/>
      <c r="FYD306"/>
      <c r="FYE306"/>
      <c r="FYF306"/>
      <c r="FYG306"/>
      <c r="FYH306"/>
      <c r="FYI306"/>
      <c r="FYJ306"/>
      <c r="FYK306"/>
      <c r="FYL306"/>
      <c r="FYM306"/>
      <c r="FYN306"/>
      <c r="FYO306"/>
      <c r="FYP306"/>
      <c r="FYQ306"/>
      <c r="FYR306"/>
      <c r="FYS306"/>
      <c r="FYT306"/>
      <c r="FYU306"/>
      <c r="FYV306"/>
      <c r="FYW306"/>
      <c r="FYX306"/>
      <c r="FYY306"/>
      <c r="FYZ306"/>
      <c r="FZA306"/>
      <c r="FZB306"/>
      <c r="FZC306"/>
      <c r="FZD306"/>
      <c r="FZE306"/>
      <c r="FZF306"/>
      <c r="FZG306"/>
      <c r="FZH306"/>
      <c r="FZI306"/>
      <c r="FZJ306"/>
      <c r="FZK306"/>
      <c r="FZL306"/>
      <c r="FZM306"/>
      <c r="FZN306"/>
      <c r="FZO306"/>
      <c r="FZP306"/>
      <c r="FZQ306"/>
      <c r="FZR306"/>
      <c r="FZS306"/>
      <c r="FZT306"/>
      <c r="FZU306"/>
      <c r="FZV306"/>
      <c r="FZW306"/>
      <c r="FZX306"/>
      <c r="FZY306"/>
      <c r="FZZ306"/>
      <c r="GAA306"/>
      <c r="GAB306"/>
      <c r="GAC306"/>
      <c r="GAD306"/>
      <c r="GAE306"/>
      <c r="GAF306"/>
      <c r="GAG306"/>
      <c r="GAH306"/>
      <c r="GAI306"/>
      <c r="GAJ306"/>
      <c r="GAK306"/>
      <c r="GAL306"/>
      <c r="GAM306"/>
      <c r="GAN306"/>
      <c r="GAO306"/>
      <c r="GAP306"/>
      <c r="GAQ306"/>
      <c r="GAR306"/>
      <c r="GAS306"/>
      <c r="GAT306"/>
      <c r="GAU306"/>
      <c r="GAV306"/>
      <c r="GAW306"/>
      <c r="GAX306"/>
      <c r="GAY306"/>
      <c r="GAZ306"/>
      <c r="GBA306"/>
      <c r="GBB306"/>
      <c r="GBC306"/>
      <c r="GBD306"/>
      <c r="GBE306"/>
      <c r="GBF306"/>
      <c r="GBG306"/>
      <c r="GBH306"/>
      <c r="GBI306"/>
      <c r="GBJ306"/>
      <c r="GBK306"/>
      <c r="GBL306"/>
      <c r="GBM306"/>
      <c r="GBN306"/>
      <c r="GBO306"/>
      <c r="GBP306"/>
      <c r="GBQ306"/>
      <c r="GBR306"/>
      <c r="GBS306"/>
      <c r="GBT306"/>
      <c r="GBU306"/>
      <c r="GBV306"/>
      <c r="GBW306"/>
      <c r="GBX306"/>
      <c r="GBY306"/>
      <c r="GBZ306"/>
      <c r="GCA306"/>
      <c r="GCB306"/>
      <c r="GCC306"/>
      <c r="GCD306"/>
      <c r="GCE306"/>
      <c r="GCF306"/>
      <c r="GCG306"/>
      <c r="GCH306"/>
      <c r="GCI306"/>
      <c r="GCJ306"/>
      <c r="GCK306"/>
      <c r="GCL306"/>
      <c r="GCM306"/>
      <c r="GCN306"/>
      <c r="GCO306"/>
      <c r="GCP306"/>
      <c r="GCQ306"/>
      <c r="GCR306"/>
      <c r="GCS306"/>
      <c r="GCT306"/>
      <c r="GCU306"/>
      <c r="GCV306"/>
      <c r="GCW306"/>
      <c r="GCX306"/>
      <c r="GCY306"/>
      <c r="GCZ306"/>
      <c r="GDA306"/>
      <c r="GDB306"/>
      <c r="GDC306"/>
      <c r="GDD306"/>
      <c r="GDE306"/>
      <c r="GDF306"/>
      <c r="GDG306"/>
      <c r="GDH306"/>
      <c r="GDI306"/>
      <c r="GDJ306"/>
      <c r="GDK306"/>
      <c r="GDL306"/>
      <c r="GDM306"/>
      <c r="GDN306"/>
      <c r="GDO306"/>
      <c r="GDP306"/>
      <c r="GDQ306"/>
      <c r="GDR306"/>
      <c r="GDS306"/>
      <c r="GDT306"/>
      <c r="GDU306"/>
      <c r="GDV306"/>
      <c r="GDW306"/>
      <c r="GDX306"/>
      <c r="GDY306"/>
      <c r="GDZ306"/>
      <c r="GEA306"/>
      <c r="GEB306"/>
      <c r="GEC306"/>
      <c r="GED306"/>
      <c r="GEE306"/>
      <c r="GEF306"/>
      <c r="GEG306"/>
      <c r="GEH306"/>
      <c r="GEI306"/>
      <c r="GEJ306"/>
      <c r="GEK306"/>
      <c r="GEL306"/>
      <c r="GEM306"/>
      <c r="GEN306"/>
      <c r="GEO306"/>
      <c r="GEP306"/>
      <c r="GEQ306"/>
      <c r="GER306"/>
      <c r="GES306"/>
      <c r="GET306"/>
      <c r="GEU306"/>
      <c r="GEV306"/>
      <c r="GEW306"/>
      <c r="GEX306"/>
      <c r="GEY306"/>
      <c r="GEZ306"/>
      <c r="GFA306"/>
      <c r="GFB306"/>
      <c r="GFC306"/>
      <c r="GFD306"/>
      <c r="GFE306"/>
      <c r="GFF306"/>
      <c r="GFG306"/>
      <c r="GFH306"/>
      <c r="GFI306"/>
      <c r="GFJ306"/>
      <c r="GFK306"/>
      <c r="GFL306"/>
      <c r="GFM306"/>
      <c r="GFN306"/>
      <c r="GFO306"/>
      <c r="GFP306"/>
      <c r="GFQ306"/>
      <c r="GFR306"/>
      <c r="GFS306"/>
      <c r="GFT306"/>
      <c r="GFU306"/>
      <c r="GFV306"/>
      <c r="GFW306"/>
      <c r="GFX306"/>
      <c r="GFY306"/>
      <c r="GFZ306"/>
      <c r="GGA306"/>
      <c r="GGB306"/>
      <c r="GGC306"/>
      <c r="GGD306"/>
      <c r="GGE306"/>
      <c r="GGF306"/>
      <c r="GGG306"/>
      <c r="GGH306"/>
      <c r="GGI306"/>
      <c r="GGJ306"/>
      <c r="GGK306"/>
      <c r="GGL306"/>
      <c r="GGM306"/>
      <c r="GGN306"/>
      <c r="GGO306"/>
      <c r="GGP306"/>
      <c r="GGQ306"/>
      <c r="GGR306"/>
      <c r="GGS306"/>
      <c r="GGT306"/>
      <c r="GGU306"/>
      <c r="GGV306"/>
      <c r="GGW306"/>
      <c r="GGX306"/>
      <c r="GGY306"/>
      <c r="GGZ306"/>
      <c r="GHA306"/>
      <c r="GHB306"/>
      <c r="GHC306"/>
      <c r="GHD306"/>
      <c r="GHE306"/>
      <c r="GHF306"/>
      <c r="GHG306"/>
      <c r="GHH306"/>
      <c r="GHI306"/>
      <c r="GHJ306"/>
      <c r="GHK306"/>
      <c r="GHL306"/>
      <c r="GHM306"/>
      <c r="GHN306"/>
      <c r="GHO306"/>
      <c r="GHP306"/>
      <c r="GHQ306"/>
      <c r="GHR306"/>
      <c r="GHS306"/>
      <c r="GHT306"/>
      <c r="GHU306"/>
      <c r="GHV306"/>
      <c r="GHW306"/>
      <c r="GHX306"/>
      <c r="GHY306"/>
      <c r="GHZ306"/>
      <c r="GIA306"/>
      <c r="GIB306"/>
      <c r="GIC306"/>
      <c r="GID306"/>
      <c r="GIE306"/>
      <c r="GIF306"/>
      <c r="GIG306"/>
      <c r="GIH306"/>
      <c r="GII306"/>
      <c r="GIJ306"/>
      <c r="GIK306"/>
      <c r="GIL306"/>
      <c r="GIM306"/>
      <c r="GIN306"/>
      <c r="GIO306"/>
      <c r="GIP306"/>
      <c r="GIQ306"/>
      <c r="GIR306"/>
      <c r="GIS306"/>
      <c r="GIT306"/>
      <c r="GIU306"/>
      <c r="GIV306"/>
      <c r="GIW306"/>
      <c r="GIX306"/>
      <c r="GIY306"/>
      <c r="GIZ306"/>
      <c r="GJA306"/>
      <c r="GJB306"/>
      <c r="GJC306"/>
      <c r="GJD306"/>
      <c r="GJE306"/>
      <c r="GJF306"/>
      <c r="GJG306"/>
      <c r="GJH306"/>
      <c r="GJI306"/>
      <c r="GJJ306"/>
      <c r="GJK306"/>
      <c r="GJL306"/>
      <c r="GJM306"/>
      <c r="GJN306"/>
      <c r="GJO306"/>
      <c r="GJP306"/>
      <c r="GJQ306"/>
      <c r="GJR306"/>
      <c r="GJS306"/>
      <c r="GJT306"/>
      <c r="GJU306"/>
      <c r="GJV306"/>
      <c r="GJW306"/>
      <c r="GJX306"/>
      <c r="GJY306"/>
      <c r="GJZ306"/>
      <c r="GKA306"/>
      <c r="GKB306"/>
      <c r="GKC306"/>
      <c r="GKD306"/>
      <c r="GKE306"/>
      <c r="GKF306"/>
      <c r="GKG306"/>
      <c r="GKH306"/>
      <c r="GKI306"/>
      <c r="GKJ306"/>
      <c r="GKK306"/>
      <c r="GKL306"/>
      <c r="GKM306"/>
      <c r="GKN306"/>
      <c r="GKO306"/>
      <c r="GKP306"/>
      <c r="GKQ306"/>
      <c r="GKR306"/>
      <c r="GKS306"/>
      <c r="GKT306"/>
      <c r="GKU306"/>
      <c r="GKV306"/>
      <c r="GKW306"/>
      <c r="GKX306"/>
      <c r="GKY306"/>
      <c r="GKZ306"/>
      <c r="GLA306"/>
      <c r="GLB306"/>
      <c r="GLC306"/>
      <c r="GLD306"/>
      <c r="GLE306"/>
      <c r="GLF306"/>
      <c r="GLG306"/>
      <c r="GLH306"/>
      <c r="GLI306"/>
      <c r="GLJ306"/>
      <c r="GLK306"/>
      <c r="GLL306"/>
      <c r="GLM306"/>
      <c r="GLN306"/>
      <c r="GLO306"/>
      <c r="GLP306"/>
      <c r="GLQ306"/>
      <c r="GLR306"/>
      <c r="GLS306"/>
      <c r="GLT306"/>
      <c r="GLU306"/>
      <c r="GLV306"/>
      <c r="GLW306"/>
      <c r="GLX306"/>
      <c r="GLY306"/>
      <c r="GLZ306"/>
      <c r="GMA306"/>
      <c r="GMB306"/>
      <c r="GMC306"/>
      <c r="GMD306"/>
      <c r="GME306"/>
      <c r="GMF306"/>
      <c r="GMG306"/>
      <c r="GMH306"/>
      <c r="GMI306"/>
      <c r="GMJ306"/>
      <c r="GMK306"/>
      <c r="GML306"/>
      <c r="GMM306"/>
      <c r="GMN306"/>
      <c r="GMO306"/>
      <c r="GMP306"/>
      <c r="GMQ306"/>
      <c r="GMR306"/>
      <c r="GMS306"/>
      <c r="GMT306"/>
      <c r="GMU306"/>
      <c r="GMV306"/>
      <c r="GMW306"/>
      <c r="GMX306"/>
      <c r="GMY306"/>
      <c r="GMZ306"/>
      <c r="GNA306"/>
      <c r="GNB306"/>
      <c r="GNC306"/>
      <c r="GND306"/>
      <c r="GNE306"/>
      <c r="GNF306"/>
      <c r="GNG306"/>
      <c r="GNH306"/>
      <c r="GNI306"/>
      <c r="GNJ306"/>
      <c r="GNK306"/>
      <c r="GNL306"/>
      <c r="GNM306"/>
      <c r="GNN306"/>
      <c r="GNO306"/>
      <c r="GNP306"/>
      <c r="GNQ306"/>
      <c r="GNR306"/>
      <c r="GNS306"/>
      <c r="GNT306"/>
      <c r="GNU306"/>
      <c r="GNV306"/>
      <c r="GNW306"/>
      <c r="GNX306"/>
      <c r="GNY306"/>
      <c r="GNZ306"/>
      <c r="GOA306"/>
      <c r="GOB306"/>
      <c r="GOC306"/>
      <c r="GOD306"/>
      <c r="GOE306"/>
      <c r="GOF306"/>
      <c r="GOG306"/>
      <c r="GOH306"/>
      <c r="GOI306"/>
      <c r="GOJ306"/>
      <c r="GOK306"/>
      <c r="GOL306"/>
      <c r="GOM306"/>
      <c r="GON306"/>
      <c r="GOO306"/>
      <c r="GOP306"/>
      <c r="GOQ306"/>
      <c r="GOR306"/>
      <c r="GOS306"/>
      <c r="GOT306"/>
      <c r="GOU306"/>
      <c r="GOV306"/>
      <c r="GOW306"/>
      <c r="GOX306"/>
      <c r="GOY306"/>
      <c r="GOZ306"/>
      <c r="GPA306"/>
      <c r="GPB306"/>
      <c r="GPC306"/>
      <c r="GPD306"/>
      <c r="GPE306"/>
      <c r="GPF306"/>
      <c r="GPG306"/>
      <c r="GPH306"/>
      <c r="GPI306"/>
      <c r="GPJ306"/>
      <c r="GPK306"/>
      <c r="GPL306"/>
      <c r="GPM306"/>
      <c r="GPN306"/>
      <c r="GPO306"/>
      <c r="GPP306"/>
      <c r="GPQ306"/>
      <c r="GPR306"/>
      <c r="GPS306"/>
      <c r="GPT306"/>
      <c r="GPU306"/>
      <c r="GPV306"/>
      <c r="GPW306"/>
      <c r="GPX306"/>
      <c r="GPY306"/>
      <c r="GPZ306"/>
      <c r="GQA306"/>
      <c r="GQB306"/>
      <c r="GQC306"/>
      <c r="GQD306"/>
      <c r="GQE306"/>
      <c r="GQF306"/>
      <c r="GQG306"/>
      <c r="GQH306"/>
      <c r="GQI306"/>
      <c r="GQJ306"/>
      <c r="GQK306"/>
      <c r="GQL306"/>
      <c r="GQM306"/>
      <c r="GQN306"/>
      <c r="GQO306"/>
      <c r="GQP306"/>
      <c r="GQQ306"/>
      <c r="GQR306"/>
      <c r="GQS306"/>
      <c r="GQT306"/>
      <c r="GQU306"/>
      <c r="GQV306"/>
      <c r="GQW306"/>
      <c r="GQX306"/>
      <c r="GQY306"/>
      <c r="GQZ306"/>
      <c r="GRA306"/>
      <c r="GRB306"/>
      <c r="GRC306"/>
      <c r="GRD306"/>
      <c r="GRE306"/>
      <c r="GRF306"/>
      <c r="GRG306"/>
      <c r="GRH306"/>
      <c r="GRI306"/>
      <c r="GRJ306"/>
      <c r="GRK306"/>
      <c r="GRL306"/>
      <c r="GRM306"/>
      <c r="GRN306"/>
      <c r="GRO306"/>
      <c r="GRP306"/>
      <c r="GRQ306"/>
      <c r="GRR306"/>
      <c r="GRS306"/>
      <c r="GRT306"/>
      <c r="GRU306"/>
      <c r="GRV306"/>
      <c r="GRW306"/>
      <c r="GRX306"/>
      <c r="GRY306"/>
      <c r="GRZ306"/>
      <c r="GSA306"/>
      <c r="GSB306"/>
      <c r="GSC306"/>
      <c r="GSD306"/>
      <c r="GSE306"/>
      <c r="GSF306"/>
      <c r="GSG306"/>
      <c r="GSH306"/>
      <c r="GSI306"/>
      <c r="GSJ306"/>
      <c r="GSK306"/>
      <c r="GSL306"/>
      <c r="GSM306"/>
      <c r="GSN306"/>
      <c r="GSO306"/>
      <c r="GSP306"/>
      <c r="GSQ306"/>
      <c r="GSR306"/>
      <c r="GSS306"/>
      <c r="GST306"/>
      <c r="GSU306"/>
      <c r="GSV306"/>
      <c r="GSW306"/>
      <c r="GSX306"/>
      <c r="GSY306"/>
      <c r="GSZ306"/>
      <c r="GTA306"/>
      <c r="GTB306"/>
      <c r="GTC306"/>
      <c r="GTD306"/>
      <c r="GTE306"/>
      <c r="GTF306"/>
      <c r="GTG306"/>
      <c r="GTH306"/>
      <c r="GTI306"/>
      <c r="GTJ306"/>
      <c r="GTK306"/>
      <c r="GTL306"/>
      <c r="GTM306"/>
      <c r="GTN306"/>
      <c r="GTO306"/>
      <c r="GTP306"/>
      <c r="GTQ306"/>
      <c r="GTR306"/>
      <c r="GTS306"/>
      <c r="GTT306"/>
      <c r="GTU306"/>
      <c r="GTV306"/>
      <c r="GTW306"/>
      <c r="GTX306"/>
      <c r="GTY306"/>
      <c r="GTZ306"/>
      <c r="GUA306"/>
      <c r="GUB306"/>
      <c r="GUC306"/>
      <c r="GUD306"/>
      <c r="GUE306"/>
      <c r="GUF306"/>
      <c r="GUG306"/>
      <c r="GUH306"/>
      <c r="GUI306"/>
      <c r="GUJ306"/>
      <c r="GUK306"/>
      <c r="GUL306"/>
      <c r="GUM306"/>
      <c r="GUN306"/>
      <c r="GUO306"/>
      <c r="GUP306"/>
      <c r="GUQ306"/>
      <c r="GUR306"/>
      <c r="GUS306"/>
      <c r="GUT306"/>
      <c r="GUU306"/>
      <c r="GUV306"/>
      <c r="GUW306"/>
      <c r="GUX306"/>
      <c r="GUY306"/>
      <c r="GUZ306"/>
      <c r="GVA306"/>
      <c r="GVB306"/>
      <c r="GVC306"/>
      <c r="GVD306"/>
      <c r="GVE306"/>
      <c r="GVF306"/>
      <c r="GVG306"/>
      <c r="GVH306"/>
      <c r="GVI306"/>
      <c r="GVJ306"/>
      <c r="GVK306"/>
      <c r="GVL306"/>
      <c r="GVM306"/>
      <c r="GVN306"/>
      <c r="GVO306"/>
      <c r="GVP306"/>
      <c r="GVQ306"/>
      <c r="GVR306"/>
      <c r="GVS306"/>
      <c r="GVT306"/>
      <c r="GVU306"/>
      <c r="GVV306"/>
      <c r="GVW306"/>
      <c r="GVX306"/>
      <c r="GVY306"/>
      <c r="GVZ306"/>
      <c r="GWA306"/>
      <c r="GWB306"/>
      <c r="GWC306"/>
      <c r="GWD306"/>
      <c r="GWE306"/>
      <c r="GWF306"/>
      <c r="GWG306"/>
      <c r="GWH306"/>
      <c r="GWI306"/>
      <c r="GWJ306"/>
      <c r="GWK306"/>
      <c r="GWL306"/>
      <c r="GWM306"/>
      <c r="GWN306"/>
      <c r="GWO306"/>
      <c r="GWP306"/>
      <c r="GWQ306"/>
      <c r="GWR306"/>
      <c r="GWS306"/>
      <c r="GWT306"/>
      <c r="GWU306"/>
      <c r="GWV306"/>
      <c r="GWW306"/>
      <c r="GWX306"/>
      <c r="GWY306"/>
      <c r="GWZ306"/>
      <c r="GXA306"/>
      <c r="GXB306"/>
      <c r="GXC306"/>
      <c r="GXD306"/>
      <c r="GXE306"/>
      <c r="GXF306"/>
      <c r="GXG306"/>
      <c r="GXH306"/>
      <c r="GXI306"/>
      <c r="GXJ306"/>
      <c r="GXK306"/>
      <c r="GXL306"/>
      <c r="GXM306"/>
      <c r="GXN306"/>
      <c r="GXO306"/>
      <c r="GXP306"/>
      <c r="GXQ306"/>
      <c r="GXR306"/>
      <c r="GXS306"/>
      <c r="GXT306"/>
      <c r="GXU306"/>
      <c r="GXV306"/>
      <c r="GXW306"/>
      <c r="GXX306"/>
      <c r="GXY306"/>
      <c r="GXZ306"/>
      <c r="GYA306"/>
      <c r="GYB306"/>
      <c r="GYC306"/>
      <c r="GYD306"/>
      <c r="GYE306"/>
      <c r="GYF306"/>
      <c r="GYG306"/>
      <c r="GYH306"/>
      <c r="GYI306"/>
      <c r="GYJ306"/>
      <c r="GYK306"/>
      <c r="GYL306"/>
      <c r="GYM306"/>
      <c r="GYN306"/>
      <c r="GYO306"/>
      <c r="GYP306"/>
      <c r="GYQ306"/>
      <c r="GYR306"/>
      <c r="GYS306"/>
      <c r="GYT306"/>
      <c r="GYU306"/>
      <c r="GYV306"/>
      <c r="GYW306"/>
      <c r="GYX306"/>
      <c r="GYY306"/>
      <c r="GYZ306"/>
      <c r="GZA306"/>
      <c r="GZB306"/>
      <c r="GZC306"/>
      <c r="GZD306"/>
      <c r="GZE306"/>
      <c r="GZF306"/>
      <c r="GZG306"/>
      <c r="GZH306"/>
      <c r="GZI306"/>
      <c r="GZJ306"/>
      <c r="GZK306"/>
      <c r="GZL306"/>
      <c r="GZM306"/>
      <c r="GZN306"/>
      <c r="GZO306"/>
      <c r="GZP306"/>
      <c r="GZQ306"/>
      <c r="GZR306"/>
      <c r="GZS306"/>
      <c r="GZT306"/>
      <c r="GZU306"/>
      <c r="GZV306"/>
      <c r="GZW306"/>
      <c r="GZX306"/>
      <c r="GZY306"/>
      <c r="GZZ306"/>
      <c r="HAA306"/>
      <c r="HAB306"/>
      <c r="HAC306"/>
      <c r="HAD306"/>
      <c r="HAE306"/>
      <c r="HAF306"/>
      <c r="HAG306"/>
      <c r="HAH306"/>
      <c r="HAI306"/>
      <c r="HAJ306"/>
      <c r="HAK306"/>
      <c r="HAL306"/>
      <c r="HAM306"/>
      <c r="HAN306"/>
      <c r="HAO306"/>
      <c r="HAP306"/>
      <c r="HAQ306"/>
      <c r="HAR306"/>
      <c r="HAS306"/>
      <c r="HAT306"/>
      <c r="HAU306"/>
      <c r="HAV306"/>
      <c r="HAW306"/>
      <c r="HAX306"/>
      <c r="HAY306"/>
      <c r="HAZ306"/>
      <c r="HBA306"/>
      <c r="HBB306"/>
      <c r="HBC306"/>
      <c r="HBD306"/>
      <c r="HBE306"/>
      <c r="HBF306"/>
      <c r="HBG306"/>
      <c r="HBH306"/>
      <c r="HBI306"/>
      <c r="HBJ306"/>
      <c r="HBK306"/>
      <c r="HBL306"/>
      <c r="HBM306"/>
      <c r="HBN306"/>
      <c r="HBO306"/>
      <c r="HBP306"/>
      <c r="HBQ306"/>
      <c r="HBR306"/>
      <c r="HBS306"/>
      <c r="HBT306"/>
      <c r="HBU306"/>
      <c r="HBV306"/>
      <c r="HBW306"/>
      <c r="HBX306"/>
      <c r="HBY306"/>
      <c r="HBZ306"/>
      <c r="HCA306"/>
      <c r="HCB306"/>
      <c r="HCC306"/>
      <c r="HCD306"/>
      <c r="HCE306"/>
      <c r="HCF306"/>
      <c r="HCG306"/>
      <c r="HCH306"/>
      <c r="HCI306"/>
      <c r="HCJ306"/>
      <c r="HCK306"/>
      <c r="HCL306"/>
      <c r="HCM306"/>
      <c r="HCN306"/>
      <c r="HCO306"/>
      <c r="HCP306"/>
      <c r="HCQ306"/>
      <c r="HCR306"/>
      <c r="HCS306"/>
      <c r="HCT306"/>
      <c r="HCU306"/>
      <c r="HCV306"/>
      <c r="HCW306"/>
      <c r="HCX306"/>
      <c r="HCY306"/>
      <c r="HCZ306"/>
      <c r="HDA306"/>
      <c r="HDB306"/>
      <c r="HDC306"/>
      <c r="HDD306"/>
      <c r="HDE306"/>
      <c r="HDF306"/>
      <c r="HDG306"/>
      <c r="HDH306"/>
      <c r="HDI306"/>
      <c r="HDJ306"/>
      <c r="HDK306"/>
      <c r="HDL306"/>
      <c r="HDM306"/>
      <c r="HDN306"/>
      <c r="HDO306"/>
      <c r="HDP306"/>
      <c r="HDQ306"/>
      <c r="HDR306"/>
      <c r="HDS306"/>
      <c r="HDT306"/>
      <c r="HDU306"/>
      <c r="HDV306"/>
      <c r="HDW306"/>
      <c r="HDX306"/>
      <c r="HDY306"/>
      <c r="HDZ306"/>
      <c r="HEA306"/>
      <c r="HEB306"/>
      <c r="HEC306"/>
      <c r="HED306"/>
      <c r="HEE306"/>
      <c r="HEF306"/>
      <c r="HEG306"/>
      <c r="HEH306"/>
      <c r="HEI306"/>
      <c r="HEJ306"/>
      <c r="HEK306"/>
      <c r="HEL306"/>
      <c r="HEM306"/>
      <c r="HEN306"/>
      <c r="HEO306"/>
      <c r="HEP306"/>
      <c r="HEQ306"/>
      <c r="HER306"/>
      <c r="HES306"/>
      <c r="HET306"/>
      <c r="HEU306"/>
      <c r="HEV306"/>
      <c r="HEW306"/>
      <c r="HEX306"/>
      <c r="HEY306"/>
      <c r="HEZ306"/>
      <c r="HFA306"/>
      <c r="HFB306"/>
      <c r="HFC306"/>
      <c r="HFD306"/>
      <c r="HFE306"/>
      <c r="HFF306"/>
      <c r="HFG306"/>
      <c r="HFH306"/>
      <c r="HFI306"/>
      <c r="HFJ306"/>
      <c r="HFK306"/>
      <c r="HFL306"/>
      <c r="HFM306"/>
      <c r="HFN306"/>
      <c r="HFO306"/>
      <c r="HFP306"/>
      <c r="HFQ306"/>
      <c r="HFR306"/>
      <c r="HFS306"/>
      <c r="HFT306"/>
      <c r="HFU306"/>
      <c r="HFV306"/>
      <c r="HFW306"/>
      <c r="HFX306"/>
      <c r="HFY306"/>
      <c r="HFZ306"/>
      <c r="HGA306"/>
      <c r="HGB306"/>
      <c r="HGC306"/>
      <c r="HGD306"/>
      <c r="HGE306"/>
      <c r="HGF306"/>
      <c r="HGG306"/>
      <c r="HGH306"/>
      <c r="HGI306"/>
      <c r="HGJ306"/>
      <c r="HGK306"/>
      <c r="HGL306"/>
      <c r="HGM306"/>
      <c r="HGN306"/>
      <c r="HGO306"/>
      <c r="HGP306"/>
      <c r="HGQ306"/>
      <c r="HGR306"/>
      <c r="HGS306"/>
      <c r="HGT306"/>
      <c r="HGU306"/>
      <c r="HGV306"/>
      <c r="HGW306"/>
      <c r="HGX306"/>
      <c r="HGY306"/>
      <c r="HGZ306"/>
      <c r="HHA306"/>
      <c r="HHB306"/>
      <c r="HHC306"/>
      <c r="HHD306"/>
      <c r="HHE306"/>
      <c r="HHF306"/>
      <c r="HHG306"/>
      <c r="HHH306"/>
      <c r="HHI306"/>
      <c r="HHJ306"/>
      <c r="HHK306"/>
      <c r="HHL306"/>
      <c r="HHM306"/>
      <c r="HHN306"/>
      <c r="HHO306"/>
      <c r="HHP306"/>
      <c r="HHQ306"/>
      <c r="HHR306"/>
      <c r="HHS306"/>
      <c r="HHT306"/>
      <c r="HHU306"/>
      <c r="HHV306"/>
      <c r="HHW306"/>
      <c r="HHX306"/>
      <c r="HHY306"/>
      <c r="HHZ306"/>
      <c r="HIA306"/>
      <c r="HIB306"/>
      <c r="HIC306"/>
      <c r="HID306"/>
      <c r="HIE306"/>
      <c r="HIF306"/>
      <c r="HIG306"/>
      <c r="HIH306"/>
      <c r="HII306"/>
      <c r="HIJ306"/>
      <c r="HIK306"/>
      <c r="HIL306"/>
      <c r="HIM306"/>
      <c r="HIN306"/>
      <c r="HIO306"/>
      <c r="HIP306"/>
      <c r="HIQ306"/>
      <c r="HIR306"/>
      <c r="HIS306"/>
      <c r="HIT306"/>
      <c r="HIU306"/>
      <c r="HIV306"/>
      <c r="HIW306"/>
      <c r="HIX306"/>
      <c r="HIY306"/>
      <c r="HIZ306"/>
      <c r="HJA306"/>
      <c r="HJB306"/>
      <c r="HJC306"/>
      <c r="HJD306"/>
      <c r="HJE306"/>
      <c r="HJF306"/>
      <c r="HJG306"/>
      <c r="HJH306"/>
      <c r="HJI306"/>
      <c r="HJJ306"/>
      <c r="HJK306"/>
      <c r="HJL306"/>
      <c r="HJM306"/>
      <c r="HJN306"/>
      <c r="HJO306"/>
      <c r="HJP306"/>
      <c r="HJQ306"/>
      <c r="HJR306"/>
      <c r="HJS306"/>
      <c r="HJT306"/>
      <c r="HJU306"/>
      <c r="HJV306"/>
      <c r="HJW306"/>
      <c r="HJX306"/>
      <c r="HJY306"/>
      <c r="HJZ306"/>
      <c r="HKA306"/>
      <c r="HKB306"/>
      <c r="HKC306"/>
      <c r="HKD306"/>
      <c r="HKE306"/>
      <c r="HKF306"/>
      <c r="HKG306"/>
      <c r="HKH306"/>
      <c r="HKI306"/>
      <c r="HKJ306"/>
      <c r="HKK306"/>
      <c r="HKL306"/>
      <c r="HKM306"/>
      <c r="HKN306"/>
      <c r="HKO306"/>
      <c r="HKP306"/>
      <c r="HKQ306"/>
      <c r="HKR306"/>
      <c r="HKS306"/>
      <c r="HKT306"/>
      <c r="HKU306"/>
      <c r="HKV306"/>
      <c r="HKW306"/>
      <c r="HKX306"/>
      <c r="HKY306"/>
      <c r="HKZ306"/>
      <c r="HLA306"/>
      <c r="HLB306"/>
      <c r="HLC306"/>
      <c r="HLD306"/>
      <c r="HLE306"/>
      <c r="HLF306"/>
      <c r="HLG306"/>
      <c r="HLH306"/>
      <c r="HLI306"/>
      <c r="HLJ306"/>
      <c r="HLK306"/>
      <c r="HLL306"/>
      <c r="HLM306"/>
      <c r="HLN306"/>
      <c r="HLO306"/>
      <c r="HLP306"/>
      <c r="HLQ306"/>
      <c r="HLR306"/>
      <c r="HLS306"/>
      <c r="HLT306"/>
      <c r="HLU306"/>
      <c r="HLV306"/>
      <c r="HLW306"/>
      <c r="HLX306"/>
      <c r="HLY306"/>
      <c r="HLZ306"/>
      <c r="HMA306"/>
      <c r="HMB306"/>
      <c r="HMC306"/>
      <c r="HMD306"/>
      <c r="HME306"/>
      <c r="HMF306"/>
      <c r="HMG306"/>
      <c r="HMH306"/>
      <c r="HMI306"/>
      <c r="HMJ306"/>
      <c r="HMK306"/>
      <c r="HML306"/>
      <c r="HMM306"/>
      <c r="HMN306"/>
      <c r="HMO306"/>
      <c r="HMP306"/>
      <c r="HMQ306"/>
      <c r="HMR306"/>
      <c r="HMS306"/>
      <c r="HMT306"/>
      <c r="HMU306"/>
      <c r="HMV306"/>
      <c r="HMW306"/>
      <c r="HMX306"/>
      <c r="HMY306"/>
      <c r="HMZ306"/>
      <c r="HNA306"/>
      <c r="HNB306"/>
      <c r="HNC306"/>
      <c r="HND306"/>
      <c r="HNE306"/>
      <c r="HNF306"/>
      <c r="HNG306"/>
      <c r="HNH306"/>
      <c r="HNI306"/>
      <c r="HNJ306"/>
      <c r="HNK306"/>
      <c r="HNL306"/>
      <c r="HNM306"/>
      <c r="HNN306"/>
      <c r="HNO306"/>
      <c r="HNP306"/>
      <c r="HNQ306"/>
      <c r="HNR306"/>
      <c r="HNS306"/>
      <c r="HNT306"/>
      <c r="HNU306"/>
      <c r="HNV306"/>
      <c r="HNW306"/>
      <c r="HNX306"/>
      <c r="HNY306"/>
      <c r="HNZ306"/>
      <c r="HOA306"/>
      <c r="HOB306"/>
      <c r="HOC306"/>
      <c r="HOD306"/>
      <c r="HOE306"/>
      <c r="HOF306"/>
      <c r="HOG306"/>
      <c r="HOH306"/>
      <c r="HOI306"/>
      <c r="HOJ306"/>
      <c r="HOK306"/>
      <c r="HOL306"/>
      <c r="HOM306"/>
      <c r="HON306"/>
      <c r="HOO306"/>
      <c r="HOP306"/>
      <c r="HOQ306"/>
      <c r="HOR306"/>
      <c r="HOS306"/>
      <c r="HOT306"/>
      <c r="HOU306"/>
      <c r="HOV306"/>
      <c r="HOW306"/>
      <c r="HOX306"/>
      <c r="HOY306"/>
      <c r="HOZ306"/>
      <c r="HPA306"/>
      <c r="HPB306"/>
      <c r="HPC306"/>
      <c r="HPD306"/>
      <c r="HPE306"/>
      <c r="HPF306"/>
      <c r="HPG306"/>
      <c r="HPH306"/>
      <c r="HPI306"/>
      <c r="HPJ306"/>
      <c r="HPK306"/>
      <c r="HPL306"/>
      <c r="HPM306"/>
      <c r="HPN306"/>
      <c r="HPO306"/>
      <c r="HPP306"/>
      <c r="HPQ306"/>
      <c r="HPR306"/>
      <c r="HPS306"/>
      <c r="HPT306"/>
      <c r="HPU306"/>
      <c r="HPV306"/>
      <c r="HPW306"/>
      <c r="HPX306"/>
      <c r="HPY306"/>
      <c r="HPZ306"/>
      <c r="HQA306"/>
      <c r="HQB306"/>
      <c r="HQC306"/>
      <c r="HQD306"/>
      <c r="HQE306"/>
      <c r="HQF306"/>
      <c r="HQG306"/>
      <c r="HQH306"/>
      <c r="HQI306"/>
      <c r="HQJ306"/>
      <c r="HQK306"/>
      <c r="HQL306"/>
      <c r="HQM306"/>
      <c r="HQN306"/>
      <c r="HQO306"/>
      <c r="HQP306"/>
      <c r="HQQ306"/>
      <c r="HQR306"/>
      <c r="HQS306"/>
      <c r="HQT306"/>
      <c r="HQU306"/>
      <c r="HQV306"/>
      <c r="HQW306"/>
      <c r="HQX306"/>
      <c r="HQY306"/>
      <c r="HQZ306"/>
      <c r="HRA306"/>
      <c r="HRB306"/>
      <c r="HRC306"/>
      <c r="HRD306"/>
      <c r="HRE306"/>
      <c r="HRF306"/>
      <c r="HRG306"/>
      <c r="HRH306"/>
      <c r="HRI306"/>
      <c r="HRJ306"/>
      <c r="HRK306"/>
      <c r="HRL306"/>
      <c r="HRM306"/>
      <c r="HRN306"/>
      <c r="HRO306"/>
      <c r="HRP306"/>
      <c r="HRQ306"/>
      <c r="HRR306"/>
      <c r="HRS306"/>
      <c r="HRT306"/>
      <c r="HRU306"/>
      <c r="HRV306"/>
      <c r="HRW306"/>
      <c r="HRX306"/>
      <c r="HRY306"/>
      <c r="HRZ306"/>
      <c r="HSA306"/>
      <c r="HSB306"/>
      <c r="HSC306"/>
      <c r="HSD306"/>
      <c r="HSE306"/>
      <c r="HSF306"/>
      <c r="HSG306"/>
      <c r="HSH306"/>
      <c r="HSI306"/>
      <c r="HSJ306"/>
      <c r="HSK306"/>
      <c r="HSL306"/>
      <c r="HSM306"/>
      <c r="HSN306"/>
      <c r="HSO306"/>
      <c r="HSP306"/>
      <c r="HSQ306"/>
      <c r="HSR306"/>
      <c r="HSS306"/>
      <c r="HST306"/>
      <c r="HSU306"/>
      <c r="HSV306"/>
      <c r="HSW306"/>
      <c r="HSX306"/>
      <c r="HSY306"/>
      <c r="HSZ306"/>
      <c r="HTA306"/>
      <c r="HTB306"/>
      <c r="HTC306"/>
      <c r="HTD306"/>
      <c r="HTE306"/>
      <c r="HTF306"/>
      <c r="HTG306"/>
      <c r="HTH306"/>
      <c r="HTI306"/>
      <c r="HTJ306"/>
      <c r="HTK306"/>
      <c r="HTL306"/>
      <c r="HTM306"/>
      <c r="HTN306"/>
      <c r="HTO306"/>
      <c r="HTP306"/>
      <c r="HTQ306"/>
      <c r="HTR306"/>
      <c r="HTS306"/>
      <c r="HTT306"/>
      <c r="HTU306"/>
      <c r="HTV306"/>
      <c r="HTW306"/>
      <c r="HTX306"/>
      <c r="HTY306"/>
      <c r="HTZ306"/>
      <c r="HUA306"/>
      <c r="HUB306"/>
      <c r="HUC306"/>
      <c r="HUD306"/>
      <c r="HUE306"/>
      <c r="HUF306"/>
      <c r="HUG306"/>
      <c r="HUH306"/>
      <c r="HUI306"/>
      <c r="HUJ306"/>
      <c r="HUK306"/>
      <c r="HUL306"/>
      <c r="HUM306"/>
      <c r="HUN306"/>
      <c r="HUO306"/>
      <c r="HUP306"/>
      <c r="HUQ306"/>
      <c r="HUR306"/>
      <c r="HUS306"/>
      <c r="HUT306"/>
      <c r="HUU306"/>
      <c r="HUV306"/>
      <c r="HUW306"/>
      <c r="HUX306"/>
      <c r="HUY306"/>
      <c r="HUZ306"/>
      <c r="HVA306"/>
      <c r="HVB306"/>
      <c r="HVC306"/>
      <c r="HVD306"/>
      <c r="HVE306"/>
      <c r="HVF306"/>
      <c r="HVG306"/>
      <c r="HVH306"/>
      <c r="HVI306"/>
      <c r="HVJ306"/>
      <c r="HVK306"/>
      <c r="HVL306"/>
      <c r="HVM306"/>
      <c r="HVN306"/>
      <c r="HVO306"/>
      <c r="HVP306"/>
      <c r="HVQ306"/>
      <c r="HVR306"/>
      <c r="HVS306"/>
      <c r="HVT306"/>
      <c r="HVU306"/>
      <c r="HVV306"/>
      <c r="HVW306"/>
      <c r="HVX306"/>
      <c r="HVY306"/>
      <c r="HVZ306"/>
      <c r="HWA306"/>
      <c r="HWB306"/>
      <c r="HWC306"/>
      <c r="HWD306"/>
      <c r="HWE306"/>
      <c r="HWF306"/>
      <c r="HWG306"/>
      <c r="HWH306"/>
      <c r="HWI306"/>
      <c r="HWJ306"/>
      <c r="HWK306"/>
      <c r="HWL306"/>
      <c r="HWM306"/>
      <c r="HWN306"/>
      <c r="HWO306"/>
      <c r="HWP306"/>
      <c r="HWQ306"/>
      <c r="HWR306"/>
      <c r="HWS306"/>
      <c r="HWT306"/>
      <c r="HWU306"/>
      <c r="HWV306"/>
      <c r="HWW306"/>
      <c r="HWX306"/>
      <c r="HWY306"/>
      <c r="HWZ306"/>
      <c r="HXA306"/>
      <c r="HXB306"/>
      <c r="HXC306"/>
      <c r="HXD306"/>
      <c r="HXE306"/>
      <c r="HXF306"/>
      <c r="HXG306"/>
      <c r="HXH306"/>
      <c r="HXI306"/>
      <c r="HXJ306"/>
      <c r="HXK306"/>
      <c r="HXL306"/>
      <c r="HXM306"/>
      <c r="HXN306"/>
      <c r="HXO306"/>
      <c r="HXP306"/>
      <c r="HXQ306"/>
      <c r="HXR306"/>
      <c r="HXS306"/>
      <c r="HXT306"/>
      <c r="HXU306"/>
      <c r="HXV306"/>
      <c r="HXW306"/>
      <c r="HXX306"/>
      <c r="HXY306"/>
      <c r="HXZ306"/>
      <c r="HYA306"/>
      <c r="HYB306"/>
      <c r="HYC306"/>
      <c r="HYD306"/>
      <c r="HYE306"/>
      <c r="HYF306"/>
      <c r="HYG306"/>
      <c r="HYH306"/>
      <c r="HYI306"/>
      <c r="HYJ306"/>
      <c r="HYK306"/>
      <c r="HYL306"/>
      <c r="HYM306"/>
      <c r="HYN306"/>
      <c r="HYO306"/>
      <c r="HYP306"/>
      <c r="HYQ306"/>
      <c r="HYR306"/>
      <c r="HYS306"/>
      <c r="HYT306"/>
      <c r="HYU306"/>
      <c r="HYV306"/>
      <c r="HYW306"/>
      <c r="HYX306"/>
      <c r="HYY306"/>
      <c r="HYZ306"/>
      <c r="HZA306"/>
      <c r="HZB306"/>
      <c r="HZC306"/>
      <c r="HZD306"/>
      <c r="HZE306"/>
      <c r="HZF306"/>
      <c r="HZG306"/>
      <c r="HZH306"/>
      <c r="HZI306"/>
      <c r="HZJ306"/>
      <c r="HZK306"/>
      <c r="HZL306"/>
      <c r="HZM306"/>
      <c r="HZN306"/>
      <c r="HZO306"/>
      <c r="HZP306"/>
      <c r="HZQ306"/>
      <c r="HZR306"/>
      <c r="HZS306"/>
      <c r="HZT306"/>
      <c r="HZU306"/>
      <c r="HZV306"/>
      <c r="HZW306"/>
      <c r="HZX306"/>
      <c r="HZY306"/>
      <c r="HZZ306"/>
      <c r="IAA306"/>
      <c r="IAB306"/>
      <c r="IAC306"/>
      <c r="IAD306"/>
      <c r="IAE306"/>
      <c r="IAF306"/>
      <c r="IAG306"/>
      <c r="IAH306"/>
      <c r="IAI306"/>
      <c r="IAJ306"/>
      <c r="IAK306"/>
      <c r="IAL306"/>
      <c r="IAM306"/>
      <c r="IAN306"/>
      <c r="IAO306"/>
      <c r="IAP306"/>
      <c r="IAQ306"/>
      <c r="IAR306"/>
      <c r="IAS306"/>
      <c r="IAT306"/>
      <c r="IAU306"/>
      <c r="IAV306"/>
      <c r="IAW306"/>
      <c r="IAX306"/>
      <c r="IAY306"/>
      <c r="IAZ306"/>
      <c r="IBA306"/>
      <c r="IBB306"/>
      <c r="IBC306"/>
      <c r="IBD306"/>
      <c r="IBE306"/>
      <c r="IBF306"/>
      <c r="IBG306"/>
      <c r="IBH306"/>
      <c r="IBI306"/>
      <c r="IBJ306"/>
      <c r="IBK306"/>
      <c r="IBL306"/>
      <c r="IBM306"/>
      <c r="IBN306"/>
      <c r="IBO306"/>
      <c r="IBP306"/>
      <c r="IBQ306"/>
      <c r="IBR306"/>
      <c r="IBS306"/>
      <c r="IBT306"/>
      <c r="IBU306"/>
      <c r="IBV306"/>
      <c r="IBW306"/>
      <c r="IBX306"/>
      <c r="IBY306"/>
      <c r="IBZ306"/>
      <c r="ICA306"/>
      <c r="ICB306"/>
      <c r="ICC306"/>
      <c r="ICD306"/>
      <c r="ICE306"/>
      <c r="ICF306"/>
      <c r="ICG306"/>
      <c r="ICH306"/>
      <c r="ICI306"/>
      <c r="ICJ306"/>
      <c r="ICK306"/>
      <c r="ICL306"/>
      <c r="ICM306"/>
      <c r="ICN306"/>
      <c r="ICO306"/>
      <c r="ICP306"/>
      <c r="ICQ306"/>
      <c r="ICR306"/>
      <c r="ICS306"/>
      <c r="ICT306"/>
      <c r="ICU306"/>
      <c r="ICV306"/>
      <c r="ICW306"/>
      <c r="ICX306"/>
      <c r="ICY306"/>
      <c r="ICZ306"/>
      <c r="IDA306"/>
      <c r="IDB306"/>
      <c r="IDC306"/>
      <c r="IDD306"/>
      <c r="IDE306"/>
      <c r="IDF306"/>
      <c r="IDG306"/>
      <c r="IDH306"/>
      <c r="IDI306"/>
      <c r="IDJ306"/>
      <c r="IDK306"/>
      <c r="IDL306"/>
      <c r="IDM306"/>
      <c r="IDN306"/>
      <c r="IDO306"/>
      <c r="IDP306"/>
      <c r="IDQ306"/>
      <c r="IDR306"/>
      <c r="IDS306"/>
      <c r="IDT306"/>
      <c r="IDU306"/>
      <c r="IDV306"/>
      <c r="IDW306"/>
      <c r="IDX306"/>
      <c r="IDY306"/>
      <c r="IDZ306"/>
      <c r="IEA306"/>
      <c r="IEB306"/>
      <c r="IEC306"/>
      <c r="IED306"/>
      <c r="IEE306"/>
      <c r="IEF306"/>
      <c r="IEG306"/>
      <c r="IEH306"/>
      <c r="IEI306"/>
      <c r="IEJ306"/>
      <c r="IEK306"/>
      <c r="IEL306"/>
      <c r="IEM306"/>
      <c r="IEN306"/>
      <c r="IEO306"/>
      <c r="IEP306"/>
      <c r="IEQ306"/>
      <c r="IER306"/>
      <c r="IES306"/>
      <c r="IET306"/>
      <c r="IEU306"/>
      <c r="IEV306"/>
      <c r="IEW306"/>
      <c r="IEX306"/>
      <c r="IEY306"/>
      <c r="IEZ306"/>
      <c r="IFA306"/>
      <c r="IFB306"/>
      <c r="IFC306"/>
      <c r="IFD306"/>
      <c r="IFE306"/>
      <c r="IFF306"/>
      <c r="IFG306"/>
      <c r="IFH306"/>
      <c r="IFI306"/>
      <c r="IFJ306"/>
      <c r="IFK306"/>
      <c r="IFL306"/>
      <c r="IFM306"/>
      <c r="IFN306"/>
      <c r="IFO306"/>
      <c r="IFP306"/>
      <c r="IFQ306"/>
      <c r="IFR306"/>
      <c r="IFS306"/>
      <c r="IFT306"/>
      <c r="IFU306"/>
      <c r="IFV306"/>
      <c r="IFW306"/>
      <c r="IFX306"/>
      <c r="IFY306"/>
      <c r="IFZ306"/>
      <c r="IGA306"/>
      <c r="IGB306"/>
      <c r="IGC306"/>
      <c r="IGD306"/>
      <c r="IGE306"/>
      <c r="IGF306"/>
      <c r="IGG306"/>
      <c r="IGH306"/>
      <c r="IGI306"/>
      <c r="IGJ306"/>
      <c r="IGK306"/>
      <c r="IGL306"/>
      <c r="IGM306"/>
      <c r="IGN306"/>
      <c r="IGO306"/>
      <c r="IGP306"/>
      <c r="IGQ306"/>
      <c r="IGR306"/>
      <c r="IGS306"/>
      <c r="IGT306"/>
      <c r="IGU306"/>
      <c r="IGV306"/>
      <c r="IGW306"/>
      <c r="IGX306"/>
      <c r="IGY306"/>
      <c r="IGZ306"/>
      <c r="IHA306"/>
      <c r="IHB306"/>
      <c r="IHC306"/>
      <c r="IHD306"/>
      <c r="IHE306"/>
      <c r="IHF306"/>
      <c r="IHG306"/>
      <c r="IHH306"/>
      <c r="IHI306"/>
      <c r="IHJ306"/>
      <c r="IHK306"/>
      <c r="IHL306"/>
      <c r="IHM306"/>
      <c r="IHN306"/>
      <c r="IHO306"/>
      <c r="IHP306"/>
      <c r="IHQ306"/>
      <c r="IHR306"/>
      <c r="IHS306"/>
      <c r="IHT306"/>
      <c r="IHU306"/>
      <c r="IHV306"/>
      <c r="IHW306"/>
      <c r="IHX306"/>
      <c r="IHY306"/>
      <c r="IHZ306"/>
      <c r="IIA306"/>
      <c r="IIB306"/>
      <c r="IIC306"/>
      <c r="IID306"/>
      <c r="IIE306"/>
      <c r="IIF306"/>
      <c r="IIG306"/>
      <c r="IIH306"/>
      <c r="III306"/>
      <c r="IIJ306"/>
      <c r="IIK306"/>
      <c r="IIL306"/>
      <c r="IIM306"/>
      <c r="IIN306"/>
      <c r="IIO306"/>
      <c r="IIP306"/>
      <c r="IIQ306"/>
      <c r="IIR306"/>
      <c r="IIS306"/>
      <c r="IIT306"/>
      <c r="IIU306"/>
      <c r="IIV306"/>
      <c r="IIW306"/>
      <c r="IIX306"/>
      <c r="IIY306"/>
      <c r="IIZ306"/>
      <c r="IJA306"/>
      <c r="IJB306"/>
      <c r="IJC306"/>
      <c r="IJD306"/>
      <c r="IJE306"/>
      <c r="IJF306"/>
      <c r="IJG306"/>
      <c r="IJH306"/>
      <c r="IJI306"/>
      <c r="IJJ306"/>
      <c r="IJK306"/>
      <c r="IJL306"/>
      <c r="IJM306"/>
      <c r="IJN306"/>
      <c r="IJO306"/>
      <c r="IJP306"/>
      <c r="IJQ306"/>
      <c r="IJR306"/>
      <c r="IJS306"/>
      <c r="IJT306"/>
      <c r="IJU306"/>
      <c r="IJV306"/>
      <c r="IJW306"/>
      <c r="IJX306"/>
      <c r="IJY306"/>
      <c r="IJZ306"/>
      <c r="IKA306"/>
      <c r="IKB306"/>
      <c r="IKC306"/>
      <c r="IKD306"/>
      <c r="IKE306"/>
      <c r="IKF306"/>
      <c r="IKG306"/>
      <c r="IKH306"/>
      <c r="IKI306"/>
      <c r="IKJ306"/>
      <c r="IKK306"/>
      <c r="IKL306"/>
      <c r="IKM306"/>
      <c r="IKN306"/>
      <c r="IKO306"/>
      <c r="IKP306"/>
      <c r="IKQ306"/>
      <c r="IKR306"/>
      <c r="IKS306"/>
      <c r="IKT306"/>
      <c r="IKU306"/>
      <c r="IKV306"/>
      <c r="IKW306"/>
      <c r="IKX306"/>
      <c r="IKY306"/>
      <c r="IKZ306"/>
      <c r="ILA306"/>
      <c r="ILB306"/>
      <c r="ILC306"/>
      <c r="ILD306"/>
      <c r="ILE306"/>
      <c r="ILF306"/>
      <c r="ILG306"/>
      <c r="ILH306"/>
      <c r="ILI306"/>
      <c r="ILJ306"/>
      <c r="ILK306"/>
      <c r="ILL306"/>
      <c r="ILM306"/>
      <c r="ILN306"/>
      <c r="ILO306"/>
      <c r="ILP306"/>
      <c r="ILQ306"/>
      <c r="ILR306"/>
      <c r="ILS306"/>
      <c r="ILT306"/>
      <c r="ILU306"/>
      <c r="ILV306"/>
      <c r="ILW306"/>
      <c r="ILX306"/>
      <c r="ILY306"/>
      <c r="ILZ306"/>
      <c r="IMA306"/>
      <c r="IMB306"/>
      <c r="IMC306"/>
      <c r="IMD306"/>
      <c r="IME306"/>
      <c r="IMF306"/>
      <c r="IMG306"/>
      <c r="IMH306"/>
      <c r="IMI306"/>
      <c r="IMJ306"/>
      <c r="IMK306"/>
      <c r="IML306"/>
      <c r="IMM306"/>
      <c r="IMN306"/>
      <c r="IMO306"/>
      <c r="IMP306"/>
      <c r="IMQ306"/>
      <c r="IMR306"/>
      <c r="IMS306"/>
      <c r="IMT306"/>
      <c r="IMU306"/>
      <c r="IMV306"/>
      <c r="IMW306"/>
      <c r="IMX306"/>
      <c r="IMY306"/>
      <c r="IMZ306"/>
      <c r="INA306"/>
      <c r="INB306"/>
      <c r="INC306"/>
      <c r="IND306"/>
      <c r="INE306"/>
      <c r="INF306"/>
      <c r="ING306"/>
      <c r="INH306"/>
      <c r="INI306"/>
      <c r="INJ306"/>
      <c r="INK306"/>
      <c r="INL306"/>
      <c r="INM306"/>
      <c r="INN306"/>
      <c r="INO306"/>
      <c r="INP306"/>
      <c r="INQ306"/>
      <c r="INR306"/>
      <c r="INS306"/>
      <c r="INT306"/>
      <c r="INU306"/>
      <c r="INV306"/>
      <c r="INW306"/>
      <c r="INX306"/>
      <c r="INY306"/>
      <c r="INZ306"/>
      <c r="IOA306"/>
      <c r="IOB306"/>
      <c r="IOC306"/>
      <c r="IOD306"/>
      <c r="IOE306"/>
      <c r="IOF306"/>
      <c r="IOG306"/>
      <c r="IOH306"/>
      <c r="IOI306"/>
      <c r="IOJ306"/>
      <c r="IOK306"/>
      <c r="IOL306"/>
      <c r="IOM306"/>
      <c r="ION306"/>
      <c r="IOO306"/>
      <c r="IOP306"/>
      <c r="IOQ306"/>
      <c r="IOR306"/>
      <c r="IOS306"/>
      <c r="IOT306"/>
      <c r="IOU306"/>
      <c r="IOV306"/>
      <c r="IOW306"/>
      <c r="IOX306"/>
      <c r="IOY306"/>
      <c r="IOZ306"/>
      <c r="IPA306"/>
      <c r="IPB306"/>
      <c r="IPC306"/>
      <c r="IPD306"/>
      <c r="IPE306"/>
      <c r="IPF306"/>
      <c r="IPG306"/>
      <c r="IPH306"/>
      <c r="IPI306"/>
      <c r="IPJ306"/>
      <c r="IPK306"/>
      <c r="IPL306"/>
      <c r="IPM306"/>
      <c r="IPN306"/>
      <c r="IPO306"/>
      <c r="IPP306"/>
      <c r="IPQ306"/>
      <c r="IPR306"/>
      <c r="IPS306"/>
      <c r="IPT306"/>
      <c r="IPU306"/>
      <c r="IPV306"/>
      <c r="IPW306"/>
      <c r="IPX306"/>
      <c r="IPY306"/>
      <c r="IPZ306"/>
      <c r="IQA306"/>
      <c r="IQB306"/>
      <c r="IQC306"/>
      <c r="IQD306"/>
      <c r="IQE306"/>
      <c r="IQF306"/>
      <c r="IQG306"/>
      <c r="IQH306"/>
      <c r="IQI306"/>
      <c r="IQJ306"/>
      <c r="IQK306"/>
      <c r="IQL306"/>
      <c r="IQM306"/>
      <c r="IQN306"/>
      <c r="IQO306"/>
      <c r="IQP306"/>
      <c r="IQQ306"/>
      <c r="IQR306"/>
      <c r="IQS306"/>
      <c r="IQT306"/>
      <c r="IQU306"/>
      <c r="IQV306"/>
      <c r="IQW306"/>
      <c r="IQX306"/>
      <c r="IQY306"/>
      <c r="IQZ306"/>
      <c r="IRA306"/>
      <c r="IRB306"/>
      <c r="IRC306"/>
      <c r="IRD306"/>
      <c r="IRE306"/>
      <c r="IRF306"/>
      <c r="IRG306"/>
      <c r="IRH306"/>
      <c r="IRI306"/>
      <c r="IRJ306"/>
      <c r="IRK306"/>
      <c r="IRL306"/>
      <c r="IRM306"/>
      <c r="IRN306"/>
      <c r="IRO306"/>
      <c r="IRP306"/>
      <c r="IRQ306"/>
      <c r="IRR306"/>
      <c r="IRS306"/>
      <c r="IRT306"/>
      <c r="IRU306"/>
      <c r="IRV306"/>
      <c r="IRW306"/>
      <c r="IRX306"/>
      <c r="IRY306"/>
      <c r="IRZ306"/>
      <c r="ISA306"/>
      <c r="ISB306"/>
      <c r="ISC306"/>
      <c r="ISD306"/>
      <c r="ISE306"/>
      <c r="ISF306"/>
      <c r="ISG306"/>
      <c r="ISH306"/>
      <c r="ISI306"/>
      <c r="ISJ306"/>
      <c r="ISK306"/>
      <c r="ISL306"/>
      <c r="ISM306"/>
      <c r="ISN306"/>
      <c r="ISO306"/>
      <c r="ISP306"/>
      <c r="ISQ306"/>
      <c r="ISR306"/>
      <c r="ISS306"/>
      <c r="IST306"/>
      <c r="ISU306"/>
      <c r="ISV306"/>
      <c r="ISW306"/>
      <c r="ISX306"/>
      <c r="ISY306"/>
      <c r="ISZ306"/>
      <c r="ITA306"/>
      <c r="ITB306"/>
      <c r="ITC306"/>
      <c r="ITD306"/>
      <c r="ITE306"/>
      <c r="ITF306"/>
      <c r="ITG306"/>
      <c r="ITH306"/>
      <c r="ITI306"/>
      <c r="ITJ306"/>
      <c r="ITK306"/>
      <c r="ITL306"/>
      <c r="ITM306"/>
      <c r="ITN306"/>
      <c r="ITO306"/>
      <c r="ITP306"/>
      <c r="ITQ306"/>
      <c r="ITR306"/>
      <c r="ITS306"/>
      <c r="ITT306"/>
      <c r="ITU306"/>
      <c r="ITV306"/>
      <c r="ITW306"/>
      <c r="ITX306"/>
      <c r="ITY306"/>
      <c r="ITZ306"/>
      <c r="IUA306"/>
      <c r="IUB306"/>
      <c r="IUC306"/>
      <c r="IUD306"/>
      <c r="IUE306"/>
      <c r="IUF306"/>
      <c r="IUG306"/>
      <c r="IUH306"/>
      <c r="IUI306"/>
      <c r="IUJ306"/>
      <c r="IUK306"/>
      <c r="IUL306"/>
      <c r="IUM306"/>
      <c r="IUN306"/>
      <c r="IUO306"/>
      <c r="IUP306"/>
      <c r="IUQ306"/>
      <c r="IUR306"/>
      <c r="IUS306"/>
      <c r="IUT306"/>
      <c r="IUU306"/>
      <c r="IUV306"/>
      <c r="IUW306"/>
      <c r="IUX306"/>
      <c r="IUY306"/>
      <c r="IUZ306"/>
      <c r="IVA306"/>
      <c r="IVB306"/>
      <c r="IVC306"/>
      <c r="IVD306"/>
      <c r="IVE306"/>
      <c r="IVF306"/>
      <c r="IVG306"/>
      <c r="IVH306"/>
      <c r="IVI306"/>
      <c r="IVJ306"/>
      <c r="IVK306"/>
      <c r="IVL306"/>
      <c r="IVM306"/>
      <c r="IVN306"/>
      <c r="IVO306"/>
      <c r="IVP306"/>
      <c r="IVQ306"/>
      <c r="IVR306"/>
      <c r="IVS306"/>
      <c r="IVT306"/>
      <c r="IVU306"/>
      <c r="IVV306"/>
      <c r="IVW306"/>
      <c r="IVX306"/>
      <c r="IVY306"/>
      <c r="IVZ306"/>
      <c r="IWA306"/>
      <c r="IWB306"/>
      <c r="IWC306"/>
      <c r="IWD306"/>
      <c r="IWE306"/>
      <c r="IWF306"/>
      <c r="IWG306"/>
      <c r="IWH306"/>
      <c r="IWI306"/>
      <c r="IWJ306"/>
      <c r="IWK306"/>
      <c r="IWL306"/>
      <c r="IWM306"/>
      <c r="IWN306"/>
      <c r="IWO306"/>
      <c r="IWP306"/>
      <c r="IWQ306"/>
      <c r="IWR306"/>
      <c r="IWS306"/>
      <c r="IWT306"/>
      <c r="IWU306"/>
      <c r="IWV306"/>
      <c r="IWW306"/>
      <c r="IWX306"/>
      <c r="IWY306"/>
      <c r="IWZ306"/>
      <c r="IXA306"/>
      <c r="IXB306"/>
      <c r="IXC306"/>
      <c r="IXD306"/>
      <c r="IXE306"/>
      <c r="IXF306"/>
      <c r="IXG306"/>
      <c r="IXH306"/>
      <c r="IXI306"/>
      <c r="IXJ306"/>
      <c r="IXK306"/>
      <c r="IXL306"/>
      <c r="IXM306"/>
      <c r="IXN306"/>
      <c r="IXO306"/>
      <c r="IXP306"/>
      <c r="IXQ306"/>
      <c r="IXR306"/>
      <c r="IXS306"/>
      <c r="IXT306"/>
      <c r="IXU306"/>
      <c r="IXV306"/>
      <c r="IXW306"/>
      <c r="IXX306"/>
      <c r="IXY306"/>
      <c r="IXZ306"/>
      <c r="IYA306"/>
      <c r="IYB306"/>
      <c r="IYC306"/>
      <c r="IYD306"/>
      <c r="IYE306"/>
      <c r="IYF306"/>
      <c r="IYG306"/>
      <c r="IYH306"/>
      <c r="IYI306"/>
      <c r="IYJ306"/>
      <c r="IYK306"/>
      <c r="IYL306"/>
      <c r="IYM306"/>
      <c r="IYN306"/>
      <c r="IYO306"/>
      <c r="IYP306"/>
      <c r="IYQ306"/>
      <c r="IYR306"/>
      <c r="IYS306"/>
      <c r="IYT306"/>
      <c r="IYU306"/>
      <c r="IYV306"/>
      <c r="IYW306"/>
      <c r="IYX306"/>
      <c r="IYY306"/>
      <c r="IYZ306"/>
      <c r="IZA306"/>
      <c r="IZB306"/>
      <c r="IZC306"/>
      <c r="IZD306"/>
      <c r="IZE306"/>
      <c r="IZF306"/>
      <c r="IZG306"/>
      <c r="IZH306"/>
      <c r="IZI306"/>
      <c r="IZJ306"/>
      <c r="IZK306"/>
      <c r="IZL306"/>
      <c r="IZM306"/>
      <c r="IZN306"/>
      <c r="IZO306"/>
      <c r="IZP306"/>
      <c r="IZQ306"/>
      <c r="IZR306"/>
      <c r="IZS306"/>
      <c r="IZT306"/>
      <c r="IZU306"/>
      <c r="IZV306"/>
      <c r="IZW306"/>
      <c r="IZX306"/>
      <c r="IZY306"/>
      <c r="IZZ306"/>
      <c r="JAA306"/>
      <c r="JAB306"/>
      <c r="JAC306"/>
      <c r="JAD306"/>
      <c r="JAE306"/>
      <c r="JAF306"/>
      <c r="JAG306"/>
      <c r="JAH306"/>
      <c r="JAI306"/>
      <c r="JAJ306"/>
      <c r="JAK306"/>
      <c r="JAL306"/>
      <c r="JAM306"/>
      <c r="JAN306"/>
      <c r="JAO306"/>
      <c r="JAP306"/>
      <c r="JAQ306"/>
      <c r="JAR306"/>
      <c r="JAS306"/>
      <c r="JAT306"/>
      <c r="JAU306"/>
      <c r="JAV306"/>
      <c r="JAW306"/>
      <c r="JAX306"/>
      <c r="JAY306"/>
      <c r="JAZ306"/>
      <c r="JBA306"/>
      <c r="JBB306"/>
      <c r="JBC306"/>
      <c r="JBD306"/>
      <c r="JBE306"/>
      <c r="JBF306"/>
      <c r="JBG306"/>
      <c r="JBH306"/>
      <c r="JBI306"/>
      <c r="JBJ306"/>
      <c r="JBK306"/>
      <c r="JBL306"/>
      <c r="JBM306"/>
      <c r="JBN306"/>
      <c r="JBO306"/>
      <c r="JBP306"/>
      <c r="JBQ306"/>
      <c r="JBR306"/>
      <c r="JBS306"/>
      <c r="JBT306"/>
      <c r="JBU306"/>
      <c r="JBV306"/>
      <c r="JBW306"/>
      <c r="JBX306"/>
      <c r="JBY306"/>
      <c r="JBZ306"/>
      <c r="JCA306"/>
      <c r="JCB306"/>
      <c r="JCC306"/>
      <c r="JCD306"/>
      <c r="JCE306"/>
      <c r="JCF306"/>
      <c r="JCG306"/>
      <c r="JCH306"/>
      <c r="JCI306"/>
      <c r="JCJ306"/>
      <c r="JCK306"/>
      <c r="JCL306"/>
      <c r="JCM306"/>
      <c r="JCN306"/>
      <c r="JCO306"/>
      <c r="JCP306"/>
      <c r="JCQ306"/>
      <c r="JCR306"/>
      <c r="JCS306"/>
      <c r="JCT306"/>
      <c r="JCU306"/>
      <c r="JCV306"/>
      <c r="JCW306"/>
      <c r="JCX306"/>
      <c r="JCY306"/>
      <c r="JCZ306"/>
      <c r="JDA306"/>
      <c r="JDB306"/>
      <c r="JDC306"/>
      <c r="JDD306"/>
      <c r="JDE306"/>
      <c r="JDF306"/>
      <c r="JDG306"/>
      <c r="JDH306"/>
      <c r="JDI306"/>
      <c r="JDJ306"/>
      <c r="JDK306"/>
      <c r="JDL306"/>
      <c r="JDM306"/>
      <c r="JDN306"/>
      <c r="JDO306"/>
      <c r="JDP306"/>
      <c r="JDQ306"/>
      <c r="JDR306"/>
      <c r="JDS306"/>
      <c r="JDT306"/>
      <c r="JDU306"/>
      <c r="JDV306"/>
      <c r="JDW306"/>
      <c r="JDX306"/>
      <c r="JDY306"/>
      <c r="JDZ306"/>
      <c r="JEA306"/>
      <c r="JEB306"/>
      <c r="JEC306"/>
      <c r="JED306"/>
      <c r="JEE306"/>
      <c r="JEF306"/>
      <c r="JEG306"/>
      <c r="JEH306"/>
      <c r="JEI306"/>
      <c r="JEJ306"/>
      <c r="JEK306"/>
      <c r="JEL306"/>
      <c r="JEM306"/>
      <c r="JEN306"/>
      <c r="JEO306"/>
      <c r="JEP306"/>
      <c r="JEQ306"/>
      <c r="JER306"/>
      <c r="JES306"/>
      <c r="JET306"/>
      <c r="JEU306"/>
      <c r="JEV306"/>
      <c r="JEW306"/>
      <c r="JEX306"/>
      <c r="JEY306"/>
      <c r="JEZ306"/>
      <c r="JFA306"/>
      <c r="JFB306"/>
      <c r="JFC306"/>
      <c r="JFD306"/>
      <c r="JFE306"/>
      <c r="JFF306"/>
      <c r="JFG306"/>
      <c r="JFH306"/>
      <c r="JFI306"/>
      <c r="JFJ306"/>
      <c r="JFK306"/>
      <c r="JFL306"/>
      <c r="JFM306"/>
      <c r="JFN306"/>
      <c r="JFO306"/>
      <c r="JFP306"/>
      <c r="JFQ306"/>
      <c r="JFR306"/>
      <c r="JFS306"/>
      <c r="JFT306"/>
      <c r="JFU306"/>
      <c r="JFV306"/>
      <c r="JFW306"/>
      <c r="JFX306"/>
      <c r="JFY306"/>
      <c r="JFZ306"/>
      <c r="JGA306"/>
      <c r="JGB306"/>
      <c r="JGC306"/>
      <c r="JGD306"/>
      <c r="JGE306"/>
      <c r="JGF306"/>
      <c r="JGG306"/>
      <c r="JGH306"/>
      <c r="JGI306"/>
      <c r="JGJ306"/>
      <c r="JGK306"/>
      <c r="JGL306"/>
      <c r="JGM306"/>
      <c r="JGN306"/>
      <c r="JGO306"/>
      <c r="JGP306"/>
      <c r="JGQ306"/>
      <c r="JGR306"/>
      <c r="JGS306"/>
      <c r="JGT306"/>
      <c r="JGU306"/>
      <c r="JGV306"/>
      <c r="JGW306"/>
      <c r="JGX306"/>
      <c r="JGY306"/>
      <c r="JGZ306"/>
      <c r="JHA306"/>
      <c r="JHB306"/>
      <c r="JHC306"/>
      <c r="JHD306"/>
      <c r="JHE306"/>
      <c r="JHF306"/>
      <c r="JHG306"/>
      <c r="JHH306"/>
      <c r="JHI306"/>
      <c r="JHJ306"/>
      <c r="JHK306"/>
      <c r="JHL306"/>
      <c r="JHM306"/>
      <c r="JHN306"/>
      <c r="JHO306"/>
      <c r="JHP306"/>
      <c r="JHQ306"/>
      <c r="JHR306"/>
      <c r="JHS306"/>
      <c r="JHT306"/>
      <c r="JHU306"/>
      <c r="JHV306"/>
      <c r="JHW306"/>
      <c r="JHX306"/>
      <c r="JHY306"/>
      <c r="JHZ306"/>
      <c r="JIA306"/>
      <c r="JIB306"/>
      <c r="JIC306"/>
      <c r="JID306"/>
      <c r="JIE306"/>
      <c r="JIF306"/>
      <c r="JIG306"/>
      <c r="JIH306"/>
      <c r="JII306"/>
      <c r="JIJ306"/>
      <c r="JIK306"/>
      <c r="JIL306"/>
      <c r="JIM306"/>
      <c r="JIN306"/>
      <c r="JIO306"/>
      <c r="JIP306"/>
      <c r="JIQ306"/>
      <c r="JIR306"/>
      <c r="JIS306"/>
      <c r="JIT306"/>
      <c r="JIU306"/>
      <c r="JIV306"/>
      <c r="JIW306"/>
      <c r="JIX306"/>
      <c r="JIY306"/>
      <c r="JIZ306"/>
      <c r="JJA306"/>
      <c r="JJB306"/>
      <c r="JJC306"/>
      <c r="JJD306"/>
      <c r="JJE306"/>
      <c r="JJF306"/>
      <c r="JJG306"/>
      <c r="JJH306"/>
      <c r="JJI306"/>
      <c r="JJJ306"/>
      <c r="JJK306"/>
      <c r="JJL306"/>
      <c r="JJM306"/>
      <c r="JJN306"/>
      <c r="JJO306"/>
      <c r="JJP306"/>
      <c r="JJQ306"/>
      <c r="JJR306"/>
      <c r="JJS306"/>
      <c r="JJT306"/>
      <c r="JJU306"/>
      <c r="JJV306"/>
      <c r="JJW306"/>
      <c r="JJX306"/>
      <c r="JJY306"/>
      <c r="JJZ306"/>
      <c r="JKA306"/>
      <c r="JKB306"/>
      <c r="JKC306"/>
      <c r="JKD306"/>
      <c r="JKE306"/>
      <c r="JKF306"/>
      <c r="JKG306"/>
      <c r="JKH306"/>
      <c r="JKI306"/>
      <c r="JKJ306"/>
      <c r="JKK306"/>
      <c r="JKL306"/>
      <c r="JKM306"/>
      <c r="JKN306"/>
      <c r="JKO306"/>
      <c r="JKP306"/>
      <c r="JKQ306"/>
      <c r="JKR306"/>
      <c r="JKS306"/>
      <c r="JKT306"/>
      <c r="JKU306"/>
      <c r="JKV306"/>
      <c r="JKW306"/>
      <c r="JKX306"/>
      <c r="JKY306"/>
      <c r="JKZ306"/>
      <c r="JLA306"/>
      <c r="JLB306"/>
      <c r="JLC306"/>
      <c r="JLD306"/>
      <c r="JLE306"/>
      <c r="JLF306"/>
      <c r="JLG306"/>
      <c r="JLH306"/>
      <c r="JLI306"/>
      <c r="JLJ306"/>
      <c r="JLK306"/>
      <c r="JLL306"/>
      <c r="JLM306"/>
      <c r="JLN306"/>
      <c r="JLO306"/>
      <c r="JLP306"/>
      <c r="JLQ306"/>
      <c r="JLR306"/>
      <c r="JLS306"/>
      <c r="JLT306"/>
      <c r="JLU306"/>
      <c r="JLV306"/>
      <c r="JLW306"/>
      <c r="JLX306"/>
      <c r="JLY306"/>
      <c r="JLZ306"/>
      <c r="JMA306"/>
      <c r="JMB306"/>
      <c r="JMC306"/>
      <c r="JMD306"/>
      <c r="JME306"/>
      <c r="JMF306"/>
      <c r="JMG306"/>
      <c r="JMH306"/>
      <c r="JMI306"/>
      <c r="JMJ306"/>
      <c r="JMK306"/>
      <c r="JML306"/>
      <c r="JMM306"/>
      <c r="JMN306"/>
      <c r="JMO306"/>
      <c r="JMP306"/>
      <c r="JMQ306"/>
      <c r="JMR306"/>
      <c r="JMS306"/>
      <c r="JMT306"/>
      <c r="JMU306"/>
      <c r="JMV306"/>
      <c r="JMW306"/>
      <c r="JMX306"/>
      <c r="JMY306"/>
      <c r="JMZ306"/>
      <c r="JNA306"/>
      <c r="JNB306"/>
      <c r="JNC306"/>
      <c r="JND306"/>
      <c r="JNE306"/>
      <c r="JNF306"/>
      <c r="JNG306"/>
      <c r="JNH306"/>
      <c r="JNI306"/>
      <c r="JNJ306"/>
      <c r="JNK306"/>
      <c r="JNL306"/>
      <c r="JNM306"/>
      <c r="JNN306"/>
      <c r="JNO306"/>
      <c r="JNP306"/>
      <c r="JNQ306"/>
      <c r="JNR306"/>
      <c r="JNS306"/>
      <c r="JNT306"/>
      <c r="JNU306"/>
      <c r="JNV306"/>
      <c r="JNW306"/>
      <c r="JNX306"/>
      <c r="JNY306"/>
      <c r="JNZ306"/>
      <c r="JOA306"/>
      <c r="JOB306"/>
      <c r="JOC306"/>
      <c r="JOD306"/>
      <c r="JOE306"/>
      <c r="JOF306"/>
      <c r="JOG306"/>
      <c r="JOH306"/>
      <c r="JOI306"/>
      <c r="JOJ306"/>
      <c r="JOK306"/>
      <c r="JOL306"/>
      <c r="JOM306"/>
      <c r="JON306"/>
      <c r="JOO306"/>
      <c r="JOP306"/>
      <c r="JOQ306"/>
      <c r="JOR306"/>
      <c r="JOS306"/>
      <c r="JOT306"/>
      <c r="JOU306"/>
      <c r="JOV306"/>
      <c r="JOW306"/>
      <c r="JOX306"/>
      <c r="JOY306"/>
      <c r="JOZ306"/>
      <c r="JPA306"/>
      <c r="JPB306"/>
      <c r="JPC306"/>
      <c r="JPD306"/>
      <c r="JPE306"/>
      <c r="JPF306"/>
      <c r="JPG306"/>
      <c r="JPH306"/>
      <c r="JPI306"/>
      <c r="JPJ306"/>
      <c r="JPK306"/>
      <c r="JPL306"/>
      <c r="JPM306"/>
      <c r="JPN306"/>
      <c r="JPO306"/>
      <c r="JPP306"/>
      <c r="JPQ306"/>
      <c r="JPR306"/>
      <c r="JPS306"/>
      <c r="JPT306"/>
      <c r="JPU306"/>
      <c r="JPV306"/>
      <c r="JPW306"/>
      <c r="JPX306"/>
      <c r="JPY306"/>
      <c r="JPZ306"/>
      <c r="JQA306"/>
      <c r="JQB306"/>
      <c r="JQC306"/>
      <c r="JQD306"/>
      <c r="JQE306"/>
      <c r="JQF306"/>
      <c r="JQG306"/>
      <c r="JQH306"/>
      <c r="JQI306"/>
      <c r="JQJ306"/>
      <c r="JQK306"/>
      <c r="JQL306"/>
      <c r="JQM306"/>
      <c r="JQN306"/>
      <c r="JQO306"/>
      <c r="JQP306"/>
      <c r="JQQ306"/>
      <c r="JQR306"/>
      <c r="JQS306"/>
      <c r="JQT306"/>
      <c r="JQU306"/>
      <c r="JQV306"/>
      <c r="JQW306"/>
      <c r="JQX306"/>
      <c r="JQY306"/>
      <c r="JQZ306"/>
      <c r="JRA306"/>
      <c r="JRB306"/>
      <c r="JRC306"/>
      <c r="JRD306"/>
      <c r="JRE306"/>
      <c r="JRF306"/>
      <c r="JRG306"/>
      <c r="JRH306"/>
      <c r="JRI306"/>
      <c r="JRJ306"/>
      <c r="JRK306"/>
      <c r="JRL306"/>
      <c r="JRM306"/>
      <c r="JRN306"/>
      <c r="JRO306"/>
      <c r="JRP306"/>
      <c r="JRQ306"/>
      <c r="JRR306"/>
      <c r="JRS306"/>
      <c r="JRT306"/>
      <c r="JRU306"/>
      <c r="JRV306"/>
      <c r="JRW306"/>
      <c r="JRX306"/>
      <c r="JRY306"/>
      <c r="JRZ306"/>
      <c r="JSA306"/>
      <c r="JSB306"/>
      <c r="JSC306"/>
      <c r="JSD306"/>
      <c r="JSE306"/>
      <c r="JSF306"/>
      <c r="JSG306"/>
      <c r="JSH306"/>
      <c r="JSI306"/>
      <c r="JSJ306"/>
      <c r="JSK306"/>
      <c r="JSL306"/>
      <c r="JSM306"/>
      <c r="JSN306"/>
      <c r="JSO306"/>
      <c r="JSP306"/>
      <c r="JSQ306"/>
      <c r="JSR306"/>
      <c r="JSS306"/>
      <c r="JST306"/>
      <c r="JSU306"/>
      <c r="JSV306"/>
      <c r="JSW306"/>
      <c r="JSX306"/>
      <c r="JSY306"/>
      <c r="JSZ306"/>
      <c r="JTA306"/>
      <c r="JTB306"/>
      <c r="JTC306"/>
      <c r="JTD306"/>
      <c r="JTE306"/>
      <c r="JTF306"/>
      <c r="JTG306"/>
      <c r="JTH306"/>
      <c r="JTI306"/>
      <c r="JTJ306"/>
      <c r="JTK306"/>
      <c r="JTL306"/>
      <c r="JTM306"/>
      <c r="JTN306"/>
      <c r="JTO306"/>
      <c r="JTP306"/>
      <c r="JTQ306"/>
      <c r="JTR306"/>
      <c r="JTS306"/>
      <c r="JTT306"/>
      <c r="JTU306"/>
      <c r="JTV306"/>
      <c r="JTW306"/>
      <c r="JTX306"/>
      <c r="JTY306"/>
      <c r="JTZ306"/>
      <c r="JUA306"/>
      <c r="JUB306"/>
      <c r="JUC306"/>
      <c r="JUD306"/>
      <c r="JUE306"/>
      <c r="JUF306"/>
      <c r="JUG306"/>
      <c r="JUH306"/>
      <c r="JUI306"/>
      <c r="JUJ306"/>
      <c r="JUK306"/>
      <c r="JUL306"/>
      <c r="JUM306"/>
      <c r="JUN306"/>
      <c r="JUO306"/>
      <c r="JUP306"/>
      <c r="JUQ306"/>
      <c r="JUR306"/>
      <c r="JUS306"/>
      <c r="JUT306"/>
      <c r="JUU306"/>
      <c r="JUV306"/>
      <c r="JUW306"/>
      <c r="JUX306"/>
      <c r="JUY306"/>
      <c r="JUZ306"/>
      <c r="JVA306"/>
      <c r="JVB306"/>
      <c r="JVC306"/>
      <c r="JVD306"/>
      <c r="JVE306"/>
      <c r="JVF306"/>
      <c r="JVG306"/>
      <c r="JVH306"/>
      <c r="JVI306"/>
      <c r="JVJ306"/>
      <c r="JVK306"/>
      <c r="JVL306"/>
      <c r="JVM306"/>
      <c r="JVN306"/>
      <c r="JVO306"/>
      <c r="JVP306"/>
      <c r="JVQ306"/>
      <c r="JVR306"/>
      <c r="JVS306"/>
      <c r="JVT306"/>
      <c r="JVU306"/>
      <c r="JVV306"/>
      <c r="JVW306"/>
      <c r="JVX306"/>
      <c r="JVY306"/>
      <c r="JVZ306"/>
      <c r="JWA306"/>
      <c r="JWB306"/>
      <c r="JWC306"/>
      <c r="JWD306"/>
      <c r="JWE306"/>
      <c r="JWF306"/>
      <c r="JWG306"/>
      <c r="JWH306"/>
      <c r="JWI306"/>
      <c r="JWJ306"/>
      <c r="JWK306"/>
      <c r="JWL306"/>
      <c r="JWM306"/>
      <c r="JWN306"/>
      <c r="JWO306"/>
      <c r="JWP306"/>
      <c r="JWQ306"/>
      <c r="JWR306"/>
      <c r="JWS306"/>
      <c r="JWT306"/>
      <c r="JWU306"/>
      <c r="JWV306"/>
      <c r="JWW306"/>
      <c r="JWX306"/>
      <c r="JWY306"/>
      <c r="JWZ306"/>
      <c r="JXA306"/>
      <c r="JXB306"/>
      <c r="JXC306"/>
      <c r="JXD306"/>
      <c r="JXE306"/>
      <c r="JXF306"/>
      <c r="JXG306"/>
      <c r="JXH306"/>
      <c r="JXI306"/>
      <c r="JXJ306"/>
      <c r="JXK306"/>
      <c r="JXL306"/>
      <c r="JXM306"/>
      <c r="JXN306"/>
      <c r="JXO306"/>
      <c r="JXP306"/>
      <c r="JXQ306"/>
      <c r="JXR306"/>
      <c r="JXS306"/>
      <c r="JXT306"/>
      <c r="JXU306"/>
      <c r="JXV306"/>
      <c r="JXW306"/>
      <c r="JXX306"/>
      <c r="JXY306"/>
      <c r="JXZ306"/>
      <c r="JYA306"/>
      <c r="JYB306"/>
      <c r="JYC306"/>
      <c r="JYD306"/>
      <c r="JYE306"/>
      <c r="JYF306"/>
      <c r="JYG306"/>
      <c r="JYH306"/>
      <c r="JYI306"/>
      <c r="JYJ306"/>
      <c r="JYK306"/>
      <c r="JYL306"/>
      <c r="JYM306"/>
      <c r="JYN306"/>
      <c r="JYO306"/>
      <c r="JYP306"/>
      <c r="JYQ306"/>
      <c r="JYR306"/>
      <c r="JYS306"/>
      <c r="JYT306"/>
      <c r="JYU306"/>
      <c r="JYV306"/>
      <c r="JYW306"/>
      <c r="JYX306"/>
      <c r="JYY306"/>
      <c r="JYZ306"/>
      <c r="JZA306"/>
      <c r="JZB306"/>
      <c r="JZC306"/>
      <c r="JZD306"/>
      <c r="JZE306"/>
      <c r="JZF306"/>
      <c r="JZG306"/>
      <c r="JZH306"/>
      <c r="JZI306"/>
      <c r="JZJ306"/>
      <c r="JZK306"/>
      <c r="JZL306"/>
      <c r="JZM306"/>
      <c r="JZN306"/>
      <c r="JZO306"/>
      <c r="JZP306"/>
      <c r="JZQ306"/>
      <c r="JZR306"/>
      <c r="JZS306"/>
      <c r="JZT306"/>
      <c r="JZU306"/>
      <c r="JZV306"/>
      <c r="JZW306"/>
      <c r="JZX306"/>
      <c r="JZY306"/>
      <c r="JZZ306"/>
      <c r="KAA306"/>
      <c r="KAB306"/>
      <c r="KAC306"/>
      <c r="KAD306"/>
      <c r="KAE306"/>
      <c r="KAF306"/>
      <c r="KAG306"/>
      <c r="KAH306"/>
      <c r="KAI306"/>
      <c r="KAJ306"/>
      <c r="KAK306"/>
      <c r="KAL306"/>
      <c r="KAM306"/>
      <c r="KAN306"/>
      <c r="KAO306"/>
      <c r="KAP306"/>
      <c r="KAQ306"/>
      <c r="KAR306"/>
      <c r="KAS306"/>
      <c r="KAT306"/>
      <c r="KAU306"/>
      <c r="KAV306"/>
      <c r="KAW306"/>
      <c r="KAX306"/>
      <c r="KAY306"/>
      <c r="KAZ306"/>
      <c r="KBA306"/>
      <c r="KBB306"/>
      <c r="KBC306"/>
      <c r="KBD306"/>
      <c r="KBE306"/>
      <c r="KBF306"/>
      <c r="KBG306"/>
      <c r="KBH306"/>
      <c r="KBI306"/>
      <c r="KBJ306"/>
      <c r="KBK306"/>
      <c r="KBL306"/>
      <c r="KBM306"/>
      <c r="KBN306"/>
      <c r="KBO306"/>
      <c r="KBP306"/>
      <c r="KBQ306"/>
      <c r="KBR306"/>
      <c r="KBS306"/>
      <c r="KBT306"/>
      <c r="KBU306"/>
      <c r="KBV306"/>
      <c r="KBW306"/>
      <c r="KBX306"/>
      <c r="KBY306"/>
      <c r="KBZ306"/>
      <c r="KCA306"/>
      <c r="KCB306"/>
      <c r="KCC306"/>
      <c r="KCD306"/>
      <c r="KCE306"/>
      <c r="KCF306"/>
      <c r="KCG306"/>
      <c r="KCH306"/>
      <c r="KCI306"/>
      <c r="KCJ306"/>
      <c r="KCK306"/>
      <c r="KCL306"/>
      <c r="KCM306"/>
      <c r="KCN306"/>
      <c r="KCO306"/>
      <c r="KCP306"/>
      <c r="KCQ306"/>
      <c r="KCR306"/>
      <c r="KCS306"/>
      <c r="KCT306"/>
      <c r="KCU306"/>
      <c r="KCV306"/>
      <c r="KCW306"/>
      <c r="KCX306"/>
      <c r="KCY306"/>
      <c r="KCZ306"/>
      <c r="KDA306"/>
      <c r="KDB306"/>
      <c r="KDC306"/>
      <c r="KDD306"/>
      <c r="KDE306"/>
      <c r="KDF306"/>
      <c r="KDG306"/>
      <c r="KDH306"/>
      <c r="KDI306"/>
      <c r="KDJ306"/>
      <c r="KDK306"/>
      <c r="KDL306"/>
      <c r="KDM306"/>
      <c r="KDN306"/>
      <c r="KDO306"/>
      <c r="KDP306"/>
      <c r="KDQ306"/>
      <c r="KDR306"/>
      <c r="KDS306"/>
      <c r="KDT306"/>
      <c r="KDU306"/>
      <c r="KDV306"/>
      <c r="KDW306"/>
      <c r="KDX306"/>
      <c r="KDY306"/>
      <c r="KDZ306"/>
      <c r="KEA306"/>
      <c r="KEB306"/>
      <c r="KEC306"/>
      <c r="KED306"/>
      <c r="KEE306"/>
      <c r="KEF306"/>
      <c r="KEG306"/>
      <c r="KEH306"/>
      <c r="KEI306"/>
      <c r="KEJ306"/>
      <c r="KEK306"/>
      <c r="KEL306"/>
      <c r="KEM306"/>
      <c r="KEN306"/>
      <c r="KEO306"/>
      <c r="KEP306"/>
      <c r="KEQ306"/>
      <c r="KER306"/>
      <c r="KES306"/>
      <c r="KET306"/>
      <c r="KEU306"/>
      <c r="KEV306"/>
      <c r="KEW306"/>
      <c r="KEX306"/>
      <c r="KEY306"/>
      <c r="KEZ306"/>
      <c r="KFA306"/>
      <c r="KFB306"/>
      <c r="KFC306"/>
      <c r="KFD306"/>
      <c r="KFE306"/>
      <c r="KFF306"/>
      <c r="KFG306"/>
      <c r="KFH306"/>
      <c r="KFI306"/>
      <c r="KFJ306"/>
      <c r="KFK306"/>
      <c r="KFL306"/>
      <c r="KFM306"/>
      <c r="KFN306"/>
      <c r="KFO306"/>
      <c r="KFP306"/>
      <c r="KFQ306"/>
      <c r="KFR306"/>
      <c r="KFS306"/>
      <c r="KFT306"/>
      <c r="KFU306"/>
      <c r="KFV306"/>
      <c r="KFW306"/>
      <c r="KFX306"/>
      <c r="KFY306"/>
      <c r="KFZ306"/>
      <c r="KGA306"/>
      <c r="KGB306"/>
      <c r="KGC306"/>
      <c r="KGD306"/>
      <c r="KGE306"/>
      <c r="KGF306"/>
      <c r="KGG306"/>
      <c r="KGH306"/>
      <c r="KGI306"/>
      <c r="KGJ306"/>
      <c r="KGK306"/>
      <c r="KGL306"/>
      <c r="KGM306"/>
      <c r="KGN306"/>
      <c r="KGO306"/>
      <c r="KGP306"/>
      <c r="KGQ306"/>
      <c r="KGR306"/>
      <c r="KGS306"/>
      <c r="KGT306"/>
      <c r="KGU306"/>
      <c r="KGV306"/>
      <c r="KGW306"/>
      <c r="KGX306"/>
      <c r="KGY306"/>
      <c r="KGZ306"/>
      <c r="KHA306"/>
      <c r="KHB306"/>
      <c r="KHC306"/>
      <c r="KHD306"/>
      <c r="KHE306"/>
      <c r="KHF306"/>
      <c r="KHG306"/>
      <c r="KHH306"/>
      <c r="KHI306"/>
      <c r="KHJ306"/>
      <c r="KHK306"/>
      <c r="KHL306"/>
      <c r="KHM306"/>
      <c r="KHN306"/>
      <c r="KHO306"/>
      <c r="KHP306"/>
      <c r="KHQ306"/>
      <c r="KHR306"/>
      <c r="KHS306"/>
      <c r="KHT306"/>
      <c r="KHU306"/>
      <c r="KHV306"/>
      <c r="KHW306"/>
      <c r="KHX306"/>
      <c r="KHY306"/>
      <c r="KHZ306"/>
      <c r="KIA306"/>
      <c r="KIB306"/>
      <c r="KIC306"/>
      <c r="KID306"/>
      <c r="KIE306"/>
      <c r="KIF306"/>
      <c r="KIG306"/>
      <c r="KIH306"/>
      <c r="KII306"/>
      <c r="KIJ306"/>
      <c r="KIK306"/>
      <c r="KIL306"/>
      <c r="KIM306"/>
      <c r="KIN306"/>
      <c r="KIO306"/>
      <c r="KIP306"/>
      <c r="KIQ306"/>
      <c r="KIR306"/>
      <c r="KIS306"/>
      <c r="KIT306"/>
      <c r="KIU306"/>
      <c r="KIV306"/>
      <c r="KIW306"/>
      <c r="KIX306"/>
      <c r="KIY306"/>
      <c r="KIZ306"/>
      <c r="KJA306"/>
      <c r="KJB306"/>
      <c r="KJC306"/>
      <c r="KJD306"/>
      <c r="KJE306"/>
      <c r="KJF306"/>
      <c r="KJG306"/>
      <c r="KJH306"/>
      <c r="KJI306"/>
      <c r="KJJ306"/>
      <c r="KJK306"/>
      <c r="KJL306"/>
      <c r="KJM306"/>
      <c r="KJN306"/>
      <c r="KJO306"/>
      <c r="KJP306"/>
      <c r="KJQ306"/>
      <c r="KJR306"/>
      <c r="KJS306"/>
      <c r="KJT306"/>
      <c r="KJU306"/>
      <c r="KJV306"/>
      <c r="KJW306"/>
      <c r="KJX306"/>
      <c r="KJY306"/>
      <c r="KJZ306"/>
      <c r="KKA306"/>
      <c r="KKB306"/>
      <c r="KKC306"/>
      <c r="KKD306"/>
      <c r="KKE306"/>
      <c r="KKF306"/>
      <c r="KKG306"/>
      <c r="KKH306"/>
      <c r="KKI306"/>
      <c r="KKJ306"/>
      <c r="KKK306"/>
      <c r="KKL306"/>
      <c r="KKM306"/>
      <c r="KKN306"/>
      <c r="KKO306"/>
      <c r="KKP306"/>
      <c r="KKQ306"/>
      <c r="KKR306"/>
      <c r="KKS306"/>
      <c r="KKT306"/>
      <c r="KKU306"/>
      <c r="KKV306"/>
      <c r="KKW306"/>
      <c r="KKX306"/>
      <c r="KKY306"/>
      <c r="KKZ306"/>
      <c r="KLA306"/>
      <c r="KLB306"/>
      <c r="KLC306"/>
      <c r="KLD306"/>
      <c r="KLE306"/>
      <c r="KLF306"/>
      <c r="KLG306"/>
      <c r="KLH306"/>
      <c r="KLI306"/>
      <c r="KLJ306"/>
      <c r="KLK306"/>
      <c r="KLL306"/>
      <c r="KLM306"/>
      <c r="KLN306"/>
      <c r="KLO306"/>
      <c r="KLP306"/>
      <c r="KLQ306"/>
      <c r="KLR306"/>
      <c r="KLS306"/>
      <c r="KLT306"/>
      <c r="KLU306"/>
      <c r="KLV306"/>
      <c r="KLW306"/>
      <c r="KLX306"/>
      <c r="KLY306"/>
      <c r="KLZ306"/>
      <c r="KMA306"/>
      <c r="KMB306"/>
      <c r="KMC306"/>
      <c r="KMD306"/>
      <c r="KME306"/>
      <c r="KMF306"/>
      <c r="KMG306"/>
      <c r="KMH306"/>
      <c r="KMI306"/>
      <c r="KMJ306"/>
      <c r="KMK306"/>
      <c r="KML306"/>
      <c r="KMM306"/>
      <c r="KMN306"/>
      <c r="KMO306"/>
      <c r="KMP306"/>
      <c r="KMQ306"/>
      <c r="KMR306"/>
      <c r="KMS306"/>
      <c r="KMT306"/>
      <c r="KMU306"/>
      <c r="KMV306"/>
      <c r="KMW306"/>
      <c r="KMX306"/>
      <c r="KMY306"/>
      <c r="KMZ306"/>
      <c r="KNA306"/>
      <c r="KNB306"/>
      <c r="KNC306"/>
      <c r="KND306"/>
      <c r="KNE306"/>
      <c r="KNF306"/>
      <c r="KNG306"/>
      <c r="KNH306"/>
      <c r="KNI306"/>
      <c r="KNJ306"/>
      <c r="KNK306"/>
      <c r="KNL306"/>
      <c r="KNM306"/>
      <c r="KNN306"/>
      <c r="KNO306"/>
      <c r="KNP306"/>
      <c r="KNQ306"/>
      <c r="KNR306"/>
      <c r="KNS306"/>
      <c r="KNT306"/>
      <c r="KNU306"/>
      <c r="KNV306"/>
      <c r="KNW306"/>
      <c r="KNX306"/>
      <c r="KNY306"/>
      <c r="KNZ306"/>
      <c r="KOA306"/>
      <c r="KOB306"/>
      <c r="KOC306"/>
      <c r="KOD306"/>
      <c r="KOE306"/>
      <c r="KOF306"/>
      <c r="KOG306"/>
      <c r="KOH306"/>
      <c r="KOI306"/>
      <c r="KOJ306"/>
      <c r="KOK306"/>
      <c r="KOL306"/>
      <c r="KOM306"/>
      <c r="KON306"/>
      <c r="KOO306"/>
      <c r="KOP306"/>
      <c r="KOQ306"/>
      <c r="KOR306"/>
      <c r="KOS306"/>
      <c r="KOT306"/>
      <c r="KOU306"/>
      <c r="KOV306"/>
      <c r="KOW306"/>
      <c r="KOX306"/>
      <c r="KOY306"/>
      <c r="KOZ306"/>
      <c r="KPA306"/>
      <c r="KPB306"/>
      <c r="KPC306"/>
      <c r="KPD306"/>
      <c r="KPE306"/>
      <c r="KPF306"/>
      <c r="KPG306"/>
      <c r="KPH306"/>
      <c r="KPI306"/>
      <c r="KPJ306"/>
      <c r="KPK306"/>
      <c r="KPL306"/>
      <c r="KPM306"/>
      <c r="KPN306"/>
      <c r="KPO306"/>
      <c r="KPP306"/>
      <c r="KPQ306"/>
      <c r="KPR306"/>
      <c r="KPS306"/>
      <c r="KPT306"/>
      <c r="KPU306"/>
      <c r="KPV306"/>
      <c r="KPW306"/>
      <c r="KPX306"/>
      <c r="KPY306"/>
      <c r="KPZ306"/>
      <c r="KQA306"/>
      <c r="KQB306"/>
      <c r="KQC306"/>
      <c r="KQD306"/>
      <c r="KQE306"/>
      <c r="KQF306"/>
      <c r="KQG306"/>
      <c r="KQH306"/>
      <c r="KQI306"/>
      <c r="KQJ306"/>
      <c r="KQK306"/>
      <c r="KQL306"/>
      <c r="KQM306"/>
      <c r="KQN306"/>
      <c r="KQO306"/>
      <c r="KQP306"/>
      <c r="KQQ306"/>
      <c r="KQR306"/>
      <c r="KQS306"/>
      <c r="KQT306"/>
      <c r="KQU306"/>
      <c r="KQV306"/>
      <c r="KQW306"/>
      <c r="KQX306"/>
      <c r="KQY306"/>
      <c r="KQZ306"/>
      <c r="KRA306"/>
      <c r="KRB306"/>
      <c r="KRC306"/>
      <c r="KRD306"/>
      <c r="KRE306"/>
      <c r="KRF306"/>
      <c r="KRG306"/>
      <c r="KRH306"/>
      <c r="KRI306"/>
      <c r="KRJ306"/>
      <c r="KRK306"/>
      <c r="KRL306"/>
      <c r="KRM306"/>
      <c r="KRN306"/>
      <c r="KRO306"/>
      <c r="KRP306"/>
      <c r="KRQ306"/>
      <c r="KRR306"/>
      <c r="KRS306"/>
      <c r="KRT306"/>
      <c r="KRU306"/>
      <c r="KRV306"/>
      <c r="KRW306"/>
      <c r="KRX306"/>
      <c r="KRY306"/>
      <c r="KRZ306"/>
      <c r="KSA306"/>
      <c r="KSB306"/>
      <c r="KSC306"/>
      <c r="KSD306"/>
      <c r="KSE306"/>
      <c r="KSF306"/>
      <c r="KSG306"/>
      <c r="KSH306"/>
      <c r="KSI306"/>
      <c r="KSJ306"/>
      <c r="KSK306"/>
      <c r="KSL306"/>
      <c r="KSM306"/>
      <c r="KSN306"/>
      <c r="KSO306"/>
      <c r="KSP306"/>
      <c r="KSQ306"/>
      <c r="KSR306"/>
      <c r="KSS306"/>
      <c r="KST306"/>
      <c r="KSU306"/>
      <c r="KSV306"/>
      <c r="KSW306"/>
      <c r="KSX306"/>
      <c r="KSY306"/>
      <c r="KSZ306"/>
      <c r="KTA306"/>
      <c r="KTB306"/>
      <c r="KTC306"/>
      <c r="KTD306"/>
      <c r="KTE306"/>
      <c r="KTF306"/>
      <c r="KTG306"/>
      <c r="KTH306"/>
      <c r="KTI306"/>
      <c r="KTJ306"/>
      <c r="KTK306"/>
      <c r="KTL306"/>
      <c r="KTM306"/>
      <c r="KTN306"/>
      <c r="KTO306"/>
      <c r="KTP306"/>
      <c r="KTQ306"/>
      <c r="KTR306"/>
      <c r="KTS306"/>
      <c r="KTT306"/>
      <c r="KTU306"/>
      <c r="KTV306"/>
      <c r="KTW306"/>
      <c r="KTX306"/>
      <c r="KTY306"/>
      <c r="KTZ306"/>
      <c r="KUA306"/>
      <c r="KUB306"/>
      <c r="KUC306"/>
      <c r="KUD306"/>
      <c r="KUE306"/>
      <c r="KUF306"/>
      <c r="KUG306"/>
      <c r="KUH306"/>
      <c r="KUI306"/>
      <c r="KUJ306"/>
      <c r="KUK306"/>
      <c r="KUL306"/>
      <c r="KUM306"/>
      <c r="KUN306"/>
      <c r="KUO306"/>
      <c r="KUP306"/>
      <c r="KUQ306"/>
      <c r="KUR306"/>
      <c r="KUS306"/>
      <c r="KUT306"/>
      <c r="KUU306"/>
      <c r="KUV306"/>
      <c r="KUW306"/>
      <c r="KUX306"/>
      <c r="KUY306"/>
      <c r="KUZ306"/>
      <c r="KVA306"/>
      <c r="KVB306"/>
      <c r="KVC306"/>
      <c r="KVD306"/>
      <c r="KVE306"/>
      <c r="KVF306"/>
      <c r="KVG306"/>
      <c r="KVH306"/>
      <c r="KVI306"/>
      <c r="KVJ306"/>
      <c r="KVK306"/>
      <c r="KVL306"/>
      <c r="KVM306"/>
      <c r="KVN306"/>
      <c r="KVO306"/>
      <c r="KVP306"/>
      <c r="KVQ306"/>
      <c r="KVR306"/>
      <c r="KVS306"/>
      <c r="KVT306"/>
      <c r="KVU306"/>
      <c r="KVV306"/>
      <c r="KVW306"/>
      <c r="KVX306"/>
      <c r="KVY306"/>
      <c r="KVZ306"/>
      <c r="KWA306"/>
      <c r="KWB306"/>
      <c r="KWC306"/>
      <c r="KWD306"/>
      <c r="KWE306"/>
      <c r="KWF306"/>
      <c r="KWG306"/>
      <c r="KWH306"/>
      <c r="KWI306"/>
      <c r="KWJ306"/>
      <c r="KWK306"/>
      <c r="KWL306"/>
      <c r="KWM306"/>
      <c r="KWN306"/>
      <c r="KWO306"/>
      <c r="KWP306"/>
      <c r="KWQ306"/>
      <c r="KWR306"/>
      <c r="KWS306"/>
      <c r="KWT306"/>
      <c r="KWU306"/>
      <c r="KWV306"/>
      <c r="KWW306"/>
      <c r="KWX306"/>
      <c r="KWY306"/>
      <c r="KWZ306"/>
      <c r="KXA306"/>
      <c r="KXB306"/>
      <c r="KXC306"/>
      <c r="KXD306"/>
      <c r="KXE306"/>
      <c r="KXF306"/>
      <c r="KXG306"/>
      <c r="KXH306"/>
      <c r="KXI306"/>
      <c r="KXJ306"/>
      <c r="KXK306"/>
      <c r="KXL306"/>
      <c r="KXM306"/>
      <c r="KXN306"/>
      <c r="KXO306"/>
      <c r="KXP306"/>
      <c r="KXQ306"/>
      <c r="KXR306"/>
      <c r="KXS306"/>
      <c r="KXT306"/>
      <c r="KXU306"/>
      <c r="KXV306"/>
      <c r="KXW306"/>
      <c r="KXX306"/>
      <c r="KXY306"/>
      <c r="KXZ306"/>
      <c r="KYA306"/>
      <c r="KYB306"/>
      <c r="KYC306"/>
      <c r="KYD306"/>
      <c r="KYE306"/>
      <c r="KYF306"/>
      <c r="KYG306"/>
      <c r="KYH306"/>
      <c r="KYI306"/>
      <c r="KYJ306"/>
      <c r="KYK306"/>
      <c r="KYL306"/>
      <c r="KYM306"/>
      <c r="KYN306"/>
      <c r="KYO306"/>
      <c r="KYP306"/>
      <c r="KYQ306"/>
      <c r="KYR306"/>
      <c r="KYS306"/>
      <c r="KYT306"/>
      <c r="KYU306"/>
      <c r="KYV306"/>
      <c r="KYW306"/>
      <c r="KYX306"/>
      <c r="KYY306"/>
      <c r="KYZ306"/>
      <c r="KZA306"/>
      <c r="KZB306"/>
      <c r="KZC306"/>
      <c r="KZD306"/>
      <c r="KZE306"/>
      <c r="KZF306"/>
      <c r="KZG306"/>
      <c r="KZH306"/>
      <c r="KZI306"/>
      <c r="KZJ306"/>
      <c r="KZK306"/>
      <c r="KZL306"/>
      <c r="KZM306"/>
      <c r="KZN306"/>
      <c r="KZO306"/>
      <c r="KZP306"/>
      <c r="KZQ306"/>
      <c r="KZR306"/>
      <c r="KZS306"/>
      <c r="KZT306"/>
      <c r="KZU306"/>
      <c r="KZV306"/>
      <c r="KZW306"/>
      <c r="KZX306"/>
      <c r="KZY306"/>
      <c r="KZZ306"/>
      <c r="LAA306"/>
      <c r="LAB306"/>
      <c r="LAC306"/>
      <c r="LAD306"/>
      <c r="LAE306"/>
      <c r="LAF306"/>
      <c r="LAG306"/>
      <c r="LAH306"/>
      <c r="LAI306"/>
      <c r="LAJ306"/>
      <c r="LAK306"/>
      <c r="LAL306"/>
      <c r="LAM306"/>
      <c r="LAN306"/>
      <c r="LAO306"/>
      <c r="LAP306"/>
      <c r="LAQ306"/>
      <c r="LAR306"/>
      <c r="LAS306"/>
      <c r="LAT306"/>
      <c r="LAU306"/>
      <c r="LAV306"/>
      <c r="LAW306"/>
      <c r="LAX306"/>
      <c r="LAY306"/>
      <c r="LAZ306"/>
      <c r="LBA306"/>
      <c r="LBB306"/>
      <c r="LBC306"/>
      <c r="LBD306"/>
      <c r="LBE306"/>
      <c r="LBF306"/>
      <c r="LBG306"/>
      <c r="LBH306"/>
      <c r="LBI306"/>
      <c r="LBJ306"/>
      <c r="LBK306"/>
      <c r="LBL306"/>
      <c r="LBM306"/>
      <c r="LBN306"/>
      <c r="LBO306"/>
      <c r="LBP306"/>
      <c r="LBQ306"/>
      <c r="LBR306"/>
      <c r="LBS306"/>
      <c r="LBT306"/>
      <c r="LBU306"/>
      <c r="LBV306"/>
      <c r="LBW306"/>
      <c r="LBX306"/>
      <c r="LBY306"/>
      <c r="LBZ306"/>
      <c r="LCA306"/>
      <c r="LCB306"/>
      <c r="LCC306"/>
      <c r="LCD306"/>
      <c r="LCE306"/>
      <c r="LCF306"/>
      <c r="LCG306"/>
      <c r="LCH306"/>
      <c r="LCI306"/>
      <c r="LCJ306"/>
      <c r="LCK306"/>
      <c r="LCL306"/>
      <c r="LCM306"/>
      <c r="LCN306"/>
      <c r="LCO306"/>
      <c r="LCP306"/>
      <c r="LCQ306"/>
      <c r="LCR306"/>
      <c r="LCS306"/>
      <c r="LCT306"/>
      <c r="LCU306"/>
      <c r="LCV306"/>
      <c r="LCW306"/>
      <c r="LCX306"/>
      <c r="LCY306"/>
      <c r="LCZ306"/>
      <c r="LDA306"/>
      <c r="LDB306"/>
      <c r="LDC306"/>
      <c r="LDD306"/>
      <c r="LDE306"/>
      <c r="LDF306"/>
      <c r="LDG306"/>
      <c r="LDH306"/>
      <c r="LDI306"/>
      <c r="LDJ306"/>
      <c r="LDK306"/>
      <c r="LDL306"/>
      <c r="LDM306"/>
      <c r="LDN306"/>
      <c r="LDO306"/>
      <c r="LDP306"/>
      <c r="LDQ306"/>
      <c r="LDR306"/>
      <c r="LDS306"/>
      <c r="LDT306"/>
      <c r="LDU306"/>
      <c r="LDV306"/>
      <c r="LDW306"/>
      <c r="LDX306"/>
      <c r="LDY306"/>
      <c r="LDZ306"/>
      <c r="LEA306"/>
      <c r="LEB306"/>
      <c r="LEC306"/>
      <c r="LED306"/>
      <c r="LEE306"/>
      <c r="LEF306"/>
      <c r="LEG306"/>
      <c r="LEH306"/>
      <c r="LEI306"/>
      <c r="LEJ306"/>
      <c r="LEK306"/>
      <c r="LEL306"/>
      <c r="LEM306"/>
      <c r="LEN306"/>
      <c r="LEO306"/>
      <c r="LEP306"/>
      <c r="LEQ306"/>
      <c r="LER306"/>
      <c r="LES306"/>
      <c r="LET306"/>
      <c r="LEU306"/>
      <c r="LEV306"/>
      <c r="LEW306"/>
      <c r="LEX306"/>
      <c r="LEY306"/>
      <c r="LEZ306"/>
      <c r="LFA306"/>
      <c r="LFB306"/>
      <c r="LFC306"/>
      <c r="LFD306"/>
      <c r="LFE306"/>
      <c r="LFF306"/>
      <c r="LFG306"/>
      <c r="LFH306"/>
      <c r="LFI306"/>
      <c r="LFJ306"/>
      <c r="LFK306"/>
      <c r="LFL306"/>
      <c r="LFM306"/>
      <c r="LFN306"/>
      <c r="LFO306"/>
      <c r="LFP306"/>
      <c r="LFQ306"/>
      <c r="LFR306"/>
      <c r="LFS306"/>
      <c r="LFT306"/>
      <c r="LFU306"/>
      <c r="LFV306"/>
      <c r="LFW306"/>
      <c r="LFX306"/>
      <c r="LFY306"/>
      <c r="LFZ306"/>
      <c r="LGA306"/>
      <c r="LGB306"/>
      <c r="LGC306"/>
      <c r="LGD306"/>
      <c r="LGE306"/>
      <c r="LGF306"/>
      <c r="LGG306"/>
      <c r="LGH306"/>
      <c r="LGI306"/>
      <c r="LGJ306"/>
      <c r="LGK306"/>
      <c r="LGL306"/>
      <c r="LGM306"/>
      <c r="LGN306"/>
      <c r="LGO306"/>
      <c r="LGP306"/>
      <c r="LGQ306"/>
      <c r="LGR306"/>
      <c r="LGS306"/>
      <c r="LGT306"/>
      <c r="LGU306"/>
      <c r="LGV306"/>
      <c r="LGW306"/>
      <c r="LGX306"/>
      <c r="LGY306"/>
      <c r="LGZ306"/>
      <c r="LHA306"/>
      <c r="LHB306"/>
      <c r="LHC306"/>
      <c r="LHD306"/>
      <c r="LHE306"/>
      <c r="LHF306"/>
      <c r="LHG306"/>
      <c r="LHH306"/>
      <c r="LHI306"/>
      <c r="LHJ306"/>
      <c r="LHK306"/>
      <c r="LHL306"/>
      <c r="LHM306"/>
      <c r="LHN306"/>
      <c r="LHO306"/>
      <c r="LHP306"/>
      <c r="LHQ306"/>
      <c r="LHR306"/>
      <c r="LHS306"/>
      <c r="LHT306"/>
      <c r="LHU306"/>
      <c r="LHV306"/>
      <c r="LHW306"/>
      <c r="LHX306"/>
      <c r="LHY306"/>
      <c r="LHZ306"/>
      <c r="LIA306"/>
      <c r="LIB306"/>
      <c r="LIC306"/>
      <c r="LID306"/>
      <c r="LIE306"/>
      <c r="LIF306"/>
      <c r="LIG306"/>
      <c r="LIH306"/>
      <c r="LII306"/>
      <c r="LIJ306"/>
      <c r="LIK306"/>
      <c r="LIL306"/>
      <c r="LIM306"/>
      <c r="LIN306"/>
      <c r="LIO306"/>
      <c r="LIP306"/>
      <c r="LIQ306"/>
      <c r="LIR306"/>
      <c r="LIS306"/>
      <c r="LIT306"/>
      <c r="LIU306"/>
      <c r="LIV306"/>
      <c r="LIW306"/>
      <c r="LIX306"/>
      <c r="LIY306"/>
      <c r="LIZ306"/>
      <c r="LJA306"/>
      <c r="LJB306"/>
      <c r="LJC306"/>
      <c r="LJD306"/>
      <c r="LJE306"/>
      <c r="LJF306"/>
      <c r="LJG306"/>
      <c r="LJH306"/>
      <c r="LJI306"/>
      <c r="LJJ306"/>
      <c r="LJK306"/>
      <c r="LJL306"/>
      <c r="LJM306"/>
      <c r="LJN306"/>
      <c r="LJO306"/>
      <c r="LJP306"/>
      <c r="LJQ306"/>
      <c r="LJR306"/>
      <c r="LJS306"/>
      <c r="LJT306"/>
      <c r="LJU306"/>
      <c r="LJV306"/>
      <c r="LJW306"/>
      <c r="LJX306"/>
      <c r="LJY306"/>
      <c r="LJZ306"/>
      <c r="LKA306"/>
      <c r="LKB306"/>
      <c r="LKC306"/>
      <c r="LKD306"/>
      <c r="LKE306"/>
      <c r="LKF306"/>
      <c r="LKG306"/>
      <c r="LKH306"/>
      <c r="LKI306"/>
      <c r="LKJ306"/>
      <c r="LKK306"/>
      <c r="LKL306"/>
      <c r="LKM306"/>
      <c r="LKN306"/>
      <c r="LKO306"/>
      <c r="LKP306"/>
      <c r="LKQ306"/>
      <c r="LKR306"/>
      <c r="LKS306"/>
      <c r="LKT306"/>
      <c r="LKU306"/>
      <c r="LKV306"/>
      <c r="LKW306"/>
      <c r="LKX306"/>
      <c r="LKY306"/>
      <c r="LKZ306"/>
      <c r="LLA306"/>
      <c r="LLB306"/>
      <c r="LLC306"/>
      <c r="LLD306"/>
      <c r="LLE306"/>
      <c r="LLF306"/>
      <c r="LLG306"/>
      <c r="LLH306"/>
      <c r="LLI306"/>
      <c r="LLJ306"/>
      <c r="LLK306"/>
      <c r="LLL306"/>
      <c r="LLM306"/>
      <c r="LLN306"/>
      <c r="LLO306"/>
      <c r="LLP306"/>
      <c r="LLQ306"/>
      <c r="LLR306"/>
      <c r="LLS306"/>
      <c r="LLT306"/>
      <c r="LLU306"/>
      <c r="LLV306"/>
      <c r="LLW306"/>
      <c r="LLX306"/>
      <c r="LLY306"/>
      <c r="LLZ306"/>
      <c r="LMA306"/>
      <c r="LMB306"/>
      <c r="LMC306"/>
      <c r="LMD306"/>
      <c r="LME306"/>
      <c r="LMF306"/>
      <c r="LMG306"/>
      <c r="LMH306"/>
      <c r="LMI306"/>
      <c r="LMJ306"/>
      <c r="LMK306"/>
      <c r="LML306"/>
      <c r="LMM306"/>
      <c r="LMN306"/>
      <c r="LMO306"/>
      <c r="LMP306"/>
      <c r="LMQ306"/>
      <c r="LMR306"/>
      <c r="LMS306"/>
      <c r="LMT306"/>
      <c r="LMU306"/>
      <c r="LMV306"/>
      <c r="LMW306"/>
      <c r="LMX306"/>
      <c r="LMY306"/>
      <c r="LMZ306"/>
      <c r="LNA306"/>
      <c r="LNB306"/>
      <c r="LNC306"/>
      <c r="LND306"/>
      <c r="LNE306"/>
      <c r="LNF306"/>
      <c r="LNG306"/>
      <c r="LNH306"/>
      <c r="LNI306"/>
      <c r="LNJ306"/>
      <c r="LNK306"/>
      <c r="LNL306"/>
      <c r="LNM306"/>
      <c r="LNN306"/>
      <c r="LNO306"/>
      <c r="LNP306"/>
      <c r="LNQ306"/>
      <c r="LNR306"/>
      <c r="LNS306"/>
      <c r="LNT306"/>
      <c r="LNU306"/>
      <c r="LNV306"/>
      <c r="LNW306"/>
      <c r="LNX306"/>
      <c r="LNY306"/>
      <c r="LNZ306"/>
      <c r="LOA306"/>
      <c r="LOB306"/>
      <c r="LOC306"/>
      <c r="LOD306"/>
      <c r="LOE306"/>
      <c r="LOF306"/>
      <c r="LOG306"/>
      <c r="LOH306"/>
      <c r="LOI306"/>
      <c r="LOJ306"/>
      <c r="LOK306"/>
      <c r="LOL306"/>
      <c r="LOM306"/>
      <c r="LON306"/>
      <c r="LOO306"/>
      <c r="LOP306"/>
      <c r="LOQ306"/>
      <c r="LOR306"/>
      <c r="LOS306"/>
      <c r="LOT306"/>
      <c r="LOU306"/>
      <c r="LOV306"/>
      <c r="LOW306"/>
      <c r="LOX306"/>
      <c r="LOY306"/>
      <c r="LOZ306"/>
      <c r="LPA306"/>
      <c r="LPB306"/>
      <c r="LPC306"/>
      <c r="LPD306"/>
      <c r="LPE306"/>
      <c r="LPF306"/>
      <c r="LPG306"/>
      <c r="LPH306"/>
      <c r="LPI306"/>
      <c r="LPJ306"/>
      <c r="LPK306"/>
      <c r="LPL306"/>
      <c r="LPM306"/>
      <c r="LPN306"/>
      <c r="LPO306"/>
      <c r="LPP306"/>
      <c r="LPQ306"/>
      <c r="LPR306"/>
      <c r="LPS306"/>
      <c r="LPT306"/>
      <c r="LPU306"/>
      <c r="LPV306"/>
      <c r="LPW306"/>
      <c r="LPX306"/>
      <c r="LPY306"/>
      <c r="LPZ306"/>
      <c r="LQA306"/>
      <c r="LQB306"/>
      <c r="LQC306"/>
      <c r="LQD306"/>
      <c r="LQE306"/>
      <c r="LQF306"/>
      <c r="LQG306"/>
      <c r="LQH306"/>
      <c r="LQI306"/>
      <c r="LQJ306"/>
      <c r="LQK306"/>
      <c r="LQL306"/>
      <c r="LQM306"/>
      <c r="LQN306"/>
      <c r="LQO306"/>
      <c r="LQP306"/>
      <c r="LQQ306"/>
      <c r="LQR306"/>
      <c r="LQS306"/>
      <c r="LQT306"/>
      <c r="LQU306"/>
      <c r="LQV306"/>
      <c r="LQW306"/>
      <c r="LQX306"/>
      <c r="LQY306"/>
      <c r="LQZ306"/>
      <c r="LRA306"/>
      <c r="LRB306"/>
      <c r="LRC306"/>
      <c r="LRD306"/>
      <c r="LRE306"/>
      <c r="LRF306"/>
      <c r="LRG306"/>
      <c r="LRH306"/>
      <c r="LRI306"/>
      <c r="LRJ306"/>
      <c r="LRK306"/>
      <c r="LRL306"/>
      <c r="LRM306"/>
      <c r="LRN306"/>
      <c r="LRO306"/>
      <c r="LRP306"/>
      <c r="LRQ306"/>
      <c r="LRR306"/>
      <c r="LRS306"/>
      <c r="LRT306"/>
      <c r="LRU306"/>
      <c r="LRV306"/>
      <c r="LRW306"/>
      <c r="LRX306"/>
      <c r="LRY306"/>
      <c r="LRZ306"/>
      <c r="LSA306"/>
      <c r="LSB306"/>
      <c r="LSC306"/>
      <c r="LSD306"/>
      <c r="LSE306"/>
      <c r="LSF306"/>
      <c r="LSG306"/>
      <c r="LSH306"/>
      <c r="LSI306"/>
      <c r="LSJ306"/>
      <c r="LSK306"/>
      <c r="LSL306"/>
      <c r="LSM306"/>
      <c r="LSN306"/>
      <c r="LSO306"/>
      <c r="LSP306"/>
      <c r="LSQ306"/>
      <c r="LSR306"/>
      <c r="LSS306"/>
      <c r="LST306"/>
      <c r="LSU306"/>
      <c r="LSV306"/>
      <c r="LSW306"/>
      <c r="LSX306"/>
      <c r="LSY306"/>
      <c r="LSZ306"/>
      <c r="LTA306"/>
      <c r="LTB306"/>
      <c r="LTC306"/>
      <c r="LTD306"/>
      <c r="LTE306"/>
      <c r="LTF306"/>
      <c r="LTG306"/>
      <c r="LTH306"/>
      <c r="LTI306"/>
      <c r="LTJ306"/>
      <c r="LTK306"/>
      <c r="LTL306"/>
      <c r="LTM306"/>
      <c r="LTN306"/>
      <c r="LTO306"/>
      <c r="LTP306"/>
      <c r="LTQ306"/>
      <c r="LTR306"/>
      <c r="LTS306"/>
      <c r="LTT306"/>
      <c r="LTU306"/>
      <c r="LTV306"/>
      <c r="LTW306"/>
      <c r="LTX306"/>
      <c r="LTY306"/>
      <c r="LTZ306"/>
      <c r="LUA306"/>
      <c r="LUB306"/>
      <c r="LUC306"/>
      <c r="LUD306"/>
      <c r="LUE306"/>
      <c r="LUF306"/>
      <c r="LUG306"/>
      <c r="LUH306"/>
      <c r="LUI306"/>
      <c r="LUJ306"/>
      <c r="LUK306"/>
      <c r="LUL306"/>
      <c r="LUM306"/>
      <c r="LUN306"/>
      <c r="LUO306"/>
      <c r="LUP306"/>
      <c r="LUQ306"/>
      <c r="LUR306"/>
      <c r="LUS306"/>
      <c r="LUT306"/>
      <c r="LUU306"/>
      <c r="LUV306"/>
      <c r="LUW306"/>
      <c r="LUX306"/>
      <c r="LUY306"/>
      <c r="LUZ306"/>
      <c r="LVA306"/>
      <c r="LVB306"/>
      <c r="LVC306"/>
      <c r="LVD306"/>
      <c r="LVE306"/>
      <c r="LVF306"/>
      <c r="LVG306"/>
      <c r="LVH306"/>
      <c r="LVI306"/>
      <c r="LVJ306"/>
      <c r="LVK306"/>
      <c r="LVL306"/>
      <c r="LVM306"/>
      <c r="LVN306"/>
      <c r="LVO306"/>
      <c r="LVP306"/>
      <c r="LVQ306"/>
      <c r="LVR306"/>
      <c r="LVS306"/>
      <c r="LVT306"/>
      <c r="LVU306"/>
      <c r="LVV306"/>
      <c r="LVW306"/>
      <c r="LVX306"/>
      <c r="LVY306"/>
      <c r="LVZ306"/>
      <c r="LWA306"/>
      <c r="LWB306"/>
      <c r="LWC306"/>
      <c r="LWD306"/>
      <c r="LWE306"/>
      <c r="LWF306"/>
      <c r="LWG306"/>
      <c r="LWH306"/>
      <c r="LWI306"/>
      <c r="LWJ306"/>
      <c r="LWK306"/>
      <c r="LWL306"/>
      <c r="LWM306"/>
      <c r="LWN306"/>
      <c r="LWO306"/>
      <c r="LWP306"/>
      <c r="LWQ306"/>
      <c r="LWR306"/>
      <c r="LWS306"/>
      <c r="LWT306"/>
      <c r="LWU306"/>
      <c r="LWV306"/>
      <c r="LWW306"/>
      <c r="LWX306"/>
      <c r="LWY306"/>
      <c r="LWZ306"/>
      <c r="LXA306"/>
      <c r="LXB306"/>
      <c r="LXC306"/>
      <c r="LXD306"/>
      <c r="LXE306"/>
      <c r="LXF306"/>
      <c r="LXG306"/>
      <c r="LXH306"/>
      <c r="LXI306"/>
      <c r="LXJ306"/>
      <c r="LXK306"/>
      <c r="LXL306"/>
      <c r="LXM306"/>
      <c r="LXN306"/>
      <c r="LXO306"/>
      <c r="LXP306"/>
      <c r="LXQ306"/>
      <c r="LXR306"/>
      <c r="LXS306"/>
      <c r="LXT306"/>
      <c r="LXU306"/>
      <c r="LXV306"/>
      <c r="LXW306"/>
      <c r="LXX306"/>
      <c r="LXY306"/>
      <c r="LXZ306"/>
      <c r="LYA306"/>
      <c r="LYB306"/>
      <c r="LYC306"/>
      <c r="LYD306"/>
      <c r="LYE306"/>
      <c r="LYF306"/>
      <c r="LYG306"/>
      <c r="LYH306"/>
      <c r="LYI306"/>
      <c r="LYJ306"/>
      <c r="LYK306"/>
      <c r="LYL306"/>
      <c r="LYM306"/>
      <c r="LYN306"/>
      <c r="LYO306"/>
      <c r="LYP306"/>
      <c r="LYQ306"/>
      <c r="LYR306"/>
      <c r="LYS306"/>
      <c r="LYT306"/>
      <c r="LYU306"/>
      <c r="LYV306"/>
      <c r="LYW306"/>
      <c r="LYX306"/>
      <c r="LYY306"/>
      <c r="LYZ306"/>
      <c r="LZA306"/>
      <c r="LZB306"/>
      <c r="LZC306"/>
      <c r="LZD306"/>
      <c r="LZE306"/>
      <c r="LZF306"/>
      <c r="LZG306"/>
      <c r="LZH306"/>
      <c r="LZI306"/>
      <c r="LZJ306"/>
      <c r="LZK306"/>
      <c r="LZL306"/>
      <c r="LZM306"/>
      <c r="LZN306"/>
      <c r="LZO306"/>
      <c r="LZP306"/>
      <c r="LZQ306"/>
      <c r="LZR306"/>
      <c r="LZS306"/>
      <c r="LZT306"/>
      <c r="LZU306"/>
      <c r="LZV306"/>
      <c r="LZW306"/>
      <c r="LZX306"/>
      <c r="LZY306"/>
      <c r="LZZ306"/>
      <c r="MAA306"/>
      <c r="MAB306"/>
      <c r="MAC306"/>
      <c r="MAD306"/>
      <c r="MAE306"/>
      <c r="MAF306"/>
      <c r="MAG306"/>
      <c r="MAH306"/>
      <c r="MAI306"/>
      <c r="MAJ306"/>
      <c r="MAK306"/>
      <c r="MAL306"/>
      <c r="MAM306"/>
      <c r="MAN306"/>
      <c r="MAO306"/>
      <c r="MAP306"/>
      <c r="MAQ306"/>
      <c r="MAR306"/>
      <c r="MAS306"/>
      <c r="MAT306"/>
      <c r="MAU306"/>
      <c r="MAV306"/>
      <c r="MAW306"/>
      <c r="MAX306"/>
      <c r="MAY306"/>
      <c r="MAZ306"/>
      <c r="MBA306"/>
      <c r="MBB306"/>
      <c r="MBC306"/>
      <c r="MBD306"/>
      <c r="MBE306"/>
      <c r="MBF306"/>
      <c r="MBG306"/>
      <c r="MBH306"/>
      <c r="MBI306"/>
      <c r="MBJ306"/>
      <c r="MBK306"/>
      <c r="MBL306"/>
      <c r="MBM306"/>
      <c r="MBN306"/>
      <c r="MBO306"/>
      <c r="MBP306"/>
      <c r="MBQ306"/>
      <c r="MBR306"/>
      <c r="MBS306"/>
      <c r="MBT306"/>
      <c r="MBU306"/>
      <c r="MBV306"/>
      <c r="MBW306"/>
      <c r="MBX306"/>
      <c r="MBY306"/>
      <c r="MBZ306"/>
      <c r="MCA306"/>
      <c r="MCB306"/>
      <c r="MCC306"/>
      <c r="MCD306"/>
      <c r="MCE306"/>
      <c r="MCF306"/>
      <c r="MCG306"/>
      <c r="MCH306"/>
      <c r="MCI306"/>
      <c r="MCJ306"/>
      <c r="MCK306"/>
      <c r="MCL306"/>
      <c r="MCM306"/>
      <c r="MCN306"/>
      <c r="MCO306"/>
      <c r="MCP306"/>
      <c r="MCQ306"/>
      <c r="MCR306"/>
      <c r="MCS306"/>
      <c r="MCT306"/>
      <c r="MCU306"/>
      <c r="MCV306"/>
      <c r="MCW306"/>
      <c r="MCX306"/>
      <c r="MCY306"/>
      <c r="MCZ306"/>
      <c r="MDA306"/>
      <c r="MDB306"/>
      <c r="MDC306"/>
      <c r="MDD306"/>
      <c r="MDE306"/>
      <c r="MDF306"/>
      <c r="MDG306"/>
      <c r="MDH306"/>
      <c r="MDI306"/>
      <c r="MDJ306"/>
      <c r="MDK306"/>
      <c r="MDL306"/>
      <c r="MDM306"/>
      <c r="MDN306"/>
      <c r="MDO306"/>
      <c r="MDP306"/>
      <c r="MDQ306"/>
      <c r="MDR306"/>
      <c r="MDS306"/>
      <c r="MDT306"/>
      <c r="MDU306"/>
      <c r="MDV306"/>
      <c r="MDW306"/>
      <c r="MDX306"/>
      <c r="MDY306"/>
      <c r="MDZ306"/>
      <c r="MEA306"/>
      <c r="MEB306"/>
      <c r="MEC306"/>
      <c r="MED306"/>
      <c r="MEE306"/>
      <c r="MEF306"/>
      <c r="MEG306"/>
      <c r="MEH306"/>
      <c r="MEI306"/>
      <c r="MEJ306"/>
      <c r="MEK306"/>
      <c r="MEL306"/>
      <c r="MEM306"/>
      <c r="MEN306"/>
      <c r="MEO306"/>
      <c r="MEP306"/>
      <c r="MEQ306"/>
      <c r="MER306"/>
      <c r="MES306"/>
      <c r="MET306"/>
      <c r="MEU306"/>
      <c r="MEV306"/>
      <c r="MEW306"/>
      <c r="MEX306"/>
      <c r="MEY306"/>
      <c r="MEZ306"/>
      <c r="MFA306"/>
      <c r="MFB306"/>
      <c r="MFC306"/>
      <c r="MFD306"/>
      <c r="MFE306"/>
      <c r="MFF306"/>
      <c r="MFG306"/>
      <c r="MFH306"/>
      <c r="MFI306"/>
      <c r="MFJ306"/>
      <c r="MFK306"/>
      <c r="MFL306"/>
      <c r="MFM306"/>
      <c r="MFN306"/>
      <c r="MFO306"/>
      <c r="MFP306"/>
      <c r="MFQ306"/>
      <c r="MFR306"/>
      <c r="MFS306"/>
      <c r="MFT306"/>
      <c r="MFU306"/>
      <c r="MFV306"/>
      <c r="MFW306"/>
      <c r="MFX306"/>
      <c r="MFY306"/>
      <c r="MFZ306"/>
      <c r="MGA306"/>
      <c r="MGB306"/>
      <c r="MGC306"/>
      <c r="MGD306"/>
      <c r="MGE306"/>
      <c r="MGF306"/>
      <c r="MGG306"/>
      <c r="MGH306"/>
      <c r="MGI306"/>
      <c r="MGJ306"/>
      <c r="MGK306"/>
      <c r="MGL306"/>
      <c r="MGM306"/>
      <c r="MGN306"/>
      <c r="MGO306"/>
      <c r="MGP306"/>
      <c r="MGQ306"/>
      <c r="MGR306"/>
      <c r="MGS306"/>
      <c r="MGT306"/>
      <c r="MGU306"/>
      <c r="MGV306"/>
      <c r="MGW306"/>
      <c r="MGX306"/>
      <c r="MGY306"/>
      <c r="MGZ306"/>
      <c r="MHA306"/>
      <c r="MHB306"/>
      <c r="MHC306"/>
      <c r="MHD306"/>
      <c r="MHE306"/>
      <c r="MHF306"/>
      <c r="MHG306"/>
      <c r="MHH306"/>
      <c r="MHI306"/>
      <c r="MHJ306"/>
      <c r="MHK306"/>
      <c r="MHL306"/>
      <c r="MHM306"/>
      <c r="MHN306"/>
      <c r="MHO306"/>
      <c r="MHP306"/>
      <c r="MHQ306"/>
      <c r="MHR306"/>
      <c r="MHS306"/>
      <c r="MHT306"/>
      <c r="MHU306"/>
      <c r="MHV306"/>
      <c r="MHW306"/>
      <c r="MHX306"/>
      <c r="MHY306"/>
      <c r="MHZ306"/>
      <c r="MIA306"/>
      <c r="MIB306"/>
      <c r="MIC306"/>
      <c r="MID306"/>
      <c r="MIE306"/>
      <c r="MIF306"/>
      <c r="MIG306"/>
      <c r="MIH306"/>
      <c r="MII306"/>
      <c r="MIJ306"/>
      <c r="MIK306"/>
      <c r="MIL306"/>
      <c r="MIM306"/>
      <c r="MIN306"/>
      <c r="MIO306"/>
      <c r="MIP306"/>
      <c r="MIQ306"/>
      <c r="MIR306"/>
      <c r="MIS306"/>
      <c r="MIT306"/>
      <c r="MIU306"/>
      <c r="MIV306"/>
      <c r="MIW306"/>
      <c r="MIX306"/>
      <c r="MIY306"/>
      <c r="MIZ306"/>
      <c r="MJA306"/>
      <c r="MJB306"/>
      <c r="MJC306"/>
      <c r="MJD306"/>
      <c r="MJE306"/>
      <c r="MJF306"/>
      <c r="MJG306"/>
      <c r="MJH306"/>
      <c r="MJI306"/>
      <c r="MJJ306"/>
      <c r="MJK306"/>
      <c r="MJL306"/>
      <c r="MJM306"/>
      <c r="MJN306"/>
      <c r="MJO306"/>
      <c r="MJP306"/>
      <c r="MJQ306"/>
      <c r="MJR306"/>
      <c r="MJS306"/>
      <c r="MJT306"/>
      <c r="MJU306"/>
      <c r="MJV306"/>
      <c r="MJW306"/>
      <c r="MJX306"/>
      <c r="MJY306"/>
      <c r="MJZ306"/>
      <c r="MKA306"/>
      <c r="MKB306"/>
      <c r="MKC306"/>
      <c r="MKD306"/>
      <c r="MKE306"/>
      <c r="MKF306"/>
      <c r="MKG306"/>
      <c r="MKH306"/>
      <c r="MKI306"/>
      <c r="MKJ306"/>
      <c r="MKK306"/>
      <c r="MKL306"/>
      <c r="MKM306"/>
      <c r="MKN306"/>
      <c r="MKO306"/>
      <c r="MKP306"/>
      <c r="MKQ306"/>
      <c r="MKR306"/>
      <c r="MKS306"/>
      <c r="MKT306"/>
      <c r="MKU306"/>
      <c r="MKV306"/>
      <c r="MKW306"/>
      <c r="MKX306"/>
      <c r="MKY306"/>
      <c r="MKZ306"/>
      <c r="MLA306"/>
      <c r="MLB306"/>
      <c r="MLC306"/>
      <c r="MLD306"/>
      <c r="MLE306"/>
      <c r="MLF306"/>
      <c r="MLG306"/>
      <c r="MLH306"/>
      <c r="MLI306"/>
      <c r="MLJ306"/>
      <c r="MLK306"/>
      <c r="MLL306"/>
      <c r="MLM306"/>
      <c r="MLN306"/>
      <c r="MLO306"/>
      <c r="MLP306"/>
      <c r="MLQ306"/>
      <c r="MLR306"/>
      <c r="MLS306"/>
      <c r="MLT306"/>
      <c r="MLU306"/>
      <c r="MLV306"/>
      <c r="MLW306"/>
      <c r="MLX306"/>
      <c r="MLY306"/>
      <c r="MLZ306"/>
      <c r="MMA306"/>
      <c r="MMB306"/>
      <c r="MMC306"/>
      <c r="MMD306"/>
      <c r="MME306"/>
      <c r="MMF306"/>
      <c r="MMG306"/>
      <c r="MMH306"/>
      <c r="MMI306"/>
      <c r="MMJ306"/>
      <c r="MMK306"/>
      <c r="MML306"/>
      <c r="MMM306"/>
      <c r="MMN306"/>
      <c r="MMO306"/>
      <c r="MMP306"/>
      <c r="MMQ306"/>
      <c r="MMR306"/>
      <c r="MMS306"/>
      <c r="MMT306"/>
      <c r="MMU306"/>
      <c r="MMV306"/>
      <c r="MMW306"/>
      <c r="MMX306"/>
      <c r="MMY306"/>
      <c r="MMZ306"/>
      <c r="MNA306"/>
      <c r="MNB306"/>
      <c r="MNC306"/>
      <c r="MND306"/>
      <c r="MNE306"/>
      <c r="MNF306"/>
      <c r="MNG306"/>
      <c r="MNH306"/>
      <c r="MNI306"/>
      <c r="MNJ306"/>
      <c r="MNK306"/>
      <c r="MNL306"/>
      <c r="MNM306"/>
      <c r="MNN306"/>
      <c r="MNO306"/>
      <c r="MNP306"/>
      <c r="MNQ306"/>
      <c r="MNR306"/>
      <c r="MNS306"/>
      <c r="MNT306"/>
      <c r="MNU306"/>
      <c r="MNV306"/>
      <c r="MNW306"/>
      <c r="MNX306"/>
      <c r="MNY306"/>
      <c r="MNZ306"/>
      <c r="MOA306"/>
      <c r="MOB306"/>
      <c r="MOC306"/>
      <c r="MOD306"/>
      <c r="MOE306"/>
      <c r="MOF306"/>
      <c r="MOG306"/>
      <c r="MOH306"/>
      <c r="MOI306"/>
      <c r="MOJ306"/>
      <c r="MOK306"/>
      <c r="MOL306"/>
      <c r="MOM306"/>
      <c r="MON306"/>
      <c r="MOO306"/>
      <c r="MOP306"/>
      <c r="MOQ306"/>
      <c r="MOR306"/>
      <c r="MOS306"/>
      <c r="MOT306"/>
      <c r="MOU306"/>
      <c r="MOV306"/>
      <c r="MOW306"/>
      <c r="MOX306"/>
      <c r="MOY306"/>
      <c r="MOZ306"/>
      <c r="MPA306"/>
      <c r="MPB306"/>
      <c r="MPC306"/>
      <c r="MPD306"/>
      <c r="MPE306"/>
      <c r="MPF306"/>
      <c r="MPG306"/>
      <c r="MPH306"/>
      <c r="MPI306"/>
      <c r="MPJ306"/>
      <c r="MPK306"/>
      <c r="MPL306"/>
      <c r="MPM306"/>
      <c r="MPN306"/>
      <c r="MPO306"/>
      <c r="MPP306"/>
      <c r="MPQ306"/>
      <c r="MPR306"/>
      <c r="MPS306"/>
      <c r="MPT306"/>
      <c r="MPU306"/>
      <c r="MPV306"/>
      <c r="MPW306"/>
      <c r="MPX306"/>
      <c r="MPY306"/>
      <c r="MPZ306"/>
      <c r="MQA306"/>
      <c r="MQB306"/>
      <c r="MQC306"/>
      <c r="MQD306"/>
      <c r="MQE306"/>
      <c r="MQF306"/>
      <c r="MQG306"/>
      <c r="MQH306"/>
      <c r="MQI306"/>
      <c r="MQJ306"/>
      <c r="MQK306"/>
      <c r="MQL306"/>
      <c r="MQM306"/>
      <c r="MQN306"/>
      <c r="MQO306"/>
      <c r="MQP306"/>
      <c r="MQQ306"/>
      <c r="MQR306"/>
      <c r="MQS306"/>
      <c r="MQT306"/>
      <c r="MQU306"/>
      <c r="MQV306"/>
      <c r="MQW306"/>
      <c r="MQX306"/>
      <c r="MQY306"/>
      <c r="MQZ306"/>
      <c r="MRA306"/>
      <c r="MRB306"/>
      <c r="MRC306"/>
      <c r="MRD306"/>
      <c r="MRE306"/>
      <c r="MRF306"/>
      <c r="MRG306"/>
      <c r="MRH306"/>
      <c r="MRI306"/>
      <c r="MRJ306"/>
      <c r="MRK306"/>
      <c r="MRL306"/>
      <c r="MRM306"/>
      <c r="MRN306"/>
      <c r="MRO306"/>
      <c r="MRP306"/>
      <c r="MRQ306"/>
      <c r="MRR306"/>
      <c r="MRS306"/>
      <c r="MRT306"/>
      <c r="MRU306"/>
      <c r="MRV306"/>
      <c r="MRW306"/>
      <c r="MRX306"/>
      <c r="MRY306"/>
      <c r="MRZ306"/>
      <c r="MSA306"/>
      <c r="MSB306"/>
      <c r="MSC306"/>
      <c r="MSD306"/>
      <c r="MSE306"/>
      <c r="MSF306"/>
      <c r="MSG306"/>
      <c r="MSH306"/>
      <c r="MSI306"/>
      <c r="MSJ306"/>
      <c r="MSK306"/>
      <c r="MSL306"/>
      <c r="MSM306"/>
      <c r="MSN306"/>
      <c r="MSO306"/>
      <c r="MSP306"/>
      <c r="MSQ306"/>
      <c r="MSR306"/>
      <c r="MSS306"/>
      <c r="MST306"/>
      <c r="MSU306"/>
      <c r="MSV306"/>
      <c r="MSW306"/>
      <c r="MSX306"/>
      <c r="MSY306"/>
      <c r="MSZ306"/>
      <c r="MTA306"/>
      <c r="MTB306"/>
      <c r="MTC306"/>
      <c r="MTD306"/>
      <c r="MTE306"/>
      <c r="MTF306"/>
      <c r="MTG306"/>
      <c r="MTH306"/>
      <c r="MTI306"/>
      <c r="MTJ306"/>
      <c r="MTK306"/>
      <c r="MTL306"/>
      <c r="MTM306"/>
      <c r="MTN306"/>
      <c r="MTO306"/>
      <c r="MTP306"/>
      <c r="MTQ306"/>
      <c r="MTR306"/>
      <c r="MTS306"/>
      <c r="MTT306"/>
      <c r="MTU306"/>
      <c r="MTV306"/>
      <c r="MTW306"/>
      <c r="MTX306"/>
      <c r="MTY306"/>
      <c r="MTZ306"/>
      <c r="MUA306"/>
      <c r="MUB306"/>
      <c r="MUC306"/>
      <c r="MUD306"/>
      <c r="MUE306"/>
      <c r="MUF306"/>
      <c r="MUG306"/>
      <c r="MUH306"/>
      <c r="MUI306"/>
      <c r="MUJ306"/>
      <c r="MUK306"/>
      <c r="MUL306"/>
      <c r="MUM306"/>
      <c r="MUN306"/>
      <c r="MUO306"/>
      <c r="MUP306"/>
      <c r="MUQ306"/>
      <c r="MUR306"/>
      <c r="MUS306"/>
      <c r="MUT306"/>
      <c r="MUU306"/>
      <c r="MUV306"/>
      <c r="MUW306"/>
      <c r="MUX306"/>
      <c r="MUY306"/>
      <c r="MUZ306"/>
      <c r="MVA306"/>
      <c r="MVB306"/>
      <c r="MVC306"/>
      <c r="MVD306"/>
      <c r="MVE306"/>
      <c r="MVF306"/>
      <c r="MVG306"/>
      <c r="MVH306"/>
      <c r="MVI306"/>
      <c r="MVJ306"/>
      <c r="MVK306"/>
      <c r="MVL306"/>
      <c r="MVM306"/>
      <c r="MVN306"/>
      <c r="MVO306"/>
      <c r="MVP306"/>
      <c r="MVQ306"/>
      <c r="MVR306"/>
      <c r="MVS306"/>
      <c r="MVT306"/>
      <c r="MVU306"/>
      <c r="MVV306"/>
      <c r="MVW306"/>
      <c r="MVX306"/>
      <c r="MVY306"/>
      <c r="MVZ306"/>
      <c r="MWA306"/>
      <c r="MWB306"/>
      <c r="MWC306"/>
      <c r="MWD306"/>
      <c r="MWE306"/>
      <c r="MWF306"/>
      <c r="MWG306"/>
      <c r="MWH306"/>
      <c r="MWI306"/>
      <c r="MWJ306"/>
      <c r="MWK306"/>
      <c r="MWL306"/>
      <c r="MWM306"/>
      <c r="MWN306"/>
      <c r="MWO306"/>
      <c r="MWP306"/>
      <c r="MWQ306"/>
      <c r="MWR306"/>
      <c r="MWS306"/>
      <c r="MWT306"/>
      <c r="MWU306"/>
      <c r="MWV306"/>
      <c r="MWW306"/>
      <c r="MWX306"/>
      <c r="MWY306"/>
      <c r="MWZ306"/>
      <c r="MXA306"/>
      <c r="MXB306"/>
      <c r="MXC306"/>
      <c r="MXD306"/>
      <c r="MXE306"/>
      <c r="MXF306"/>
      <c r="MXG306"/>
      <c r="MXH306"/>
      <c r="MXI306"/>
      <c r="MXJ306"/>
      <c r="MXK306"/>
      <c r="MXL306"/>
      <c r="MXM306"/>
      <c r="MXN306"/>
      <c r="MXO306"/>
      <c r="MXP306"/>
      <c r="MXQ306"/>
      <c r="MXR306"/>
      <c r="MXS306"/>
      <c r="MXT306"/>
      <c r="MXU306"/>
      <c r="MXV306"/>
      <c r="MXW306"/>
      <c r="MXX306"/>
      <c r="MXY306"/>
      <c r="MXZ306"/>
      <c r="MYA306"/>
      <c r="MYB306"/>
      <c r="MYC306"/>
      <c r="MYD306"/>
      <c r="MYE306"/>
      <c r="MYF306"/>
      <c r="MYG306"/>
      <c r="MYH306"/>
      <c r="MYI306"/>
      <c r="MYJ306"/>
      <c r="MYK306"/>
      <c r="MYL306"/>
      <c r="MYM306"/>
      <c r="MYN306"/>
      <c r="MYO306"/>
      <c r="MYP306"/>
      <c r="MYQ306"/>
      <c r="MYR306"/>
      <c r="MYS306"/>
      <c r="MYT306"/>
      <c r="MYU306"/>
      <c r="MYV306"/>
      <c r="MYW306"/>
      <c r="MYX306"/>
      <c r="MYY306"/>
      <c r="MYZ306"/>
      <c r="MZA306"/>
      <c r="MZB306"/>
      <c r="MZC306"/>
      <c r="MZD306"/>
      <c r="MZE306"/>
      <c r="MZF306"/>
      <c r="MZG306"/>
      <c r="MZH306"/>
      <c r="MZI306"/>
      <c r="MZJ306"/>
      <c r="MZK306"/>
      <c r="MZL306"/>
      <c r="MZM306"/>
      <c r="MZN306"/>
      <c r="MZO306"/>
      <c r="MZP306"/>
      <c r="MZQ306"/>
      <c r="MZR306"/>
      <c r="MZS306"/>
      <c r="MZT306"/>
      <c r="MZU306"/>
      <c r="MZV306"/>
      <c r="MZW306"/>
      <c r="MZX306"/>
      <c r="MZY306"/>
      <c r="MZZ306"/>
      <c r="NAA306"/>
      <c r="NAB306"/>
      <c r="NAC306"/>
      <c r="NAD306"/>
      <c r="NAE306"/>
      <c r="NAF306"/>
      <c r="NAG306"/>
      <c r="NAH306"/>
      <c r="NAI306"/>
      <c r="NAJ306"/>
      <c r="NAK306"/>
      <c r="NAL306"/>
      <c r="NAM306"/>
      <c r="NAN306"/>
      <c r="NAO306"/>
      <c r="NAP306"/>
      <c r="NAQ306"/>
      <c r="NAR306"/>
      <c r="NAS306"/>
      <c r="NAT306"/>
      <c r="NAU306"/>
      <c r="NAV306"/>
      <c r="NAW306"/>
      <c r="NAX306"/>
      <c r="NAY306"/>
      <c r="NAZ306"/>
      <c r="NBA306"/>
      <c r="NBB306"/>
      <c r="NBC306"/>
      <c r="NBD306"/>
      <c r="NBE306"/>
      <c r="NBF306"/>
      <c r="NBG306"/>
      <c r="NBH306"/>
      <c r="NBI306"/>
      <c r="NBJ306"/>
      <c r="NBK306"/>
      <c r="NBL306"/>
      <c r="NBM306"/>
      <c r="NBN306"/>
      <c r="NBO306"/>
      <c r="NBP306"/>
      <c r="NBQ306"/>
      <c r="NBR306"/>
      <c r="NBS306"/>
      <c r="NBT306"/>
      <c r="NBU306"/>
      <c r="NBV306"/>
      <c r="NBW306"/>
      <c r="NBX306"/>
      <c r="NBY306"/>
      <c r="NBZ306"/>
      <c r="NCA306"/>
      <c r="NCB306"/>
      <c r="NCC306"/>
      <c r="NCD306"/>
      <c r="NCE306"/>
      <c r="NCF306"/>
      <c r="NCG306"/>
      <c r="NCH306"/>
      <c r="NCI306"/>
      <c r="NCJ306"/>
      <c r="NCK306"/>
      <c r="NCL306"/>
      <c r="NCM306"/>
      <c r="NCN306"/>
      <c r="NCO306"/>
      <c r="NCP306"/>
      <c r="NCQ306"/>
      <c r="NCR306"/>
      <c r="NCS306"/>
      <c r="NCT306"/>
      <c r="NCU306"/>
      <c r="NCV306"/>
      <c r="NCW306"/>
      <c r="NCX306"/>
      <c r="NCY306"/>
      <c r="NCZ306"/>
      <c r="NDA306"/>
      <c r="NDB306"/>
      <c r="NDC306"/>
      <c r="NDD306"/>
      <c r="NDE306"/>
      <c r="NDF306"/>
      <c r="NDG306"/>
      <c r="NDH306"/>
      <c r="NDI306"/>
      <c r="NDJ306"/>
      <c r="NDK306"/>
      <c r="NDL306"/>
      <c r="NDM306"/>
      <c r="NDN306"/>
      <c r="NDO306"/>
      <c r="NDP306"/>
      <c r="NDQ306"/>
      <c r="NDR306"/>
      <c r="NDS306"/>
      <c r="NDT306"/>
      <c r="NDU306"/>
      <c r="NDV306"/>
      <c r="NDW306"/>
      <c r="NDX306"/>
      <c r="NDY306"/>
      <c r="NDZ306"/>
      <c r="NEA306"/>
      <c r="NEB306"/>
      <c r="NEC306"/>
      <c r="NED306"/>
      <c r="NEE306"/>
      <c r="NEF306"/>
      <c r="NEG306"/>
      <c r="NEH306"/>
      <c r="NEI306"/>
      <c r="NEJ306"/>
      <c r="NEK306"/>
      <c r="NEL306"/>
      <c r="NEM306"/>
      <c r="NEN306"/>
      <c r="NEO306"/>
      <c r="NEP306"/>
      <c r="NEQ306"/>
      <c r="NER306"/>
      <c r="NES306"/>
      <c r="NET306"/>
      <c r="NEU306"/>
      <c r="NEV306"/>
      <c r="NEW306"/>
      <c r="NEX306"/>
      <c r="NEY306"/>
      <c r="NEZ306"/>
      <c r="NFA306"/>
      <c r="NFB306"/>
      <c r="NFC306"/>
      <c r="NFD306"/>
      <c r="NFE306"/>
      <c r="NFF306"/>
      <c r="NFG306"/>
      <c r="NFH306"/>
      <c r="NFI306"/>
      <c r="NFJ306"/>
      <c r="NFK306"/>
      <c r="NFL306"/>
      <c r="NFM306"/>
      <c r="NFN306"/>
      <c r="NFO306"/>
      <c r="NFP306"/>
      <c r="NFQ306"/>
      <c r="NFR306"/>
      <c r="NFS306"/>
      <c r="NFT306"/>
      <c r="NFU306"/>
      <c r="NFV306"/>
      <c r="NFW306"/>
      <c r="NFX306"/>
      <c r="NFY306"/>
      <c r="NFZ306"/>
      <c r="NGA306"/>
      <c r="NGB306"/>
      <c r="NGC306"/>
      <c r="NGD306"/>
      <c r="NGE306"/>
      <c r="NGF306"/>
      <c r="NGG306"/>
      <c r="NGH306"/>
      <c r="NGI306"/>
      <c r="NGJ306"/>
      <c r="NGK306"/>
      <c r="NGL306"/>
      <c r="NGM306"/>
      <c r="NGN306"/>
      <c r="NGO306"/>
      <c r="NGP306"/>
      <c r="NGQ306"/>
      <c r="NGR306"/>
      <c r="NGS306"/>
      <c r="NGT306"/>
      <c r="NGU306"/>
      <c r="NGV306"/>
      <c r="NGW306"/>
      <c r="NGX306"/>
      <c r="NGY306"/>
      <c r="NGZ306"/>
      <c r="NHA306"/>
      <c r="NHB306"/>
      <c r="NHC306"/>
      <c r="NHD306"/>
      <c r="NHE306"/>
      <c r="NHF306"/>
      <c r="NHG306"/>
      <c r="NHH306"/>
      <c r="NHI306"/>
      <c r="NHJ306"/>
      <c r="NHK306"/>
      <c r="NHL306"/>
      <c r="NHM306"/>
      <c r="NHN306"/>
      <c r="NHO306"/>
      <c r="NHP306"/>
      <c r="NHQ306"/>
      <c r="NHR306"/>
      <c r="NHS306"/>
      <c r="NHT306"/>
      <c r="NHU306"/>
      <c r="NHV306"/>
      <c r="NHW306"/>
      <c r="NHX306"/>
      <c r="NHY306"/>
      <c r="NHZ306"/>
      <c r="NIA306"/>
      <c r="NIB306"/>
      <c r="NIC306"/>
      <c r="NID306"/>
      <c r="NIE306"/>
      <c r="NIF306"/>
      <c r="NIG306"/>
      <c r="NIH306"/>
      <c r="NII306"/>
      <c r="NIJ306"/>
      <c r="NIK306"/>
      <c r="NIL306"/>
      <c r="NIM306"/>
      <c r="NIN306"/>
      <c r="NIO306"/>
      <c r="NIP306"/>
      <c r="NIQ306"/>
      <c r="NIR306"/>
      <c r="NIS306"/>
      <c r="NIT306"/>
      <c r="NIU306"/>
      <c r="NIV306"/>
      <c r="NIW306"/>
      <c r="NIX306"/>
      <c r="NIY306"/>
      <c r="NIZ306"/>
      <c r="NJA306"/>
      <c r="NJB306"/>
      <c r="NJC306"/>
      <c r="NJD306"/>
      <c r="NJE306"/>
      <c r="NJF306"/>
      <c r="NJG306"/>
      <c r="NJH306"/>
      <c r="NJI306"/>
      <c r="NJJ306"/>
      <c r="NJK306"/>
      <c r="NJL306"/>
      <c r="NJM306"/>
      <c r="NJN306"/>
      <c r="NJO306"/>
      <c r="NJP306"/>
      <c r="NJQ306"/>
      <c r="NJR306"/>
      <c r="NJS306"/>
      <c r="NJT306"/>
      <c r="NJU306"/>
      <c r="NJV306"/>
      <c r="NJW306"/>
      <c r="NJX306"/>
      <c r="NJY306"/>
      <c r="NJZ306"/>
      <c r="NKA306"/>
      <c r="NKB306"/>
      <c r="NKC306"/>
      <c r="NKD306"/>
      <c r="NKE306"/>
      <c r="NKF306"/>
      <c r="NKG306"/>
      <c r="NKH306"/>
      <c r="NKI306"/>
      <c r="NKJ306"/>
      <c r="NKK306"/>
      <c r="NKL306"/>
      <c r="NKM306"/>
      <c r="NKN306"/>
      <c r="NKO306"/>
      <c r="NKP306"/>
      <c r="NKQ306"/>
      <c r="NKR306"/>
      <c r="NKS306"/>
      <c r="NKT306"/>
      <c r="NKU306"/>
      <c r="NKV306"/>
      <c r="NKW306"/>
      <c r="NKX306"/>
      <c r="NKY306"/>
      <c r="NKZ306"/>
      <c r="NLA306"/>
      <c r="NLB306"/>
      <c r="NLC306"/>
      <c r="NLD306"/>
      <c r="NLE306"/>
      <c r="NLF306"/>
      <c r="NLG306"/>
      <c r="NLH306"/>
      <c r="NLI306"/>
      <c r="NLJ306"/>
      <c r="NLK306"/>
      <c r="NLL306"/>
      <c r="NLM306"/>
      <c r="NLN306"/>
      <c r="NLO306"/>
      <c r="NLP306"/>
      <c r="NLQ306"/>
      <c r="NLR306"/>
      <c r="NLS306"/>
      <c r="NLT306"/>
      <c r="NLU306"/>
      <c r="NLV306"/>
      <c r="NLW306"/>
      <c r="NLX306"/>
      <c r="NLY306"/>
      <c r="NLZ306"/>
      <c r="NMA306"/>
      <c r="NMB306"/>
      <c r="NMC306"/>
      <c r="NMD306"/>
      <c r="NME306"/>
      <c r="NMF306"/>
      <c r="NMG306"/>
      <c r="NMH306"/>
      <c r="NMI306"/>
      <c r="NMJ306"/>
      <c r="NMK306"/>
      <c r="NML306"/>
      <c r="NMM306"/>
      <c r="NMN306"/>
      <c r="NMO306"/>
      <c r="NMP306"/>
      <c r="NMQ306"/>
      <c r="NMR306"/>
      <c r="NMS306"/>
      <c r="NMT306"/>
      <c r="NMU306"/>
      <c r="NMV306"/>
      <c r="NMW306"/>
      <c r="NMX306"/>
      <c r="NMY306"/>
      <c r="NMZ306"/>
      <c r="NNA306"/>
      <c r="NNB306"/>
      <c r="NNC306"/>
      <c r="NND306"/>
      <c r="NNE306"/>
      <c r="NNF306"/>
      <c r="NNG306"/>
      <c r="NNH306"/>
      <c r="NNI306"/>
      <c r="NNJ306"/>
      <c r="NNK306"/>
      <c r="NNL306"/>
      <c r="NNM306"/>
      <c r="NNN306"/>
      <c r="NNO306"/>
      <c r="NNP306"/>
      <c r="NNQ306"/>
      <c r="NNR306"/>
      <c r="NNS306"/>
      <c r="NNT306"/>
      <c r="NNU306"/>
      <c r="NNV306"/>
      <c r="NNW306"/>
      <c r="NNX306"/>
      <c r="NNY306"/>
      <c r="NNZ306"/>
      <c r="NOA306"/>
      <c r="NOB306"/>
      <c r="NOC306"/>
      <c r="NOD306"/>
      <c r="NOE306"/>
      <c r="NOF306"/>
      <c r="NOG306"/>
      <c r="NOH306"/>
      <c r="NOI306"/>
      <c r="NOJ306"/>
      <c r="NOK306"/>
      <c r="NOL306"/>
      <c r="NOM306"/>
      <c r="NON306"/>
      <c r="NOO306"/>
      <c r="NOP306"/>
      <c r="NOQ306"/>
      <c r="NOR306"/>
      <c r="NOS306"/>
      <c r="NOT306"/>
      <c r="NOU306"/>
      <c r="NOV306"/>
      <c r="NOW306"/>
      <c r="NOX306"/>
      <c r="NOY306"/>
      <c r="NOZ306"/>
      <c r="NPA306"/>
      <c r="NPB306"/>
      <c r="NPC306"/>
      <c r="NPD306"/>
      <c r="NPE306"/>
      <c r="NPF306"/>
      <c r="NPG306"/>
      <c r="NPH306"/>
      <c r="NPI306"/>
      <c r="NPJ306"/>
      <c r="NPK306"/>
      <c r="NPL306"/>
      <c r="NPM306"/>
      <c r="NPN306"/>
      <c r="NPO306"/>
      <c r="NPP306"/>
      <c r="NPQ306"/>
      <c r="NPR306"/>
      <c r="NPS306"/>
      <c r="NPT306"/>
      <c r="NPU306"/>
      <c r="NPV306"/>
      <c r="NPW306"/>
      <c r="NPX306"/>
      <c r="NPY306"/>
      <c r="NPZ306"/>
      <c r="NQA306"/>
      <c r="NQB306"/>
      <c r="NQC306"/>
      <c r="NQD306"/>
      <c r="NQE306"/>
      <c r="NQF306"/>
      <c r="NQG306"/>
      <c r="NQH306"/>
      <c r="NQI306"/>
      <c r="NQJ306"/>
      <c r="NQK306"/>
      <c r="NQL306"/>
      <c r="NQM306"/>
      <c r="NQN306"/>
      <c r="NQO306"/>
      <c r="NQP306"/>
      <c r="NQQ306"/>
      <c r="NQR306"/>
      <c r="NQS306"/>
      <c r="NQT306"/>
      <c r="NQU306"/>
      <c r="NQV306"/>
      <c r="NQW306"/>
      <c r="NQX306"/>
      <c r="NQY306"/>
      <c r="NQZ306"/>
      <c r="NRA306"/>
      <c r="NRB306"/>
      <c r="NRC306"/>
      <c r="NRD306"/>
      <c r="NRE306"/>
      <c r="NRF306"/>
      <c r="NRG306"/>
      <c r="NRH306"/>
      <c r="NRI306"/>
      <c r="NRJ306"/>
      <c r="NRK306"/>
      <c r="NRL306"/>
      <c r="NRM306"/>
      <c r="NRN306"/>
      <c r="NRO306"/>
      <c r="NRP306"/>
      <c r="NRQ306"/>
      <c r="NRR306"/>
      <c r="NRS306"/>
      <c r="NRT306"/>
      <c r="NRU306"/>
      <c r="NRV306"/>
      <c r="NRW306"/>
      <c r="NRX306"/>
      <c r="NRY306"/>
      <c r="NRZ306"/>
      <c r="NSA306"/>
      <c r="NSB306"/>
      <c r="NSC306"/>
      <c r="NSD306"/>
      <c r="NSE306"/>
      <c r="NSF306"/>
      <c r="NSG306"/>
      <c r="NSH306"/>
      <c r="NSI306"/>
      <c r="NSJ306"/>
      <c r="NSK306"/>
      <c r="NSL306"/>
      <c r="NSM306"/>
      <c r="NSN306"/>
      <c r="NSO306"/>
      <c r="NSP306"/>
      <c r="NSQ306"/>
      <c r="NSR306"/>
      <c r="NSS306"/>
      <c r="NST306"/>
      <c r="NSU306"/>
      <c r="NSV306"/>
      <c r="NSW306"/>
      <c r="NSX306"/>
      <c r="NSY306"/>
      <c r="NSZ306"/>
      <c r="NTA306"/>
      <c r="NTB306"/>
      <c r="NTC306"/>
      <c r="NTD306"/>
      <c r="NTE306"/>
      <c r="NTF306"/>
      <c r="NTG306"/>
      <c r="NTH306"/>
      <c r="NTI306"/>
      <c r="NTJ306"/>
      <c r="NTK306"/>
      <c r="NTL306"/>
      <c r="NTM306"/>
      <c r="NTN306"/>
      <c r="NTO306"/>
      <c r="NTP306"/>
      <c r="NTQ306"/>
      <c r="NTR306"/>
      <c r="NTS306"/>
      <c r="NTT306"/>
      <c r="NTU306"/>
      <c r="NTV306"/>
      <c r="NTW306"/>
      <c r="NTX306"/>
      <c r="NTY306"/>
      <c r="NTZ306"/>
      <c r="NUA306"/>
      <c r="NUB306"/>
      <c r="NUC306"/>
      <c r="NUD306"/>
      <c r="NUE306"/>
      <c r="NUF306"/>
      <c r="NUG306"/>
      <c r="NUH306"/>
      <c r="NUI306"/>
      <c r="NUJ306"/>
      <c r="NUK306"/>
      <c r="NUL306"/>
      <c r="NUM306"/>
      <c r="NUN306"/>
      <c r="NUO306"/>
      <c r="NUP306"/>
      <c r="NUQ306"/>
      <c r="NUR306"/>
      <c r="NUS306"/>
      <c r="NUT306"/>
      <c r="NUU306"/>
      <c r="NUV306"/>
      <c r="NUW306"/>
      <c r="NUX306"/>
      <c r="NUY306"/>
      <c r="NUZ306"/>
      <c r="NVA306"/>
      <c r="NVB306"/>
      <c r="NVC306"/>
      <c r="NVD306"/>
      <c r="NVE306"/>
      <c r="NVF306"/>
      <c r="NVG306"/>
      <c r="NVH306"/>
      <c r="NVI306"/>
      <c r="NVJ306"/>
      <c r="NVK306"/>
      <c r="NVL306"/>
      <c r="NVM306"/>
      <c r="NVN306"/>
      <c r="NVO306"/>
      <c r="NVP306"/>
      <c r="NVQ306"/>
      <c r="NVR306"/>
      <c r="NVS306"/>
      <c r="NVT306"/>
      <c r="NVU306"/>
      <c r="NVV306"/>
      <c r="NVW306"/>
      <c r="NVX306"/>
      <c r="NVY306"/>
      <c r="NVZ306"/>
      <c r="NWA306"/>
      <c r="NWB306"/>
      <c r="NWC306"/>
      <c r="NWD306"/>
      <c r="NWE306"/>
      <c r="NWF306"/>
      <c r="NWG306"/>
      <c r="NWH306"/>
      <c r="NWI306"/>
      <c r="NWJ306"/>
      <c r="NWK306"/>
      <c r="NWL306"/>
      <c r="NWM306"/>
      <c r="NWN306"/>
      <c r="NWO306"/>
      <c r="NWP306"/>
      <c r="NWQ306"/>
      <c r="NWR306"/>
      <c r="NWS306"/>
      <c r="NWT306"/>
      <c r="NWU306"/>
      <c r="NWV306"/>
      <c r="NWW306"/>
      <c r="NWX306"/>
      <c r="NWY306"/>
      <c r="NWZ306"/>
      <c r="NXA306"/>
      <c r="NXB306"/>
      <c r="NXC306"/>
      <c r="NXD306"/>
      <c r="NXE306"/>
      <c r="NXF306"/>
      <c r="NXG306"/>
      <c r="NXH306"/>
      <c r="NXI306"/>
      <c r="NXJ306"/>
      <c r="NXK306"/>
      <c r="NXL306"/>
      <c r="NXM306"/>
      <c r="NXN306"/>
      <c r="NXO306"/>
      <c r="NXP306"/>
      <c r="NXQ306"/>
      <c r="NXR306"/>
      <c r="NXS306"/>
      <c r="NXT306"/>
      <c r="NXU306"/>
      <c r="NXV306"/>
      <c r="NXW306"/>
      <c r="NXX306"/>
      <c r="NXY306"/>
      <c r="NXZ306"/>
      <c r="NYA306"/>
      <c r="NYB306"/>
      <c r="NYC306"/>
      <c r="NYD306"/>
      <c r="NYE306"/>
      <c r="NYF306"/>
      <c r="NYG306"/>
      <c r="NYH306"/>
      <c r="NYI306"/>
      <c r="NYJ306"/>
      <c r="NYK306"/>
      <c r="NYL306"/>
      <c r="NYM306"/>
      <c r="NYN306"/>
      <c r="NYO306"/>
      <c r="NYP306"/>
      <c r="NYQ306"/>
      <c r="NYR306"/>
      <c r="NYS306"/>
      <c r="NYT306"/>
      <c r="NYU306"/>
      <c r="NYV306"/>
      <c r="NYW306"/>
      <c r="NYX306"/>
      <c r="NYY306"/>
      <c r="NYZ306"/>
      <c r="NZA306"/>
      <c r="NZB306"/>
      <c r="NZC306"/>
      <c r="NZD306"/>
      <c r="NZE306"/>
      <c r="NZF306"/>
      <c r="NZG306"/>
      <c r="NZH306"/>
      <c r="NZI306"/>
      <c r="NZJ306"/>
      <c r="NZK306"/>
      <c r="NZL306"/>
      <c r="NZM306"/>
      <c r="NZN306"/>
      <c r="NZO306"/>
      <c r="NZP306"/>
      <c r="NZQ306"/>
      <c r="NZR306"/>
      <c r="NZS306"/>
      <c r="NZT306"/>
      <c r="NZU306"/>
      <c r="NZV306"/>
      <c r="NZW306"/>
      <c r="NZX306"/>
      <c r="NZY306"/>
      <c r="NZZ306"/>
      <c r="OAA306"/>
      <c r="OAB306"/>
      <c r="OAC306"/>
      <c r="OAD306"/>
      <c r="OAE306"/>
      <c r="OAF306"/>
      <c r="OAG306"/>
      <c r="OAH306"/>
      <c r="OAI306"/>
      <c r="OAJ306"/>
      <c r="OAK306"/>
      <c r="OAL306"/>
      <c r="OAM306"/>
      <c r="OAN306"/>
      <c r="OAO306"/>
      <c r="OAP306"/>
      <c r="OAQ306"/>
      <c r="OAR306"/>
      <c r="OAS306"/>
      <c r="OAT306"/>
      <c r="OAU306"/>
      <c r="OAV306"/>
      <c r="OAW306"/>
      <c r="OAX306"/>
      <c r="OAY306"/>
      <c r="OAZ306"/>
      <c r="OBA306"/>
      <c r="OBB306"/>
      <c r="OBC306"/>
      <c r="OBD306"/>
      <c r="OBE306"/>
      <c r="OBF306"/>
      <c r="OBG306"/>
      <c r="OBH306"/>
      <c r="OBI306"/>
      <c r="OBJ306"/>
      <c r="OBK306"/>
      <c r="OBL306"/>
      <c r="OBM306"/>
      <c r="OBN306"/>
      <c r="OBO306"/>
      <c r="OBP306"/>
      <c r="OBQ306"/>
      <c r="OBR306"/>
      <c r="OBS306"/>
      <c r="OBT306"/>
      <c r="OBU306"/>
      <c r="OBV306"/>
      <c r="OBW306"/>
      <c r="OBX306"/>
      <c r="OBY306"/>
      <c r="OBZ306"/>
      <c r="OCA306"/>
      <c r="OCB306"/>
      <c r="OCC306"/>
      <c r="OCD306"/>
      <c r="OCE306"/>
      <c r="OCF306"/>
      <c r="OCG306"/>
      <c r="OCH306"/>
      <c r="OCI306"/>
      <c r="OCJ306"/>
      <c r="OCK306"/>
      <c r="OCL306"/>
      <c r="OCM306"/>
      <c r="OCN306"/>
      <c r="OCO306"/>
      <c r="OCP306"/>
      <c r="OCQ306"/>
      <c r="OCR306"/>
      <c r="OCS306"/>
      <c r="OCT306"/>
      <c r="OCU306"/>
      <c r="OCV306"/>
      <c r="OCW306"/>
      <c r="OCX306"/>
      <c r="OCY306"/>
      <c r="OCZ306"/>
      <c r="ODA306"/>
      <c r="ODB306"/>
      <c r="ODC306"/>
      <c r="ODD306"/>
      <c r="ODE306"/>
      <c r="ODF306"/>
      <c r="ODG306"/>
      <c r="ODH306"/>
      <c r="ODI306"/>
      <c r="ODJ306"/>
      <c r="ODK306"/>
      <c r="ODL306"/>
      <c r="ODM306"/>
      <c r="ODN306"/>
      <c r="ODO306"/>
      <c r="ODP306"/>
      <c r="ODQ306"/>
      <c r="ODR306"/>
      <c r="ODS306"/>
      <c r="ODT306"/>
      <c r="ODU306"/>
      <c r="ODV306"/>
      <c r="ODW306"/>
      <c r="ODX306"/>
      <c r="ODY306"/>
      <c r="ODZ306"/>
      <c r="OEA306"/>
      <c r="OEB306"/>
      <c r="OEC306"/>
      <c r="OED306"/>
      <c r="OEE306"/>
      <c r="OEF306"/>
      <c r="OEG306"/>
      <c r="OEH306"/>
      <c r="OEI306"/>
      <c r="OEJ306"/>
      <c r="OEK306"/>
      <c r="OEL306"/>
      <c r="OEM306"/>
      <c r="OEN306"/>
      <c r="OEO306"/>
      <c r="OEP306"/>
      <c r="OEQ306"/>
      <c r="OER306"/>
      <c r="OES306"/>
      <c r="OET306"/>
      <c r="OEU306"/>
      <c r="OEV306"/>
      <c r="OEW306"/>
      <c r="OEX306"/>
      <c r="OEY306"/>
      <c r="OEZ306"/>
      <c r="OFA306"/>
      <c r="OFB306"/>
      <c r="OFC306"/>
      <c r="OFD306"/>
      <c r="OFE306"/>
      <c r="OFF306"/>
      <c r="OFG306"/>
      <c r="OFH306"/>
      <c r="OFI306"/>
      <c r="OFJ306"/>
      <c r="OFK306"/>
      <c r="OFL306"/>
      <c r="OFM306"/>
      <c r="OFN306"/>
      <c r="OFO306"/>
      <c r="OFP306"/>
      <c r="OFQ306"/>
      <c r="OFR306"/>
      <c r="OFS306"/>
      <c r="OFT306"/>
      <c r="OFU306"/>
      <c r="OFV306"/>
      <c r="OFW306"/>
      <c r="OFX306"/>
      <c r="OFY306"/>
      <c r="OFZ306"/>
      <c r="OGA306"/>
      <c r="OGB306"/>
      <c r="OGC306"/>
      <c r="OGD306"/>
      <c r="OGE306"/>
      <c r="OGF306"/>
      <c r="OGG306"/>
      <c r="OGH306"/>
      <c r="OGI306"/>
      <c r="OGJ306"/>
      <c r="OGK306"/>
      <c r="OGL306"/>
      <c r="OGM306"/>
      <c r="OGN306"/>
      <c r="OGO306"/>
      <c r="OGP306"/>
      <c r="OGQ306"/>
      <c r="OGR306"/>
      <c r="OGS306"/>
      <c r="OGT306"/>
      <c r="OGU306"/>
      <c r="OGV306"/>
      <c r="OGW306"/>
      <c r="OGX306"/>
      <c r="OGY306"/>
      <c r="OGZ306"/>
      <c r="OHA306"/>
      <c r="OHB306"/>
      <c r="OHC306"/>
      <c r="OHD306"/>
      <c r="OHE306"/>
      <c r="OHF306"/>
      <c r="OHG306"/>
      <c r="OHH306"/>
      <c r="OHI306"/>
      <c r="OHJ306"/>
      <c r="OHK306"/>
      <c r="OHL306"/>
      <c r="OHM306"/>
      <c r="OHN306"/>
      <c r="OHO306"/>
      <c r="OHP306"/>
      <c r="OHQ306"/>
      <c r="OHR306"/>
      <c r="OHS306"/>
      <c r="OHT306"/>
      <c r="OHU306"/>
      <c r="OHV306"/>
      <c r="OHW306"/>
      <c r="OHX306"/>
      <c r="OHY306"/>
      <c r="OHZ306"/>
      <c r="OIA306"/>
      <c r="OIB306"/>
      <c r="OIC306"/>
      <c r="OID306"/>
      <c r="OIE306"/>
      <c r="OIF306"/>
      <c r="OIG306"/>
      <c r="OIH306"/>
      <c r="OII306"/>
      <c r="OIJ306"/>
      <c r="OIK306"/>
      <c r="OIL306"/>
      <c r="OIM306"/>
      <c r="OIN306"/>
      <c r="OIO306"/>
      <c r="OIP306"/>
      <c r="OIQ306"/>
      <c r="OIR306"/>
      <c r="OIS306"/>
      <c r="OIT306"/>
      <c r="OIU306"/>
      <c r="OIV306"/>
      <c r="OIW306"/>
      <c r="OIX306"/>
      <c r="OIY306"/>
      <c r="OIZ306"/>
      <c r="OJA306"/>
      <c r="OJB306"/>
      <c r="OJC306"/>
      <c r="OJD306"/>
      <c r="OJE306"/>
      <c r="OJF306"/>
      <c r="OJG306"/>
      <c r="OJH306"/>
      <c r="OJI306"/>
      <c r="OJJ306"/>
      <c r="OJK306"/>
      <c r="OJL306"/>
      <c r="OJM306"/>
      <c r="OJN306"/>
      <c r="OJO306"/>
      <c r="OJP306"/>
      <c r="OJQ306"/>
      <c r="OJR306"/>
      <c r="OJS306"/>
      <c r="OJT306"/>
      <c r="OJU306"/>
      <c r="OJV306"/>
      <c r="OJW306"/>
      <c r="OJX306"/>
      <c r="OJY306"/>
      <c r="OJZ306"/>
      <c r="OKA306"/>
      <c r="OKB306"/>
      <c r="OKC306"/>
      <c r="OKD306"/>
      <c r="OKE306"/>
      <c r="OKF306"/>
      <c r="OKG306"/>
      <c r="OKH306"/>
      <c r="OKI306"/>
      <c r="OKJ306"/>
      <c r="OKK306"/>
      <c r="OKL306"/>
      <c r="OKM306"/>
      <c r="OKN306"/>
      <c r="OKO306"/>
      <c r="OKP306"/>
      <c r="OKQ306"/>
      <c r="OKR306"/>
      <c r="OKS306"/>
      <c r="OKT306"/>
      <c r="OKU306"/>
      <c r="OKV306"/>
      <c r="OKW306"/>
      <c r="OKX306"/>
      <c r="OKY306"/>
      <c r="OKZ306"/>
      <c r="OLA306"/>
      <c r="OLB306"/>
      <c r="OLC306"/>
      <c r="OLD306"/>
      <c r="OLE306"/>
      <c r="OLF306"/>
      <c r="OLG306"/>
      <c r="OLH306"/>
      <c r="OLI306"/>
      <c r="OLJ306"/>
      <c r="OLK306"/>
      <c r="OLL306"/>
      <c r="OLM306"/>
      <c r="OLN306"/>
      <c r="OLO306"/>
      <c r="OLP306"/>
      <c r="OLQ306"/>
      <c r="OLR306"/>
      <c r="OLS306"/>
      <c r="OLT306"/>
      <c r="OLU306"/>
      <c r="OLV306"/>
      <c r="OLW306"/>
      <c r="OLX306"/>
      <c r="OLY306"/>
      <c r="OLZ306"/>
      <c r="OMA306"/>
      <c r="OMB306"/>
      <c r="OMC306"/>
      <c r="OMD306"/>
      <c r="OME306"/>
      <c r="OMF306"/>
      <c r="OMG306"/>
      <c r="OMH306"/>
      <c r="OMI306"/>
      <c r="OMJ306"/>
      <c r="OMK306"/>
      <c r="OML306"/>
      <c r="OMM306"/>
      <c r="OMN306"/>
      <c r="OMO306"/>
      <c r="OMP306"/>
      <c r="OMQ306"/>
      <c r="OMR306"/>
      <c r="OMS306"/>
      <c r="OMT306"/>
      <c r="OMU306"/>
      <c r="OMV306"/>
      <c r="OMW306"/>
      <c r="OMX306"/>
      <c r="OMY306"/>
      <c r="OMZ306"/>
      <c r="ONA306"/>
      <c r="ONB306"/>
      <c r="ONC306"/>
      <c r="OND306"/>
      <c r="ONE306"/>
      <c r="ONF306"/>
      <c r="ONG306"/>
      <c r="ONH306"/>
      <c r="ONI306"/>
      <c r="ONJ306"/>
      <c r="ONK306"/>
      <c r="ONL306"/>
      <c r="ONM306"/>
      <c r="ONN306"/>
      <c r="ONO306"/>
      <c r="ONP306"/>
      <c r="ONQ306"/>
      <c r="ONR306"/>
      <c r="ONS306"/>
      <c r="ONT306"/>
      <c r="ONU306"/>
      <c r="ONV306"/>
      <c r="ONW306"/>
      <c r="ONX306"/>
      <c r="ONY306"/>
      <c r="ONZ306"/>
      <c r="OOA306"/>
      <c r="OOB306"/>
      <c r="OOC306"/>
      <c r="OOD306"/>
      <c r="OOE306"/>
      <c r="OOF306"/>
      <c r="OOG306"/>
      <c r="OOH306"/>
      <c r="OOI306"/>
      <c r="OOJ306"/>
      <c r="OOK306"/>
      <c r="OOL306"/>
      <c r="OOM306"/>
      <c r="OON306"/>
      <c r="OOO306"/>
      <c r="OOP306"/>
      <c r="OOQ306"/>
      <c r="OOR306"/>
      <c r="OOS306"/>
      <c r="OOT306"/>
      <c r="OOU306"/>
      <c r="OOV306"/>
      <c r="OOW306"/>
      <c r="OOX306"/>
      <c r="OOY306"/>
      <c r="OOZ306"/>
      <c r="OPA306"/>
      <c r="OPB306"/>
      <c r="OPC306"/>
      <c r="OPD306"/>
      <c r="OPE306"/>
      <c r="OPF306"/>
      <c r="OPG306"/>
      <c r="OPH306"/>
      <c r="OPI306"/>
      <c r="OPJ306"/>
      <c r="OPK306"/>
      <c r="OPL306"/>
      <c r="OPM306"/>
      <c r="OPN306"/>
      <c r="OPO306"/>
      <c r="OPP306"/>
      <c r="OPQ306"/>
      <c r="OPR306"/>
      <c r="OPS306"/>
      <c r="OPT306"/>
      <c r="OPU306"/>
      <c r="OPV306"/>
      <c r="OPW306"/>
      <c r="OPX306"/>
      <c r="OPY306"/>
      <c r="OPZ306"/>
      <c r="OQA306"/>
      <c r="OQB306"/>
      <c r="OQC306"/>
      <c r="OQD306"/>
      <c r="OQE306"/>
      <c r="OQF306"/>
      <c r="OQG306"/>
      <c r="OQH306"/>
      <c r="OQI306"/>
      <c r="OQJ306"/>
      <c r="OQK306"/>
      <c r="OQL306"/>
      <c r="OQM306"/>
      <c r="OQN306"/>
      <c r="OQO306"/>
      <c r="OQP306"/>
      <c r="OQQ306"/>
      <c r="OQR306"/>
      <c r="OQS306"/>
      <c r="OQT306"/>
      <c r="OQU306"/>
      <c r="OQV306"/>
      <c r="OQW306"/>
      <c r="OQX306"/>
      <c r="OQY306"/>
      <c r="OQZ306"/>
      <c r="ORA306"/>
      <c r="ORB306"/>
      <c r="ORC306"/>
      <c r="ORD306"/>
      <c r="ORE306"/>
      <c r="ORF306"/>
      <c r="ORG306"/>
      <c r="ORH306"/>
      <c r="ORI306"/>
      <c r="ORJ306"/>
      <c r="ORK306"/>
      <c r="ORL306"/>
      <c r="ORM306"/>
      <c r="ORN306"/>
      <c r="ORO306"/>
      <c r="ORP306"/>
      <c r="ORQ306"/>
      <c r="ORR306"/>
      <c r="ORS306"/>
      <c r="ORT306"/>
      <c r="ORU306"/>
      <c r="ORV306"/>
      <c r="ORW306"/>
      <c r="ORX306"/>
      <c r="ORY306"/>
      <c r="ORZ306"/>
      <c r="OSA306"/>
      <c r="OSB306"/>
      <c r="OSC306"/>
      <c r="OSD306"/>
      <c r="OSE306"/>
      <c r="OSF306"/>
      <c r="OSG306"/>
      <c r="OSH306"/>
      <c r="OSI306"/>
      <c r="OSJ306"/>
      <c r="OSK306"/>
      <c r="OSL306"/>
      <c r="OSM306"/>
      <c r="OSN306"/>
      <c r="OSO306"/>
      <c r="OSP306"/>
      <c r="OSQ306"/>
      <c r="OSR306"/>
      <c r="OSS306"/>
      <c r="OST306"/>
      <c r="OSU306"/>
      <c r="OSV306"/>
      <c r="OSW306"/>
      <c r="OSX306"/>
      <c r="OSY306"/>
      <c r="OSZ306"/>
      <c r="OTA306"/>
      <c r="OTB306"/>
      <c r="OTC306"/>
      <c r="OTD306"/>
      <c r="OTE306"/>
      <c r="OTF306"/>
      <c r="OTG306"/>
      <c r="OTH306"/>
      <c r="OTI306"/>
      <c r="OTJ306"/>
      <c r="OTK306"/>
      <c r="OTL306"/>
      <c r="OTM306"/>
      <c r="OTN306"/>
      <c r="OTO306"/>
      <c r="OTP306"/>
      <c r="OTQ306"/>
      <c r="OTR306"/>
      <c r="OTS306"/>
      <c r="OTT306"/>
      <c r="OTU306"/>
      <c r="OTV306"/>
      <c r="OTW306"/>
      <c r="OTX306"/>
      <c r="OTY306"/>
      <c r="OTZ306"/>
      <c r="OUA306"/>
      <c r="OUB306"/>
      <c r="OUC306"/>
      <c r="OUD306"/>
      <c r="OUE306"/>
      <c r="OUF306"/>
      <c r="OUG306"/>
      <c r="OUH306"/>
      <c r="OUI306"/>
      <c r="OUJ306"/>
      <c r="OUK306"/>
      <c r="OUL306"/>
      <c r="OUM306"/>
      <c r="OUN306"/>
      <c r="OUO306"/>
      <c r="OUP306"/>
      <c r="OUQ306"/>
      <c r="OUR306"/>
      <c r="OUS306"/>
      <c r="OUT306"/>
      <c r="OUU306"/>
      <c r="OUV306"/>
      <c r="OUW306"/>
      <c r="OUX306"/>
      <c r="OUY306"/>
      <c r="OUZ306"/>
      <c r="OVA306"/>
      <c r="OVB306"/>
      <c r="OVC306"/>
      <c r="OVD306"/>
      <c r="OVE306"/>
      <c r="OVF306"/>
      <c r="OVG306"/>
      <c r="OVH306"/>
      <c r="OVI306"/>
      <c r="OVJ306"/>
      <c r="OVK306"/>
      <c r="OVL306"/>
      <c r="OVM306"/>
      <c r="OVN306"/>
      <c r="OVO306"/>
      <c r="OVP306"/>
      <c r="OVQ306"/>
      <c r="OVR306"/>
      <c r="OVS306"/>
      <c r="OVT306"/>
      <c r="OVU306"/>
      <c r="OVV306"/>
      <c r="OVW306"/>
      <c r="OVX306"/>
      <c r="OVY306"/>
      <c r="OVZ306"/>
      <c r="OWA306"/>
      <c r="OWB306"/>
      <c r="OWC306"/>
      <c r="OWD306"/>
      <c r="OWE306"/>
      <c r="OWF306"/>
      <c r="OWG306"/>
      <c r="OWH306"/>
      <c r="OWI306"/>
      <c r="OWJ306"/>
      <c r="OWK306"/>
      <c r="OWL306"/>
      <c r="OWM306"/>
      <c r="OWN306"/>
      <c r="OWO306"/>
      <c r="OWP306"/>
      <c r="OWQ306"/>
      <c r="OWR306"/>
      <c r="OWS306"/>
      <c r="OWT306"/>
      <c r="OWU306"/>
      <c r="OWV306"/>
      <c r="OWW306"/>
      <c r="OWX306"/>
      <c r="OWY306"/>
      <c r="OWZ306"/>
      <c r="OXA306"/>
      <c r="OXB306"/>
      <c r="OXC306"/>
      <c r="OXD306"/>
      <c r="OXE306"/>
      <c r="OXF306"/>
      <c r="OXG306"/>
      <c r="OXH306"/>
      <c r="OXI306"/>
      <c r="OXJ306"/>
      <c r="OXK306"/>
      <c r="OXL306"/>
      <c r="OXM306"/>
      <c r="OXN306"/>
      <c r="OXO306"/>
      <c r="OXP306"/>
      <c r="OXQ306"/>
      <c r="OXR306"/>
      <c r="OXS306"/>
      <c r="OXT306"/>
      <c r="OXU306"/>
      <c r="OXV306"/>
      <c r="OXW306"/>
      <c r="OXX306"/>
      <c r="OXY306"/>
      <c r="OXZ306"/>
      <c r="OYA306"/>
      <c r="OYB306"/>
      <c r="OYC306"/>
      <c r="OYD306"/>
      <c r="OYE306"/>
      <c r="OYF306"/>
      <c r="OYG306"/>
      <c r="OYH306"/>
      <c r="OYI306"/>
      <c r="OYJ306"/>
      <c r="OYK306"/>
      <c r="OYL306"/>
      <c r="OYM306"/>
      <c r="OYN306"/>
      <c r="OYO306"/>
      <c r="OYP306"/>
      <c r="OYQ306"/>
      <c r="OYR306"/>
      <c r="OYS306"/>
      <c r="OYT306"/>
      <c r="OYU306"/>
      <c r="OYV306"/>
      <c r="OYW306"/>
      <c r="OYX306"/>
      <c r="OYY306"/>
      <c r="OYZ306"/>
      <c r="OZA306"/>
      <c r="OZB306"/>
      <c r="OZC306"/>
      <c r="OZD306"/>
      <c r="OZE306"/>
      <c r="OZF306"/>
      <c r="OZG306"/>
      <c r="OZH306"/>
      <c r="OZI306"/>
      <c r="OZJ306"/>
      <c r="OZK306"/>
      <c r="OZL306"/>
      <c r="OZM306"/>
      <c r="OZN306"/>
      <c r="OZO306"/>
      <c r="OZP306"/>
      <c r="OZQ306"/>
      <c r="OZR306"/>
      <c r="OZS306"/>
      <c r="OZT306"/>
      <c r="OZU306"/>
      <c r="OZV306"/>
      <c r="OZW306"/>
      <c r="OZX306"/>
      <c r="OZY306"/>
      <c r="OZZ306"/>
      <c r="PAA306"/>
      <c r="PAB306"/>
      <c r="PAC306"/>
      <c r="PAD306"/>
      <c r="PAE306"/>
      <c r="PAF306"/>
      <c r="PAG306"/>
      <c r="PAH306"/>
      <c r="PAI306"/>
      <c r="PAJ306"/>
      <c r="PAK306"/>
      <c r="PAL306"/>
      <c r="PAM306"/>
      <c r="PAN306"/>
      <c r="PAO306"/>
      <c r="PAP306"/>
      <c r="PAQ306"/>
      <c r="PAR306"/>
      <c r="PAS306"/>
      <c r="PAT306"/>
      <c r="PAU306"/>
      <c r="PAV306"/>
      <c r="PAW306"/>
      <c r="PAX306"/>
      <c r="PAY306"/>
      <c r="PAZ306"/>
      <c r="PBA306"/>
      <c r="PBB306"/>
      <c r="PBC306"/>
      <c r="PBD306"/>
      <c r="PBE306"/>
      <c r="PBF306"/>
      <c r="PBG306"/>
      <c r="PBH306"/>
      <c r="PBI306"/>
      <c r="PBJ306"/>
      <c r="PBK306"/>
      <c r="PBL306"/>
      <c r="PBM306"/>
      <c r="PBN306"/>
      <c r="PBO306"/>
      <c r="PBP306"/>
      <c r="PBQ306"/>
      <c r="PBR306"/>
      <c r="PBS306"/>
      <c r="PBT306"/>
      <c r="PBU306"/>
      <c r="PBV306"/>
      <c r="PBW306"/>
      <c r="PBX306"/>
      <c r="PBY306"/>
      <c r="PBZ306"/>
      <c r="PCA306"/>
      <c r="PCB306"/>
      <c r="PCC306"/>
      <c r="PCD306"/>
      <c r="PCE306"/>
      <c r="PCF306"/>
      <c r="PCG306"/>
      <c r="PCH306"/>
      <c r="PCI306"/>
      <c r="PCJ306"/>
      <c r="PCK306"/>
      <c r="PCL306"/>
      <c r="PCM306"/>
      <c r="PCN306"/>
      <c r="PCO306"/>
      <c r="PCP306"/>
      <c r="PCQ306"/>
      <c r="PCR306"/>
      <c r="PCS306"/>
      <c r="PCT306"/>
      <c r="PCU306"/>
      <c r="PCV306"/>
      <c r="PCW306"/>
      <c r="PCX306"/>
      <c r="PCY306"/>
      <c r="PCZ306"/>
      <c r="PDA306"/>
      <c r="PDB306"/>
      <c r="PDC306"/>
      <c r="PDD306"/>
      <c r="PDE306"/>
      <c r="PDF306"/>
      <c r="PDG306"/>
      <c r="PDH306"/>
      <c r="PDI306"/>
      <c r="PDJ306"/>
      <c r="PDK306"/>
      <c r="PDL306"/>
      <c r="PDM306"/>
      <c r="PDN306"/>
      <c r="PDO306"/>
      <c r="PDP306"/>
      <c r="PDQ306"/>
      <c r="PDR306"/>
      <c r="PDS306"/>
      <c r="PDT306"/>
      <c r="PDU306"/>
      <c r="PDV306"/>
      <c r="PDW306"/>
      <c r="PDX306"/>
      <c r="PDY306"/>
      <c r="PDZ306"/>
      <c r="PEA306"/>
      <c r="PEB306"/>
      <c r="PEC306"/>
      <c r="PED306"/>
      <c r="PEE306"/>
      <c r="PEF306"/>
      <c r="PEG306"/>
      <c r="PEH306"/>
      <c r="PEI306"/>
      <c r="PEJ306"/>
      <c r="PEK306"/>
      <c r="PEL306"/>
      <c r="PEM306"/>
      <c r="PEN306"/>
      <c r="PEO306"/>
      <c r="PEP306"/>
      <c r="PEQ306"/>
      <c r="PER306"/>
      <c r="PES306"/>
      <c r="PET306"/>
      <c r="PEU306"/>
      <c r="PEV306"/>
      <c r="PEW306"/>
      <c r="PEX306"/>
      <c r="PEY306"/>
      <c r="PEZ306"/>
      <c r="PFA306"/>
      <c r="PFB306"/>
      <c r="PFC306"/>
      <c r="PFD306"/>
      <c r="PFE306"/>
      <c r="PFF306"/>
      <c r="PFG306"/>
      <c r="PFH306"/>
      <c r="PFI306"/>
      <c r="PFJ306"/>
      <c r="PFK306"/>
      <c r="PFL306"/>
      <c r="PFM306"/>
      <c r="PFN306"/>
      <c r="PFO306"/>
      <c r="PFP306"/>
      <c r="PFQ306"/>
      <c r="PFR306"/>
      <c r="PFS306"/>
      <c r="PFT306"/>
      <c r="PFU306"/>
      <c r="PFV306"/>
      <c r="PFW306"/>
      <c r="PFX306"/>
      <c r="PFY306"/>
      <c r="PFZ306"/>
      <c r="PGA306"/>
      <c r="PGB306"/>
      <c r="PGC306"/>
      <c r="PGD306"/>
      <c r="PGE306"/>
      <c r="PGF306"/>
      <c r="PGG306"/>
      <c r="PGH306"/>
      <c r="PGI306"/>
      <c r="PGJ306"/>
      <c r="PGK306"/>
      <c r="PGL306"/>
      <c r="PGM306"/>
      <c r="PGN306"/>
      <c r="PGO306"/>
      <c r="PGP306"/>
      <c r="PGQ306"/>
      <c r="PGR306"/>
      <c r="PGS306"/>
      <c r="PGT306"/>
      <c r="PGU306"/>
      <c r="PGV306"/>
      <c r="PGW306"/>
      <c r="PGX306"/>
      <c r="PGY306"/>
      <c r="PGZ306"/>
      <c r="PHA306"/>
      <c r="PHB306"/>
      <c r="PHC306"/>
      <c r="PHD306"/>
      <c r="PHE306"/>
      <c r="PHF306"/>
      <c r="PHG306"/>
      <c r="PHH306"/>
      <c r="PHI306"/>
      <c r="PHJ306"/>
      <c r="PHK306"/>
      <c r="PHL306"/>
      <c r="PHM306"/>
      <c r="PHN306"/>
      <c r="PHO306"/>
      <c r="PHP306"/>
      <c r="PHQ306"/>
      <c r="PHR306"/>
      <c r="PHS306"/>
      <c r="PHT306"/>
      <c r="PHU306"/>
      <c r="PHV306"/>
      <c r="PHW306"/>
      <c r="PHX306"/>
      <c r="PHY306"/>
      <c r="PHZ306"/>
      <c r="PIA306"/>
      <c r="PIB306"/>
      <c r="PIC306"/>
      <c r="PID306"/>
      <c r="PIE306"/>
      <c r="PIF306"/>
      <c r="PIG306"/>
      <c r="PIH306"/>
      <c r="PII306"/>
      <c r="PIJ306"/>
      <c r="PIK306"/>
      <c r="PIL306"/>
      <c r="PIM306"/>
      <c r="PIN306"/>
      <c r="PIO306"/>
      <c r="PIP306"/>
      <c r="PIQ306"/>
      <c r="PIR306"/>
      <c r="PIS306"/>
      <c r="PIT306"/>
      <c r="PIU306"/>
      <c r="PIV306"/>
      <c r="PIW306"/>
      <c r="PIX306"/>
      <c r="PIY306"/>
      <c r="PIZ306"/>
      <c r="PJA306"/>
      <c r="PJB306"/>
      <c r="PJC306"/>
      <c r="PJD306"/>
      <c r="PJE306"/>
      <c r="PJF306"/>
      <c r="PJG306"/>
      <c r="PJH306"/>
      <c r="PJI306"/>
      <c r="PJJ306"/>
      <c r="PJK306"/>
      <c r="PJL306"/>
      <c r="PJM306"/>
      <c r="PJN306"/>
      <c r="PJO306"/>
      <c r="PJP306"/>
      <c r="PJQ306"/>
      <c r="PJR306"/>
      <c r="PJS306"/>
      <c r="PJT306"/>
      <c r="PJU306"/>
      <c r="PJV306"/>
      <c r="PJW306"/>
      <c r="PJX306"/>
      <c r="PJY306"/>
      <c r="PJZ306"/>
      <c r="PKA306"/>
      <c r="PKB306"/>
      <c r="PKC306"/>
      <c r="PKD306"/>
      <c r="PKE306"/>
      <c r="PKF306"/>
      <c r="PKG306"/>
      <c r="PKH306"/>
      <c r="PKI306"/>
      <c r="PKJ306"/>
      <c r="PKK306"/>
      <c r="PKL306"/>
      <c r="PKM306"/>
      <c r="PKN306"/>
      <c r="PKO306"/>
      <c r="PKP306"/>
      <c r="PKQ306"/>
      <c r="PKR306"/>
      <c r="PKS306"/>
      <c r="PKT306"/>
      <c r="PKU306"/>
      <c r="PKV306"/>
      <c r="PKW306"/>
      <c r="PKX306"/>
      <c r="PKY306"/>
      <c r="PKZ306"/>
      <c r="PLA306"/>
      <c r="PLB306"/>
      <c r="PLC306"/>
      <c r="PLD306"/>
      <c r="PLE306"/>
      <c r="PLF306"/>
      <c r="PLG306"/>
      <c r="PLH306"/>
      <c r="PLI306"/>
      <c r="PLJ306"/>
      <c r="PLK306"/>
      <c r="PLL306"/>
      <c r="PLM306"/>
      <c r="PLN306"/>
      <c r="PLO306"/>
      <c r="PLP306"/>
      <c r="PLQ306"/>
      <c r="PLR306"/>
      <c r="PLS306"/>
      <c r="PLT306"/>
      <c r="PLU306"/>
      <c r="PLV306"/>
      <c r="PLW306"/>
      <c r="PLX306"/>
      <c r="PLY306"/>
      <c r="PLZ306"/>
      <c r="PMA306"/>
      <c r="PMB306"/>
      <c r="PMC306"/>
      <c r="PMD306"/>
      <c r="PME306"/>
      <c r="PMF306"/>
      <c r="PMG306"/>
      <c r="PMH306"/>
      <c r="PMI306"/>
      <c r="PMJ306"/>
      <c r="PMK306"/>
      <c r="PML306"/>
      <c r="PMM306"/>
      <c r="PMN306"/>
      <c r="PMO306"/>
      <c r="PMP306"/>
      <c r="PMQ306"/>
      <c r="PMR306"/>
      <c r="PMS306"/>
      <c r="PMT306"/>
      <c r="PMU306"/>
      <c r="PMV306"/>
      <c r="PMW306"/>
      <c r="PMX306"/>
      <c r="PMY306"/>
      <c r="PMZ306"/>
      <c r="PNA306"/>
      <c r="PNB306"/>
      <c r="PNC306"/>
      <c r="PND306"/>
      <c r="PNE306"/>
      <c r="PNF306"/>
      <c r="PNG306"/>
      <c r="PNH306"/>
      <c r="PNI306"/>
      <c r="PNJ306"/>
      <c r="PNK306"/>
      <c r="PNL306"/>
      <c r="PNM306"/>
      <c r="PNN306"/>
      <c r="PNO306"/>
      <c r="PNP306"/>
      <c r="PNQ306"/>
      <c r="PNR306"/>
      <c r="PNS306"/>
      <c r="PNT306"/>
      <c r="PNU306"/>
      <c r="PNV306"/>
      <c r="PNW306"/>
      <c r="PNX306"/>
      <c r="PNY306"/>
      <c r="PNZ306"/>
      <c r="POA306"/>
      <c r="POB306"/>
      <c r="POC306"/>
      <c r="POD306"/>
      <c r="POE306"/>
      <c r="POF306"/>
      <c r="POG306"/>
      <c r="POH306"/>
      <c r="POI306"/>
      <c r="POJ306"/>
      <c r="POK306"/>
      <c r="POL306"/>
      <c r="POM306"/>
      <c r="PON306"/>
      <c r="POO306"/>
      <c r="POP306"/>
      <c r="POQ306"/>
      <c r="POR306"/>
      <c r="POS306"/>
      <c r="POT306"/>
      <c r="POU306"/>
      <c r="POV306"/>
      <c r="POW306"/>
      <c r="POX306"/>
      <c r="POY306"/>
      <c r="POZ306"/>
      <c r="PPA306"/>
      <c r="PPB306"/>
      <c r="PPC306"/>
      <c r="PPD306"/>
      <c r="PPE306"/>
      <c r="PPF306"/>
      <c r="PPG306"/>
      <c r="PPH306"/>
      <c r="PPI306"/>
      <c r="PPJ306"/>
      <c r="PPK306"/>
      <c r="PPL306"/>
      <c r="PPM306"/>
      <c r="PPN306"/>
      <c r="PPO306"/>
      <c r="PPP306"/>
      <c r="PPQ306"/>
      <c r="PPR306"/>
      <c r="PPS306"/>
      <c r="PPT306"/>
      <c r="PPU306"/>
      <c r="PPV306"/>
      <c r="PPW306"/>
      <c r="PPX306"/>
      <c r="PPY306"/>
      <c r="PPZ306"/>
      <c r="PQA306"/>
      <c r="PQB306"/>
      <c r="PQC306"/>
      <c r="PQD306"/>
      <c r="PQE306"/>
      <c r="PQF306"/>
      <c r="PQG306"/>
      <c r="PQH306"/>
      <c r="PQI306"/>
      <c r="PQJ306"/>
      <c r="PQK306"/>
      <c r="PQL306"/>
      <c r="PQM306"/>
      <c r="PQN306"/>
      <c r="PQO306"/>
      <c r="PQP306"/>
      <c r="PQQ306"/>
      <c r="PQR306"/>
      <c r="PQS306"/>
      <c r="PQT306"/>
      <c r="PQU306"/>
      <c r="PQV306"/>
      <c r="PQW306"/>
      <c r="PQX306"/>
      <c r="PQY306"/>
      <c r="PQZ306"/>
      <c r="PRA306"/>
      <c r="PRB306"/>
      <c r="PRC306"/>
      <c r="PRD306"/>
      <c r="PRE306"/>
      <c r="PRF306"/>
      <c r="PRG306"/>
      <c r="PRH306"/>
      <c r="PRI306"/>
      <c r="PRJ306"/>
      <c r="PRK306"/>
      <c r="PRL306"/>
      <c r="PRM306"/>
      <c r="PRN306"/>
      <c r="PRO306"/>
      <c r="PRP306"/>
      <c r="PRQ306"/>
      <c r="PRR306"/>
      <c r="PRS306"/>
      <c r="PRT306"/>
      <c r="PRU306"/>
      <c r="PRV306"/>
      <c r="PRW306"/>
      <c r="PRX306"/>
      <c r="PRY306"/>
      <c r="PRZ306"/>
      <c r="PSA306"/>
      <c r="PSB306"/>
      <c r="PSC306"/>
      <c r="PSD306"/>
      <c r="PSE306"/>
      <c r="PSF306"/>
      <c r="PSG306"/>
      <c r="PSH306"/>
      <c r="PSI306"/>
      <c r="PSJ306"/>
      <c r="PSK306"/>
      <c r="PSL306"/>
      <c r="PSM306"/>
      <c r="PSN306"/>
      <c r="PSO306"/>
      <c r="PSP306"/>
      <c r="PSQ306"/>
      <c r="PSR306"/>
      <c r="PSS306"/>
      <c r="PST306"/>
      <c r="PSU306"/>
      <c r="PSV306"/>
      <c r="PSW306"/>
      <c r="PSX306"/>
      <c r="PSY306"/>
      <c r="PSZ306"/>
      <c r="PTA306"/>
      <c r="PTB306"/>
      <c r="PTC306"/>
      <c r="PTD306"/>
      <c r="PTE306"/>
      <c r="PTF306"/>
      <c r="PTG306"/>
      <c r="PTH306"/>
      <c r="PTI306"/>
      <c r="PTJ306"/>
      <c r="PTK306"/>
      <c r="PTL306"/>
      <c r="PTM306"/>
      <c r="PTN306"/>
      <c r="PTO306"/>
      <c r="PTP306"/>
      <c r="PTQ306"/>
      <c r="PTR306"/>
      <c r="PTS306"/>
      <c r="PTT306"/>
      <c r="PTU306"/>
      <c r="PTV306"/>
      <c r="PTW306"/>
      <c r="PTX306"/>
      <c r="PTY306"/>
      <c r="PTZ306"/>
      <c r="PUA306"/>
      <c r="PUB306"/>
      <c r="PUC306"/>
      <c r="PUD306"/>
      <c r="PUE306"/>
      <c r="PUF306"/>
      <c r="PUG306"/>
      <c r="PUH306"/>
      <c r="PUI306"/>
      <c r="PUJ306"/>
      <c r="PUK306"/>
      <c r="PUL306"/>
      <c r="PUM306"/>
      <c r="PUN306"/>
      <c r="PUO306"/>
      <c r="PUP306"/>
      <c r="PUQ306"/>
      <c r="PUR306"/>
      <c r="PUS306"/>
      <c r="PUT306"/>
      <c r="PUU306"/>
      <c r="PUV306"/>
      <c r="PUW306"/>
      <c r="PUX306"/>
      <c r="PUY306"/>
      <c r="PUZ306"/>
      <c r="PVA306"/>
      <c r="PVB306"/>
      <c r="PVC306"/>
      <c r="PVD306"/>
      <c r="PVE306"/>
      <c r="PVF306"/>
      <c r="PVG306"/>
      <c r="PVH306"/>
      <c r="PVI306"/>
      <c r="PVJ306"/>
      <c r="PVK306"/>
      <c r="PVL306"/>
      <c r="PVM306"/>
      <c r="PVN306"/>
      <c r="PVO306"/>
      <c r="PVP306"/>
      <c r="PVQ306"/>
      <c r="PVR306"/>
      <c r="PVS306"/>
      <c r="PVT306"/>
      <c r="PVU306"/>
      <c r="PVV306"/>
      <c r="PVW306"/>
      <c r="PVX306"/>
      <c r="PVY306"/>
      <c r="PVZ306"/>
      <c r="PWA306"/>
      <c r="PWB306"/>
      <c r="PWC306"/>
      <c r="PWD306"/>
      <c r="PWE306"/>
      <c r="PWF306"/>
      <c r="PWG306"/>
      <c r="PWH306"/>
      <c r="PWI306"/>
      <c r="PWJ306"/>
      <c r="PWK306"/>
      <c r="PWL306"/>
      <c r="PWM306"/>
      <c r="PWN306"/>
      <c r="PWO306"/>
      <c r="PWP306"/>
      <c r="PWQ306"/>
      <c r="PWR306"/>
      <c r="PWS306"/>
      <c r="PWT306"/>
      <c r="PWU306"/>
      <c r="PWV306"/>
      <c r="PWW306"/>
      <c r="PWX306"/>
      <c r="PWY306"/>
      <c r="PWZ306"/>
      <c r="PXA306"/>
      <c r="PXB306"/>
      <c r="PXC306"/>
      <c r="PXD306"/>
      <c r="PXE306"/>
      <c r="PXF306"/>
      <c r="PXG306"/>
      <c r="PXH306"/>
      <c r="PXI306"/>
      <c r="PXJ306"/>
      <c r="PXK306"/>
      <c r="PXL306"/>
      <c r="PXM306"/>
      <c r="PXN306"/>
      <c r="PXO306"/>
      <c r="PXP306"/>
      <c r="PXQ306"/>
      <c r="PXR306"/>
      <c r="PXS306"/>
      <c r="PXT306"/>
      <c r="PXU306"/>
      <c r="PXV306"/>
      <c r="PXW306"/>
      <c r="PXX306"/>
      <c r="PXY306"/>
      <c r="PXZ306"/>
      <c r="PYA306"/>
      <c r="PYB306"/>
      <c r="PYC306"/>
      <c r="PYD306"/>
      <c r="PYE306"/>
      <c r="PYF306"/>
      <c r="PYG306"/>
      <c r="PYH306"/>
      <c r="PYI306"/>
      <c r="PYJ306"/>
      <c r="PYK306"/>
      <c r="PYL306"/>
      <c r="PYM306"/>
      <c r="PYN306"/>
      <c r="PYO306"/>
      <c r="PYP306"/>
      <c r="PYQ306"/>
      <c r="PYR306"/>
      <c r="PYS306"/>
      <c r="PYT306"/>
      <c r="PYU306"/>
      <c r="PYV306"/>
      <c r="PYW306"/>
      <c r="PYX306"/>
      <c r="PYY306"/>
      <c r="PYZ306"/>
      <c r="PZA306"/>
      <c r="PZB306"/>
      <c r="PZC306"/>
      <c r="PZD306"/>
      <c r="PZE306"/>
      <c r="PZF306"/>
      <c r="PZG306"/>
      <c r="PZH306"/>
      <c r="PZI306"/>
      <c r="PZJ306"/>
      <c r="PZK306"/>
      <c r="PZL306"/>
      <c r="PZM306"/>
      <c r="PZN306"/>
      <c r="PZO306"/>
      <c r="PZP306"/>
      <c r="PZQ306"/>
      <c r="PZR306"/>
      <c r="PZS306"/>
      <c r="PZT306"/>
      <c r="PZU306"/>
      <c r="PZV306"/>
      <c r="PZW306"/>
      <c r="PZX306"/>
      <c r="PZY306"/>
      <c r="PZZ306"/>
      <c r="QAA306"/>
      <c r="QAB306"/>
      <c r="QAC306"/>
      <c r="QAD306"/>
      <c r="QAE306"/>
      <c r="QAF306"/>
      <c r="QAG306"/>
      <c r="QAH306"/>
      <c r="QAI306"/>
      <c r="QAJ306"/>
      <c r="QAK306"/>
      <c r="QAL306"/>
      <c r="QAM306"/>
      <c r="QAN306"/>
      <c r="QAO306"/>
      <c r="QAP306"/>
      <c r="QAQ306"/>
      <c r="QAR306"/>
      <c r="QAS306"/>
      <c r="QAT306"/>
      <c r="QAU306"/>
      <c r="QAV306"/>
      <c r="QAW306"/>
      <c r="QAX306"/>
      <c r="QAY306"/>
      <c r="QAZ306"/>
      <c r="QBA306"/>
      <c r="QBB306"/>
      <c r="QBC306"/>
      <c r="QBD306"/>
      <c r="QBE306"/>
      <c r="QBF306"/>
      <c r="QBG306"/>
      <c r="QBH306"/>
      <c r="QBI306"/>
      <c r="QBJ306"/>
      <c r="QBK306"/>
      <c r="QBL306"/>
      <c r="QBM306"/>
      <c r="QBN306"/>
      <c r="QBO306"/>
      <c r="QBP306"/>
      <c r="QBQ306"/>
      <c r="QBR306"/>
      <c r="QBS306"/>
      <c r="QBT306"/>
      <c r="QBU306"/>
      <c r="QBV306"/>
      <c r="QBW306"/>
      <c r="QBX306"/>
      <c r="QBY306"/>
      <c r="QBZ306"/>
      <c r="QCA306"/>
      <c r="QCB306"/>
      <c r="QCC306"/>
      <c r="QCD306"/>
      <c r="QCE306"/>
      <c r="QCF306"/>
      <c r="QCG306"/>
      <c r="QCH306"/>
      <c r="QCI306"/>
      <c r="QCJ306"/>
      <c r="QCK306"/>
      <c r="QCL306"/>
      <c r="QCM306"/>
      <c r="QCN306"/>
      <c r="QCO306"/>
      <c r="QCP306"/>
      <c r="QCQ306"/>
      <c r="QCR306"/>
      <c r="QCS306"/>
      <c r="QCT306"/>
      <c r="QCU306"/>
      <c r="QCV306"/>
      <c r="QCW306"/>
      <c r="QCX306"/>
      <c r="QCY306"/>
      <c r="QCZ306"/>
      <c r="QDA306"/>
      <c r="QDB306"/>
      <c r="QDC306"/>
      <c r="QDD306"/>
      <c r="QDE306"/>
      <c r="QDF306"/>
      <c r="QDG306"/>
      <c r="QDH306"/>
      <c r="QDI306"/>
      <c r="QDJ306"/>
      <c r="QDK306"/>
      <c r="QDL306"/>
      <c r="QDM306"/>
      <c r="QDN306"/>
      <c r="QDO306"/>
      <c r="QDP306"/>
      <c r="QDQ306"/>
      <c r="QDR306"/>
      <c r="QDS306"/>
      <c r="QDT306"/>
      <c r="QDU306"/>
      <c r="QDV306"/>
      <c r="QDW306"/>
      <c r="QDX306"/>
      <c r="QDY306"/>
      <c r="QDZ306"/>
      <c r="QEA306"/>
      <c r="QEB306"/>
      <c r="QEC306"/>
      <c r="QED306"/>
      <c r="QEE306"/>
      <c r="QEF306"/>
      <c r="QEG306"/>
      <c r="QEH306"/>
      <c r="QEI306"/>
      <c r="QEJ306"/>
      <c r="QEK306"/>
      <c r="QEL306"/>
      <c r="QEM306"/>
      <c r="QEN306"/>
      <c r="QEO306"/>
      <c r="QEP306"/>
      <c r="QEQ306"/>
      <c r="QER306"/>
      <c r="QES306"/>
      <c r="QET306"/>
      <c r="QEU306"/>
      <c r="QEV306"/>
      <c r="QEW306"/>
      <c r="QEX306"/>
      <c r="QEY306"/>
      <c r="QEZ306"/>
      <c r="QFA306"/>
      <c r="QFB306"/>
      <c r="QFC306"/>
      <c r="QFD306"/>
      <c r="QFE306"/>
      <c r="QFF306"/>
      <c r="QFG306"/>
      <c r="QFH306"/>
      <c r="QFI306"/>
      <c r="QFJ306"/>
      <c r="QFK306"/>
      <c r="QFL306"/>
      <c r="QFM306"/>
      <c r="QFN306"/>
      <c r="QFO306"/>
      <c r="QFP306"/>
      <c r="QFQ306"/>
      <c r="QFR306"/>
      <c r="QFS306"/>
      <c r="QFT306"/>
      <c r="QFU306"/>
      <c r="QFV306"/>
      <c r="QFW306"/>
      <c r="QFX306"/>
      <c r="QFY306"/>
      <c r="QFZ306"/>
      <c r="QGA306"/>
      <c r="QGB306"/>
      <c r="QGC306"/>
      <c r="QGD306"/>
      <c r="QGE306"/>
      <c r="QGF306"/>
      <c r="QGG306"/>
      <c r="QGH306"/>
      <c r="QGI306"/>
      <c r="QGJ306"/>
      <c r="QGK306"/>
      <c r="QGL306"/>
      <c r="QGM306"/>
      <c r="QGN306"/>
      <c r="QGO306"/>
      <c r="QGP306"/>
      <c r="QGQ306"/>
      <c r="QGR306"/>
      <c r="QGS306"/>
      <c r="QGT306"/>
      <c r="QGU306"/>
      <c r="QGV306"/>
      <c r="QGW306"/>
      <c r="QGX306"/>
      <c r="QGY306"/>
      <c r="QGZ306"/>
      <c r="QHA306"/>
      <c r="QHB306"/>
      <c r="QHC306"/>
      <c r="QHD306"/>
      <c r="QHE306"/>
      <c r="QHF306"/>
      <c r="QHG306"/>
      <c r="QHH306"/>
      <c r="QHI306"/>
      <c r="QHJ306"/>
      <c r="QHK306"/>
      <c r="QHL306"/>
      <c r="QHM306"/>
      <c r="QHN306"/>
      <c r="QHO306"/>
      <c r="QHP306"/>
      <c r="QHQ306"/>
      <c r="QHR306"/>
      <c r="QHS306"/>
      <c r="QHT306"/>
      <c r="QHU306"/>
      <c r="QHV306"/>
      <c r="QHW306"/>
      <c r="QHX306"/>
      <c r="QHY306"/>
      <c r="QHZ306"/>
      <c r="QIA306"/>
      <c r="QIB306"/>
      <c r="QIC306"/>
      <c r="QID306"/>
      <c r="QIE306"/>
      <c r="QIF306"/>
      <c r="QIG306"/>
      <c r="QIH306"/>
      <c r="QII306"/>
      <c r="QIJ306"/>
      <c r="QIK306"/>
      <c r="QIL306"/>
      <c r="QIM306"/>
      <c r="QIN306"/>
      <c r="QIO306"/>
      <c r="QIP306"/>
      <c r="QIQ306"/>
      <c r="QIR306"/>
      <c r="QIS306"/>
      <c r="QIT306"/>
      <c r="QIU306"/>
      <c r="QIV306"/>
      <c r="QIW306"/>
      <c r="QIX306"/>
      <c r="QIY306"/>
      <c r="QIZ306"/>
      <c r="QJA306"/>
      <c r="QJB306"/>
      <c r="QJC306"/>
      <c r="QJD306"/>
      <c r="QJE306"/>
      <c r="QJF306"/>
      <c r="QJG306"/>
      <c r="QJH306"/>
      <c r="QJI306"/>
      <c r="QJJ306"/>
      <c r="QJK306"/>
      <c r="QJL306"/>
      <c r="QJM306"/>
      <c r="QJN306"/>
      <c r="QJO306"/>
      <c r="QJP306"/>
      <c r="QJQ306"/>
      <c r="QJR306"/>
      <c r="QJS306"/>
      <c r="QJT306"/>
      <c r="QJU306"/>
      <c r="QJV306"/>
      <c r="QJW306"/>
      <c r="QJX306"/>
      <c r="QJY306"/>
      <c r="QJZ306"/>
      <c r="QKA306"/>
      <c r="QKB306"/>
      <c r="QKC306"/>
      <c r="QKD306"/>
      <c r="QKE306"/>
      <c r="QKF306"/>
      <c r="QKG306"/>
      <c r="QKH306"/>
      <c r="QKI306"/>
      <c r="QKJ306"/>
      <c r="QKK306"/>
      <c r="QKL306"/>
      <c r="QKM306"/>
      <c r="QKN306"/>
      <c r="QKO306"/>
      <c r="QKP306"/>
      <c r="QKQ306"/>
      <c r="QKR306"/>
      <c r="QKS306"/>
      <c r="QKT306"/>
      <c r="QKU306"/>
      <c r="QKV306"/>
      <c r="QKW306"/>
      <c r="QKX306"/>
      <c r="QKY306"/>
      <c r="QKZ306"/>
      <c r="QLA306"/>
      <c r="QLB306"/>
      <c r="QLC306"/>
      <c r="QLD306"/>
      <c r="QLE306"/>
      <c r="QLF306"/>
      <c r="QLG306"/>
      <c r="QLH306"/>
      <c r="QLI306"/>
      <c r="QLJ306"/>
      <c r="QLK306"/>
      <c r="QLL306"/>
      <c r="QLM306"/>
      <c r="QLN306"/>
      <c r="QLO306"/>
      <c r="QLP306"/>
      <c r="QLQ306"/>
      <c r="QLR306"/>
      <c r="QLS306"/>
      <c r="QLT306"/>
      <c r="QLU306"/>
      <c r="QLV306"/>
      <c r="QLW306"/>
      <c r="QLX306"/>
      <c r="QLY306"/>
      <c r="QLZ306"/>
      <c r="QMA306"/>
      <c r="QMB306"/>
      <c r="QMC306"/>
      <c r="QMD306"/>
      <c r="QME306"/>
      <c r="QMF306"/>
      <c r="QMG306"/>
      <c r="QMH306"/>
      <c r="QMI306"/>
      <c r="QMJ306"/>
      <c r="QMK306"/>
      <c r="QML306"/>
      <c r="QMM306"/>
      <c r="QMN306"/>
      <c r="QMO306"/>
      <c r="QMP306"/>
      <c r="QMQ306"/>
      <c r="QMR306"/>
      <c r="QMS306"/>
      <c r="QMT306"/>
      <c r="QMU306"/>
      <c r="QMV306"/>
      <c r="QMW306"/>
      <c r="QMX306"/>
      <c r="QMY306"/>
      <c r="QMZ306"/>
      <c r="QNA306"/>
      <c r="QNB306"/>
      <c r="QNC306"/>
      <c r="QND306"/>
      <c r="QNE306"/>
      <c r="QNF306"/>
      <c r="QNG306"/>
      <c r="QNH306"/>
      <c r="QNI306"/>
      <c r="QNJ306"/>
      <c r="QNK306"/>
      <c r="QNL306"/>
      <c r="QNM306"/>
      <c r="QNN306"/>
      <c r="QNO306"/>
      <c r="QNP306"/>
      <c r="QNQ306"/>
      <c r="QNR306"/>
      <c r="QNS306"/>
      <c r="QNT306"/>
      <c r="QNU306"/>
      <c r="QNV306"/>
      <c r="QNW306"/>
      <c r="QNX306"/>
      <c r="QNY306"/>
      <c r="QNZ306"/>
      <c r="QOA306"/>
      <c r="QOB306"/>
      <c r="QOC306"/>
      <c r="QOD306"/>
      <c r="QOE306"/>
      <c r="QOF306"/>
      <c r="QOG306"/>
      <c r="QOH306"/>
      <c r="QOI306"/>
      <c r="QOJ306"/>
      <c r="QOK306"/>
      <c r="QOL306"/>
      <c r="QOM306"/>
      <c r="QON306"/>
      <c r="QOO306"/>
      <c r="QOP306"/>
      <c r="QOQ306"/>
      <c r="QOR306"/>
      <c r="QOS306"/>
      <c r="QOT306"/>
      <c r="QOU306"/>
      <c r="QOV306"/>
      <c r="QOW306"/>
      <c r="QOX306"/>
      <c r="QOY306"/>
      <c r="QOZ306"/>
      <c r="QPA306"/>
      <c r="QPB306"/>
      <c r="QPC306"/>
      <c r="QPD306"/>
      <c r="QPE306"/>
      <c r="QPF306"/>
      <c r="QPG306"/>
      <c r="QPH306"/>
      <c r="QPI306"/>
      <c r="QPJ306"/>
      <c r="QPK306"/>
      <c r="QPL306"/>
      <c r="QPM306"/>
      <c r="QPN306"/>
      <c r="QPO306"/>
      <c r="QPP306"/>
      <c r="QPQ306"/>
      <c r="QPR306"/>
      <c r="QPS306"/>
      <c r="QPT306"/>
      <c r="QPU306"/>
      <c r="QPV306"/>
      <c r="QPW306"/>
      <c r="QPX306"/>
      <c r="QPY306"/>
      <c r="QPZ306"/>
      <c r="QQA306"/>
      <c r="QQB306"/>
      <c r="QQC306"/>
      <c r="QQD306"/>
      <c r="QQE306"/>
      <c r="QQF306"/>
      <c r="QQG306"/>
      <c r="QQH306"/>
      <c r="QQI306"/>
      <c r="QQJ306"/>
      <c r="QQK306"/>
      <c r="QQL306"/>
      <c r="QQM306"/>
      <c r="QQN306"/>
      <c r="QQO306"/>
      <c r="QQP306"/>
      <c r="QQQ306"/>
      <c r="QQR306"/>
      <c r="QQS306"/>
      <c r="QQT306"/>
      <c r="QQU306"/>
      <c r="QQV306"/>
      <c r="QQW306"/>
      <c r="QQX306"/>
      <c r="QQY306"/>
      <c r="QQZ306"/>
      <c r="QRA306"/>
      <c r="QRB306"/>
      <c r="QRC306"/>
      <c r="QRD306"/>
      <c r="QRE306"/>
      <c r="QRF306"/>
      <c r="QRG306"/>
      <c r="QRH306"/>
      <c r="QRI306"/>
      <c r="QRJ306"/>
      <c r="QRK306"/>
      <c r="QRL306"/>
      <c r="QRM306"/>
      <c r="QRN306"/>
      <c r="QRO306"/>
      <c r="QRP306"/>
      <c r="QRQ306"/>
      <c r="QRR306"/>
      <c r="QRS306"/>
      <c r="QRT306"/>
      <c r="QRU306"/>
      <c r="QRV306"/>
      <c r="QRW306"/>
      <c r="QRX306"/>
      <c r="QRY306"/>
      <c r="QRZ306"/>
      <c r="QSA306"/>
      <c r="QSB306"/>
      <c r="QSC306"/>
      <c r="QSD306"/>
      <c r="QSE306"/>
      <c r="QSF306"/>
      <c r="QSG306"/>
      <c r="QSH306"/>
      <c r="QSI306"/>
      <c r="QSJ306"/>
      <c r="QSK306"/>
      <c r="QSL306"/>
      <c r="QSM306"/>
      <c r="QSN306"/>
      <c r="QSO306"/>
      <c r="QSP306"/>
      <c r="QSQ306"/>
      <c r="QSR306"/>
      <c r="QSS306"/>
      <c r="QST306"/>
      <c r="QSU306"/>
      <c r="QSV306"/>
      <c r="QSW306"/>
      <c r="QSX306"/>
      <c r="QSY306"/>
      <c r="QSZ306"/>
      <c r="QTA306"/>
      <c r="QTB306"/>
      <c r="QTC306"/>
      <c r="QTD306"/>
      <c r="QTE306"/>
      <c r="QTF306"/>
      <c r="QTG306"/>
      <c r="QTH306"/>
      <c r="QTI306"/>
      <c r="QTJ306"/>
      <c r="QTK306"/>
      <c r="QTL306"/>
      <c r="QTM306"/>
      <c r="QTN306"/>
      <c r="QTO306"/>
      <c r="QTP306"/>
      <c r="QTQ306"/>
      <c r="QTR306"/>
      <c r="QTS306"/>
      <c r="QTT306"/>
      <c r="QTU306"/>
      <c r="QTV306"/>
      <c r="QTW306"/>
      <c r="QTX306"/>
      <c r="QTY306"/>
      <c r="QTZ306"/>
      <c r="QUA306"/>
      <c r="QUB306"/>
      <c r="QUC306"/>
      <c r="QUD306"/>
      <c r="QUE306"/>
      <c r="QUF306"/>
      <c r="QUG306"/>
      <c r="QUH306"/>
      <c r="QUI306"/>
      <c r="QUJ306"/>
      <c r="QUK306"/>
      <c r="QUL306"/>
      <c r="QUM306"/>
      <c r="QUN306"/>
      <c r="QUO306"/>
      <c r="QUP306"/>
      <c r="QUQ306"/>
      <c r="QUR306"/>
      <c r="QUS306"/>
      <c r="QUT306"/>
      <c r="QUU306"/>
      <c r="QUV306"/>
      <c r="QUW306"/>
      <c r="QUX306"/>
      <c r="QUY306"/>
      <c r="QUZ306"/>
      <c r="QVA306"/>
      <c r="QVB306"/>
      <c r="QVC306"/>
      <c r="QVD306"/>
      <c r="QVE306"/>
      <c r="QVF306"/>
      <c r="QVG306"/>
      <c r="QVH306"/>
      <c r="QVI306"/>
      <c r="QVJ306"/>
      <c r="QVK306"/>
      <c r="QVL306"/>
      <c r="QVM306"/>
      <c r="QVN306"/>
      <c r="QVO306"/>
      <c r="QVP306"/>
      <c r="QVQ306"/>
      <c r="QVR306"/>
      <c r="QVS306"/>
      <c r="QVT306"/>
      <c r="QVU306"/>
      <c r="QVV306"/>
      <c r="QVW306"/>
      <c r="QVX306"/>
      <c r="QVY306"/>
      <c r="QVZ306"/>
      <c r="QWA306"/>
      <c r="QWB306"/>
      <c r="QWC306"/>
      <c r="QWD306"/>
      <c r="QWE306"/>
      <c r="QWF306"/>
      <c r="QWG306"/>
      <c r="QWH306"/>
      <c r="QWI306"/>
      <c r="QWJ306"/>
      <c r="QWK306"/>
      <c r="QWL306"/>
      <c r="QWM306"/>
      <c r="QWN306"/>
      <c r="QWO306"/>
      <c r="QWP306"/>
      <c r="QWQ306"/>
      <c r="QWR306"/>
      <c r="QWS306"/>
      <c r="QWT306"/>
      <c r="QWU306"/>
      <c r="QWV306"/>
      <c r="QWW306"/>
      <c r="QWX306"/>
      <c r="QWY306"/>
      <c r="QWZ306"/>
      <c r="QXA306"/>
      <c r="QXB306"/>
      <c r="QXC306"/>
      <c r="QXD306"/>
      <c r="QXE306"/>
      <c r="QXF306"/>
      <c r="QXG306"/>
      <c r="QXH306"/>
      <c r="QXI306"/>
      <c r="QXJ306"/>
      <c r="QXK306"/>
      <c r="QXL306"/>
      <c r="QXM306"/>
      <c r="QXN306"/>
      <c r="QXO306"/>
      <c r="QXP306"/>
      <c r="QXQ306"/>
      <c r="QXR306"/>
      <c r="QXS306"/>
      <c r="QXT306"/>
      <c r="QXU306"/>
      <c r="QXV306"/>
      <c r="QXW306"/>
      <c r="QXX306"/>
      <c r="QXY306"/>
      <c r="QXZ306"/>
      <c r="QYA306"/>
      <c r="QYB306"/>
      <c r="QYC306"/>
      <c r="QYD306"/>
      <c r="QYE306"/>
      <c r="QYF306"/>
      <c r="QYG306"/>
      <c r="QYH306"/>
      <c r="QYI306"/>
      <c r="QYJ306"/>
      <c r="QYK306"/>
      <c r="QYL306"/>
      <c r="QYM306"/>
      <c r="QYN306"/>
      <c r="QYO306"/>
      <c r="QYP306"/>
      <c r="QYQ306"/>
      <c r="QYR306"/>
      <c r="QYS306"/>
      <c r="QYT306"/>
      <c r="QYU306"/>
      <c r="QYV306"/>
      <c r="QYW306"/>
      <c r="QYX306"/>
      <c r="QYY306"/>
      <c r="QYZ306"/>
      <c r="QZA306"/>
      <c r="QZB306"/>
      <c r="QZC306"/>
      <c r="QZD306"/>
      <c r="QZE306"/>
      <c r="QZF306"/>
      <c r="QZG306"/>
      <c r="QZH306"/>
      <c r="QZI306"/>
      <c r="QZJ306"/>
      <c r="QZK306"/>
      <c r="QZL306"/>
      <c r="QZM306"/>
      <c r="QZN306"/>
      <c r="QZO306"/>
      <c r="QZP306"/>
      <c r="QZQ306"/>
      <c r="QZR306"/>
      <c r="QZS306"/>
      <c r="QZT306"/>
      <c r="QZU306"/>
      <c r="QZV306"/>
      <c r="QZW306"/>
      <c r="QZX306"/>
      <c r="QZY306"/>
      <c r="QZZ306"/>
      <c r="RAA306"/>
      <c r="RAB306"/>
      <c r="RAC306"/>
      <c r="RAD306"/>
      <c r="RAE306"/>
      <c r="RAF306"/>
      <c r="RAG306"/>
      <c r="RAH306"/>
      <c r="RAI306"/>
      <c r="RAJ306"/>
      <c r="RAK306"/>
      <c r="RAL306"/>
      <c r="RAM306"/>
      <c r="RAN306"/>
      <c r="RAO306"/>
      <c r="RAP306"/>
      <c r="RAQ306"/>
      <c r="RAR306"/>
      <c r="RAS306"/>
      <c r="RAT306"/>
      <c r="RAU306"/>
      <c r="RAV306"/>
      <c r="RAW306"/>
      <c r="RAX306"/>
      <c r="RAY306"/>
      <c r="RAZ306"/>
      <c r="RBA306"/>
      <c r="RBB306"/>
      <c r="RBC306"/>
      <c r="RBD306"/>
      <c r="RBE306"/>
      <c r="RBF306"/>
      <c r="RBG306"/>
      <c r="RBH306"/>
      <c r="RBI306"/>
      <c r="RBJ306"/>
      <c r="RBK306"/>
      <c r="RBL306"/>
      <c r="RBM306"/>
      <c r="RBN306"/>
      <c r="RBO306"/>
      <c r="RBP306"/>
      <c r="RBQ306"/>
      <c r="RBR306"/>
      <c r="RBS306"/>
      <c r="RBT306"/>
      <c r="RBU306"/>
      <c r="RBV306"/>
      <c r="RBW306"/>
      <c r="RBX306"/>
      <c r="RBY306"/>
      <c r="RBZ306"/>
      <c r="RCA306"/>
      <c r="RCB306"/>
      <c r="RCC306"/>
      <c r="RCD306"/>
      <c r="RCE306"/>
      <c r="RCF306"/>
      <c r="RCG306"/>
      <c r="RCH306"/>
      <c r="RCI306"/>
      <c r="RCJ306"/>
      <c r="RCK306"/>
      <c r="RCL306"/>
      <c r="RCM306"/>
      <c r="RCN306"/>
      <c r="RCO306"/>
      <c r="RCP306"/>
      <c r="RCQ306"/>
      <c r="RCR306"/>
      <c r="RCS306"/>
      <c r="RCT306"/>
      <c r="RCU306"/>
      <c r="RCV306"/>
      <c r="RCW306"/>
      <c r="RCX306"/>
      <c r="RCY306"/>
      <c r="RCZ306"/>
      <c r="RDA306"/>
      <c r="RDB306"/>
      <c r="RDC306"/>
      <c r="RDD306"/>
      <c r="RDE306"/>
      <c r="RDF306"/>
      <c r="RDG306"/>
      <c r="RDH306"/>
      <c r="RDI306"/>
      <c r="RDJ306"/>
      <c r="RDK306"/>
      <c r="RDL306"/>
      <c r="RDM306"/>
      <c r="RDN306"/>
      <c r="RDO306"/>
      <c r="RDP306"/>
      <c r="RDQ306"/>
      <c r="RDR306"/>
      <c r="RDS306"/>
      <c r="RDT306"/>
      <c r="RDU306"/>
      <c r="RDV306"/>
      <c r="RDW306"/>
      <c r="RDX306"/>
      <c r="RDY306"/>
      <c r="RDZ306"/>
      <c r="REA306"/>
      <c r="REB306"/>
      <c r="REC306"/>
      <c r="RED306"/>
      <c r="REE306"/>
      <c r="REF306"/>
      <c r="REG306"/>
      <c r="REH306"/>
      <c r="REI306"/>
      <c r="REJ306"/>
      <c r="REK306"/>
      <c r="REL306"/>
      <c r="REM306"/>
      <c r="REN306"/>
      <c r="REO306"/>
      <c r="REP306"/>
      <c r="REQ306"/>
      <c r="RER306"/>
      <c r="RES306"/>
      <c r="RET306"/>
      <c r="REU306"/>
      <c r="REV306"/>
      <c r="REW306"/>
      <c r="REX306"/>
      <c r="REY306"/>
      <c r="REZ306"/>
      <c r="RFA306"/>
      <c r="RFB306"/>
      <c r="RFC306"/>
      <c r="RFD306"/>
      <c r="RFE306"/>
      <c r="RFF306"/>
      <c r="RFG306"/>
      <c r="RFH306"/>
      <c r="RFI306"/>
      <c r="RFJ306"/>
      <c r="RFK306"/>
      <c r="RFL306"/>
      <c r="RFM306"/>
      <c r="RFN306"/>
      <c r="RFO306"/>
      <c r="RFP306"/>
      <c r="RFQ306"/>
      <c r="RFR306"/>
      <c r="RFS306"/>
      <c r="RFT306"/>
      <c r="RFU306"/>
      <c r="RFV306"/>
      <c r="RFW306"/>
      <c r="RFX306"/>
      <c r="RFY306"/>
      <c r="RFZ306"/>
      <c r="RGA306"/>
      <c r="RGB306"/>
      <c r="RGC306"/>
      <c r="RGD306"/>
      <c r="RGE306"/>
      <c r="RGF306"/>
      <c r="RGG306"/>
      <c r="RGH306"/>
      <c r="RGI306"/>
      <c r="RGJ306"/>
      <c r="RGK306"/>
      <c r="RGL306"/>
      <c r="RGM306"/>
      <c r="RGN306"/>
      <c r="RGO306"/>
      <c r="RGP306"/>
      <c r="RGQ306"/>
      <c r="RGR306"/>
      <c r="RGS306"/>
      <c r="RGT306"/>
      <c r="RGU306"/>
      <c r="RGV306"/>
      <c r="RGW306"/>
      <c r="RGX306"/>
      <c r="RGY306"/>
      <c r="RGZ306"/>
      <c r="RHA306"/>
      <c r="RHB306"/>
      <c r="RHC306"/>
      <c r="RHD306"/>
      <c r="RHE306"/>
      <c r="RHF306"/>
      <c r="RHG306"/>
      <c r="RHH306"/>
      <c r="RHI306"/>
      <c r="RHJ306"/>
      <c r="RHK306"/>
      <c r="RHL306"/>
      <c r="RHM306"/>
      <c r="RHN306"/>
      <c r="RHO306"/>
      <c r="RHP306"/>
      <c r="RHQ306"/>
      <c r="RHR306"/>
      <c r="RHS306"/>
      <c r="RHT306"/>
      <c r="RHU306"/>
      <c r="RHV306"/>
      <c r="RHW306"/>
      <c r="RHX306"/>
      <c r="RHY306"/>
      <c r="RHZ306"/>
      <c r="RIA306"/>
      <c r="RIB306"/>
      <c r="RIC306"/>
      <c r="RID306"/>
      <c r="RIE306"/>
      <c r="RIF306"/>
      <c r="RIG306"/>
      <c r="RIH306"/>
      <c r="RII306"/>
      <c r="RIJ306"/>
      <c r="RIK306"/>
      <c r="RIL306"/>
      <c r="RIM306"/>
      <c r="RIN306"/>
      <c r="RIO306"/>
      <c r="RIP306"/>
      <c r="RIQ306"/>
      <c r="RIR306"/>
      <c r="RIS306"/>
      <c r="RIT306"/>
      <c r="RIU306"/>
      <c r="RIV306"/>
      <c r="RIW306"/>
      <c r="RIX306"/>
      <c r="RIY306"/>
      <c r="RIZ306"/>
      <c r="RJA306"/>
      <c r="RJB306"/>
      <c r="RJC306"/>
      <c r="RJD306"/>
      <c r="RJE306"/>
      <c r="RJF306"/>
      <c r="RJG306"/>
      <c r="RJH306"/>
      <c r="RJI306"/>
      <c r="RJJ306"/>
      <c r="RJK306"/>
      <c r="RJL306"/>
      <c r="RJM306"/>
      <c r="RJN306"/>
      <c r="RJO306"/>
      <c r="RJP306"/>
      <c r="RJQ306"/>
      <c r="RJR306"/>
      <c r="RJS306"/>
      <c r="RJT306"/>
      <c r="RJU306"/>
      <c r="RJV306"/>
      <c r="RJW306"/>
      <c r="RJX306"/>
      <c r="RJY306"/>
      <c r="RJZ306"/>
      <c r="RKA306"/>
      <c r="RKB306"/>
      <c r="RKC306"/>
      <c r="RKD306"/>
      <c r="RKE306"/>
      <c r="RKF306"/>
      <c r="RKG306"/>
      <c r="RKH306"/>
      <c r="RKI306"/>
      <c r="RKJ306"/>
      <c r="RKK306"/>
      <c r="RKL306"/>
      <c r="RKM306"/>
      <c r="RKN306"/>
      <c r="RKO306"/>
      <c r="RKP306"/>
      <c r="RKQ306"/>
      <c r="RKR306"/>
      <c r="RKS306"/>
      <c r="RKT306"/>
      <c r="RKU306"/>
      <c r="RKV306"/>
      <c r="RKW306"/>
      <c r="RKX306"/>
      <c r="RKY306"/>
      <c r="RKZ306"/>
      <c r="RLA306"/>
      <c r="RLB306"/>
      <c r="RLC306"/>
      <c r="RLD306"/>
      <c r="RLE306"/>
      <c r="RLF306"/>
      <c r="RLG306"/>
      <c r="RLH306"/>
      <c r="RLI306"/>
      <c r="RLJ306"/>
      <c r="RLK306"/>
      <c r="RLL306"/>
      <c r="RLM306"/>
      <c r="RLN306"/>
      <c r="RLO306"/>
      <c r="RLP306"/>
      <c r="RLQ306"/>
      <c r="RLR306"/>
      <c r="RLS306"/>
      <c r="RLT306"/>
      <c r="RLU306"/>
      <c r="RLV306"/>
      <c r="RLW306"/>
      <c r="RLX306"/>
      <c r="RLY306"/>
      <c r="RLZ306"/>
      <c r="RMA306"/>
      <c r="RMB306"/>
      <c r="RMC306"/>
      <c r="RMD306"/>
      <c r="RME306"/>
      <c r="RMF306"/>
      <c r="RMG306"/>
      <c r="RMH306"/>
      <c r="RMI306"/>
      <c r="RMJ306"/>
      <c r="RMK306"/>
      <c r="RML306"/>
      <c r="RMM306"/>
      <c r="RMN306"/>
      <c r="RMO306"/>
      <c r="RMP306"/>
      <c r="RMQ306"/>
      <c r="RMR306"/>
      <c r="RMS306"/>
      <c r="RMT306"/>
      <c r="RMU306"/>
      <c r="RMV306"/>
      <c r="RMW306"/>
      <c r="RMX306"/>
      <c r="RMY306"/>
      <c r="RMZ306"/>
      <c r="RNA306"/>
      <c r="RNB306"/>
      <c r="RNC306"/>
      <c r="RND306"/>
      <c r="RNE306"/>
      <c r="RNF306"/>
      <c r="RNG306"/>
      <c r="RNH306"/>
      <c r="RNI306"/>
      <c r="RNJ306"/>
      <c r="RNK306"/>
      <c r="RNL306"/>
      <c r="RNM306"/>
      <c r="RNN306"/>
      <c r="RNO306"/>
      <c r="RNP306"/>
      <c r="RNQ306"/>
      <c r="RNR306"/>
      <c r="RNS306"/>
      <c r="RNT306"/>
      <c r="RNU306"/>
      <c r="RNV306"/>
      <c r="RNW306"/>
      <c r="RNX306"/>
      <c r="RNY306"/>
      <c r="RNZ306"/>
      <c r="ROA306"/>
      <c r="ROB306"/>
      <c r="ROC306"/>
      <c r="ROD306"/>
      <c r="ROE306"/>
      <c r="ROF306"/>
      <c r="ROG306"/>
      <c r="ROH306"/>
      <c r="ROI306"/>
      <c r="ROJ306"/>
      <c r="ROK306"/>
      <c r="ROL306"/>
      <c r="ROM306"/>
      <c r="RON306"/>
      <c r="ROO306"/>
      <c r="ROP306"/>
      <c r="ROQ306"/>
      <c r="ROR306"/>
      <c r="ROS306"/>
      <c r="ROT306"/>
      <c r="ROU306"/>
      <c r="ROV306"/>
      <c r="ROW306"/>
      <c r="ROX306"/>
      <c r="ROY306"/>
      <c r="ROZ306"/>
      <c r="RPA306"/>
      <c r="RPB306"/>
      <c r="RPC306"/>
      <c r="RPD306"/>
      <c r="RPE306"/>
      <c r="RPF306"/>
      <c r="RPG306"/>
      <c r="RPH306"/>
      <c r="RPI306"/>
      <c r="RPJ306"/>
      <c r="RPK306"/>
      <c r="RPL306"/>
      <c r="RPM306"/>
      <c r="RPN306"/>
      <c r="RPO306"/>
      <c r="RPP306"/>
      <c r="RPQ306"/>
      <c r="RPR306"/>
      <c r="RPS306"/>
      <c r="RPT306"/>
      <c r="RPU306"/>
      <c r="RPV306"/>
      <c r="RPW306"/>
      <c r="RPX306"/>
      <c r="RPY306"/>
      <c r="RPZ306"/>
      <c r="RQA306"/>
      <c r="RQB306"/>
      <c r="RQC306"/>
      <c r="RQD306"/>
      <c r="RQE306"/>
      <c r="RQF306"/>
      <c r="RQG306"/>
      <c r="RQH306"/>
      <c r="RQI306"/>
      <c r="RQJ306"/>
      <c r="RQK306"/>
      <c r="RQL306"/>
      <c r="RQM306"/>
      <c r="RQN306"/>
      <c r="RQO306"/>
      <c r="RQP306"/>
      <c r="RQQ306"/>
      <c r="RQR306"/>
      <c r="RQS306"/>
      <c r="RQT306"/>
      <c r="RQU306"/>
      <c r="RQV306"/>
      <c r="RQW306"/>
      <c r="RQX306"/>
      <c r="RQY306"/>
      <c r="RQZ306"/>
      <c r="RRA306"/>
      <c r="RRB306"/>
      <c r="RRC306"/>
      <c r="RRD306"/>
      <c r="RRE306"/>
      <c r="RRF306"/>
      <c r="RRG306"/>
      <c r="RRH306"/>
      <c r="RRI306"/>
      <c r="RRJ306"/>
      <c r="RRK306"/>
      <c r="RRL306"/>
      <c r="RRM306"/>
      <c r="RRN306"/>
      <c r="RRO306"/>
      <c r="RRP306"/>
      <c r="RRQ306"/>
      <c r="RRR306"/>
      <c r="RRS306"/>
      <c r="RRT306"/>
      <c r="RRU306"/>
      <c r="RRV306"/>
      <c r="RRW306"/>
      <c r="RRX306"/>
      <c r="RRY306"/>
      <c r="RRZ306"/>
      <c r="RSA306"/>
      <c r="RSB306"/>
      <c r="RSC306"/>
      <c r="RSD306"/>
      <c r="RSE306"/>
      <c r="RSF306"/>
      <c r="RSG306"/>
      <c r="RSH306"/>
      <c r="RSI306"/>
      <c r="RSJ306"/>
      <c r="RSK306"/>
      <c r="RSL306"/>
      <c r="RSM306"/>
      <c r="RSN306"/>
      <c r="RSO306"/>
      <c r="RSP306"/>
      <c r="RSQ306"/>
      <c r="RSR306"/>
      <c r="RSS306"/>
      <c r="RST306"/>
      <c r="RSU306"/>
      <c r="RSV306"/>
      <c r="RSW306"/>
      <c r="RSX306"/>
      <c r="RSY306"/>
      <c r="RSZ306"/>
      <c r="RTA306"/>
      <c r="RTB306"/>
      <c r="RTC306"/>
      <c r="RTD306"/>
      <c r="RTE306"/>
      <c r="RTF306"/>
      <c r="RTG306"/>
      <c r="RTH306"/>
      <c r="RTI306"/>
      <c r="RTJ306"/>
      <c r="RTK306"/>
      <c r="RTL306"/>
      <c r="RTM306"/>
      <c r="RTN306"/>
      <c r="RTO306"/>
      <c r="RTP306"/>
      <c r="RTQ306"/>
      <c r="RTR306"/>
      <c r="RTS306"/>
      <c r="RTT306"/>
      <c r="RTU306"/>
      <c r="RTV306"/>
      <c r="RTW306"/>
      <c r="RTX306"/>
      <c r="RTY306"/>
      <c r="RTZ306"/>
      <c r="RUA306"/>
      <c r="RUB306"/>
      <c r="RUC306"/>
      <c r="RUD306"/>
      <c r="RUE306"/>
      <c r="RUF306"/>
      <c r="RUG306"/>
      <c r="RUH306"/>
      <c r="RUI306"/>
      <c r="RUJ306"/>
      <c r="RUK306"/>
      <c r="RUL306"/>
      <c r="RUM306"/>
      <c r="RUN306"/>
      <c r="RUO306"/>
      <c r="RUP306"/>
      <c r="RUQ306"/>
      <c r="RUR306"/>
      <c r="RUS306"/>
      <c r="RUT306"/>
      <c r="RUU306"/>
      <c r="RUV306"/>
      <c r="RUW306"/>
      <c r="RUX306"/>
      <c r="RUY306"/>
      <c r="RUZ306"/>
      <c r="RVA306"/>
      <c r="RVB306"/>
      <c r="RVC306"/>
      <c r="RVD306"/>
      <c r="RVE306"/>
      <c r="RVF306"/>
      <c r="RVG306"/>
      <c r="RVH306"/>
      <c r="RVI306"/>
      <c r="RVJ306"/>
      <c r="RVK306"/>
      <c r="RVL306"/>
      <c r="RVM306"/>
      <c r="RVN306"/>
      <c r="RVO306"/>
      <c r="RVP306"/>
      <c r="RVQ306"/>
      <c r="RVR306"/>
      <c r="RVS306"/>
      <c r="RVT306"/>
      <c r="RVU306"/>
      <c r="RVV306"/>
      <c r="RVW306"/>
      <c r="RVX306"/>
      <c r="RVY306"/>
      <c r="RVZ306"/>
      <c r="RWA306"/>
      <c r="RWB306"/>
      <c r="RWC306"/>
      <c r="RWD306"/>
      <c r="RWE306"/>
      <c r="RWF306"/>
      <c r="RWG306"/>
      <c r="RWH306"/>
      <c r="RWI306"/>
      <c r="RWJ306"/>
      <c r="RWK306"/>
      <c r="RWL306"/>
      <c r="RWM306"/>
      <c r="RWN306"/>
      <c r="RWO306"/>
      <c r="RWP306"/>
      <c r="RWQ306"/>
      <c r="RWR306"/>
      <c r="RWS306"/>
      <c r="RWT306"/>
      <c r="RWU306"/>
      <c r="RWV306"/>
      <c r="RWW306"/>
      <c r="RWX306"/>
      <c r="RWY306"/>
      <c r="RWZ306"/>
      <c r="RXA306"/>
      <c r="RXB306"/>
      <c r="RXC306"/>
      <c r="RXD306"/>
      <c r="RXE306"/>
      <c r="RXF306"/>
      <c r="RXG306"/>
      <c r="RXH306"/>
      <c r="RXI306"/>
      <c r="RXJ306"/>
      <c r="RXK306"/>
      <c r="RXL306"/>
      <c r="RXM306"/>
      <c r="RXN306"/>
      <c r="RXO306"/>
      <c r="RXP306"/>
      <c r="RXQ306"/>
      <c r="RXR306"/>
      <c r="RXS306"/>
      <c r="RXT306"/>
      <c r="RXU306"/>
      <c r="RXV306"/>
      <c r="RXW306"/>
      <c r="RXX306"/>
      <c r="RXY306"/>
      <c r="RXZ306"/>
      <c r="RYA306"/>
      <c r="RYB306"/>
      <c r="RYC306"/>
      <c r="RYD306"/>
      <c r="RYE306"/>
      <c r="RYF306"/>
      <c r="RYG306"/>
      <c r="RYH306"/>
      <c r="RYI306"/>
      <c r="RYJ306"/>
      <c r="RYK306"/>
      <c r="RYL306"/>
      <c r="RYM306"/>
      <c r="RYN306"/>
      <c r="RYO306"/>
      <c r="RYP306"/>
      <c r="RYQ306"/>
      <c r="RYR306"/>
      <c r="RYS306"/>
      <c r="RYT306"/>
      <c r="RYU306"/>
      <c r="RYV306"/>
      <c r="RYW306"/>
      <c r="RYX306"/>
      <c r="RYY306"/>
      <c r="RYZ306"/>
      <c r="RZA306"/>
      <c r="RZB306"/>
      <c r="RZC306"/>
      <c r="RZD306"/>
      <c r="RZE306"/>
      <c r="RZF306"/>
      <c r="RZG306"/>
      <c r="RZH306"/>
      <c r="RZI306"/>
      <c r="RZJ306"/>
      <c r="RZK306"/>
      <c r="RZL306"/>
      <c r="RZM306"/>
      <c r="RZN306"/>
      <c r="RZO306"/>
      <c r="RZP306"/>
      <c r="RZQ306"/>
      <c r="RZR306"/>
      <c r="RZS306"/>
      <c r="RZT306"/>
      <c r="RZU306"/>
      <c r="RZV306"/>
      <c r="RZW306"/>
      <c r="RZX306"/>
      <c r="RZY306"/>
      <c r="RZZ306"/>
      <c r="SAA306"/>
      <c r="SAB306"/>
      <c r="SAC306"/>
      <c r="SAD306"/>
      <c r="SAE306"/>
      <c r="SAF306"/>
      <c r="SAG306"/>
      <c r="SAH306"/>
      <c r="SAI306"/>
      <c r="SAJ306"/>
      <c r="SAK306"/>
      <c r="SAL306"/>
      <c r="SAM306"/>
      <c r="SAN306"/>
      <c r="SAO306"/>
      <c r="SAP306"/>
      <c r="SAQ306"/>
      <c r="SAR306"/>
      <c r="SAS306"/>
      <c r="SAT306"/>
      <c r="SAU306"/>
      <c r="SAV306"/>
      <c r="SAW306"/>
      <c r="SAX306"/>
      <c r="SAY306"/>
      <c r="SAZ306"/>
      <c r="SBA306"/>
      <c r="SBB306"/>
      <c r="SBC306"/>
      <c r="SBD306"/>
      <c r="SBE306"/>
      <c r="SBF306"/>
      <c r="SBG306"/>
      <c r="SBH306"/>
      <c r="SBI306"/>
      <c r="SBJ306"/>
      <c r="SBK306"/>
      <c r="SBL306"/>
      <c r="SBM306"/>
      <c r="SBN306"/>
      <c r="SBO306"/>
      <c r="SBP306"/>
      <c r="SBQ306"/>
      <c r="SBR306"/>
      <c r="SBS306"/>
      <c r="SBT306"/>
      <c r="SBU306"/>
      <c r="SBV306"/>
      <c r="SBW306"/>
      <c r="SBX306"/>
      <c r="SBY306"/>
      <c r="SBZ306"/>
      <c r="SCA306"/>
      <c r="SCB306"/>
      <c r="SCC306"/>
      <c r="SCD306"/>
      <c r="SCE306"/>
      <c r="SCF306"/>
      <c r="SCG306"/>
      <c r="SCH306"/>
      <c r="SCI306"/>
      <c r="SCJ306"/>
      <c r="SCK306"/>
      <c r="SCL306"/>
      <c r="SCM306"/>
      <c r="SCN306"/>
      <c r="SCO306"/>
      <c r="SCP306"/>
      <c r="SCQ306"/>
      <c r="SCR306"/>
      <c r="SCS306"/>
      <c r="SCT306"/>
      <c r="SCU306"/>
      <c r="SCV306"/>
      <c r="SCW306"/>
      <c r="SCX306"/>
      <c r="SCY306"/>
      <c r="SCZ306"/>
      <c r="SDA306"/>
      <c r="SDB306"/>
      <c r="SDC306"/>
      <c r="SDD306"/>
      <c r="SDE306"/>
      <c r="SDF306"/>
      <c r="SDG306"/>
      <c r="SDH306"/>
      <c r="SDI306"/>
      <c r="SDJ306"/>
      <c r="SDK306"/>
      <c r="SDL306"/>
      <c r="SDM306"/>
      <c r="SDN306"/>
      <c r="SDO306"/>
      <c r="SDP306"/>
      <c r="SDQ306"/>
      <c r="SDR306"/>
      <c r="SDS306"/>
      <c r="SDT306"/>
      <c r="SDU306"/>
      <c r="SDV306"/>
      <c r="SDW306"/>
      <c r="SDX306"/>
      <c r="SDY306"/>
      <c r="SDZ306"/>
      <c r="SEA306"/>
      <c r="SEB306"/>
      <c r="SEC306"/>
      <c r="SED306"/>
      <c r="SEE306"/>
      <c r="SEF306"/>
      <c r="SEG306"/>
      <c r="SEH306"/>
      <c r="SEI306"/>
      <c r="SEJ306"/>
      <c r="SEK306"/>
      <c r="SEL306"/>
      <c r="SEM306"/>
      <c r="SEN306"/>
      <c r="SEO306"/>
      <c r="SEP306"/>
      <c r="SEQ306"/>
      <c r="SER306"/>
      <c r="SES306"/>
      <c r="SET306"/>
      <c r="SEU306"/>
      <c r="SEV306"/>
      <c r="SEW306"/>
      <c r="SEX306"/>
      <c r="SEY306"/>
      <c r="SEZ306"/>
      <c r="SFA306"/>
      <c r="SFB306"/>
      <c r="SFC306"/>
      <c r="SFD306"/>
      <c r="SFE306"/>
      <c r="SFF306"/>
      <c r="SFG306"/>
      <c r="SFH306"/>
      <c r="SFI306"/>
      <c r="SFJ306"/>
      <c r="SFK306"/>
      <c r="SFL306"/>
      <c r="SFM306"/>
      <c r="SFN306"/>
      <c r="SFO306"/>
      <c r="SFP306"/>
      <c r="SFQ306"/>
      <c r="SFR306"/>
      <c r="SFS306"/>
      <c r="SFT306"/>
      <c r="SFU306"/>
      <c r="SFV306"/>
      <c r="SFW306"/>
      <c r="SFX306"/>
      <c r="SFY306"/>
      <c r="SFZ306"/>
      <c r="SGA306"/>
      <c r="SGB306"/>
      <c r="SGC306"/>
      <c r="SGD306"/>
      <c r="SGE306"/>
      <c r="SGF306"/>
      <c r="SGG306"/>
      <c r="SGH306"/>
      <c r="SGI306"/>
      <c r="SGJ306"/>
      <c r="SGK306"/>
      <c r="SGL306"/>
      <c r="SGM306"/>
      <c r="SGN306"/>
      <c r="SGO306"/>
      <c r="SGP306"/>
      <c r="SGQ306"/>
      <c r="SGR306"/>
      <c r="SGS306"/>
      <c r="SGT306"/>
      <c r="SGU306"/>
      <c r="SGV306"/>
      <c r="SGW306"/>
      <c r="SGX306"/>
      <c r="SGY306"/>
      <c r="SGZ306"/>
      <c r="SHA306"/>
      <c r="SHB306"/>
      <c r="SHC306"/>
      <c r="SHD306"/>
      <c r="SHE306"/>
      <c r="SHF306"/>
      <c r="SHG306"/>
      <c r="SHH306"/>
      <c r="SHI306"/>
      <c r="SHJ306"/>
      <c r="SHK306"/>
      <c r="SHL306"/>
      <c r="SHM306"/>
      <c r="SHN306"/>
      <c r="SHO306"/>
      <c r="SHP306"/>
      <c r="SHQ306"/>
      <c r="SHR306"/>
      <c r="SHS306"/>
      <c r="SHT306"/>
      <c r="SHU306"/>
      <c r="SHV306"/>
      <c r="SHW306"/>
      <c r="SHX306"/>
      <c r="SHY306"/>
      <c r="SHZ306"/>
      <c r="SIA306"/>
      <c r="SIB306"/>
      <c r="SIC306"/>
      <c r="SID306"/>
      <c r="SIE306"/>
      <c r="SIF306"/>
      <c r="SIG306"/>
      <c r="SIH306"/>
      <c r="SII306"/>
      <c r="SIJ306"/>
      <c r="SIK306"/>
      <c r="SIL306"/>
      <c r="SIM306"/>
      <c r="SIN306"/>
      <c r="SIO306"/>
      <c r="SIP306"/>
      <c r="SIQ306"/>
      <c r="SIR306"/>
      <c r="SIS306"/>
      <c r="SIT306"/>
      <c r="SIU306"/>
      <c r="SIV306"/>
      <c r="SIW306"/>
      <c r="SIX306"/>
      <c r="SIY306"/>
      <c r="SIZ306"/>
      <c r="SJA306"/>
      <c r="SJB306"/>
      <c r="SJC306"/>
      <c r="SJD306"/>
      <c r="SJE306"/>
      <c r="SJF306"/>
      <c r="SJG306"/>
      <c r="SJH306"/>
      <c r="SJI306"/>
      <c r="SJJ306"/>
      <c r="SJK306"/>
      <c r="SJL306"/>
      <c r="SJM306"/>
      <c r="SJN306"/>
      <c r="SJO306"/>
      <c r="SJP306"/>
      <c r="SJQ306"/>
      <c r="SJR306"/>
      <c r="SJS306"/>
      <c r="SJT306"/>
      <c r="SJU306"/>
      <c r="SJV306"/>
      <c r="SJW306"/>
      <c r="SJX306"/>
      <c r="SJY306"/>
      <c r="SJZ306"/>
      <c r="SKA306"/>
      <c r="SKB306"/>
      <c r="SKC306"/>
      <c r="SKD306"/>
      <c r="SKE306"/>
      <c r="SKF306"/>
      <c r="SKG306"/>
      <c r="SKH306"/>
      <c r="SKI306"/>
      <c r="SKJ306"/>
      <c r="SKK306"/>
      <c r="SKL306"/>
      <c r="SKM306"/>
      <c r="SKN306"/>
      <c r="SKO306"/>
      <c r="SKP306"/>
      <c r="SKQ306"/>
      <c r="SKR306"/>
      <c r="SKS306"/>
      <c r="SKT306"/>
      <c r="SKU306"/>
      <c r="SKV306"/>
      <c r="SKW306"/>
      <c r="SKX306"/>
      <c r="SKY306"/>
      <c r="SKZ306"/>
      <c r="SLA306"/>
      <c r="SLB306"/>
      <c r="SLC306"/>
      <c r="SLD306"/>
      <c r="SLE306"/>
      <c r="SLF306"/>
      <c r="SLG306"/>
      <c r="SLH306"/>
      <c r="SLI306"/>
      <c r="SLJ306"/>
      <c r="SLK306"/>
      <c r="SLL306"/>
      <c r="SLM306"/>
      <c r="SLN306"/>
      <c r="SLO306"/>
      <c r="SLP306"/>
      <c r="SLQ306"/>
      <c r="SLR306"/>
      <c r="SLS306"/>
      <c r="SLT306"/>
      <c r="SLU306"/>
      <c r="SLV306"/>
      <c r="SLW306"/>
      <c r="SLX306"/>
      <c r="SLY306"/>
      <c r="SLZ306"/>
      <c r="SMA306"/>
      <c r="SMB306"/>
      <c r="SMC306"/>
      <c r="SMD306"/>
      <c r="SME306"/>
      <c r="SMF306"/>
      <c r="SMG306"/>
      <c r="SMH306"/>
      <c r="SMI306"/>
      <c r="SMJ306"/>
      <c r="SMK306"/>
      <c r="SML306"/>
      <c r="SMM306"/>
      <c r="SMN306"/>
      <c r="SMO306"/>
      <c r="SMP306"/>
      <c r="SMQ306"/>
      <c r="SMR306"/>
      <c r="SMS306"/>
      <c r="SMT306"/>
      <c r="SMU306"/>
      <c r="SMV306"/>
      <c r="SMW306"/>
      <c r="SMX306"/>
      <c r="SMY306"/>
      <c r="SMZ306"/>
      <c r="SNA306"/>
      <c r="SNB306"/>
      <c r="SNC306"/>
      <c r="SND306"/>
      <c r="SNE306"/>
      <c r="SNF306"/>
      <c r="SNG306"/>
      <c r="SNH306"/>
      <c r="SNI306"/>
      <c r="SNJ306"/>
      <c r="SNK306"/>
      <c r="SNL306"/>
      <c r="SNM306"/>
      <c r="SNN306"/>
      <c r="SNO306"/>
      <c r="SNP306"/>
      <c r="SNQ306"/>
      <c r="SNR306"/>
      <c r="SNS306"/>
      <c r="SNT306"/>
      <c r="SNU306"/>
      <c r="SNV306"/>
      <c r="SNW306"/>
      <c r="SNX306"/>
      <c r="SNY306"/>
      <c r="SNZ306"/>
      <c r="SOA306"/>
      <c r="SOB306"/>
      <c r="SOC306"/>
      <c r="SOD306"/>
      <c r="SOE306"/>
      <c r="SOF306"/>
      <c r="SOG306"/>
      <c r="SOH306"/>
      <c r="SOI306"/>
      <c r="SOJ306"/>
      <c r="SOK306"/>
      <c r="SOL306"/>
      <c r="SOM306"/>
      <c r="SON306"/>
      <c r="SOO306"/>
      <c r="SOP306"/>
      <c r="SOQ306"/>
      <c r="SOR306"/>
      <c r="SOS306"/>
      <c r="SOT306"/>
      <c r="SOU306"/>
      <c r="SOV306"/>
      <c r="SOW306"/>
      <c r="SOX306"/>
      <c r="SOY306"/>
      <c r="SOZ306"/>
      <c r="SPA306"/>
      <c r="SPB306"/>
      <c r="SPC306"/>
      <c r="SPD306"/>
      <c r="SPE306"/>
      <c r="SPF306"/>
      <c r="SPG306"/>
      <c r="SPH306"/>
      <c r="SPI306"/>
      <c r="SPJ306"/>
      <c r="SPK306"/>
      <c r="SPL306"/>
      <c r="SPM306"/>
      <c r="SPN306"/>
      <c r="SPO306"/>
      <c r="SPP306"/>
      <c r="SPQ306"/>
      <c r="SPR306"/>
      <c r="SPS306"/>
      <c r="SPT306"/>
      <c r="SPU306"/>
      <c r="SPV306"/>
      <c r="SPW306"/>
      <c r="SPX306"/>
      <c r="SPY306"/>
      <c r="SPZ306"/>
      <c r="SQA306"/>
      <c r="SQB306"/>
      <c r="SQC306"/>
      <c r="SQD306"/>
      <c r="SQE306"/>
      <c r="SQF306"/>
      <c r="SQG306"/>
      <c r="SQH306"/>
      <c r="SQI306"/>
      <c r="SQJ306"/>
      <c r="SQK306"/>
      <c r="SQL306"/>
      <c r="SQM306"/>
      <c r="SQN306"/>
      <c r="SQO306"/>
      <c r="SQP306"/>
      <c r="SQQ306"/>
      <c r="SQR306"/>
      <c r="SQS306"/>
      <c r="SQT306"/>
      <c r="SQU306"/>
      <c r="SQV306"/>
      <c r="SQW306"/>
      <c r="SQX306"/>
      <c r="SQY306"/>
      <c r="SQZ306"/>
      <c r="SRA306"/>
      <c r="SRB306"/>
      <c r="SRC306"/>
      <c r="SRD306"/>
      <c r="SRE306"/>
      <c r="SRF306"/>
      <c r="SRG306"/>
      <c r="SRH306"/>
      <c r="SRI306"/>
      <c r="SRJ306"/>
      <c r="SRK306"/>
      <c r="SRL306"/>
      <c r="SRM306"/>
      <c r="SRN306"/>
      <c r="SRO306"/>
      <c r="SRP306"/>
      <c r="SRQ306"/>
      <c r="SRR306"/>
      <c r="SRS306"/>
      <c r="SRT306"/>
      <c r="SRU306"/>
      <c r="SRV306"/>
      <c r="SRW306"/>
      <c r="SRX306"/>
      <c r="SRY306"/>
      <c r="SRZ306"/>
      <c r="SSA306"/>
      <c r="SSB306"/>
      <c r="SSC306"/>
      <c r="SSD306"/>
      <c r="SSE306"/>
      <c r="SSF306"/>
      <c r="SSG306"/>
      <c r="SSH306"/>
      <c r="SSI306"/>
      <c r="SSJ306"/>
      <c r="SSK306"/>
      <c r="SSL306"/>
      <c r="SSM306"/>
      <c r="SSN306"/>
      <c r="SSO306"/>
      <c r="SSP306"/>
      <c r="SSQ306"/>
      <c r="SSR306"/>
      <c r="SSS306"/>
      <c r="SST306"/>
      <c r="SSU306"/>
      <c r="SSV306"/>
      <c r="SSW306"/>
      <c r="SSX306"/>
      <c r="SSY306"/>
      <c r="SSZ306"/>
      <c r="STA306"/>
      <c r="STB306"/>
      <c r="STC306"/>
      <c r="STD306"/>
      <c r="STE306"/>
      <c r="STF306"/>
      <c r="STG306"/>
      <c r="STH306"/>
      <c r="STI306"/>
      <c r="STJ306"/>
      <c r="STK306"/>
      <c r="STL306"/>
      <c r="STM306"/>
      <c r="STN306"/>
      <c r="STO306"/>
      <c r="STP306"/>
      <c r="STQ306"/>
      <c r="STR306"/>
      <c r="STS306"/>
      <c r="STT306"/>
      <c r="STU306"/>
      <c r="STV306"/>
      <c r="STW306"/>
      <c r="STX306"/>
      <c r="STY306"/>
      <c r="STZ306"/>
      <c r="SUA306"/>
      <c r="SUB306"/>
      <c r="SUC306"/>
      <c r="SUD306"/>
      <c r="SUE306"/>
      <c r="SUF306"/>
      <c r="SUG306"/>
      <c r="SUH306"/>
      <c r="SUI306"/>
      <c r="SUJ306"/>
      <c r="SUK306"/>
      <c r="SUL306"/>
      <c r="SUM306"/>
      <c r="SUN306"/>
      <c r="SUO306"/>
      <c r="SUP306"/>
      <c r="SUQ306"/>
      <c r="SUR306"/>
      <c r="SUS306"/>
      <c r="SUT306"/>
      <c r="SUU306"/>
      <c r="SUV306"/>
      <c r="SUW306"/>
      <c r="SUX306"/>
      <c r="SUY306"/>
      <c r="SUZ306"/>
      <c r="SVA306"/>
      <c r="SVB306"/>
      <c r="SVC306"/>
      <c r="SVD306"/>
      <c r="SVE306"/>
      <c r="SVF306"/>
      <c r="SVG306"/>
      <c r="SVH306"/>
      <c r="SVI306"/>
      <c r="SVJ306"/>
      <c r="SVK306"/>
      <c r="SVL306"/>
      <c r="SVM306"/>
      <c r="SVN306"/>
      <c r="SVO306"/>
      <c r="SVP306"/>
      <c r="SVQ306"/>
      <c r="SVR306"/>
      <c r="SVS306"/>
      <c r="SVT306"/>
      <c r="SVU306"/>
      <c r="SVV306"/>
      <c r="SVW306"/>
      <c r="SVX306"/>
      <c r="SVY306"/>
      <c r="SVZ306"/>
      <c r="SWA306"/>
      <c r="SWB306"/>
      <c r="SWC306"/>
      <c r="SWD306"/>
      <c r="SWE306"/>
      <c r="SWF306"/>
      <c r="SWG306"/>
      <c r="SWH306"/>
      <c r="SWI306"/>
      <c r="SWJ306"/>
      <c r="SWK306"/>
      <c r="SWL306"/>
      <c r="SWM306"/>
      <c r="SWN306"/>
      <c r="SWO306"/>
      <c r="SWP306"/>
      <c r="SWQ306"/>
      <c r="SWR306"/>
      <c r="SWS306"/>
      <c r="SWT306"/>
      <c r="SWU306"/>
      <c r="SWV306"/>
      <c r="SWW306"/>
      <c r="SWX306"/>
      <c r="SWY306"/>
      <c r="SWZ306"/>
      <c r="SXA306"/>
      <c r="SXB306"/>
      <c r="SXC306"/>
      <c r="SXD306"/>
      <c r="SXE306"/>
      <c r="SXF306"/>
      <c r="SXG306"/>
      <c r="SXH306"/>
      <c r="SXI306"/>
      <c r="SXJ306"/>
      <c r="SXK306"/>
      <c r="SXL306"/>
      <c r="SXM306"/>
      <c r="SXN306"/>
      <c r="SXO306"/>
      <c r="SXP306"/>
      <c r="SXQ306"/>
      <c r="SXR306"/>
      <c r="SXS306"/>
      <c r="SXT306"/>
      <c r="SXU306"/>
      <c r="SXV306"/>
      <c r="SXW306"/>
      <c r="SXX306"/>
      <c r="SXY306"/>
      <c r="SXZ306"/>
      <c r="SYA306"/>
      <c r="SYB306"/>
      <c r="SYC306"/>
      <c r="SYD306"/>
      <c r="SYE306"/>
      <c r="SYF306"/>
      <c r="SYG306"/>
      <c r="SYH306"/>
      <c r="SYI306"/>
      <c r="SYJ306"/>
      <c r="SYK306"/>
      <c r="SYL306"/>
      <c r="SYM306"/>
      <c r="SYN306"/>
      <c r="SYO306"/>
      <c r="SYP306"/>
      <c r="SYQ306"/>
      <c r="SYR306"/>
      <c r="SYS306"/>
      <c r="SYT306"/>
      <c r="SYU306"/>
      <c r="SYV306"/>
      <c r="SYW306"/>
      <c r="SYX306"/>
      <c r="SYY306"/>
      <c r="SYZ306"/>
      <c r="SZA306"/>
      <c r="SZB306"/>
      <c r="SZC306"/>
      <c r="SZD306"/>
      <c r="SZE306"/>
      <c r="SZF306"/>
      <c r="SZG306"/>
      <c r="SZH306"/>
      <c r="SZI306"/>
      <c r="SZJ306"/>
      <c r="SZK306"/>
      <c r="SZL306"/>
      <c r="SZM306"/>
      <c r="SZN306"/>
      <c r="SZO306"/>
      <c r="SZP306"/>
      <c r="SZQ306"/>
      <c r="SZR306"/>
      <c r="SZS306"/>
      <c r="SZT306"/>
      <c r="SZU306"/>
      <c r="SZV306"/>
      <c r="SZW306"/>
      <c r="SZX306"/>
      <c r="SZY306"/>
      <c r="SZZ306"/>
      <c r="TAA306"/>
      <c r="TAB306"/>
      <c r="TAC306"/>
      <c r="TAD306"/>
      <c r="TAE306"/>
      <c r="TAF306"/>
      <c r="TAG306"/>
      <c r="TAH306"/>
      <c r="TAI306"/>
      <c r="TAJ306"/>
      <c r="TAK306"/>
      <c r="TAL306"/>
      <c r="TAM306"/>
      <c r="TAN306"/>
      <c r="TAO306"/>
      <c r="TAP306"/>
      <c r="TAQ306"/>
      <c r="TAR306"/>
      <c r="TAS306"/>
      <c r="TAT306"/>
      <c r="TAU306"/>
      <c r="TAV306"/>
      <c r="TAW306"/>
      <c r="TAX306"/>
      <c r="TAY306"/>
      <c r="TAZ306"/>
      <c r="TBA306"/>
      <c r="TBB306"/>
      <c r="TBC306"/>
      <c r="TBD306"/>
      <c r="TBE306"/>
      <c r="TBF306"/>
      <c r="TBG306"/>
      <c r="TBH306"/>
      <c r="TBI306"/>
      <c r="TBJ306"/>
      <c r="TBK306"/>
      <c r="TBL306"/>
      <c r="TBM306"/>
      <c r="TBN306"/>
      <c r="TBO306"/>
      <c r="TBP306"/>
      <c r="TBQ306"/>
      <c r="TBR306"/>
      <c r="TBS306"/>
      <c r="TBT306"/>
      <c r="TBU306"/>
      <c r="TBV306"/>
      <c r="TBW306"/>
      <c r="TBX306"/>
      <c r="TBY306"/>
      <c r="TBZ306"/>
      <c r="TCA306"/>
      <c r="TCB306"/>
      <c r="TCC306"/>
      <c r="TCD306"/>
      <c r="TCE306"/>
      <c r="TCF306"/>
      <c r="TCG306"/>
      <c r="TCH306"/>
      <c r="TCI306"/>
      <c r="TCJ306"/>
      <c r="TCK306"/>
      <c r="TCL306"/>
      <c r="TCM306"/>
      <c r="TCN306"/>
      <c r="TCO306"/>
      <c r="TCP306"/>
      <c r="TCQ306"/>
      <c r="TCR306"/>
      <c r="TCS306"/>
      <c r="TCT306"/>
      <c r="TCU306"/>
      <c r="TCV306"/>
      <c r="TCW306"/>
      <c r="TCX306"/>
      <c r="TCY306"/>
      <c r="TCZ306"/>
      <c r="TDA306"/>
      <c r="TDB306"/>
      <c r="TDC306"/>
      <c r="TDD306"/>
      <c r="TDE306"/>
      <c r="TDF306"/>
      <c r="TDG306"/>
      <c r="TDH306"/>
      <c r="TDI306"/>
      <c r="TDJ306"/>
      <c r="TDK306"/>
      <c r="TDL306"/>
      <c r="TDM306"/>
      <c r="TDN306"/>
      <c r="TDO306"/>
      <c r="TDP306"/>
      <c r="TDQ306"/>
      <c r="TDR306"/>
      <c r="TDS306"/>
      <c r="TDT306"/>
      <c r="TDU306"/>
      <c r="TDV306"/>
      <c r="TDW306"/>
      <c r="TDX306"/>
      <c r="TDY306"/>
      <c r="TDZ306"/>
      <c r="TEA306"/>
      <c r="TEB306"/>
      <c r="TEC306"/>
      <c r="TED306"/>
      <c r="TEE306"/>
      <c r="TEF306"/>
      <c r="TEG306"/>
      <c r="TEH306"/>
      <c r="TEI306"/>
      <c r="TEJ306"/>
      <c r="TEK306"/>
      <c r="TEL306"/>
      <c r="TEM306"/>
      <c r="TEN306"/>
      <c r="TEO306"/>
      <c r="TEP306"/>
      <c r="TEQ306"/>
      <c r="TER306"/>
      <c r="TES306"/>
      <c r="TET306"/>
      <c r="TEU306"/>
      <c r="TEV306"/>
      <c r="TEW306"/>
      <c r="TEX306"/>
      <c r="TEY306"/>
      <c r="TEZ306"/>
      <c r="TFA306"/>
      <c r="TFB306"/>
      <c r="TFC306"/>
      <c r="TFD306"/>
      <c r="TFE306"/>
      <c r="TFF306"/>
      <c r="TFG306"/>
      <c r="TFH306"/>
      <c r="TFI306"/>
      <c r="TFJ306"/>
      <c r="TFK306"/>
      <c r="TFL306"/>
      <c r="TFM306"/>
      <c r="TFN306"/>
      <c r="TFO306"/>
      <c r="TFP306"/>
      <c r="TFQ306"/>
      <c r="TFR306"/>
      <c r="TFS306"/>
      <c r="TFT306"/>
      <c r="TFU306"/>
      <c r="TFV306"/>
      <c r="TFW306"/>
      <c r="TFX306"/>
      <c r="TFY306"/>
      <c r="TFZ306"/>
      <c r="TGA306"/>
      <c r="TGB306"/>
      <c r="TGC306"/>
      <c r="TGD306"/>
      <c r="TGE306"/>
      <c r="TGF306"/>
      <c r="TGG306"/>
      <c r="TGH306"/>
      <c r="TGI306"/>
      <c r="TGJ306"/>
      <c r="TGK306"/>
      <c r="TGL306"/>
      <c r="TGM306"/>
      <c r="TGN306"/>
      <c r="TGO306"/>
      <c r="TGP306"/>
      <c r="TGQ306"/>
      <c r="TGR306"/>
      <c r="TGS306"/>
      <c r="TGT306"/>
      <c r="TGU306"/>
      <c r="TGV306"/>
      <c r="TGW306"/>
      <c r="TGX306"/>
      <c r="TGY306"/>
      <c r="TGZ306"/>
      <c r="THA306"/>
      <c r="THB306"/>
      <c r="THC306"/>
      <c r="THD306"/>
      <c r="THE306"/>
      <c r="THF306"/>
      <c r="THG306"/>
      <c r="THH306"/>
      <c r="THI306"/>
      <c r="THJ306"/>
      <c r="THK306"/>
      <c r="THL306"/>
      <c r="THM306"/>
      <c r="THN306"/>
      <c r="THO306"/>
      <c r="THP306"/>
      <c r="THQ306"/>
      <c r="THR306"/>
      <c r="THS306"/>
      <c r="THT306"/>
      <c r="THU306"/>
      <c r="THV306"/>
      <c r="THW306"/>
      <c r="THX306"/>
      <c r="THY306"/>
      <c r="THZ306"/>
      <c r="TIA306"/>
      <c r="TIB306"/>
      <c r="TIC306"/>
      <c r="TID306"/>
      <c r="TIE306"/>
      <c r="TIF306"/>
      <c r="TIG306"/>
      <c r="TIH306"/>
      <c r="TII306"/>
      <c r="TIJ306"/>
      <c r="TIK306"/>
      <c r="TIL306"/>
      <c r="TIM306"/>
      <c r="TIN306"/>
      <c r="TIO306"/>
      <c r="TIP306"/>
      <c r="TIQ306"/>
      <c r="TIR306"/>
      <c r="TIS306"/>
      <c r="TIT306"/>
      <c r="TIU306"/>
      <c r="TIV306"/>
      <c r="TIW306"/>
      <c r="TIX306"/>
      <c r="TIY306"/>
      <c r="TIZ306"/>
      <c r="TJA306"/>
      <c r="TJB306"/>
      <c r="TJC306"/>
      <c r="TJD306"/>
      <c r="TJE306"/>
      <c r="TJF306"/>
      <c r="TJG306"/>
      <c r="TJH306"/>
      <c r="TJI306"/>
      <c r="TJJ306"/>
      <c r="TJK306"/>
      <c r="TJL306"/>
      <c r="TJM306"/>
      <c r="TJN306"/>
      <c r="TJO306"/>
      <c r="TJP306"/>
      <c r="TJQ306"/>
      <c r="TJR306"/>
      <c r="TJS306"/>
      <c r="TJT306"/>
      <c r="TJU306"/>
      <c r="TJV306"/>
      <c r="TJW306"/>
      <c r="TJX306"/>
      <c r="TJY306"/>
      <c r="TJZ306"/>
      <c r="TKA306"/>
      <c r="TKB306"/>
      <c r="TKC306"/>
      <c r="TKD306"/>
      <c r="TKE306"/>
      <c r="TKF306"/>
      <c r="TKG306"/>
      <c r="TKH306"/>
      <c r="TKI306"/>
      <c r="TKJ306"/>
      <c r="TKK306"/>
      <c r="TKL306"/>
      <c r="TKM306"/>
      <c r="TKN306"/>
      <c r="TKO306"/>
      <c r="TKP306"/>
      <c r="TKQ306"/>
      <c r="TKR306"/>
      <c r="TKS306"/>
      <c r="TKT306"/>
      <c r="TKU306"/>
      <c r="TKV306"/>
      <c r="TKW306"/>
      <c r="TKX306"/>
      <c r="TKY306"/>
      <c r="TKZ306"/>
      <c r="TLA306"/>
      <c r="TLB306"/>
      <c r="TLC306"/>
      <c r="TLD306"/>
      <c r="TLE306"/>
      <c r="TLF306"/>
      <c r="TLG306"/>
      <c r="TLH306"/>
      <c r="TLI306"/>
      <c r="TLJ306"/>
      <c r="TLK306"/>
      <c r="TLL306"/>
      <c r="TLM306"/>
      <c r="TLN306"/>
      <c r="TLO306"/>
      <c r="TLP306"/>
      <c r="TLQ306"/>
      <c r="TLR306"/>
      <c r="TLS306"/>
      <c r="TLT306"/>
      <c r="TLU306"/>
      <c r="TLV306"/>
      <c r="TLW306"/>
      <c r="TLX306"/>
      <c r="TLY306"/>
      <c r="TLZ306"/>
      <c r="TMA306"/>
      <c r="TMB306"/>
      <c r="TMC306"/>
      <c r="TMD306"/>
      <c r="TME306"/>
      <c r="TMF306"/>
      <c r="TMG306"/>
      <c r="TMH306"/>
      <c r="TMI306"/>
      <c r="TMJ306"/>
      <c r="TMK306"/>
      <c r="TML306"/>
      <c r="TMM306"/>
      <c r="TMN306"/>
      <c r="TMO306"/>
      <c r="TMP306"/>
      <c r="TMQ306"/>
      <c r="TMR306"/>
      <c r="TMS306"/>
      <c r="TMT306"/>
      <c r="TMU306"/>
      <c r="TMV306"/>
      <c r="TMW306"/>
      <c r="TMX306"/>
      <c r="TMY306"/>
      <c r="TMZ306"/>
      <c r="TNA306"/>
      <c r="TNB306"/>
      <c r="TNC306"/>
      <c r="TND306"/>
      <c r="TNE306"/>
      <c r="TNF306"/>
      <c r="TNG306"/>
      <c r="TNH306"/>
      <c r="TNI306"/>
      <c r="TNJ306"/>
      <c r="TNK306"/>
      <c r="TNL306"/>
      <c r="TNM306"/>
      <c r="TNN306"/>
      <c r="TNO306"/>
      <c r="TNP306"/>
      <c r="TNQ306"/>
      <c r="TNR306"/>
      <c r="TNS306"/>
      <c r="TNT306"/>
      <c r="TNU306"/>
      <c r="TNV306"/>
      <c r="TNW306"/>
      <c r="TNX306"/>
      <c r="TNY306"/>
      <c r="TNZ306"/>
      <c r="TOA306"/>
      <c r="TOB306"/>
      <c r="TOC306"/>
      <c r="TOD306"/>
      <c r="TOE306"/>
      <c r="TOF306"/>
      <c r="TOG306"/>
      <c r="TOH306"/>
      <c r="TOI306"/>
      <c r="TOJ306"/>
      <c r="TOK306"/>
      <c r="TOL306"/>
      <c r="TOM306"/>
      <c r="TON306"/>
      <c r="TOO306"/>
      <c r="TOP306"/>
      <c r="TOQ306"/>
      <c r="TOR306"/>
      <c r="TOS306"/>
      <c r="TOT306"/>
      <c r="TOU306"/>
      <c r="TOV306"/>
      <c r="TOW306"/>
      <c r="TOX306"/>
      <c r="TOY306"/>
      <c r="TOZ306"/>
      <c r="TPA306"/>
      <c r="TPB306"/>
      <c r="TPC306"/>
      <c r="TPD306"/>
      <c r="TPE306"/>
      <c r="TPF306"/>
      <c r="TPG306"/>
      <c r="TPH306"/>
      <c r="TPI306"/>
      <c r="TPJ306"/>
      <c r="TPK306"/>
      <c r="TPL306"/>
      <c r="TPM306"/>
      <c r="TPN306"/>
      <c r="TPO306"/>
      <c r="TPP306"/>
      <c r="TPQ306"/>
      <c r="TPR306"/>
      <c r="TPS306"/>
      <c r="TPT306"/>
      <c r="TPU306"/>
      <c r="TPV306"/>
      <c r="TPW306"/>
      <c r="TPX306"/>
      <c r="TPY306"/>
      <c r="TPZ306"/>
      <c r="TQA306"/>
      <c r="TQB306"/>
      <c r="TQC306"/>
      <c r="TQD306"/>
      <c r="TQE306"/>
      <c r="TQF306"/>
      <c r="TQG306"/>
      <c r="TQH306"/>
      <c r="TQI306"/>
      <c r="TQJ306"/>
      <c r="TQK306"/>
      <c r="TQL306"/>
      <c r="TQM306"/>
      <c r="TQN306"/>
      <c r="TQO306"/>
      <c r="TQP306"/>
      <c r="TQQ306"/>
      <c r="TQR306"/>
      <c r="TQS306"/>
      <c r="TQT306"/>
      <c r="TQU306"/>
      <c r="TQV306"/>
      <c r="TQW306"/>
      <c r="TQX306"/>
      <c r="TQY306"/>
      <c r="TQZ306"/>
      <c r="TRA306"/>
      <c r="TRB306"/>
      <c r="TRC306"/>
      <c r="TRD306"/>
      <c r="TRE306"/>
      <c r="TRF306"/>
      <c r="TRG306"/>
      <c r="TRH306"/>
      <c r="TRI306"/>
      <c r="TRJ306"/>
      <c r="TRK306"/>
      <c r="TRL306"/>
      <c r="TRM306"/>
      <c r="TRN306"/>
      <c r="TRO306"/>
      <c r="TRP306"/>
      <c r="TRQ306"/>
      <c r="TRR306"/>
      <c r="TRS306"/>
      <c r="TRT306"/>
      <c r="TRU306"/>
      <c r="TRV306"/>
      <c r="TRW306"/>
      <c r="TRX306"/>
      <c r="TRY306"/>
      <c r="TRZ306"/>
      <c r="TSA306"/>
      <c r="TSB306"/>
      <c r="TSC306"/>
      <c r="TSD306"/>
      <c r="TSE306"/>
      <c r="TSF306"/>
      <c r="TSG306"/>
      <c r="TSH306"/>
      <c r="TSI306"/>
      <c r="TSJ306"/>
      <c r="TSK306"/>
      <c r="TSL306"/>
      <c r="TSM306"/>
      <c r="TSN306"/>
      <c r="TSO306"/>
      <c r="TSP306"/>
      <c r="TSQ306"/>
      <c r="TSR306"/>
      <c r="TSS306"/>
      <c r="TST306"/>
      <c r="TSU306"/>
      <c r="TSV306"/>
      <c r="TSW306"/>
      <c r="TSX306"/>
      <c r="TSY306"/>
      <c r="TSZ306"/>
      <c r="TTA306"/>
      <c r="TTB306"/>
      <c r="TTC306"/>
      <c r="TTD306"/>
      <c r="TTE306"/>
      <c r="TTF306"/>
      <c r="TTG306"/>
      <c r="TTH306"/>
      <c r="TTI306"/>
      <c r="TTJ306"/>
      <c r="TTK306"/>
      <c r="TTL306"/>
      <c r="TTM306"/>
      <c r="TTN306"/>
      <c r="TTO306"/>
      <c r="TTP306"/>
      <c r="TTQ306"/>
      <c r="TTR306"/>
      <c r="TTS306"/>
      <c r="TTT306"/>
      <c r="TTU306"/>
      <c r="TTV306"/>
      <c r="TTW306"/>
      <c r="TTX306"/>
      <c r="TTY306"/>
      <c r="TTZ306"/>
      <c r="TUA306"/>
      <c r="TUB306"/>
      <c r="TUC306"/>
      <c r="TUD306"/>
      <c r="TUE306"/>
      <c r="TUF306"/>
      <c r="TUG306"/>
      <c r="TUH306"/>
      <c r="TUI306"/>
      <c r="TUJ306"/>
      <c r="TUK306"/>
      <c r="TUL306"/>
      <c r="TUM306"/>
      <c r="TUN306"/>
      <c r="TUO306"/>
      <c r="TUP306"/>
      <c r="TUQ306"/>
      <c r="TUR306"/>
      <c r="TUS306"/>
      <c r="TUT306"/>
      <c r="TUU306"/>
      <c r="TUV306"/>
      <c r="TUW306"/>
      <c r="TUX306"/>
      <c r="TUY306"/>
      <c r="TUZ306"/>
      <c r="TVA306"/>
      <c r="TVB306"/>
      <c r="TVC306"/>
      <c r="TVD306"/>
      <c r="TVE306"/>
      <c r="TVF306"/>
      <c r="TVG306"/>
      <c r="TVH306"/>
      <c r="TVI306"/>
      <c r="TVJ306"/>
      <c r="TVK306"/>
      <c r="TVL306"/>
      <c r="TVM306"/>
      <c r="TVN306"/>
      <c r="TVO306"/>
      <c r="TVP306"/>
      <c r="TVQ306"/>
      <c r="TVR306"/>
      <c r="TVS306"/>
      <c r="TVT306"/>
      <c r="TVU306"/>
      <c r="TVV306"/>
      <c r="TVW306"/>
      <c r="TVX306"/>
      <c r="TVY306"/>
      <c r="TVZ306"/>
      <c r="TWA306"/>
      <c r="TWB306"/>
      <c r="TWC306"/>
      <c r="TWD306"/>
      <c r="TWE306"/>
      <c r="TWF306"/>
      <c r="TWG306"/>
      <c r="TWH306"/>
      <c r="TWI306"/>
      <c r="TWJ306"/>
      <c r="TWK306"/>
      <c r="TWL306"/>
      <c r="TWM306"/>
      <c r="TWN306"/>
      <c r="TWO306"/>
      <c r="TWP306"/>
      <c r="TWQ306"/>
      <c r="TWR306"/>
      <c r="TWS306"/>
      <c r="TWT306"/>
      <c r="TWU306"/>
      <c r="TWV306"/>
      <c r="TWW306"/>
      <c r="TWX306"/>
      <c r="TWY306"/>
      <c r="TWZ306"/>
      <c r="TXA306"/>
      <c r="TXB306"/>
      <c r="TXC306"/>
      <c r="TXD306"/>
      <c r="TXE306"/>
      <c r="TXF306"/>
      <c r="TXG306"/>
      <c r="TXH306"/>
      <c r="TXI306"/>
      <c r="TXJ306"/>
      <c r="TXK306"/>
      <c r="TXL306"/>
      <c r="TXM306"/>
      <c r="TXN306"/>
      <c r="TXO306"/>
      <c r="TXP306"/>
      <c r="TXQ306"/>
      <c r="TXR306"/>
      <c r="TXS306"/>
      <c r="TXT306"/>
      <c r="TXU306"/>
      <c r="TXV306"/>
      <c r="TXW306"/>
      <c r="TXX306"/>
      <c r="TXY306"/>
      <c r="TXZ306"/>
      <c r="TYA306"/>
      <c r="TYB306"/>
      <c r="TYC306"/>
      <c r="TYD306"/>
      <c r="TYE306"/>
      <c r="TYF306"/>
      <c r="TYG306"/>
      <c r="TYH306"/>
      <c r="TYI306"/>
      <c r="TYJ306"/>
      <c r="TYK306"/>
      <c r="TYL306"/>
      <c r="TYM306"/>
      <c r="TYN306"/>
      <c r="TYO306"/>
      <c r="TYP306"/>
      <c r="TYQ306"/>
      <c r="TYR306"/>
      <c r="TYS306"/>
      <c r="TYT306"/>
      <c r="TYU306"/>
      <c r="TYV306"/>
      <c r="TYW306"/>
      <c r="TYX306"/>
      <c r="TYY306"/>
      <c r="TYZ306"/>
      <c r="TZA306"/>
      <c r="TZB306"/>
      <c r="TZC306"/>
      <c r="TZD306"/>
      <c r="TZE306"/>
      <c r="TZF306"/>
      <c r="TZG306"/>
      <c r="TZH306"/>
      <c r="TZI306"/>
      <c r="TZJ306"/>
      <c r="TZK306"/>
      <c r="TZL306"/>
      <c r="TZM306"/>
      <c r="TZN306"/>
      <c r="TZO306"/>
      <c r="TZP306"/>
      <c r="TZQ306"/>
      <c r="TZR306"/>
      <c r="TZS306"/>
      <c r="TZT306"/>
      <c r="TZU306"/>
      <c r="TZV306"/>
      <c r="TZW306"/>
      <c r="TZX306"/>
      <c r="TZY306"/>
      <c r="TZZ306"/>
      <c r="UAA306"/>
      <c r="UAB306"/>
      <c r="UAC306"/>
      <c r="UAD306"/>
      <c r="UAE306"/>
      <c r="UAF306"/>
      <c r="UAG306"/>
      <c r="UAH306"/>
      <c r="UAI306"/>
      <c r="UAJ306"/>
      <c r="UAK306"/>
      <c r="UAL306"/>
      <c r="UAM306"/>
      <c r="UAN306"/>
      <c r="UAO306"/>
      <c r="UAP306"/>
      <c r="UAQ306"/>
      <c r="UAR306"/>
      <c r="UAS306"/>
      <c r="UAT306"/>
      <c r="UAU306"/>
      <c r="UAV306"/>
      <c r="UAW306"/>
      <c r="UAX306"/>
      <c r="UAY306"/>
      <c r="UAZ306"/>
      <c r="UBA306"/>
      <c r="UBB306"/>
      <c r="UBC306"/>
      <c r="UBD306"/>
      <c r="UBE306"/>
      <c r="UBF306"/>
      <c r="UBG306"/>
      <c r="UBH306"/>
      <c r="UBI306"/>
      <c r="UBJ306"/>
      <c r="UBK306"/>
      <c r="UBL306"/>
      <c r="UBM306"/>
      <c r="UBN306"/>
      <c r="UBO306"/>
      <c r="UBP306"/>
      <c r="UBQ306"/>
      <c r="UBR306"/>
      <c r="UBS306"/>
      <c r="UBT306"/>
      <c r="UBU306"/>
      <c r="UBV306"/>
      <c r="UBW306"/>
      <c r="UBX306"/>
      <c r="UBY306"/>
      <c r="UBZ306"/>
      <c r="UCA306"/>
      <c r="UCB306"/>
      <c r="UCC306"/>
      <c r="UCD306"/>
      <c r="UCE306"/>
      <c r="UCF306"/>
      <c r="UCG306"/>
      <c r="UCH306"/>
      <c r="UCI306"/>
      <c r="UCJ306"/>
      <c r="UCK306"/>
      <c r="UCL306"/>
      <c r="UCM306"/>
      <c r="UCN306"/>
      <c r="UCO306"/>
      <c r="UCP306"/>
      <c r="UCQ306"/>
      <c r="UCR306"/>
      <c r="UCS306"/>
      <c r="UCT306"/>
      <c r="UCU306"/>
      <c r="UCV306"/>
      <c r="UCW306"/>
      <c r="UCX306"/>
      <c r="UCY306"/>
      <c r="UCZ306"/>
      <c r="UDA306"/>
      <c r="UDB306"/>
      <c r="UDC306"/>
      <c r="UDD306"/>
      <c r="UDE306"/>
      <c r="UDF306"/>
      <c r="UDG306"/>
      <c r="UDH306"/>
      <c r="UDI306"/>
      <c r="UDJ306"/>
      <c r="UDK306"/>
      <c r="UDL306"/>
      <c r="UDM306"/>
      <c r="UDN306"/>
      <c r="UDO306"/>
      <c r="UDP306"/>
      <c r="UDQ306"/>
      <c r="UDR306"/>
      <c r="UDS306"/>
      <c r="UDT306"/>
      <c r="UDU306"/>
      <c r="UDV306"/>
      <c r="UDW306"/>
      <c r="UDX306"/>
      <c r="UDY306"/>
      <c r="UDZ306"/>
      <c r="UEA306"/>
      <c r="UEB306"/>
      <c r="UEC306"/>
      <c r="UED306"/>
      <c r="UEE306"/>
      <c r="UEF306"/>
      <c r="UEG306"/>
      <c r="UEH306"/>
      <c r="UEI306"/>
      <c r="UEJ306"/>
      <c r="UEK306"/>
      <c r="UEL306"/>
      <c r="UEM306"/>
      <c r="UEN306"/>
      <c r="UEO306"/>
      <c r="UEP306"/>
      <c r="UEQ306"/>
      <c r="UER306"/>
      <c r="UES306"/>
      <c r="UET306"/>
      <c r="UEU306"/>
      <c r="UEV306"/>
      <c r="UEW306"/>
      <c r="UEX306"/>
      <c r="UEY306"/>
      <c r="UEZ306"/>
      <c r="UFA306"/>
      <c r="UFB306"/>
      <c r="UFC306"/>
      <c r="UFD306"/>
      <c r="UFE306"/>
      <c r="UFF306"/>
      <c r="UFG306"/>
      <c r="UFH306"/>
      <c r="UFI306"/>
      <c r="UFJ306"/>
      <c r="UFK306"/>
      <c r="UFL306"/>
      <c r="UFM306"/>
      <c r="UFN306"/>
      <c r="UFO306"/>
      <c r="UFP306"/>
      <c r="UFQ306"/>
      <c r="UFR306"/>
      <c r="UFS306"/>
      <c r="UFT306"/>
      <c r="UFU306"/>
      <c r="UFV306"/>
      <c r="UFW306"/>
      <c r="UFX306"/>
      <c r="UFY306"/>
      <c r="UFZ306"/>
      <c r="UGA306"/>
      <c r="UGB306"/>
      <c r="UGC306"/>
      <c r="UGD306"/>
      <c r="UGE306"/>
      <c r="UGF306"/>
      <c r="UGG306"/>
      <c r="UGH306"/>
      <c r="UGI306"/>
      <c r="UGJ306"/>
      <c r="UGK306"/>
      <c r="UGL306"/>
      <c r="UGM306"/>
      <c r="UGN306"/>
      <c r="UGO306"/>
      <c r="UGP306"/>
      <c r="UGQ306"/>
      <c r="UGR306"/>
      <c r="UGS306"/>
      <c r="UGT306"/>
      <c r="UGU306"/>
      <c r="UGV306"/>
      <c r="UGW306"/>
      <c r="UGX306"/>
      <c r="UGY306"/>
      <c r="UGZ306"/>
      <c r="UHA306"/>
      <c r="UHB306"/>
      <c r="UHC306"/>
      <c r="UHD306"/>
      <c r="UHE306"/>
      <c r="UHF306"/>
      <c r="UHG306"/>
      <c r="UHH306"/>
      <c r="UHI306"/>
      <c r="UHJ306"/>
      <c r="UHK306"/>
      <c r="UHL306"/>
      <c r="UHM306"/>
      <c r="UHN306"/>
      <c r="UHO306"/>
      <c r="UHP306"/>
      <c r="UHQ306"/>
      <c r="UHR306"/>
      <c r="UHS306"/>
      <c r="UHT306"/>
      <c r="UHU306"/>
      <c r="UHV306"/>
      <c r="UHW306"/>
      <c r="UHX306"/>
      <c r="UHY306"/>
      <c r="UHZ306"/>
      <c r="UIA306"/>
      <c r="UIB306"/>
      <c r="UIC306"/>
      <c r="UID306"/>
      <c r="UIE306"/>
      <c r="UIF306"/>
      <c r="UIG306"/>
      <c r="UIH306"/>
      <c r="UII306"/>
      <c r="UIJ306"/>
      <c r="UIK306"/>
      <c r="UIL306"/>
      <c r="UIM306"/>
      <c r="UIN306"/>
      <c r="UIO306"/>
      <c r="UIP306"/>
      <c r="UIQ306"/>
      <c r="UIR306"/>
      <c r="UIS306"/>
      <c r="UIT306"/>
      <c r="UIU306"/>
      <c r="UIV306"/>
      <c r="UIW306"/>
      <c r="UIX306"/>
      <c r="UIY306"/>
      <c r="UIZ306"/>
      <c r="UJA306"/>
      <c r="UJB306"/>
      <c r="UJC306"/>
      <c r="UJD306"/>
      <c r="UJE306"/>
      <c r="UJF306"/>
      <c r="UJG306"/>
      <c r="UJH306"/>
      <c r="UJI306"/>
      <c r="UJJ306"/>
      <c r="UJK306"/>
      <c r="UJL306"/>
      <c r="UJM306"/>
      <c r="UJN306"/>
      <c r="UJO306"/>
      <c r="UJP306"/>
      <c r="UJQ306"/>
      <c r="UJR306"/>
      <c r="UJS306"/>
      <c r="UJT306"/>
      <c r="UJU306"/>
      <c r="UJV306"/>
      <c r="UJW306"/>
      <c r="UJX306"/>
      <c r="UJY306"/>
      <c r="UJZ306"/>
      <c r="UKA306"/>
      <c r="UKB306"/>
      <c r="UKC306"/>
      <c r="UKD306"/>
      <c r="UKE306"/>
      <c r="UKF306"/>
      <c r="UKG306"/>
      <c r="UKH306"/>
      <c r="UKI306"/>
      <c r="UKJ306"/>
      <c r="UKK306"/>
      <c r="UKL306"/>
      <c r="UKM306"/>
      <c r="UKN306"/>
      <c r="UKO306"/>
      <c r="UKP306"/>
      <c r="UKQ306"/>
      <c r="UKR306"/>
      <c r="UKS306"/>
      <c r="UKT306"/>
      <c r="UKU306"/>
      <c r="UKV306"/>
      <c r="UKW306"/>
      <c r="UKX306"/>
      <c r="UKY306"/>
      <c r="UKZ306"/>
      <c r="ULA306"/>
      <c r="ULB306"/>
      <c r="ULC306"/>
      <c r="ULD306"/>
      <c r="ULE306"/>
      <c r="ULF306"/>
      <c r="ULG306"/>
      <c r="ULH306"/>
      <c r="ULI306"/>
      <c r="ULJ306"/>
      <c r="ULK306"/>
      <c r="ULL306"/>
      <c r="ULM306"/>
      <c r="ULN306"/>
      <c r="ULO306"/>
      <c r="ULP306"/>
      <c r="ULQ306"/>
      <c r="ULR306"/>
      <c r="ULS306"/>
      <c r="ULT306"/>
      <c r="ULU306"/>
      <c r="ULV306"/>
      <c r="ULW306"/>
      <c r="ULX306"/>
      <c r="ULY306"/>
      <c r="ULZ306"/>
      <c r="UMA306"/>
      <c r="UMB306"/>
      <c r="UMC306"/>
      <c r="UMD306"/>
      <c r="UME306"/>
      <c r="UMF306"/>
      <c r="UMG306"/>
      <c r="UMH306"/>
      <c r="UMI306"/>
      <c r="UMJ306"/>
      <c r="UMK306"/>
      <c r="UML306"/>
      <c r="UMM306"/>
      <c r="UMN306"/>
      <c r="UMO306"/>
      <c r="UMP306"/>
      <c r="UMQ306"/>
      <c r="UMR306"/>
      <c r="UMS306"/>
      <c r="UMT306"/>
      <c r="UMU306"/>
      <c r="UMV306"/>
      <c r="UMW306"/>
      <c r="UMX306"/>
      <c r="UMY306"/>
      <c r="UMZ306"/>
      <c r="UNA306"/>
      <c r="UNB306"/>
      <c r="UNC306"/>
      <c r="UND306"/>
      <c r="UNE306"/>
      <c r="UNF306"/>
      <c r="UNG306"/>
      <c r="UNH306"/>
      <c r="UNI306"/>
      <c r="UNJ306"/>
      <c r="UNK306"/>
      <c r="UNL306"/>
      <c r="UNM306"/>
      <c r="UNN306"/>
      <c r="UNO306"/>
      <c r="UNP306"/>
      <c r="UNQ306"/>
      <c r="UNR306"/>
      <c r="UNS306"/>
      <c r="UNT306"/>
      <c r="UNU306"/>
      <c r="UNV306"/>
      <c r="UNW306"/>
      <c r="UNX306"/>
      <c r="UNY306"/>
      <c r="UNZ306"/>
      <c r="UOA306"/>
      <c r="UOB306"/>
      <c r="UOC306"/>
      <c r="UOD306"/>
      <c r="UOE306"/>
      <c r="UOF306"/>
      <c r="UOG306"/>
      <c r="UOH306"/>
      <c r="UOI306"/>
      <c r="UOJ306"/>
      <c r="UOK306"/>
      <c r="UOL306"/>
      <c r="UOM306"/>
      <c r="UON306"/>
      <c r="UOO306"/>
      <c r="UOP306"/>
      <c r="UOQ306"/>
      <c r="UOR306"/>
      <c r="UOS306"/>
      <c r="UOT306"/>
      <c r="UOU306"/>
      <c r="UOV306"/>
      <c r="UOW306"/>
      <c r="UOX306"/>
      <c r="UOY306"/>
      <c r="UOZ306"/>
      <c r="UPA306"/>
      <c r="UPB306"/>
      <c r="UPC306"/>
      <c r="UPD306"/>
      <c r="UPE306"/>
      <c r="UPF306"/>
      <c r="UPG306"/>
      <c r="UPH306"/>
      <c r="UPI306"/>
      <c r="UPJ306"/>
      <c r="UPK306"/>
      <c r="UPL306"/>
      <c r="UPM306"/>
      <c r="UPN306"/>
      <c r="UPO306"/>
      <c r="UPP306"/>
      <c r="UPQ306"/>
      <c r="UPR306"/>
      <c r="UPS306"/>
      <c r="UPT306"/>
      <c r="UPU306"/>
      <c r="UPV306"/>
      <c r="UPW306"/>
      <c r="UPX306"/>
      <c r="UPY306"/>
      <c r="UPZ306"/>
      <c r="UQA306"/>
      <c r="UQB306"/>
      <c r="UQC306"/>
      <c r="UQD306"/>
      <c r="UQE306"/>
      <c r="UQF306"/>
      <c r="UQG306"/>
      <c r="UQH306"/>
      <c r="UQI306"/>
      <c r="UQJ306"/>
      <c r="UQK306"/>
      <c r="UQL306"/>
      <c r="UQM306"/>
      <c r="UQN306"/>
      <c r="UQO306"/>
      <c r="UQP306"/>
      <c r="UQQ306"/>
      <c r="UQR306"/>
      <c r="UQS306"/>
      <c r="UQT306"/>
      <c r="UQU306"/>
      <c r="UQV306"/>
      <c r="UQW306"/>
      <c r="UQX306"/>
      <c r="UQY306"/>
      <c r="UQZ306"/>
      <c r="URA306"/>
      <c r="URB306"/>
      <c r="URC306"/>
      <c r="URD306"/>
      <c r="URE306"/>
      <c r="URF306"/>
      <c r="URG306"/>
      <c r="URH306"/>
      <c r="URI306"/>
      <c r="URJ306"/>
      <c r="URK306"/>
      <c r="URL306"/>
      <c r="URM306"/>
      <c r="URN306"/>
      <c r="URO306"/>
      <c r="URP306"/>
      <c r="URQ306"/>
      <c r="URR306"/>
      <c r="URS306"/>
      <c r="URT306"/>
      <c r="URU306"/>
      <c r="URV306"/>
      <c r="URW306"/>
      <c r="URX306"/>
      <c r="URY306"/>
      <c r="URZ306"/>
      <c r="USA306"/>
      <c r="USB306"/>
      <c r="USC306"/>
      <c r="USD306"/>
      <c r="USE306"/>
      <c r="USF306"/>
      <c r="USG306"/>
      <c r="USH306"/>
      <c r="USI306"/>
      <c r="USJ306"/>
      <c r="USK306"/>
      <c r="USL306"/>
      <c r="USM306"/>
      <c r="USN306"/>
      <c r="USO306"/>
      <c r="USP306"/>
      <c r="USQ306"/>
      <c r="USR306"/>
      <c r="USS306"/>
      <c r="UST306"/>
      <c r="USU306"/>
      <c r="USV306"/>
      <c r="USW306"/>
      <c r="USX306"/>
      <c r="USY306"/>
      <c r="USZ306"/>
      <c r="UTA306"/>
      <c r="UTB306"/>
      <c r="UTC306"/>
      <c r="UTD306"/>
      <c r="UTE306"/>
      <c r="UTF306"/>
      <c r="UTG306"/>
      <c r="UTH306"/>
      <c r="UTI306"/>
      <c r="UTJ306"/>
      <c r="UTK306"/>
      <c r="UTL306"/>
      <c r="UTM306"/>
      <c r="UTN306"/>
      <c r="UTO306"/>
      <c r="UTP306"/>
      <c r="UTQ306"/>
      <c r="UTR306"/>
      <c r="UTS306"/>
      <c r="UTT306"/>
      <c r="UTU306"/>
      <c r="UTV306"/>
      <c r="UTW306"/>
      <c r="UTX306"/>
      <c r="UTY306"/>
      <c r="UTZ306"/>
      <c r="UUA306"/>
      <c r="UUB306"/>
      <c r="UUC306"/>
      <c r="UUD306"/>
      <c r="UUE306"/>
      <c r="UUF306"/>
      <c r="UUG306"/>
      <c r="UUH306"/>
      <c r="UUI306"/>
      <c r="UUJ306"/>
      <c r="UUK306"/>
      <c r="UUL306"/>
      <c r="UUM306"/>
      <c r="UUN306"/>
      <c r="UUO306"/>
      <c r="UUP306"/>
      <c r="UUQ306"/>
      <c r="UUR306"/>
      <c r="UUS306"/>
      <c r="UUT306"/>
      <c r="UUU306"/>
      <c r="UUV306"/>
      <c r="UUW306"/>
      <c r="UUX306"/>
      <c r="UUY306"/>
      <c r="UUZ306"/>
      <c r="UVA306"/>
      <c r="UVB306"/>
      <c r="UVC306"/>
      <c r="UVD306"/>
      <c r="UVE306"/>
      <c r="UVF306"/>
      <c r="UVG306"/>
      <c r="UVH306"/>
      <c r="UVI306"/>
      <c r="UVJ306"/>
      <c r="UVK306"/>
      <c r="UVL306"/>
      <c r="UVM306"/>
      <c r="UVN306"/>
      <c r="UVO306"/>
      <c r="UVP306"/>
      <c r="UVQ306"/>
      <c r="UVR306"/>
      <c r="UVS306"/>
      <c r="UVT306"/>
      <c r="UVU306"/>
      <c r="UVV306"/>
      <c r="UVW306"/>
      <c r="UVX306"/>
      <c r="UVY306"/>
      <c r="UVZ306"/>
      <c r="UWA306"/>
      <c r="UWB306"/>
      <c r="UWC306"/>
      <c r="UWD306"/>
      <c r="UWE306"/>
      <c r="UWF306"/>
      <c r="UWG306"/>
      <c r="UWH306"/>
      <c r="UWI306"/>
      <c r="UWJ306"/>
      <c r="UWK306"/>
      <c r="UWL306"/>
      <c r="UWM306"/>
      <c r="UWN306"/>
      <c r="UWO306"/>
      <c r="UWP306"/>
      <c r="UWQ306"/>
      <c r="UWR306"/>
      <c r="UWS306"/>
      <c r="UWT306"/>
      <c r="UWU306"/>
      <c r="UWV306"/>
      <c r="UWW306"/>
      <c r="UWX306"/>
      <c r="UWY306"/>
      <c r="UWZ306"/>
      <c r="UXA306"/>
      <c r="UXB306"/>
      <c r="UXC306"/>
      <c r="UXD306"/>
      <c r="UXE306"/>
      <c r="UXF306"/>
      <c r="UXG306"/>
      <c r="UXH306"/>
      <c r="UXI306"/>
      <c r="UXJ306"/>
      <c r="UXK306"/>
      <c r="UXL306"/>
      <c r="UXM306"/>
      <c r="UXN306"/>
      <c r="UXO306"/>
      <c r="UXP306"/>
      <c r="UXQ306"/>
      <c r="UXR306"/>
      <c r="UXS306"/>
      <c r="UXT306"/>
      <c r="UXU306"/>
      <c r="UXV306"/>
      <c r="UXW306"/>
      <c r="UXX306"/>
      <c r="UXY306"/>
      <c r="UXZ306"/>
      <c r="UYA306"/>
      <c r="UYB306"/>
      <c r="UYC306"/>
      <c r="UYD306"/>
      <c r="UYE306"/>
      <c r="UYF306"/>
      <c r="UYG306"/>
      <c r="UYH306"/>
      <c r="UYI306"/>
      <c r="UYJ306"/>
      <c r="UYK306"/>
      <c r="UYL306"/>
      <c r="UYM306"/>
      <c r="UYN306"/>
      <c r="UYO306"/>
      <c r="UYP306"/>
      <c r="UYQ306"/>
      <c r="UYR306"/>
      <c r="UYS306"/>
      <c r="UYT306"/>
      <c r="UYU306"/>
      <c r="UYV306"/>
      <c r="UYW306"/>
      <c r="UYX306"/>
      <c r="UYY306"/>
      <c r="UYZ306"/>
      <c r="UZA306"/>
      <c r="UZB306"/>
      <c r="UZC306"/>
      <c r="UZD306"/>
      <c r="UZE306"/>
      <c r="UZF306"/>
      <c r="UZG306"/>
      <c r="UZH306"/>
      <c r="UZI306"/>
      <c r="UZJ306"/>
      <c r="UZK306"/>
      <c r="UZL306"/>
      <c r="UZM306"/>
      <c r="UZN306"/>
      <c r="UZO306"/>
      <c r="UZP306"/>
      <c r="UZQ306"/>
      <c r="UZR306"/>
      <c r="UZS306"/>
      <c r="UZT306"/>
      <c r="UZU306"/>
      <c r="UZV306"/>
      <c r="UZW306"/>
      <c r="UZX306"/>
      <c r="UZY306"/>
      <c r="UZZ306"/>
      <c r="VAA306"/>
      <c r="VAB306"/>
      <c r="VAC306"/>
      <c r="VAD306"/>
      <c r="VAE306"/>
      <c r="VAF306"/>
      <c r="VAG306"/>
      <c r="VAH306"/>
      <c r="VAI306"/>
      <c r="VAJ306"/>
      <c r="VAK306"/>
      <c r="VAL306"/>
      <c r="VAM306"/>
      <c r="VAN306"/>
      <c r="VAO306"/>
      <c r="VAP306"/>
      <c r="VAQ306"/>
      <c r="VAR306"/>
      <c r="VAS306"/>
      <c r="VAT306"/>
      <c r="VAU306"/>
      <c r="VAV306"/>
      <c r="VAW306"/>
      <c r="VAX306"/>
      <c r="VAY306"/>
      <c r="VAZ306"/>
      <c r="VBA306"/>
      <c r="VBB306"/>
      <c r="VBC306"/>
      <c r="VBD306"/>
      <c r="VBE306"/>
      <c r="VBF306"/>
      <c r="VBG306"/>
      <c r="VBH306"/>
      <c r="VBI306"/>
      <c r="VBJ306"/>
      <c r="VBK306"/>
      <c r="VBL306"/>
      <c r="VBM306"/>
      <c r="VBN306"/>
      <c r="VBO306"/>
      <c r="VBP306"/>
      <c r="VBQ306"/>
      <c r="VBR306"/>
      <c r="VBS306"/>
      <c r="VBT306"/>
      <c r="VBU306"/>
      <c r="VBV306"/>
      <c r="VBW306"/>
      <c r="VBX306"/>
      <c r="VBY306"/>
      <c r="VBZ306"/>
      <c r="VCA306"/>
      <c r="VCB306"/>
      <c r="VCC306"/>
      <c r="VCD306"/>
      <c r="VCE306"/>
      <c r="VCF306"/>
      <c r="VCG306"/>
      <c r="VCH306"/>
      <c r="VCI306"/>
      <c r="VCJ306"/>
      <c r="VCK306"/>
      <c r="VCL306"/>
      <c r="VCM306"/>
      <c r="VCN306"/>
      <c r="VCO306"/>
      <c r="VCP306"/>
      <c r="VCQ306"/>
      <c r="VCR306"/>
      <c r="VCS306"/>
      <c r="VCT306"/>
      <c r="VCU306"/>
      <c r="VCV306"/>
      <c r="VCW306"/>
      <c r="VCX306"/>
      <c r="VCY306"/>
      <c r="VCZ306"/>
      <c r="VDA306"/>
      <c r="VDB306"/>
      <c r="VDC306"/>
      <c r="VDD306"/>
      <c r="VDE306"/>
      <c r="VDF306"/>
      <c r="VDG306"/>
      <c r="VDH306"/>
      <c r="VDI306"/>
      <c r="VDJ306"/>
      <c r="VDK306"/>
      <c r="VDL306"/>
      <c r="VDM306"/>
      <c r="VDN306"/>
      <c r="VDO306"/>
      <c r="VDP306"/>
      <c r="VDQ306"/>
      <c r="VDR306"/>
      <c r="VDS306"/>
      <c r="VDT306"/>
      <c r="VDU306"/>
      <c r="VDV306"/>
      <c r="VDW306"/>
      <c r="VDX306"/>
      <c r="VDY306"/>
      <c r="VDZ306"/>
      <c r="VEA306"/>
      <c r="VEB306"/>
      <c r="VEC306"/>
      <c r="VED306"/>
      <c r="VEE306"/>
      <c r="VEF306"/>
      <c r="VEG306"/>
      <c r="VEH306"/>
      <c r="VEI306"/>
      <c r="VEJ306"/>
      <c r="VEK306"/>
      <c r="VEL306"/>
      <c r="VEM306"/>
      <c r="VEN306"/>
      <c r="VEO306"/>
      <c r="VEP306"/>
      <c r="VEQ306"/>
      <c r="VER306"/>
      <c r="VES306"/>
      <c r="VET306"/>
      <c r="VEU306"/>
      <c r="VEV306"/>
      <c r="VEW306"/>
      <c r="VEX306"/>
      <c r="VEY306"/>
      <c r="VEZ306"/>
      <c r="VFA306"/>
      <c r="VFB306"/>
      <c r="VFC306"/>
      <c r="VFD306"/>
      <c r="VFE306"/>
      <c r="VFF306"/>
      <c r="VFG306"/>
      <c r="VFH306"/>
      <c r="VFI306"/>
      <c r="VFJ306"/>
      <c r="VFK306"/>
      <c r="VFL306"/>
      <c r="VFM306"/>
      <c r="VFN306"/>
      <c r="VFO306"/>
      <c r="VFP306"/>
      <c r="VFQ306"/>
      <c r="VFR306"/>
      <c r="VFS306"/>
      <c r="VFT306"/>
      <c r="VFU306"/>
      <c r="VFV306"/>
      <c r="VFW306"/>
      <c r="VFX306"/>
      <c r="VFY306"/>
      <c r="VFZ306"/>
      <c r="VGA306"/>
      <c r="VGB306"/>
      <c r="VGC306"/>
      <c r="VGD306"/>
      <c r="VGE306"/>
      <c r="VGF306"/>
      <c r="VGG306"/>
      <c r="VGH306"/>
      <c r="VGI306"/>
      <c r="VGJ306"/>
      <c r="VGK306"/>
      <c r="VGL306"/>
      <c r="VGM306"/>
      <c r="VGN306"/>
      <c r="VGO306"/>
      <c r="VGP306"/>
      <c r="VGQ306"/>
      <c r="VGR306"/>
      <c r="VGS306"/>
      <c r="VGT306"/>
      <c r="VGU306"/>
      <c r="VGV306"/>
      <c r="VGW306"/>
      <c r="VGX306"/>
      <c r="VGY306"/>
      <c r="VGZ306"/>
      <c r="VHA306"/>
      <c r="VHB306"/>
      <c r="VHC306"/>
      <c r="VHD306"/>
      <c r="VHE306"/>
      <c r="VHF306"/>
      <c r="VHG306"/>
      <c r="VHH306"/>
      <c r="VHI306"/>
      <c r="VHJ306"/>
      <c r="VHK306"/>
      <c r="VHL306"/>
      <c r="VHM306"/>
      <c r="VHN306"/>
      <c r="VHO306"/>
      <c r="VHP306"/>
      <c r="VHQ306"/>
      <c r="VHR306"/>
      <c r="VHS306"/>
      <c r="VHT306"/>
      <c r="VHU306"/>
      <c r="VHV306"/>
      <c r="VHW306"/>
      <c r="VHX306"/>
      <c r="VHY306"/>
      <c r="VHZ306"/>
      <c r="VIA306"/>
      <c r="VIB306"/>
      <c r="VIC306"/>
      <c r="VID306"/>
      <c r="VIE306"/>
      <c r="VIF306"/>
      <c r="VIG306"/>
      <c r="VIH306"/>
      <c r="VII306"/>
      <c r="VIJ306"/>
      <c r="VIK306"/>
      <c r="VIL306"/>
      <c r="VIM306"/>
      <c r="VIN306"/>
      <c r="VIO306"/>
      <c r="VIP306"/>
      <c r="VIQ306"/>
      <c r="VIR306"/>
      <c r="VIS306"/>
      <c r="VIT306"/>
      <c r="VIU306"/>
      <c r="VIV306"/>
      <c r="VIW306"/>
      <c r="VIX306"/>
      <c r="VIY306"/>
      <c r="VIZ306"/>
      <c r="VJA306"/>
      <c r="VJB306"/>
      <c r="VJC306"/>
      <c r="VJD306"/>
      <c r="VJE306"/>
      <c r="VJF306"/>
      <c r="VJG306"/>
      <c r="VJH306"/>
      <c r="VJI306"/>
      <c r="VJJ306"/>
      <c r="VJK306"/>
      <c r="VJL306"/>
      <c r="VJM306"/>
      <c r="VJN306"/>
      <c r="VJO306"/>
      <c r="VJP306"/>
      <c r="VJQ306"/>
      <c r="VJR306"/>
      <c r="VJS306"/>
      <c r="VJT306"/>
      <c r="VJU306"/>
      <c r="VJV306"/>
      <c r="VJW306"/>
      <c r="VJX306"/>
      <c r="VJY306"/>
      <c r="VJZ306"/>
      <c r="VKA306"/>
      <c r="VKB306"/>
      <c r="VKC306"/>
      <c r="VKD306"/>
      <c r="VKE306"/>
      <c r="VKF306"/>
      <c r="VKG306"/>
      <c r="VKH306"/>
      <c r="VKI306"/>
      <c r="VKJ306"/>
      <c r="VKK306"/>
      <c r="VKL306"/>
      <c r="VKM306"/>
      <c r="VKN306"/>
      <c r="VKO306"/>
      <c r="VKP306"/>
      <c r="VKQ306"/>
      <c r="VKR306"/>
      <c r="VKS306"/>
      <c r="VKT306"/>
      <c r="VKU306"/>
      <c r="VKV306"/>
      <c r="VKW306"/>
      <c r="VKX306"/>
      <c r="VKY306"/>
      <c r="VKZ306"/>
      <c r="VLA306"/>
      <c r="VLB306"/>
      <c r="VLC306"/>
      <c r="VLD306"/>
      <c r="VLE306"/>
      <c r="VLF306"/>
      <c r="VLG306"/>
      <c r="VLH306"/>
      <c r="VLI306"/>
      <c r="VLJ306"/>
      <c r="VLK306"/>
      <c r="VLL306"/>
      <c r="VLM306"/>
      <c r="VLN306"/>
      <c r="VLO306"/>
      <c r="VLP306"/>
      <c r="VLQ306"/>
      <c r="VLR306"/>
      <c r="VLS306"/>
      <c r="VLT306"/>
      <c r="VLU306"/>
      <c r="VLV306"/>
      <c r="VLW306"/>
      <c r="VLX306"/>
      <c r="VLY306"/>
      <c r="VLZ306"/>
      <c r="VMA306"/>
      <c r="VMB306"/>
      <c r="VMC306"/>
      <c r="VMD306"/>
      <c r="VME306"/>
      <c r="VMF306"/>
      <c r="VMG306"/>
      <c r="VMH306"/>
      <c r="VMI306"/>
      <c r="VMJ306"/>
      <c r="VMK306"/>
      <c r="VML306"/>
      <c r="VMM306"/>
      <c r="VMN306"/>
      <c r="VMO306"/>
      <c r="VMP306"/>
      <c r="VMQ306"/>
      <c r="VMR306"/>
      <c r="VMS306"/>
      <c r="VMT306"/>
      <c r="VMU306"/>
      <c r="VMV306"/>
      <c r="VMW306"/>
      <c r="VMX306"/>
      <c r="VMY306"/>
      <c r="VMZ306"/>
      <c r="VNA306"/>
      <c r="VNB306"/>
      <c r="VNC306"/>
      <c r="VND306"/>
      <c r="VNE306"/>
      <c r="VNF306"/>
      <c r="VNG306"/>
      <c r="VNH306"/>
      <c r="VNI306"/>
      <c r="VNJ306"/>
      <c r="VNK306"/>
      <c r="VNL306"/>
      <c r="VNM306"/>
      <c r="VNN306"/>
      <c r="VNO306"/>
      <c r="VNP306"/>
      <c r="VNQ306"/>
      <c r="VNR306"/>
      <c r="VNS306"/>
      <c r="VNT306"/>
      <c r="VNU306"/>
      <c r="VNV306"/>
      <c r="VNW306"/>
      <c r="VNX306"/>
      <c r="VNY306"/>
      <c r="VNZ306"/>
      <c r="VOA306"/>
      <c r="VOB306"/>
      <c r="VOC306"/>
      <c r="VOD306"/>
      <c r="VOE306"/>
      <c r="VOF306"/>
      <c r="VOG306"/>
      <c r="VOH306"/>
      <c r="VOI306"/>
      <c r="VOJ306"/>
      <c r="VOK306"/>
      <c r="VOL306"/>
      <c r="VOM306"/>
      <c r="VON306"/>
      <c r="VOO306"/>
      <c r="VOP306"/>
      <c r="VOQ306"/>
      <c r="VOR306"/>
      <c r="VOS306"/>
      <c r="VOT306"/>
      <c r="VOU306"/>
      <c r="VOV306"/>
      <c r="VOW306"/>
      <c r="VOX306"/>
      <c r="VOY306"/>
      <c r="VOZ306"/>
      <c r="VPA306"/>
      <c r="VPB306"/>
      <c r="VPC306"/>
      <c r="VPD306"/>
      <c r="VPE306"/>
      <c r="VPF306"/>
      <c r="VPG306"/>
      <c r="VPH306"/>
      <c r="VPI306"/>
      <c r="VPJ306"/>
      <c r="VPK306"/>
      <c r="VPL306"/>
      <c r="VPM306"/>
      <c r="VPN306"/>
      <c r="VPO306"/>
      <c r="VPP306"/>
      <c r="VPQ306"/>
      <c r="VPR306"/>
      <c r="VPS306"/>
      <c r="VPT306"/>
      <c r="VPU306"/>
      <c r="VPV306"/>
      <c r="VPW306"/>
      <c r="VPX306"/>
      <c r="VPY306"/>
      <c r="VPZ306"/>
      <c r="VQA306"/>
      <c r="VQB306"/>
      <c r="VQC306"/>
      <c r="VQD306"/>
      <c r="VQE306"/>
      <c r="VQF306"/>
      <c r="VQG306"/>
      <c r="VQH306"/>
      <c r="VQI306"/>
      <c r="VQJ306"/>
      <c r="VQK306"/>
      <c r="VQL306"/>
      <c r="VQM306"/>
      <c r="VQN306"/>
      <c r="VQO306"/>
      <c r="VQP306"/>
      <c r="VQQ306"/>
      <c r="VQR306"/>
      <c r="VQS306"/>
      <c r="VQT306"/>
      <c r="VQU306"/>
      <c r="VQV306"/>
      <c r="VQW306"/>
      <c r="VQX306"/>
      <c r="VQY306"/>
      <c r="VQZ306"/>
      <c r="VRA306"/>
      <c r="VRB306"/>
      <c r="VRC306"/>
      <c r="VRD306"/>
      <c r="VRE306"/>
      <c r="VRF306"/>
      <c r="VRG306"/>
      <c r="VRH306"/>
      <c r="VRI306"/>
      <c r="VRJ306"/>
      <c r="VRK306"/>
      <c r="VRL306"/>
      <c r="VRM306"/>
      <c r="VRN306"/>
      <c r="VRO306"/>
      <c r="VRP306"/>
      <c r="VRQ306"/>
      <c r="VRR306"/>
      <c r="VRS306"/>
      <c r="VRT306"/>
      <c r="VRU306"/>
      <c r="VRV306"/>
      <c r="VRW306"/>
      <c r="VRX306"/>
      <c r="VRY306"/>
      <c r="VRZ306"/>
      <c r="VSA306"/>
      <c r="VSB306"/>
      <c r="VSC306"/>
      <c r="VSD306"/>
      <c r="VSE306"/>
      <c r="VSF306"/>
      <c r="VSG306"/>
      <c r="VSH306"/>
      <c r="VSI306"/>
      <c r="VSJ306"/>
      <c r="VSK306"/>
      <c r="VSL306"/>
      <c r="VSM306"/>
      <c r="VSN306"/>
      <c r="VSO306"/>
      <c r="VSP306"/>
      <c r="VSQ306"/>
      <c r="VSR306"/>
      <c r="VSS306"/>
      <c r="VST306"/>
      <c r="VSU306"/>
      <c r="VSV306"/>
      <c r="VSW306"/>
      <c r="VSX306"/>
      <c r="VSY306"/>
      <c r="VSZ306"/>
      <c r="VTA306"/>
      <c r="VTB306"/>
      <c r="VTC306"/>
      <c r="VTD306"/>
      <c r="VTE306"/>
      <c r="VTF306"/>
      <c r="VTG306"/>
      <c r="VTH306"/>
      <c r="VTI306"/>
      <c r="VTJ306"/>
      <c r="VTK306"/>
      <c r="VTL306"/>
      <c r="VTM306"/>
      <c r="VTN306"/>
      <c r="VTO306"/>
      <c r="VTP306"/>
      <c r="VTQ306"/>
      <c r="VTR306"/>
      <c r="VTS306"/>
      <c r="VTT306"/>
      <c r="VTU306"/>
      <c r="VTV306"/>
      <c r="VTW306"/>
      <c r="VTX306"/>
      <c r="VTY306"/>
      <c r="VTZ306"/>
      <c r="VUA306"/>
      <c r="VUB306"/>
      <c r="VUC306"/>
      <c r="VUD306"/>
      <c r="VUE306"/>
      <c r="VUF306"/>
      <c r="VUG306"/>
      <c r="VUH306"/>
      <c r="VUI306"/>
      <c r="VUJ306"/>
      <c r="VUK306"/>
      <c r="VUL306"/>
      <c r="VUM306"/>
      <c r="VUN306"/>
      <c r="VUO306"/>
      <c r="VUP306"/>
      <c r="VUQ306"/>
      <c r="VUR306"/>
      <c r="VUS306"/>
      <c r="VUT306"/>
      <c r="VUU306"/>
      <c r="VUV306"/>
      <c r="VUW306"/>
      <c r="VUX306"/>
      <c r="VUY306"/>
      <c r="VUZ306"/>
      <c r="VVA306"/>
      <c r="VVB306"/>
      <c r="VVC306"/>
      <c r="VVD306"/>
      <c r="VVE306"/>
      <c r="VVF306"/>
      <c r="VVG306"/>
      <c r="VVH306"/>
      <c r="VVI306"/>
      <c r="VVJ306"/>
      <c r="VVK306"/>
      <c r="VVL306"/>
      <c r="VVM306"/>
      <c r="VVN306"/>
      <c r="VVO306"/>
      <c r="VVP306"/>
      <c r="VVQ306"/>
      <c r="VVR306"/>
      <c r="VVS306"/>
      <c r="VVT306"/>
      <c r="VVU306"/>
      <c r="VVV306"/>
      <c r="VVW306"/>
      <c r="VVX306"/>
      <c r="VVY306"/>
      <c r="VVZ306"/>
      <c r="VWA306"/>
      <c r="VWB306"/>
      <c r="VWC306"/>
      <c r="VWD306"/>
      <c r="VWE306"/>
      <c r="VWF306"/>
      <c r="VWG306"/>
      <c r="VWH306"/>
      <c r="VWI306"/>
      <c r="VWJ306"/>
      <c r="VWK306"/>
      <c r="VWL306"/>
      <c r="VWM306"/>
      <c r="VWN306"/>
      <c r="VWO306"/>
      <c r="VWP306"/>
      <c r="VWQ306"/>
      <c r="VWR306"/>
      <c r="VWS306"/>
      <c r="VWT306"/>
      <c r="VWU306"/>
      <c r="VWV306"/>
      <c r="VWW306"/>
      <c r="VWX306"/>
      <c r="VWY306"/>
      <c r="VWZ306"/>
      <c r="VXA306"/>
      <c r="VXB306"/>
      <c r="VXC306"/>
      <c r="VXD306"/>
      <c r="VXE306"/>
      <c r="VXF306"/>
      <c r="VXG306"/>
      <c r="VXH306"/>
      <c r="VXI306"/>
      <c r="VXJ306"/>
      <c r="VXK306"/>
      <c r="VXL306"/>
      <c r="VXM306"/>
      <c r="VXN306"/>
      <c r="VXO306"/>
      <c r="VXP306"/>
      <c r="VXQ306"/>
      <c r="VXR306"/>
      <c r="VXS306"/>
      <c r="VXT306"/>
      <c r="VXU306"/>
      <c r="VXV306"/>
      <c r="VXW306"/>
      <c r="VXX306"/>
      <c r="VXY306"/>
      <c r="VXZ306"/>
      <c r="VYA306"/>
      <c r="VYB306"/>
      <c r="VYC306"/>
      <c r="VYD306"/>
      <c r="VYE306"/>
      <c r="VYF306"/>
      <c r="VYG306"/>
      <c r="VYH306"/>
      <c r="VYI306"/>
      <c r="VYJ306"/>
      <c r="VYK306"/>
      <c r="VYL306"/>
      <c r="VYM306"/>
      <c r="VYN306"/>
      <c r="VYO306"/>
      <c r="VYP306"/>
      <c r="VYQ306"/>
      <c r="VYR306"/>
      <c r="VYS306"/>
      <c r="VYT306"/>
      <c r="VYU306"/>
      <c r="VYV306"/>
      <c r="VYW306"/>
      <c r="VYX306"/>
      <c r="VYY306"/>
      <c r="VYZ306"/>
      <c r="VZA306"/>
      <c r="VZB306"/>
      <c r="VZC306"/>
      <c r="VZD306"/>
      <c r="VZE306"/>
      <c r="VZF306"/>
      <c r="VZG306"/>
      <c r="VZH306"/>
      <c r="VZI306"/>
      <c r="VZJ306"/>
      <c r="VZK306"/>
      <c r="VZL306"/>
      <c r="VZM306"/>
      <c r="VZN306"/>
      <c r="VZO306"/>
      <c r="VZP306"/>
      <c r="VZQ306"/>
      <c r="VZR306"/>
      <c r="VZS306"/>
      <c r="VZT306"/>
      <c r="VZU306"/>
      <c r="VZV306"/>
      <c r="VZW306"/>
      <c r="VZX306"/>
      <c r="VZY306"/>
      <c r="VZZ306"/>
      <c r="WAA306"/>
      <c r="WAB306"/>
      <c r="WAC306"/>
      <c r="WAD306"/>
      <c r="WAE306"/>
      <c r="WAF306"/>
      <c r="WAG306"/>
      <c r="WAH306"/>
      <c r="WAI306"/>
      <c r="WAJ306"/>
      <c r="WAK306"/>
      <c r="WAL306"/>
      <c r="WAM306"/>
      <c r="WAN306"/>
      <c r="WAO306"/>
      <c r="WAP306"/>
      <c r="WAQ306"/>
      <c r="WAR306"/>
      <c r="WAS306"/>
      <c r="WAT306"/>
      <c r="WAU306"/>
      <c r="WAV306"/>
      <c r="WAW306"/>
      <c r="WAX306"/>
      <c r="WAY306"/>
      <c r="WAZ306"/>
      <c r="WBA306"/>
      <c r="WBB306"/>
      <c r="WBC306"/>
      <c r="WBD306"/>
      <c r="WBE306"/>
      <c r="WBF306"/>
      <c r="WBG306"/>
      <c r="WBH306"/>
      <c r="WBI306"/>
      <c r="WBJ306"/>
      <c r="WBK306"/>
      <c r="WBL306"/>
      <c r="WBM306"/>
      <c r="WBN306"/>
      <c r="WBO306"/>
      <c r="WBP306"/>
      <c r="WBQ306"/>
      <c r="WBR306"/>
      <c r="WBS306"/>
      <c r="WBT306"/>
      <c r="WBU306"/>
      <c r="WBV306"/>
      <c r="WBW306"/>
      <c r="WBX306"/>
      <c r="WBY306"/>
      <c r="WBZ306"/>
      <c r="WCA306"/>
      <c r="WCB306"/>
      <c r="WCC306"/>
      <c r="WCD306"/>
      <c r="WCE306"/>
      <c r="WCF306"/>
      <c r="WCG306"/>
      <c r="WCH306"/>
      <c r="WCI306"/>
      <c r="WCJ306"/>
      <c r="WCK306"/>
      <c r="WCL306"/>
      <c r="WCM306"/>
      <c r="WCN306"/>
      <c r="WCO306"/>
      <c r="WCP306"/>
      <c r="WCQ306"/>
      <c r="WCR306"/>
      <c r="WCS306"/>
      <c r="WCT306"/>
      <c r="WCU306"/>
      <c r="WCV306"/>
      <c r="WCW306"/>
      <c r="WCX306"/>
      <c r="WCY306"/>
      <c r="WCZ306"/>
      <c r="WDA306"/>
      <c r="WDB306"/>
      <c r="WDC306"/>
      <c r="WDD306"/>
      <c r="WDE306"/>
      <c r="WDF306"/>
      <c r="WDG306"/>
      <c r="WDH306"/>
      <c r="WDI306"/>
      <c r="WDJ306"/>
      <c r="WDK306"/>
      <c r="WDL306"/>
      <c r="WDM306"/>
      <c r="WDN306"/>
      <c r="WDO306"/>
      <c r="WDP306"/>
      <c r="WDQ306"/>
      <c r="WDR306"/>
      <c r="WDS306"/>
      <c r="WDT306"/>
      <c r="WDU306"/>
      <c r="WDV306"/>
      <c r="WDW306"/>
      <c r="WDX306"/>
      <c r="WDY306"/>
      <c r="WDZ306"/>
      <c r="WEA306"/>
      <c r="WEB306"/>
      <c r="WEC306"/>
      <c r="WED306"/>
      <c r="WEE306"/>
      <c r="WEF306"/>
      <c r="WEG306"/>
      <c r="WEH306"/>
      <c r="WEI306"/>
      <c r="WEJ306"/>
      <c r="WEK306"/>
      <c r="WEL306"/>
      <c r="WEM306"/>
      <c r="WEN306"/>
      <c r="WEO306"/>
      <c r="WEP306"/>
      <c r="WEQ306"/>
      <c r="WER306"/>
      <c r="WES306"/>
      <c r="WET306"/>
      <c r="WEU306"/>
      <c r="WEV306"/>
      <c r="WEW306"/>
      <c r="WEX306"/>
      <c r="WEY306"/>
      <c r="WEZ306"/>
      <c r="WFA306"/>
      <c r="WFB306"/>
      <c r="WFC306"/>
      <c r="WFD306"/>
      <c r="WFE306"/>
      <c r="WFF306"/>
      <c r="WFG306"/>
      <c r="WFH306"/>
      <c r="WFI306"/>
      <c r="WFJ306"/>
      <c r="WFK306"/>
      <c r="WFL306"/>
      <c r="WFM306"/>
      <c r="WFN306"/>
      <c r="WFO306"/>
      <c r="WFP306"/>
      <c r="WFQ306"/>
      <c r="WFR306"/>
      <c r="WFS306"/>
      <c r="WFT306"/>
      <c r="WFU306"/>
      <c r="WFV306"/>
      <c r="WFW306"/>
      <c r="WFX306"/>
      <c r="WFY306"/>
      <c r="WFZ306"/>
      <c r="WGA306"/>
      <c r="WGB306"/>
      <c r="WGC306"/>
      <c r="WGD306"/>
      <c r="WGE306"/>
      <c r="WGF306"/>
      <c r="WGG306"/>
      <c r="WGH306"/>
      <c r="WGI306"/>
      <c r="WGJ306"/>
      <c r="WGK306"/>
      <c r="WGL306"/>
      <c r="WGM306"/>
      <c r="WGN306"/>
      <c r="WGO306"/>
      <c r="WGP306"/>
      <c r="WGQ306"/>
      <c r="WGR306"/>
      <c r="WGS306"/>
      <c r="WGT306"/>
      <c r="WGU306"/>
      <c r="WGV306"/>
      <c r="WGW306"/>
      <c r="WGX306"/>
      <c r="WGY306"/>
      <c r="WGZ306"/>
      <c r="WHA306"/>
      <c r="WHB306"/>
      <c r="WHC306"/>
      <c r="WHD306"/>
      <c r="WHE306"/>
      <c r="WHF306"/>
      <c r="WHG306"/>
      <c r="WHH306"/>
      <c r="WHI306"/>
      <c r="WHJ306"/>
      <c r="WHK306"/>
      <c r="WHL306"/>
      <c r="WHM306"/>
      <c r="WHN306"/>
      <c r="WHO306"/>
      <c r="WHP306"/>
      <c r="WHQ306"/>
      <c r="WHR306"/>
      <c r="WHS306"/>
      <c r="WHT306"/>
      <c r="WHU306"/>
      <c r="WHV306"/>
      <c r="WHW306"/>
      <c r="WHX306"/>
      <c r="WHY306"/>
      <c r="WHZ306"/>
      <c r="WIA306"/>
      <c r="WIB306"/>
      <c r="WIC306"/>
      <c r="WID306"/>
      <c r="WIE306"/>
      <c r="WIF306"/>
      <c r="WIG306"/>
      <c r="WIH306"/>
      <c r="WII306"/>
      <c r="WIJ306"/>
      <c r="WIK306"/>
      <c r="WIL306"/>
      <c r="WIM306"/>
      <c r="WIN306"/>
      <c r="WIO306"/>
      <c r="WIP306"/>
      <c r="WIQ306"/>
      <c r="WIR306"/>
      <c r="WIS306"/>
      <c r="WIT306"/>
      <c r="WIU306"/>
      <c r="WIV306"/>
      <c r="WIW306"/>
      <c r="WIX306"/>
      <c r="WIY306"/>
      <c r="WIZ306"/>
      <c r="WJA306"/>
      <c r="WJB306"/>
      <c r="WJC306"/>
      <c r="WJD306"/>
      <c r="WJE306"/>
      <c r="WJF306"/>
      <c r="WJG306"/>
      <c r="WJH306"/>
      <c r="WJI306"/>
      <c r="WJJ306"/>
      <c r="WJK306"/>
      <c r="WJL306"/>
      <c r="WJM306"/>
      <c r="WJN306"/>
      <c r="WJO306"/>
      <c r="WJP306"/>
      <c r="WJQ306"/>
      <c r="WJR306"/>
      <c r="WJS306"/>
      <c r="WJT306"/>
      <c r="WJU306"/>
      <c r="WJV306"/>
      <c r="WJW306"/>
      <c r="WJX306"/>
      <c r="WJY306"/>
      <c r="WJZ306"/>
      <c r="WKA306"/>
      <c r="WKB306"/>
      <c r="WKC306"/>
      <c r="WKD306"/>
      <c r="WKE306"/>
      <c r="WKF306"/>
      <c r="WKG306"/>
      <c r="WKH306"/>
      <c r="WKI306"/>
      <c r="WKJ306"/>
      <c r="WKK306"/>
      <c r="WKL306"/>
      <c r="WKM306"/>
      <c r="WKN306"/>
      <c r="WKO306"/>
      <c r="WKP306"/>
      <c r="WKQ306"/>
      <c r="WKR306"/>
      <c r="WKS306"/>
      <c r="WKT306"/>
      <c r="WKU306"/>
      <c r="WKV306"/>
      <c r="WKW306"/>
      <c r="WKX306"/>
      <c r="WKY306"/>
      <c r="WKZ306"/>
      <c r="WLA306"/>
      <c r="WLB306"/>
      <c r="WLC306"/>
      <c r="WLD306"/>
      <c r="WLE306"/>
      <c r="WLF306"/>
      <c r="WLG306"/>
      <c r="WLH306"/>
      <c r="WLI306"/>
      <c r="WLJ306"/>
      <c r="WLK306"/>
      <c r="WLL306"/>
      <c r="WLM306"/>
      <c r="WLN306"/>
      <c r="WLO306"/>
      <c r="WLP306"/>
      <c r="WLQ306"/>
      <c r="WLR306"/>
      <c r="WLS306"/>
      <c r="WLT306"/>
      <c r="WLU306"/>
      <c r="WLV306"/>
      <c r="WLW306"/>
      <c r="WLX306"/>
      <c r="WLY306"/>
      <c r="WLZ306"/>
      <c r="WMA306"/>
      <c r="WMB306"/>
      <c r="WMC306"/>
      <c r="WMD306"/>
      <c r="WME306"/>
      <c r="WMF306"/>
      <c r="WMG306"/>
      <c r="WMH306"/>
      <c r="WMI306"/>
      <c r="WMJ306"/>
      <c r="WMK306"/>
      <c r="WML306"/>
      <c r="WMM306"/>
      <c r="WMN306"/>
      <c r="WMO306"/>
      <c r="WMP306"/>
      <c r="WMQ306"/>
      <c r="WMR306"/>
      <c r="WMS306"/>
      <c r="WMT306"/>
      <c r="WMU306"/>
      <c r="WMV306"/>
      <c r="WMW306"/>
      <c r="WMX306"/>
      <c r="WMY306"/>
      <c r="WMZ306"/>
      <c r="WNA306"/>
      <c r="WNB306"/>
      <c r="WNC306"/>
      <c r="WND306"/>
      <c r="WNE306"/>
      <c r="WNF306"/>
      <c r="WNG306"/>
      <c r="WNH306"/>
      <c r="WNI306"/>
      <c r="WNJ306"/>
      <c r="WNK306"/>
      <c r="WNL306"/>
      <c r="WNM306"/>
      <c r="WNN306"/>
      <c r="WNO306"/>
      <c r="WNP306"/>
      <c r="WNQ306"/>
      <c r="WNR306"/>
      <c r="WNS306"/>
      <c r="WNT306"/>
      <c r="WNU306"/>
      <c r="WNV306"/>
      <c r="WNW306"/>
      <c r="WNX306"/>
      <c r="WNY306"/>
      <c r="WNZ306"/>
      <c r="WOA306"/>
      <c r="WOB306"/>
      <c r="WOC306"/>
      <c r="WOD306"/>
      <c r="WOE306"/>
      <c r="WOF306"/>
      <c r="WOG306"/>
      <c r="WOH306"/>
      <c r="WOI306"/>
      <c r="WOJ306"/>
      <c r="WOK306"/>
      <c r="WOL306"/>
      <c r="WOM306"/>
      <c r="WON306"/>
      <c r="WOO306"/>
      <c r="WOP306"/>
      <c r="WOQ306"/>
      <c r="WOR306"/>
      <c r="WOS306"/>
      <c r="WOT306"/>
      <c r="WOU306"/>
      <c r="WOV306"/>
      <c r="WOW306"/>
      <c r="WOX306"/>
      <c r="WOY306"/>
      <c r="WOZ306"/>
      <c r="WPA306"/>
      <c r="WPB306"/>
      <c r="WPC306"/>
      <c r="WPD306"/>
      <c r="WPE306"/>
      <c r="WPF306"/>
      <c r="WPG306"/>
      <c r="WPH306"/>
      <c r="WPI306"/>
      <c r="WPJ306"/>
      <c r="WPK306"/>
      <c r="WPL306"/>
      <c r="WPM306"/>
      <c r="WPN306"/>
      <c r="WPO306"/>
      <c r="WPP306"/>
      <c r="WPQ306"/>
      <c r="WPR306"/>
      <c r="WPS306"/>
      <c r="WPT306"/>
      <c r="WPU306"/>
      <c r="WPV306"/>
      <c r="WPW306"/>
      <c r="WPX306"/>
      <c r="WPY306"/>
      <c r="WPZ306"/>
      <c r="WQA306"/>
      <c r="WQB306"/>
      <c r="WQC306"/>
      <c r="WQD306"/>
      <c r="WQE306"/>
      <c r="WQF306"/>
      <c r="WQG306"/>
      <c r="WQH306"/>
      <c r="WQI306"/>
      <c r="WQJ306"/>
      <c r="WQK306"/>
      <c r="WQL306"/>
      <c r="WQM306"/>
      <c r="WQN306"/>
      <c r="WQO306"/>
      <c r="WQP306"/>
      <c r="WQQ306"/>
      <c r="WQR306"/>
      <c r="WQS306"/>
      <c r="WQT306"/>
      <c r="WQU306"/>
      <c r="WQV306"/>
      <c r="WQW306"/>
      <c r="WQX306"/>
      <c r="WQY306"/>
      <c r="WQZ306"/>
      <c r="WRA306"/>
      <c r="WRB306"/>
      <c r="WRC306"/>
      <c r="WRD306"/>
      <c r="WRE306"/>
      <c r="WRF306"/>
      <c r="WRG306"/>
      <c r="WRH306"/>
      <c r="WRI306"/>
      <c r="WRJ306"/>
      <c r="WRK306"/>
      <c r="WRL306"/>
      <c r="WRM306"/>
      <c r="WRN306"/>
      <c r="WRO306"/>
      <c r="WRP306"/>
      <c r="WRQ306"/>
      <c r="WRR306"/>
      <c r="WRS306"/>
      <c r="WRT306"/>
      <c r="WRU306"/>
      <c r="WRV306"/>
      <c r="WRW306"/>
      <c r="WRX306"/>
      <c r="WRY306"/>
      <c r="WRZ306"/>
      <c r="WSA306"/>
      <c r="WSB306"/>
      <c r="WSC306"/>
      <c r="WSD306"/>
      <c r="WSE306"/>
      <c r="WSF306"/>
      <c r="WSG306"/>
      <c r="WSH306"/>
      <c r="WSI306"/>
      <c r="WSJ306"/>
      <c r="WSK306"/>
      <c r="WSL306"/>
      <c r="WSM306"/>
      <c r="WSN306"/>
      <c r="WSO306"/>
      <c r="WSP306"/>
      <c r="WSQ306"/>
      <c r="WSR306"/>
      <c r="WSS306"/>
      <c r="WST306"/>
      <c r="WSU306"/>
      <c r="WSV306"/>
      <c r="WSW306"/>
      <c r="WSX306"/>
      <c r="WSY306"/>
      <c r="WSZ306"/>
      <c r="WTA306"/>
      <c r="WTB306"/>
      <c r="WTC306"/>
      <c r="WTD306"/>
      <c r="WTE306"/>
      <c r="WTF306"/>
      <c r="WTG306"/>
      <c r="WTH306"/>
      <c r="WTI306"/>
      <c r="WTJ306"/>
      <c r="WTK306"/>
      <c r="WTL306"/>
      <c r="WTM306"/>
      <c r="WTN306"/>
      <c r="WTO306"/>
      <c r="WTP306"/>
      <c r="WTQ306"/>
      <c r="WTR306"/>
      <c r="WTS306"/>
      <c r="WTT306"/>
      <c r="WTU306"/>
      <c r="WTV306"/>
      <c r="WTW306"/>
      <c r="WTX306"/>
      <c r="WTY306"/>
      <c r="WTZ306"/>
      <c r="WUA306"/>
      <c r="WUB306"/>
      <c r="WUC306"/>
      <c r="WUD306"/>
      <c r="WUE306"/>
      <c r="WUF306"/>
      <c r="WUG306"/>
      <c r="WUH306"/>
      <c r="WUI306"/>
      <c r="WUJ306"/>
      <c r="WUK306"/>
      <c r="WUL306"/>
      <c r="WUM306"/>
      <c r="WUN306"/>
      <c r="WUO306"/>
      <c r="WUP306"/>
      <c r="WUQ306"/>
      <c r="WUR306"/>
      <c r="WUS306"/>
      <c r="WUT306"/>
      <c r="WUU306"/>
      <c r="WUV306"/>
      <c r="WUW306"/>
      <c r="WUX306"/>
      <c r="WUY306"/>
      <c r="WUZ306"/>
      <c r="WVA306"/>
      <c r="WVB306"/>
      <c r="WVC306"/>
      <c r="WVD306"/>
      <c r="WVE306"/>
      <c r="WVF306"/>
      <c r="WVG306"/>
      <c r="WVH306"/>
      <c r="WVI306"/>
      <c r="WVJ306"/>
      <c r="WVK306"/>
      <c r="WVL306"/>
      <c r="WVM306"/>
      <c r="WVN306"/>
      <c r="WVO306"/>
      <c r="WVP306"/>
      <c r="WVQ306"/>
      <c r="WVR306"/>
      <c r="WVS306"/>
      <c r="WVT306"/>
      <c r="WVU306"/>
      <c r="WVV306"/>
      <c r="WVW306"/>
      <c r="WVX306"/>
      <c r="WVY306"/>
      <c r="WVZ306"/>
      <c r="WWA306"/>
      <c r="WWB306"/>
      <c r="WWC306"/>
      <c r="WWD306"/>
      <c r="WWE306"/>
      <c r="WWF306"/>
      <c r="WWG306"/>
      <c r="WWH306"/>
      <c r="WWI306"/>
      <c r="WWJ306"/>
      <c r="WWK306"/>
      <c r="WWL306"/>
      <c r="WWM306"/>
      <c r="WWN306"/>
      <c r="WWO306"/>
      <c r="WWP306"/>
      <c r="WWQ306"/>
      <c r="WWR306"/>
      <c r="WWS306"/>
      <c r="WWT306"/>
      <c r="WWU306"/>
      <c r="WWV306"/>
      <c r="WWW306"/>
      <c r="WWX306"/>
      <c r="WWY306"/>
      <c r="WWZ306"/>
      <c r="WXA306"/>
      <c r="WXB306"/>
      <c r="WXC306"/>
      <c r="WXD306"/>
      <c r="WXE306"/>
      <c r="WXF306"/>
      <c r="WXG306"/>
      <c r="WXH306"/>
      <c r="WXI306"/>
      <c r="WXJ306"/>
      <c r="WXK306"/>
      <c r="WXL306"/>
      <c r="WXM306"/>
      <c r="WXN306"/>
      <c r="WXO306"/>
      <c r="WXP306"/>
      <c r="WXQ306"/>
      <c r="WXR306"/>
      <c r="WXS306"/>
      <c r="WXT306"/>
      <c r="WXU306"/>
      <c r="WXV306"/>
      <c r="WXW306"/>
      <c r="WXX306"/>
      <c r="WXY306"/>
      <c r="WXZ306"/>
      <c r="WYA306"/>
      <c r="WYB306"/>
      <c r="WYC306"/>
      <c r="WYD306"/>
      <c r="WYE306"/>
      <c r="WYF306"/>
      <c r="WYG306"/>
      <c r="WYH306"/>
      <c r="WYI306"/>
      <c r="WYJ306"/>
      <c r="WYK306"/>
      <c r="WYL306"/>
      <c r="WYM306"/>
      <c r="WYN306"/>
      <c r="WYO306"/>
      <c r="WYP306"/>
      <c r="WYQ306"/>
      <c r="WYR306"/>
      <c r="WYS306"/>
      <c r="WYT306"/>
      <c r="WYU306"/>
      <c r="WYV306"/>
      <c r="WYW306"/>
      <c r="WYX306"/>
      <c r="WYY306"/>
      <c r="WYZ306"/>
      <c r="WZA306"/>
      <c r="WZB306"/>
      <c r="WZC306"/>
      <c r="WZD306"/>
      <c r="WZE306"/>
      <c r="WZF306"/>
      <c r="WZG306"/>
      <c r="WZH306"/>
      <c r="WZI306"/>
      <c r="WZJ306"/>
      <c r="WZK306"/>
      <c r="WZL306"/>
      <c r="WZM306"/>
      <c r="WZN306"/>
      <c r="WZO306"/>
      <c r="WZP306"/>
      <c r="WZQ306"/>
      <c r="WZR306"/>
      <c r="WZS306"/>
      <c r="WZT306"/>
      <c r="WZU306"/>
      <c r="WZV306"/>
      <c r="WZW306"/>
      <c r="WZX306"/>
      <c r="WZY306"/>
      <c r="WZZ306"/>
      <c r="XAA306"/>
      <c r="XAB306"/>
      <c r="XAC306"/>
      <c r="XAD306"/>
      <c r="XAE306"/>
      <c r="XAF306"/>
      <c r="XAG306"/>
      <c r="XAH306"/>
      <c r="XAI306"/>
      <c r="XAJ306"/>
      <c r="XAK306"/>
      <c r="XAL306"/>
      <c r="XAM306"/>
      <c r="XAN306"/>
      <c r="XAO306"/>
      <c r="XAP306"/>
      <c r="XAQ306"/>
      <c r="XAR306"/>
      <c r="XAS306"/>
      <c r="XAT306"/>
      <c r="XAU306"/>
      <c r="XAV306"/>
      <c r="XAW306"/>
      <c r="XAX306"/>
      <c r="XAY306"/>
      <c r="XAZ306"/>
      <c r="XBA306"/>
      <c r="XBB306"/>
      <c r="XBC306"/>
      <c r="XBD306"/>
      <c r="XBE306"/>
      <c r="XBF306"/>
      <c r="XBG306"/>
      <c r="XBH306"/>
      <c r="XBI306"/>
      <c r="XBJ306"/>
      <c r="XBK306"/>
      <c r="XBL306"/>
      <c r="XBM306"/>
      <c r="XBN306"/>
      <c r="XBO306"/>
      <c r="XBP306"/>
      <c r="XBQ306"/>
      <c r="XBR306"/>
      <c r="XBS306"/>
      <c r="XBT306"/>
      <c r="XBU306"/>
      <c r="XBV306"/>
      <c r="XBW306"/>
      <c r="XBX306"/>
      <c r="XBY306"/>
      <c r="XBZ306"/>
      <c r="XCA306"/>
      <c r="XCB306"/>
      <c r="XCC306"/>
      <c r="XCD306"/>
      <c r="XCE306"/>
      <c r="XCF306"/>
      <c r="XCG306"/>
      <c r="XCH306"/>
      <c r="XCI306"/>
      <c r="XCJ306"/>
      <c r="XCK306"/>
      <c r="XCL306"/>
      <c r="XCM306"/>
      <c r="XCN306"/>
      <c r="XCO306"/>
      <c r="XCP306"/>
      <c r="XCQ306"/>
      <c r="XCR306"/>
      <c r="XCS306"/>
      <c r="XCT306"/>
      <c r="XCU306"/>
      <c r="XCV306"/>
      <c r="XCW306"/>
      <c r="XCX306"/>
      <c r="XCY306"/>
      <c r="XCZ306"/>
      <c r="XDA306"/>
      <c r="XDB306"/>
      <c r="XDC306"/>
      <c r="XDD306"/>
      <c r="XDE306"/>
      <c r="XDF306"/>
      <c r="XDG306"/>
      <c r="XDH306"/>
      <c r="XDI306"/>
      <c r="XDJ306"/>
      <c r="XDK306"/>
      <c r="XDL306"/>
      <c r="XDM306"/>
      <c r="XDN306"/>
      <c r="XDO306"/>
      <c r="XDP306"/>
      <c r="XDQ306"/>
      <c r="XDR306"/>
      <c r="XDS306"/>
      <c r="XDT306"/>
      <c r="XDU306"/>
      <c r="XDV306"/>
      <c r="XDW306"/>
      <c r="XDX306"/>
      <c r="XDY306"/>
      <c r="XDZ306"/>
      <c r="XEA306"/>
      <c r="XEB306"/>
      <c r="XEC306"/>
      <c r="XED306"/>
      <c r="XEE306"/>
      <c r="XEF306"/>
      <c r="XEG306"/>
      <c r="XEH306"/>
      <c r="XEI306"/>
      <c r="XEJ306"/>
      <c r="XEK306"/>
      <c r="XEL306"/>
      <c r="XEM306"/>
      <c r="XEN306"/>
      <c r="XEO306"/>
      <c r="XEP306"/>
      <c r="XEQ306"/>
      <c r="XER306"/>
      <c r="XES306"/>
      <c r="XET306"/>
      <c r="XEU306"/>
      <c r="XEV306"/>
      <c r="XEW306"/>
      <c r="XEX306"/>
      <c r="XEY306"/>
      <c r="XEZ306"/>
      <c r="XFA306"/>
      <c r="XFB306"/>
      <c r="XFC306"/>
      <c r="XFD306"/>
    </row>
    <row r="307" s="31" customFormat="1" spans="1:1638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s="28"/>
      <c r="AN307" s="70"/>
      <c r="AO307" s="29"/>
      <c r="AP307"/>
      <c r="AQ307"/>
      <c r="AR307" s="33"/>
      <c r="AS307" s="28"/>
      <c r="AT307" s="28"/>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c r="AMK307"/>
      <c r="AML307"/>
      <c r="AMM307"/>
      <c r="AMN307"/>
      <c r="AMO307"/>
      <c r="AMP307"/>
      <c r="AMQ307"/>
      <c r="AMR307"/>
      <c r="AMS307"/>
      <c r="AMT307"/>
      <c r="AMU307"/>
      <c r="AMV307"/>
      <c r="AMW307"/>
      <c r="AMX307"/>
      <c r="AMY307"/>
      <c r="AMZ307"/>
      <c r="ANA307"/>
      <c r="ANB307"/>
      <c r="ANC307"/>
      <c r="AND307"/>
      <c r="ANE307"/>
      <c r="ANF307"/>
      <c r="ANG307"/>
      <c r="ANH307"/>
      <c r="ANI307"/>
      <c r="ANJ307"/>
      <c r="ANK307"/>
      <c r="ANL307"/>
      <c r="ANM307"/>
      <c r="ANN307"/>
      <c r="ANO307"/>
      <c r="ANP307"/>
      <c r="ANQ307"/>
      <c r="ANR307"/>
      <c r="ANS307"/>
      <c r="ANT307"/>
      <c r="ANU307"/>
      <c r="ANV307"/>
      <c r="ANW307"/>
      <c r="ANX307"/>
      <c r="ANY307"/>
      <c r="ANZ307"/>
      <c r="AOA307"/>
      <c r="AOB307"/>
      <c r="AOC307"/>
      <c r="AOD307"/>
      <c r="AOE307"/>
      <c r="AOF307"/>
      <c r="AOG307"/>
      <c r="AOH307"/>
      <c r="AOI307"/>
      <c r="AOJ307"/>
      <c r="AOK307"/>
      <c r="AOL307"/>
      <c r="AOM307"/>
      <c r="AON307"/>
      <c r="AOO307"/>
      <c r="AOP307"/>
      <c r="AOQ307"/>
      <c r="AOR307"/>
      <c r="AOS307"/>
      <c r="AOT307"/>
      <c r="AOU307"/>
      <c r="AOV307"/>
      <c r="AOW307"/>
      <c r="AOX307"/>
      <c r="AOY307"/>
      <c r="AOZ307"/>
      <c r="APA307"/>
      <c r="APB307"/>
      <c r="APC307"/>
      <c r="APD307"/>
      <c r="APE307"/>
      <c r="APF307"/>
      <c r="APG307"/>
      <c r="APH307"/>
      <c r="API307"/>
      <c r="APJ307"/>
      <c r="APK307"/>
      <c r="APL307"/>
      <c r="APM307"/>
      <c r="APN307"/>
      <c r="APO307"/>
      <c r="APP307"/>
      <c r="APQ307"/>
      <c r="APR307"/>
      <c r="APS307"/>
      <c r="APT307"/>
      <c r="APU307"/>
      <c r="APV307"/>
      <c r="APW307"/>
      <c r="APX307"/>
      <c r="APY307"/>
      <c r="APZ307"/>
      <c r="AQA307"/>
      <c r="AQB307"/>
      <c r="AQC307"/>
      <c r="AQD307"/>
      <c r="AQE307"/>
      <c r="AQF307"/>
      <c r="AQG307"/>
      <c r="AQH307"/>
      <c r="AQI307"/>
      <c r="AQJ307"/>
      <c r="AQK307"/>
      <c r="AQL307"/>
      <c r="AQM307"/>
      <c r="AQN307"/>
      <c r="AQO307"/>
      <c r="AQP307"/>
      <c r="AQQ307"/>
      <c r="AQR307"/>
      <c r="AQS307"/>
      <c r="AQT307"/>
      <c r="AQU307"/>
      <c r="AQV307"/>
      <c r="AQW307"/>
      <c r="AQX307"/>
      <c r="AQY307"/>
      <c r="AQZ307"/>
      <c r="ARA307"/>
      <c r="ARB307"/>
      <c r="ARC307"/>
      <c r="ARD307"/>
      <c r="ARE307"/>
      <c r="ARF307"/>
      <c r="ARG307"/>
      <c r="ARH307"/>
      <c r="ARI307"/>
      <c r="ARJ307"/>
      <c r="ARK307"/>
      <c r="ARL307"/>
      <c r="ARM307"/>
      <c r="ARN307"/>
      <c r="ARO307"/>
      <c r="ARP307"/>
      <c r="ARQ307"/>
      <c r="ARR307"/>
      <c r="ARS307"/>
      <c r="ART307"/>
      <c r="ARU307"/>
      <c r="ARV307"/>
      <c r="ARW307"/>
      <c r="ARX307"/>
      <c r="ARY307"/>
      <c r="ARZ307"/>
      <c r="ASA307"/>
      <c r="ASB307"/>
      <c r="ASC307"/>
      <c r="ASD307"/>
      <c r="ASE307"/>
      <c r="ASF307"/>
      <c r="ASG307"/>
      <c r="ASH307"/>
      <c r="ASI307"/>
      <c r="ASJ307"/>
      <c r="ASK307"/>
      <c r="ASL307"/>
      <c r="ASM307"/>
      <c r="ASN307"/>
      <c r="ASO307"/>
      <c r="ASP307"/>
      <c r="ASQ307"/>
      <c r="ASR307"/>
      <c r="ASS307"/>
      <c r="AST307"/>
      <c r="ASU307"/>
      <c r="ASV307"/>
      <c r="ASW307"/>
      <c r="ASX307"/>
      <c r="ASY307"/>
      <c r="ASZ307"/>
      <c r="ATA307"/>
      <c r="ATB307"/>
      <c r="ATC307"/>
      <c r="ATD307"/>
      <c r="ATE307"/>
      <c r="ATF307"/>
      <c r="ATG307"/>
      <c r="ATH307"/>
      <c r="ATI307"/>
      <c r="ATJ307"/>
      <c r="ATK307"/>
      <c r="ATL307"/>
      <c r="ATM307"/>
      <c r="ATN307"/>
      <c r="ATO307"/>
      <c r="ATP307"/>
      <c r="ATQ307"/>
      <c r="ATR307"/>
      <c r="ATS307"/>
      <c r="ATT307"/>
      <c r="ATU307"/>
      <c r="ATV307"/>
      <c r="ATW307"/>
      <c r="ATX307"/>
      <c r="ATY307"/>
      <c r="ATZ307"/>
      <c r="AUA307"/>
      <c r="AUB307"/>
      <c r="AUC307"/>
      <c r="AUD307"/>
      <c r="AUE307"/>
      <c r="AUF307"/>
      <c r="AUG307"/>
      <c r="AUH307"/>
      <c r="AUI307"/>
      <c r="AUJ307"/>
      <c r="AUK307"/>
      <c r="AUL307"/>
      <c r="AUM307"/>
      <c r="AUN307"/>
      <c r="AUO307"/>
      <c r="AUP307"/>
      <c r="AUQ307"/>
      <c r="AUR307"/>
      <c r="AUS307"/>
      <c r="AUT307"/>
      <c r="AUU307"/>
      <c r="AUV307"/>
      <c r="AUW307"/>
      <c r="AUX307"/>
      <c r="AUY307"/>
      <c r="AUZ307"/>
      <c r="AVA307"/>
      <c r="AVB307"/>
      <c r="AVC307"/>
      <c r="AVD307"/>
      <c r="AVE307"/>
      <c r="AVF307"/>
      <c r="AVG307"/>
      <c r="AVH307"/>
      <c r="AVI307"/>
      <c r="AVJ307"/>
      <c r="AVK307"/>
      <c r="AVL307"/>
      <c r="AVM307"/>
      <c r="AVN307"/>
      <c r="AVO307"/>
      <c r="AVP307"/>
      <c r="AVQ307"/>
      <c r="AVR307"/>
      <c r="AVS307"/>
      <c r="AVT307"/>
      <c r="AVU307"/>
      <c r="AVV307"/>
      <c r="AVW307"/>
      <c r="AVX307"/>
      <c r="AVY307"/>
      <c r="AVZ307"/>
      <c r="AWA307"/>
      <c r="AWB307"/>
      <c r="AWC307"/>
      <c r="AWD307"/>
      <c r="AWE307"/>
      <c r="AWF307"/>
      <c r="AWG307"/>
      <c r="AWH307"/>
      <c r="AWI307"/>
      <c r="AWJ307"/>
      <c r="AWK307"/>
      <c r="AWL307"/>
      <c r="AWM307"/>
      <c r="AWN307"/>
      <c r="AWO307"/>
      <c r="AWP307"/>
      <c r="AWQ307"/>
      <c r="AWR307"/>
      <c r="AWS307"/>
      <c r="AWT307"/>
      <c r="AWU307"/>
      <c r="AWV307"/>
      <c r="AWW307"/>
      <c r="AWX307"/>
      <c r="AWY307"/>
      <c r="AWZ307"/>
      <c r="AXA307"/>
      <c r="AXB307"/>
      <c r="AXC307"/>
      <c r="AXD307"/>
      <c r="AXE307"/>
      <c r="AXF307"/>
      <c r="AXG307"/>
      <c r="AXH307"/>
      <c r="AXI307"/>
      <c r="AXJ307"/>
      <c r="AXK307"/>
      <c r="AXL307"/>
      <c r="AXM307"/>
      <c r="AXN307"/>
      <c r="AXO307"/>
      <c r="AXP307"/>
      <c r="AXQ307"/>
      <c r="AXR307"/>
      <c r="AXS307"/>
      <c r="AXT307"/>
      <c r="AXU307"/>
      <c r="AXV307"/>
      <c r="AXW307"/>
      <c r="AXX307"/>
      <c r="AXY307"/>
      <c r="AXZ307"/>
      <c r="AYA307"/>
      <c r="AYB307"/>
      <c r="AYC307"/>
      <c r="AYD307"/>
      <c r="AYE307"/>
      <c r="AYF307"/>
      <c r="AYG307"/>
      <c r="AYH307"/>
      <c r="AYI307"/>
      <c r="AYJ307"/>
      <c r="AYK307"/>
      <c r="AYL307"/>
      <c r="AYM307"/>
      <c r="AYN307"/>
      <c r="AYO307"/>
      <c r="AYP307"/>
      <c r="AYQ307"/>
      <c r="AYR307"/>
      <c r="AYS307"/>
      <c r="AYT307"/>
      <c r="AYU307"/>
      <c r="AYV307"/>
      <c r="AYW307"/>
      <c r="AYX307"/>
      <c r="AYY307"/>
      <c r="AYZ307"/>
      <c r="AZA307"/>
      <c r="AZB307"/>
      <c r="AZC307"/>
      <c r="AZD307"/>
      <c r="AZE307"/>
      <c r="AZF307"/>
      <c r="AZG307"/>
      <c r="AZH307"/>
      <c r="AZI307"/>
      <c r="AZJ307"/>
      <c r="AZK307"/>
      <c r="AZL307"/>
      <c r="AZM307"/>
      <c r="AZN307"/>
      <c r="AZO307"/>
      <c r="AZP307"/>
      <c r="AZQ307"/>
      <c r="AZR307"/>
      <c r="AZS307"/>
      <c r="AZT307"/>
      <c r="AZU307"/>
      <c r="AZV307"/>
      <c r="AZW307"/>
      <c r="AZX307"/>
      <c r="AZY307"/>
      <c r="AZZ307"/>
      <c r="BAA307"/>
      <c r="BAB307"/>
      <c r="BAC307"/>
      <c r="BAD307"/>
      <c r="BAE307"/>
      <c r="BAF307"/>
      <c r="BAG307"/>
      <c r="BAH307"/>
      <c r="BAI307"/>
      <c r="BAJ307"/>
      <c r="BAK307"/>
      <c r="BAL307"/>
      <c r="BAM307"/>
      <c r="BAN307"/>
      <c r="BAO307"/>
      <c r="BAP307"/>
      <c r="BAQ307"/>
      <c r="BAR307"/>
      <c r="BAS307"/>
      <c r="BAT307"/>
      <c r="BAU307"/>
      <c r="BAV307"/>
      <c r="BAW307"/>
      <c r="BAX307"/>
      <c r="BAY307"/>
      <c r="BAZ307"/>
      <c r="BBA307"/>
      <c r="BBB307"/>
      <c r="BBC307"/>
      <c r="BBD307"/>
      <c r="BBE307"/>
      <c r="BBF307"/>
      <c r="BBG307"/>
      <c r="BBH307"/>
      <c r="BBI307"/>
      <c r="BBJ307"/>
      <c r="BBK307"/>
      <c r="BBL307"/>
      <c r="BBM307"/>
      <c r="BBN307"/>
      <c r="BBO307"/>
      <c r="BBP307"/>
      <c r="BBQ307"/>
      <c r="BBR307"/>
      <c r="BBS307"/>
      <c r="BBT307"/>
      <c r="BBU307"/>
      <c r="BBV307"/>
      <c r="BBW307"/>
      <c r="BBX307"/>
      <c r="BBY307"/>
      <c r="BBZ307"/>
      <c r="BCA307"/>
      <c r="BCB307"/>
      <c r="BCC307"/>
      <c r="BCD307"/>
      <c r="BCE307"/>
      <c r="BCF307"/>
      <c r="BCG307"/>
      <c r="BCH307"/>
      <c r="BCI307"/>
      <c r="BCJ307"/>
      <c r="BCK307"/>
      <c r="BCL307"/>
      <c r="BCM307"/>
      <c r="BCN307"/>
      <c r="BCO307"/>
      <c r="BCP307"/>
      <c r="BCQ307"/>
      <c r="BCR307"/>
      <c r="BCS307"/>
      <c r="BCT307"/>
      <c r="BCU307"/>
      <c r="BCV307"/>
      <c r="BCW307"/>
      <c r="BCX307"/>
      <c r="BCY307"/>
      <c r="BCZ307"/>
      <c r="BDA307"/>
      <c r="BDB307"/>
      <c r="BDC307"/>
      <c r="BDD307"/>
      <c r="BDE307"/>
      <c r="BDF307"/>
      <c r="BDG307"/>
      <c r="BDH307"/>
      <c r="BDI307"/>
      <c r="BDJ307"/>
      <c r="BDK307"/>
      <c r="BDL307"/>
      <c r="BDM307"/>
      <c r="BDN307"/>
      <c r="BDO307"/>
      <c r="BDP307"/>
      <c r="BDQ307"/>
      <c r="BDR307"/>
      <c r="BDS307"/>
      <c r="BDT307"/>
      <c r="BDU307"/>
      <c r="BDV307"/>
      <c r="BDW307"/>
      <c r="BDX307"/>
      <c r="BDY307"/>
      <c r="BDZ307"/>
      <c r="BEA307"/>
      <c r="BEB307"/>
      <c r="BEC307"/>
      <c r="BED307"/>
      <c r="BEE307"/>
      <c r="BEF307"/>
      <c r="BEG307"/>
      <c r="BEH307"/>
      <c r="BEI307"/>
      <c r="BEJ307"/>
      <c r="BEK307"/>
      <c r="BEL307"/>
      <c r="BEM307"/>
      <c r="BEN307"/>
      <c r="BEO307"/>
      <c r="BEP307"/>
      <c r="BEQ307"/>
      <c r="BER307"/>
      <c r="BES307"/>
      <c r="BET307"/>
      <c r="BEU307"/>
      <c r="BEV307"/>
      <c r="BEW307"/>
      <c r="BEX307"/>
      <c r="BEY307"/>
      <c r="BEZ307"/>
      <c r="BFA307"/>
      <c r="BFB307"/>
      <c r="BFC307"/>
      <c r="BFD307"/>
      <c r="BFE307"/>
      <c r="BFF307"/>
      <c r="BFG307"/>
      <c r="BFH307"/>
      <c r="BFI307"/>
      <c r="BFJ307"/>
      <c r="BFK307"/>
      <c r="BFL307"/>
      <c r="BFM307"/>
      <c r="BFN307"/>
      <c r="BFO307"/>
      <c r="BFP307"/>
      <c r="BFQ307"/>
      <c r="BFR307"/>
      <c r="BFS307"/>
      <c r="BFT307"/>
      <c r="BFU307"/>
      <c r="BFV307"/>
      <c r="BFW307"/>
      <c r="BFX307"/>
      <c r="BFY307"/>
      <c r="BFZ307"/>
      <c r="BGA307"/>
      <c r="BGB307"/>
      <c r="BGC307"/>
      <c r="BGD307"/>
      <c r="BGE307"/>
      <c r="BGF307"/>
      <c r="BGG307"/>
      <c r="BGH307"/>
      <c r="BGI307"/>
      <c r="BGJ307"/>
      <c r="BGK307"/>
      <c r="BGL307"/>
      <c r="BGM307"/>
      <c r="BGN307"/>
      <c r="BGO307"/>
      <c r="BGP307"/>
      <c r="BGQ307"/>
      <c r="BGR307"/>
      <c r="BGS307"/>
      <c r="BGT307"/>
      <c r="BGU307"/>
      <c r="BGV307"/>
      <c r="BGW307"/>
      <c r="BGX307"/>
      <c r="BGY307"/>
      <c r="BGZ307"/>
      <c r="BHA307"/>
      <c r="BHB307"/>
      <c r="BHC307"/>
      <c r="BHD307"/>
      <c r="BHE307"/>
      <c r="BHF307"/>
      <c r="BHG307"/>
      <c r="BHH307"/>
      <c r="BHI307"/>
      <c r="BHJ307"/>
      <c r="BHK307"/>
      <c r="BHL307"/>
      <c r="BHM307"/>
      <c r="BHN307"/>
      <c r="BHO307"/>
      <c r="BHP307"/>
      <c r="BHQ307"/>
      <c r="BHR307"/>
      <c r="BHS307"/>
      <c r="BHT307"/>
      <c r="BHU307"/>
      <c r="BHV307"/>
      <c r="BHW307"/>
      <c r="BHX307"/>
      <c r="BHY307"/>
      <c r="BHZ307"/>
      <c r="BIA307"/>
      <c r="BIB307"/>
      <c r="BIC307"/>
      <c r="BID307"/>
      <c r="BIE307"/>
      <c r="BIF307"/>
      <c r="BIG307"/>
      <c r="BIH307"/>
      <c r="BII307"/>
      <c r="BIJ307"/>
      <c r="BIK307"/>
      <c r="BIL307"/>
      <c r="BIM307"/>
      <c r="BIN307"/>
      <c r="BIO307"/>
      <c r="BIP307"/>
      <c r="BIQ307"/>
      <c r="BIR307"/>
      <c r="BIS307"/>
      <c r="BIT307"/>
      <c r="BIU307"/>
      <c r="BIV307"/>
      <c r="BIW307"/>
      <c r="BIX307"/>
      <c r="BIY307"/>
      <c r="BIZ307"/>
      <c r="BJA307"/>
      <c r="BJB307"/>
      <c r="BJC307"/>
      <c r="BJD307"/>
      <c r="BJE307"/>
      <c r="BJF307"/>
      <c r="BJG307"/>
      <c r="BJH307"/>
      <c r="BJI307"/>
      <c r="BJJ307"/>
      <c r="BJK307"/>
      <c r="BJL307"/>
      <c r="BJM307"/>
      <c r="BJN307"/>
      <c r="BJO307"/>
      <c r="BJP307"/>
      <c r="BJQ307"/>
      <c r="BJR307"/>
      <c r="BJS307"/>
      <c r="BJT307"/>
      <c r="BJU307"/>
      <c r="BJV307"/>
      <c r="BJW307"/>
      <c r="BJX307"/>
      <c r="BJY307"/>
      <c r="BJZ307"/>
      <c r="BKA307"/>
      <c r="BKB307"/>
      <c r="BKC307"/>
      <c r="BKD307"/>
      <c r="BKE307"/>
      <c r="BKF307"/>
      <c r="BKG307"/>
      <c r="BKH307"/>
      <c r="BKI307"/>
      <c r="BKJ307"/>
      <c r="BKK307"/>
      <c r="BKL307"/>
      <c r="BKM307"/>
      <c r="BKN307"/>
      <c r="BKO307"/>
      <c r="BKP307"/>
      <c r="BKQ307"/>
      <c r="BKR307"/>
      <c r="BKS307"/>
      <c r="BKT307"/>
      <c r="BKU307"/>
      <c r="BKV307"/>
      <c r="BKW307"/>
      <c r="BKX307"/>
      <c r="BKY307"/>
      <c r="BKZ307"/>
      <c r="BLA307"/>
      <c r="BLB307"/>
      <c r="BLC307"/>
      <c r="BLD307"/>
      <c r="BLE307"/>
      <c r="BLF307"/>
      <c r="BLG307"/>
      <c r="BLH307"/>
      <c r="BLI307"/>
      <c r="BLJ307"/>
      <c r="BLK307"/>
      <c r="BLL307"/>
      <c r="BLM307"/>
      <c r="BLN307"/>
      <c r="BLO307"/>
      <c r="BLP307"/>
      <c r="BLQ307"/>
      <c r="BLR307"/>
      <c r="BLS307"/>
      <c r="BLT307"/>
      <c r="BLU307"/>
      <c r="BLV307"/>
      <c r="BLW307"/>
      <c r="BLX307"/>
      <c r="BLY307"/>
      <c r="BLZ307"/>
      <c r="BMA307"/>
      <c r="BMB307"/>
      <c r="BMC307"/>
      <c r="BMD307"/>
      <c r="BME307"/>
      <c r="BMF307"/>
      <c r="BMG307"/>
      <c r="BMH307"/>
      <c r="BMI307"/>
      <c r="BMJ307"/>
      <c r="BMK307"/>
      <c r="BML307"/>
      <c r="BMM307"/>
      <c r="BMN307"/>
      <c r="BMO307"/>
      <c r="BMP307"/>
      <c r="BMQ307"/>
      <c r="BMR307"/>
      <c r="BMS307"/>
      <c r="BMT307"/>
      <c r="BMU307"/>
      <c r="BMV307"/>
      <c r="BMW307"/>
      <c r="BMX307"/>
      <c r="BMY307"/>
      <c r="BMZ307"/>
      <c r="BNA307"/>
      <c r="BNB307"/>
      <c r="BNC307"/>
      <c r="BND307"/>
      <c r="BNE307"/>
      <c r="BNF307"/>
      <c r="BNG307"/>
      <c r="BNH307"/>
      <c r="BNI307"/>
      <c r="BNJ307"/>
      <c r="BNK307"/>
      <c r="BNL307"/>
      <c r="BNM307"/>
      <c r="BNN307"/>
      <c r="BNO307"/>
      <c r="BNP307"/>
      <c r="BNQ307"/>
      <c r="BNR307"/>
      <c r="BNS307"/>
      <c r="BNT307"/>
      <c r="BNU307"/>
      <c r="BNV307"/>
      <c r="BNW307"/>
      <c r="BNX307"/>
      <c r="BNY307"/>
      <c r="BNZ307"/>
      <c r="BOA307"/>
      <c r="BOB307"/>
      <c r="BOC307"/>
      <c r="BOD307"/>
      <c r="BOE307"/>
      <c r="BOF307"/>
      <c r="BOG307"/>
      <c r="BOH307"/>
      <c r="BOI307"/>
      <c r="BOJ307"/>
      <c r="BOK307"/>
      <c r="BOL307"/>
      <c r="BOM307"/>
      <c r="BON307"/>
      <c r="BOO307"/>
      <c r="BOP307"/>
      <c r="BOQ307"/>
      <c r="BOR307"/>
      <c r="BOS307"/>
      <c r="BOT307"/>
      <c r="BOU307"/>
      <c r="BOV307"/>
      <c r="BOW307"/>
      <c r="BOX307"/>
      <c r="BOY307"/>
      <c r="BOZ307"/>
      <c r="BPA307"/>
      <c r="BPB307"/>
      <c r="BPC307"/>
      <c r="BPD307"/>
      <c r="BPE307"/>
      <c r="BPF307"/>
      <c r="BPG307"/>
      <c r="BPH307"/>
      <c r="BPI307"/>
      <c r="BPJ307"/>
      <c r="BPK307"/>
      <c r="BPL307"/>
      <c r="BPM307"/>
      <c r="BPN307"/>
      <c r="BPO307"/>
      <c r="BPP307"/>
      <c r="BPQ307"/>
      <c r="BPR307"/>
      <c r="BPS307"/>
      <c r="BPT307"/>
      <c r="BPU307"/>
      <c r="BPV307"/>
      <c r="BPW307"/>
      <c r="BPX307"/>
      <c r="BPY307"/>
      <c r="BPZ307"/>
      <c r="BQA307"/>
      <c r="BQB307"/>
      <c r="BQC307"/>
      <c r="BQD307"/>
      <c r="BQE307"/>
      <c r="BQF307"/>
      <c r="BQG307"/>
      <c r="BQH307"/>
      <c r="BQI307"/>
      <c r="BQJ307"/>
      <c r="BQK307"/>
      <c r="BQL307"/>
      <c r="BQM307"/>
      <c r="BQN307"/>
      <c r="BQO307"/>
      <c r="BQP307"/>
      <c r="BQQ307"/>
      <c r="BQR307"/>
      <c r="BQS307"/>
      <c r="BQT307"/>
      <c r="BQU307"/>
      <c r="BQV307"/>
      <c r="BQW307"/>
      <c r="BQX307"/>
      <c r="BQY307"/>
      <c r="BQZ307"/>
      <c r="BRA307"/>
      <c r="BRB307"/>
      <c r="BRC307"/>
      <c r="BRD307"/>
      <c r="BRE307"/>
      <c r="BRF307"/>
      <c r="BRG307"/>
      <c r="BRH307"/>
      <c r="BRI307"/>
      <c r="BRJ307"/>
      <c r="BRK307"/>
      <c r="BRL307"/>
      <c r="BRM307"/>
      <c r="BRN307"/>
      <c r="BRO307"/>
      <c r="BRP307"/>
      <c r="BRQ307"/>
      <c r="BRR307"/>
      <c r="BRS307"/>
      <c r="BRT307"/>
      <c r="BRU307"/>
      <c r="BRV307"/>
      <c r="BRW307"/>
      <c r="BRX307"/>
      <c r="BRY307"/>
      <c r="BRZ307"/>
      <c r="BSA307"/>
      <c r="BSB307"/>
      <c r="BSC307"/>
      <c r="BSD307"/>
      <c r="BSE307"/>
      <c r="BSF307"/>
      <c r="BSG307"/>
      <c r="BSH307"/>
      <c r="BSI307"/>
      <c r="BSJ307"/>
      <c r="BSK307"/>
      <c r="BSL307"/>
      <c r="BSM307"/>
      <c r="BSN307"/>
      <c r="BSO307"/>
      <c r="BSP307"/>
      <c r="BSQ307"/>
      <c r="BSR307"/>
      <c r="BSS307"/>
      <c r="BST307"/>
      <c r="BSU307"/>
      <c r="BSV307"/>
      <c r="BSW307"/>
      <c r="BSX307"/>
      <c r="BSY307"/>
      <c r="BSZ307"/>
      <c r="BTA307"/>
      <c r="BTB307"/>
      <c r="BTC307"/>
      <c r="BTD307"/>
      <c r="BTE307"/>
      <c r="BTF307"/>
      <c r="BTG307"/>
      <c r="BTH307"/>
      <c r="BTI307"/>
      <c r="BTJ307"/>
      <c r="BTK307"/>
      <c r="BTL307"/>
      <c r="BTM307"/>
      <c r="BTN307"/>
      <c r="BTO307"/>
      <c r="BTP307"/>
      <c r="BTQ307"/>
      <c r="BTR307"/>
      <c r="BTS307"/>
      <c r="BTT307"/>
      <c r="BTU307"/>
      <c r="BTV307"/>
      <c r="BTW307"/>
      <c r="BTX307"/>
      <c r="BTY307"/>
      <c r="BTZ307"/>
      <c r="BUA307"/>
      <c r="BUB307"/>
      <c r="BUC307"/>
      <c r="BUD307"/>
      <c r="BUE307"/>
      <c r="BUF307"/>
      <c r="BUG307"/>
      <c r="BUH307"/>
      <c r="BUI307"/>
      <c r="BUJ307"/>
      <c r="BUK307"/>
      <c r="BUL307"/>
      <c r="BUM307"/>
      <c r="BUN307"/>
      <c r="BUO307"/>
      <c r="BUP307"/>
      <c r="BUQ307"/>
      <c r="BUR307"/>
      <c r="BUS307"/>
      <c r="BUT307"/>
      <c r="BUU307"/>
      <c r="BUV307"/>
      <c r="BUW307"/>
      <c r="BUX307"/>
      <c r="BUY307"/>
      <c r="BUZ307"/>
      <c r="BVA307"/>
      <c r="BVB307"/>
      <c r="BVC307"/>
      <c r="BVD307"/>
      <c r="BVE307"/>
      <c r="BVF307"/>
      <c r="BVG307"/>
      <c r="BVH307"/>
      <c r="BVI307"/>
      <c r="BVJ307"/>
      <c r="BVK307"/>
      <c r="BVL307"/>
      <c r="BVM307"/>
      <c r="BVN307"/>
      <c r="BVO307"/>
      <c r="BVP307"/>
      <c r="BVQ307"/>
      <c r="BVR307"/>
      <c r="BVS307"/>
      <c r="BVT307"/>
      <c r="BVU307"/>
      <c r="BVV307"/>
      <c r="BVW307"/>
      <c r="BVX307"/>
      <c r="BVY307"/>
      <c r="BVZ307"/>
      <c r="BWA307"/>
      <c r="BWB307"/>
      <c r="BWC307"/>
      <c r="BWD307"/>
      <c r="BWE307"/>
      <c r="BWF307"/>
      <c r="BWG307"/>
      <c r="BWH307"/>
      <c r="BWI307"/>
      <c r="BWJ307"/>
      <c r="BWK307"/>
      <c r="BWL307"/>
      <c r="BWM307"/>
      <c r="BWN307"/>
      <c r="BWO307"/>
      <c r="BWP307"/>
      <c r="BWQ307"/>
      <c r="BWR307"/>
      <c r="BWS307"/>
      <c r="BWT307"/>
      <c r="BWU307"/>
      <c r="BWV307"/>
      <c r="BWW307"/>
      <c r="BWX307"/>
      <c r="BWY307"/>
      <c r="BWZ307"/>
      <c r="BXA307"/>
      <c r="BXB307"/>
      <c r="BXC307"/>
      <c r="BXD307"/>
      <c r="BXE307"/>
      <c r="BXF307"/>
      <c r="BXG307"/>
      <c r="BXH307"/>
      <c r="BXI307"/>
      <c r="BXJ307"/>
      <c r="BXK307"/>
      <c r="BXL307"/>
      <c r="BXM307"/>
      <c r="BXN307"/>
      <c r="BXO307"/>
      <c r="BXP307"/>
      <c r="BXQ307"/>
      <c r="BXR307"/>
      <c r="BXS307"/>
      <c r="BXT307"/>
      <c r="BXU307"/>
      <c r="BXV307"/>
      <c r="BXW307"/>
      <c r="BXX307"/>
      <c r="BXY307"/>
      <c r="BXZ307"/>
      <c r="BYA307"/>
      <c r="BYB307"/>
      <c r="BYC307"/>
      <c r="BYD307"/>
      <c r="BYE307"/>
      <c r="BYF307"/>
      <c r="BYG307"/>
      <c r="BYH307"/>
      <c r="BYI307"/>
      <c r="BYJ307"/>
      <c r="BYK307"/>
      <c r="BYL307"/>
      <c r="BYM307"/>
      <c r="BYN307"/>
      <c r="BYO307"/>
      <c r="BYP307"/>
      <c r="BYQ307"/>
      <c r="BYR307"/>
      <c r="BYS307"/>
      <c r="BYT307"/>
      <c r="BYU307"/>
      <c r="BYV307"/>
      <c r="BYW307"/>
      <c r="BYX307"/>
      <c r="BYY307"/>
      <c r="BYZ307"/>
      <c r="BZA307"/>
      <c r="BZB307"/>
      <c r="BZC307"/>
      <c r="BZD307"/>
      <c r="BZE307"/>
      <c r="BZF307"/>
      <c r="BZG307"/>
      <c r="BZH307"/>
      <c r="BZI307"/>
      <c r="BZJ307"/>
      <c r="BZK307"/>
      <c r="BZL307"/>
      <c r="BZM307"/>
      <c r="BZN307"/>
      <c r="BZO307"/>
      <c r="BZP307"/>
      <c r="BZQ307"/>
      <c r="BZR307"/>
      <c r="BZS307"/>
      <c r="BZT307"/>
      <c r="BZU307"/>
      <c r="BZV307"/>
      <c r="BZW307"/>
      <c r="BZX307"/>
      <c r="BZY307"/>
      <c r="BZZ307"/>
      <c r="CAA307"/>
      <c r="CAB307"/>
      <c r="CAC307"/>
      <c r="CAD307"/>
      <c r="CAE307"/>
      <c r="CAF307"/>
      <c r="CAG307"/>
      <c r="CAH307"/>
      <c r="CAI307"/>
      <c r="CAJ307"/>
      <c r="CAK307"/>
      <c r="CAL307"/>
      <c r="CAM307"/>
      <c r="CAN307"/>
      <c r="CAO307"/>
      <c r="CAP307"/>
      <c r="CAQ307"/>
      <c r="CAR307"/>
      <c r="CAS307"/>
      <c r="CAT307"/>
      <c r="CAU307"/>
      <c r="CAV307"/>
      <c r="CAW307"/>
      <c r="CAX307"/>
      <c r="CAY307"/>
      <c r="CAZ307"/>
      <c r="CBA307"/>
      <c r="CBB307"/>
      <c r="CBC307"/>
      <c r="CBD307"/>
      <c r="CBE307"/>
      <c r="CBF307"/>
      <c r="CBG307"/>
      <c r="CBH307"/>
      <c r="CBI307"/>
      <c r="CBJ307"/>
      <c r="CBK307"/>
      <c r="CBL307"/>
      <c r="CBM307"/>
      <c r="CBN307"/>
      <c r="CBO307"/>
      <c r="CBP307"/>
      <c r="CBQ307"/>
      <c r="CBR307"/>
      <c r="CBS307"/>
      <c r="CBT307"/>
      <c r="CBU307"/>
      <c r="CBV307"/>
      <c r="CBW307"/>
      <c r="CBX307"/>
      <c r="CBY307"/>
      <c r="CBZ307"/>
      <c r="CCA307"/>
      <c r="CCB307"/>
      <c r="CCC307"/>
      <c r="CCD307"/>
      <c r="CCE307"/>
      <c r="CCF307"/>
      <c r="CCG307"/>
      <c r="CCH307"/>
      <c r="CCI307"/>
      <c r="CCJ307"/>
      <c r="CCK307"/>
      <c r="CCL307"/>
      <c r="CCM307"/>
      <c r="CCN307"/>
      <c r="CCO307"/>
      <c r="CCP307"/>
      <c r="CCQ307"/>
      <c r="CCR307"/>
      <c r="CCS307"/>
      <c r="CCT307"/>
      <c r="CCU307"/>
      <c r="CCV307"/>
      <c r="CCW307"/>
      <c r="CCX307"/>
      <c r="CCY307"/>
      <c r="CCZ307"/>
      <c r="CDA307"/>
      <c r="CDB307"/>
      <c r="CDC307"/>
      <c r="CDD307"/>
      <c r="CDE307"/>
      <c r="CDF307"/>
      <c r="CDG307"/>
      <c r="CDH307"/>
      <c r="CDI307"/>
      <c r="CDJ307"/>
      <c r="CDK307"/>
      <c r="CDL307"/>
      <c r="CDM307"/>
      <c r="CDN307"/>
      <c r="CDO307"/>
      <c r="CDP307"/>
      <c r="CDQ307"/>
      <c r="CDR307"/>
      <c r="CDS307"/>
      <c r="CDT307"/>
      <c r="CDU307"/>
      <c r="CDV307"/>
      <c r="CDW307"/>
      <c r="CDX307"/>
      <c r="CDY307"/>
      <c r="CDZ307"/>
      <c r="CEA307"/>
      <c r="CEB307"/>
      <c r="CEC307"/>
      <c r="CED307"/>
      <c r="CEE307"/>
      <c r="CEF307"/>
      <c r="CEG307"/>
      <c r="CEH307"/>
      <c r="CEI307"/>
      <c r="CEJ307"/>
      <c r="CEK307"/>
      <c r="CEL307"/>
      <c r="CEM307"/>
      <c r="CEN307"/>
      <c r="CEO307"/>
      <c r="CEP307"/>
      <c r="CEQ307"/>
      <c r="CER307"/>
      <c r="CES307"/>
      <c r="CET307"/>
      <c r="CEU307"/>
      <c r="CEV307"/>
      <c r="CEW307"/>
      <c r="CEX307"/>
      <c r="CEY307"/>
      <c r="CEZ307"/>
      <c r="CFA307"/>
      <c r="CFB307"/>
      <c r="CFC307"/>
      <c r="CFD307"/>
      <c r="CFE307"/>
      <c r="CFF307"/>
      <c r="CFG307"/>
      <c r="CFH307"/>
      <c r="CFI307"/>
      <c r="CFJ307"/>
      <c r="CFK307"/>
      <c r="CFL307"/>
      <c r="CFM307"/>
      <c r="CFN307"/>
      <c r="CFO307"/>
      <c r="CFP307"/>
      <c r="CFQ307"/>
      <c r="CFR307"/>
      <c r="CFS307"/>
      <c r="CFT307"/>
      <c r="CFU307"/>
      <c r="CFV307"/>
      <c r="CFW307"/>
      <c r="CFX307"/>
      <c r="CFY307"/>
      <c r="CFZ307"/>
      <c r="CGA307"/>
      <c r="CGB307"/>
      <c r="CGC307"/>
      <c r="CGD307"/>
      <c r="CGE307"/>
      <c r="CGF307"/>
      <c r="CGG307"/>
      <c r="CGH307"/>
      <c r="CGI307"/>
      <c r="CGJ307"/>
      <c r="CGK307"/>
      <c r="CGL307"/>
      <c r="CGM307"/>
      <c r="CGN307"/>
      <c r="CGO307"/>
      <c r="CGP307"/>
      <c r="CGQ307"/>
      <c r="CGR307"/>
      <c r="CGS307"/>
      <c r="CGT307"/>
      <c r="CGU307"/>
      <c r="CGV307"/>
      <c r="CGW307"/>
      <c r="CGX307"/>
      <c r="CGY307"/>
      <c r="CGZ307"/>
      <c r="CHA307"/>
      <c r="CHB307"/>
      <c r="CHC307"/>
      <c r="CHD307"/>
      <c r="CHE307"/>
      <c r="CHF307"/>
      <c r="CHG307"/>
      <c r="CHH307"/>
      <c r="CHI307"/>
      <c r="CHJ307"/>
      <c r="CHK307"/>
      <c r="CHL307"/>
      <c r="CHM307"/>
      <c r="CHN307"/>
      <c r="CHO307"/>
      <c r="CHP307"/>
      <c r="CHQ307"/>
      <c r="CHR307"/>
      <c r="CHS307"/>
      <c r="CHT307"/>
      <c r="CHU307"/>
      <c r="CHV307"/>
      <c r="CHW307"/>
      <c r="CHX307"/>
      <c r="CHY307"/>
      <c r="CHZ307"/>
      <c r="CIA307"/>
      <c r="CIB307"/>
      <c r="CIC307"/>
      <c r="CID307"/>
      <c r="CIE307"/>
      <c r="CIF307"/>
      <c r="CIG307"/>
      <c r="CIH307"/>
      <c r="CII307"/>
      <c r="CIJ307"/>
      <c r="CIK307"/>
      <c r="CIL307"/>
      <c r="CIM307"/>
      <c r="CIN307"/>
      <c r="CIO307"/>
      <c r="CIP307"/>
      <c r="CIQ307"/>
      <c r="CIR307"/>
      <c r="CIS307"/>
      <c r="CIT307"/>
      <c r="CIU307"/>
      <c r="CIV307"/>
      <c r="CIW307"/>
      <c r="CIX307"/>
      <c r="CIY307"/>
      <c r="CIZ307"/>
      <c r="CJA307"/>
      <c r="CJB307"/>
      <c r="CJC307"/>
      <c r="CJD307"/>
      <c r="CJE307"/>
      <c r="CJF307"/>
      <c r="CJG307"/>
      <c r="CJH307"/>
      <c r="CJI307"/>
      <c r="CJJ307"/>
      <c r="CJK307"/>
      <c r="CJL307"/>
      <c r="CJM307"/>
      <c r="CJN307"/>
      <c r="CJO307"/>
      <c r="CJP307"/>
      <c r="CJQ307"/>
      <c r="CJR307"/>
      <c r="CJS307"/>
      <c r="CJT307"/>
      <c r="CJU307"/>
      <c r="CJV307"/>
      <c r="CJW307"/>
      <c r="CJX307"/>
      <c r="CJY307"/>
      <c r="CJZ307"/>
      <c r="CKA307"/>
      <c r="CKB307"/>
      <c r="CKC307"/>
      <c r="CKD307"/>
      <c r="CKE307"/>
      <c r="CKF307"/>
      <c r="CKG307"/>
      <c r="CKH307"/>
      <c r="CKI307"/>
      <c r="CKJ307"/>
      <c r="CKK307"/>
      <c r="CKL307"/>
      <c r="CKM307"/>
      <c r="CKN307"/>
      <c r="CKO307"/>
      <c r="CKP307"/>
      <c r="CKQ307"/>
      <c r="CKR307"/>
      <c r="CKS307"/>
      <c r="CKT307"/>
      <c r="CKU307"/>
      <c r="CKV307"/>
      <c r="CKW307"/>
      <c r="CKX307"/>
      <c r="CKY307"/>
      <c r="CKZ307"/>
      <c r="CLA307"/>
      <c r="CLB307"/>
      <c r="CLC307"/>
      <c r="CLD307"/>
      <c r="CLE307"/>
      <c r="CLF307"/>
      <c r="CLG307"/>
      <c r="CLH307"/>
      <c r="CLI307"/>
      <c r="CLJ307"/>
      <c r="CLK307"/>
      <c r="CLL307"/>
      <c r="CLM307"/>
      <c r="CLN307"/>
      <c r="CLO307"/>
      <c r="CLP307"/>
      <c r="CLQ307"/>
      <c r="CLR307"/>
      <c r="CLS307"/>
      <c r="CLT307"/>
      <c r="CLU307"/>
      <c r="CLV307"/>
      <c r="CLW307"/>
      <c r="CLX307"/>
      <c r="CLY307"/>
      <c r="CLZ307"/>
      <c r="CMA307"/>
      <c r="CMB307"/>
      <c r="CMC307"/>
      <c r="CMD307"/>
      <c r="CME307"/>
      <c r="CMF307"/>
      <c r="CMG307"/>
      <c r="CMH307"/>
      <c r="CMI307"/>
      <c r="CMJ307"/>
      <c r="CMK307"/>
      <c r="CML307"/>
      <c r="CMM307"/>
      <c r="CMN307"/>
      <c r="CMO307"/>
      <c r="CMP307"/>
      <c r="CMQ307"/>
      <c r="CMR307"/>
      <c r="CMS307"/>
      <c r="CMT307"/>
      <c r="CMU307"/>
      <c r="CMV307"/>
      <c r="CMW307"/>
      <c r="CMX307"/>
      <c r="CMY307"/>
      <c r="CMZ307"/>
      <c r="CNA307"/>
      <c r="CNB307"/>
      <c r="CNC307"/>
      <c r="CND307"/>
      <c r="CNE307"/>
      <c r="CNF307"/>
      <c r="CNG307"/>
      <c r="CNH307"/>
      <c r="CNI307"/>
      <c r="CNJ307"/>
      <c r="CNK307"/>
      <c r="CNL307"/>
      <c r="CNM307"/>
      <c r="CNN307"/>
      <c r="CNO307"/>
      <c r="CNP307"/>
      <c r="CNQ307"/>
      <c r="CNR307"/>
      <c r="CNS307"/>
      <c r="CNT307"/>
      <c r="CNU307"/>
      <c r="CNV307"/>
      <c r="CNW307"/>
      <c r="CNX307"/>
      <c r="CNY307"/>
      <c r="CNZ307"/>
      <c r="COA307"/>
      <c r="COB307"/>
      <c r="COC307"/>
      <c r="COD307"/>
      <c r="COE307"/>
      <c r="COF307"/>
      <c r="COG307"/>
      <c r="COH307"/>
      <c r="COI307"/>
      <c r="COJ307"/>
      <c r="COK307"/>
      <c r="COL307"/>
      <c r="COM307"/>
      <c r="CON307"/>
      <c r="COO307"/>
      <c r="COP307"/>
      <c r="COQ307"/>
      <c r="COR307"/>
      <c r="COS307"/>
      <c r="COT307"/>
      <c r="COU307"/>
      <c r="COV307"/>
      <c r="COW307"/>
      <c r="COX307"/>
      <c r="COY307"/>
      <c r="COZ307"/>
      <c r="CPA307"/>
      <c r="CPB307"/>
      <c r="CPC307"/>
      <c r="CPD307"/>
      <c r="CPE307"/>
      <c r="CPF307"/>
      <c r="CPG307"/>
      <c r="CPH307"/>
      <c r="CPI307"/>
      <c r="CPJ307"/>
      <c r="CPK307"/>
      <c r="CPL307"/>
      <c r="CPM307"/>
      <c r="CPN307"/>
      <c r="CPO307"/>
      <c r="CPP307"/>
      <c r="CPQ307"/>
      <c r="CPR307"/>
      <c r="CPS307"/>
      <c r="CPT307"/>
      <c r="CPU307"/>
      <c r="CPV307"/>
      <c r="CPW307"/>
      <c r="CPX307"/>
      <c r="CPY307"/>
      <c r="CPZ307"/>
      <c r="CQA307"/>
      <c r="CQB307"/>
      <c r="CQC307"/>
      <c r="CQD307"/>
      <c r="CQE307"/>
      <c r="CQF307"/>
      <c r="CQG307"/>
      <c r="CQH307"/>
      <c r="CQI307"/>
      <c r="CQJ307"/>
      <c r="CQK307"/>
      <c r="CQL307"/>
      <c r="CQM307"/>
      <c r="CQN307"/>
      <c r="CQO307"/>
      <c r="CQP307"/>
      <c r="CQQ307"/>
      <c r="CQR307"/>
      <c r="CQS307"/>
      <c r="CQT307"/>
      <c r="CQU307"/>
      <c r="CQV307"/>
      <c r="CQW307"/>
      <c r="CQX307"/>
      <c r="CQY307"/>
      <c r="CQZ307"/>
      <c r="CRA307"/>
      <c r="CRB307"/>
      <c r="CRC307"/>
      <c r="CRD307"/>
      <c r="CRE307"/>
      <c r="CRF307"/>
      <c r="CRG307"/>
      <c r="CRH307"/>
      <c r="CRI307"/>
      <c r="CRJ307"/>
      <c r="CRK307"/>
      <c r="CRL307"/>
      <c r="CRM307"/>
      <c r="CRN307"/>
      <c r="CRO307"/>
      <c r="CRP307"/>
      <c r="CRQ307"/>
      <c r="CRR307"/>
      <c r="CRS307"/>
      <c r="CRT307"/>
      <c r="CRU307"/>
      <c r="CRV307"/>
      <c r="CRW307"/>
      <c r="CRX307"/>
      <c r="CRY307"/>
      <c r="CRZ307"/>
      <c r="CSA307"/>
      <c r="CSB307"/>
      <c r="CSC307"/>
      <c r="CSD307"/>
      <c r="CSE307"/>
      <c r="CSF307"/>
      <c r="CSG307"/>
      <c r="CSH307"/>
      <c r="CSI307"/>
      <c r="CSJ307"/>
      <c r="CSK307"/>
      <c r="CSL307"/>
      <c r="CSM307"/>
      <c r="CSN307"/>
      <c r="CSO307"/>
      <c r="CSP307"/>
      <c r="CSQ307"/>
      <c r="CSR307"/>
      <c r="CSS307"/>
      <c r="CST307"/>
      <c r="CSU307"/>
      <c r="CSV307"/>
      <c r="CSW307"/>
      <c r="CSX307"/>
      <c r="CSY307"/>
      <c r="CSZ307"/>
      <c r="CTA307"/>
      <c r="CTB307"/>
      <c r="CTC307"/>
      <c r="CTD307"/>
      <c r="CTE307"/>
      <c r="CTF307"/>
      <c r="CTG307"/>
      <c r="CTH307"/>
      <c r="CTI307"/>
      <c r="CTJ307"/>
      <c r="CTK307"/>
      <c r="CTL307"/>
      <c r="CTM307"/>
      <c r="CTN307"/>
      <c r="CTO307"/>
      <c r="CTP307"/>
      <c r="CTQ307"/>
      <c r="CTR307"/>
      <c r="CTS307"/>
      <c r="CTT307"/>
      <c r="CTU307"/>
      <c r="CTV307"/>
      <c r="CTW307"/>
      <c r="CTX307"/>
      <c r="CTY307"/>
      <c r="CTZ307"/>
      <c r="CUA307"/>
      <c r="CUB307"/>
      <c r="CUC307"/>
      <c r="CUD307"/>
      <c r="CUE307"/>
      <c r="CUF307"/>
      <c r="CUG307"/>
      <c r="CUH307"/>
      <c r="CUI307"/>
      <c r="CUJ307"/>
      <c r="CUK307"/>
      <c r="CUL307"/>
      <c r="CUM307"/>
      <c r="CUN307"/>
      <c r="CUO307"/>
      <c r="CUP307"/>
      <c r="CUQ307"/>
      <c r="CUR307"/>
      <c r="CUS307"/>
      <c r="CUT307"/>
      <c r="CUU307"/>
      <c r="CUV307"/>
      <c r="CUW307"/>
      <c r="CUX307"/>
      <c r="CUY307"/>
      <c r="CUZ307"/>
      <c r="CVA307"/>
      <c r="CVB307"/>
      <c r="CVC307"/>
      <c r="CVD307"/>
      <c r="CVE307"/>
      <c r="CVF307"/>
      <c r="CVG307"/>
      <c r="CVH307"/>
      <c r="CVI307"/>
      <c r="CVJ307"/>
      <c r="CVK307"/>
      <c r="CVL307"/>
      <c r="CVM307"/>
      <c r="CVN307"/>
      <c r="CVO307"/>
      <c r="CVP307"/>
      <c r="CVQ307"/>
      <c r="CVR307"/>
      <c r="CVS307"/>
      <c r="CVT307"/>
      <c r="CVU307"/>
      <c r="CVV307"/>
      <c r="CVW307"/>
      <c r="CVX307"/>
      <c r="CVY307"/>
      <c r="CVZ307"/>
      <c r="CWA307"/>
      <c r="CWB307"/>
      <c r="CWC307"/>
      <c r="CWD307"/>
      <c r="CWE307"/>
      <c r="CWF307"/>
      <c r="CWG307"/>
      <c r="CWH307"/>
      <c r="CWI307"/>
      <c r="CWJ307"/>
      <c r="CWK307"/>
      <c r="CWL307"/>
      <c r="CWM307"/>
      <c r="CWN307"/>
      <c r="CWO307"/>
      <c r="CWP307"/>
      <c r="CWQ307"/>
      <c r="CWR307"/>
      <c r="CWS307"/>
      <c r="CWT307"/>
      <c r="CWU307"/>
      <c r="CWV307"/>
      <c r="CWW307"/>
      <c r="CWX307"/>
      <c r="CWY307"/>
      <c r="CWZ307"/>
      <c r="CXA307"/>
      <c r="CXB307"/>
      <c r="CXC307"/>
      <c r="CXD307"/>
      <c r="CXE307"/>
      <c r="CXF307"/>
      <c r="CXG307"/>
      <c r="CXH307"/>
      <c r="CXI307"/>
      <c r="CXJ307"/>
      <c r="CXK307"/>
      <c r="CXL307"/>
      <c r="CXM307"/>
      <c r="CXN307"/>
      <c r="CXO307"/>
      <c r="CXP307"/>
      <c r="CXQ307"/>
      <c r="CXR307"/>
      <c r="CXS307"/>
      <c r="CXT307"/>
      <c r="CXU307"/>
      <c r="CXV307"/>
      <c r="CXW307"/>
      <c r="CXX307"/>
      <c r="CXY307"/>
      <c r="CXZ307"/>
      <c r="CYA307"/>
      <c r="CYB307"/>
      <c r="CYC307"/>
      <c r="CYD307"/>
      <c r="CYE307"/>
      <c r="CYF307"/>
      <c r="CYG307"/>
      <c r="CYH307"/>
      <c r="CYI307"/>
      <c r="CYJ307"/>
      <c r="CYK307"/>
      <c r="CYL307"/>
      <c r="CYM307"/>
      <c r="CYN307"/>
      <c r="CYO307"/>
      <c r="CYP307"/>
      <c r="CYQ307"/>
      <c r="CYR307"/>
      <c r="CYS307"/>
      <c r="CYT307"/>
      <c r="CYU307"/>
      <c r="CYV307"/>
      <c r="CYW307"/>
      <c r="CYX307"/>
      <c r="CYY307"/>
      <c r="CYZ307"/>
      <c r="CZA307"/>
      <c r="CZB307"/>
      <c r="CZC307"/>
      <c r="CZD307"/>
      <c r="CZE307"/>
      <c r="CZF307"/>
      <c r="CZG307"/>
      <c r="CZH307"/>
      <c r="CZI307"/>
      <c r="CZJ307"/>
      <c r="CZK307"/>
      <c r="CZL307"/>
      <c r="CZM307"/>
      <c r="CZN307"/>
      <c r="CZO307"/>
      <c r="CZP307"/>
      <c r="CZQ307"/>
      <c r="CZR307"/>
      <c r="CZS307"/>
      <c r="CZT307"/>
      <c r="CZU307"/>
      <c r="CZV307"/>
      <c r="CZW307"/>
      <c r="CZX307"/>
      <c r="CZY307"/>
      <c r="CZZ307"/>
      <c r="DAA307"/>
      <c r="DAB307"/>
      <c r="DAC307"/>
      <c r="DAD307"/>
      <c r="DAE307"/>
      <c r="DAF307"/>
      <c r="DAG307"/>
      <c r="DAH307"/>
      <c r="DAI307"/>
      <c r="DAJ307"/>
      <c r="DAK307"/>
      <c r="DAL307"/>
      <c r="DAM307"/>
      <c r="DAN307"/>
      <c r="DAO307"/>
      <c r="DAP307"/>
      <c r="DAQ307"/>
      <c r="DAR307"/>
      <c r="DAS307"/>
      <c r="DAT307"/>
      <c r="DAU307"/>
      <c r="DAV307"/>
      <c r="DAW307"/>
      <c r="DAX307"/>
      <c r="DAY307"/>
      <c r="DAZ307"/>
      <c r="DBA307"/>
      <c r="DBB307"/>
      <c r="DBC307"/>
      <c r="DBD307"/>
      <c r="DBE307"/>
      <c r="DBF307"/>
      <c r="DBG307"/>
      <c r="DBH307"/>
      <c r="DBI307"/>
      <c r="DBJ307"/>
      <c r="DBK307"/>
      <c r="DBL307"/>
      <c r="DBM307"/>
      <c r="DBN307"/>
      <c r="DBO307"/>
      <c r="DBP307"/>
      <c r="DBQ307"/>
      <c r="DBR307"/>
      <c r="DBS307"/>
      <c r="DBT307"/>
      <c r="DBU307"/>
      <c r="DBV307"/>
      <c r="DBW307"/>
      <c r="DBX307"/>
      <c r="DBY307"/>
      <c r="DBZ307"/>
      <c r="DCA307"/>
      <c r="DCB307"/>
      <c r="DCC307"/>
      <c r="DCD307"/>
      <c r="DCE307"/>
      <c r="DCF307"/>
      <c r="DCG307"/>
      <c r="DCH307"/>
      <c r="DCI307"/>
      <c r="DCJ307"/>
      <c r="DCK307"/>
      <c r="DCL307"/>
      <c r="DCM307"/>
      <c r="DCN307"/>
      <c r="DCO307"/>
      <c r="DCP307"/>
      <c r="DCQ307"/>
      <c r="DCR307"/>
      <c r="DCS307"/>
      <c r="DCT307"/>
      <c r="DCU307"/>
      <c r="DCV307"/>
      <c r="DCW307"/>
      <c r="DCX307"/>
      <c r="DCY307"/>
      <c r="DCZ307"/>
      <c r="DDA307"/>
      <c r="DDB307"/>
      <c r="DDC307"/>
      <c r="DDD307"/>
      <c r="DDE307"/>
      <c r="DDF307"/>
      <c r="DDG307"/>
      <c r="DDH307"/>
      <c r="DDI307"/>
      <c r="DDJ307"/>
      <c r="DDK307"/>
      <c r="DDL307"/>
      <c r="DDM307"/>
      <c r="DDN307"/>
      <c r="DDO307"/>
      <c r="DDP307"/>
      <c r="DDQ307"/>
      <c r="DDR307"/>
      <c r="DDS307"/>
      <c r="DDT307"/>
      <c r="DDU307"/>
      <c r="DDV307"/>
      <c r="DDW307"/>
      <c r="DDX307"/>
      <c r="DDY307"/>
      <c r="DDZ307"/>
      <c r="DEA307"/>
      <c r="DEB307"/>
      <c r="DEC307"/>
      <c r="DED307"/>
      <c r="DEE307"/>
      <c r="DEF307"/>
      <c r="DEG307"/>
      <c r="DEH307"/>
      <c r="DEI307"/>
      <c r="DEJ307"/>
      <c r="DEK307"/>
      <c r="DEL307"/>
      <c r="DEM307"/>
      <c r="DEN307"/>
      <c r="DEO307"/>
      <c r="DEP307"/>
      <c r="DEQ307"/>
      <c r="DER307"/>
      <c r="DES307"/>
      <c r="DET307"/>
      <c r="DEU307"/>
      <c r="DEV307"/>
      <c r="DEW307"/>
      <c r="DEX307"/>
      <c r="DEY307"/>
      <c r="DEZ307"/>
      <c r="DFA307"/>
      <c r="DFB307"/>
      <c r="DFC307"/>
      <c r="DFD307"/>
      <c r="DFE307"/>
      <c r="DFF307"/>
      <c r="DFG307"/>
      <c r="DFH307"/>
      <c r="DFI307"/>
      <c r="DFJ307"/>
      <c r="DFK307"/>
      <c r="DFL307"/>
      <c r="DFM307"/>
      <c r="DFN307"/>
      <c r="DFO307"/>
      <c r="DFP307"/>
      <c r="DFQ307"/>
      <c r="DFR307"/>
      <c r="DFS307"/>
      <c r="DFT307"/>
      <c r="DFU307"/>
      <c r="DFV307"/>
      <c r="DFW307"/>
      <c r="DFX307"/>
      <c r="DFY307"/>
      <c r="DFZ307"/>
      <c r="DGA307"/>
      <c r="DGB307"/>
      <c r="DGC307"/>
      <c r="DGD307"/>
      <c r="DGE307"/>
      <c r="DGF307"/>
      <c r="DGG307"/>
      <c r="DGH307"/>
      <c r="DGI307"/>
      <c r="DGJ307"/>
      <c r="DGK307"/>
      <c r="DGL307"/>
      <c r="DGM307"/>
      <c r="DGN307"/>
      <c r="DGO307"/>
      <c r="DGP307"/>
      <c r="DGQ307"/>
      <c r="DGR307"/>
      <c r="DGS307"/>
      <c r="DGT307"/>
      <c r="DGU307"/>
      <c r="DGV307"/>
      <c r="DGW307"/>
      <c r="DGX307"/>
      <c r="DGY307"/>
      <c r="DGZ307"/>
      <c r="DHA307"/>
      <c r="DHB307"/>
      <c r="DHC307"/>
      <c r="DHD307"/>
      <c r="DHE307"/>
      <c r="DHF307"/>
      <c r="DHG307"/>
      <c r="DHH307"/>
      <c r="DHI307"/>
      <c r="DHJ307"/>
      <c r="DHK307"/>
      <c r="DHL307"/>
      <c r="DHM307"/>
      <c r="DHN307"/>
      <c r="DHO307"/>
      <c r="DHP307"/>
      <c r="DHQ307"/>
      <c r="DHR307"/>
      <c r="DHS307"/>
      <c r="DHT307"/>
      <c r="DHU307"/>
      <c r="DHV307"/>
      <c r="DHW307"/>
      <c r="DHX307"/>
      <c r="DHY307"/>
      <c r="DHZ307"/>
      <c r="DIA307"/>
      <c r="DIB307"/>
      <c r="DIC307"/>
      <c r="DID307"/>
      <c r="DIE307"/>
      <c r="DIF307"/>
      <c r="DIG307"/>
      <c r="DIH307"/>
      <c r="DII307"/>
      <c r="DIJ307"/>
      <c r="DIK307"/>
      <c r="DIL307"/>
      <c r="DIM307"/>
      <c r="DIN307"/>
      <c r="DIO307"/>
      <c r="DIP307"/>
      <c r="DIQ307"/>
      <c r="DIR307"/>
      <c r="DIS307"/>
      <c r="DIT307"/>
      <c r="DIU307"/>
      <c r="DIV307"/>
      <c r="DIW307"/>
      <c r="DIX307"/>
      <c r="DIY307"/>
      <c r="DIZ307"/>
      <c r="DJA307"/>
      <c r="DJB307"/>
      <c r="DJC307"/>
      <c r="DJD307"/>
      <c r="DJE307"/>
      <c r="DJF307"/>
      <c r="DJG307"/>
      <c r="DJH307"/>
      <c r="DJI307"/>
      <c r="DJJ307"/>
      <c r="DJK307"/>
      <c r="DJL307"/>
      <c r="DJM307"/>
      <c r="DJN307"/>
      <c r="DJO307"/>
      <c r="DJP307"/>
      <c r="DJQ307"/>
      <c r="DJR307"/>
      <c r="DJS307"/>
      <c r="DJT307"/>
      <c r="DJU307"/>
      <c r="DJV307"/>
      <c r="DJW307"/>
      <c r="DJX307"/>
      <c r="DJY307"/>
      <c r="DJZ307"/>
      <c r="DKA307"/>
      <c r="DKB307"/>
      <c r="DKC307"/>
      <c r="DKD307"/>
      <c r="DKE307"/>
      <c r="DKF307"/>
      <c r="DKG307"/>
      <c r="DKH307"/>
      <c r="DKI307"/>
      <c r="DKJ307"/>
      <c r="DKK307"/>
      <c r="DKL307"/>
      <c r="DKM307"/>
      <c r="DKN307"/>
      <c r="DKO307"/>
      <c r="DKP307"/>
      <c r="DKQ307"/>
      <c r="DKR307"/>
      <c r="DKS307"/>
      <c r="DKT307"/>
      <c r="DKU307"/>
      <c r="DKV307"/>
      <c r="DKW307"/>
      <c r="DKX307"/>
      <c r="DKY307"/>
      <c r="DKZ307"/>
      <c r="DLA307"/>
      <c r="DLB307"/>
      <c r="DLC307"/>
      <c r="DLD307"/>
      <c r="DLE307"/>
      <c r="DLF307"/>
      <c r="DLG307"/>
      <c r="DLH307"/>
      <c r="DLI307"/>
      <c r="DLJ307"/>
      <c r="DLK307"/>
      <c r="DLL307"/>
      <c r="DLM307"/>
      <c r="DLN307"/>
      <c r="DLO307"/>
      <c r="DLP307"/>
      <c r="DLQ307"/>
      <c r="DLR307"/>
      <c r="DLS307"/>
      <c r="DLT307"/>
      <c r="DLU307"/>
      <c r="DLV307"/>
      <c r="DLW307"/>
      <c r="DLX307"/>
      <c r="DLY307"/>
      <c r="DLZ307"/>
      <c r="DMA307"/>
      <c r="DMB307"/>
      <c r="DMC307"/>
      <c r="DMD307"/>
      <c r="DME307"/>
      <c r="DMF307"/>
      <c r="DMG307"/>
      <c r="DMH307"/>
      <c r="DMI307"/>
      <c r="DMJ307"/>
      <c r="DMK307"/>
      <c r="DML307"/>
      <c r="DMM307"/>
      <c r="DMN307"/>
      <c r="DMO307"/>
      <c r="DMP307"/>
      <c r="DMQ307"/>
      <c r="DMR307"/>
      <c r="DMS307"/>
      <c r="DMT307"/>
      <c r="DMU307"/>
      <c r="DMV307"/>
      <c r="DMW307"/>
      <c r="DMX307"/>
      <c r="DMY307"/>
      <c r="DMZ307"/>
      <c r="DNA307"/>
      <c r="DNB307"/>
      <c r="DNC307"/>
      <c r="DND307"/>
      <c r="DNE307"/>
      <c r="DNF307"/>
      <c r="DNG307"/>
      <c r="DNH307"/>
      <c r="DNI307"/>
      <c r="DNJ307"/>
      <c r="DNK307"/>
      <c r="DNL307"/>
      <c r="DNM307"/>
      <c r="DNN307"/>
      <c r="DNO307"/>
      <c r="DNP307"/>
      <c r="DNQ307"/>
      <c r="DNR307"/>
      <c r="DNS307"/>
      <c r="DNT307"/>
      <c r="DNU307"/>
      <c r="DNV307"/>
      <c r="DNW307"/>
      <c r="DNX307"/>
      <c r="DNY307"/>
      <c r="DNZ307"/>
      <c r="DOA307"/>
      <c r="DOB307"/>
      <c r="DOC307"/>
      <c r="DOD307"/>
      <c r="DOE307"/>
      <c r="DOF307"/>
      <c r="DOG307"/>
      <c r="DOH307"/>
      <c r="DOI307"/>
      <c r="DOJ307"/>
      <c r="DOK307"/>
      <c r="DOL307"/>
      <c r="DOM307"/>
      <c r="DON307"/>
      <c r="DOO307"/>
      <c r="DOP307"/>
      <c r="DOQ307"/>
      <c r="DOR307"/>
      <c r="DOS307"/>
      <c r="DOT307"/>
      <c r="DOU307"/>
      <c r="DOV307"/>
      <c r="DOW307"/>
      <c r="DOX307"/>
      <c r="DOY307"/>
      <c r="DOZ307"/>
      <c r="DPA307"/>
      <c r="DPB307"/>
      <c r="DPC307"/>
      <c r="DPD307"/>
      <c r="DPE307"/>
      <c r="DPF307"/>
      <c r="DPG307"/>
      <c r="DPH307"/>
      <c r="DPI307"/>
      <c r="DPJ307"/>
      <c r="DPK307"/>
      <c r="DPL307"/>
      <c r="DPM307"/>
      <c r="DPN307"/>
      <c r="DPO307"/>
      <c r="DPP307"/>
      <c r="DPQ307"/>
      <c r="DPR307"/>
      <c r="DPS307"/>
      <c r="DPT307"/>
      <c r="DPU307"/>
      <c r="DPV307"/>
      <c r="DPW307"/>
      <c r="DPX307"/>
      <c r="DPY307"/>
      <c r="DPZ307"/>
      <c r="DQA307"/>
      <c r="DQB307"/>
      <c r="DQC307"/>
      <c r="DQD307"/>
      <c r="DQE307"/>
      <c r="DQF307"/>
      <c r="DQG307"/>
      <c r="DQH307"/>
      <c r="DQI307"/>
      <c r="DQJ307"/>
      <c r="DQK307"/>
      <c r="DQL307"/>
      <c r="DQM307"/>
      <c r="DQN307"/>
      <c r="DQO307"/>
      <c r="DQP307"/>
      <c r="DQQ307"/>
      <c r="DQR307"/>
      <c r="DQS307"/>
      <c r="DQT307"/>
      <c r="DQU307"/>
      <c r="DQV307"/>
      <c r="DQW307"/>
      <c r="DQX307"/>
      <c r="DQY307"/>
      <c r="DQZ307"/>
      <c r="DRA307"/>
      <c r="DRB307"/>
      <c r="DRC307"/>
      <c r="DRD307"/>
      <c r="DRE307"/>
      <c r="DRF307"/>
      <c r="DRG307"/>
      <c r="DRH307"/>
      <c r="DRI307"/>
      <c r="DRJ307"/>
      <c r="DRK307"/>
      <c r="DRL307"/>
      <c r="DRM307"/>
      <c r="DRN307"/>
      <c r="DRO307"/>
      <c r="DRP307"/>
      <c r="DRQ307"/>
      <c r="DRR307"/>
      <c r="DRS307"/>
      <c r="DRT307"/>
      <c r="DRU307"/>
      <c r="DRV307"/>
      <c r="DRW307"/>
      <c r="DRX307"/>
      <c r="DRY307"/>
      <c r="DRZ307"/>
      <c r="DSA307"/>
      <c r="DSB307"/>
      <c r="DSC307"/>
      <c r="DSD307"/>
      <c r="DSE307"/>
      <c r="DSF307"/>
      <c r="DSG307"/>
      <c r="DSH307"/>
      <c r="DSI307"/>
      <c r="DSJ307"/>
      <c r="DSK307"/>
      <c r="DSL307"/>
      <c r="DSM307"/>
      <c r="DSN307"/>
      <c r="DSO307"/>
      <c r="DSP307"/>
      <c r="DSQ307"/>
      <c r="DSR307"/>
      <c r="DSS307"/>
      <c r="DST307"/>
      <c r="DSU307"/>
      <c r="DSV307"/>
      <c r="DSW307"/>
      <c r="DSX307"/>
      <c r="DSY307"/>
      <c r="DSZ307"/>
      <c r="DTA307"/>
      <c r="DTB307"/>
      <c r="DTC307"/>
      <c r="DTD307"/>
      <c r="DTE307"/>
      <c r="DTF307"/>
      <c r="DTG307"/>
      <c r="DTH307"/>
      <c r="DTI307"/>
      <c r="DTJ307"/>
      <c r="DTK307"/>
      <c r="DTL307"/>
      <c r="DTM307"/>
      <c r="DTN307"/>
      <c r="DTO307"/>
      <c r="DTP307"/>
      <c r="DTQ307"/>
      <c r="DTR307"/>
      <c r="DTS307"/>
      <c r="DTT307"/>
      <c r="DTU307"/>
      <c r="DTV307"/>
      <c r="DTW307"/>
      <c r="DTX307"/>
      <c r="DTY307"/>
      <c r="DTZ307"/>
      <c r="DUA307"/>
      <c r="DUB307"/>
      <c r="DUC307"/>
      <c r="DUD307"/>
      <c r="DUE307"/>
      <c r="DUF307"/>
      <c r="DUG307"/>
      <c r="DUH307"/>
      <c r="DUI307"/>
      <c r="DUJ307"/>
      <c r="DUK307"/>
      <c r="DUL307"/>
      <c r="DUM307"/>
      <c r="DUN307"/>
      <c r="DUO307"/>
      <c r="DUP307"/>
      <c r="DUQ307"/>
      <c r="DUR307"/>
      <c r="DUS307"/>
      <c r="DUT307"/>
      <c r="DUU307"/>
      <c r="DUV307"/>
      <c r="DUW307"/>
      <c r="DUX307"/>
      <c r="DUY307"/>
      <c r="DUZ307"/>
      <c r="DVA307"/>
      <c r="DVB307"/>
      <c r="DVC307"/>
      <c r="DVD307"/>
      <c r="DVE307"/>
      <c r="DVF307"/>
      <c r="DVG307"/>
      <c r="DVH307"/>
      <c r="DVI307"/>
      <c r="DVJ307"/>
      <c r="DVK307"/>
      <c r="DVL307"/>
      <c r="DVM307"/>
      <c r="DVN307"/>
      <c r="DVO307"/>
      <c r="DVP307"/>
      <c r="DVQ307"/>
      <c r="DVR307"/>
      <c r="DVS307"/>
      <c r="DVT307"/>
      <c r="DVU307"/>
      <c r="DVV307"/>
      <c r="DVW307"/>
      <c r="DVX307"/>
      <c r="DVY307"/>
      <c r="DVZ307"/>
      <c r="DWA307"/>
      <c r="DWB307"/>
      <c r="DWC307"/>
      <c r="DWD307"/>
      <c r="DWE307"/>
      <c r="DWF307"/>
      <c r="DWG307"/>
      <c r="DWH307"/>
      <c r="DWI307"/>
      <c r="DWJ307"/>
      <c r="DWK307"/>
      <c r="DWL307"/>
      <c r="DWM307"/>
      <c r="DWN307"/>
      <c r="DWO307"/>
      <c r="DWP307"/>
      <c r="DWQ307"/>
      <c r="DWR307"/>
      <c r="DWS307"/>
      <c r="DWT307"/>
      <c r="DWU307"/>
      <c r="DWV307"/>
      <c r="DWW307"/>
      <c r="DWX307"/>
      <c r="DWY307"/>
      <c r="DWZ307"/>
      <c r="DXA307"/>
      <c r="DXB307"/>
      <c r="DXC307"/>
      <c r="DXD307"/>
      <c r="DXE307"/>
      <c r="DXF307"/>
      <c r="DXG307"/>
      <c r="DXH307"/>
      <c r="DXI307"/>
      <c r="DXJ307"/>
      <c r="DXK307"/>
      <c r="DXL307"/>
      <c r="DXM307"/>
      <c r="DXN307"/>
      <c r="DXO307"/>
      <c r="DXP307"/>
      <c r="DXQ307"/>
      <c r="DXR307"/>
      <c r="DXS307"/>
      <c r="DXT307"/>
      <c r="DXU307"/>
      <c r="DXV307"/>
      <c r="DXW307"/>
      <c r="DXX307"/>
      <c r="DXY307"/>
      <c r="DXZ307"/>
      <c r="DYA307"/>
      <c r="DYB307"/>
      <c r="DYC307"/>
      <c r="DYD307"/>
      <c r="DYE307"/>
      <c r="DYF307"/>
      <c r="DYG307"/>
      <c r="DYH307"/>
      <c r="DYI307"/>
      <c r="DYJ307"/>
      <c r="DYK307"/>
      <c r="DYL307"/>
      <c r="DYM307"/>
      <c r="DYN307"/>
      <c r="DYO307"/>
      <c r="DYP307"/>
      <c r="DYQ307"/>
      <c r="DYR307"/>
      <c r="DYS307"/>
      <c r="DYT307"/>
      <c r="DYU307"/>
      <c r="DYV307"/>
      <c r="DYW307"/>
      <c r="DYX307"/>
      <c r="DYY307"/>
      <c r="DYZ307"/>
      <c r="DZA307"/>
      <c r="DZB307"/>
      <c r="DZC307"/>
      <c r="DZD307"/>
      <c r="DZE307"/>
      <c r="DZF307"/>
      <c r="DZG307"/>
      <c r="DZH307"/>
      <c r="DZI307"/>
      <c r="DZJ307"/>
      <c r="DZK307"/>
      <c r="DZL307"/>
      <c r="DZM307"/>
      <c r="DZN307"/>
      <c r="DZO307"/>
      <c r="DZP307"/>
      <c r="DZQ307"/>
      <c r="DZR307"/>
      <c r="DZS307"/>
      <c r="DZT307"/>
      <c r="DZU307"/>
      <c r="DZV307"/>
      <c r="DZW307"/>
      <c r="DZX307"/>
      <c r="DZY307"/>
      <c r="DZZ307"/>
      <c r="EAA307"/>
      <c r="EAB307"/>
      <c r="EAC307"/>
      <c r="EAD307"/>
      <c r="EAE307"/>
      <c r="EAF307"/>
      <c r="EAG307"/>
      <c r="EAH307"/>
      <c r="EAI307"/>
      <c r="EAJ307"/>
      <c r="EAK307"/>
      <c r="EAL307"/>
      <c r="EAM307"/>
      <c r="EAN307"/>
      <c r="EAO307"/>
      <c r="EAP307"/>
      <c r="EAQ307"/>
      <c r="EAR307"/>
      <c r="EAS307"/>
      <c r="EAT307"/>
      <c r="EAU307"/>
      <c r="EAV307"/>
      <c r="EAW307"/>
      <c r="EAX307"/>
      <c r="EAY307"/>
      <c r="EAZ307"/>
      <c r="EBA307"/>
      <c r="EBB307"/>
      <c r="EBC307"/>
      <c r="EBD307"/>
      <c r="EBE307"/>
      <c r="EBF307"/>
      <c r="EBG307"/>
      <c r="EBH307"/>
      <c r="EBI307"/>
      <c r="EBJ307"/>
      <c r="EBK307"/>
      <c r="EBL307"/>
      <c r="EBM307"/>
      <c r="EBN307"/>
      <c r="EBO307"/>
      <c r="EBP307"/>
      <c r="EBQ307"/>
      <c r="EBR307"/>
      <c r="EBS307"/>
      <c r="EBT307"/>
      <c r="EBU307"/>
      <c r="EBV307"/>
      <c r="EBW307"/>
      <c r="EBX307"/>
      <c r="EBY307"/>
      <c r="EBZ307"/>
      <c r="ECA307"/>
      <c r="ECB307"/>
      <c r="ECC307"/>
      <c r="ECD307"/>
      <c r="ECE307"/>
      <c r="ECF307"/>
      <c r="ECG307"/>
      <c r="ECH307"/>
      <c r="ECI307"/>
      <c r="ECJ307"/>
      <c r="ECK307"/>
      <c r="ECL307"/>
      <c r="ECM307"/>
      <c r="ECN307"/>
      <c r="ECO307"/>
      <c r="ECP307"/>
      <c r="ECQ307"/>
      <c r="ECR307"/>
      <c r="ECS307"/>
      <c r="ECT307"/>
      <c r="ECU307"/>
      <c r="ECV307"/>
      <c r="ECW307"/>
      <c r="ECX307"/>
      <c r="ECY307"/>
      <c r="ECZ307"/>
      <c r="EDA307"/>
      <c r="EDB307"/>
      <c r="EDC307"/>
      <c r="EDD307"/>
      <c r="EDE307"/>
      <c r="EDF307"/>
      <c r="EDG307"/>
      <c r="EDH307"/>
      <c r="EDI307"/>
      <c r="EDJ307"/>
      <c r="EDK307"/>
      <c r="EDL307"/>
      <c r="EDM307"/>
      <c r="EDN307"/>
      <c r="EDO307"/>
      <c r="EDP307"/>
      <c r="EDQ307"/>
      <c r="EDR307"/>
      <c r="EDS307"/>
      <c r="EDT307"/>
      <c r="EDU307"/>
      <c r="EDV307"/>
      <c r="EDW307"/>
      <c r="EDX307"/>
      <c r="EDY307"/>
      <c r="EDZ307"/>
      <c r="EEA307"/>
      <c r="EEB307"/>
      <c r="EEC307"/>
      <c r="EED307"/>
      <c r="EEE307"/>
      <c r="EEF307"/>
      <c r="EEG307"/>
      <c r="EEH307"/>
      <c r="EEI307"/>
      <c r="EEJ307"/>
      <c r="EEK307"/>
      <c r="EEL307"/>
      <c r="EEM307"/>
      <c r="EEN307"/>
      <c r="EEO307"/>
      <c r="EEP307"/>
      <c r="EEQ307"/>
      <c r="EER307"/>
      <c r="EES307"/>
      <c r="EET307"/>
      <c r="EEU307"/>
      <c r="EEV307"/>
      <c r="EEW307"/>
      <c r="EEX307"/>
      <c r="EEY307"/>
      <c r="EEZ307"/>
      <c r="EFA307"/>
      <c r="EFB307"/>
      <c r="EFC307"/>
      <c r="EFD307"/>
      <c r="EFE307"/>
      <c r="EFF307"/>
      <c r="EFG307"/>
      <c r="EFH307"/>
      <c r="EFI307"/>
      <c r="EFJ307"/>
      <c r="EFK307"/>
      <c r="EFL307"/>
      <c r="EFM307"/>
      <c r="EFN307"/>
      <c r="EFO307"/>
      <c r="EFP307"/>
      <c r="EFQ307"/>
      <c r="EFR307"/>
      <c r="EFS307"/>
      <c r="EFT307"/>
      <c r="EFU307"/>
      <c r="EFV307"/>
      <c r="EFW307"/>
      <c r="EFX307"/>
      <c r="EFY307"/>
      <c r="EFZ307"/>
      <c r="EGA307"/>
      <c r="EGB307"/>
      <c r="EGC307"/>
      <c r="EGD307"/>
      <c r="EGE307"/>
      <c r="EGF307"/>
      <c r="EGG307"/>
      <c r="EGH307"/>
      <c r="EGI307"/>
      <c r="EGJ307"/>
      <c r="EGK307"/>
      <c r="EGL307"/>
      <c r="EGM307"/>
      <c r="EGN307"/>
      <c r="EGO307"/>
      <c r="EGP307"/>
      <c r="EGQ307"/>
      <c r="EGR307"/>
      <c r="EGS307"/>
      <c r="EGT307"/>
      <c r="EGU307"/>
      <c r="EGV307"/>
      <c r="EGW307"/>
      <c r="EGX307"/>
      <c r="EGY307"/>
      <c r="EGZ307"/>
      <c r="EHA307"/>
      <c r="EHB307"/>
      <c r="EHC307"/>
      <c r="EHD307"/>
      <c r="EHE307"/>
      <c r="EHF307"/>
      <c r="EHG307"/>
      <c r="EHH307"/>
      <c r="EHI307"/>
      <c r="EHJ307"/>
      <c r="EHK307"/>
      <c r="EHL307"/>
      <c r="EHM307"/>
      <c r="EHN307"/>
      <c r="EHO307"/>
      <c r="EHP307"/>
      <c r="EHQ307"/>
      <c r="EHR307"/>
      <c r="EHS307"/>
      <c r="EHT307"/>
      <c r="EHU307"/>
      <c r="EHV307"/>
      <c r="EHW307"/>
      <c r="EHX307"/>
      <c r="EHY307"/>
      <c r="EHZ307"/>
      <c r="EIA307"/>
      <c r="EIB307"/>
      <c r="EIC307"/>
      <c r="EID307"/>
      <c r="EIE307"/>
      <c r="EIF307"/>
      <c r="EIG307"/>
      <c r="EIH307"/>
      <c r="EII307"/>
      <c r="EIJ307"/>
      <c r="EIK307"/>
      <c r="EIL307"/>
      <c r="EIM307"/>
      <c r="EIN307"/>
      <c r="EIO307"/>
      <c r="EIP307"/>
      <c r="EIQ307"/>
      <c r="EIR307"/>
      <c r="EIS307"/>
      <c r="EIT307"/>
      <c r="EIU307"/>
      <c r="EIV307"/>
      <c r="EIW307"/>
      <c r="EIX307"/>
      <c r="EIY307"/>
      <c r="EIZ307"/>
      <c r="EJA307"/>
      <c r="EJB307"/>
      <c r="EJC307"/>
      <c r="EJD307"/>
      <c r="EJE307"/>
      <c r="EJF307"/>
      <c r="EJG307"/>
      <c r="EJH307"/>
      <c r="EJI307"/>
      <c r="EJJ307"/>
      <c r="EJK307"/>
      <c r="EJL307"/>
      <c r="EJM307"/>
      <c r="EJN307"/>
      <c r="EJO307"/>
      <c r="EJP307"/>
      <c r="EJQ307"/>
      <c r="EJR307"/>
      <c r="EJS307"/>
      <c r="EJT307"/>
      <c r="EJU307"/>
      <c r="EJV307"/>
      <c r="EJW307"/>
      <c r="EJX307"/>
      <c r="EJY307"/>
      <c r="EJZ307"/>
      <c r="EKA307"/>
      <c r="EKB307"/>
      <c r="EKC307"/>
      <c r="EKD307"/>
      <c r="EKE307"/>
      <c r="EKF307"/>
      <c r="EKG307"/>
      <c r="EKH307"/>
      <c r="EKI307"/>
      <c r="EKJ307"/>
      <c r="EKK307"/>
      <c r="EKL307"/>
      <c r="EKM307"/>
      <c r="EKN307"/>
      <c r="EKO307"/>
      <c r="EKP307"/>
      <c r="EKQ307"/>
      <c r="EKR307"/>
      <c r="EKS307"/>
      <c r="EKT307"/>
      <c r="EKU307"/>
      <c r="EKV307"/>
      <c r="EKW307"/>
      <c r="EKX307"/>
      <c r="EKY307"/>
      <c r="EKZ307"/>
      <c r="ELA307"/>
      <c r="ELB307"/>
      <c r="ELC307"/>
      <c r="ELD307"/>
      <c r="ELE307"/>
      <c r="ELF307"/>
      <c r="ELG307"/>
      <c r="ELH307"/>
      <c r="ELI307"/>
      <c r="ELJ307"/>
      <c r="ELK307"/>
      <c r="ELL307"/>
      <c r="ELM307"/>
      <c r="ELN307"/>
      <c r="ELO307"/>
      <c r="ELP307"/>
      <c r="ELQ307"/>
      <c r="ELR307"/>
      <c r="ELS307"/>
      <c r="ELT307"/>
      <c r="ELU307"/>
      <c r="ELV307"/>
      <c r="ELW307"/>
      <c r="ELX307"/>
      <c r="ELY307"/>
      <c r="ELZ307"/>
      <c r="EMA307"/>
      <c r="EMB307"/>
      <c r="EMC307"/>
      <c r="EMD307"/>
      <c r="EME307"/>
      <c r="EMF307"/>
      <c r="EMG307"/>
      <c r="EMH307"/>
      <c r="EMI307"/>
      <c r="EMJ307"/>
      <c r="EMK307"/>
      <c r="EML307"/>
      <c r="EMM307"/>
      <c r="EMN307"/>
      <c r="EMO307"/>
      <c r="EMP307"/>
      <c r="EMQ307"/>
      <c r="EMR307"/>
      <c r="EMS307"/>
      <c r="EMT307"/>
      <c r="EMU307"/>
      <c r="EMV307"/>
      <c r="EMW307"/>
      <c r="EMX307"/>
      <c r="EMY307"/>
      <c r="EMZ307"/>
      <c r="ENA307"/>
      <c r="ENB307"/>
      <c r="ENC307"/>
      <c r="END307"/>
      <c r="ENE307"/>
      <c r="ENF307"/>
      <c r="ENG307"/>
      <c r="ENH307"/>
      <c r="ENI307"/>
      <c r="ENJ307"/>
      <c r="ENK307"/>
      <c r="ENL307"/>
      <c r="ENM307"/>
      <c r="ENN307"/>
      <c r="ENO307"/>
      <c r="ENP307"/>
      <c r="ENQ307"/>
      <c r="ENR307"/>
      <c r="ENS307"/>
      <c r="ENT307"/>
      <c r="ENU307"/>
      <c r="ENV307"/>
      <c r="ENW307"/>
      <c r="ENX307"/>
      <c r="ENY307"/>
      <c r="ENZ307"/>
      <c r="EOA307"/>
      <c r="EOB307"/>
      <c r="EOC307"/>
      <c r="EOD307"/>
      <c r="EOE307"/>
      <c r="EOF307"/>
      <c r="EOG307"/>
      <c r="EOH307"/>
      <c r="EOI307"/>
      <c r="EOJ307"/>
      <c r="EOK307"/>
      <c r="EOL307"/>
      <c r="EOM307"/>
      <c r="EON307"/>
      <c r="EOO307"/>
      <c r="EOP307"/>
      <c r="EOQ307"/>
      <c r="EOR307"/>
      <c r="EOS307"/>
      <c r="EOT307"/>
      <c r="EOU307"/>
      <c r="EOV307"/>
      <c r="EOW307"/>
      <c r="EOX307"/>
      <c r="EOY307"/>
      <c r="EOZ307"/>
      <c r="EPA307"/>
      <c r="EPB307"/>
      <c r="EPC307"/>
      <c r="EPD307"/>
      <c r="EPE307"/>
      <c r="EPF307"/>
      <c r="EPG307"/>
      <c r="EPH307"/>
      <c r="EPI307"/>
      <c r="EPJ307"/>
      <c r="EPK307"/>
      <c r="EPL307"/>
      <c r="EPM307"/>
      <c r="EPN307"/>
      <c r="EPO307"/>
      <c r="EPP307"/>
      <c r="EPQ307"/>
      <c r="EPR307"/>
      <c r="EPS307"/>
      <c r="EPT307"/>
      <c r="EPU307"/>
      <c r="EPV307"/>
      <c r="EPW307"/>
      <c r="EPX307"/>
      <c r="EPY307"/>
      <c r="EPZ307"/>
      <c r="EQA307"/>
      <c r="EQB307"/>
      <c r="EQC307"/>
      <c r="EQD307"/>
      <c r="EQE307"/>
      <c r="EQF307"/>
      <c r="EQG307"/>
      <c r="EQH307"/>
      <c r="EQI307"/>
      <c r="EQJ307"/>
      <c r="EQK307"/>
      <c r="EQL307"/>
      <c r="EQM307"/>
      <c r="EQN307"/>
      <c r="EQO307"/>
      <c r="EQP307"/>
      <c r="EQQ307"/>
      <c r="EQR307"/>
      <c r="EQS307"/>
      <c r="EQT307"/>
      <c r="EQU307"/>
      <c r="EQV307"/>
      <c r="EQW307"/>
      <c r="EQX307"/>
      <c r="EQY307"/>
      <c r="EQZ307"/>
      <c r="ERA307"/>
      <c r="ERB307"/>
      <c r="ERC307"/>
      <c r="ERD307"/>
      <c r="ERE307"/>
      <c r="ERF307"/>
      <c r="ERG307"/>
      <c r="ERH307"/>
      <c r="ERI307"/>
      <c r="ERJ307"/>
      <c r="ERK307"/>
      <c r="ERL307"/>
      <c r="ERM307"/>
      <c r="ERN307"/>
      <c r="ERO307"/>
      <c r="ERP307"/>
      <c r="ERQ307"/>
      <c r="ERR307"/>
      <c r="ERS307"/>
      <c r="ERT307"/>
      <c r="ERU307"/>
      <c r="ERV307"/>
      <c r="ERW307"/>
      <c r="ERX307"/>
      <c r="ERY307"/>
      <c r="ERZ307"/>
      <c r="ESA307"/>
      <c r="ESB307"/>
      <c r="ESC307"/>
      <c r="ESD307"/>
      <c r="ESE307"/>
      <c r="ESF307"/>
      <c r="ESG307"/>
      <c r="ESH307"/>
      <c r="ESI307"/>
      <c r="ESJ307"/>
      <c r="ESK307"/>
      <c r="ESL307"/>
      <c r="ESM307"/>
      <c r="ESN307"/>
      <c r="ESO307"/>
      <c r="ESP307"/>
      <c r="ESQ307"/>
      <c r="ESR307"/>
      <c r="ESS307"/>
      <c r="EST307"/>
      <c r="ESU307"/>
      <c r="ESV307"/>
      <c r="ESW307"/>
      <c r="ESX307"/>
      <c r="ESY307"/>
      <c r="ESZ307"/>
      <c r="ETA307"/>
      <c r="ETB307"/>
      <c r="ETC307"/>
      <c r="ETD307"/>
      <c r="ETE307"/>
      <c r="ETF307"/>
      <c r="ETG307"/>
      <c r="ETH307"/>
      <c r="ETI307"/>
      <c r="ETJ307"/>
      <c r="ETK307"/>
      <c r="ETL307"/>
      <c r="ETM307"/>
      <c r="ETN307"/>
      <c r="ETO307"/>
      <c r="ETP307"/>
      <c r="ETQ307"/>
      <c r="ETR307"/>
      <c r="ETS307"/>
      <c r="ETT307"/>
      <c r="ETU307"/>
      <c r="ETV307"/>
      <c r="ETW307"/>
      <c r="ETX307"/>
      <c r="ETY307"/>
      <c r="ETZ307"/>
      <c r="EUA307"/>
      <c r="EUB307"/>
      <c r="EUC307"/>
      <c r="EUD307"/>
      <c r="EUE307"/>
      <c r="EUF307"/>
      <c r="EUG307"/>
      <c r="EUH307"/>
      <c r="EUI307"/>
      <c r="EUJ307"/>
      <c r="EUK307"/>
      <c r="EUL307"/>
      <c r="EUM307"/>
      <c r="EUN307"/>
      <c r="EUO307"/>
      <c r="EUP307"/>
      <c r="EUQ307"/>
      <c r="EUR307"/>
      <c r="EUS307"/>
      <c r="EUT307"/>
      <c r="EUU307"/>
      <c r="EUV307"/>
      <c r="EUW307"/>
      <c r="EUX307"/>
      <c r="EUY307"/>
      <c r="EUZ307"/>
      <c r="EVA307"/>
      <c r="EVB307"/>
      <c r="EVC307"/>
      <c r="EVD307"/>
      <c r="EVE307"/>
      <c r="EVF307"/>
      <c r="EVG307"/>
      <c r="EVH307"/>
      <c r="EVI307"/>
      <c r="EVJ307"/>
      <c r="EVK307"/>
      <c r="EVL307"/>
      <c r="EVM307"/>
      <c r="EVN307"/>
      <c r="EVO307"/>
      <c r="EVP307"/>
      <c r="EVQ307"/>
      <c r="EVR307"/>
      <c r="EVS307"/>
      <c r="EVT307"/>
      <c r="EVU307"/>
      <c r="EVV307"/>
      <c r="EVW307"/>
      <c r="EVX307"/>
      <c r="EVY307"/>
      <c r="EVZ307"/>
      <c r="EWA307"/>
      <c r="EWB307"/>
      <c r="EWC307"/>
      <c r="EWD307"/>
      <c r="EWE307"/>
      <c r="EWF307"/>
      <c r="EWG307"/>
      <c r="EWH307"/>
      <c r="EWI307"/>
      <c r="EWJ307"/>
      <c r="EWK307"/>
      <c r="EWL307"/>
      <c r="EWM307"/>
      <c r="EWN307"/>
      <c r="EWO307"/>
      <c r="EWP307"/>
      <c r="EWQ307"/>
      <c r="EWR307"/>
      <c r="EWS307"/>
      <c r="EWT307"/>
      <c r="EWU307"/>
      <c r="EWV307"/>
      <c r="EWW307"/>
      <c r="EWX307"/>
      <c r="EWY307"/>
      <c r="EWZ307"/>
      <c r="EXA307"/>
      <c r="EXB307"/>
      <c r="EXC307"/>
      <c r="EXD307"/>
      <c r="EXE307"/>
      <c r="EXF307"/>
      <c r="EXG307"/>
      <c r="EXH307"/>
      <c r="EXI307"/>
      <c r="EXJ307"/>
      <c r="EXK307"/>
      <c r="EXL307"/>
      <c r="EXM307"/>
      <c r="EXN307"/>
      <c r="EXO307"/>
      <c r="EXP307"/>
      <c r="EXQ307"/>
      <c r="EXR307"/>
      <c r="EXS307"/>
      <c r="EXT307"/>
      <c r="EXU307"/>
      <c r="EXV307"/>
      <c r="EXW307"/>
      <c r="EXX307"/>
      <c r="EXY307"/>
      <c r="EXZ307"/>
      <c r="EYA307"/>
      <c r="EYB307"/>
      <c r="EYC307"/>
      <c r="EYD307"/>
      <c r="EYE307"/>
      <c r="EYF307"/>
      <c r="EYG307"/>
      <c r="EYH307"/>
      <c r="EYI307"/>
      <c r="EYJ307"/>
      <c r="EYK307"/>
      <c r="EYL307"/>
      <c r="EYM307"/>
      <c r="EYN307"/>
      <c r="EYO307"/>
      <c r="EYP307"/>
      <c r="EYQ307"/>
      <c r="EYR307"/>
      <c r="EYS307"/>
      <c r="EYT307"/>
      <c r="EYU307"/>
      <c r="EYV307"/>
      <c r="EYW307"/>
      <c r="EYX307"/>
      <c r="EYY307"/>
      <c r="EYZ307"/>
      <c r="EZA307"/>
      <c r="EZB307"/>
      <c r="EZC307"/>
      <c r="EZD307"/>
      <c r="EZE307"/>
      <c r="EZF307"/>
      <c r="EZG307"/>
      <c r="EZH307"/>
      <c r="EZI307"/>
      <c r="EZJ307"/>
      <c r="EZK307"/>
      <c r="EZL307"/>
      <c r="EZM307"/>
      <c r="EZN307"/>
      <c r="EZO307"/>
      <c r="EZP307"/>
      <c r="EZQ307"/>
      <c r="EZR307"/>
      <c r="EZS307"/>
      <c r="EZT307"/>
      <c r="EZU307"/>
      <c r="EZV307"/>
      <c r="EZW307"/>
      <c r="EZX307"/>
      <c r="EZY307"/>
      <c r="EZZ307"/>
      <c r="FAA307"/>
      <c r="FAB307"/>
      <c r="FAC307"/>
      <c r="FAD307"/>
      <c r="FAE307"/>
      <c r="FAF307"/>
      <c r="FAG307"/>
      <c r="FAH307"/>
      <c r="FAI307"/>
      <c r="FAJ307"/>
      <c r="FAK307"/>
      <c r="FAL307"/>
      <c r="FAM307"/>
      <c r="FAN307"/>
      <c r="FAO307"/>
      <c r="FAP307"/>
      <c r="FAQ307"/>
      <c r="FAR307"/>
      <c r="FAS307"/>
      <c r="FAT307"/>
      <c r="FAU307"/>
      <c r="FAV307"/>
      <c r="FAW307"/>
      <c r="FAX307"/>
      <c r="FAY307"/>
      <c r="FAZ307"/>
      <c r="FBA307"/>
      <c r="FBB307"/>
      <c r="FBC307"/>
      <c r="FBD307"/>
      <c r="FBE307"/>
      <c r="FBF307"/>
      <c r="FBG307"/>
      <c r="FBH307"/>
      <c r="FBI307"/>
      <c r="FBJ307"/>
      <c r="FBK307"/>
      <c r="FBL307"/>
      <c r="FBM307"/>
      <c r="FBN307"/>
      <c r="FBO307"/>
      <c r="FBP307"/>
      <c r="FBQ307"/>
      <c r="FBR307"/>
      <c r="FBS307"/>
      <c r="FBT307"/>
      <c r="FBU307"/>
      <c r="FBV307"/>
      <c r="FBW307"/>
      <c r="FBX307"/>
      <c r="FBY307"/>
      <c r="FBZ307"/>
      <c r="FCA307"/>
      <c r="FCB307"/>
      <c r="FCC307"/>
      <c r="FCD307"/>
      <c r="FCE307"/>
      <c r="FCF307"/>
      <c r="FCG307"/>
      <c r="FCH307"/>
      <c r="FCI307"/>
      <c r="FCJ307"/>
      <c r="FCK307"/>
      <c r="FCL307"/>
      <c r="FCM307"/>
      <c r="FCN307"/>
      <c r="FCO307"/>
      <c r="FCP307"/>
      <c r="FCQ307"/>
      <c r="FCR307"/>
      <c r="FCS307"/>
      <c r="FCT307"/>
      <c r="FCU307"/>
      <c r="FCV307"/>
      <c r="FCW307"/>
      <c r="FCX307"/>
      <c r="FCY307"/>
      <c r="FCZ307"/>
      <c r="FDA307"/>
      <c r="FDB307"/>
      <c r="FDC307"/>
      <c r="FDD307"/>
      <c r="FDE307"/>
      <c r="FDF307"/>
      <c r="FDG307"/>
      <c r="FDH307"/>
      <c r="FDI307"/>
      <c r="FDJ307"/>
      <c r="FDK307"/>
      <c r="FDL307"/>
      <c r="FDM307"/>
      <c r="FDN307"/>
      <c r="FDO307"/>
      <c r="FDP307"/>
      <c r="FDQ307"/>
      <c r="FDR307"/>
      <c r="FDS307"/>
      <c r="FDT307"/>
      <c r="FDU307"/>
      <c r="FDV307"/>
      <c r="FDW307"/>
      <c r="FDX307"/>
      <c r="FDY307"/>
      <c r="FDZ307"/>
      <c r="FEA307"/>
      <c r="FEB307"/>
      <c r="FEC307"/>
      <c r="FED307"/>
      <c r="FEE307"/>
      <c r="FEF307"/>
      <c r="FEG307"/>
      <c r="FEH307"/>
      <c r="FEI307"/>
      <c r="FEJ307"/>
      <c r="FEK307"/>
      <c r="FEL307"/>
      <c r="FEM307"/>
      <c r="FEN307"/>
      <c r="FEO307"/>
      <c r="FEP307"/>
      <c r="FEQ307"/>
      <c r="FER307"/>
      <c r="FES307"/>
      <c r="FET307"/>
      <c r="FEU307"/>
      <c r="FEV307"/>
      <c r="FEW307"/>
      <c r="FEX307"/>
      <c r="FEY307"/>
      <c r="FEZ307"/>
      <c r="FFA307"/>
      <c r="FFB307"/>
      <c r="FFC307"/>
      <c r="FFD307"/>
      <c r="FFE307"/>
      <c r="FFF307"/>
      <c r="FFG307"/>
      <c r="FFH307"/>
      <c r="FFI307"/>
      <c r="FFJ307"/>
      <c r="FFK307"/>
      <c r="FFL307"/>
      <c r="FFM307"/>
      <c r="FFN307"/>
      <c r="FFO307"/>
      <c r="FFP307"/>
      <c r="FFQ307"/>
      <c r="FFR307"/>
      <c r="FFS307"/>
      <c r="FFT307"/>
      <c r="FFU307"/>
      <c r="FFV307"/>
      <c r="FFW307"/>
      <c r="FFX307"/>
      <c r="FFY307"/>
      <c r="FFZ307"/>
      <c r="FGA307"/>
      <c r="FGB307"/>
      <c r="FGC307"/>
      <c r="FGD307"/>
      <c r="FGE307"/>
      <c r="FGF307"/>
      <c r="FGG307"/>
      <c r="FGH307"/>
      <c r="FGI307"/>
      <c r="FGJ307"/>
      <c r="FGK307"/>
      <c r="FGL307"/>
      <c r="FGM307"/>
      <c r="FGN307"/>
      <c r="FGO307"/>
      <c r="FGP307"/>
      <c r="FGQ307"/>
      <c r="FGR307"/>
      <c r="FGS307"/>
      <c r="FGT307"/>
      <c r="FGU307"/>
      <c r="FGV307"/>
      <c r="FGW307"/>
      <c r="FGX307"/>
      <c r="FGY307"/>
      <c r="FGZ307"/>
      <c r="FHA307"/>
      <c r="FHB307"/>
      <c r="FHC307"/>
      <c r="FHD307"/>
      <c r="FHE307"/>
      <c r="FHF307"/>
      <c r="FHG307"/>
      <c r="FHH307"/>
      <c r="FHI307"/>
      <c r="FHJ307"/>
      <c r="FHK307"/>
      <c r="FHL307"/>
      <c r="FHM307"/>
      <c r="FHN307"/>
      <c r="FHO307"/>
      <c r="FHP307"/>
      <c r="FHQ307"/>
      <c r="FHR307"/>
      <c r="FHS307"/>
      <c r="FHT307"/>
      <c r="FHU307"/>
      <c r="FHV307"/>
      <c r="FHW307"/>
      <c r="FHX307"/>
      <c r="FHY307"/>
      <c r="FHZ307"/>
      <c r="FIA307"/>
      <c r="FIB307"/>
      <c r="FIC307"/>
      <c r="FID307"/>
      <c r="FIE307"/>
      <c r="FIF307"/>
      <c r="FIG307"/>
      <c r="FIH307"/>
      <c r="FII307"/>
      <c r="FIJ307"/>
      <c r="FIK307"/>
      <c r="FIL307"/>
      <c r="FIM307"/>
      <c r="FIN307"/>
      <c r="FIO307"/>
      <c r="FIP307"/>
      <c r="FIQ307"/>
      <c r="FIR307"/>
      <c r="FIS307"/>
      <c r="FIT307"/>
      <c r="FIU307"/>
      <c r="FIV307"/>
      <c r="FIW307"/>
      <c r="FIX307"/>
      <c r="FIY307"/>
      <c r="FIZ307"/>
      <c r="FJA307"/>
      <c r="FJB307"/>
      <c r="FJC307"/>
      <c r="FJD307"/>
      <c r="FJE307"/>
      <c r="FJF307"/>
      <c r="FJG307"/>
      <c r="FJH307"/>
      <c r="FJI307"/>
      <c r="FJJ307"/>
      <c r="FJK307"/>
      <c r="FJL307"/>
      <c r="FJM307"/>
      <c r="FJN307"/>
      <c r="FJO307"/>
      <c r="FJP307"/>
      <c r="FJQ307"/>
      <c r="FJR307"/>
      <c r="FJS307"/>
      <c r="FJT307"/>
      <c r="FJU307"/>
      <c r="FJV307"/>
      <c r="FJW307"/>
      <c r="FJX307"/>
      <c r="FJY307"/>
      <c r="FJZ307"/>
      <c r="FKA307"/>
      <c r="FKB307"/>
      <c r="FKC307"/>
      <c r="FKD307"/>
      <c r="FKE307"/>
      <c r="FKF307"/>
      <c r="FKG307"/>
      <c r="FKH307"/>
      <c r="FKI307"/>
      <c r="FKJ307"/>
      <c r="FKK307"/>
      <c r="FKL307"/>
      <c r="FKM307"/>
      <c r="FKN307"/>
      <c r="FKO307"/>
      <c r="FKP307"/>
      <c r="FKQ307"/>
      <c r="FKR307"/>
      <c r="FKS307"/>
      <c r="FKT307"/>
      <c r="FKU307"/>
      <c r="FKV307"/>
      <c r="FKW307"/>
      <c r="FKX307"/>
      <c r="FKY307"/>
      <c r="FKZ307"/>
      <c r="FLA307"/>
      <c r="FLB307"/>
      <c r="FLC307"/>
      <c r="FLD307"/>
      <c r="FLE307"/>
      <c r="FLF307"/>
      <c r="FLG307"/>
      <c r="FLH307"/>
      <c r="FLI307"/>
      <c r="FLJ307"/>
      <c r="FLK307"/>
      <c r="FLL307"/>
      <c r="FLM307"/>
      <c r="FLN307"/>
      <c r="FLO307"/>
      <c r="FLP307"/>
      <c r="FLQ307"/>
      <c r="FLR307"/>
      <c r="FLS307"/>
      <c r="FLT307"/>
      <c r="FLU307"/>
      <c r="FLV307"/>
      <c r="FLW307"/>
      <c r="FLX307"/>
      <c r="FLY307"/>
      <c r="FLZ307"/>
      <c r="FMA307"/>
      <c r="FMB307"/>
      <c r="FMC307"/>
      <c r="FMD307"/>
      <c r="FME307"/>
      <c r="FMF307"/>
      <c r="FMG307"/>
      <c r="FMH307"/>
      <c r="FMI307"/>
      <c r="FMJ307"/>
      <c r="FMK307"/>
      <c r="FML307"/>
      <c r="FMM307"/>
      <c r="FMN307"/>
      <c r="FMO307"/>
      <c r="FMP307"/>
      <c r="FMQ307"/>
      <c r="FMR307"/>
      <c r="FMS307"/>
      <c r="FMT307"/>
      <c r="FMU307"/>
      <c r="FMV307"/>
      <c r="FMW307"/>
      <c r="FMX307"/>
      <c r="FMY307"/>
      <c r="FMZ307"/>
      <c r="FNA307"/>
      <c r="FNB307"/>
      <c r="FNC307"/>
      <c r="FND307"/>
      <c r="FNE307"/>
      <c r="FNF307"/>
      <c r="FNG307"/>
      <c r="FNH307"/>
      <c r="FNI307"/>
      <c r="FNJ307"/>
      <c r="FNK307"/>
      <c r="FNL307"/>
      <c r="FNM307"/>
      <c r="FNN307"/>
      <c r="FNO307"/>
      <c r="FNP307"/>
      <c r="FNQ307"/>
      <c r="FNR307"/>
      <c r="FNS307"/>
      <c r="FNT307"/>
      <c r="FNU307"/>
      <c r="FNV307"/>
      <c r="FNW307"/>
      <c r="FNX307"/>
      <c r="FNY307"/>
      <c r="FNZ307"/>
      <c r="FOA307"/>
      <c r="FOB307"/>
      <c r="FOC307"/>
      <c r="FOD307"/>
      <c r="FOE307"/>
      <c r="FOF307"/>
      <c r="FOG307"/>
      <c r="FOH307"/>
      <c r="FOI307"/>
      <c r="FOJ307"/>
      <c r="FOK307"/>
      <c r="FOL307"/>
      <c r="FOM307"/>
      <c r="FON307"/>
      <c r="FOO307"/>
      <c r="FOP307"/>
      <c r="FOQ307"/>
      <c r="FOR307"/>
      <c r="FOS307"/>
      <c r="FOT307"/>
      <c r="FOU307"/>
      <c r="FOV307"/>
      <c r="FOW307"/>
      <c r="FOX307"/>
      <c r="FOY307"/>
      <c r="FOZ307"/>
      <c r="FPA307"/>
      <c r="FPB307"/>
      <c r="FPC307"/>
      <c r="FPD307"/>
      <c r="FPE307"/>
      <c r="FPF307"/>
      <c r="FPG307"/>
      <c r="FPH307"/>
      <c r="FPI307"/>
      <c r="FPJ307"/>
      <c r="FPK307"/>
      <c r="FPL307"/>
      <c r="FPM307"/>
      <c r="FPN307"/>
      <c r="FPO307"/>
      <c r="FPP307"/>
      <c r="FPQ307"/>
      <c r="FPR307"/>
      <c r="FPS307"/>
      <c r="FPT307"/>
      <c r="FPU307"/>
      <c r="FPV307"/>
      <c r="FPW307"/>
      <c r="FPX307"/>
      <c r="FPY307"/>
      <c r="FPZ307"/>
      <c r="FQA307"/>
      <c r="FQB307"/>
      <c r="FQC307"/>
      <c r="FQD307"/>
      <c r="FQE307"/>
      <c r="FQF307"/>
      <c r="FQG307"/>
      <c r="FQH307"/>
      <c r="FQI307"/>
      <c r="FQJ307"/>
      <c r="FQK307"/>
      <c r="FQL307"/>
      <c r="FQM307"/>
      <c r="FQN307"/>
      <c r="FQO307"/>
      <c r="FQP307"/>
      <c r="FQQ307"/>
      <c r="FQR307"/>
      <c r="FQS307"/>
      <c r="FQT307"/>
      <c r="FQU307"/>
      <c r="FQV307"/>
      <c r="FQW307"/>
      <c r="FQX307"/>
      <c r="FQY307"/>
      <c r="FQZ307"/>
      <c r="FRA307"/>
      <c r="FRB307"/>
      <c r="FRC307"/>
      <c r="FRD307"/>
      <c r="FRE307"/>
      <c r="FRF307"/>
      <c r="FRG307"/>
      <c r="FRH307"/>
      <c r="FRI307"/>
      <c r="FRJ307"/>
      <c r="FRK307"/>
      <c r="FRL307"/>
      <c r="FRM307"/>
      <c r="FRN307"/>
      <c r="FRO307"/>
      <c r="FRP307"/>
      <c r="FRQ307"/>
      <c r="FRR307"/>
      <c r="FRS307"/>
      <c r="FRT307"/>
      <c r="FRU307"/>
      <c r="FRV307"/>
      <c r="FRW307"/>
      <c r="FRX307"/>
      <c r="FRY307"/>
      <c r="FRZ307"/>
      <c r="FSA307"/>
      <c r="FSB307"/>
      <c r="FSC307"/>
      <c r="FSD307"/>
      <c r="FSE307"/>
      <c r="FSF307"/>
      <c r="FSG307"/>
      <c r="FSH307"/>
      <c r="FSI307"/>
      <c r="FSJ307"/>
      <c r="FSK307"/>
      <c r="FSL307"/>
      <c r="FSM307"/>
      <c r="FSN307"/>
      <c r="FSO307"/>
      <c r="FSP307"/>
      <c r="FSQ307"/>
      <c r="FSR307"/>
      <c r="FSS307"/>
      <c r="FST307"/>
      <c r="FSU307"/>
      <c r="FSV307"/>
      <c r="FSW307"/>
      <c r="FSX307"/>
      <c r="FSY307"/>
      <c r="FSZ307"/>
      <c r="FTA307"/>
      <c r="FTB307"/>
      <c r="FTC307"/>
      <c r="FTD307"/>
      <c r="FTE307"/>
      <c r="FTF307"/>
      <c r="FTG307"/>
      <c r="FTH307"/>
      <c r="FTI307"/>
      <c r="FTJ307"/>
      <c r="FTK307"/>
      <c r="FTL307"/>
      <c r="FTM307"/>
      <c r="FTN307"/>
      <c r="FTO307"/>
      <c r="FTP307"/>
      <c r="FTQ307"/>
      <c r="FTR307"/>
      <c r="FTS307"/>
      <c r="FTT307"/>
      <c r="FTU307"/>
      <c r="FTV307"/>
      <c r="FTW307"/>
      <c r="FTX307"/>
      <c r="FTY307"/>
      <c r="FTZ307"/>
      <c r="FUA307"/>
      <c r="FUB307"/>
      <c r="FUC307"/>
      <c r="FUD307"/>
      <c r="FUE307"/>
      <c r="FUF307"/>
      <c r="FUG307"/>
      <c r="FUH307"/>
      <c r="FUI307"/>
      <c r="FUJ307"/>
      <c r="FUK307"/>
      <c r="FUL307"/>
      <c r="FUM307"/>
      <c r="FUN307"/>
      <c r="FUO307"/>
      <c r="FUP307"/>
      <c r="FUQ307"/>
      <c r="FUR307"/>
      <c r="FUS307"/>
      <c r="FUT307"/>
      <c r="FUU307"/>
      <c r="FUV307"/>
      <c r="FUW307"/>
      <c r="FUX307"/>
      <c r="FUY307"/>
      <c r="FUZ307"/>
      <c r="FVA307"/>
      <c r="FVB307"/>
      <c r="FVC307"/>
      <c r="FVD307"/>
      <c r="FVE307"/>
      <c r="FVF307"/>
      <c r="FVG307"/>
      <c r="FVH307"/>
      <c r="FVI307"/>
      <c r="FVJ307"/>
      <c r="FVK307"/>
      <c r="FVL307"/>
      <c r="FVM307"/>
      <c r="FVN307"/>
      <c r="FVO307"/>
      <c r="FVP307"/>
      <c r="FVQ307"/>
      <c r="FVR307"/>
      <c r="FVS307"/>
      <c r="FVT307"/>
      <c r="FVU307"/>
      <c r="FVV307"/>
      <c r="FVW307"/>
      <c r="FVX307"/>
      <c r="FVY307"/>
      <c r="FVZ307"/>
      <c r="FWA307"/>
      <c r="FWB307"/>
      <c r="FWC307"/>
      <c r="FWD307"/>
      <c r="FWE307"/>
      <c r="FWF307"/>
      <c r="FWG307"/>
      <c r="FWH307"/>
      <c r="FWI307"/>
      <c r="FWJ307"/>
      <c r="FWK307"/>
      <c r="FWL307"/>
      <c r="FWM307"/>
      <c r="FWN307"/>
      <c r="FWO307"/>
      <c r="FWP307"/>
      <c r="FWQ307"/>
      <c r="FWR307"/>
      <c r="FWS307"/>
      <c r="FWT307"/>
      <c r="FWU307"/>
      <c r="FWV307"/>
      <c r="FWW307"/>
      <c r="FWX307"/>
      <c r="FWY307"/>
      <c r="FWZ307"/>
      <c r="FXA307"/>
      <c r="FXB307"/>
      <c r="FXC307"/>
      <c r="FXD307"/>
      <c r="FXE307"/>
      <c r="FXF307"/>
      <c r="FXG307"/>
      <c r="FXH307"/>
      <c r="FXI307"/>
      <c r="FXJ307"/>
      <c r="FXK307"/>
      <c r="FXL307"/>
      <c r="FXM307"/>
      <c r="FXN307"/>
      <c r="FXO307"/>
      <c r="FXP307"/>
      <c r="FXQ307"/>
      <c r="FXR307"/>
      <c r="FXS307"/>
      <c r="FXT307"/>
      <c r="FXU307"/>
      <c r="FXV307"/>
      <c r="FXW307"/>
      <c r="FXX307"/>
      <c r="FXY307"/>
      <c r="FXZ307"/>
      <c r="FYA307"/>
      <c r="FYB307"/>
      <c r="FYC307"/>
      <c r="FYD307"/>
      <c r="FYE307"/>
      <c r="FYF307"/>
      <c r="FYG307"/>
      <c r="FYH307"/>
      <c r="FYI307"/>
      <c r="FYJ307"/>
      <c r="FYK307"/>
      <c r="FYL307"/>
      <c r="FYM307"/>
      <c r="FYN307"/>
      <c r="FYO307"/>
      <c r="FYP307"/>
      <c r="FYQ307"/>
      <c r="FYR307"/>
      <c r="FYS307"/>
      <c r="FYT307"/>
      <c r="FYU307"/>
      <c r="FYV307"/>
      <c r="FYW307"/>
      <c r="FYX307"/>
      <c r="FYY307"/>
      <c r="FYZ307"/>
      <c r="FZA307"/>
      <c r="FZB307"/>
      <c r="FZC307"/>
      <c r="FZD307"/>
      <c r="FZE307"/>
      <c r="FZF307"/>
      <c r="FZG307"/>
      <c r="FZH307"/>
      <c r="FZI307"/>
      <c r="FZJ307"/>
      <c r="FZK307"/>
      <c r="FZL307"/>
      <c r="FZM307"/>
      <c r="FZN307"/>
      <c r="FZO307"/>
      <c r="FZP307"/>
      <c r="FZQ307"/>
      <c r="FZR307"/>
      <c r="FZS307"/>
      <c r="FZT307"/>
      <c r="FZU307"/>
      <c r="FZV307"/>
      <c r="FZW307"/>
      <c r="FZX307"/>
      <c r="FZY307"/>
      <c r="FZZ307"/>
      <c r="GAA307"/>
      <c r="GAB307"/>
      <c r="GAC307"/>
      <c r="GAD307"/>
      <c r="GAE307"/>
      <c r="GAF307"/>
      <c r="GAG307"/>
      <c r="GAH307"/>
      <c r="GAI307"/>
      <c r="GAJ307"/>
      <c r="GAK307"/>
      <c r="GAL307"/>
      <c r="GAM307"/>
      <c r="GAN307"/>
      <c r="GAO307"/>
      <c r="GAP307"/>
      <c r="GAQ307"/>
      <c r="GAR307"/>
      <c r="GAS307"/>
      <c r="GAT307"/>
      <c r="GAU307"/>
      <c r="GAV307"/>
      <c r="GAW307"/>
      <c r="GAX307"/>
      <c r="GAY307"/>
      <c r="GAZ307"/>
      <c r="GBA307"/>
      <c r="GBB307"/>
      <c r="GBC307"/>
      <c r="GBD307"/>
      <c r="GBE307"/>
      <c r="GBF307"/>
      <c r="GBG307"/>
      <c r="GBH307"/>
      <c r="GBI307"/>
      <c r="GBJ307"/>
      <c r="GBK307"/>
      <c r="GBL307"/>
      <c r="GBM307"/>
      <c r="GBN307"/>
      <c r="GBO307"/>
      <c r="GBP307"/>
      <c r="GBQ307"/>
      <c r="GBR307"/>
      <c r="GBS307"/>
      <c r="GBT307"/>
      <c r="GBU307"/>
      <c r="GBV307"/>
      <c r="GBW307"/>
      <c r="GBX307"/>
      <c r="GBY307"/>
      <c r="GBZ307"/>
      <c r="GCA307"/>
      <c r="GCB307"/>
      <c r="GCC307"/>
      <c r="GCD307"/>
      <c r="GCE307"/>
      <c r="GCF307"/>
      <c r="GCG307"/>
      <c r="GCH307"/>
      <c r="GCI307"/>
      <c r="GCJ307"/>
      <c r="GCK307"/>
      <c r="GCL307"/>
      <c r="GCM307"/>
      <c r="GCN307"/>
      <c r="GCO307"/>
      <c r="GCP307"/>
      <c r="GCQ307"/>
      <c r="GCR307"/>
      <c r="GCS307"/>
      <c r="GCT307"/>
      <c r="GCU307"/>
      <c r="GCV307"/>
      <c r="GCW307"/>
      <c r="GCX307"/>
      <c r="GCY307"/>
      <c r="GCZ307"/>
      <c r="GDA307"/>
      <c r="GDB307"/>
      <c r="GDC307"/>
      <c r="GDD307"/>
      <c r="GDE307"/>
      <c r="GDF307"/>
      <c r="GDG307"/>
      <c r="GDH307"/>
      <c r="GDI307"/>
      <c r="GDJ307"/>
      <c r="GDK307"/>
      <c r="GDL307"/>
      <c r="GDM307"/>
      <c r="GDN307"/>
      <c r="GDO307"/>
      <c r="GDP307"/>
      <c r="GDQ307"/>
      <c r="GDR307"/>
      <c r="GDS307"/>
      <c r="GDT307"/>
      <c r="GDU307"/>
      <c r="GDV307"/>
      <c r="GDW307"/>
      <c r="GDX307"/>
      <c r="GDY307"/>
      <c r="GDZ307"/>
      <c r="GEA307"/>
      <c r="GEB307"/>
      <c r="GEC307"/>
      <c r="GED307"/>
      <c r="GEE307"/>
      <c r="GEF307"/>
      <c r="GEG307"/>
      <c r="GEH307"/>
      <c r="GEI307"/>
      <c r="GEJ307"/>
      <c r="GEK307"/>
      <c r="GEL307"/>
      <c r="GEM307"/>
      <c r="GEN307"/>
      <c r="GEO307"/>
      <c r="GEP307"/>
      <c r="GEQ307"/>
      <c r="GER307"/>
      <c r="GES307"/>
      <c r="GET307"/>
      <c r="GEU307"/>
      <c r="GEV307"/>
      <c r="GEW307"/>
      <c r="GEX307"/>
      <c r="GEY307"/>
      <c r="GEZ307"/>
      <c r="GFA307"/>
      <c r="GFB307"/>
      <c r="GFC307"/>
      <c r="GFD307"/>
      <c r="GFE307"/>
      <c r="GFF307"/>
      <c r="GFG307"/>
      <c r="GFH307"/>
      <c r="GFI307"/>
      <c r="GFJ307"/>
      <c r="GFK307"/>
      <c r="GFL307"/>
      <c r="GFM307"/>
      <c r="GFN307"/>
      <c r="GFO307"/>
      <c r="GFP307"/>
      <c r="GFQ307"/>
      <c r="GFR307"/>
      <c r="GFS307"/>
      <c r="GFT307"/>
      <c r="GFU307"/>
      <c r="GFV307"/>
      <c r="GFW307"/>
      <c r="GFX307"/>
      <c r="GFY307"/>
      <c r="GFZ307"/>
      <c r="GGA307"/>
      <c r="GGB307"/>
      <c r="GGC307"/>
      <c r="GGD307"/>
      <c r="GGE307"/>
      <c r="GGF307"/>
      <c r="GGG307"/>
      <c r="GGH307"/>
      <c r="GGI307"/>
      <c r="GGJ307"/>
      <c r="GGK307"/>
      <c r="GGL307"/>
      <c r="GGM307"/>
      <c r="GGN307"/>
      <c r="GGO307"/>
      <c r="GGP307"/>
      <c r="GGQ307"/>
      <c r="GGR307"/>
      <c r="GGS307"/>
      <c r="GGT307"/>
      <c r="GGU307"/>
      <c r="GGV307"/>
      <c r="GGW307"/>
      <c r="GGX307"/>
      <c r="GGY307"/>
      <c r="GGZ307"/>
      <c r="GHA307"/>
      <c r="GHB307"/>
      <c r="GHC307"/>
      <c r="GHD307"/>
      <c r="GHE307"/>
      <c r="GHF307"/>
      <c r="GHG307"/>
      <c r="GHH307"/>
      <c r="GHI307"/>
      <c r="GHJ307"/>
      <c r="GHK307"/>
      <c r="GHL307"/>
      <c r="GHM307"/>
      <c r="GHN307"/>
      <c r="GHO307"/>
      <c r="GHP307"/>
      <c r="GHQ307"/>
      <c r="GHR307"/>
      <c r="GHS307"/>
      <c r="GHT307"/>
      <c r="GHU307"/>
      <c r="GHV307"/>
      <c r="GHW307"/>
      <c r="GHX307"/>
      <c r="GHY307"/>
      <c r="GHZ307"/>
      <c r="GIA307"/>
      <c r="GIB307"/>
      <c r="GIC307"/>
      <c r="GID307"/>
      <c r="GIE307"/>
      <c r="GIF307"/>
      <c r="GIG307"/>
      <c r="GIH307"/>
      <c r="GII307"/>
      <c r="GIJ307"/>
      <c r="GIK307"/>
      <c r="GIL307"/>
      <c r="GIM307"/>
      <c r="GIN307"/>
      <c r="GIO307"/>
      <c r="GIP307"/>
      <c r="GIQ307"/>
      <c r="GIR307"/>
      <c r="GIS307"/>
      <c r="GIT307"/>
      <c r="GIU307"/>
      <c r="GIV307"/>
      <c r="GIW307"/>
      <c r="GIX307"/>
      <c r="GIY307"/>
      <c r="GIZ307"/>
      <c r="GJA307"/>
      <c r="GJB307"/>
      <c r="GJC307"/>
      <c r="GJD307"/>
      <c r="GJE307"/>
      <c r="GJF307"/>
      <c r="GJG307"/>
      <c r="GJH307"/>
      <c r="GJI307"/>
      <c r="GJJ307"/>
      <c r="GJK307"/>
      <c r="GJL307"/>
      <c r="GJM307"/>
      <c r="GJN307"/>
      <c r="GJO307"/>
      <c r="GJP307"/>
      <c r="GJQ307"/>
      <c r="GJR307"/>
      <c r="GJS307"/>
      <c r="GJT307"/>
      <c r="GJU307"/>
      <c r="GJV307"/>
      <c r="GJW307"/>
      <c r="GJX307"/>
      <c r="GJY307"/>
      <c r="GJZ307"/>
      <c r="GKA307"/>
      <c r="GKB307"/>
      <c r="GKC307"/>
      <c r="GKD307"/>
      <c r="GKE307"/>
      <c r="GKF307"/>
      <c r="GKG307"/>
      <c r="GKH307"/>
      <c r="GKI307"/>
      <c r="GKJ307"/>
      <c r="GKK307"/>
      <c r="GKL307"/>
      <c r="GKM307"/>
      <c r="GKN307"/>
      <c r="GKO307"/>
      <c r="GKP307"/>
      <c r="GKQ307"/>
      <c r="GKR307"/>
      <c r="GKS307"/>
      <c r="GKT307"/>
      <c r="GKU307"/>
      <c r="GKV307"/>
      <c r="GKW307"/>
      <c r="GKX307"/>
      <c r="GKY307"/>
      <c r="GKZ307"/>
      <c r="GLA307"/>
      <c r="GLB307"/>
      <c r="GLC307"/>
      <c r="GLD307"/>
      <c r="GLE307"/>
      <c r="GLF307"/>
      <c r="GLG307"/>
      <c r="GLH307"/>
      <c r="GLI307"/>
      <c r="GLJ307"/>
      <c r="GLK307"/>
      <c r="GLL307"/>
      <c r="GLM307"/>
      <c r="GLN307"/>
      <c r="GLO307"/>
      <c r="GLP307"/>
      <c r="GLQ307"/>
      <c r="GLR307"/>
      <c r="GLS307"/>
      <c r="GLT307"/>
      <c r="GLU307"/>
      <c r="GLV307"/>
      <c r="GLW307"/>
      <c r="GLX307"/>
      <c r="GLY307"/>
      <c r="GLZ307"/>
      <c r="GMA307"/>
      <c r="GMB307"/>
      <c r="GMC307"/>
      <c r="GMD307"/>
      <c r="GME307"/>
      <c r="GMF307"/>
      <c r="GMG307"/>
      <c r="GMH307"/>
      <c r="GMI307"/>
      <c r="GMJ307"/>
      <c r="GMK307"/>
      <c r="GML307"/>
      <c r="GMM307"/>
      <c r="GMN307"/>
      <c r="GMO307"/>
      <c r="GMP307"/>
      <c r="GMQ307"/>
      <c r="GMR307"/>
      <c r="GMS307"/>
      <c r="GMT307"/>
      <c r="GMU307"/>
      <c r="GMV307"/>
      <c r="GMW307"/>
      <c r="GMX307"/>
      <c r="GMY307"/>
      <c r="GMZ307"/>
      <c r="GNA307"/>
      <c r="GNB307"/>
      <c r="GNC307"/>
      <c r="GND307"/>
      <c r="GNE307"/>
      <c r="GNF307"/>
      <c r="GNG307"/>
      <c r="GNH307"/>
      <c r="GNI307"/>
      <c r="GNJ307"/>
      <c r="GNK307"/>
      <c r="GNL307"/>
      <c r="GNM307"/>
      <c r="GNN307"/>
      <c r="GNO307"/>
      <c r="GNP307"/>
      <c r="GNQ307"/>
      <c r="GNR307"/>
      <c r="GNS307"/>
      <c r="GNT307"/>
      <c r="GNU307"/>
      <c r="GNV307"/>
      <c r="GNW307"/>
      <c r="GNX307"/>
      <c r="GNY307"/>
      <c r="GNZ307"/>
      <c r="GOA307"/>
      <c r="GOB307"/>
      <c r="GOC307"/>
      <c r="GOD307"/>
      <c r="GOE307"/>
      <c r="GOF307"/>
      <c r="GOG307"/>
      <c r="GOH307"/>
      <c r="GOI307"/>
      <c r="GOJ307"/>
      <c r="GOK307"/>
      <c r="GOL307"/>
      <c r="GOM307"/>
      <c r="GON307"/>
      <c r="GOO307"/>
      <c r="GOP307"/>
      <c r="GOQ307"/>
      <c r="GOR307"/>
      <c r="GOS307"/>
      <c r="GOT307"/>
      <c r="GOU307"/>
      <c r="GOV307"/>
      <c r="GOW307"/>
      <c r="GOX307"/>
      <c r="GOY307"/>
      <c r="GOZ307"/>
      <c r="GPA307"/>
      <c r="GPB307"/>
      <c r="GPC307"/>
      <c r="GPD307"/>
      <c r="GPE307"/>
      <c r="GPF307"/>
      <c r="GPG307"/>
      <c r="GPH307"/>
      <c r="GPI307"/>
      <c r="GPJ307"/>
      <c r="GPK307"/>
      <c r="GPL307"/>
      <c r="GPM307"/>
      <c r="GPN307"/>
      <c r="GPO307"/>
      <c r="GPP307"/>
      <c r="GPQ307"/>
      <c r="GPR307"/>
      <c r="GPS307"/>
      <c r="GPT307"/>
      <c r="GPU307"/>
      <c r="GPV307"/>
      <c r="GPW307"/>
      <c r="GPX307"/>
      <c r="GPY307"/>
      <c r="GPZ307"/>
      <c r="GQA307"/>
      <c r="GQB307"/>
      <c r="GQC307"/>
      <c r="GQD307"/>
      <c r="GQE307"/>
      <c r="GQF307"/>
      <c r="GQG307"/>
      <c r="GQH307"/>
      <c r="GQI307"/>
      <c r="GQJ307"/>
      <c r="GQK307"/>
      <c r="GQL307"/>
      <c r="GQM307"/>
      <c r="GQN307"/>
      <c r="GQO307"/>
      <c r="GQP307"/>
      <c r="GQQ307"/>
      <c r="GQR307"/>
      <c r="GQS307"/>
      <c r="GQT307"/>
      <c r="GQU307"/>
      <c r="GQV307"/>
      <c r="GQW307"/>
      <c r="GQX307"/>
      <c r="GQY307"/>
      <c r="GQZ307"/>
      <c r="GRA307"/>
      <c r="GRB307"/>
      <c r="GRC307"/>
      <c r="GRD307"/>
      <c r="GRE307"/>
      <c r="GRF307"/>
      <c r="GRG307"/>
      <c r="GRH307"/>
      <c r="GRI307"/>
      <c r="GRJ307"/>
      <c r="GRK307"/>
      <c r="GRL307"/>
      <c r="GRM307"/>
      <c r="GRN307"/>
      <c r="GRO307"/>
      <c r="GRP307"/>
      <c r="GRQ307"/>
      <c r="GRR307"/>
      <c r="GRS307"/>
      <c r="GRT307"/>
      <c r="GRU307"/>
      <c r="GRV307"/>
      <c r="GRW307"/>
      <c r="GRX307"/>
      <c r="GRY307"/>
      <c r="GRZ307"/>
      <c r="GSA307"/>
      <c r="GSB307"/>
      <c r="GSC307"/>
      <c r="GSD307"/>
      <c r="GSE307"/>
      <c r="GSF307"/>
      <c r="GSG307"/>
      <c r="GSH307"/>
      <c r="GSI307"/>
      <c r="GSJ307"/>
      <c r="GSK307"/>
      <c r="GSL307"/>
      <c r="GSM307"/>
      <c r="GSN307"/>
      <c r="GSO307"/>
      <c r="GSP307"/>
      <c r="GSQ307"/>
      <c r="GSR307"/>
      <c r="GSS307"/>
      <c r="GST307"/>
      <c r="GSU307"/>
      <c r="GSV307"/>
      <c r="GSW307"/>
      <c r="GSX307"/>
      <c r="GSY307"/>
      <c r="GSZ307"/>
      <c r="GTA307"/>
      <c r="GTB307"/>
      <c r="GTC307"/>
      <c r="GTD307"/>
      <c r="GTE307"/>
      <c r="GTF307"/>
      <c r="GTG307"/>
      <c r="GTH307"/>
      <c r="GTI307"/>
      <c r="GTJ307"/>
      <c r="GTK307"/>
      <c r="GTL307"/>
      <c r="GTM307"/>
      <c r="GTN307"/>
      <c r="GTO307"/>
      <c r="GTP307"/>
      <c r="GTQ307"/>
      <c r="GTR307"/>
      <c r="GTS307"/>
      <c r="GTT307"/>
      <c r="GTU307"/>
      <c r="GTV307"/>
      <c r="GTW307"/>
      <c r="GTX307"/>
      <c r="GTY307"/>
      <c r="GTZ307"/>
      <c r="GUA307"/>
      <c r="GUB307"/>
      <c r="GUC307"/>
      <c r="GUD307"/>
      <c r="GUE307"/>
      <c r="GUF307"/>
      <c r="GUG307"/>
      <c r="GUH307"/>
      <c r="GUI307"/>
      <c r="GUJ307"/>
      <c r="GUK307"/>
      <c r="GUL307"/>
      <c r="GUM307"/>
      <c r="GUN307"/>
      <c r="GUO307"/>
      <c r="GUP307"/>
      <c r="GUQ307"/>
      <c r="GUR307"/>
      <c r="GUS307"/>
      <c r="GUT307"/>
      <c r="GUU307"/>
      <c r="GUV307"/>
      <c r="GUW307"/>
      <c r="GUX307"/>
      <c r="GUY307"/>
      <c r="GUZ307"/>
      <c r="GVA307"/>
      <c r="GVB307"/>
      <c r="GVC307"/>
      <c r="GVD307"/>
      <c r="GVE307"/>
      <c r="GVF307"/>
      <c r="GVG307"/>
      <c r="GVH307"/>
      <c r="GVI307"/>
      <c r="GVJ307"/>
      <c r="GVK307"/>
      <c r="GVL307"/>
      <c r="GVM307"/>
      <c r="GVN307"/>
      <c r="GVO307"/>
      <c r="GVP307"/>
      <c r="GVQ307"/>
      <c r="GVR307"/>
      <c r="GVS307"/>
      <c r="GVT307"/>
      <c r="GVU307"/>
      <c r="GVV307"/>
      <c r="GVW307"/>
      <c r="GVX307"/>
      <c r="GVY307"/>
      <c r="GVZ307"/>
      <c r="GWA307"/>
      <c r="GWB307"/>
      <c r="GWC307"/>
      <c r="GWD307"/>
      <c r="GWE307"/>
      <c r="GWF307"/>
      <c r="GWG307"/>
      <c r="GWH307"/>
      <c r="GWI307"/>
      <c r="GWJ307"/>
      <c r="GWK307"/>
      <c r="GWL307"/>
      <c r="GWM307"/>
      <c r="GWN307"/>
      <c r="GWO307"/>
      <c r="GWP307"/>
      <c r="GWQ307"/>
      <c r="GWR307"/>
      <c r="GWS307"/>
      <c r="GWT307"/>
      <c r="GWU307"/>
      <c r="GWV307"/>
      <c r="GWW307"/>
      <c r="GWX307"/>
      <c r="GWY307"/>
      <c r="GWZ307"/>
      <c r="GXA307"/>
      <c r="GXB307"/>
      <c r="GXC307"/>
      <c r="GXD307"/>
      <c r="GXE307"/>
      <c r="GXF307"/>
      <c r="GXG307"/>
      <c r="GXH307"/>
      <c r="GXI307"/>
      <c r="GXJ307"/>
      <c r="GXK307"/>
      <c r="GXL307"/>
      <c r="GXM307"/>
      <c r="GXN307"/>
      <c r="GXO307"/>
      <c r="GXP307"/>
      <c r="GXQ307"/>
      <c r="GXR307"/>
      <c r="GXS307"/>
      <c r="GXT307"/>
      <c r="GXU307"/>
      <c r="GXV307"/>
      <c r="GXW307"/>
      <c r="GXX307"/>
      <c r="GXY307"/>
      <c r="GXZ307"/>
      <c r="GYA307"/>
      <c r="GYB307"/>
      <c r="GYC307"/>
      <c r="GYD307"/>
      <c r="GYE307"/>
      <c r="GYF307"/>
      <c r="GYG307"/>
      <c r="GYH307"/>
      <c r="GYI307"/>
      <c r="GYJ307"/>
      <c r="GYK307"/>
      <c r="GYL307"/>
      <c r="GYM307"/>
      <c r="GYN307"/>
      <c r="GYO307"/>
      <c r="GYP307"/>
      <c r="GYQ307"/>
      <c r="GYR307"/>
      <c r="GYS307"/>
      <c r="GYT307"/>
      <c r="GYU307"/>
      <c r="GYV307"/>
      <c r="GYW307"/>
      <c r="GYX307"/>
      <c r="GYY307"/>
      <c r="GYZ307"/>
      <c r="GZA307"/>
      <c r="GZB307"/>
      <c r="GZC307"/>
      <c r="GZD307"/>
      <c r="GZE307"/>
      <c r="GZF307"/>
      <c r="GZG307"/>
      <c r="GZH307"/>
      <c r="GZI307"/>
      <c r="GZJ307"/>
      <c r="GZK307"/>
      <c r="GZL307"/>
      <c r="GZM307"/>
      <c r="GZN307"/>
      <c r="GZO307"/>
      <c r="GZP307"/>
      <c r="GZQ307"/>
      <c r="GZR307"/>
      <c r="GZS307"/>
      <c r="GZT307"/>
      <c r="GZU307"/>
      <c r="GZV307"/>
      <c r="GZW307"/>
      <c r="GZX307"/>
      <c r="GZY307"/>
      <c r="GZZ307"/>
      <c r="HAA307"/>
      <c r="HAB307"/>
      <c r="HAC307"/>
      <c r="HAD307"/>
      <c r="HAE307"/>
      <c r="HAF307"/>
      <c r="HAG307"/>
      <c r="HAH307"/>
      <c r="HAI307"/>
      <c r="HAJ307"/>
      <c r="HAK307"/>
      <c r="HAL307"/>
      <c r="HAM307"/>
      <c r="HAN307"/>
      <c r="HAO307"/>
      <c r="HAP307"/>
      <c r="HAQ307"/>
      <c r="HAR307"/>
      <c r="HAS307"/>
      <c r="HAT307"/>
      <c r="HAU307"/>
      <c r="HAV307"/>
      <c r="HAW307"/>
      <c r="HAX307"/>
      <c r="HAY307"/>
      <c r="HAZ307"/>
      <c r="HBA307"/>
      <c r="HBB307"/>
      <c r="HBC307"/>
      <c r="HBD307"/>
      <c r="HBE307"/>
      <c r="HBF307"/>
      <c r="HBG307"/>
      <c r="HBH307"/>
      <c r="HBI307"/>
      <c r="HBJ307"/>
      <c r="HBK307"/>
      <c r="HBL307"/>
      <c r="HBM307"/>
      <c r="HBN307"/>
      <c r="HBO307"/>
      <c r="HBP307"/>
      <c r="HBQ307"/>
      <c r="HBR307"/>
      <c r="HBS307"/>
      <c r="HBT307"/>
      <c r="HBU307"/>
      <c r="HBV307"/>
      <c r="HBW307"/>
      <c r="HBX307"/>
      <c r="HBY307"/>
      <c r="HBZ307"/>
      <c r="HCA307"/>
      <c r="HCB307"/>
      <c r="HCC307"/>
      <c r="HCD307"/>
      <c r="HCE307"/>
      <c r="HCF307"/>
      <c r="HCG307"/>
      <c r="HCH307"/>
      <c r="HCI307"/>
      <c r="HCJ307"/>
      <c r="HCK307"/>
      <c r="HCL307"/>
      <c r="HCM307"/>
      <c r="HCN307"/>
      <c r="HCO307"/>
      <c r="HCP307"/>
      <c r="HCQ307"/>
      <c r="HCR307"/>
      <c r="HCS307"/>
      <c r="HCT307"/>
      <c r="HCU307"/>
      <c r="HCV307"/>
      <c r="HCW307"/>
      <c r="HCX307"/>
      <c r="HCY307"/>
      <c r="HCZ307"/>
      <c r="HDA307"/>
      <c r="HDB307"/>
      <c r="HDC307"/>
      <c r="HDD307"/>
      <c r="HDE307"/>
      <c r="HDF307"/>
      <c r="HDG307"/>
      <c r="HDH307"/>
      <c r="HDI307"/>
      <c r="HDJ307"/>
      <c r="HDK307"/>
      <c r="HDL307"/>
      <c r="HDM307"/>
      <c r="HDN307"/>
      <c r="HDO307"/>
      <c r="HDP307"/>
      <c r="HDQ307"/>
      <c r="HDR307"/>
      <c r="HDS307"/>
      <c r="HDT307"/>
      <c r="HDU307"/>
      <c r="HDV307"/>
      <c r="HDW307"/>
      <c r="HDX307"/>
      <c r="HDY307"/>
      <c r="HDZ307"/>
      <c r="HEA307"/>
      <c r="HEB307"/>
      <c r="HEC307"/>
      <c r="HED307"/>
      <c r="HEE307"/>
      <c r="HEF307"/>
      <c r="HEG307"/>
      <c r="HEH307"/>
      <c r="HEI307"/>
      <c r="HEJ307"/>
      <c r="HEK307"/>
      <c r="HEL307"/>
      <c r="HEM307"/>
      <c r="HEN307"/>
      <c r="HEO307"/>
      <c r="HEP307"/>
      <c r="HEQ307"/>
      <c r="HER307"/>
      <c r="HES307"/>
      <c r="HET307"/>
      <c r="HEU307"/>
      <c r="HEV307"/>
      <c r="HEW307"/>
      <c r="HEX307"/>
      <c r="HEY307"/>
      <c r="HEZ307"/>
      <c r="HFA307"/>
      <c r="HFB307"/>
      <c r="HFC307"/>
      <c r="HFD307"/>
      <c r="HFE307"/>
      <c r="HFF307"/>
      <c r="HFG307"/>
      <c r="HFH307"/>
      <c r="HFI307"/>
      <c r="HFJ307"/>
      <c r="HFK307"/>
      <c r="HFL307"/>
      <c r="HFM307"/>
      <c r="HFN307"/>
      <c r="HFO307"/>
      <c r="HFP307"/>
      <c r="HFQ307"/>
      <c r="HFR307"/>
      <c r="HFS307"/>
      <c r="HFT307"/>
      <c r="HFU307"/>
      <c r="HFV307"/>
      <c r="HFW307"/>
      <c r="HFX307"/>
      <c r="HFY307"/>
      <c r="HFZ307"/>
      <c r="HGA307"/>
      <c r="HGB307"/>
      <c r="HGC307"/>
      <c r="HGD307"/>
      <c r="HGE307"/>
      <c r="HGF307"/>
      <c r="HGG307"/>
      <c r="HGH307"/>
      <c r="HGI307"/>
      <c r="HGJ307"/>
      <c r="HGK307"/>
      <c r="HGL307"/>
      <c r="HGM307"/>
      <c r="HGN307"/>
      <c r="HGO307"/>
      <c r="HGP307"/>
      <c r="HGQ307"/>
      <c r="HGR307"/>
      <c r="HGS307"/>
      <c r="HGT307"/>
      <c r="HGU307"/>
      <c r="HGV307"/>
      <c r="HGW307"/>
      <c r="HGX307"/>
      <c r="HGY307"/>
      <c r="HGZ307"/>
      <c r="HHA307"/>
      <c r="HHB307"/>
      <c r="HHC307"/>
      <c r="HHD307"/>
      <c r="HHE307"/>
      <c r="HHF307"/>
      <c r="HHG307"/>
      <c r="HHH307"/>
      <c r="HHI307"/>
      <c r="HHJ307"/>
      <c r="HHK307"/>
      <c r="HHL307"/>
      <c r="HHM307"/>
      <c r="HHN307"/>
      <c r="HHO307"/>
      <c r="HHP307"/>
      <c r="HHQ307"/>
      <c r="HHR307"/>
      <c r="HHS307"/>
      <c r="HHT307"/>
      <c r="HHU307"/>
      <c r="HHV307"/>
      <c r="HHW307"/>
      <c r="HHX307"/>
      <c r="HHY307"/>
      <c r="HHZ307"/>
      <c r="HIA307"/>
      <c r="HIB307"/>
      <c r="HIC307"/>
      <c r="HID307"/>
      <c r="HIE307"/>
      <c r="HIF307"/>
      <c r="HIG307"/>
      <c r="HIH307"/>
      <c r="HII307"/>
      <c r="HIJ307"/>
      <c r="HIK307"/>
      <c r="HIL307"/>
      <c r="HIM307"/>
      <c r="HIN307"/>
      <c r="HIO307"/>
      <c r="HIP307"/>
      <c r="HIQ307"/>
      <c r="HIR307"/>
      <c r="HIS307"/>
      <c r="HIT307"/>
      <c r="HIU307"/>
      <c r="HIV307"/>
      <c r="HIW307"/>
      <c r="HIX307"/>
      <c r="HIY307"/>
      <c r="HIZ307"/>
      <c r="HJA307"/>
      <c r="HJB307"/>
      <c r="HJC307"/>
      <c r="HJD307"/>
      <c r="HJE307"/>
      <c r="HJF307"/>
      <c r="HJG307"/>
      <c r="HJH307"/>
      <c r="HJI307"/>
      <c r="HJJ307"/>
      <c r="HJK307"/>
      <c r="HJL307"/>
      <c r="HJM307"/>
      <c r="HJN307"/>
      <c r="HJO307"/>
      <c r="HJP307"/>
      <c r="HJQ307"/>
      <c r="HJR307"/>
      <c r="HJS307"/>
      <c r="HJT307"/>
      <c r="HJU307"/>
      <c r="HJV307"/>
      <c r="HJW307"/>
      <c r="HJX307"/>
      <c r="HJY307"/>
      <c r="HJZ307"/>
      <c r="HKA307"/>
      <c r="HKB307"/>
      <c r="HKC307"/>
      <c r="HKD307"/>
      <c r="HKE307"/>
      <c r="HKF307"/>
      <c r="HKG307"/>
      <c r="HKH307"/>
      <c r="HKI307"/>
      <c r="HKJ307"/>
      <c r="HKK307"/>
      <c r="HKL307"/>
      <c r="HKM307"/>
      <c r="HKN307"/>
      <c r="HKO307"/>
      <c r="HKP307"/>
      <c r="HKQ307"/>
      <c r="HKR307"/>
      <c r="HKS307"/>
      <c r="HKT307"/>
      <c r="HKU307"/>
      <c r="HKV307"/>
      <c r="HKW307"/>
      <c r="HKX307"/>
      <c r="HKY307"/>
      <c r="HKZ307"/>
      <c r="HLA307"/>
      <c r="HLB307"/>
      <c r="HLC307"/>
      <c r="HLD307"/>
      <c r="HLE307"/>
      <c r="HLF307"/>
      <c r="HLG307"/>
      <c r="HLH307"/>
      <c r="HLI307"/>
      <c r="HLJ307"/>
      <c r="HLK307"/>
      <c r="HLL307"/>
      <c r="HLM307"/>
      <c r="HLN307"/>
      <c r="HLO307"/>
      <c r="HLP307"/>
      <c r="HLQ307"/>
      <c r="HLR307"/>
      <c r="HLS307"/>
      <c r="HLT307"/>
      <c r="HLU307"/>
      <c r="HLV307"/>
      <c r="HLW307"/>
      <c r="HLX307"/>
      <c r="HLY307"/>
      <c r="HLZ307"/>
      <c r="HMA307"/>
      <c r="HMB307"/>
      <c r="HMC307"/>
      <c r="HMD307"/>
      <c r="HME307"/>
      <c r="HMF307"/>
      <c r="HMG307"/>
      <c r="HMH307"/>
      <c r="HMI307"/>
      <c r="HMJ307"/>
      <c r="HMK307"/>
      <c r="HML307"/>
      <c r="HMM307"/>
      <c r="HMN307"/>
      <c r="HMO307"/>
      <c r="HMP307"/>
      <c r="HMQ307"/>
      <c r="HMR307"/>
      <c r="HMS307"/>
      <c r="HMT307"/>
      <c r="HMU307"/>
      <c r="HMV307"/>
      <c r="HMW307"/>
      <c r="HMX307"/>
      <c r="HMY307"/>
      <c r="HMZ307"/>
      <c r="HNA307"/>
      <c r="HNB307"/>
      <c r="HNC307"/>
      <c r="HND307"/>
      <c r="HNE307"/>
      <c r="HNF307"/>
      <c r="HNG307"/>
      <c r="HNH307"/>
      <c r="HNI307"/>
      <c r="HNJ307"/>
      <c r="HNK307"/>
      <c r="HNL307"/>
      <c r="HNM307"/>
      <c r="HNN307"/>
      <c r="HNO307"/>
      <c r="HNP307"/>
      <c r="HNQ307"/>
      <c r="HNR307"/>
      <c r="HNS307"/>
      <c r="HNT307"/>
      <c r="HNU307"/>
      <c r="HNV307"/>
      <c r="HNW307"/>
      <c r="HNX307"/>
      <c r="HNY307"/>
      <c r="HNZ307"/>
      <c r="HOA307"/>
      <c r="HOB307"/>
      <c r="HOC307"/>
      <c r="HOD307"/>
      <c r="HOE307"/>
      <c r="HOF307"/>
      <c r="HOG307"/>
      <c r="HOH307"/>
      <c r="HOI307"/>
      <c r="HOJ307"/>
      <c r="HOK307"/>
      <c r="HOL307"/>
      <c r="HOM307"/>
      <c r="HON307"/>
      <c r="HOO307"/>
      <c r="HOP307"/>
      <c r="HOQ307"/>
      <c r="HOR307"/>
      <c r="HOS307"/>
      <c r="HOT307"/>
      <c r="HOU307"/>
      <c r="HOV307"/>
      <c r="HOW307"/>
      <c r="HOX307"/>
      <c r="HOY307"/>
      <c r="HOZ307"/>
      <c r="HPA307"/>
      <c r="HPB307"/>
      <c r="HPC307"/>
      <c r="HPD307"/>
      <c r="HPE307"/>
      <c r="HPF307"/>
      <c r="HPG307"/>
      <c r="HPH307"/>
      <c r="HPI307"/>
      <c r="HPJ307"/>
      <c r="HPK307"/>
      <c r="HPL307"/>
      <c r="HPM307"/>
      <c r="HPN307"/>
      <c r="HPO307"/>
      <c r="HPP307"/>
      <c r="HPQ307"/>
      <c r="HPR307"/>
      <c r="HPS307"/>
      <c r="HPT307"/>
      <c r="HPU307"/>
      <c r="HPV307"/>
      <c r="HPW307"/>
      <c r="HPX307"/>
      <c r="HPY307"/>
      <c r="HPZ307"/>
      <c r="HQA307"/>
      <c r="HQB307"/>
      <c r="HQC307"/>
      <c r="HQD307"/>
      <c r="HQE307"/>
      <c r="HQF307"/>
      <c r="HQG307"/>
      <c r="HQH307"/>
      <c r="HQI307"/>
      <c r="HQJ307"/>
      <c r="HQK307"/>
      <c r="HQL307"/>
      <c r="HQM307"/>
      <c r="HQN307"/>
      <c r="HQO307"/>
      <c r="HQP307"/>
      <c r="HQQ307"/>
      <c r="HQR307"/>
      <c r="HQS307"/>
      <c r="HQT307"/>
      <c r="HQU307"/>
      <c r="HQV307"/>
      <c r="HQW307"/>
      <c r="HQX307"/>
      <c r="HQY307"/>
      <c r="HQZ307"/>
      <c r="HRA307"/>
      <c r="HRB307"/>
      <c r="HRC307"/>
      <c r="HRD307"/>
      <c r="HRE307"/>
      <c r="HRF307"/>
      <c r="HRG307"/>
      <c r="HRH307"/>
      <c r="HRI307"/>
      <c r="HRJ307"/>
      <c r="HRK307"/>
      <c r="HRL307"/>
      <c r="HRM307"/>
      <c r="HRN307"/>
      <c r="HRO307"/>
      <c r="HRP307"/>
      <c r="HRQ307"/>
      <c r="HRR307"/>
      <c r="HRS307"/>
      <c r="HRT307"/>
      <c r="HRU307"/>
      <c r="HRV307"/>
      <c r="HRW307"/>
      <c r="HRX307"/>
      <c r="HRY307"/>
      <c r="HRZ307"/>
      <c r="HSA307"/>
      <c r="HSB307"/>
      <c r="HSC307"/>
      <c r="HSD307"/>
      <c r="HSE307"/>
      <c r="HSF307"/>
      <c r="HSG307"/>
      <c r="HSH307"/>
      <c r="HSI307"/>
      <c r="HSJ307"/>
      <c r="HSK307"/>
      <c r="HSL307"/>
      <c r="HSM307"/>
      <c r="HSN307"/>
      <c r="HSO307"/>
      <c r="HSP307"/>
      <c r="HSQ307"/>
      <c r="HSR307"/>
      <c r="HSS307"/>
      <c r="HST307"/>
      <c r="HSU307"/>
      <c r="HSV307"/>
      <c r="HSW307"/>
      <c r="HSX307"/>
      <c r="HSY307"/>
      <c r="HSZ307"/>
      <c r="HTA307"/>
      <c r="HTB307"/>
      <c r="HTC307"/>
      <c r="HTD307"/>
      <c r="HTE307"/>
      <c r="HTF307"/>
      <c r="HTG307"/>
      <c r="HTH307"/>
      <c r="HTI307"/>
      <c r="HTJ307"/>
      <c r="HTK307"/>
      <c r="HTL307"/>
      <c r="HTM307"/>
      <c r="HTN307"/>
      <c r="HTO307"/>
      <c r="HTP307"/>
      <c r="HTQ307"/>
      <c r="HTR307"/>
      <c r="HTS307"/>
      <c r="HTT307"/>
      <c r="HTU307"/>
      <c r="HTV307"/>
      <c r="HTW307"/>
      <c r="HTX307"/>
      <c r="HTY307"/>
      <c r="HTZ307"/>
      <c r="HUA307"/>
      <c r="HUB307"/>
      <c r="HUC307"/>
      <c r="HUD307"/>
      <c r="HUE307"/>
      <c r="HUF307"/>
      <c r="HUG307"/>
      <c r="HUH307"/>
      <c r="HUI307"/>
      <c r="HUJ307"/>
      <c r="HUK307"/>
      <c r="HUL307"/>
      <c r="HUM307"/>
      <c r="HUN307"/>
      <c r="HUO307"/>
      <c r="HUP307"/>
      <c r="HUQ307"/>
      <c r="HUR307"/>
      <c r="HUS307"/>
      <c r="HUT307"/>
      <c r="HUU307"/>
      <c r="HUV307"/>
      <c r="HUW307"/>
      <c r="HUX307"/>
      <c r="HUY307"/>
      <c r="HUZ307"/>
      <c r="HVA307"/>
      <c r="HVB307"/>
      <c r="HVC307"/>
      <c r="HVD307"/>
      <c r="HVE307"/>
      <c r="HVF307"/>
      <c r="HVG307"/>
      <c r="HVH307"/>
      <c r="HVI307"/>
      <c r="HVJ307"/>
      <c r="HVK307"/>
      <c r="HVL307"/>
      <c r="HVM307"/>
      <c r="HVN307"/>
      <c r="HVO307"/>
      <c r="HVP307"/>
      <c r="HVQ307"/>
      <c r="HVR307"/>
      <c r="HVS307"/>
      <c r="HVT307"/>
      <c r="HVU307"/>
      <c r="HVV307"/>
      <c r="HVW307"/>
      <c r="HVX307"/>
      <c r="HVY307"/>
      <c r="HVZ307"/>
      <c r="HWA307"/>
      <c r="HWB307"/>
      <c r="HWC307"/>
      <c r="HWD307"/>
      <c r="HWE307"/>
      <c r="HWF307"/>
      <c r="HWG307"/>
      <c r="HWH307"/>
      <c r="HWI307"/>
      <c r="HWJ307"/>
      <c r="HWK307"/>
      <c r="HWL307"/>
      <c r="HWM307"/>
      <c r="HWN307"/>
      <c r="HWO307"/>
      <c r="HWP307"/>
      <c r="HWQ307"/>
      <c r="HWR307"/>
      <c r="HWS307"/>
      <c r="HWT307"/>
      <c r="HWU307"/>
      <c r="HWV307"/>
      <c r="HWW307"/>
      <c r="HWX307"/>
      <c r="HWY307"/>
      <c r="HWZ307"/>
      <c r="HXA307"/>
      <c r="HXB307"/>
      <c r="HXC307"/>
      <c r="HXD307"/>
      <c r="HXE307"/>
      <c r="HXF307"/>
      <c r="HXG307"/>
      <c r="HXH307"/>
      <c r="HXI307"/>
      <c r="HXJ307"/>
      <c r="HXK307"/>
      <c r="HXL307"/>
      <c r="HXM307"/>
      <c r="HXN307"/>
      <c r="HXO307"/>
      <c r="HXP307"/>
      <c r="HXQ307"/>
      <c r="HXR307"/>
      <c r="HXS307"/>
      <c r="HXT307"/>
      <c r="HXU307"/>
      <c r="HXV307"/>
      <c r="HXW307"/>
      <c r="HXX307"/>
      <c r="HXY307"/>
      <c r="HXZ307"/>
      <c r="HYA307"/>
      <c r="HYB307"/>
      <c r="HYC307"/>
      <c r="HYD307"/>
      <c r="HYE307"/>
      <c r="HYF307"/>
      <c r="HYG307"/>
      <c r="HYH307"/>
      <c r="HYI307"/>
      <c r="HYJ307"/>
      <c r="HYK307"/>
      <c r="HYL307"/>
      <c r="HYM307"/>
      <c r="HYN307"/>
      <c r="HYO307"/>
      <c r="HYP307"/>
      <c r="HYQ307"/>
      <c r="HYR307"/>
      <c r="HYS307"/>
      <c r="HYT307"/>
      <c r="HYU307"/>
      <c r="HYV307"/>
      <c r="HYW307"/>
      <c r="HYX307"/>
      <c r="HYY307"/>
      <c r="HYZ307"/>
      <c r="HZA307"/>
      <c r="HZB307"/>
      <c r="HZC307"/>
      <c r="HZD307"/>
      <c r="HZE307"/>
      <c r="HZF307"/>
      <c r="HZG307"/>
      <c r="HZH307"/>
      <c r="HZI307"/>
      <c r="HZJ307"/>
      <c r="HZK307"/>
      <c r="HZL307"/>
      <c r="HZM307"/>
      <c r="HZN307"/>
      <c r="HZO307"/>
      <c r="HZP307"/>
      <c r="HZQ307"/>
      <c r="HZR307"/>
      <c r="HZS307"/>
      <c r="HZT307"/>
      <c r="HZU307"/>
      <c r="HZV307"/>
      <c r="HZW307"/>
      <c r="HZX307"/>
      <c r="HZY307"/>
      <c r="HZZ307"/>
      <c r="IAA307"/>
      <c r="IAB307"/>
      <c r="IAC307"/>
      <c r="IAD307"/>
      <c r="IAE307"/>
      <c r="IAF307"/>
      <c r="IAG307"/>
      <c r="IAH307"/>
      <c r="IAI307"/>
      <c r="IAJ307"/>
      <c r="IAK307"/>
      <c r="IAL307"/>
      <c r="IAM307"/>
      <c r="IAN307"/>
      <c r="IAO307"/>
      <c r="IAP307"/>
      <c r="IAQ307"/>
      <c r="IAR307"/>
      <c r="IAS307"/>
      <c r="IAT307"/>
      <c r="IAU307"/>
      <c r="IAV307"/>
      <c r="IAW307"/>
      <c r="IAX307"/>
      <c r="IAY307"/>
      <c r="IAZ307"/>
      <c r="IBA307"/>
      <c r="IBB307"/>
      <c r="IBC307"/>
      <c r="IBD307"/>
      <c r="IBE307"/>
      <c r="IBF307"/>
      <c r="IBG307"/>
      <c r="IBH307"/>
      <c r="IBI307"/>
      <c r="IBJ307"/>
      <c r="IBK307"/>
      <c r="IBL307"/>
      <c r="IBM307"/>
      <c r="IBN307"/>
      <c r="IBO307"/>
      <c r="IBP307"/>
      <c r="IBQ307"/>
      <c r="IBR307"/>
      <c r="IBS307"/>
      <c r="IBT307"/>
      <c r="IBU307"/>
      <c r="IBV307"/>
      <c r="IBW307"/>
      <c r="IBX307"/>
      <c r="IBY307"/>
      <c r="IBZ307"/>
      <c r="ICA307"/>
      <c r="ICB307"/>
      <c r="ICC307"/>
      <c r="ICD307"/>
      <c r="ICE307"/>
      <c r="ICF307"/>
      <c r="ICG307"/>
      <c r="ICH307"/>
      <c r="ICI307"/>
      <c r="ICJ307"/>
      <c r="ICK307"/>
      <c r="ICL307"/>
      <c r="ICM307"/>
      <c r="ICN307"/>
      <c r="ICO307"/>
      <c r="ICP307"/>
      <c r="ICQ307"/>
      <c r="ICR307"/>
      <c r="ICS307"/>
      <c r="ICT307"/>
      <c r="ICU307"/>
      <c r="ICV307"/>
      <c r="ICW307"/>
      <c r="ICX307"/>
      <c r="ICY307"/>
      <c r="ICZ307"/>
      <c r="IDA307"/>
      <c r="IDB307"/>
      <c r="IDC307"/>
      <c r="IDD307"/>
      <c r="IDE307"/>
      <c r="IDF307"/>
      <c r="IDG307"/>
      <c r="IDH307"/>
      <c r="IDI307"/>
      <c r="IDJ307"/>
      <c r="IDK307"/>
      <c r="IDL307"/>
      <c r="IDM307"/>
      <c r="IDN307"/>
      <c r="IDO307"/>
      <c r="IDP307"/>
      <c r="IDQ307"/>
      <c r="IDR307"/>
      <c r="IDS307"/>
      <c r="IDT307"/>
      <c r="IDU307"/>
      <c r="IDV307"/>
      <c r="IDW307"/>
      <c r="IDX307"/>
      <c r="IDY307"/>
      <c r="IDZ307"/>
      <c r="IEA307"/>
      <c r="IEB307"/>
      <c r="IEC307"/>
      <c r="IED307"/>
      <c r="IEE307"/>
      <c r="IEF307"/>
      <c r="IEG307"/>
      <c r="IEH307"/>
      <c r="IEI307"/>
      <c r="IEJ307"/>
      <c r="IEK307"/>
      <c r="IEL307"/>
      <c r="IEM307"/>
      <c r="IEN307"/>
      <c r="IEO307"/>
      <c r="IEP307"/>
      <c r="IEQ307"/>
      <c r="IER307"/>
      <c r="IES307"/>
      <c r="IET307"/>
      <c r="IEU307"/>
      <c r="IEV307"/>
      <c r="IEW307"/>
      <c r="IEX307"/>
      <c r="IEY307"/>
      <c r="IEZ307"/>
      <c r="IFA307"/>
      <c r="IFB307"/>
      <c r="IFC307"/>
      <c r="IFD307"/>
      <c r="IFE307"/>
      <c r="IFF307"/>
      <c r="IFG307"/>
      <c r="IFH307"/>
      <c r="IFI307"/>
      <c r="IFJ307"/>
      <c r="IFK307"/>
      <c r="IFL307"/>
      <c r="IFM307"/>
      <c r="IFN307"/>
      <c r="IFO307"/>
      <c r="IFP307"/>
      <c r="IFQ307"/>
      <c r="IFR307"/>
      <c r="IFS307"/>
      <c r="IFT307"/>
      <c r="IFU307"/>
      <c r="IFV307"/>
      <c r="IFW307"/>
      <c r="IFX307"/>
      <c r="IFY307"/>
      <c r="IFZ307"/>
      <c r="IGA307"/>
      <c r="IGB307"/>
      <c r="IGC307"/>
      <c r="IGD307"/>
      <c r="IGE307"/>
      <c r="IGF307"/>
      <c r="IGG307"/>
      <c r="IGH307"/>
      <c r="IGI307"/>
      <c r="IGJ307"/>
      <c r="IGK307"/>
      <c r="IGL307"/>
      <c r="IGM307"/>
      <c r="IGN307"/>
      <c r="IGO307"/>
      <c r="IGP307"/>
      <c r="IGQ307"/>
      <c r="IGR307"/>
      <c r="IGS307"/>
      <c r="IGT307"/>
      <c r="IGU307"/>
      <c r="IGV307"/>
      <c r="IGW307"/>
      <c r="IGX307"/>
      <c r="IGY307"/>
      <c r="IGZ307"/>
      <c r="IHA307"/>
      <c r="IHB307"/>
      <c r="IHC307"/>
      <c r="IHD307"/>
      <c r="IHE307"/>
      <c r="IHF307"/>
      <c r="IHG307"/>
      <c r="IHH307"/>
      <c r="IHI307"/>
      <c r="IHJ307"/>
      <c r="IHK307"/>
      <c r="IHL307"/>
      <c r="IHM307"/>
      <c r="IHN307"/>
      <c r="IHO307"/>
      <c r="IHP307"/>
      <c r="IHQ307"/>
      <c r="IHR307"/>
      <c r="IHS307"/>
      <c r="IHT307"/>
      <c r="IHU307"/>
      <c r="IHV307"/>
      <c r="IHW307"/>
      <c r="IHX307"/>
      <c r="IHY307"/>
      <c r="IHZ307"/>
      <c r="IIA307"/>
      <c r="IIB307"/>
      <c r="IIC307"/>
      <c r="IID307"/>
      <c r="IIE307"/>
      <c r="IIF307"/>
      <c r="IIG307"/>
      <c r="IIH307"/>
      <c r="III307"/>
      <c r="IIJ307"/>
      <c r="IIK307"/>
      <c r="IIL307"/>
      <c r="IIM307"/>
      <c r="IIN307"/>
      <c r="IIO307"/>
      <c r="IIP307"/>
      <c r="IIQ307"/>
      <c r="IIR307"/>
      <c r="IIS307"/>
      <c r="IIT307"/>
      <c r="IIU307"/>
      <c r="IIV307"/>
      <c r="IIW307"/>
      <c r="IIX307"/>
      <c r="IIY307"/>
      <c r="IIZ307"/>
      <c r="IJA307"/>
      <c r="IJB307"/>
      <c r="IJC307"/>
      <c r="IJD307"/>
      <c r="IJE307"/>
      <c r="IJF307"/>
      <c r="IJG307"/>
      <c r="IJH307"/>
      <c r="IJI307"/>
      <c r="IJJ307"/>
      <c r="IJK307"/>
      <c r="IJL307"/>
      <c r="IJM307"/>
      <c r="IJN307"/>
      <c r="IJO307"/>
      <c r="IJP307"/>
      <c r="IJQ307"/>
      <c r="IJR307"/>
      <c r="IJS307"/>
      <c r="IJT307"/>
      <c r="IJU307"/>
      <c r="IJV307"/>
      <c r="IJW307"/>
      <c r="IJX307"/>
      <c r="IJY307"/>
      <c r="IJZ307"/>
      <c r="IKA307"/>
      <c r="IKB307"/>
      <c r="IKC307"/>
      <c r="IKD307"/>
      <c r="IKE307"/>
      <c r="IKF307"/>
      <c r="IKG307"/>
      <c r="IKH307"/>
      <c r="IKI307"/>
      <c r="IKJ307"/>
      <c r="IKK307"/>
      <c r="IKL307"/>
      <c r="IKM307"/>
      <c r="IKN307"/>
      <c r="IKO307"/>
      <c r="IKP307"/>
      <c r="IKQ307"/>
      <c r="IKR307"/>
      <c r="IKS307"/>
      <c r="IKT307"/>
      <c r="IKU307"/>
      <c r="IKV307"/>
      <c r="IKW307"/>
      <c r="IKX307"/>
      <c r="IKY307"/>
      <c r="IKZ307"/>
      <c r="ILA307"/>
      <c r="ILB307"/>
      <c r="ILC307"/>
      <c r="ILD307"/>
      <c r="ILE307"/>
      <c r="ILF307"/>
      <c r="ILG307"/>
      <c r="ILH307"/>
      <c r="ILI307"/>
      <c r="ILJ307"/>
      <c r="ILK307"/>
      <c r="ILL307"/>
      <c r="ILM307"/>
      <c r="ILN307"/>
      <c r="ILO307"/>
      <c r="ILP307"/>
      <c r="ILQ307"/>
      <c r="ILR307"/>
      <c r="ILS307"/>
      <c r="ILT307"/>
      <c r="ILU307"/>
      <c r="ILV307"/>
      <c r="ILW307"/>
      <c r="ILX307"/>
      <c r="ILY307"/>
      <c r="ILZ307"/>
      <c r="IMA307"/>
      <c r="IMB307"/>
      <c r="IMC307"/>
      <c r="IMD307"/>
      <c r="IME307"/>
      <c r="IMF307"/>
      <c r="IMG307"/>
      <c r="IMH307"/>
      <c r="IMI307"/>
      <c r="IMJ307"/>
      <c r="IMK307"/>
      <c r="IML307"/>
      <c r="IMM307"/>
      <c r="IMN307"/>
      <c r="IMO307"/>
      <c r="IMP307"/>
      <c r="IMQ307"/>
      <c r="IMR307"/>
      <c r="IMS307"/>
      <c r="IMT307"/>
      <c r="IMU307"/>
      <c r="IMV307"/>
      <c r="IMW307"/>
      <c r="IMX307"/>
      <c r="IMY307"/>
      <c r="IMZ307"/>
      <c r="INA307"/>
      <c r="INB307"/>
      <c r="INC307"/>
      <c r="IND307"/>
      <c r="INE307"/>
      <c r="INF307"/>
      <c r="ING307"/>
      <c r="INH307"/>
      <c r="INI307"/>
      <c r="INJ307"/>
      <c r="INK307"/>
      <c r="INL307"/>
      <c r="INM307"/>
      <c r="INN307"/>
      <c r="INO307"/>
      <c r="INP307"/>
      <c r="INQ307"/>
      <c r="INR307"/>
      <c r="INS307"/>
      <c r="INT307"/>
      <c r="INU307"/>
      <c r="INV307"/>
      <c r="INW307"/>
      <c r="INX307"/>
      <c r="INY307"/>
      <c r="INZ307"/>
      <c r="IOA307"/>
      <c r="IOB307"/>
      <c r="IOC307"/>
      <c r="IOD307"/>
      <c r="IOE307"/>
      <c r="IOF307"/>
      <c r="IOG307"/>
      <c r="IOH307"/>
      <c r="IOI307"/>
      <c r="IOJ307"/>
      <c r="IOK307"/>
      <c r="IOL307"/>
      <c r="IOM307"/>
      <c r="ION307"/>
      <c r="IOO307"/>
      <c r="IOP307"/>
      <c r="IOQ307"/>
      <c r="IOR307"/>
      <c r="IOS307"/>
      <c r="IOT307"/>
      <c r="IOU307"/>
      <c r="IOV307"/>
      <c r="IOW307"/>
      <c r="IOX307"/>
      <c r="IOY307"/>
      <c r="IOZ307"/>
      <c r="IPA307"/>
      <c r="IPB307"/>
      <c r="IPC307"/>
      <c r="IPD307"/>
      <c r="IPE307"/>
      <c r="IPF307"/>
      <c r="IPG307"/>
      <c r="IPH307"/>
      <c r="IPI307"/>
      <c r="IPJ307"/>
      <c r="IPK307"/>
      <c r="IPL307"/>
      <c r="IPM307"/>
      <c r="IPN307"/>
      <c r="IPO307"/>
      <c r="IPP307"/>
      <c r="IPQ307"/>
      <c r="IPR307"/>
      <c r="IPS307"/>
      <c r="IPT307"/>
      <c r="IPU307"/>
      <c r="IPV307"/>
      <c r="IPW307"/>
      <c r="IPX307"/>
      <c r="IPY307"/>
      <c r="IPZ307"/>
      <c r="IQA307"/>
      <c r="IQB307"/>
      <c r="IQC307"/>
      <c r="IQD307"/>
      <c r="IQE307"/>
      <c r="IQF307"/>
      <c r="IQG307"/>
      <c r="IQH307"/>
      <c r="IQI307"/>
      <c r="IQJ307"/>
      <c r="IQK307"/>
      <c r="IQL307"/>
      <c r="IQM307"/>
      <c r="IQN307"/>
      <c r="IQO307"/>
      <c r="IQP307"/>
      <c r="IQQ307"/>
      <c r="IQR307"/>
      <c r="IQS307"/>
      <c r="IQT307"/>
      <c r="IQU307"/>
      <c r="IQV307"/>
      <c r="IQW307"/>
      <c r="IQX307"/>
      <c r="IQY307"/>
      <c r="IQZ307"/>
      <c r="IRA307"/>
      <c r="IRB307"/>
      <c r="IRC307"/>
      <c r="IRD307"/>
      <c r="IRE307"/>
      <c r="IRF307"/>
      <c r="IRG307"/>
      <c r="IRH307"/>
      <c r="IRI307"/>
      <c r="IRJ307"/>
      <c r="IRK307"/>
      <c r="IRL307"/>
      <c r="IRM307"/>
      <c r="IRN307"/>
      <c r="IRO307"/>
      <c r="IRP307"/>
      <c r="IRQ307"/>
      <c r="IRR307"/>
      <c r="IRS307"/>
      <c r="IRT307"/>
      <c r="IRU307"/>
      <c r="IRV307"/>
      <c r="IRW307"/>
      <c r="IRX307"/>
      <c r="IRY307"/>
      <c r="IRZ307"/>
      <c r="ISA307"/>
      <c r="ISB307"/>
      <c r="ISC307"/>
      <c r="ISD307"/>
      <c r="ISE307"/>
      <c r="ISF307"/>
      <c r="ISG307"/>
      <c r="ISH307"/>
      <c r="ISI307"/>
      <c r="ISJ307"/>
      <c r="ISK307"/>
      <c r="ISL307"/>
      <c r="ISM307"/>
      <c r="ISN307"/>
      <c r="ISO307"/>
      <c r="ISP307"/>
      <c r="ISQ307"/>
      <c r="ISR307"/>
      <c r="ISS307"/>
      <c r="IST307"/>
      <c r="ISU307"/>
      <c r="ISV307"/>
      <c r="ISW307"/>
      <c r="ISX307"/>
      <c r="ISY307"/>
      <c r="ISZ307"/>
      <c r="ITA307"/>
      <c r="ITB307"/>
      <c r="ITC307"/>
      <c r="ITD307"/>
      <c r="ITE307"/>
      <c r="ITF307"/>
      <c r="ITG307"/>
      <c r="ITH307"/>
      <c r="ITI307"/>
      <c r="ITJ307"/>
      <c r="ITK307"/>
      <c r="ITL307"/>
      <c r="ITM307"/>
      <c r="ITN307"/>
      <c r="ITO307"/>
      <c r="ITP307"/>
      <c r="ITQ307"/>
      <c r="ITR307"/>
      <c r="ITS307"/>
      <c r="ITT307"/>
      <c r="ITU307"/>
      <c r="ITV307"/>
      <c r="ITW307"/>
      <c r="ITX307"/>
      <c r="ITY307"/>
      <c r="ITZ307"/>
      <c r="IUA307"/>
      <c r="IUB307"/>
      <c r="IUC307"/>
      <c r="IUD307"/>
      <c r="IUE307"/>
      <c r="IUF307"/>
      <c r="IUG307"/>
      <c r="IUH307"/>
      <c r="IUI307"/>
      <c r="IUJ307"/>
      <c r="IUK307"/>
      <c r="IUL307"/>
      <c r="IUM307"/>
      <c r="IUN307"/>
      <c r="IUO307"/>
      <c r="IUP307"/>
      <c r="IUQ307"/>
      <c r="IUR307"/>
      <c r="IUS307"/>
      <c r="IUT307"/>
      <c r="IUU307"/>
      <c r="IUV307"/>
      <c r="IUW307"/>
      <c r="IUX307"/>
      <c r="IUY307"/>
      <c r="IUZ307"/>
      <c r="IVA307"/>
      <c r="IVB307"/>
      <c r="IVC307"/>
      <c r="IVD307"/>
      <c r="IVE307"/>
      <c r="IVF307"/>
      <c r="IVG307"/>
      <c r="IVH307"/>
      <c r="IVI307"/>
      <c r="IVJ307"/>
      <c r="IVK307"/>
      <c r="IVL307"/>
      <c r="IVM307"/>
      <c r="IVN307"/>
      <c r="IVO307"/>
      <c r="IVP307"/>
      <c r="IVQ307"/>
      <c r="IVR307"/>
      <c r="IVS307"/>
      <c r="IVT307"/>
      <c r="IVU307"/>
      <c r="IVV307"/>
      <c r="IVW307"/>
      <c r="IVX307"/>
      <c r="IVY307"/>
      <c r="IVZ307"/>
      <c r="IWA307"/>
      <c r="IWB307"/>
      <c r="IWC307"/>
      <c r="IWD307"/>
      <c r="IWE307"/>
      <c r="IWF307"/>
      <c r="IWG307"/>
      <c r="IWH307"/>
      <c r="IWI307"/>
      <c r="IWJ307"/>
      <c r="IWK307"/>
      <c r="IWL307"/>
      <c r="IWM307"/>
      <c r="IWN307"/>
      <c r="IWO307"/>
      <c r="IWP307"/>
      <c r="IWQ307"/>
      <c r="IWR307"/>
      <c r="IWS307"/>
      <c r="IWT307"/>
      <c r="IWU307"/>
      <c r="IWV307"/>
      <c r="IWW307"/>
      <c r="IWX307"/>
      <c r="IWY307"/>
      <c r="IWZ307"/>
      <c r="IXA307"/>
      <c r="IXB307"/>
      <c r="IXC307"/>
      <c r="IXD307"/>
      <c r="IXE307"/>
      <c r="IXF307"/>
      <c r="IXG307"/>
      <c r="IXH307"/>
      <c r="IXI307"/>
      <c r="IXJ307"/>
      <c r="IXK307"/>
      <c r="IXL307"/>
      <c r="IXM307"/>
      <c r="IXN307"/>
      <c r="IXO307"/>
      <c r="IXP307"/>
      <c r="IXQ307"/>
      <c r="IXR307"/>
      <c r="IXS307"/>
      <c r="IXT307"/>
      <c r="IXU307"/>
      <c r="IXV307"/>
      <c r="IXW307"/>
      <c r="IXX307"/>
      <c r="IXY307"/>
      <c r="IXZ307"/>
      <c r="IYA307"/>
      <c r="IYB307"/>
      <c r="IYC307"/>
      <c r="IYD307"/>
      <c r="IYE307"/>
      <c r="IYF307"/>
      <c r="IYG307"/>
      <c r="IYH307"/>
      <c r="IYI307"/>
      <c r="IYJ307"/>
      <c r="IYK307"/>
      <c r="IYL307"/>
      <c r="IYM307"/>
      <c r="IYN307"/>
      <c r="IYO307"/>
      <c r="IYP307"/>
      <c r="IYQ307"/>
      <c r="IYR307"/>
      <c r="IYS307"/>
      <c r="IYT307"/>
      <c r="IYU307"/>
      <c r="IYV307"/>
      <c r="IYW307"/>
      <c r="IYX307"/>
      <c r="IYY307"/>
      <c r="IYZ307"/>
      <c r="IZA307"/>
      <c r="IZB307"/>
      <c r="IZC307"/>
      <c r="IZD307"/>
      <c r="IZE307"/>
      <c r="IZF307"/>
      <c r="IZG307"/>
      <c r="IZH307"/>
      <c r="IZI307"/>
      <c r="IZJ307"/>
      <c r="IZK307"/>
      <c r="IZL307"/>
      <c r="IZM307"/>
      <c r="IZN307"/>
      <c r="IZO307"/>
      <c r="IZP307"/>
      <c r="IZQ307"/>
      <c r="IZR307"/>
      <c r="IZS307"/>
      <c r="IZT307"/>
      <c r="IZU307"/>
      <c r="IZV307"/>
      <c r="IZW307"/>
      <c r="IZX307"/>
      <c r="IZY307"/>
      <c r="IZZ307"/>
      <c r="JAA307"/>
      <c r="JAB307"/>
      <c r="JAC307"/>
      <c r="JAD307"/>
      <c r="JAE307"/>
      <c r="JAF307"/>
      <c r="JAG307"/>
      <c r="JAH307"/>
      <c r="JAI307"/>
      <c r="JAJ307"/>
      <c r="JAK307"/>
      <c r="JAL307"/>
      <c r="JAM307"/>
      <c r="JAN307"/>
      <c r="JAO307"/>
      <c r="JAP307"/>
      <c r="JAQ307"/>
      <c r="JAR307"/>
      <c r="JAS307"/>
      <c r="JAT307"/>
      <c r="JAU307"/>
      <c r="JAV307"/>
      <c r="JAW307"/>
      <c r="JAX307"/>
      <c r="JAY307"/>
      <c r="JAZ307"/>
      <c r="JBA307"/>
      <c r="JBB307"/>
      <c r="JBC307"/>
      <c r="JBD307"/>
      <c r="JBE307"/>
      <c r="JBF307"/>
      <c r="JBG307"/>
      <c r="JBH307"/>
      <c r="JBI307"/>
      <c r="JBJ307"/>
      <c r="JBK307"/>
      <c r="JBL307"/>
      <c r="JBM307"/>
      <c r="JBN307"/>
      <c r="JBO307"/>
      <c r="JBP307"/>
      <c r="JBQ307"/>
      <c r="JBR307"/>
      <c r="JBS307"/>
      <c r="JBT307"/>
      <c r="JBU307"/>
      <c r="JBV307"/>
      <c r="JBW307"/>
      <c r="JBX307"/>
      <c r="JBY307"/>
      <c r="JBZ307"/>
      <c r="JCA307"/>
      <c r="JCB307"/>
      <c r="JCC307"/>
      <c r="JCD307"/>
      <c r="JCE307"/>
      <c r="JCF307"/>
      <c r="JCG307"/>
      <c r="JCH307"/>
      <c r="JCI307"/>
      <c r="JCJ307"/>
      <c r="JCK307"/>
      <c r="JCL307"/>
      <c r="JCM307"/>
      <c r="JCN307"/>
      <c r="JCO307"/>
      <c r="JCP307"/>
      <c r="JCQ307"/>
      <c r="JCR307"/>
      <c r="JCS307"/>
      <c r="JCT307"/>
      <c r="JCU307"/>
      <c r="JCV307"/>
      <c r="JCW307"/>
      <c r="JCX307"/>
      <c r="JCY307"/>
      <c r="JCZ307"/>
      <c r="JDA307"/>
      <c r="JDB307"/>
      <c r="JDC307"/>
      <c r="JDD307"/>
      <c r="JDE307"/>
      <c r="JDF307"/>
      <c r="JDG307"/>
      <c r="JDH307"/>
      <c r="JDI307"/>
      <c r="JDJ307"/>
      <c r="JDK307"/>
      <c r="JDL307"/>
      <c r="JDM307"/>
      <c r="JDN307"/>
      <c r="JDO307"/>
      <c r="JDP307"/>
      <c r="JDQ307"/>
      <c r="JDR307"/>
      <c r="JDS307"/>
      <c r="JDT307"/>
      <c r="JDU307"/>
      <c r="JDV307"/>
      <c r="JDW307"/>
      <c r="JDX307"/>
      <c r="JDY307"/>
      <c r="JDZ307"/>
      <c r="JEA307"/>
      <c r="JEB307"/>
      <c r="JEC307"/>
      <c r="JED307"/>
      <c r="JEE307"/>
      <c r="JEF307"/>
      <c r="JEG307"/>
      <c r="JEH307"/>
      <c r="JEI307"/>
      <c r="JEJ307"/>
      <c r="JEK307"/>
      <c r="JEL307"/>
      <c r="JEM307"/>
      <c r="JEN307"/>
      <c r="JEO307"/>
      <c r="JEP307"/>
      <c r="JEQ307"/>
      <c r="JER307"/>
      <c r="JES307"/>
      <c r="JET307"/>
      <c r="JEU307"/>
      <c r="JEV307"/>
      <c r="JEW307"/>
      <c r="JEX307"/>
      <c r="JEY307"/>
      <c r="JEZ307"/>
      <c r="JFA307"/>
      <c r="JFB307"/>
      <c r="JFC307"/>
      <c r="JFD307"/>
      <c r="JFE307"/>
      <c r="JFF307"/>
      <c r="JFG307"/>
      <c r="JFH307"/>
      <c r="JFI307"/>
      <c r="JFJ307"/>
      <c r="JFK307"/>
      <c r="JFL307"/>
      <c r="JFM307"/>
      <c r="JFN307"/>
      <c r="JFO307"/>
      <c r="JFP307"/>
      <c r="JFQ307"/>
      <c r="JFR307"/>
      <c r="JFS307"/>
      <c r="JFT307"/>
      <c r="JFU307"/>
      <c r="JFV307"/>
      <c r="JFW307"/>
      <c r="JFX307"/>
      <c r="JFY307"/>
      <c r="JFZ307"/>
      <c r="JGA307"/>
      <c r="JGB307"/>
      <c r="JGC307"/>
      <c r="JGD307"/>
      <c r="JGE307"/>
      <c r="JGF307"/>
      <c r="JGG307"/>
      <c r="JGH307"/>
      <c r="JGI307"/>
      <c r="JGJ307"/>
      <c r="JGK307"/>
      <c r="JGL307"/>
      <c r="JGM307"/>
      <c r="JGN307"/>
      <c r="JGO307"/>
      <c r="JGP307"/>
      <c r="JGQ307"/>
      <c r="JGR307"/>
      <c r="JGS307"/>
      <c r="JGT307"/>
      <c r="JGU307"/>
      <c r="JGV307"/>
      <c r="JGW307"/>
      <c r="JGX307"/>
      <c r="JGY307"/>
      <c r="JGZ307"/>
      <c r="JHA307"/>
      <c r="JHB307"/>
      <c r="JHC307"/>
      <c r="JHD307"/>
      <c r="JHE307"/>
      <c r="JHF307"/>
      <c r="JHG307"/>
      <c r="JHH307"/>
      <c r="JHI307"/>
      <c r="JHJ307"/>
      <c r="JHK307"/>
      <c r="JHL307"/>
      <c r="JHM307"/>
      <c r="JHN307"/>
      <c r="JHO307"/>
      <c r="JHP307"/>
      <c r="JHQ307"/>
      <c r="JHR307"/>
      <c r="JHS307"/>
      <c r="JHT307"/>
      <c r="JHU307"/>
      <c r="JHV307"/>
      <c r="JHW307"/>
      <c r="JHX307"/>
      <c r="JHY307"/>
      <c r="JHZ307"/>
      <c r="JIA307"/>
      <c r="JIB307"/>
      <c r="JIC307"/>
      <c r="JID307"/>
      <c r="JIE307"/>
      <c r="JIF307"/>
      <c r="JIG307"/>
      <c r="JIH307"/>
      <c r="JII307"/>
      <c r="JIJ307"/>
      <c r="JIK307"/>
      <c r="JIL307"/>
      <c r="JIM307"/>
      <c r="JIN307"/>
      <c r="JIO307"/>
      <c r="JIP307"/>
      <c r="JIQ307"/>
      <c r="JIR307"/>
      <c r="JIS307"/>
      <c r="JIT307"/>
      <c r="JIU307"/>
      <c r="JIV307"/>
      <c r="JIW307"/>
      <c r="JIX307"/>
      <c r="JIY307"/>
      <c r="JIZ307"/>
      <c r="JJA307"/>
      <c r="JJB307"/>
      <c r="JJC307"/>
      <c r="JJD307"/>
      <c r="JJE307"/>
      <c r="JJF307"/>
      <c r="JJG307"/>
      <c r="JJH307"/>
      <c r="JJI307"/>
      <c r="JJJ307"/>
      <c r="JJK307"/>
      <c r="JJL307"/>
      <c r="JJM307"/>
      <c r="JJN307"/>
      <c r="JJO307"/>
      <c r="JJP307"/>
      <c r="JJQ307"/>
      <c r="JJR307"/>
      <c r="JJS307"/>
      <c r="JJT307"/>
      <c r="JJU307"/>
      <c r="JJV307"/>
      <c r="JJW307"/>
      <c r="JJX307"/>
      <c r="JJY307"/>
      <c r="JJZ307"/>
      <c r="JKA307"/>
      <c r="JKB307"/>
      <c r="JKC307"/>
      <c r="JKD307"/>
      <c r="JKE307"/>
      <c r="JKF307"/>
      <c r="JKG307"/>
      <c r="JKH307"/>
      <c r="JKI307"/>
      <c r="JKJ307"/>
      <c r="JKK307"/>
      <c r="JKL307"/>
      <c r="JKM307"/>
      <c r="JKN307"/>
      <c r="JKO307"/>
      <c r="JKP307"/>
      <c r="JKQ307"/>
      <c r="JKR307"/>
      <c r="JKS307"/>
      <c r="JKT307"/>
      <c r="JKU307"/>
      <c r="JKV307"/>
      <c r="JKW307"/>
      <c r="JKX307"/>
      <c r="JKY307"/>
      <c r="JKZ307"/>
      <c r="JLA307"/>
      <c r="JLB307"/>
      <c r="JLC307"/>
      <c r="JLD307"/>
      <c r="JLE307"/>
      <c r="JLF307"/>
      <c r="JLG307"/>
      <c r="JLH307"/>
      <c r="JLI307"/>
      <c r="JLJ307"/>
      <c r="JLK307"/>
      <c r="JLL307"/>
      <c r="JLM307"/>
      <c r="JLN307"/>
      <c r="JLO307"/>
      <c r="JLP307"/>
      <c r="JLQ307"/>
      <c r="JLR307"/>
      <c r="JLS307"/>
      <c r="JLT307"/>
      <c r="JLU307"/>
      <c r="JLV307"/>
      <c r="JLW307"/>
      <c r="JLX307"/>
      <c r="JLY307"/>
      <c r="JLZ307"/>
      <c r="JMA307"/>
      <c r="JMB307"/>
      <c r="JMC307"/>
      <c r="JMD307"/>
      <c r="JME307"/>
      <c r="JMF307"/>
      <c r="JMG307"/>
      <c r="JMH307"/>
      <c r="JMI307"/>
      <c r="JMJ307"/>
      <c r="JMK307"/>
      <c r="JML307"/>
      <c r="JMM307"/>
      <c r="JMN307"/>
      <c r="JMO307"/>
      <c r="JMP307"/>
      <c r="JMQ307"/>
      <c r="JMR307"/>
      <c r="JMS307"/>
      <c r="JMT307"/>
      <c r="JMU307"/>
      <c r="JMV307"/>
      <c r="JMW307"/>
      <c r="JMX307"/>
      <c r="JMY307"/>
      <c r="JMZ307"/>
      <c r="JNA307"/>
      <c r="JNB307"/>
      <c r="JNC307"/>
      <c r="JND307"/>
      <c r="JNE307"/>
      <c r="JNF307"/>
      <c r="JNG307"/>
      <c r="JNH307"/>
      <c r="JNI307"/>
      <c r="JNJ307"/>
      <c r="JNK307"/>
      <c r="JNL307"/>
      <c r="JNM307"/>
      <c r="JNN307"/>
      <c r="JNO307"/>
      <c r="JNP307"/>
      <c r="JNQ307"/>
      <c r="JNR307"/>
      <c r="JNS307"/>
      <c r="JNT307"/>
      <c r="JNU307"/>
      <c r="JNV307"/>
      <c r="JNW307"/>
      <c r="JNX307"/>
      <c r="JNY307"/>
      <c r="JNZ307"/>
      <c r="JOA307"/>
      <c r="JOB307"/>
      <c r="JOC307"/>
      <c r="JOD307"/>
      <c r="JOE307"/>
      <c r="JOF307"/>
      <c r="JOG307"/>
      <c r="JOH307"/>
      <c r="JOI307"/>
      <c r="JOJ307"/>
      <c r="JOK307"/>
      <c r="JOL307"/>
      <c r="JOM307"/>
      <c r="JON307"/>
      <c r="JOO307"/>
      <c r="JOP307"/>
      <c r="JOQ307"/>
      <c r="JOR307"/>
      <c r="JOS307"/>
      <c r="JOT307"/>
      <c r="JOU307"/>
      <c r="JOV307"/>
      <c r="JOW307"/>
      <c r="JOX307"/>
      <c r="JOY307"/>
      <c r="JOZ307"/>
      <c r="JPA307"/>
      <c r="JPB307"/>
      <c r="JPC307"/>
      <c r="JPD307"/>
      <c r="JPE307"/>
      <c r="JPF307"/>
      <c r="JPG307"/>
      <c r="JPH307"/>
      <c r="JPI307"/>
      <c r="JPJ307"/>
      <c r="JPK307"/>
      <c r="JPL307"/>
      <c r="JPM307"/>
      <c r="JPN307"/>
      <c r="JPO307"/>
      <c r="JPP307"/>
      <c r="JPQ307"/>
      <c r="JPR307"/>
      <c r="JPS307"/>
      <c r="JPT307"/>
      <c r="JPU307"/>
      <c r="JPV307"/>
      <c r="JPW307"/>
      <c r="JPX307"/>
      <c r="JPY307"/>
      <c r="JPZ307"/>
      <c r="JQA307"/>
      <c r="JQB307"/>
      <c r="JQC307"/>
      <c r="JQD307"/>
      <c r="JQE307"/>
      <c r="JQF307"/>
      <c r="JQG307"/>
      <c r="JQH307"/>
      <c r="JQI307"/>
      <c r="JQJ307"/>
      <c r="JQK307"/>
      <c r="JQL307"/>
      <c r="JQM307"/>
      <c r="JQN307"/>
      <c r="JQO307"/>
      <c r="JQP307"/>
      <c r="JQQ307"/>
      <c r="JQR307"/>
      <c r="JQS307"/>
      <c r="JQT307"/>
      <c r="JQU307"/>
      <c r="JQV307"/>
      <c r="JQW307"/>
      <c r="JQX307"/>
      <c r="JQY307"/>
      <c r="JQZ307"/>
      <c r="JRA307"/>
      <c r="JRB307"/>
      <c r="JRC307"/>
      <c r="JRD307"/>
      <c r="JRE307"/>
      <c r="JRF307"/>
      <c r="JRG307"/>
      <c r="JRH307"/>
      <c r="JRI307"/>
      <c r="JRJ307"/>
      <c r="JRK307"/>
      <c r="JRL307"/>
      <c r="JRM307"/>
      <c r="JRN307"/>
      <c r="JRO307"/>
      <c r="JRP307"/>
      <c r="JRQ307"/>
      <c r="JRR307"/>
      <c r="JRS307"/>
      <c r="JRT307"/>
      <c r="JRU307"/>
      <c r="JRV307"/>
      <c r="JRW307"/>
      <c r="JRX307"/>
      <c r="JRY307"/>
      <c r="JRZ307"/>
      <c r="JSA307"/>
      <c r="JSB307"/>
      <c r="JSC307"/>
      <c r="JSD307"/>
      <c r="JSE307"/>
      <c r="JSF307"/>
      <c r="JSG307"/>
      <c r="JSH307"/>
      <c r="JSI307"/>
      <c r="JSJ307"/>
      <c r="JSK307"/>
      <c r="JSL307"/>
      <c r="JSM307"/>
      <c r="JSN307"/>
      <c r="JSO307"/>
      <c r="JSP307"/>
      <c r="JSQ307"/>
      <c r="JSR307"/>
      <c r="JSS307"/>
      <c r="JST307"/>
      <c r="JSU307"/>
      <c r="JSV307"/>
      <c r="JSW307"/>
      <c r="JSX307"/>
      <c r="JSY307"/>
      <c r="JSZ307"/>
      <c r="JTA307"/>
      <c r="JTB307"/>
      <c r="JTC307"/>
      <c r="JTD307"/>
      <c r="JTE307"/>
      <c r="JTF307"/>
      <c r="JTG307"/>
      <c r="JTH307"/>
      <c r="JTI307"/>
      <c r="JTJ307"/>
      <c r="JTK307"/>
      <c r="JTL307"/>
      <c r="JTM307"/>
      <c r="JTN307"/>
      <c r="JTO307"/>
      <c r="JTP307"/>
      <c r="JTQ307"/>
      <c r="JTR307"/>
      <c r="JTS307"/>
      <c r="JTT307"/>
      <c r="JTU307"/>
      <c r="JTV307"/>
      <c r="JTW307"/>
      <c r="JTX307"/>
      <c r="JTY307"/>
      <c r="JTZ307"/>
      <c r="JUA307"/>
      <c r="JUB307"/>
      <c r="JUC307"/>
      <c r="JUD307"/>
      <c r="JUE307"/>
      <c r="JUF307"/>
      <c r="JUG307"/>
      <c r="JUH307"/>
      <c r="JUI307"/>
      <c r="JUJ307"/>
      <c r="JUK307"/>
      <c r="JUL307"/>
      <c r="JUM307"/>
      <c r="JUN307"/>
      <c r="JUO307"/>
      <c r="JUP307"/>
      <c r="JUQ307"/>
      <c r="JUR307"/>
      <c r="JUS307"/>
      <c r="JUT307"/>
      <c r="JUU307"/>
      <c r="JUV307"/>
      <c r="JUW307"/>
      <c r="JUX307"/>
      <c r="JUY307"/>
      <c r="JUZ307"/>
      <c r="JVA307"/>
      <c r="JVB307"/>
      <c r="JVC307"/>
      <c r="JVD307"/>
      <c r="JVE307"/>
      <c r="JVF307"/>
      <c r="JVG307"/>
      <c r="JVH307"/>
      <c r="JVI307"/>
      <c r="JVJ307"/>
      <c r="JVK307"/>
      <c r="JVL307"/>
      <c r="JVM307"/>
      <c r="JVN307"/>
      <c r="JVO307"/>
      <c r="JVP307"/>
      <c r="JVQ307"/>
      <c r="JVR307"/>
      <c r="JVS307"/>
      <c r="JVT307"/>
      <c r="JVU307"/>
      <c r="JVV307"/>
      <c r="JVW307"/>
      <c r="JVX307"/>
      <c r="JVY307"/>
      <c r="JVZ307"/>
      <c r="JWA307"/>
      <c r="JWB307"/>
      <c r="JWC307"/>
      <c r="JWD307"/>
      <c r="JWE307"/>
      <c r="JWF307"/>
      <c r="JWG307"/>
      <c r="JWH307"/>
      <c r="JWI307"/>
      <c r="JWJ307"/>
      <c r="JWK307"/>
      <c r="JWL307"/>
      <c r="JWM307"/>
      <c r="JWN307"/>
      <c r="JWO307"/>
      <c r="JWP307"/>
      <c r="JWQ307"/>
      <c r="JWR307"/>
      <c r="JWS307"/>
      <c r="JWT307"/>
      <c r="JWU307"/>
      <c r="JWV307"/>
      <c r="JWW307"/>
      <c r="JWX307"/>
      <c r="JWY307"/>
      <c r="JWZ307"/>
      <c r="JXA307"/>
      <c r="JXB307"/>
      <c r="JXC307"/>
      <c r="JXD307"/>
      <c r="JXE307"/>
      <c r="JXF307"/>
      <c r="JXG307"/>
      <c r="JXH307"/>
      <c r="JXI307"/>
      <c r="JXJ307"/>
      <c r="JXK307"/>
      <c r="JXL307"/>
      <c r="JXM307"/>
      <c r="JXN307"/>
      <c r="JXO307"/>
      <c r="JXP307"/>
      <c r="JXQ307"/>
      <c r="JXR307"/>
      <c r="JXS307"/>
      <c r="JXT307"/>
      <c r="JXU307"/>
      <c r="JXV307"/>
      <c r="JXW307"/>
      <c r="JXX307"/>
      <c r="JXY307"/>
      <c r="JXZ307"/>
      <c r="JYA307"/>
      <c r="JYB307"/>
      <c r="JYC307"/>
      <c r="JYD307"/>
      <c r="JYE307"/>
      <c r="JYF307"/>
      <c r="JYG307"/>
      <c r="JYH307"/>
      <c r="JYI307"/>
      <c r="JYJ307"/>
      <c r="JYK307"/>
      <c r="JYL307"/>
      <c r="JYM307"/>
      <c r="JYN307"/>
      <c r="JYO307"/>
      <c r="JYP307"/>
      <c r="JYQ307"/>
      <c r="JYR307"/>
      <c r="JYS307"/>
      <c r="JYT307"/>
      <c r="JYU307"/>
      <c r="JYV307"/>
      <c r="JYW307"/>
      <c r="JYX307"/>
      <c r="JYY307"/>
      <c r="JYZ307"/>
      <c r="JZA307"/>
      <c r="JZB307"/>
      <c r="JZC307"/>
      <c r="JZD307"/>
      <c r="JZE307"/>
      <c r="JZF307"/>
      <c r="JZG307"/>
      <c r="JZH307"/>
      <c r="JZI307"/>
      <c r="JZJ307"/>
      <c r="JZK307"/>
      <c r="JZL307"/>
      <c r="JZM307"/>
      <c r="JZN307"/>
      <c r="JZO307"/>
      <c r="JZP307"/>
      <c r="JZQ307"/>
      <c r="JZR307"/>
      <c r="JZS307"/>
      <c r="JZT307"/>
      <c r="JZU307"/>
      <c r="JZV307"/>
      <c r="JZW307"/>
      <c r="JZX307"/>
      <c r="JZY307"/>
      <c r="JZZ307"/>
      <c r="KAA307"/>
      <c r="KAB307"/>
      <c r="KAC307"/>
      <c r="KAD307"/>
      <c r="KAE307"/>
      <c r="KAF307"/>
      <c r="KAG307"/>
      <c r="KAH307"/>
      <c r="KAI307"/>
      <c r="KAJ307"/>
      <c r="KAK307"/>
      <c r="KAL307"/>
      <c r="KAM307"/>
      <c r="KAN307"/>
      <c r="KAO307"/>
      <c r="KAP307"/>
      <c r="KAQ307"/>
      <c r="KAR307"/>
      <c r="KAS307"/>
      <c r="KAT307"/>
      <c r="KAU307"/>
      <c r="KAV307"/>
      <c r="KAW307"/>
      <c r="KAX307"/>
      <c r="KAY307"/>
      <c r="KAZ307"/>
      <c r="KBA307"/>
      <c r="KBB307"/>
      <c r="KBC307"/>
      <c r="KBD307"/>
      <c r="KBE307"/>
      <c r="KBF307"/>
      <c r="KBG307"/>
      <c r="KBH307"/>
      <c r="KBI307"/>
      <c r="KBJ307"/>
      <c r="KBK307"/>
      <c r="KBL307"/>
      <c r="KBM307"/>
      <c r="KBN307"/>
      <c r="KBO307"/>
      <c r="KBP307"/>
      <c r="KBQ307"/>
      <c r="KBR307"/>
      <c r="KBS307"/>
      <c r="KBT307"/>
      <c r="KBU307"/>
      <c r="KBV307"/>
      <c r="KBW307"/>
      <c r="KBX307"/>
      <c r="KBY307"/>
      <c r="KBZ307"/>
      <c r="KCA307"/>
      <c r="KCB307"/>
      <c r="KCC307"/>
      <c r="KCD307"/>
      <c r="KCE307"/>
      <c r="KCF307"/>
      <c r="KCG307"/>
      <c r="KCH307"/>
      <c r="KCI307"/>
      <c r="KCJ307"/>
      <c r="KCK307"/>
      <c r="KCL307"/>
      <c r="KCM307"/>
      <c r="KCN307"/>
      <c r="KCO307"/>
      <c r="KCP307"/>
      <c r="KCQ307"/>
      <c r="KCR307"/>
      <c r="KCS307"/>
      <c r="KCT307"/>
      <c r="KCU307"/>
      <c r="KCV307"/>
      <c r="KCW307"/>
      <c r="KCX307"/>
      <c r="KCY307"/>
      <c r="KCZ307"/>
      <c r="KDA307"/>
      <c r="KDB307"/>
      <c r="KDC307"/>
      <c r="KDD307"/>
      <c r="KDE307"/>
      <c r="KDF307"/>
      <c r="KDG307"/>
      <c r="KDH307"/>
      <c r="KDI307"/>
      <c r="KDJ307"/>
      <c r="KDK307"/>
      <c r="KDL307"/>
      <c r="KDM307"/>
      <c r="KDN307"/>
      <c r="KDO307"/>
      <c r="KDP307"/>
      <c r="KDQ307"/>
      <c r="KDR307"/>
      <c r="KDS307"/>
      <c r="KDT307"/>
      <c r="KDU307"/>
      <c r="KDV307"/>
      <c r="KDW307"/>
      <c r="KDX307"/>
      <c r="KDY307"/>
      <c r="KDZ307"/>
      <c r="KEA307"/>
      <c r="KEB307"/>
      <c r="KEC307"/>
      <c r="KED307"/>
      <c r="KEE307"/>
      <c r="KEF307"/>
      <c r="KEG307"/>
      <c r="KEH307"/>
      <c r="KEI307"/>
      <c r="KEJ307"/>
      <c r="KEK307"/>
      <c r="KEL307"/>
      <c r="KEM307"/>
      <c r="KEN307"/>
      <c r="KEO307"/>
      <c r="KEP307"/>
      <c r="KEQ307"/>
      <c r="KER307"/>
      <c r="KES307"/>
      <c r="KET307"/>
      <c r="KEU307"/>
      <c r="KEV307"/>
      <c r="KEW307"/>
      <c r="KEX307"/>
      <c r="KEY307"/>
      <c r="KEZ307"/>
      <c r="KFA307"/>
      <c r="KFB307"/>
      <c r="KFC307"/>
      <c r="KFD307"/>
      <c r="KFE307"/>
      <c r="KFF307"/>
      <c r="KFG307"/>
      <c r="KFH307"/>
      <c r="KFI307"/>
      <c r="KFJ307"/>
      <c r="KFK307"/>
      <c r="KFL307"/>
      <c r="KFM307"/>
      <c r="KFN307"/>
      <c r="KFO307"/>
      <c r="KFP307"/>
      <c r="KFQ307"/>
      <c r="KFR307"/>
      <c r="KFS307"/>
      <c r="KFT307"/>
      <c r="KFU307"/>
      <c r="KFV307"/>
      <c r="KFW307"/>
      <c r="KFX307"/>
      <c r="KFY307"/>
      <c r="KFZ307"/>
      <c r="KGA307"/>
      <c r="KGB307"/>
      <c r="KGC307"/>
      <c r="KGD307"/>
      <c r="KGE307"/>
      <c r="KGF307"/>
      <c r="KGG307"/>
      <c r="KGH307"/>
      <c r="KGI307"/>
      <c r="KGJ307"/>
      <c r="KGK307"/>
      <c r="KGL307"/>
      <c r="KGM307"/>
      <c r="KGN307"/>
      <c r="KGO307"/>
      <c r="KGP307"/>
      <c r="KGQ307"/>
      <c r="KGR307"/>
      <c r="KGS307"/>
      <c r="KGT307"/>
      <c r="KGU307"/>
      <c r="KGV307"/>
      <c r="KGW307"/>
      <c r="KGX307"/>
      <c r="KGY307"/>
      <c r="KGZ307"/>
      <c r="KHA307"/>
      <c r="KHB307"/>
      <c r="KHC307"/>
      <c r="KHD307"/>
      <c r="KHE307"/>
      <c r="KHF307"/>
      <c r="KHG307"/>
      <c r="KHH307"/>
      <c r="KHI307"/>
      <c r="KHJ307"/>
      <c r="KHK307"/>
      <c r="KHL307"/>
      <c r="KHM307"/>
      <c r="KHN307"/>
      <c r="KHO307"/>
      <c r="KHP307"/>
      <c r="KHQ307"/>
      <c r="KHR307"/>
      <c r="KHS307"/>
      <c r="KHT307"/>
      <c r="KHU307"/>
      <c r="KHV307"/>
      <c r="KHW307"/>
      <c r="KHX307"/>
      <c r="KHY307"/>
      <c r="KHZ307"/>
      <c r="KIA307"/>
      <c r="KIB307"/>
      <c r="KIC307"/>
      <c r="KID307"/>
      <c r="KIE307"/>
      <c r="KIF307"/>
      <c r="KIG307"/>
      <c r="KIH307"/>
      <c r="KII307"/>
      <c r="KIJ307"/>
      <c r="KIK307"/>
      <c r="KIL307"/>
      <c r="KIM307"/>
      <c r="KIN307"/>
      <c r="KIO307"/>
      <c r="KIP307"/>
      <c r="KIQ307"/>
      <c r="KIR307"/>
      <c r="KIS307"/>
      <c r="KIT307"/>
      <c r="KIU307"/>
      <c r="KIV307"/>
      <c r="KIW307"/>
      <c r="KIX307"/>
      <c r="KIY307"/>
      <c r="KIZ307"/>
      <c r="KJA307"/>
      <c r="KJB307"/>
      <c r="KJC307"/>
      <c r="KJD307"/>
      <c r="KJE307"/>
      <c r="KJF307"/>
      <c r="KJG307"/>
      <c r="KJH307"/>
      <c r="KJI307"/>
      <c r="KJJ307"/>
      <c r="KJK307"/>
      <c r="KJL307"/>
      <c r="KJM307"/>
      <c r="KJN307"/>
      <c r="KJO307"/>
      <c r="KJP307"/>
      <c r="KJQ307"/>
      <c r="KJR307"/>
      <c r="KJS307"/>
      <c r="KJT307"/>
      <c r="KJU307"/>
      <c r="KJV307"/>
      <c r="KJW307"/>
      <c r="KJX307"/>
      <c r="KJY307"/>
      <c r="KJZ307"/>
      <c r="KKA307"/>
      <c r="KKB307"/>
      <c r="KKC307"/>
      <c r="KKD307"/>
      <c r="KKE307"/>
      <c r="KKF307"/>
      <c r="KKG307"/>
      <c r="KKH307"/>
      <c r="KKI307"/>
      <c r="KKJ307"/>
      <c r="KKK307"/>
      <c r="KKL307"/>
      <c r="KKM307"/>
      <c r="KKN307"/>
      <c r="KKO307"/>
      <c r="KKP307"/>
      <c r="KKQ307"/>
      <c r="KKR307"/>
      <c r="KKS307"/>
      <c r="KKT307"/>
      <c r="KKU307"/>
      <c r="KKV307"/>
      <c r="KKW307"/>
      <c r="KKX307"/>
      <c r="KKY307"/>
      <c r="KKZ307"/>
      <c r="KLA307"/>
      <c r="KLB307"/>
      <c r="KLC307"/>
      <c r="KLD307"/>
      <c r="KLE307"/>
      <c r="KLF307"/>
      <c r="KLG307"/>
      <c r="KLH307"/>
      <c r="KLI307"/>
      <c r="KLJ307"/>
      <c r="KLK307"/>
      <c r="KLL307"/>
      <c r="KLM307"/>
      <c r="KLN307"/>
      <c r="KLO307"/>
      <c r="KLP307"/>
      <c r="KLQ307"/>
      <c r="KLR307"/>
      <c r="KLS307"/>
      <c r="KLT307"/>
      <c r="KLU307"/>
      <c r="KLV307"/>
      <c r="KLW307"/>
      <c r="KLX307"/>
      <c r="KLY307"/>
      <c r="KLZ307"/>
      <c r="KMA307"/>
      <c r="KMB307"/>
      <c r="KMC307"/>
      <c r="KMD307"/>
      <c r="KME307"/>
      <c r="KMF307"/>
      <c r="KMG307"/>
      <c r="KMH307"/>
      <c r="KMI307"/>
      <c r="KMJ307"/>
      <c r="KMK307"/>
      <c r="KML307"/>
      <c r="KMM307"/>
      <c r="KMN307"/>
      <c r="KMO307"/>
      <c r="KMP307"/>
      <c r="KMQ307"/>
      <c r="KMR307"/>
      <c r="KMS307"/>
      <c r="KMT307"/>
      <c r="KMU307"/>
      <c r="KMV307"/>
      <c r="KMW307"/>
      <c r="KMX307"/>
      <c r="KMY307"/>
      <c r="KMZ307"/>
      <c r="KNA307"/>
      <c r="KNB307"/>
      <c r="KNC307"/>
      <c r="KND307"/>
      <c r="KNE307"/>
      <c r="KNF307"/>
      <c r="KNG307"/>
      <c r="KNH307"/>
      <c r="KNI307"/>
      <c r="KNJ307"/>
      <c r="KNK307"/>
      <c r="KNL307"/>
      <c r="KNM307"/>
      <c r="KNN307"/>
      <c r="KNO307"/>
      <c r="KNP307"/>
      <c r="KNQ307"/>
      <c r="KNR307"/>
      <c r="KNS307"/>
      <c r="KNT307"/>
      <c r="KNU307"/>
      <c r="KNV307"/>
      <c r="KNW307"/>
      <c r="KNX307"/>
      <c r="KNY307"/>
      <c r="KNZ307"/>
      <c r="KOA307"/>
      <c r="KOB307"/>
      <c r="KOC307"/>
      <c r="KOD307"/>
      <c r="KOE307"/>
      <c r="KOF307"/>
      <c r="KOG307"/>
      <c r="KOH307"/>
      <c r="KOI307"/>
      <c r="KOJ307"/>
      <c r="KOK307"/>
      <c r="KOL307"/>
      <c r="KOM307"/>
      <c r="KON307"/>
      <c r="KOO307"/>
      <c r="KOP307"/>
      <c r="KOQ307"/>
      <c r="KOR307"/>
      <c r="KOS307"/>
      <c r="KOT307"/>
      <c r="KOU307"/>
      <c r="KOV307"/>
      <c r="KOW307"/>
      <c r="KOX307"/>
      <c r="KOY307"/>
      <c r="KOZ307"/>
      <c r="KPA307"/>
      <c r="KPB307"/>
      <c r="KPC307"/>
      <c r="KPD307"/>
      <c r="KPE307"/>
      <c r="KPF307"/>
      <c r="KPG307"/>
      <c r="KPH307"/>
      <c r="KPI307"/>
      <c r="KPJ307"/>
      <c r="KPK307"/>
      <c r="KPL307"/>
      <c r="KPM307"/>
      <c r="KPN307"/>
      <c r="KPO307"/>
      <c r="KPP307"/>
      <c r="KPQ307"/>
      <c r="KPR307"/>
      <c r="KPS307"/>
      <c r="KPT307"/>
      <c r="KPU307"/>
      <c r="KPV307"/>
      <c r="KPW307"/>
      <c r="KPX307"/>
      <c r="KPY307"/>
      <c r="KPZ307"/>
      <c r="KQA307"/>
      <c r="KQB307"/>
      <c r="KQC307"/>
      <c r="KQD307"/>
      <c r="KQE307"/>
      <c r="KQF307"/>
      <c r="KQG307"/>
      <c r="KQH307"/>
      <c r="KQI307"/>
      <c r="KQJ307"/>
      <c r="KQK307"/>
      <c r="KQL307"/>
      <c r="KQM307"/>
      <c r="KQN307"/>
      <c r="KQO307"/>
      <c r="KQP307"/>
      <c r="KQQ307"/>
      <c r="KQR307"/>
      <c r="KQS307"/>
      <c r="KQT307"/>
      <c r="KQU307"/>
      <c r="KQV307"/>
      <c r="KQW307"/>
      <c r="KQX307"/>
      <c r="KQY307"/>
      <c r="KQZ307"/>
      <c r="KRA307"/>
      <c r="KRB307"/>
      <c r="KRC307"/>
      <c r="KRD307"/>
      <c r="KRE307"/>
      <c r="KRF307"/>
      <c r="KRG307"/>
      <c r="KRH307"/>
      <c r="KRI307"/>
      <c r="KRJ307"/>
      <c r="KRK307"/>
      <c r="KRL307"/>
      <c r="KRM307"/>
      <c r="KRN307"/>
      <c r="KRO307"/>
      <c r="KRP307"/>
      <c r="KRQ307"/>
      <c r="KRR307"/>
      <c r="KRS307"/>
      <c r="KRT307"/>
      <c r="KRU307"/>
      <c r="KRV307"/>
      <c r="KRW307"/>
      <c r="KRX307"/>
      <c r="KRY307"/>
      <c r="KRZ307"/>
      <c r="KSA307"/>
      <c r="KSB307"/>
      <c r="KSC307"/>
      <c r="KSD307"/>
      <c r="KSE307"/>
      <c r="KSF307"/>
      <c r="KSG307"/>
      <c r="KSH307"/>
      <c r="KSI307"/>
      <c r="KSJ307"/>
      <c r="KSK307"/>
      <c r="KSL307"/>
      <c r="KSM307"/>
      <c r="KSN307"/>
      <c r="KSO307"/>
      <c r="KSP307"/>
      <c r="KSQ307"/>
      <c r="KSR307"/>
      <c r="KSS307"/>
      <c r="KST307"/>
      <c r="KSU307"/>
      <c r="KSV307"/>
      <c r="KSW307"/>
      <c r="KSX307"/>
      <c r="KSY307"/>
      <c r="KSZ307"/>
      <c r="KTA307"/>
      <c r="KTB307"/>
      <c r="KTC307"/>
      <c r="KTD307"/>
      <c r="KTE307"/>
      <c r="KTF307"/>
      <c r="KTG307"/>
      <c r="KTH307"/>
      <c r="KTI307"/>
      <c r="KTJ307"/>
      <c r="KTK307"/>
      <c r="KTL307"/>
      <c r="KTM307"/>
      <c r="KTN307"/>
      <c r="KTO307"/>
      <c r="KTP307"/>
      <c r="KTQ307"/>
      <c r="KTR307"/>
      <c r="KTS307"/>
      <c r="KTT307"/>
      <c r="KTU307"/>
      <c r="KTV307"/>
      <c r="KTW307"/>
      <c r="KTX307"/>
      <c r="KTY307"/>
      <c r="KTZ307"/>
      <c r="KUA307"/>
      <c r="KUB307"/>
      <c r="KUC307"/>
      <c r="KUD307"/>
      <c r="KUE307"/>
      <c r="KUF307"/>
      <c r="KUG307"/>
      <c r="KUH307"/>
      <c r="KUI307"/>
      <c r="KUJ307"/>
      <c r="KUK307"/>
      <c r="KUL307"/>
      <c r="KUM307"/>
      <c r="KUN307"/>
      <c r="KUO307"/>
      <c r="KUP307"/>
      <c r="KUQ307"/>
      <c r="KUR307"/>
      <c r="KUS307"/>
      <c r="KUT307"/>
      <c r="KUU307"/>
      <c r="KUV307"/>
      <c r="KUW307"/>
      <c r="KUX307"/>
      <c r="KUY307"/>
      <c r="KUZ307"/>
      <c r="KVA307"/>
      <c r="KVB307"/>
      <c r="KVC307"/>
      <c r="KVD307"/>
      <c r="KVE307"/>
      <c r="KVF307"/>
      <c r="KVG307"/>
      <c r="KVH307"/>
      <c r="KVI307"/>
      <c r="KVJ307"/>
      <c r="KVK307"/>
      <c r="KVL307"/>
      <c r="KVM307"/>
      <c r="KVN307"/>
      <c r="KVO307"/>
      <c r="KVP307"/>
      <c r="KVQ307"/>
      <c r="KVR307"/>
      <c r="KVS307"/>
      <c r="KVT307"/>
      <c r="KVU307"/>
      <c r="KVV307"/>
      <c r="KVW307"/>
      <c r="KVX307"/>
      <c r="KVY307"/>
      <c r="KVZ307"/>
      <c r="KWA307"/>
      <c r="KWB307"/>
      <c r="KWC307"/>
      <c r="KWD307"/>
      <c r="KWE307"/>
      <c r="KWF307"/>
      <c r="KWG307"/>
      <c r="KWH307"/>
      <c r="KWI307"/>
      <c r="KWJ307"/>
      <c r="KWK307"/>
      <c r="KWL307"/>
      <c r="KWM307"/>
      <c r="KWN307"/>
      <c r="KWO307"/>
      <c r="KWP307"/>
      <c r="KWQ307"/>
      <c r="KWR307"/>
      <c r="KWS307"/>
      <c r="KWT307"/>
      <c r="KWU307"/>
      <c r="KWV307"/>
      <c r="KWW307"/>
      <c r="KWX307"/>
      <c r="KWY307"/>
      <c r="KWZ307"/>
      <c r="KXA307"/>
      <c r="KXB307"/>
      <c r="KXC307"/>
      <c r="KXD307"/>
      <c r="KXE307"/>
      <c r="KXF307"/>
      <c r="KXG307"/>
      <c r="KXH307"/>
      <c r="KXI307"/>
      <c r="KXJ307"/>
      <c r="KXK307"/>
      <c r="KXL307"/>
      <c r="KXM307"/>
      <c r="KXN307"/>
      <c r="KXO307"/>
      <c r="KXP307"/>
      <c r="KXQ307"/>
      <c r="KXR307"/>
      <c r="KXS307"/>
      <c r="KXT307"/>
      <c r="KXU307"/>
      <c r="KXV307"/>
      <c r="KXW307"/>
      <c r="KXX307"/>
      <c r="KXY307"/>
      <c r="KXZ307"/>
      <c r="KYA307"/>
      <c r="KYB307"/>
      <c r="KYC307"/>
      <c r="KYD307"/>
      <c r="KYE307"/>
      <c r="KYF307"/>
      <c r="KYG307"/>
      <c r="KYH307"/>
      <c r="KYI307"/>
      <c r="KYJ307"/>
      <c r="KYK307"/>
      <c r="KYL307"/>
      <c r="KYM307"/>
      <c r="KYN307"/>
      <c r="KYO307"/>
      <c r="KYP307"/>
      <c r="KYQ307"/>
      <c r="KYR307"/>
      <c r="KYS307"/>
      <c r="KYT307"/>
      <c r="KYU307"/>
      <c r="KYV307"/>
      <c r="KYW307"/>
      <c r="KYX307"/>
      <c r="KYY307"/>
      <c r="KYZ307"/>
      <c r="KZA307"/>
      <c r="KZB307"/>
      <c r="KZC307"/>
      <c r="KZD307"/>
      <c r="KZE307"/>
      <c r="KZF307"/>
      <c r="KZG307"/>
      <c r="KZH307"/>
      <c r="KZI307"/>
      <c r="KZJ307"/>
      <c r="KZK307"/>
      <c r="KZL307"/>
      <c r="KZM307"/>
      <c r="KZN307"/>
      <c r="KZO307"/>
      <c r="KZP307"/>
      <c r="KZQ307"/>
      <c r="KZR307"/>
      <c r="KZS307"/>
      <c r="KZT307"/>
      <c r="KZU307"/>
      <c r="KZV307"/>
      <c r="KZW307"/>
      <c r="KZX307"/>
      <c r="KZY307"/>
      <c r="KZZ307"/>
      <c r="LAA307"/>
      <c r="LAB307"/>
      <c r="LAC307"/>
      <c r="LAD307"/>
      <c r="LAE307"/>
      <c r="LAF307"/>
      <c r="LAG307"/>
      <c r="LAH307"/>
      <c r="LAI307"/>
      <c r="LAJ307"/>
      <c r="LAK307"/>
      <c r="LAL307"/>
      <c r="LAM307"/>
      <c r="LAN307"/>
      <c r="LAO307"/>
      <c r="LAP307"/>
      <c r="LAQ307"/>
      <c r="LAR307"/>
      <c r="LAS307"/>
      <c r="LAT307"/>
      <c r="LAU307"/>
      <c r="LAV307"/>
      <c r="LAW307"/>
      <c r="LAX307"/>
      <c r="LAY307"/>
      <c r="LAZ307"/>
      <c r="LBA307"/>
      <c r="LBB307"/>
      <c r="LBC307"/>
      <c r="LBD307"/>
      <c r="LBE307"/>
      <c r="LBF307"/>
      <c r="LBG307"/>
      <c r="LBH307"/>
      <c r="LBI307"/>
      <c r="LBJ307"/>
      <c r="LBK307"/>
      <c r="LBL307"/>
      <c r="LBM307"/>
      <c r="LBN307"/>
      <c r="LBO307"/>
      <c r="LBP307"/>
      <c r="LBQ307"/>
      <c r="LBR307"/>
      <c r="LBS307"/>
      <c r="LBT307"/>
      <c r="LBU307"/>
      <c r="LBV307"/>
      <c r="LBW307"/>
      <c r="LBX307"/>
      <c r="LBY307"/>
      <c r="LBZ307"/>
      <c r="LCA307"/>
      <c r="LCB307"/>
      <c r="LCC307"/>
      <c r="LCD307"/>
      <c r="LCE307"/>
      <c r="LCF307"/>
      <c r="LCG307"/>
      <c r="LCH307"/>
      <c r="LCI307"/>
      <c r="LCJ307"/>
      <c r="LCK307"/>
      <c r="LCL307"/>
      <c r="LCM307"/>
      <c r="LCN307"/>
      <c r="LCO307"/>
      <c r="LCP307"/>
      <c r="LCQ307"/>
      <c r="LCR307"/>
      <c r="LCS307"/>
      <c r="LCT307"/>
      <c r="LCU307"/>
      <c r="LCV307"/>
      <c r="LCW307"/>
      <c r="LCX307"/>
      <c r="LCY307"/>
      <c r="LCZ307"/>
      <c r="LDA307"/>
      <c r="LDB307"/>
      <c r="LDC307"/>
      <c r="LDD307"/>
      <c r="LDE307"/>
      <c r="LDF307"/>
      <c r="LDG307"/>
      <c r="LDH307"/>
      <c r="LDI307"/>
      <c r="LDJ307"/>
      <c r="LDK307"/>
      <c r="LDL307"/>
      <c r="LDM307"/>
      <c r="LDN307"/>
      <c r="LDO307"/>
      <c r="LDP307"/>
      <c r="LDQ307"/>
      <c r="LDR307"/>
      <c r="LDS307"/>
      <c r="LDT307"/>
      <c r="LDU307"/>
      <c r="LDV307"/>
      <c r="LDW307"/>
      <c r="LDX307"/>
      <c r="LDY307"/>
      <c r="LDZ307"/>
      <c r="LEA307"/>
      <c r="LEB307"/>
      <c r="LEC307"/>
      <c r="LED307"/>
      <c r="LEE307"/>
      <c r="LEF307"/>
      <c r="LEG307"/>
      <c r="LEH307"/>
      <c r="LEI307"/>
      <c r="LEJ307"/>
      <c r="LEK307"/>
      <c r="LEL307"/>
      <c r="LEM307"/>
      <c r="LEN307"/>
      <c r="LEO307"/>
      <c r="LEP307"/>
      <c r="LEQ307"/>
      <c r="LER307"/>
      <c r="LES307"/>
      <c r="LET307"/>
      <c r="LEU307"/>
      <c r="LEV307"/>
      <c r="LEW307"/>
      <c r="LEX307"/>
      <c r="LEY307"/>
      <c r="LEZ307"/>
      <c r="LFA307"/>
      <c r="LFB307"/>
      <c r="LFC307"/>
      <c r="LFD307"/>
      <c r="LFE307"/>
      <c r="LFF307"/>
      <c r="LFG307"/>
      <c r="LFH307"/>
      <c r="LFI307"/>
      <c r="LFJ307"/>
      <c r="LFK307"/>
      <c r="LFL307"/>
      <c r="LFM307"/>
      <c r="LFN307"/>
      <c r="LFO307"/>
      <c r="LFP307"/>
      <c r="LFQ307"/>
      <c r="LFR307"/>
      <c r="LFS307"/>
      <c r="LFT307"/>
      <c r="LFU307"/>
      <c r="LFV307"/>
      <c r="LFW307"/>
      <c r="LFX307"/>
      <c r="LFY307"/>
      <c r="LFZ307"/>
      <c r="LGA307"/>
      <c r="LGB307"/>
      <c r="LGC307"/>
      <c r="LGD307"/>
      <c r="LGE307"/>
      <c r="LGF307"/>
      <c r="LGG307"/>
      <c r="LGH307"/>
      <c r="LGI307"/>
      <c r="LGJ307"/>
      <c r="LGK307"/>
      <c r="LGL307"/>
      <c r="LGM307"/>
      <c r="LGN307"/>
      <c r="LGO307"/>
      <c r="LGP307"/>
      <c r="LGQ307"/>
      <c r="LGR307"/>
      <c r="LGS307"/>
      <c r="LGT307"/>
      <c r="LGU307"/>
      <c r="LGV307"/>
      <c r="LGW307"/>
      <c r="LGX307"/>
      <c r="LGY307"/>
      <c r="LGZ307"/>
      <c r="LHA307"/>
      <c r="LHB307"/>
      <c r="LHC307"/>
      <c r="LHD307"/>
      <c r="LHE307"/>
      <c r="LHF307"/>
      <c r="LHG307"/>
      <c r="LHH307"/>
      <c r="LHI307"/>
      <c r="LHJ307"/>
      <c r="LHK307"/>
      <c r="LHL307"/>
      <c r="LHM307"/>
      <c r="LHN307"/>
      <c r="LHO307"/>
      <c r="LHP307"/>
      <c r="LHQ307"/>
      <c r="LHR307"/>
      <c r="LHS307"/>
      <c r="LHT307"/>
      <c r="LHU307"/>
      <c r="LHV307"/>
      <c r="LHW307"/>
      <c r="LHX307"/>
      <c r="LHY307"/>
      <c r="LHZ307"/>
      <c r="LIA307"/>
      <c r="LIB307"/>
      <c r="LIC307"/>
      <c r="LID307"/>
      <c r="LIE307"/>
      <c r="LIF307"/>
      <c r="LIG307"/>
      <c r="LIH307"/>
      <c r="LII307"/>
      <c r="LIJ307"/>
      <c r="LIK307"/>
      <c r="LIL307"/>
      <c r="LIM307"/>
      <c r="LIN307"/>
      <c r="LIO307"/>
      <c r="LIP307"/>
      <c r="LIQ307"/>
      <c r="LIR307"/>
      <c r="LIS307"/>
      <c r="LIT307"/>
      <c r="LIU307"/>
      <c r="LIV307"/>
      <c r="LIW307"/>
      <c r="LIX307"/>
      <c r="LIY307"/>
      <c r="LIZ307"/>
      <c r="LJA307"/>
      <c r="LJB307"/>
      <c r="LJC307"/>
      <c r="LJD307"/>
      <c r="LJE307"/>
      <c r="LJF307"/>
      <c r="LJG307"/>
      <c r="LJH307"/>
      <c r="LJI307"/>
      <c r="LJJ307"/>
      <c r="LJK307"/>
      <c r="LJL307"/>
      <c r="LJM307"/>
      <c r="LJN307"/>
      <c r="LJO307"/>
      <c r="LJP307"/>
      <c r="LJQ307"/>
      <c r="LJR307"/>
      <c r="LJS307"/>
      <c r="LJT307"/>
      <c r="LJU307"/>
      <c r="LJV307"/>
      <c r="LJW307"/>
      <c r="LJX307"/>
      <c r="LJY307"/>
      <c r="LJZ307"/>
      <c r="LKA307"/>
      <c r="LKB307"/>
      <c r="LKC307"/>
      <c r="LKD307"/>
      <c r="LKE307"/>
      <c r="LKF307"/>
      <c r="LKG307"/>
      <c r="LKH307"/>
      <c r="LKI307"/>
      <c r="LKJ307"/>
      <c r="LKK307"/>
      <c r="LKL307"/>
      <c r="LKM307"/>
      <c r="LKN307"/>
      <c r="LKO307"/>
      <c r="LKP307"/>
      <c r="LKQ307"/>
      <c r="LKR307"/>
      <c r="LKS307"/>
      <c r="LKT307"/>
      <c r="LKU307"/>
      <c r="LKV307"/>
      <c r="LKW307"/>
      <c r="LKX307"/>
      <c r="LKY307"/>
      <c r="LKZ307"/>
      <c r="LLA307"/>
      <c r="LLB307"/>
      <c r="LLC307"/>
      <c r="LLD307"/>
      <c r="LLE307"/>
      <c r="LLF307"/>
      <c r="LLG307"/>
      <c r="LLH307"/>
      <c r="LLI307"/>
      <c r="LLJ307"/>
      <c r="LLK307"/>
      <c r="LLL307"/>
      <c r="LLM307"/>
      <c r="LLN307"/>
      <c r="LLO307"/>
      <c r="LLP307"/>
      <c r="LLQ307"/>
      <c r="LLR307"/>
      <c r="LLS307"/>
      <c r="LLT307"/>
      <c r="LLU307"/>
      <c r="LLV307"/>
      <c r="LLW307"/>
      <c r="LLX307"/>
      <c r="LLY307"/>
      <c r="LLZ307"/>
      <c r="LMA307"/>
      <c r="LMB307"/>
      <c r="LMC307"/>
      <c r="LMD307"/>
      <c r="LME307"/>
      <c r="LMF307"/>
      <c r="LMG307"/>
      <c r="LMH307"/>
      <c r="LMI307"/>
      <c r="LMJ307"/>
      <c r="LMK307"/>
      <c r="LML307"/>
      <c r="LMM307"/>
      <c r="LMN307"/>
      <c r="LMO307"/>
      <c r="LMP307"/>
      <c r="LMQ307"/>
      <c r="LMR307"/>
      <c r="LMS307"/>
      <c r="LMT307"/>
      <c r="LMU307"/>
      <c r="LMV307"/>
      <c r="LMW307"/>
      <c r="LMX307"/>
      <c r="LMY307"/>
      <c r="LMZ307"/>
      <c r="LNA307"/>
      <c r="LNB307"/>
      <c r="LNC307"/>
      <c r="LND307"/>
      <c r="LNE307"/>
      <c r="LNF307"/>
      <c r="LNG307"/>
      <c r="LNH307"/>
      <c r="LNI307"/>
      <c r="LNJ307"/>
      <c r="LNK307"/>
      <c r="LNL307"/>
      <c r="LNM307"/>
      <c r="LNN307"/>
      <c r="LNO307"/>
      <c r="LNP307"/>
      <c r="LNQ307"/>
      <c r="LNR307"/>
      <c r="LNS307"/>
      <c r="LNT307"/>
      <c r="LNU307"/>
      <c r="LNV307"/>
      <c r="LNW307"/>
      <c r="LNX307"/>
      <c r="LNY307"/>
      <c r="LNZ307"/>
      <c r="LOA307"/>
      <c r="LOB307"/>
      <c r="LOC307"/>
      <c r="LOD307"/>
      <c r="LOE307"/>
      <c r="LOF307"/>
      <c r="LOG307"/>
      <c r="LOH307"/>
      <c r="LOI307"/>
      <c r="LOJ307"/>
      <c r="LOK307"/>
      <c r="LOL307"/>
      <c r="LOM307"/>
      <c r="LON307"/>
      <c r="LOO307"/>
      <c r="LOP307"/>
      <c r="LOQ307"/>
      <c r="LOR307"/>
      <c r="LOS307"/>
      <c r="LOT307"/>
      <c r="LOU307"/>
      <c r="LOV307"/>
      <c r="LOW307"/>
      <c r="LOX307"/>
      <c r="LOY307"/>
      <c r="LOZ307"/>
      <c r="LPA307"/>
      <c r="LPB307"/>
      <c r="LPC307"/>
      <c r="LPD307"/>
      <c r="LPE307"/>
      <c r="LPF307"/>
      <c r="LPG307"/>
      <c r="LPH307"/>
      <c r="LPI307"/>
      <c r="LPJ307"/>
      <c r="LPK307"/>
      <c r="LPL307"/>
      <c r="LPM307"/>
      <c r="LPN307"/>
      <c r="LPO307"/>
      <c r="LPP307"/>
      <c r="LPQ307"/>
      <c r="LPR307"/>
      <c r="LPS307"/>
      <c r="LPT307"/>
      <c r="LPU307"/>
      <c r="LPV307"/>
      <c r="LPW307"/>
      <c r="LPX307"/>
      <c r="LPY307"/>
      <c r="LPZ307"/>
      <c r="LQA307"/>
      <c r="LQB307"/>
      <c r="LQC307"/>
      <c r="LQD307"/>
      <c r="LQE307"/>
      <c r="LQF307"/>
      <c r="LQG307"/>
      <c r="LQH307"/>
      <c r="LQI307"/>
      <c r="LQJ307"/>
      <c r="LQK307"/>
      <c r="LQL307"/>
      <c r="LQM307"/>
      <c r="LQN307"/>
      <c r="LQO307"/>
      <c r="LQP307"/>
      <c r="LQQ307"/>
      <c r="LQR307"/>
      <c r="LQS307"/>
      <c r="LQT307"/>
      <c r="LQU307"/>
      <c r="LQV307"/>
      <c r="LQW307"/>
      <c r="LQX307"/>
      <c r="LQY307"/>
      <c r="LQZ307"/>
      <c r="LRA307"/>
      <c r="LRB307"/>
      <c r="LRC307"/>
      <c r="LRD307"/>
      <c r="LRE307"/>
      <c r="LRF307"/>
      <c r="LRG307"/>
      <c r="LRH307"/>
      <c r="LRI307"/>
      <c r="LRJ307"/>
      <c r="LRK307"/>
      <c r="LRL307"/>
      <c r="LRM307"/>
      <c r="LRN307"/>
      <c r="LRO307"/>
      <c r="LRP307"/>
      <c r="LRQ307"/>
      <c r="LRR307"/>
      <c r="LRS307"/>
      <c r="LRT307"/>
      <c r="LRU307"/>
      <c r="LRV307"/>
      <c r="LRW307"/>
      <c r="LRX307"/>
      <c r="LRY307"/>
      <c r="LRZ307"/>
      <c r="LSA307"/>
      <c r="LSB307"/>
      <c r="LSC307"/>
      <c r="LSD307"/>
      <c r="LSE307"/>
      <c r="LSF307"/>
      <c r="LSG307"/>
      <c r="LSH307"/>
      <c r="LSI307"/>
      <c r="LSJ307"/>
      <c r="LSK307"/>
      <c r="LSL307"/>
      <c r="LSM307"/>
      <c r="LSN307"/>
      <c r="LSO307"/>
      <c r="LSP307"/>
      <c r="LSQ307"/>
      <c r="LSR307"/>
      <c r="LSS307"/>
      <c r="LST307"/>
      <c r="LSU307"/>
      <c r="LSV307"/>
      <c r="LSW307"/>
      <c r="LSX307"/>
      <c r="LSY307"/>
      <c r="LSZ307"/>
      <c r="LTA307"/>
      <c r="LTB307"/>
      <c r="LTC307"/>
      <c r="LTD307"/>
      <c r="LTE307"/>
      <c r="LTF307"/>
      <c r="LTG307"/>
      <c r="LTH307"/>
      <c r="LTI307"/>
      <c r="LTJ307"/>
      <c r="LTK307"/>
      <c r="LTL307"/>
      <c r="LTM307"/>
      <c r="LTN307"/>
      <c r="LTO307"/>
      <c r="LTP307"/>
      <c r="LTQ307"/>
      <c r="LTR307"/>
      <c r="LTS307"/>
      <c r="LTT307"/>
      <c r="LTU307"/>
      <c r="LTV307"/>
      <c r="LTW307"/>
      <c r="LTX307"/>
      <c r="LTY307"/>
      <c r="LTZ307"/>
      <c r="LUA307"/>
      <c r="LUB307"/>
      <c r="LUC307"/>
      <c r="LUD307"/>
      <c r="LUE307"/>
      <c r="LUF307"/>
      <c r="LUG307"/>
      <c r="LUH307"/>
      <c r="LUI307"/>
      <c r="LUJ307"/>
      <c r="LUK307"/>
      <c r="LUL307"/>
      <c r="LUM307"/>
      <c r="LUN307"/>
      <c r="LUO307"/>
      <c r="LUP307"/>
      <c r="LUQ307"/>
      <c r="LUR307"/>
      <c r="LUS307"/>
      <c r="LUT307"/>
      <c r="LUU307"/>
      <c r="LUV307"/>
      <c r="LUW307"/>
      <c r="LUX307"/>
      <c r="LUY307"/>
      <c r="LUZ307"/>
      <c r="LVA307"/>
      <c r="LVB307"/>
      <c r="LVC307"/>
      <c r="LVD307"/>
      <c r="LVE307"/>
      <c r="LVF307"/>
      <c r="LVG307"/>
      <c r="LVH307"/>
      <c r="LVI307"/>
      <c r="LVJ307"/>
      <c r="LVK307"/>
      <c r="LVL307"/>
      <c r="LVM307"/>
      <c r="LVN307"/>
      <c r="LVO307"/>
      <c r="LVP307"/>
      <c r="LVQ307"/>
      <c r="LVR307"/>
      <c r="LVS307"/>
      <c r="LVT307"/>
      <c r="LVU307"/>
      <c r="LVV307"/>
      <c r="LVW307"/>
      <c r="LVX307"/>
      <c r="LVY307"/>
      <c r="LVZ307"/>
      <c r="LWA307"/>
      <c r="LWB307"/>
      <c r="LWC307"/>
      <c r="LWD307"/>
      <c r="LWE307"/>
      <c r="LWF307"/>
      <c r="LWG307"/>
      <c r="LWH307"/>
      <c r="LWI307"/>
      <c r="LWJ307"/>
      <c r="LWK307"/>
      <c r="LWL307"/>
      <c r="LWM307"/>
      <c r="LWN307"/>
      <c r="LWO307"/>
      <c r="LWP307"/>
      <c r="LWQ307"/>
      <c r="LWR307"/>
      <c r="LWS307"/>
      <c r="LWT307"/>
      <c r="LWU307"/>
      <c r="LWV307"/>
      <c r="LWW307"/>
      <c r="LWX307"/>
      <c r="LWY307"/>
      <c r="LWZ307"/>
      <c r="LXA307"/>
      <c r="LXB307"/>
      <c r="LXC307"/>
      <c r="LXD307"/>
      <c r="LXE307"/>
      <c r="LXF307"/>
      <c r="LXG307"/>
      <c r="LXH307"/>
      <c r="LXI307"/>
      <c r="LXJ307"/>
      <c r="LXK307"/>
      <c r="LXL307"/>
      <c r="LXM307"/>
      <c r="LXN307"/>
      <c r="LXO307"/>
      <c r="LXP307"/>
      <c r="LXQ307"/>
      <c r="LXR307"/>
      <c r="LXS307"/>
      <c r="LXT307"/>
      <c r="LXU307"/>
      <c r="LXV307"/>
      <c r="LXW307"/>
      <c r="LXX307"/>
      <c r="LXY307"/>
      <c r="LXZ307"/>
      <c r="LYA307"/>
      <c r="LYB307"/>
      <c r="LYC307"/>
      <c r="LYD307"/>
      <c r="LYE307"/>
      <c r="LYF307"/>
      <c r="LYG307"/>
      <c r="LYH307"/>
      <c r="LYI307"/>
      <c r="LYJ307"/>
      <c r="LYK307"/>
      <c r="LYL307"/>
      <c r="LYM307"/>
      <c r="LYN307"/>
      <c r="LYO307"/>
      <c r="LYP307"/>
      <c r="LYQ307"/>
      <c r="LYR307"/>
      <c r="LYS307"/>
      <c r="LYT307"/>
      <c r="LYU307"/>
      <c r="LYV307"/>
      <c r="LYW307"/>
      <c r="LYX307"/>
      <c r="LYY307"/>
      <c r="LYZ307"/>
      <c r="LZA307"/>
      <c r="LZB307"/>
      <c r="LZC307"/>
      <c r="LZD307"/>
      <c r="LZE307"/>
      <c r="LZF307"/>
      <c r="LZG307"/>
      <c r="LZH307"/>
      <c r="LZI307"/>
      <c r="LZJ307"/>
      <c r="LZK307"/>
      <c r="LZL307"/>
      <c r="LZM307"/>
      <c r="LZN307"/>
      <c r="LZO307"/>
      <c r="LZP307"/>
      <c r="LZQ307"/>
      <c r="LZR307"/>
      <c r="LZS307"/>
      <c r="LZT307"/>
      <c r="LZU307"/>
      <c r="LZV307"/>
      <c r="LZW307"/>
      <c r="LZX307"/>
      <c r="LZY307"/>
      <c r="LZZ307"/>
      <c r="MAA307"/>
      <c r="MAB307"/>
      <c r="MAC307"/>
      <c r="MAD307"/>
      <c r="MAE307"/>
      <c r="MAF307"/>
      <c r="MAG307"/>
      <c r="MAH307"/>
      <c r="MAI307"/>
      <c r="MAJ307"/>
      <c r="MAK307"/>
      <c r="MAL307"/>
      <c r="MAM307"/>
      <c r="MAN307"/>
      <c r="MAO307"/>
      <c r="MAP307"/>
      <c r="MAQ307"/>
      <c r="MAR307"/>
      <c r="MAS307"/>
      <c r="MAT307"/>
      <c r="MAU307"/>
      <c r="MAV307"/>
      <c r="MAW307"/>
      <c r="MAX307"/>
      <c r="MAY307"/>
      <c r="MAZ307"/>
      <c r="MBA307"/>
      <c r="MBB307"/>
      <c r="MBC307"/>
      <c r="MBD307"/>
      <c r="MBE307"/>
      <c r="MBF307"/>
      <c r="MBG307"/>
      <c r="MBH307"/>
      <c r="MBI307"/>
      <c r="MBJ307"/>
      <c r="MBK307"/>
      <c r="MBL307"/>
      <c r="MBM307"/>
      <c r="MBN307"/>
      <c r="MBO307"/>
      <c r="MBP307"/>
      <c r="MBQ307"/>
      <c r="MBR307"/>
      <c r="MBS307"/>
      <c r="MBT307"/>
      <c r="MBU307"/>
      <c r="MBV307"/>
      <c r="MBW307"/>
      <c r="MBX307"/>
      <c r="MBY307"/>
      <c r="MBZ307"/>
      <c r="MCA307"/>
      <c r="MCB307"/>
      <c r="MCC307"/>
      <c r="MCD307"/>
      <c r="MCE307"/>
      <c r="MCF307"/>
      <c r="MCG307"/>
      <c r="MCH307"/>
      <c r="MCI307"/>
      <c r="MCJ307"/>
      <c r="MCK307"/>
      <c r="MCL307"/>
      <c r="MCM307"/>
      <c r="MCN307"/>
      <c r="MCO307"/>
      <c r="MCP307"/>
      <c r="MCQ307"/>
      <c r="MCR307"/>
      <c r="MCS307"/>
      <c r="MCT307"/>
      <c r="MCU307"/>
      <c r="MCV307"/>
      <c r="MCW307"/>
      <c r="MCX307"/>
      <c r="MCY307"/>
      <c r="MCZ307"/>
      <c r="MDA307"/>
      <c r="MDB307"/>
      <c r="MDC307"/>
      <c r="MDD307"/>
      <c r="MDE307"/>
      <c r="MDF307"/>
      <c r="MDG307"/>
      <c r="MDH307"/>
      <c r="MDI307"/>
      <c r="MDJ307"/>
      <c r="MDK307"/>
      <c r="MDL307"/>
      <c r="MDM307"/>
      <c r="MDN307"/>
      <c r="MDO307"/>
      <c r="MDP307"/>
      <c r="MDQ307"/>
      <c r="MDR307"/>
      <c r="MDS307"/>
      <c r="MDT307"/>
      <c r="MDU307"/>
      <c r="MDV307"/>
      <c r="MDW307"/>
      <c r="MDX307"/>
      <c r="MDY307"/>
      <c r="MDZ307"/>
      <c r="MEA307"/>
      <c r="MEB307"/>
      <c r="MEC307"/>
      <c r="MED307"/>
      <c r="MEE307"/>
      <c r="MEF307"/>
      <c r="MEG307"/>
      <c r="MEH307"/>
      <c r="MEI307"/>
      <c r="MEJ307"/>
      <c r="MEK307"/>
      <c r="MEL307"/>
      <c r="MEM307"/>
      <c r="MEN307"/>
      <c r="MEO307"/>
      <c r="MEP307"/>
      <c r="MEQ307"/>
      <c r="MER307"/>
      <c r="MES307"/>
      <c r="MET307"/>
      <c r="MEU307"/>
      <c r="MEV307"/>
      <c r="MEW307"/>
      <c r="MEX307"/>
      <c r="MEY307"/>
      <c r="MEZ307"/>
      <c r="MFA307"/>
      <c r="MFB307"/>
      <c r="MFC307"/>
      <c r="MFD307"/>
      <c r="MFE307"/>
      <c r="MFF307"/>
      <c r="MFG307"/>
      <c r="MFH307"/>
      <c r="MFI307"/>
      <c r="MFJ307"/>
      <c r="MFK307"/>
      <c r="MFL307"/>
      <c r="MFM307"/>
      <c r="MFN307"/>
      <c r="MFO307"/>
      <c r="MFP307"/>
      <c r="MFQ307"/>
      <c r="MFR307"/>
      <c r="MFS307"/>
      <c r="MFT307"/>
      <c r="MFU307"/>
      <c r="MFV307"/>
      <c r="MFW307"/>
      <c r="MFX307"/>
      <c r="MFY307"/>
      <c r="MFZ307"/>
      <c r="MGA307"/>
      <c r="MGB307"/>
      <c r="MGC307"/>
      <c r="MGD307"/>
      <c r="MGE307"/>
      <c r="MGF307"/>
      <c r="MGG307"/>
      <c r="MGH307"/>
      <c r="MGI307"/>
      <c r="MGJ307"/>
      <c r="MGK307"/>
      <c r="MGL307"/>
      <c r="MGM307"/>
      <c r="MGN307"/>
      <c r="MGO307"/>
      <c r="MGP307"/>
      <c r="MGQ307"/>
      <c r="MGR307"/>
      <c r="MGS307"/>
      <c r="MGT307"/>
      <c r="MGU307"/>
      <c r="MGV307"/>
      <c r="MGW307"/>
      <c r="MGX307"/>
      <c r="MGY307"/>
      <c r="MGZ307"/>
      <c r="MHA307"/>
      <c r="MHB307"/>
      <c r="MHC307"/>
      <c r="MHD307"/>
      <c r="MHE307"/>
      <c r="MHF307"/>
      <c r="MHG307"/>
      <c r="MHH307"/>
      <c r="MHI307"/>
      <c r="MHJ307"/>
      <c r="MHK307"/>
      <c r="MHL307"/>
      <c r="MHM307"/>
      <c r="MHN307"/>
      <c r="MHO307"/>
      <c r="MHP307"/>
      <c r="MHQ307"/>
      <c r="MHR307"/>
      <c r="MHS307"/>
      <c r="MHT307"/>
      <c r="MHU307"/>
      <c r="MHV307"/>
      <c r="MHW307"/>
      <c r="MHX307"/>
      <c r="MHY307"/>
      <c r="MHZ307"/>
      <c r="MIA307"/>
      <c r="MIB307"/>
      <c r="MIC307"/>
      <c r="MID307"/>
      <c r="MIE307"/>
      <c r="MIF307"/>
      <c r="MIG307"/>
      <c r="MIH307"/>
      <c r="MII307"/>
      <c r="MIJ307"/>
      <c r="MIK307"/>
      <c r="MIL307"/>
      <c r="MIM307"/>
      <c r="MIN307"/>
      <c r="MIO307"/>
      <c r="MIP307"/>
      <c r="MIQ307"/>
      <c r="MIR307"/>
      <c r="MIS307"/>
      <c r="MIT307"/>
      <c r="MIU307"/>
      <c r="MIV307"/>
      <c r="MIW307"/>
      <c r="MIX307"/>
      <c r="MIY307"/>
      <c r="MIZ307"/>
      <c r="MJA307"/>
      <c r="MJB307"/>
      <c r="MJC307"/>
      <c r="MJD307"/>
      <c r="MJE307"/>
      <c r="MJF307"/>
      <c r="MJG307"/>
      <c r="MJH307"/>
      <c r="MJI307"/>
      <c r="MJJ307"/>
      <c r="MJK307"/>
      <c r="MJL307"/>
      <c r="MJM307"/>
      <c r="MJN307"/>
      <c r="MJO307"/>
      <c r="MJP307"/>
      <c r="MJQ307"/>
      <c r="MJR307"/>
      <c r="MJS307"/>
      <c r="MJT307"/>
      <c r="MJU307"/>
      <c r="MJV307"/>
      <c r="MJW307"/>
      <c r="MJX307"/>
      <c r="MJY307"/>
      <c r="MJZ307"/>
      <c r="MKA307"/>
      <c r="MKB307"/>
      <c r="MKC307"/>
      <c r="MKD307"/>
      <c r="MKE307"/>
      <c r="MKF307"/>
      <c r="MKG307"/>
      <c r="MKH307"/>
      <c r="MKI307"/>
      <c r="MKJ307"/>
      <c r="MKK307"/>
      <c r="MKL307"/>
      <c r="MKM307"/>
      <c r="MKN307"/>
      <c r="MKO307"/>
      <c r="MKP307"/>
      <c r="MKQ307"/>
      <c r="MKR307"/>
      <c r="MKS307"/>
      <c r="MKT307"/>
      <c r="MKU307"/>
      <c r="MKV307"/>
      <c r="MKW307"/>
      <c r="MKX307"/>
      <c r="MKY307"/>
      <c r="MKZ307"/>
      <c r="MLA307"/>
      <c r="MLB307"/>
      <c r="MLC307"/>
      <c r="MLD307"/>
      <c r="MLE307"/>
      <c r="MLF307"/>
      <c r="MLG307"/>
      <c r="MLH307"/>
      <c r="MLI307"/>
      <c r="MLJ307"/>
      <c r="MLK307"/>
      <c r="MLL307"/>
      <c r="MLM307"/>
      <c r="MLN307"/>
      <c r="MLO307"/>
      <c r="MLP307"/>
      <c r="MLQ307"/>
      <c r="MLR307"/>
      <c r="MLS307"/>
      <c r="MLT307"/>
      <c r="MLU307"/>
      <c r="MLV307"/>
      <c r="MLW307"/>
      <c r="MLX307"/>
      <c r="MLY307"/>
      <c r="MLZ307"/>
      <c r="MMA307"/>
      <c r="MMB307"/>
      <c r="MMC307"/>
      <c r="MMD307"/>
      <c r="MME307"/>
      <c r="MMF307"/>
      <c r="MMG307"/>
      <c r="MMH307"/>
      <c r="MMI307"/>
      <c r="MMJ307"/>
      <c r="MMK307"/>
      <c r="MML307"/>
      <c r="MMM307"/>
      <c r="MMN307"/>
      <c r="MMO307"/>
      <c r="MMP307"/>
      <c r="MMQ307"/>
      <c r="MMR307"/>
      <c r="MMS307"/>
      <c r="MMT307"/>
      <c r="MMU307"/>
      <c r="MMV307"/>
      <c r="MMW307"/>
      <c r="MMX307"/>
      <c r="MMY307"/>
      <c r="MMZ307"/>
      <c r="MNA307"/>
      <c r="MNB307"/>
      <c r="MNC307"/>
      <c r="MND307"/>
      <c r="MNE307"/>
      <c r="MNF307"/>
      <c r="MNG307"/>
      <c r="MNH307"/>
      <c r="MNI307"/>
      <c r="MNJ307"/>
      <c r="MNK307"/>
      <c r="MNL307"/>
      <c r="MNM307"/>
      <c r="MNN307"/>
      <c r="MNO307"/>
      <c r="MNP307"/>
      <c r="MNQ307"/>
      <c r="MNR307"/>
      <c r="MNS307"/>
      <c r="MNT307"/>
      <c r="MNU307"/>
      <c r="MNV307"/>
      <c r="MNW307"/>
      <c r="MNX307"/>
      <c r="MNY307"/>
      <c r="MNZ307"/>
      <c r="MOA307"/>
      <c r="MOB307"/>
      <c r="MOC307"/>
      <c r="MOD307"/>
      <c r="MOE307"/>
      <c r="MOF307"/>
      <c r="MOG307"/>
      <c r="MOH307"/>
      <c r="MOI307"/>
      <c r="MOJ307"/>
      <c r="MOK307"/>
      <c r="MOL307"/>
      <c r="MOM307"/>
      <c r="MON307"/>
      <c r="MOO307"/>
      <c r="MOP307"/>
      <c r="MOQ307"/>
      <c r="MOR307"/>
      <c r="MOS307"/>
      <c r="MOT307"/>
      <c r="MOU307"/>
      <c r="MOV307"/>
      <c r="MOW307"/>
      <c r="MOX307"/>
      <c r="MOY307"/>
      <c r="MOZ307"/>
      <c r="MPA307"/>
      <c r="MPB307"/>
      <c r="MPC307"/>
      <c r="MPD307"/>
      <c r="MPE307"/>
      <c r="MPF307"/>
      <c r="MPG307"/>
      <c r="MPH307"/>
      <c r="MPI307"/>
      <c r="MPJ307"/>
      <c r="MPK307"/>
      <c r="MPL307"/>
      <c r="MPM307"/>
      <c r="MPN307"/>
      <c r="MPO307"/>
      <c r="MPP307"/>
      <c r="MPQ307"/>
      <c r="MPR307"/>
      <c r="MPS307"/>
      <c r="MPT307"/>
      <c r="MPU307"/>
      <c r="MPV307"/>
      <c r="MPW307"/>
      <c r="MPX307"/>
      <c r="MPY307"/>
      <c r="MPZ307"/>
      <c r="MQA307"/>
      <c r="MQB307"/>
      <c r="MQC307"/>
      <c r="MQD307"/>
      <c r="MQE307"/>
      <c r="MQF307"/>
      <c r="MQG307"/>
      <c r="MQH307"/>
      <c r="MQI307"/>
      <c r="MQJ307"/>
      <c r="MQK307"/>
      <c r="MQL307"/>
      <c r="MQM307"/>
      <c r="MQN307"/>
      <c r="MQO307"/>
      <c r="MQP307"/>
      <c r="MQQ307"/>
      <c r="MQR307"/>
      <c r="MQS307"/>
      <c r="MQT307"/>
      <c r="MQU307"/>
      <c r="MQV307"/>
      <c r="MQW307"/>
      <c r="MQX307"/>
      <c r="MQY307"/>
      <c r="MQZ307"/>
      <c r="MRA307"/>
      <c r="MRB307"/>
      <c r="MRC307"/>
      <c r="MRD307"/>
      <c r="MRE307"/>
      <c r="MRF307"/>
      <c r="MRG307"/>
      <c r="MRH307"/>
      <c r="MRI307"/>
      <c r="MRJ307"/>
      <c r="MRK307"/>
      <c r="MRL307"/>
      <c r="MRM307"/>
      <c r="MRN307"/>
      <c r="MRO307"/>
      <c r="MRP307"/>
      <c r="MRQ307"/>
      <c r="MRR307"/>
      <c r="MRS307"/>
      <c r="MRT307"/>
      <c r="MRU307"/>
      <c r="MRV307"/>
      <c r="MRW307"/>
      <c r="MRX307"/>
      <c r="MRY307"/>
      <c r="MRZ307"/>
      <c r="MSA307"/>
      <c r="MSB307"/>
      <c r="MSC307"/>
      <c r="MSD307"/>
      <c r="MSE307"/>
      <c r="MSF307"/>
      <c r="MSG307"/>
      <c r="MSH307"/>
      <c r="MSI307"/>
      <c r="MSJ307"/>
      <c r="MSK307"/>
      <c r="MSL307"/>
      <c r="MSM307"/>
      <c r="MSN307"/>
      <c r="MSO307"/>
      <c r="MSP307"/>
      <c r="MSQ307"/>
      <c r="MSR307"/>
      <c r="MSS307"/>
      <c r="MST307"/>
      <c r="MSU307"/>
      <c r="MSV307"/>
      <c r="MSW307"/>
      <c r="MSX307"/>
      <c r="MSY307"/>
      <c r="MSZ307"/>
      <c r="MTA307"/>
      <c r="MTB307"/>
      <c r="MTC307"/>
      <c r="MTD307"/>
      <c r="MTE307"/>
      <c r="MTF307"/>
      <c r="MTG307"/>
      <c r="MTH307"/>
      <c r="MTI307"/>
      <c r="MTJ307"/>
      <c r="MTK307"/>
      <c r="MTL307"/>
      <c r="MTM307"/>
      <c r="MTN307"/>
      <c r="MTO307"/>
      <c r="MTP307"/>
      <c r="MTQ307"/>
      <c r="MTR307"/>
      <c r="MTS307"/>
      <c r="MTT307"/>
      <c r="MTU307"/>
      <c r="MTV307"/>
      <c r="MTW307"/>
      <c r="MTX307"/>
      <c r="MTY307"/>
      <c r="MTZ307"/>
      <c r="MUA307"/>
      <c r="MUB307"/>
      <c r="MUC307"/>
      <c r="MUD307"/>
      <c r="MUE307"/>
      <c r="MUF307"/>
      <c r="MUG307"/>
      <c r="MUH307"/>
      <c r="MUI307"/>
      <c r="MUJ307"/>
      <c r="MUK307"/>
      <c r="MUL307"/>
      <c r="MUM307"/>
      <c r="MUN307"/>
      <c r="MUO307"/>
      <c r="MUP307"/>
      <c r="MUQ307"/>
      <c r="MUR307"/>
      <c r="MUS307"/>
      <c r="MUT307"/>
      <c r="MUU307"/>
      <c r="MUV307"/>
      <c r="MUW307"/>
      <c r="MUX307"/>
      <c r="MUY307"/>
      <c r="MUZ307"/>
      <c r="MVA307"/>
      <c r="MVB307"/>
      <c r="MVC307"/>
      <c r="MVD307"/>
      <c r="MVE307"/>
      <c r="MVF307"/>
      <c r="MVG307"/>
      <c r="MVH307"/>
      <c r="MVI307"/>
      <c r="MVJ307"/>
      <c r="MVK307"/>
      <c r="MVL307"/>
      <c r="MVM307"/>
      <c r="MVN307"/>
      <c r="MVO307"/>
      <c r="MVP307"/>
      <c r="MVQ307"/>
      <c r="MVR307"/>
      <c r="MVS307"/>
      <c r="MVT307"/>
      <c r="MVU307"/>
      <c r="MVV307"/>
      <c r="MVW307"/>
      <c r="MVX307"/>
      <c r="MVY307"/>
      <c r="MVZ307"/>
      <c r="MWA307"/>
      <c r="MWB307"/>
      <c r="MWC307"/>
      <c r="MWD307"/>
      <c r="MWE307"/>
      <c r="MWF307"/>
      <c r="MWG307"/>
      <c r="MWH307"/>
      <c r="MWI307"/>
      <c r="MWJ307"/>
      <c r="MWK307"/>
      <c r="MWL307"/>
      <c r="MWM307"/>
      <c r="MWN307"/>
      <c r="MWO307"/>
      <c r="MWP307"/>
      <c r="MWQ307"/>
      <c r="MWR307"/>
      <c r="MWS307"/>
      <c r="MWT307"/>
      <c r="MWU307"/>
      <c r="MWV307"/>
      <c r="MWW307"/>
      <c r="MWX307"/>
      <c r="MWY307"/>
      <c r="MWZ307"/>
      <c r="MXA307"/>
      <c r="MXB307"/>
      <c r="MXC307"/>
      <c r="MXD307"/>
      <c r="MXE307"/>
      <c r="MXF307"/>
      <c r="MXG307"/>
      <c r="MXH307"/>
      <c r="MXI307"/>
      <c r="MXJ307"/>
      <c r="MXK307"/>
      <c r="MXL307"/>
      <c r="MXM307"/>
      <c r="MXN307"/>
      <c r="MXO307"/>
      <c r="MXP307"/>
      <c r="MXQ307"/>
      <c r="MXR307"/>
      <c r="MXS307"/>
      <c r="MXT307"/>
      <c r="MXU307"/>
      <c r="MXV307"/>
      <c r="MXW307"/>
      <c r="MXX307"/>
      <c r="MXY307"/>
      <c r="MXZ307"/>
      <c r="MYA307"/>
      <c r="MYB307"/>
      <c r="MYC307"/>
      <c r="MYD307"/>
      <c r="MYE307"/>
      <c r="MYF307"/>
      <c r="MYG307"/>
      <c r="MYH307"/>
      <c r="MYI307"/>
      <c r="MYJ307"/>
      <c r="MYK307"/>
      <c r="MYL307"/>
      <c r="MYM307"/>
      <c r="MYN307"/>
      <c r="MYO307"/>
      <c r="MYP307"/>
      <c r="MYQ307"/>
      <c r="MYR307"/>
      <c r="MYS307"/>
      <c r="MYT307"/>
      <c r="MYU307"/>
      <c r="MYV307"/>
      <c r="MYW307"/>
      <c r="MYX307"/>
      <c r="MYY307"/>
      <c r="MYZ307"/>
      <c r="MZA307"/>
      <c r="MZB307"/>
      <c r="MZC307"/>
      <c r="MZD307"/>
      <c r="MZE307"/>
      <c r="MZF307"/>
      <c r="MZG307"/>
      <c r="MZH307"/>
      <c r="MZI307"/>
      <c r="MZJ307"/>
      <c r="MZK307"/>
      <c r="MZL307"/>
      <c r="MZM307"/>
      <c r="MZN307"/>
      <c r="MZO307"/>
      <c r="MZP307"/>
      <c r="MZQ307"/>
      <c r="MZR307"/>
      <c r="MZS307"/>
      <c r="MZT307"/>
      <c r="MZU307"/>
      <c r="MZV307"/>
      <c r="MZW307"/>
      <c r="MZX307"/>
      <c r="MZY307"/>
      <c r="MZZ307"/>
      <c r="NAA307"/>
      <c r="NAB307"/>
      <c r="NAC307"/>
      <c r="NAD307"/>
      <c r="NAE307"/>
      <c r="NAF307"/>
      <c r="NAG307"/>
      <c r="NAH307"/>
      <c r="NAI307"/>
      <c r="NAJ307"/>
      <c r="NAK307"/>
      <c r="NAL307"/>
      <c r="NAM307"/>
      <c r="NAN307"/>
      <c r="NAO307"/>
      <c r="NAP307"/>
      <c r="NAQ307"/>
      <c r="NAR307"/>
      <c r="NAS307"/>
      <c r="NAT307"/>
      <c r="NAU307"/>
      <c r="NAV307"/>
      <c r="NAW307"/>
      <c r="NAX307"/>
      <c r="NAY307"/>
      <c r="NAZ307"/>
      <c r="NBA307"/>
      <c r="NBB307"/>
      <c r="NBC307"/>
      <c r="NBD307"/>
      <c r="NBE307"/>
      <c r="NBF307"/>
      <c r="NBG307"/>
      <c r="NBH307"/>
      <c r="NBI307"/>
      <c r="NBJ307"/>
      <c r="NBK307"/>
      <c r="NBL307"/>
      <c r="NBM307"/>
      <c r="NBN307"/>
      <c r="NBO307"/>
      <c r="NBP307"/>
      <c r="NBQ307"/>
      <c r="NBR307"/>
      <c r="NBS307"/>
      <c r="NBT307"/>
      <c r="NBU307"/>
      <c r="NBV307"/>
      <c r="NBW307"/>
      <c r="NBX307"/>
      <c r="NBY307"/>
      <c r="NBZ307"/>
      <c r="NCA307"/>
      <c r="NCB307"/>
      <c r="NCC307"/>
      <c r="NCD307"/>
      <c r="NCE307"/>
      <c r="NCF307"/>
      <c r="NCG307"/>
      <c r="NCH307"/>
      <c r="NCI307"/>
      <c r="NCJ307"/>
      <c r="NCK307"/>
      <c r="NCL307"/>
      <c r="NCM307"/>
      <c r="NCN307"/>
      <c r="NCO307"/>
      <c r="NCP307"/>
      <c r="NCQ307"/>
      <c r="NCR307"/>
      <c r="NCS307"/>
      <c r="NCT307"/>
      <c r="NCU307"/>
      <c r="NCV307"/>
      <c r="NCW307"/>
      <c r="NCX307"/>
      <c r="NCY307"/>
      <c r="NCZ307"/>
      <c r="NDA307"/>
      <c r="NDB307"/>
      <c r="NDC307"/>
      <c r="NDD307"/>
      <c r="NDE307"/>
      <c r="NDF307"/>
      <c r="NDG307"/>
      <c r="NDH307"/>
      <c r="NDI307"/>
      <c r="NDJ307"/>
      <c r="NDK307"/>
      <c r="NDL307"/>
      <c r="NDM307"/>
      <c r="NDN307"/>
      <c r="NDO307"/>
      <c r="NDP307"/>
      <c r="NDQ307"/>
      <c r="NDR307"/>
      <c r="NDS307"/>
      <c r="NDT307"/>
      <c r="NDU307"/>
      <c r="NDV307"/>
      <c r="NDW307"/>
      <c r="NDX307"/>
      <c r="NDY307"/>
      <c r="NDZ307"/>
      <c r="NEA307"/>
      <c r="NEB307"/>
      <c r="NEC307"/>
      <c r="NED307"/>
      <c r="NEE307"/>
      <c r="NEF307"/>
      <c r="NEG307"/>
      <c r="NEH307"/>
      <c r="NEI307"/>
      <c r="NEJ307"/>
      <c r="NEK307"/>
      <c r="NEL307"/>
      <c r="NEM307"/>
      <c r="NEN307"/>
      <c r="NEO307"/>
      <c r="NEP307"/>
      <c r="NEQ307"/>
      <c r="NER307"/>
      <c r="NES307"/>
      <c r="NET307"/>
      <c r="NEU307"/>
      <c r="NEV307"/>
      <c r="NEW307"/>
      <c r="NEX307"/>
      <c r="NEY307"/>
      <c r="NEZ307"/>
      <c r="NFA307"/>
      <c r="NFB307"/>
      <c r="NFC307"/>
      <c r="NFD307"/>
      <c r="NFE307"/>
      <c r="NFF307"/>
      <c r="NFG307"/>
      <c r="NFH307"/>
      <c r="NFI307"/>
      <c r="NFJ307"/>
      <c r="NFK307"/>
      <c r="NFL307"/>
      <c r="NFM307"/>
      <c r="NFN307"/>
      <c r="NFO307"/>
      <c r="NFP307"/>
      <c r="NFQ307"/>
      <c r="NFR307"/>
      <c r="NFS307"/>
      <c r="NFT307"/>
      <c r="NFU307"/>
      <c r="NFV307"/>
      <c r="NFW307"/>
      <c r="NFX307"/>
      <c r="NFY307"/>
      <c r="NFZ307"/>
      <c r="NGA307"/>
      <c r="NGB307"/>
      <c r="NGC307"/>
      <c r="NGD307"/>
      <c r="NGE307"/>
      <c r="NGF307"/>
      <c r="NGG307"/>
      <c r="NGH307"/>
      <c r="NGI307"/>
      <c r="NGJ307"/>
      <c r="NGK307"/>
      <c r="NGL307"/>
      <c r="NGM307"/>
      <c r="NGN307"/>
      <c r="NGO307"/>
      <c r="NGP307"/>
      <c r="NGQ307"/>
      <c r="NGR307"/>
      <c r="NGS307"/>
      <c r="NGT307"/>
      <c r="NGU307"/>
      <c r="NGV307"/>
      <c r="NGW307"/>
      <c r="NGX307"/>
      <c r="NGY307"/>
      <c r="NGZ307"/>
      <c r="NHA307"/>
      <c r="NHB307"/>
      <c r="NHC307"/>
      <c r="NHD307"/>
      <c r="NHE307"/>
      <c r="NHF307"/>
      <c r="NHG307"/>
      <c r="NHH307"/>
      <c r="NHI307"/>
      <c r="NHJ307"/>
      <c r="NHK307"/>
      <c r="NHL307"/>
      <c r="NHM307"/>
      <c r="NHN307"/>
      <c r="NHO307"/>
      <c r="NHP307"/>
      <c r="NHQ307"/>
      <c r="NHR307"/>
      <c r="NHS307"/>
      <c r="NHT307"/>
      <c r="NHU307"/>
      <c r="NHV307"/>
      <c r="NHW307"/>
      <c r="NHX307"/>
      <c r="NHY307"/>
      <c r="NHZ307"/>
      <c r="NIA307"/>
      <c r="NIB307"/>
      <c r="NIC307"/>
      <c r="NID307"/>
      <c r="NIE307"/>
      <c r="NIF307"/>
      <c r="NIG307"/>
      <c r="NIH307"/>
      <c r="NII307"/>
      <c r="NIJ307"/>
      <c r="NIK307"/>
      <c r="NIL307"/>
      <c r="NIM307"/>
      <c r="NIN307"/>
      <c r="NIO307"/>
      <c r="NIP307"/>
      <c r="NIQ307"/>
      <c r="NIR307"/>
      <c r="NIS307"/>
      <c r="NIT307"/>
      <c r="NIU307"/>
      <c r="NIV307"/>
      <c r="NIW307"/>
      <c r="NIX307"/>
      <c r="NIY307"/>
      <c r="NIZ307"/>
      <c r="NJA307"/>
      <c r="NJB307"/>
      <c r="NJC307"/>
      <c r="NJD307"/>
      <c r="NJE307"/>
      <c r="NJF307"/>
      <c r="NJG307"/>
      <c r="NJH307"/>
      <c r="NJI307"/>
      <c r="NJJ307"/>
      <c r="NJK307"/>
      <c r="NJL307"/>
      <c r="NJM307"/>
      <c r="NJN307"/>
      <c r="NJO307"/>
      <c r="NJP307"/>
      <c r="NJQ307"/>
      <c r="NJR307"/>
      <c r="NJS307"/>
      <c r="NJT307"/>
      <c r="NJU307"/>
      <c r="NJV307"/>
      <c r="NJW307"/>
      <c r="NJX307"/>
      <c r="NJY307"/>
      <c r="NJZ307"/>
      <c r="NKA307"/>
      <c r="NKB307"/>
      <c r="NKC307"/>
      <c r="NKD307"/>
      <c r="NKE307"/>
      <c r="NKF307"/>
      <c r="NKG307"/>
      <c r="NKH307"/>
      <c r="NKI307"/>
      <c r="NKJ307"/>
      <c r="NKK307"/>
      <c r="NKL307"/>
      <c r="NKM307"/>
      <c r="NKN307"/>
      <c r="NKO307"/>
      <c r="NKP307"/>
      <c r="NKQ307"/>
      <c r="NKR307"/>
      <c r="NKS307"/>
      <c r="NKT307"/>
      <c r="NKU307"/>
      <c r="NKV307"/>
      <c r="NKW307"/>
      <c r="NKX307"/>
      <c r="NKY307"/>
      <c r="NKZ307"/>
      <c r="NLA307"/>
      <c r="NLB307"/>
      <c r="NLC307"/>
      <c r="NLD307"/>
      <c r="NLE307"/>
      <c r="NLF307"/>
      <c r="NLG307"/>
      <c r="NLH307"/>
      <c r="NLI307"/>
      <c r="NLJ307"/>
      <c r="NLK307"/>
      <c r="NLL307"/>
      <c r="NLM307"/>
      <c r="NLN307"/>
      <c r="NLO307"/>
      <c r="NLP307"/>
      <c r="NLQ307"/>
      <c r="NLR307"/>
      <c r="NLS307"/>
      <c r="NLT307"/>
      <c r="NLU307"/>
      <c r="NLV307"/>
      <c r="NLW307"/>
      <c r="NLX307"/>
      <c r="NLY307"/>
      <c r="NLZ307"/>
      <c r="NMA307"/>
      <c r="NMB307"/>
      <c r="NMC307"/>
      <c r="NMD307"/>
      <c r="NME307"/>
      <c r="NMF307"/>
      <c r="NMG307"/>
      <c r="NMH307"/>
      <c r="NMI307"/>
      <c r="NMJ307"/>
      <c r="NMK307"/>
      <c r="NML307"/>
      <c r="NMM307"/>
      <c r="NMN307"/>
      <c r="NMO307"/>
      <c r="NMP307"/>
      <c r="NMQ307"/>
      <c r="NMR307"/>
      <c r="NMS307"/>
      <c r="NMT307"/>
      <c r="NMU307"/>
      <c r="NMV307"/>
      <c r="NMW307"/>
      <c r="NMX307"/>
      <c r="NMY307"/>
      <c r="NMZ307"/>
      <c r="NNA307"/>
      <c r="NNB307"/>
      <c r="NNC307"/>
      <c r="NND307"/>
      <c r="NNE307"/>
      <c r="NNF307"/>
      <c r="NNG307"/>
      <c r="NNH307"/>
      <c r="NNI307"/>
      <c r="NNJ307"/>
      <c r="NNK307"/>
      <c r="NNL307"/>
      <c r="NNM307"/>
      <c r="NNN307"/>
      <c r="NNO307"/>
      <c r="NNP307"/>
      <c r="NNQ307"/>
      <c r="NNR307"/>
      <c r="NNS307"/>
      <c r="NNT307"/>
      <c r="NNU307"/>
      <c r="NNV307"/>
      <c r="NNW307"/>
      <c r="NNX307"/>
      <c r="NNY307"/>
      <c r="NNZ307"/>
      <c r="NOA307"/>
      <c r="NOB307"/>
      <c r="NOC307"/>
      <c r="NOD307"/>
      <c r="NOE307"/>
      <c r="NOF307"/>
      <c r="NOG307"/>
      <c r="NOH307"/>
      <c r="NOI307"/>
      <c r="NOJ307"/>
      <c r="NOK307"/>
      <c r="NOL307"/>
      <c r="NOM307"/>
      <c r="NON307"/>
      <c r="NOO307"/>
      <c r="NOP307"/>
      <c r="NOQ307"/>
      <c r="NOR307"/>
      <c r="NOS307"/>
      <c r="NOT307"/>
      <c r="NOU307"/>
      <c r="NOV307"/>
      <c r="NOW307"/>
      <c r="NOX307"/>
      <c r="NOY307"/>
      <c r="NOZ307"/>
      <c r="NPA307"/>
      <c r="NPB307"/>
      <c r="NPC307"/>
      <c r="NPD307"/>
      <c r="NPE307"/>
      <c r="NPF307"/>
      <c r="NPG307"/>
      <c r="NPH307"/>
      <c r="NPI307"/>
      <c r="NPJ307"/>
      <c r="NPK307"/>
      <c r="NPL307"/>
      <c r="NPM307"/>
      <c r="NPN307"/>
      <c r="NPO307"/>
      <c r="NPP307"/>
      <c r="NPQ307"/>
      <c r="NPR307"/>
      <c r="NPS307"/>
      <c r="NPT307"/>
      <c r="NPU307"/>
      <c r="NPV307"/>
      <c r="NPW307"/>
      <c r="NPX307"/>
      <c r="NPY307"/>
      <c r="NPZ307"/>
      <c r="NQA307"/>
      <c r="NQB307"/>
      <c r="NQC307"/>
      <c r="NQD307"/>
      <c r="NQE307"/>
      <c r="NQF307"/>
      <c r="NQG307"/>
      <c r="NQH307"/>
      <c r="NQI307"/>
      <c r="NQJ307"/>
      <c r="NQK307"/>
      <c r="NQL307"/>
      <c r="NQM307"/>
      <c r="NQN307"/>
      <c r="NQO307"/>
      <c r="NQP307"/>
      <c r="NQQ307"/>
      <c r="NQR307"/>
      <c r="NQS307"/>
      <c r="NQT307"/>
      <c r="NQU307"/>
      <c r="NQV307"/>
      <c r="NQW307"/>
      <c r="NQX307"/>
      <c r="NQY307"/>
      <c r="NQZ307"/>
      <c r="NRA307"/>
      <c r="NRB307"/>
      <c r="NRC307"/>
      <c r="NRD307"/>
      <c r="NRE307"/>
      <c r="NRF307"/>
      <c r="NRG307"/>
      <c r="NRH307"/>
      <c r="NRI307"/>
      <c r="NRJ307"/>
      <c r="NRK307"/>
      <c r="NRL307"/>
      <c r="NRM307"/>
      <c r="NRN307"/>
      <c r="NRO307"/>
      <c r="NRP307"/>
      <c r="NRQ307"/>
      <c r="NRR307"/>
      <c r="NRS307"/>
      <c r="NRT307"/>
      <c r="NRU307"/>
      <c r="NRV307"/>
      <c r="NRW307"/>
      <c r="NRX307"/>
      <c r="NRY307"/>
      <c r="NRZ307"/>
      <c r="NSA307"/>
      <c r="NSB307"/>
      <c r="NSC307"/>
      <c r="NSD307"/>
      <c r="NSE307"/>
      <c r="NSF307"/>
      <c r="NSG307"/>
      <c r="NSH307"/>
      <c r="NSI307"/>
      <c r="NSJ307"/>
      <c r="NSK307"/>
      <c r="NSL307"/>
      <c r="NSM307"/>
      <c r="NSN307"/>
      <c r="NSO307"/>
      <c r="NSP307"/>
      <c r="NSQ307"/>
      <c r="NSR307"/>
      <c r="NSS307"/>
      <c r="NST307"/>
      <c r="NSU307"/>
      <c r="NSV307"/>
      <c r="NSW307"/>
      <c r="NSX307"/>
      <c r="NSY307"/>
      <c r="NSZ307"/>
      <c r="NTA307"/>
      <c r="NTB307"/>
      <c r="NTC307"/>
      <c r="NTD307"/>
      <c r="NTE307"/>
      <c r="NTF307"/>
      <c r="NTG307"/>
      <c r="NTH307"/>
      <c r="NTI307"/>
      <c r="NTJ307"/>
      <c r="NTK307"/>
      <c r="NTL307"/>
      <c r="NTM307"/>
      <c r="NTN307"/>
      <c r="NTO307"/>
      <c r="NTP307"/>
      <c r="NTQ307"/>
      <c r="NTR307"/>
      <c r="NTS307"/>
      <c r="NTT307"/>
      <c r="NTU307"/>
      <c r="NTV307"/>
      <c r="NTW307"/>
      <c r="NTX307"/>
      <c r="NTY307"/>
      <c r="NTZ307"/>
      <c r="NUA307"/>
      <c r="NUB307"/>
      <c r="NUC307"/>
      <c r="NUD307"/>
      <c r="NUE307"/>
      <c r="NUF307"/>
      <c r="NUG307"/>
      <c r="NUH307"/>
      <c r="NUI307"/>
      <c r="NUJ307"/>
      <c r="NUK307"/>
      <c r="NUL307"/>
      <c r="NUM307"/>
      <c r="NUN307"/>
      <c r="NUO307"/>
      <c r="NUP307"/>
      <c r="NUQ307"/>
      <c r="NUR307"/>
      <c r="NUS307"/>
      <c r="NUT307"/>
      <c r="NUU307"/>
      <c r="NUV307"/>
      <c r="NUW307"/>
      <c r="NUX307"/>
      <c r="NUY307"/>
      <c r="NUZ307"/>
      <c r="NVA307"/>
      <c r="NVB307"/>
      <c r="NVC307"/>
      <c r="NVD307"/>
      <c r="NVE307"/>
      <c r="NVF307"/>
      <c r="NVG307"/>
      <c r="NVH307"/>
      <c r="NVI307"/>
      <c r="NVJ307"/>
      <c r="NVK307"/>
      <c r="NVL307"/>
      <c r="NVM307"/>
      <c r="NVN307"/>
      <c r="NVO307"/>
      <c r="NVP307"/>
      <c r="NVQ307"/>
      <c r="NVR307"/>
      <c r="NVS307"/>
      <c r="NVT307"/>
      <c r="NVU307"/>
      <c r="NVV307"/>
      <c r="NVW307"/>
      <c r="NVX307"/>
      <c r="NVY307"/>
      <c r="NVZ307"/>
      <c r="NWA307"/>
      <c r="NWB307"/>
      <c r="NWC307"/>
      <c r="NWD307"/>
      <c r="NWE307"/>
      <c r="NWF307"/>
      <c r="NWG307"/>
      <c r="NWH307"/>
      <c r="NWI307"/>
      <c r="NWJ307"/>
      <c r="NWK307"/>
      <c r="NWL307"/>
      <c r="NWM307"/>
      <c r="NWN307"/>
      <c r="NWO307"/>
      <c r="NWP307"/>
      <c r="NWQ307"/>
      <c r="NWR307"/>
      <c r="NWS307"/>
      <c r="NWT307"/>
      <c r="NWU307"/>
      <c r="NWV307"/>
      <c r="NWW307"/>
      <c r="NWX307"/>
      <c r="NWY307"/>
      <c r="NWZ307"/>
      <c r="NXA307"/>
      <c r="NXB307"/>
      <c r="NXC307"/>
      <c r="NXD307"/>
      <c r="NXE307"/>
      <c r="NXF307"/>
      <c r="NXG307"/>
      <c r="NXH307"/>
      <c r="NXI307"/>
      <c r="NXJ307"/>
      <c r="NXK307"/>
      <c r="NXL307"/>
      <c r="NXM307"/>
      <c r="NXN307"/>
      <c r="NXO307"/>
      <c r="NXP307"/>
      <c r="NXQ307"/>
      <c r="NXR307"/>
      <c r="NXS307"/>
      <c r="NXT307"/>
      <c r="NXU307"/>
      <c r="NXV307"/>
      <c r="NXW307"/>
      <c r="NXX307"/>
      <c r="NXY307"/>
      <c r="NXZ307"/>
      <c r="NYA307"/>
      <c r="NYB307"/>
      <c r="NYC307"/>
      <c r="NYD307"/>
      <c r="NYE307"/>
      <c r="NYF307"/>
      <c r="NYG307"/>
      <c r="NYH307"/>
      <c r="NYI307"/>
      <c r="NYJ307"/>
      <c r="NYK307"/>
      <c r="NYL307"/>
      <c r="NYM307"/>
      <c r="NYN307"/>
      <c r="NYO307"/>
      <c r="NYP307"/>
      <c r="NYQ307"/>
      <c r="NYR307"/>
      <c r="NYS307"/>
      <c r="NYT307"/>
      <c r="NYU307"/>
      <c r="NYV307"/>
      <c r="NYW307"/>
      <c r="NYX307"/>
      <c r="NYY307"/>
      <c r="NYZ307"/>
      <c r="NZA307"/>
      <c r="NZB307"/>
      <c r="NZC307"/>
      <c r="NZD307"/>
      <c r="NZE307"/>
      <c r="NZF307"/>
      <c r="NZG307"/>
      <c r="NZH307"/>
      <c r="NZI307"/>
      <c r="NZJ307"/>
      <c r="NZK307"/>
      <c r="NZL307"/>
      <c r="NZM307"/>
      <c r="NZN307"/>
      <c r="NZO307"/>
      <c r="NZP307"/>
      <c r="NZQ307"/>
      <c r="NZR307"/>
      <c r="NZS307"/>
      <c r="NZT307"/>
      <c r="NZU307"/>
      <c r="NZV307"/>
      <c r="NZW307"/>
      <c r="NZX307"/>
      <c r="NZY307"/>
      <c r="NZZ307"/>
      <c r="OAA307"/>
      <c r="OAB307"/>
      <c r="OAC307"/>
      <c r="OAD307"/>
      <c r="OAE307"/>
      <c r="OAF307"/>
      <c r="OAG307"/>
      <c r="OAH307"/>
      <c r="OAI307"/>
      <c r="OAJ307"/>
      <c r="OAK307"/>
      <c r="OAL307"/>
      <c r="OAM307"/>
      <c r="OAN307"/>
      <c r="OAO307"/>
      <c r="OAP307"/>
      <c r="OAQ307"/>
      <c r="OAR307"/>
      <c r="OAS307"/>
      <c r="OAT307"/>
      <c r="OAU307"/>
      <c r="OAV307"/>
      <c r="OAW307"/>
      <c r="OAX307"/>
      <c r="OAY307"/>
      <c r="OAZ307"/>
      <c r="OBA307"/>
      <c r="OBB307"/>
      <c r="OBC307"/>
      <c r="OBD307"/>
      <c r="OBE307"/>
      <c r="OBF307"/>
      <c r="OBG307"/>
      <c r="OBH307"/>
      <c r="OBI307"/>
      <c r="OBJ307"/>
      <c r="OBK307"/>
      <c r="OBL307"/>
      <c r="OBM307"/>
      <c r="OBN307"/>
      <c r="OBO307"/>
      <c r="OBP307"/>
      <c r="OBQ307"/>
      <c r="OBR307"/>
      <c r="OBS307"/>
      <c r="OBT307"/>
      <c r="OBU307"/>
      <c r="OBV307"/>
      <c r="OBW307"/>
      <c r="OBX307"/>
      <c r="OBY307"/>
      <c r="OBZ307"/>
      <c r="OCA307"/>
      <c r="OCB307"/>
      <c r="OCC307"/>
      <c r="OCD307"/>
      <c r="OCE307"/>
      <c r="OCF307"/>
      <c r="OCG307"/>
      <c r="OCH307"/>
      <c r="OCI307"/>
      <c r="OCJ307"/>
      <c r="OCK307"/>
      <c r="OCL307"/>
      <c r="OCM307"/>
      <c r="OCN307"/>
      <c r="OCO307"/>
      <c r="OCP307"/>
      <c r="OCQ307"/>
      <c r="OCR307"/>
      <c r="OCS307"/>
      <c r="OCT307"/>
      <c r="OCU307"/>
      <c r="OCV307"/>
      <c r="OCW307"/>
      <c r="OCX307"/>
      <c r="OCY307"/>
      <c r="OCZ307"/>
      <c r="ODA307"/>
      <c r="ODB307"/>
      <c r="ODC307"/>
      <c r="ODD307"/>
      <c r="ODE307"/>
      <c r="ODF307"/>
      <c r="ODG307"/>
      <c r="ODH307"/>
      <c r="ODI307"/>
      <c r="ODJ307"/>
      <c r="ODK307"/>
      <c r="ODL307"/>
      <c r="ODM307"/>
      <c r="ODN307"/>
      <c r="ODO307"/>
      <c r="ODP307"/>
      <c r="ODQ307"/>
      <c r="ODR307"/>
      <c r="ODS307"/>
      <c r="ODT307"/>
      <c r="ODU307"/>
      <c r="ODV307"/>
      <c r="ODW307"/>
      <c r="ODX307"/>
      <c r="ODY307"/>
      <c r="ODZ307"/>
      <c r="OEA307"/>
      <c r="OEB307"/>
      <c r="OEC307"/>
      <c r="OED307"/>
      <c r="OEE307"/>
      <c r="OEF307"/>
      <c r="OEG307"/>
      <c r="OEH307"/>
      <c r="OEI307"/>
      <c r="OEJ307"/>
      <c r="OEK307"/>
      <c r="OEL307"/>
      <c r="OEM307"/>
      <c r="OEN307"/>
      <c r="OEO307"/>
      <c r="OEP307"/>
      <c r="OEQ307"/>
      <c r="OER307"/>
      <c r="OES307"/>
      <c r="OET307"/>
      <c r="OEU307"/>
      <c r="OEV307"/>
      <c r="OEW307"/>
      <c r="OEX307"/>
      <c r="OEY307"/>
      <c r="OEZ307"/>
      <c r="OFA307"/>
      <c r="OFB307"/>
      <c r="OFC307"/>
      <c r="OFD307"/>
      <c r="OFE307"/>
      <c r="OFF307"/>
      <c r="OFG307"/>
      <c r="OFH307"/>
      <c r="OFI307"/>
      <c r="OFJ307"/>
      <c r="OFK307"/>
      <c r="OFL307"/>
      <c r="OFM307"/>
      <c r="OFN307"/>
      <c r="OFO307"/>
      <c r="OFP307"/>
      <c r="OFQ307"/>
      <c r="OFR307"/>
      <c r="OFS307"/>
      <c r="OFT307"/>
      <c r="OFU307"/>
      <c r="OFV307"/>
      <c r="OFW307"/>
      <c r="OFX307"/>
      <c r="OFY307"/>
      <c r="OFZ307"/>
      <c r="OGA307"/>
      <c r="OGB307"/>
      <c r="OGC307"/>
      <c r="OGD307"/>
      <c r="OGE307"/>
      <c r="OGF307"/>
      <c r="OGG307"/>
      <c r="OGH307"/>
      <c r="OGI307"/>
      <c r="OGJ307"/>
      <c r="OGK307"/>
      <c r="OGL307"/>
      <c r="OGM307"/>
      <c r="OGN307"/>
      <c r="OGO307"/>
      <c r="OGP307"/>
      <c r="OGQ307"/>
      <c r="OGR307"/>
      <c r="OGS307"/>
      <c r="OGT307"/>
      <c r="OGU307"/>
      <c r="OGV307"/>
      <c r="OGW307"/>
      <c r="OGX307"/>
      <c r="OGY307"/>
      <c r="OGZ307"/>
      <c r="OHA307"/>
      <c r="OHB307"/>
      <c r="OHC307"/>
      <c r="OHD307"/>
      <c r="OHE307"/>
      <c r="OHF307"/>
      <c r="OHG307"/>
      <c r="OHH307"/>
      <c r="OHI307"/>
      <c r="OHJ307"/>
      <c r="OHK307"/>
      <c r="OHL307"/>
      <c r="OHM307"/>
      <c r="OHN307"/>
      <c r="OHO307"/>
      <c r="OHP307"/>
      <c r="OHQ307"/>
      <c r="OHR307"/>
      <c r="OHS307"/>
      <c r="OHT307"/>
      <c r="OHU307"/>
      <c r="OHV307"/>
      <c r="OHW307"/>
      <c r="OHX307"/>
      <c r="OHY307"/>
      <c r="OHZ307"/>
      <c r="OIA307"/>
      <c r="OIB307"/>
      <c r="OIC307"/>
      <c r="OID307"/>
      <c r="OIE307"/>
      <c r="OIF307"/>
      <c r="OIG307"/>
      <c r="OIH307"/>
      <c r="OII307"/>
      <c r="OIJ307"/>
      <c r="OIK307"/>
      <c r="OIL307"/>
      <c r="OIM307"/>
      <c r="OIN307"/>
      <c r="OIO307"/>
      <c r="OIP307"/>
      <c r="OIQ307"/>
      <c r="OIR307"/>
      <c r="OIS307"/>
      <c r="OIT307"/>
      <c r="OIU307"/>
      <c r="OIV307"/>
      <c r="OIW307"/>
      <c r="OIX307"/>
      <c r="OIY307"/>
      <c r="OIZ307"/>
      <c r="OJA307"/>
      <c r="OJB307"/>
      <c r="OJC307"/>
      <c r="OJD307"/>
      <c r="OJE307"/>
      <c r="OJF307"/>
      <c r="OJG307"/>
      <c r="OJH307"/>
      <c r="OJI307"/>
      <c r="OJJ307"/>
      <c r="OJK307"/>
      <c r="OJL307"/>
      <c r="OJM307"/>
      <c r="OJN307"/>
      <c r="OJO307"/>
      <c r="OJP307"/>
      <c r="OJQ307"/>
      <c r="OJR307"/>
      <c r="OJS307"/>
      <c r="OJT307"/>
      <c r="OJU307"/>
      <c r="OJV307"/>
      <c r="OJW307"/>
      <c r="OJX307"/>
      <c r="OJY307"/>
      <c r="OJZ307"/>
      <c r="OKA307"/>
      <c r="OKB307"/>
      <c r="OKC307"/>
      <c r="OKD307"/>
      <c r="OKE307"/>
      <c r="OKF307"/>
      <c r="OKG307"/>
      <c r="OKH307"/>
      <c r="OKI307"/>
      <c r="OKJ307"/>
      <c r="OKK307"/>
      <c r="OKL307"/>
      <c r="OKM307"/>
      <c r="OKN307"/>
      <c r="OKO307"/>
      <c r="OKP307"/>
      <c r="OKQ307"/>
      <c r="OKR307"/>
      <c r="OKS307"/>
      <c r="OKT307"/>
      <c r="OKU307"/>
      <c r="OKV307"/>
      <c r="OKW307"/>
      <c r="OKX307"/>
      <c r="OKY307"/>
      <c r="OKZ307"/>
      <c r="OLA307"/>
      <c r="OLB307"/>
      <c r="OLC307"/>
      <c r="OLD307"/>
      <c r="OLE307"/>
      <c r="OLF307"/>
      <c r="OLG307"/>
      <c r="OLH307"/>
      <c r="OLI307"/>
      <c r="OLJ307"/>
      <c r="OLK307"/>
      <c r="OLL307"/>
      <c r="OLM307"/>
      <c r="OLN307"/>
      <c r="OLO307"/>
      <c r="OLP307"/>
      <c r="OLQ307"/>
      <c r="OLR307"/>
      <c r="OLS307"/>
      <c r="OLT307"/>
      <c r="OLU307"/>
      <c r="OLV307"/>
      <c r="OLW307"/>
      <c r="OLX307"/>
      <c r="OLY307"/>
      <c r="OLZ307"/>
      <c r="OMA307"/>
      <c r="OMB307"/>
      <c r="OMC307"/>
      <c r="OMD307"/>
      <c r="OME307"/>
      <c r="OMF307"/>
      <c r="OMG307"/>
      <c r="OMH307"/>
      <c r="OMI307"/>
      <c r="OMJ307"/>
      <c r="OMK307"/>
      <c r="OML307"/>
      <c r="OMM307"/>
      <c r="OMN307"/>
      <c r="OMO307"/>
      <c r="OMP307"/>
      <c r="OMQ307"/>
      <c r="OMR307"/>
      <c r="OMS307"/>
      <c r="OMT307"/>
      <c r="OMU307"/>
      <c r="OMV307"/>
      <c r="OMW307"/>
      <c r="OMX307"/>
      <c r="OMY307"/>
      <c r="OMZ307"/>
      <c r="ONA307"/>
      <c r="ONB307"/>
      <c r="ONC307"/>
      <c r="OND307"/>
      <c r="ONE307"/>
      <c r="ONF307"/>
      <c r="ONG307"/>
      <c r="ONH307"/>
      <c r="ONI307"/>
      <c r="ONJ307"/>
      <c r="ONK307"/>
      <c r="ONL307"/>
      <c r="ONM307"/>
      <c r="ONN307"/>
      <c r="ONO307"/>
      <c r="ONP307"/>
      <c r="ONQ307"/>
      <c r="ONR307"/>
      <c r="ONS307"/>
      <c r="ONT307"/>
      <c r="ONU307"/>
      <c r="ONV307"/>
      <c r="ONW307"/>
      <c r="ONX307"/>
      <c r="ONY307"/>
      <c r="ONZ307"/>
      <c r="OOA307"/>
      <c r="OOB307"/>
      <c r="OOC307"/>
      <c r="OOD307"/>
      <c r="OOE307"/>
      <c r="OOF307"/>
      <c r="OOG307"/>
      <c r="OOH307"/>
      <c r="OOI307"/>
      <c r="OOJ307"/>
      <c r="OOK307"/>
      <c r="OOL307"/>
      <c r="OOM307"/>
      <c r="OON307"/>
      <c r="OOO307"/>
      <c r="OOP307"/>
      <c r="OOQ307"/>
      <c r="OOR307"/>
      <c r="OOS307"/>
      <c r="OOT307"/>
      <c r="OOU307"/>
      <c r="OOV307"/>
      <c r="OOW307"/>
      <c r="OOX307"/>
      <c r="OOY307"/>
      <c r="OOZ307"/>
      <c r="OPA307"/>
      <c r="OPB307"/>
      <c r="OPC307"/>
      <c r="OPD307"/>
      <c r="OPE307"/>
      <c r="OPF307"/>
      <c r="OPG307"/>
      <c r="OPH307"/>
      <c r="OPI307"/>
      <c r="OPJ307"/>
      <c r="OPK307"/>
      <c r="OPL307"/>
      <c r="OPM307"/>
      <c r="OPN307"/>
      <c r="OPO307"/>
      <c r="OPP307"/>
      <c r="OPQ307"/>
      <c r="OPR307"/>
      <c r="OPS307"/>
      <c r="OPT307"/>
      <c r="OPU307"/>
      <c r="OPV307"/>
      <c r="OPW307"/>
      <c r="OPX307"/>
      <c r="OPY307"/>
      <c r="OPZ307"/>
      <c r="OQA307"/>
      <c r="OQB307"/>
      <c r="OQC307"/>
      <c r="OQD307"/>
      <c r="OQE307"/>
      <c r="OQF307"/>
      <c r="OQG307"/>
      <c r="OQH307"/>
      <c r="OQI307"/>
      <c r="OQJ307"/>
      <c r="OQK307"/>
      <c r="OQL307"/>
      <c r="OQM307"/>
      <c r="OQN307"/>
      <c r="OQO307"/>
      <c r="OQP307"/>
      <c r="OQQ307"/>
      <c r="OQR307"/>
      <c r="OQS307"/>
      <c r="OQT307"/>
      <c r="OQU307"/>
      <c r="OQV307"/>
      <c r="OQW307"/>
      <c r="OQX307"/>
      <c r="OQY307"/>
      <c r="OQZ307"/>
      <c r="ORA307"/>
      <c r="ORB307"/>
      <c r="ORC307"/>
      <c r="ORD307"/>
      <c r="ORE307"/>
      <c r="ORF307"/>
      <c r="ORG307"/>
      <c r="ORH307"/>
      <c r="ORI307"/>
      <c r="ORJ307"/>
      <c r="ORK307"/>
      <c r="ORL307"/>
      <c r="ORM307"/>
      <c r="ORN307"/>
      <c r="ORO307"/>
      <c r="ORP307"/>
      <c r="ORQ307"/>
      <c r="ORR307"/>
      <c r="ORS307"/>
      <c r="ORT307"/>
      <c r="ORU307"/>
      <c r="ORV307"/>
      <c r="ORW307"/>
      <c r="ORX307"/>
      <c r="ORY307"/>
      <c r="ORZ307"/>
      <c r="OSA307"/>
      <c r="OSB307"/>
      <c r="OSC307"/>
      <c r="OSD307"/>
      <c r="OSE307"/>
      <c r="OSF307"/>
      <c r="OSG307"/>
      <c r="OSH307"/>
      <c r="OSI307"/>
      <c r="OSJ307"/>
      <c r="OSK307"/>
      <c r="OSL307"/>
      <c r="OSM307"/>
      <c r="OSN307"/>
      <c r="OSO307"/>
      <c r="OSP307"/>
      <c r="OSQ307"/>
      <c r="OSR307"/>
      <c r="OSS307"/>
      <c r="OST307"/>
      <c r="OSU307"/>
      <c r="OSV307"/>
      <c r="OSW307"/>
      <c r="OSX307"/>
      <c r="OSY307"/>
      <c r="OSZ307"/>
      <c r="OTA307"/>
      <c r="OTB307"/>
      <c r="OTC307"/>
      <c r="OTD307"/>
      <c r="OTE307"/>
      <c r="OTF307"/>
      <c r="OTG307"/>
      <c r="OTH307"/>
      <c r="OTI307"/>
      <c r="OTJ307"/>
      <c r="OTK307"/>
      <c r="OTL307"/>
      <c r="OTM307"/>
      <c r="OTN307"/>
      <c r="OTO307"/>
      <c r="OTP307"/>
      <c r="OTQ307"/>
      <c r="OTR307"/>
      <c r="OTS307"/>
      <c r="OTT307"/>
      <c r="OTU307"/>
      <c r="OTV307"/>
      <c r="OTW307"/>
      <c r="OTX307"/>
      <c r="OTY307"/>
      <c r="OTZ307"/>
      <c r="OUA307"/>
      <c r="OUB307"/>
      <c r="OUC307"/>
      <c r="OUD307"/>
      <c r="OUE307"/>
      <c r="OUF307"/>
      <c r="OUG307"/>
      <c r="OUH307"/>
      <c r="OUI307"/>
      <c r="OUJ307"/>
      <c r="OUK307"/>
      <c r="OUL307"/>
      <c r="OUM307"/>
      <c r="OUN307"/>
      <c r="OUO307"/>
      <c r="OUP307"/>
      <c r="OUQ307"/>
      <c r="OUR307"/>
      <c r="OUS307"/>
      <c r="OUT307"/>
      <c r="OUU307"/>
      <c r="OUV307"/>
      <c r="OUW307"/>
      <c r="OUX307"/>
      <c r="OUY307"/>
      <c r="OUZ307"/>
      <c r="OVA307"/>
      <c r="OVB307"/>
      <c r="OVC307"/>
      <c r="OVD307"/>
      <c r="OVE307"/>
      <c r="OVF307"/>
      <c r="OVG307"/>
      <c r="OVH307"/>
      <c r="OVI307"/>
      <c r="OVJ307"/>
      <c r="OVK307"/>
      <c r="OVL307"/>
      <c r="OVM307"/>
      <c r="OVN307"/>
      <c r="OVO307"/>
      <c r="OVP307"/>
      <c r="OVQ307"/>
      <c r="OVR307"/>
      <c r="OVS307"/>
      <c r="OVT307"/>
      <c r="OVU307"/>
      <c r="OVV307"/>
      <c r="OVW307"/>
      <c r="OVX307"/>
      <c r="OVY307"/>
      <c r="OVZ307"/>
      <c r="OWA307"/>
      <c r="OWB307"/>
      <c r="OWC307"/>
      <c r="OWD307"/>
      <c r="OWE307"/>
      <c r="OWF307"/>
      <c r="OWG307"/>
      <c r="OWH307"/>
      <c r="OWI307"/>
      <c r="OWJ307"/>
      <c r="OWK307"/>
      <c r="OWL307"/>
      <c r="OWM307"/>
      <c r="OWN307"/>
      <c r="OWO307"/>
      <c r="OWP307"/>
      <c r="OWQ307"/>
      <c r="OWR307"/>
      <c r="OWS307"/>
      <c r="OWT307"/>
      <c r="OWU307"/>
      <c r="OWV307"/>
      <c r="OWW307"/>
      <c r="OWX307"/>
      <c r="OWY307"/>
      <c r="OWZ307"/>
      <c r="OXA307"/>
      <c r="OXB307"/>
      <c r="OXC307"/>
      <c r="OXD307"/>
      <c r="OXE307"/>
      <c r="OXF307"/>
      <c r="OXG307"/>
      <c r="OXH307"/>
      <c r="OXI307"/>
      <c r="OXJ307"/>
      <c r="OXK307"/>
      <c r="OXL307"/>
      <c r="OXM307"/>
      <c r="OXN307"/>
      <c r="OXO307"/>
      <c r="OXP307"/>
      <c r="OXQ307"/>
      <c r="OXR307"/>
      <c r="OXS307"/>
      <c r="OXT307"/>
      <c r="OXU307"/>
      <c r="OXV307"/>
      <c r="OXW307"/>
      <c r="OXX307"/>
      <c r="OXY307"/>
      <c r="OXZ307"/>
      <c r="OYA307"/>
      <c r="OYB307"/>
      <c r="OYC307"/>
      <c r="OYD307"/>
      <c r="OYE307"/>
      <c r="OYF307"/>
      <c r="OYG307"/>
      <c r="OYH307"/>
      <c r="OYI307"/>
      <c r="OYJ307"/>
      <c r="OYK307"/>
      <c r="OYL307"/>
      <c r="OYM307"/>
      <c r="OYN307"/>
      <c r="OYO307"/>
      <c r="OYP307"/>
      <c r="OYQ307"/>
      <c r="OYR307"/>
      <c r="OYS307"/>
      <c r="OYT307"/>
      <c r="OYU307"/>
      <c r="OYV307"/>
      <c r="OYW307"/>
      <c r="OYX307"/>
      <c r="OYY307"/>
      <c r="OYZ307"/>
      <c r="OZA307"/>
      <c r="OZB307"/>
      <c r="OZC307"/>
      <c r="OZD307"/>
      <c r="OZE307"/>
      <c r="OZF307"/>
      <c r="OZG307"/>
      <c r="OZH307"/>
      <c r="OZI307"/>
      <c r="OZJ307"/>
      <c r="OZK307"/>
      <c r="OZL307"/>
      <c r="OZM307"/>
      <c r="OZN307"/>
      <c r="OZO307"/>
      <c r="OZP307"/>
      <c r="OZQ307"/>
      <c r="OZR307"/>
      <c r="OZS307"/>
      <c r="OZT307"/>
      <c r="OZU307"/>
      <c r="OZV307"/>
      <c r="OZW307"/>
      <c r="OZX307"/>
      <c r="OZY307"/>
      <c r="OZZ307"/>
      <c r="PAA307"/>
      <c r="PAB307"/>
      <c r="PAC307"/>
      <c r="PAD307"/>
      <c r="PAE307"/>
      <c r="PAF307"/>
      <c r="PAG307"/>
      <c r="PAH307"/>
      <c r="PAI307"/>
      <c r="PAJ307"/>
      <c r="PAK307"/>
      <c r="PAL307"/>
      <c r="PAM307"/>
      <c r="PAN307"/>
      <c r="PAO307"/>
      <c r="PAP307"/>
      <c r="PAQ307"/>
      <c r="PAR307"/>
      <c r="PAS307"/>
      <c r="PAT307"/>
      <c r="PAU307"/>
      <c r="PAV307"/>
      <c r="PAW307"/>
      <c r="PAX307"/>
      <c r="PAY307"/>
      <c r="PAZ307"/>
      <c r="PBA307"/>
      <c r="PBB307"/>
      <c r="PBC307"/>
      <c r="PBD307"/>
      <c r="PBE307"/>
      <c r="PBF307"/>
      <c r="PBG307"/>
      <c r="PBH307"/>
      <c r="PBI307"/>
      <c r="PBJ307"/>
      <c r="PBK307"/>
      <c r="PBL307"/>
      <c r="PBM307"/>
      <c r="PBN307"/>
      <c r="PBO307"/>
      <c r="PBP307"/>
      <c r="PBQ307"/>
      <c r="PBR307"/>
      <c r="PBS307"/>
      <c r="PBT307"/>
      <c r="PBU307"/>
      <c r="PBV307"/>
      <c r="PBW307"/>
      <c r="PBX307"/>
      <c r="PBY307"/>
      <c r="PBZ307"/>
      <c r="PCA307"/>
      <c r="PCB307"/>
      <c r="PCC307"/>
      <c r="PCD307"/>
      <c r="PCE307"/>
      <c r="PCF307"/>
      <c r="PCG307"/>
      <c r="PCH307"/>
      <c r="PCI307"/>
      <c r="PCJ307"/>
      <c r="PCK307"/>
      <c r="PCL307"/>
      <c r="PCM307"/>
      <c r="PCN307"/>
      <c r="PCO307"/>
      <c r="PCP307"/>
      <c r="PCQ307"/>
      <c r="PCR307"/>
      <c r="PCS307"/>
      <c r="PCT307"/>
      <c r="PCU307"/>
      <c r="PCV307"/>
      <c r="PCW307"/>
      <c r="PCX307"/>
      <c r="PCY307"/>
      <c r="PCZ307"/>
      <c r="PDA307"/>
      <c r="PDB307"/>
      <c r="PDC307"/>
      <c r="PDD307"/>
      <c r="PDE307"/>
      <c r="PDF307"/>
      <c r="PDG307"/>
      <c r="PDH307"/>
      <c r="PDI307"/>
      <c r="PDJ307"/>
      <c r="PDK307"/>
      <c r="PDL307"/>
      <c r="PDM307"/>
      <c r="PDN307"/>
      <c r="PDO307"/>
      <c r="PDP307"/>
      <c r="PDQ307"/>
      <c r="PDR307"/>
      <c r="PDS307"/>
      <c r="PDT307"/>
      <c r="PDU307"/>
      <c r="PDV307"/>
      <c r="PDW307"/>
      <c r="PDX307"/>
      <c r="PDY307"/>
      <c r="PDZ307"/>
      <c r="PEA307"/>
      <c r="PEB307"/>
      <c r="PEC307"/>
      <c r="PED307"/>
      <c r="PEE307"/>
      <c r="PEF307"/>
      <c r="PEG307"/>
      <c r="PEH307"/>
      <c r="PEI307"/>
      <c r="PEJ307"/>
      <c r="PEK307"/>
      <c r="PEL307"/>
      <c r="PEM307"/>
      <c r="PEN307"/>
      <c r="PEO307"/>
      <c r="PEP307"/>
      <c r="PEQ307"/>
      <c r="PER307"/>
      <c r="PES307"/>
      <c r="PET307"/>
      <c r="PEU307"/>
      <c r="PEV307"/>
      <c r="PEW307"/>
      <c r="PEX307"/>
      <c r="PEY307"/>
      <c r="PEZ307"/>
      <c r="PFA307"/>
      <c r="PFB307"/>
      <c r="PFC307"/>
      <c r="PFD307"/>
      <c r="PFE307"/>
      <c r="PFF307"/>
      <c r="PFG307"/>
      <c r="PFH307"/>
      <c r="PFI307"/>
      <c r="PFJ307"/>
      <c r="PFK307"/>
      <c r="PFL307"/>
      <c r="PFM307"/>
      <c r="PFN307"/>
      <c r="PFO307"/>
      <c r="PFP307"/>
      <c r="PFQ307"/>
      <c r="PFR307"/>
      <c r="PFS307"/>
      <c r="PFT307"/>
      <c r="PFU307"/>
      <c r="PFV307"/>
      <c r="PFW307"/>
      <c r="PFX307"/>
      <c r="PFY307"/>
      <c r="PFZ307"/>
      <c r="PGA307"/>
      <c r="PGB307"/>
      <c r="PGC307"/>
      <c r="PGD307"/>
      <c r="PGE307"/>
      <c r="PGF307"/>
      <c r="PGG307"/>
      <c r="PGH307"/>
      <c r="PGI307"/>
      <c r="PGJ307"/>
      <c r="PGK307"/>
      <c r="PGL307"/>
      <c r="PGM307"/>
      <c r="PGN307"/>
      <c r="PGO307"/>
      <c r="PGP307"/>
      <c r="PGQ307"/>
      <c r="PGR307"/>
      <c r="PGS307"/>
      <c r="PGT307"/>
      <c r="PGU307"/>
      <c r="PGV307"/>
      <c r="PGW307"/>
      <c r="PGX307"/>
      <c r="PGY307"/>
      <c r="PGZ307"/>
      <c r="PHA307"/>
      <c r="PHB307"/>
      <c r="PHC307"/>
      <c r="PHD307"/>
      <c r="PHE307"/>
      <c r="PHF307"/>
      <c r="PHG307"/>
      <c r="PHH307"/>
      <c r="PHI307"/>
      <c r="PHJ307"/>
      <c r="PHK307"/>
      <c r="PHL307"/>
      <c r="PHM307"/>
      <c r="PHN307"/>
      <c r="PHO307"/>
      <c r="PHP307"/>
      <c r="PHQ307"/>
      <c r="PHR307"/>
      <c r="PHS307"/>
      <c r="PHT307"/>
      <c r="PHU307"/>
      <c r="PHV307"/>
      <c r="PHW307"/>
      <c r="PHX307"/>
      <c r="PHY307"/>
      <c r="PHZ307"/>
      <c r="PIA307"/>
      <c r="PIB307"/>
      <c r="PIC307"/>
      <c r="PID307"/>
      <c r="PIE307"/>
      <c r="PIF307"/>
      <c r="PIG307"/>
      <c r="PIH307"/>
      <c r="PII307"/>
      <c r="PIJ307"/>
      <c r="PIK307"/>
      <c r="PIL307"/>
      <c r="PIM307"/>
      <c r="PIN307"/>
      <c r="PIO307"/>
      <c r="PIP307"/>
      <c r="PIQ307"/>
      <c r="PIR307"/>
      <c r="PIS307"/>
      <c r="PIT307"/>
      <c r="PIU307"/>
      <c r="PIV307"/>
      <c r="PIW307"/>
      <c r="PIX307"/>
      <c r="PIY307"/>
      <c r="PIZ307"/>
      <c r="PJA307"/>
      <c r="PJB307"/>
      <c r="PJC307"/>
      <c r="PJD307"/>
      <c r="PJE307"/>
      <c r="PJF307"/>
      <c r="PJG307"/>
      <c r="PJH307"/>
      <c r="PJI307"/>
      <c r="PJJ307"/>
      <c r="PJK307"/>
      <c r="PJL307"/>
      <c r="PJM307"/>
      <c r="PJN307"/>
      <c r="PJO307"/>
      <c r="PJP307"/>
      <c r="PJQ307"/>
      <c r="PJR307"/>
      <c r="PJS307"/>
      <c r="PJT307"/>
      <c r="PJU307"/>
      <c r="PJV307"/>
      <c r="PJW307"/>
      <c r="PJX307"/>
      <c r="PJY307"/>
      <c r="PJZ307"/>
      <c r="PKA307"/>
      <c r="PKB307"/>
      <c r="PKC307"/>
      <c r="PKD307"/>
      <c r="PKE307"/>
      <c r="PKF307"/>
      <c r="PKG307"/>
      <c r="PKH307"/>
      <c r="PKI307"/>
      <c r="PKJ307"/>
      <c r="PKK307"/>
      <c r="PKL307"/>
      <c r="PKM307"/>
      <c r="PKN307"/>
      <c r="PKO307"/>
      <c r="PKP307"/>
      <c r="PKQ307"/>
      <c r="PKR307"/>
      <c r="PKS307"/>
      <c r="PKT307"/>
      <c r="PKU307"/>
      <c r="PKV307"/>
      <c r="PKW307"/>
      <c r="PKX307"/>
      <c r="PKY307"/>
      <c r="PKZ307"/>
      <c r="PLA307"/>
      <c r="PLB307"/>
      <c r="PLC307"/>
      <c r="PLD307"/>
      <c r="PLE307"/>
      <c r="PLF307"/>
      <c r="PLG307"/>
      <c r="PLH307"/>
      <c r="PLI307"/>
      <c r="PLJ307"/>
      <c r="PLK307"/>
      <c r="PLL307"/>
      <c r="PLM307"/>
      <c r="PLN307"/>
      <c r="PLO307"/>
      <c r="PLP307"/>
      <c r="PLQ307"/>
      <c r="PLR307"/>
      <c r="PLS307"/>
      <c r="PLT307"/>
      <c r="PLU307"/>
      <c r="PLV307"/>
      <c r="PLW307"/>
      <c r="PLX307"/>
      <c r="PLY307"/>
      <c r="PLZ307"/>
      <c r="PMA307"/>
      <c r="PMB307"/>
      <c r="PMC307"/>
      <c r="PMD307"/>
      <c r="PME307"/>
      <c r="PMF307"/>
      <c r="PMG307"/>
      <c r="PMH307"/>
      <c r="PMI307"/>
      <c r="PMJ307"/>
      <c r="PMK307"/>
      <c r="PML307"/>
      <c r="PMM307"/>
      <c r="PMN307"/>
      <c r="PMO307"/>
      <c r="PMP307"/>
      <c r="PMQ307"/>
      <c r="PMR307"/>
      <c r="PMS307"/>
      <c r="PMT307"/>
      <c r="PMU307"/>
      <c r="PMV307"/>
      <c r="PMW307"/>
      <c r="PMX307"/>
      <c r="PMY307"/>
      <c r="PMZ307"/>
      <c r="PNA307"/>
      <c r="PNB307"/>
      <c r="PNC307"/>
      <c r="PND307"/>
      <c r="PNE307"/>
      <c r="PNF307"/>
      <c r="PNG307"/>
      <c r="PNH307"/>
      <c r="PNI307"/>
      <c r="PNJ307"/>
      <c r="PNK307"/>
      <c r="PNL307"/>
      <c r="PNM307"/>
      <c r="PNN307"/>
      <c r="PNO307"/>
      <c r="PNP307"/>
      <c r="PNQ307"/>
      <c r="PNR307"/>
      <c r="PNS307"/>
      <c r="PNT307"/>
      <c r="PNU307"/>
      <c r="PNV307"/>
      <c r="PNW307"/>
      <c r="PNX307"/>
      <c r="PNY307"/>
      <c r="PNZ307"/>
      <c r="POA307"/>
      <c r="POB307"/>
      <c r="POC307"/>
      <c r="POD307"/>
      <c r="POE307"/>
      <c r="POF307"/>
      <c r="POG307"/>
      <c r="POH307"/>
      <c r="POI307"/>
      <c r="POJ307"/>
      <c r="POK307"/>
      <c r="POL307"/>
      <c r="POM307"/>
      <c r="PON307"/>
      <c r="POO307"/>
      <c r="POP307"/>
      <c r="POQ307"/>
      <c r="POR307"/>
      <c r="POS307"/>
      <c r="POT307"/>
      <c r="POU307"/>
      <c r="POV307"/>
      <c r="POW307"/>
      <c r="POX307"/>
      <c r="POY307"/>
      <c r="POZ307"/>
      <c r="PPA307"/>
      <c r="PPB307"/>
      <c r="PPC307"/>
      <c r="PPD307"/>
      <c r="PPE307"/>
      <c r="PPF307"/>
      <c r="PPG307"/>
      <c r="PPH307"/>
      <c r="PPI307"/>
      <c r="PPJ307"/>
      <c r="PPK307"/>
      <c r="PPL307"/>
      <c r="PPM307"/>
      <c r="PPN307"/>
      <c r="PPO307"/>
      <c r="PPP307"/>
      <c r="PPQ307"/>
      <c r="PPR307"/>
      <c r="PPS307"/>
      <c r="PPT307"/>
      <c r="PPU307"/>
      <c r="PPV307"/>
      <c r="PPW307"/>
      <c r="PPX307"/>
      <c r="PPY307"/>
      <c r="PPZ307"/>
      <c r="PQA307"/>
      <c r="PQB307"/>
      <c r="PQC307"/>
      <c r="PQD307"/>
      <c r="PQE307"/>
      <c r="PQF307"/>
      <c r="PQG307"/>
      <c r="PQH307"/>
      <c r="PQI307"/>
      <c r="PQJ307"/>
      <c r="PQK307"/>
      <c r="PQL307"/>
      <c r="PQM307"/>
      <c r="PQN307"/>
      <c r="PQO307"/>
      <c r="PQP307"/>
      <c r="PQQ307"/>
      <c r="PQR307"/>
      <c r="PQS307"/>
      <c r="PQT307"/>
      <c r="PQU307"/>
      <c r="PQV307"/>
      <c r="PQW307"/>
      <c r="PQX307"/>
      <c r="PQY307"/>
      <c r="PQZ307"/>
      <c r="PRA307"/>
      <c r="PRB307"/>
      <c r="PRC307"/>
      <c r="PRD307"/>
      <c r="PRE307"/>
      <c r="PRF307"/>
      <c r="PRG307"/>
      <c r="PRH307"/>
      <c r="PRI307"/>
      <c r="PRJ307"/>
      <c r="PRK307"/>
      <c r="PRL307"/>
      <c r="PRM307"/>
      <c r="PRN307"/>
      <c r="PRO307"/>
      <c r="PRP307"/>
      <c r="PRQ307"/>
      <c r="PRR307"/>
      <c r="PRS307"/>
      <c r="PRT307"/>
      <c r="PRU307"/>
      <c r="PRV307"/>
      <c r="PRW307"/>
      <c r="PRX307"/>
      <c r="PRY307"/>
      <c r="PRZ307"/>
      <c r="PSA307"/>
      <c r="PSB307"/>
      <c r="PSC307"/>
      <c r="PSD307"/>
      <c r="PSE307"/>
      <c r="PSF307"/>
      <c r="PSG307"/>
      <c r="PSH307"/>
      <c r="PSI307"/>
      <c r="PSJ307"/>
      <c r="PSK307"/>
      <c r="PSL307"/>
      <c r="PSM307"/>
      <c r="PSN307"/>
      <c r="PSO307"/>
      <c r="PSP307"/>
      <c r="PSQ307"/>
      <c r="PSR307"/>
      <c r="PSS307"/>
      <c r="PST307"/>
      <c r="PSU307"/>
      <c r="PSV307"/>
      <c r="PSW307"/>
      <c r="PSX307"/>
      <c r="PSY307"/>
      <c r="PSZ307"/>
      <c r="PTA307"/>
      <c r="PTB307"/>
      <c r="PTC307"/>
      <c r="PTD307"/>
      <c r="PTE307"/>
      <c r="PTF307"/>
      <c r="PTG307"/>
      <c r="PTH307"/>
      <c r="PTI307"/>
      <c r="PTJ307"/>
      <c r="PTK307"/>
      <c r="PTL307"/>
      <c r="PTM307"/>
      <c r="PTN307"/>
      <c r="PTO307"/>
      <c r="PTP307"/>
      <c r="PTQ307"/>
      <c r="PTR307"/>
      <c r="PTS307"/>
      <c r="PTT307"/>
      <c r="PTU307"/>
      <c r="PTV307"/>
      <c r="PTW307"/>
      <c r="PTX307"/>
      <c r="PTY307"/>
      <c r="PTZ307"/>
      <c r="PUA307"/>
      <c r="PUB307"/>
      <c r="PUC307"/>
      <c r="PUD307"/>
      <c r="PUE307"/>
      <c r="PUF307"/>
      <c r="PUG307"/>
      <c r="PUH307"/>
      <c r="PUI307"/>
      <c r="PUJ307"/>
      <c r="PUK307"/>
      <c r="PUL307"/>
      <c r="PUM307"/>
      <c r="PUN307"/>
      <c r="PUO307"/>
      <c r="PUP307"/>
      <c r="PUQ307"/>
      <c r="PUR307"/>
      <c r="PUS307"/>
      <c r="PUT307"/>
      <c r="PUU307"/>
      <c r="PUV307"/>
      <c r="PUW307"/>
      <c r="PUX307"/>
      <c r="PUY307"/>
      <c r="PUZ307"/>
      <c r="PVA307"/>
      <c r="PVB307"/>
      <c r="PVC307"/>
      <c r="PVD307"/>
      <c r="PVE307"/>
      <c r="PVF307"/>
      <c r="PVG307"/>
      <c r="PVH307"/>
      <c r="PVI307"/>
      <c r="PVJ307"/>
      <c r="PVK307"/>
      <c r="PVL307"/>
      <c r="PVM307"/>
      <c r="PVN307"/>
      <c r="PVO307"/>
      <c r="PVP307"/>
      <c r="PVQ307"/>
      <c r="PVR307"/>
      <c r="PVS307"/>
      <c r="PVT307"/>
      <c r="PVU307"/>
      <c r="PVV307"/>
      <c r="PVW307"/>
      <c r="PVX307"/>
      <c r="PVY307"/>
      <c r="PVZ307"/>
      <c r="PWA307"/>
      <c r="PWB307"/>
      <c r="PWC307"/>
      <c r="PWD307"/>
      <c r="PWE307"/>
      <c r="PWF307"/>
      <c r="PWG307"/>
      <c r="PWH307"/>
      <c r="PWI307"/>
      <c r="PWJ307"/>
      <c r="PWK307"/>
      <c r="PWL307"/>
      <c r="PWM307"/>
      <c r="PWN307"/>
      <c r="PWO307"/>
      <c r="PWP307"/>
      <c r="PWQ307"/>
      <c r="PWR307"/>
      <c r="PWS307"/>
      <c r="PWT307"/>
      <c r="PWU307"/>
      <c r="PWV307"/>
      <c r="PWW307"/>
      <c r="PWX307"/>
      <c r="PWY307"/>
      <c r="PWZ307"/>
      <c r="PXA307"/>
      <c r="PXB307"/>
      <c r="PXC307"/>
      <c r="PXD307"/>
      <c r="PXE307"/>
      <c r="PXF307"/>
      <c r="PXG307"/>
      <c r="PXH307"/>
      <c r="PXI307"/>
      <c r="PXJ307"/>
      <c r="PXK307"/>
      <c r="PXL307"/>
      <c r="PXM307"/>
      <c r="PXN307"/>
      <c r="PXO307"/>
      <c r="PXP307"/>
      <c r="PXQ307"/>
      <c r="PXR307"/>
      <c r="PXS307"/>
      <c r="PXT307"/>
      <c r="PXU307"/>
      <c r="PXV307"/>
      <c r="PXW307"/>
      <c r="PXX307"/>
      <c r="PXY307"/>
      <c r="PXZ307"/>
      <c r="PYA307"/>
      <c r="PYB307"/>
      <c r="PYC307"/>
      <c r="PYD307"/>
      <c r="PYE307"/>
      <c r="PYF307"/>
      <c r="PYG307"/>
      <c r="PYH307"/>
      <c r="PYI307"/>
      <c r="PYJ307"/>
      <c r="PYK307"/>
      <c r="PYL307"/>
      <c r="PYM307"/>
      <c r="PYN307"/>
      <c r="PYO307"/>
      <c r="PYP307"/>
      <c r="PYQ307"/>
      <c r="PYR307"/>
      <c r="PYS307"/>
      <c r="PYT307"/>
      <c r="PYU307"/>
      <c r="PYV307"/>
      <c r="PYW307"/>
      <c r="PYX307"/>
      <c r="PYY307"/>
      <c r="PYZ307"/>
      <c r="PZA307"/>
      <c r="PZB307"/>
      <c r="PZC307"/>
      <c r="PZD307"/>
      <c r="PZE307"/>
      <c r="PZF307"/>
      <c r="PZG307"/>
      <c r="PZH307"/>
      <c r="PZI307"/>
      <c r="PZJ307"/>
      <c r="PZK307"/>
      <c r="PZL307"/>
      <c r="PZM307"/>
      <c r="PZN307"/>
      <c r="PZO307"/>
      <c r="PZP307"/>
      <c r="PZQ307"/>
      <c r="PZR307"/>
      <c r="PZS307"/>
      <c r="PZT307"/>
      <c r="PZU307"/>
      <c r="PZV307"/>
      <c r="PZW307"/>
      <c r="PZX307"/>
      <c r="PZY307"/>
      <c r="PZZ307"/>
      <c r="QAA307"/>
      <c r="QAB307"/>
      <c r="QAC307"/>
      <c r="QAD307"/>
      <c r="QAE307"/>
      <c r="QAF307"/>
      <c r="QAG307"/>
      <c r="QAH307"/>
      <c r="QAI307"/>
      <c r="QAJ307"/>
      <c r="QAK307"/>
      <c r="QAL307"/>
      <c r="QAM307"/>
      <c r="QAN307"/>
      <c r="QAO307"/>
      <c r="QAP307"/>
      <c r="QAQ307"/>
      <c r="QAR307"/>
      <c r="QAS307"/>
      <c r="QAT307"/>
      <c r="QAU307"/>
      <c r="QAV307"/>
      <c r="QAW307"/>
      <c r="QAX307"/>
      <c r="QAY307"/>
      <c r="QAZ307"/>
      <c r="QBA307"/>
      <c r="QBB307"/>
      <c r="QBC307"/>
      <c r="QBD307"/>
      <c r="QBE307"/>
      <c r="QBF307"/>
      <c r="QBG307"/>
      <c r="QBH307"/>
      <c r="QBI307"/>
      <c r="QBJ307"/>
      <c r="QBK307"/>
      <c r="QBL307"/>
      <c r="QBM307"/>
      <c r="QBN307"/>
      <c r="QBO307"/>
      <c r="QBP307"/>
      <c r="QBQ307"/>
      <c r="QBR307"/>
      <c r="QBS307"/>
      <c r="QBT307"/>
      <c r="QBU307"/>
      <c r="QBV307"/>
      <c r="QBW307"/>
      <c r="QBX307"/>
      <c r="QBY307"/>
      <c r="QBZ307"/>
      <c r="QCA307"/>
      <c r="QCB307"/>
      <c r="QCC307"/>
      <c r="QCD307"/>
      <c r="QCE307"/>
      <c r="QCF307"/>
      <c r="QCG307"/>
      <c r="QCH307"/>
      <c r="QCI307"/>
      <c r="QCJ307"/>
      <c r="QCK307"/>
      <c r="QCL307"/>
      <c r="QCM307"/>
      <c r="QCN307"/>
      <c r="QCO307"/>
      <c r="QCP307"/>
      <c r="QCQ307"/>
      <c r="QCR307"/>
      <c r="QCS307"/>
      <c r="QCT307"/>
      <c r="QCU307"/>
      <c r="QCV307"/>
      <c r="QCW307"/>
      <c r="QCX307"/>
      <c r="QCY307"/>
      <c r="QCZ307"/>
      <c r="QDA307"/>
      <c r="QDB307"/>
      <c r="QDC307"/>
      <c r="QDD307"/>
      <c r="QDE307"/>
      <c r="QDF307"/>
      <c r="QDG307"/>
      <c r="QDH307"/>
      <c r="QDI307"/>
      <c r="QDJ307"/>
      <c r="QDK307"/>
      <c r="QDL307"/>
      <c r="QDM307"/>
      <c r="QDN307"/>
      <c r="QDO307"/>
      <c r="QDP307"/>
      <c r="QDQ307"/>
      <c r="QDR307"/>
      <c r="QDS307"/>
      <c r="QDT307"/>
      <c r="QDU307"/>
      <c r="QDV307"/>
      <c r="QDW307"/>
      <c r="QDX307"/>
      <c r="QDY307"/>
      <c r="QDZ307"/>
      <c r="QEA307"/>
      <c r="QEB307"/>
      <c r="QEC307"/>
      <c r="QED307"/>
      <c r="QEE307"/>
      <c r="QEF307"/>
      <c r="QEG307"/>
      <c r="QEH307"/>
      <c r="QEI307"/>
      <c r="QEJ307"/>
      <c r="QEK307"/>
      <c r="QEL307"/>
      <c r="QEM307"/>
      <c r="QEN307"/>
      <c r="QEO307"/>
      <c r="QEP307"/>
      <c r="QEQ307"/>
      <c r="QER307"/>
      <c r="QES307"/>
      <c r="QET307"/>
      <c r="QEU307"/>
      <c r="QEV307"/>
      <c r="QEW307"/>
      <c r="QEX307"/>
      <c r="QEY307"/>
      <c r="QEZ307"/>
      <c r="QFA307"/>
      <c r="QFB307"/>
      <c r="QFC307"/>
      <c r="QFD307"/>
      <c r="QFE307"/>
      <c r="QFF307"/>
      <c r="QFG307"/>
      <c r="QFH307"/>
      <c r="QFI307"/>
      <c r="QFJ307"/>
      <c r="QFK307"/>
      <c r="QFL307"/>
      <c r="QFM307"/>
      <c r="QFN307"/>
      <c r="QFO307"/>
      <c r="QFP307"/>
      <c r="QFQ307"/>
      <c r="QFR307"/>
      <c r="QFS307"/>
      <c r="QFT307"/>
      <c r="QFU307"/>
      <c r="QFV307"/>
      <c r="QFW307"/>
      <c r="QFX307"/>
      <c r="QFY307"/>
      <c r="QFZ307"/>
      <c r="QGA307"/>
      <c r="QGB307"/>
      <c r="QGC307"/>
      <c r="QGD307"/>
      <c r="QGE307"/>
      <c r="QGF307"/>
      <c r="QGG307"/>
      <c r="QGH307"/>
      <c r="QGI307"/>
      <c r="QGJ307"/>
      <c r="QGK307"/>
      <c r="QGL307"/>
      <c r="QGM307"/>
      <c r="QGN307"/>
      <c r="QGO307"/>
      <c r="QGP307"/>
      <c r="QGQ307"/>
      <c r="QGR307"/>
      <c r="QGS307"/>
      <c r="QGT307"/>
      <c r="QGU307"/>
      <c r="QGV307"/>
      <c r="QGW307"/>
      <c r="QGX307"/>
      <c r="QGY307"/>
      <c r="QGZ307"/>
      <c r="QHA307"/>
      <c r="QHB307"/>
      <c r="QHC307"/>
      <c r="QHD307"/>
      <c r="QHE307"/>
      <c r="QHF307"/>
      <c r="QHG307"/>
      <c r="QHH307"/>
      <c r="QHI307"/>
      <c r="QHJ307"/>
      <c r="QHK307"/>
      <c r="QHL307"/>
      <c r="QHM307"/>
      <c r="QHN307"/>
      <c r="QHO307"/>
      <c r="QHP307"/>
      <c r="QHQ307"/>
      <c r="QHR307"/>
      <c r="QHS307"/>
      <c r="QHT307"/>
      <c r="QHU307"/>
      <c r="QHV307"/>
      <c r="QHW307"/>
      <c r="QHX307"/>
      <c r="QHY307"/>
      <c r="QHZ307"/>
      <c r="QIA307"/>
      <c r="QIB307"/>
      <c r="QIC307"/>
      <c r="QID307"/>
      <c r="QIE307"/>
      <c r="QIF307"/>
      <c r="QIG307"/>
      <c r="QIH307"/>
      <c r="QII307"/>
      <c r="QIJ307"/>
      <c r="QIK307"/>
      <c r="QIL307"/>
      <c r="QIM307"/>
      <c r="QIN307"/>
      <c r="QIO307"/>
      <c r="QIP307"/>
      <c r="QIQ307"/>
      <c r="QIR307"/>
      <c r="QIS307"/>
      <c r="QIT307"/>
      <c r="QIU307"/>
      <c r="QIV307"/>
      <c r="QIW307"/>
      <c r="QIX307"/>
      <c r="QIY307"/>
      <c r="QIZ307"/>
      <c r="QJA307"/>
      <c r="QJB307"/>
      <c r="QJC307"/>
      <c r="QJD307"/>
      <c r="QJE307"/>
      <c r="QJF307"/>
      <c r="QJG307"/>
      <c r="QJH307"/>
      <c r="QJI307"/>
      <c r="QJJ307"/>
      <c r="QJK307"/>
      <c r="QJL307"/>
      <c r="QJM307"/>
      <c r="QJN307"/>
      <c r="QJO307"/>
      <c r="QJP307"/>
      <c r="QJQ307"/>
      <c r="QJR307"/>
      <c r="QJS307"/>
      <c r="QJT307"/>
      <c r="QJU307"/>
      <c r="QJV307"/>
      <c r="QJW307"/>
      <c r="QJX307"/>
      <c r="QJY307"/>
      <c r="QJZ307"/>
      <c r="QKA307"/>
      <c r="QKB307"/>
      <c r="QKC307"/>
      <c r="QKD307"/>
      <c r="QKE307"/>
      <c r="QKF307"/>
      <c r="QKG307"/>
      <c r="QKH307"/>
      <c r="QKI307"/>
      <c r="QKJ307"/>
      <c r="QKK307"/>
      <c r="QKL307"/>
      <c r="QKM307"/>
      <c r="QKN307"/>
      <c r="QKO307"/>
      <c r="QKP307"/>
      <c r="QKQ307"/>
      <c r="QKR307"/>
      <c r="QKS307"/>
      <c r="QKT307"/>
      <c r="QKU307"/>
      <c r="QKV307"/>
      <c r="QKW307"/>
      <c r="QKX307"/>
      <c r="QKY307"/>
      <c r="QKZ307"/>
      <c r="QLA307"/>
      <c r="QLB307"/>
      <c r="QLC307"/>
      <c r="QLD307"/>
      <c r="QLE307"/>
      <c r="QLF307"/>
      <c r="QLG307"/>
      <c r="QLH307"/>
      <c r="QLI307"/>
      <c r="QLJ307"/>
      <c r="QLK307"/>
      <c r="QLL307"/>
      <c r="QLM307"/>
      <c r="QLN307"/>
      <c r="QLO307"/>
      <c r="QLP307"/>
      <c r="QLQ307"/>
      <c r="QLR307"/>
      <c r="QLS307"/>
      <c r="QLT307"/>
      <c r="QLU307"/>
      <c r="QLV307"/>
      <c r="QLW307"/>
      <c r="QLX307"/>
      <c r="QLY307"/>
      <c r="QLZ307"/>
      <c r="QMA307"/>
      <c r="QMB307"/>
      <c r="QMC307"/>
      <c r="QMD307"/>
      <c r="QME307"/>
      <c r="QMF307"/>
      <c r="QMG307"/>
      <c r="QMH307"/>
      <c r="QMI307"/>
      <c r="QMJ307"/>
      <c r="QMK307"/>
      <c r="QML307"/>
      <c r="QMM307"/>
      <c r="QMN307"/>
      <c r="QMO307"/>
      <c r="QMP307"/>
      <c r="QMQ307"/>
      <c r="QMR307"/>
      <c r="QMS307"/>
      <c r="QMT307"/>
      <c r="QMU307"/>
      <c r="QMV307"/>
      <c r="QMW307"/>
      <c r="QMX307"/>
      <c r="QMY307"/>
      <c r="QMZ307"/>
      <c r="QNA307"/>
      <c r="QNB307"/>
      <c r="QNC307"/>
      <c r="QND307"/>
      <c r="QNE307"/>
      <c r="QNF307"/>
      <c r="QNG307"/>
      <c r="QNH307"/>
      <c r="QNI307"/>
      <c r="QNJ307"/>
      <c r="QNK307"/>
      <c r="QNL307"/>
      <c r="QNM307"/>
      <c r="QNN307"/>
      <c r="QNO307"/>
      <c r="QNP307"/>
      <c r="QNQ307"/>
      <c r="QNR307"/>
      <c r="QNS307"/>
      <c r="QNT307"/>
      <c r="QNU307"/>
      <c r="QNV307"/>
      <c r="QNW307"/>
      <c r="QNX307"/>
      <c r="QNY307"/>
      <c r="QNZ307"/>
      <c r="QOA307"/>
      <c r="QOB307"/>
      <c r="QOC307"/>
      <c r="QOD307"/>
      <c r="QOE307"/>
      <c r="QOF307"/>
      <c r="QOG307"/>
      <c r="QOH307"/>
      <c r="QOI307"/>
      <c r="QOJ307"/>
      <c r="QOK307"/>
      <c r="QOL307"/>
      <c r="QOM307"/>
      <c r="QON307"/>
      <c r="QOO307"/>
      <c r="QOP307"/>
      <c r="QOQ307"/>
      <c r="QOR307"/>
      <c r="QOS307"/>
      <c r="QOT307"/>
      <c r="QOU307"/>
      <c r="QOV307"/>
      <c r="QOW307"/>
      <c r="QOX307"/>
      <c r="QOY307"/>
      <c r="QOZ307"/>
      <c r="QPA307"/>
      <c r="QPB307"/>
      <c r="QPC307"/>
      <c r="QPD307"/>
      <c r="QPE307"/>
      <c r="QPF307"/>
      <c r="QPG307"/>
      <c r="QPH307"/>
      <c r="QPI307"/>
      <c r="QPJ307"/>
      <c r="QPK307"/>
      <c r="QPL307"/>
      <c r="QPM307"/>
      <c r="QPN307"/>
      <c r="QPO307"/>
      <c r="QPP307"/>
      <c r="QPQ307"/>
      <c r="QPR307"/>
      <c r="QPS307"/>
      <c r="QPT307"/>
      <c r="QPU307"/>
      <c r="QPV307"/>
      <c r="QPW307"/>
      <c r="QPX307"/>
      <c r="QPY307"/>
      <c r="QPZ307"/>
      <c r="QQA307"/>
      <c r="QQB307"/>
      <c r="QQC307"/>
      <c r="QQD307"/>
      <c r="QQE307"/>
      <c r="QQF307"/>
      <c r="QQG307"/>
      <c r="QQH307"/>
      <c r="QQI307"/>
      <c r="QQJ307"/>
      <c r="QQK307"/>
      <c r="QQL307"/>
      <c r="QQM307"/>
      <c r="QQN307"/>
      <c r="QQO307"/>
      <c r="QQP307"/>
      <c r="QQQ307"/>
      <c r="QQR307"/>
      <c r="QQS307"/>
      <c r="QQT307"/>
      <c r="QQU307"/>
      <c r="QQV307"/>
      <c r="QQW307"/>
      <c r="QQX307"/>
      <c r="QQY307"/>
      <c r="QQZ307"/>
      <c r="QRA307"/>
      <c r="QRB307"/>
      <c r="QRC307"/>
      <c r="QRD307"/>
      <c r="QRE307"/>
      <c r="QRF307"/>
      <c r="QRG307"/>
      <c r="QRH307"/>
      <c r="QRI307"/>
      <c r="QRJ307"/>
      <c r="QRK307"/>
      <c r="QRL307"/>
      <c r="QRM307"/>
      <c r="QRN307"/>
      <c r="QRO307"/>
      <c r="QRP307"/>
      <c r="QRQ307"/>
      <c r="QRR307"/>
      <c r="QRS307"/>
      <c r="QRT307"/>
      <c r="QRU307"/>
      <c r="QRV307"/>
      <c r="QRW307"/>
      <c r="QRX307"/>
      <c r="QRY307"/>
      <c r="QRZ307"/>
      <c r="QSA307"/>
      <c r="QSB307"/>
      <c r="QSC307"/>
      <c r="QSD307"/>
      <c r="QSE307"/>
      <c r="QSF307"/>
      <c r="QSG307"/>
      <c r="QSH307"/>
      <c r="QSI307"/>
      <c r="QSJ307"/>
      <c r="QSK307"/>
      <c r="QSL307"/>
      <c r="QSM307"/>
      <c r="QSN307"/>
      <c r="QSO307"/>
      <c r="QSP307"/>
      <c r="QSQ307"/>
      <c r="QSR307"/>
      <c r="QSS307"/>
      <c r="QST307"/>
      <c r="QSU307"/>
      <c r="QSV307"/>
      <c r="QSW307"/>
      <c r="QSX307"/>
      <c r="QSY307"/>
      <c r="QSZ307"/>
      <c r="QTA307"/>
      <c r="QTB307"/>
      <c r="QTC307"/>
      <c r="QTD307"/>
      <c r="QTE307"/>
      <c r="QTF307"/>
      <c r="QTG307"/>
      <c r="QTH307"/>
      <c r="QTI307"/>
      <c r="QTJ307"/>
      <c r="QTK307"/>
      <c r="QTL307"/>
      <c r="QTM307"/>
      <c r="QTN307"/>
      <c r="QTO307"/>
      <c r="QTP307"/>
      <c r="QTQ307"/>
      <c r="QTR307"/>
      <c r="QTS307"/>
      <c r="QTT307"/>
      <c r="QTU307"/>
      <c r="QTV307"/>
      <c r="QTW307"/>
      <c r="QTX307"/>
      <c r="QTY307"/>
      <c r="QTZ307"/>
      <c r="QUA307"/>
      <c r="QUB307"/>
      <c r="QUC307"/>
      <c r="QUD307"/>
      <c r="QUE307"/>
      <c r="QUF307"/>
      <c r="QUG307"/>
      <c r="QUH307"/>
      <c r="QUI307"/>
      <c r="QUJ307"/>
      <c r="QUK307"/>
      <c r="QUL307"/>
      <c r="QUM307"/>
      <c r="QUN307"/>
      <c r="QUO307"/>
      <c r="QUP307"/>
      <c r="QUQ307"/>
      <c r="QUR307"/>
      <c r="QUS307"/>
      <c r="QUT307"/>
      <c r="QUU307"/>
      <c r="QUV307"/>
      <c r="QUW307"/>
      <c r="QUX307"/>
      <c r="QUY307"/>
      <c r="QUZ307"/>
      <c r="QVA307"/>
      <c r="QVB307"/>
      <c r="QVC307"/>
      <c r="QVD307"/>
      <c r="QVE307"/>
      <c r="QVF307"/>
      <c r="QVG307"/>
      <c r="QVH307"/>
      <c r="QVI307"/>
      <c r="QVJ307"/>
      <c r="QVK307"/>
      <c r="QVL307"/>
      <c r="QVM307"/>
      <c r="QVN307"/>
      <c r="QVO307"/>
      <c r="QVP307"/>
      <c r="QVQ307"/>
      <c r="QVR307"/>
      <c r="QVS307"/>
      <c r="QVT307"/>
      <c r="QVU307"/>
      <c r="QVV307"/>
      <c r="QVW307"/>
      <c r="QVX307"/>
      <c r="QVY307"/>
      <c r="QVZ307"/>
      <c r="QWA307"/>
      <c r="QWB307"/>
      <c r="QWC307"/>
      <c r="QWD307"/>
      <c r="QWE307"/>
      <c r="QWF307"/>
      <c r="QWG307"/>
      <c r="QWH307"/>
      <c r="QWI307"/>
      <c r="QWJ307"/>
      <c r="QWK307"/>
      <c r="QWL307"/>
      <c r="QWM307"/>
      <c r="QWN307"/>
      <c r="QWO307"/>
      <c r="QWP307"/>
      <c r="QWQ307"/>
      <c r="QWR307"/>
      <c r="QWS307"/>
      <c r="QWT307"/>
      <c r="QWU307"/>
      <c r="QWV307"/>
      <c r="QWW307"/>
      <c r="QWX307"/>
      <c r="QWY307"/>
      <c r="QWZ307"/>
      <c r="QXA307"/>
      <c r="QXB307"/>
      <c r="QXC307"/>
      <c r="QXD307"/>
      <c r="QXE307"/>
      <c r="QXF307"/>
      <c r="QXG307"/>
      <c r="QXH307"/>
      <c r="QXI307"/>
      <c r="QXJ307"/>
      <c r="QXK307"/>
      <c r="QXL307"/>
      <c r="QXM307"/>
      <c r="QXN307"/>
      <c r="QXO307"/>
      <c r="QXP307"/>
      <c r="QXQ307"/>
      <c r="QXR307"/>
      <c r="QXS307"/>
      <c r="QXT307"/>
      <c r="QXU307"/>
      <c r="QXV307"/>
      <c r="QXW307"/>
      <c r="QXX307"/>
      <c r="QXY307"/>
      <c r="QXZ307"/>
      <c r="QYA307"/>
      <c r="QYB307"/>
      <c r="QYC307"/>
      <c r="QYD307"/>
      <c r="QYE307"/>
      <c r="QYF307"/>
      <c r="QYG307"/>
      <c r="QYH307"/>
      <c r="QYI307"/>
      <c r="QYJ307"/>
      <c r="QYK307"/>
      <c r="QYL307"/>
      <c r="QYM307"/>
      <c r="QYN307"/>
      <c r="QYO307"/>
      <c r="QYP307"/>
      <c r="QYQ307"/>
      <c r="QYR307"/>
      <c r="QYS307"/>
      <c r="QYT307"/>
      <c r="QYU307"/>
      <c r="QYV307"/>
      <c r="QYW307"/>
      <c r="QYX307"/>
      <c r="QYY307"/>
      <c r="QYZ307"/>
      <c r="QZA307"/>
      <c r="QZB307"/>
      <c r="QZC307"/>
      <c r="QZD307"/>
      <c r="QZE307"/>
      <c r="QZF307"/>
      <c r="QZG307"/>
      <c r="QZH307"/>
      <c r="QZI307"/>
      <c r="QZJ307"/>
      <c r="QZK307"/>
      <c r="QZL307"/>
      <c r="QZM307"/>
      <c r="QZN307"/>
      <c r="QZO307"/>
      <c r="QZP307"/>
      <c r="QZQ307"/>
      <c r="QZR307"/>
      <c r="QZS307"/>
      <c r="QZT307"/>
      <c r="QZU307"/>
      <c r="QZV307"/>
      <c r="QZW307"/>
      <c r="QZX307"/>
      <c r="QZY307"/>
      <c r="QZZ307"/>
      <c r="RAA307"/>
      <c r="RAB307"/>
      <c r="RAC307"/>
      <c r="RAD307"/>
      <c r="RAE307"/>
      <c r="RAF307"/>
      <c r="RAG307"/>
      <c r="RAH307"/>
      <c r="RAI307"/>
      <c r="RAJ307"/>
      <c r="RAK307"/>
      <c r="RAL307"/>
      <c r="RAM307"/>
      <c r="RAN307"/>
      <c r="RAO307"/>
      <c r="RAP307"/>
      <c r="RAQ307"/>
      <c r="RAR307"/>
      <c r="RAS307"/>
      <c r="RAT307"/>
      <c r="RAU307"/>
      <c r="RAV307"/>
      <c r="RAW307"/>
      <c r="RAX307"/>
      <c r="RAY307"/>
      <c r="RAZ307"/>
      <c r="RBA307"/>
      <c r="RBB307"/>
      <c r="RBC307"/>
      <c r="RBD307"/>
      <c r="RBE307"/>
      <c r="RBF307"/>
      <c r="RBG307"/>
      <c r="RBH307"/>
      <c r="RBI307"/>
      <c r="RBJ307"/>
      <c r="RBK307"/>
      <c r="RBL307"/>
      <c r="RBM307"/>
      <c r="RBN307"/>
      <c r="RBO307"/>
      <c r="RBP307"/>
      <c r="RBQ307"/>
      <c r="RBR307"/>
      <c r="RBS307"/>
      <c r="RBT307"/>
      <c r="RBU307"/>
      <c r="RBV307"/>
      <c r="RBW307"/>
      <c r="RBX307"/>
      <c r="RBY307"/>
      <c r="RBZ307"/>
      <c r="RCA307"/>
      <c r="RCB307"/>
      <c r="RCC307"/>
      <c r="RCD307"/>
      <c r="RCE307"/>
      <c r="RCF307"/>
      <c r="RCG307"/>
      <c r="RCH307"/>
      <c r="RCI307"/>
      <c r="RCJ307"/>
      <c r="RCK307"/>
      <c r="RCL307"/>
      <c r="RCM307"/>
      <c r="RCN307"/>
      <c r="RCO307"/>
      <c r="RCP307"/>
      <c r="RCQ307"/>
      <c r="RCR307"/>
      <c r="RCS307"/>
      <c r="RCT307"/>
      <c r="RCU307"/>
      <c r="RCV307"/>
      <c r="RCW307"/>
      <c r="RCX307"/>
      <c r="RCY307"/>
      <c r="RCZ307"/>
      <c r="RDA307"/>
      <c r="RDB307"/>
      <c r="RDC307"/>
      <c r="RDD307"/>
      <c r="RDE307"/>
      <c r="RDF307"/>
      <c r="RDG307"/>
      <c r="RDH307"/>
      <c r="RDI307"/>
      <c r="RDJ307"/>
      <c r="RDK307"/>
      <c r="RDL307"/>
      <c r="RDM307"/>
      <c r="RDN307"/>
      <c r="RDO307"/>
      <c r="RDP307"/>
      <c r="RDQ307"/>
      <c r="RDR307"/>
      <c r="RDS307"/>
      <c r="RDT307"/>
      <c r="RDU307"/>
      <c r="RDV307"/>
      <c r="RDW307"/>
      <c r="RDX307"/>
      <c r="RDY307"/>
      <c r="RDZ307"/>
      <c r="REA307"/>
      <c r="REB307"/>
      <c r="REC307"/>
      <c r="RED307"/>
      <c r="REE307"/>
      <c r="REF307"/>
      <c r="REG307"/>
      <c r="REH307"/>
      <c r="REI307"/>
      <c r="REJ307"/>
      <c r="REK307"/>
      <c r="REL307"/>
      <c r="REM307"/>
      <c r="REN307"/>
      <c r="REO307"/>
      <c r="REP307"/>
      <c r="REQ307"/>
      <c r="RER307"/>
      <c r="RES307"/>
      <c r="RET307"/>
      <c r="REU307"/>
      <c r="REV307"/>
      <c r="REW307"/>
      <c r="REX307"/>
      <c r="REY307"/>
      <c r="REZ307"/>
      <c r="RFA307"/>
      <c r="RFB307"/>
      <c r="RFC307"/>
      <c r="RFD307"/>
      <c r="RFE307"/>
      <c r="RFF307"/>
      <c r="RFG307"/>
      <c r="RFH307"/>
      <c r="RFI307"/>
      <c r="RFJ307"/>
      <c r="RFK307"/>
      <c r="RFL307"/>
      <c r="RFM307"/>
      <c r="RFN307"/>
      <c r="RFO307"/>
      <c r="RFP307"/>
      <c r="RFQ307"/>
      <c r="RFR307"/>
      <c r="RFS307"/>
      <c r="RFT307"/>
      <c r="RFU307"/>
      <c r="RFV307"/>
      <c r="RFW307"/>
      <c r="RFX307"/>
      <c r="RFY307"/>
      <c r="RFZ307"/>
      <c r="RGA307"/>
      <c r="RGB307"/>
      <c r="RGC307"/>
      <c r="RGD307"/>
      <c r="RGE307"/>
      <c r="RGF307"/>
      <c r="RGG307"/>
      <c r="RGH307"/>
      <c r="RGI307"/>
      <c r="RGJ307"/>
      <c r="RGK307"/>
      <c r="RGL307"/>
      <c r="RGM307"/>
      <c r="RGN307"/>
      <c r="RGO307"/>
      <c r="RGP307"/>
      <c r="RGQ307"/>
      <c r="RGR307"/>
      <c r="RGS307"/>
      <c r="RGT307"/>
      <c r="RGU307"/>
      <c r="RGV307"/>
      <c r="RGW307"/>
      <c r="RGX307"/>
      <c r="RGY307"/>
      <c r="RGZ307"/>
      <c r="RHA307"/>
      <c r="RHB307"/>
      <c r="RHC307"/>
      <c r="RHD307"/>
      <c r="RHE307"/>
      <c r="RHF307"/>
      <c r="RHG307"/>
      <c r="RHH307"/>
      <c r="RHI307"/>
      <c r="RHJ307"/>
      <c r="RHK307"/>
      <c r="RHL307"/>
      <c r="RHM307"/>
      <c r="RHN307"/>
      <c r="RHO307"/>
      <c r="RHP307"/>
      <c r="RHQ307"/>
      <c r="RHR307"/>
      <c r="RHS307"/>
      <c r="RHT307"/>
      <c r="RHU307"/>
      <c r="RHV307"/>
      <c r="RHW307"/>
      <c r="RHX307"/>
      <c r="RHY307"/>
      <c r="RHZ307"/>
      <c r="RIA307"/>
      <c r="RIB307"/>
      <c r="RIC307"/>
      <c r="RID307"/>
      <c r="RIE307"/>
      <c r="RIF307"/>
      <c r="RIG307"/>
      <c r="RIH307"/>
      <c r="RII307"/>
      <c r="RIJ307"/>
      <c r="RIK307"/>
      <c r="RIL307"/>
      <c r="RIM307"/>
      <c r="RIN307"/>
      <c r="RIO307"/>
      <c r="RIP307"/>
      <c r="RIQ307"/>
      <c r="RIR307"/>
      <c r="RIS307"/>
      <c r="RIT307"/>
      <c r="RIU307"/>
      <c r="RIV307"/>
      <c r="RIW307"/>
      <c r="RIX307"/>
      <c r="RIY307"/>
      <c r="RIZ307"/>
      <c r="RJA307"/>
      <c r="RJB307"/>
      <c r="RJC307"/>
      <c r="RJD307"/>
      <c r="RJE307"/>
      <c r="RJF307"/>
      <c r="RJG307"/>
      <c r="RJH307"/>
      <c r="RJI307"/>
      <c r="RJJ307"/>
      <c r="RJK307"/>
      <c r="RJL307"/>
      <c r="RJM307"/>
      <c r="RJN307"/>
      <c r="RJO307"/>
      <c r="RJP307"/>
      <c r="RJQ307"/>
      <c r="RJR307"/>
      <c r="RJS307"/>
      <c r="RJT307"/>
      <c r="RJU307"/>
      <c r="RJV307"/>
      <c r="RJW307"/>
      <c r="RJX307"/>
      <c r="RJY307"/>
      <c r="RJZ307"/>
      <c r="RKA307"/>
      <c r="RKB307"/>
      <c r="RKC307"/>
      <c r="RKD307"/>
      <c r="RKE307"/>
      <c r="RKF307"/>
      <c r="RKG307"/>
      <c r="RKH307"/>
      <c r="RKI307"/>
      <c r="RKJ307"/>
      <c r="RKK307"/>
      <c r="RKL307"/>
      <c r="RKM307"/>
      <c r="RKN307"/>
      <c r="RKO307"/>
      <c r="RKP307"/>
      <c r="RKQ307"/>
      <c r="RKR307"/>
      <c r="RKS307"/>
      <c r="RKT307"/>
      <c r="RKU307"/>
      <c r="RKV307"/>
      <c r="RKW307"/>
      <c r="RKX307"/>
      <c r="RKY307"/>
      <c r="RKZ307"/>
      <c r="RLA307"/>
      <c r="RLB307"/>
      <c r="RLC307"/>
      <c r="RLD307"/>
      <c r="RLE307"/>
      <c r="RLF307"/>
      <c r="RLG307"/>
      <c r="RLH307"/>
      <c r="RLI307"/>
      <c r="RLJ307"/>
      <c r="RLK307"/>
      <c r="RLL307"/>
      <c r="RLM307"/>
      <c r="RLN307"/>
      <c r="RLO307"/>
      <c r="RLP307"/>
      <c r="RLQ307"/>
      <c r="RLR307"/>
      <c r="RLS307"/>
      <c r="RLT307"/>
      <c r="RLU307"/>
      <c r="RLV307"/>
      <c r="RLW307"/>
      <c r="RLX307"/>
      <c r="RLY307"/>
      <c r="RLZ307"/>
      <c r="RMA307"/>
      <c r="RMB307"/>
      <c r="RMC307"/>
      <c r="RMD307"/>
      <c r="RME307"/>
      <c r="RMF307"/>
      <c r="RMG307"/>
      <c r="RMH307"/>
      <c r="RMI307"/>
      <c r="RMJ307"/>
      <c r="RMK307"/>
      <c r="RML307"/>
      <c r="RMM307"/>
      <c r="RMN307"/>
      <c r="RMO307"/>
      <c r="RMP307"/>
      <c r="RMQ307"/>
      <c r="RMR307"/>
      <c r="RMS307"/>
      <c r="RMT307"/>
      <c r="RMU307"/>
      <c r="RMV307"/>
      <c r="RMW307"/>
      <c r="RMX307"/>
      <c r="RMY307"/>
      <c r="RMZ307"/>
      <c r="RNA307"/>
      <c r="RNB307"/>
      <c r="RNC307"/>
      <c r="RND307"/>
      <c r="RNE307"/>
      <c r="RNF307"/>
      <c r="RNG307"/>
      <c r="RNH307"/>
      <c r="RNI307"/>
      <c r="RNJ307"/>
      <c r="RNK307"/>
      <c r="RNL307"/>
      <c r="RNM307"/>
      <c r="RNN307"/>
      <c r="RNO307"/>
      <c r="RNP307"/>
      <c r="RNQ307"/>
      <c r="RNR307"/>
      <c r="RNS307"/>
      <c r="RNT307"/>
      <c r="RNU307"/>
      <c r="RNV307"/>
      <c r="RNW307"/>
      <c r="RNX307"/>
      <c r="RNY307"/>
      <c r="RNZ307"/>
      <c r="ROA307"/>
      <c r="ROB307"/>
      <c r="ROC307"/>
      <c r="ROD307"/>
      <c r="ROE307"/>
      <c r="ROF307"/>
      <c r="ROG307"/>
      <c r="ROH307"/>
      <c r="ROI307"/>
      <c r="ROJ307"/>
      <c r="ROK307"/>
      <c r="ROL307"/>
      <c r="ROM307"/>
      <c r="RON307"/>
      <c r="ROO307"/>
      <c r="ROP307"/>
      <c r="ROQ307"/>
      <c r="ROR307"/>
      <c r="ROS307"/>
      <c r="ROT307"/>
      <c r="ROU307"/>
      <c r="ROV307"/>
      <c r="ROW307"/>
      <c r="ROX307"/>
      <c r="ROY307"/>
      <c r="ROZ307"/>
      <c r="RPA307"/>
      <c r="RPB307"/>
      <c r="RPC307"/>
      <c r="RPD307"/>
      <c r="RPE307"/>
      <c r="RPF307"/>
      <c r="RPG307"/>
      <c r="RPH307"/>
      <c r="RPI307"/>
      <c r="RPJ307"/>
      <c r="RPK307"/>
      <c r="RPL307"/>
      <c r="RPM307"/>
      <c r="RPN307"/>
      <c r="RPO307"/>
      <c r="RPP307"/>
      <c r="RPQ307"/>
      <c r="RPR307"/>
      <c r="RPS307"/>
      <c r="RPT307"/>
      <c r="RPU307"/>
      <c r="RPV307"/>
      <c r="RPW307"/>
      <c r="RPX307"/>
      <c r="RPY307"/>
      <c r="RPZ307"/>
      <c r="RQA307"/>
      <c r="RQB307"/>
      <c r="RQC307"/>
      <c r="RQD307"/>
      <c r="RQE307"/>
      <c r="RQF307"/>
      <c r="RQG307"/>
      <c r="RQH307"/>
      <c r="RQI307"/>
      <c r="RQJ307"/>
      <c r="RQK307"/>
      <c r="RQL307"/>
      <c r="RQM307"/>
      <c r="RQN307"/>
      <c r="RQO307"/>
      <c r="RQP307"/>
      <c r="RQQ307"/>
      <c r="RQR307"/>
      <c r="RQS307"/>
      <c r="RQT307"/>
      <c r="RQU307"/>
      <c r="RQV307"/>
      <c r="RQW307"/>
      <c r="RQX307"/>
      <c r="RQY307"/>
      <c r="RQZ307"/>
      <c r="RRA307"/>
      <c r="RRB307"/>
      <c r="RRC307"/>
      <c r="RRD307"/>
      <c r="RRE307"/>
      <c r="RRF307"/>
      <c r="RRG307"/>
      <c r="RRH307"/>
      <c r="RRI307"/>
      <c r="RRJ307"/>
      <c r="RRK307"/>
      <c r="RRL307"/>
      <c r="RRM307"/>
      <c r="RRN307"/>
      <c r="RRO307"/>
      <c r="RRP307"/>
      <c r="RRQ307"/>
      <c r="RRR307"/>
      <c r="RRS307"/>
      <c r="RRT307"/>
      <c r="RRU307"/>
      <c r="RRV307"/>
      <c r="RRW307"/>
      <c r="RRX307"/>
      <c r="RRY307"/>
      <c r="RRZ307"/>
      <c r="RSA307"/>
      <c r="RSB307"/>
      <c r="RSC307"/>
      <c r="RSD307"/>
      <c r="RSE307"/>
      <c r="RSF307"/>
      <c r="RSG307"/>
      <c r="RSH307"/>
      <c r="RSI307"/>
      <c r="RSJ307"/>
      <c r="RSK307"/>
      <c r="RSL307"/>
      <c r="RSM307"/>
      <c r="RSN307"/>
      <c r="RSO307"/>
      <c r="RSP307"/>
      <c r="RSQ307"/>
      <c r="RSR307"/>
      <c r="RSS307"/>
      <c r="RST307"/>
      <c r="RSU307"/>
      <c r="RSV307"/>
      <c r="RSW307"/>
      <c r="RSX307"/>
      <c r="RSY307"/>
      <c r="RSZ307"/>
      <c r="RTA307"/>
      <c r="RTB307"/>
      <c r="RTC307"/>
      <c r="RTD307"/>
      <c r="RTE307"/>
      <c r="RTF307"/>
      <c r="RTG307"/>
      <c r="RTH307"/>
      <c r="RTI307"/>
      <c r="RTJ307"/>
      <c r="RTK307"/>
      <c r="RTL307"/>
      <c r="RTM307"/>
      <c r="RTN307"/>
      <c r="RTO307"/>
      <c r="RTP307"/>
      <c r="RTQ307"/>
      <c r="RTR307"/>
      <c r="RTS307"/>
      <c r="RTT307"/>
      <c r="RTU307"/>
      <c r="RTV307"/>
      <c r="RTW307"/>
      <c r="RTX307"/>
      <c r="RTY307"/>
      <c r="RTZ307"/>
      <c r="RUA307"/>
      <c r="RUB307"/>
      <c r="RUC307"/>
      <c r="RUD307"/>
      <c r="RUE307"/>
      <c r="RUF307"/>
      <c r="RUG307"/>
      <c r="RUH307"/>
      <c r="RUI307"/>
      <c r="RUJ307"/>
      <c r="RUK307"/>
      <c r="RUL307"/>
      <c r="RUM307"/>
      <c r="RUN307"/>
      <c r="RUO307"/>
      <c r="RUP307"/>
      <c r="RUQ307"/>
      <c r="RUR307"/>
      <c r="RUS307"/>
      <c r="RUT307"/>
      <c r="RUU307"/>
      <c r="RUV307"/>
      <c r="RUW307"/>
      <c r="RUX307"/>
      <c r="RUY307"/>
      <c r="RUZ307"/>
      <c r="RVA307"/>
      <c r="RVB307"/>
      <c r="RVC307"/>
      <c r="RVD307"/>
      <c r="RVE307"/>
      <c r="RVF307"/>
      <c r="RVG307"/>
      <c r="RVH307"/>
      <c r="RVI307"/>
      <c r="RVJ307"/>
      <c r="RVK307"/>
      <c r="RVL307"/>
      <c r="RVM307"/>
      <c r="RVN307"/>
      <c r="RVO307"/>
      <c r="RVP307"/>
      <c r="RVQ307"/>
      <c r="RVR307"/>
      <c r="RVS307"/>
      <c r="RVT307"/>
      <c r="RVU307"/>
      <c r="RVV307"/>
      <c r="RVW307"/>
      <c r="RVX307"/>
      <c r="RVY307"/>
      <c r="RVZ307"/>
      <c r="RWA307"/>
      <c r="RWB307"/>
      <c r="RWC307"/>
      <c r="RWD307"/>
      <c r="RWE307"/>
      <c r="RWF307"/>
      <c r="RWG307"/>
      <c r="RWH307"/>
      <c r="RWI307"/>
      <c r="RWJ307"/>
      <c r="RWK307"/>
      <c r="RWL307"/>
      <c r="RWM307"/>
      <c r="RWN307"/>
      <c r="RWO307"/>
      <c r="RWP307"/>
      <c r="RWQ307"/>
      <c r="RWR307"/>
      <c r="RWS307"/>
      <c r="RWT307"/>
      <c r="RWU307"/>
      <c r="RWV307"/>
      <c r="RWW307"/>
      <c r="RWX307"/>
      <c r="RWY307"/>
      <c r="RWZ307"/>
      <c r="RXA307"/>
      <c r="RXB307"/>
      <c r="RXC307"/>
      <c r="RXD307"/>
      <c r="RXE307"/>
      <c r="RXF307"/>
      <c r="RXG307"/>
      <c r="RXH307"/>
      <c r="RXI307"/>
      <c r="RXJ307"/>
      <c r="RXK307"/>
      <c r="RXL307"/>
      <c r="RXM307"/>
      <c r="RXN307"/>
      <c r="RXO307"/>
      <c r="RXP307"/>
      <c r="RXQ307"/>
      <c r="RXR307"/>
      <c r="RXS307"/>
      <c r="RXT307"/>
      <c r="RXU307"/>
      <c r="RXV307"/>
      <c r="RXW307"/>
      <c r="RXX307"/>
      <c r="RXY307"/>
      <c r="RXZ307"/>
      <c r="RYA307"/>
      <c r="RYB307"/>
      <c r="RYC307"/>
      <c r="RYD307"/>
      <c r="RYE307"/>
      <c r="RYF307"/>
      <c r="RYG307"/>
      <c r="RYH307"/>
      <c r="RYI307"/>
      <c r="RYJ307"/>
      <c r="RYK307"/>
      <c r="RYL307"/>
      <c r="RYM307"/>
      <c r="RYN307"/>
      <c r="RYO307"/>
      <c r="RYP307"/>
      <c r="RYQ307"/>
      <c r="RYR307"/>
      <c r="RYS307"/>
      <c r="RYT307"/>
      <c r="RYU307"/>
      <c r="RYV307"/>
      <c r="RYW307"/>
      <c r="RYX307"/>
      <c r="RYY307"/>
      <c r="RYZ307"/>
      <c r="RZA307"/>
      <c r="RZB307"/>
      <c r="RZC307"/>
      <c r="RZD307"/>
      <c r="RZE307"/>
      <c r="RZF307"/>
      <c r="RZG307"/>
      <c r="RZH307"/>
      <c r="RZI307"/>
      <c r="RZJ307"/>
      <c r="RZK307"/>
      <c r="RZL307"/>
      <c r="RZM307"/>
      <c r="RZN307"/>
      <c r="RZO307"/>
      <c r="RZP307"/>
      <c r="RZQ307"/>
      <c r="RZR307"/>
      <c r="RZS307"/>
      <c r="RZT307"/>
      <c r="RZU307"/>
      <c r="RZV307"/>
      <c r="RZW307"/>
      <c r="RZX307"/>
      <c r="RZY307"/>
      <c r="RZZ307"/>
      <c r="SAA307"/>
      <c r="SAB307"/>
      <c r="SAC307"/>
      <c r="SAD307"/>
      <c r="SAE307"/>
      <c r="SAF307"/>
      <c r="SAG307"/>
      <c r="SAH307"/>
      <c r="SAI307"/>
      <c r="SAJ307"/>
      <c r="SAK307"/>
      <c r="SAL307"/>
      <c r="SAM307"/>
      <c r="SAN307"/>
      <c r="SAO307"/>
      <c r="SAP307"/>
      <c r="SAQ307"/>
      <c r="SAR307"/>
      <c r="SAS307"/>
      <c r="SAT307"/>
      <c r="SAU307"/>
      <c r="SAV307"/>
      <c r="SAW307"/>
      <c r="SAX307"/>
      <c r="SAY307"/>
      <c r="SAZ307"/>
      <c r="SBA307"/>
      <c r="SBB307"/>
      <c r="SBC307"/>
      <c r="SBD307"/>
      <c r="SBE307"/>
      <c r="SBF307"/>
      <c r="SBG307"/>
      <c r="SBH307"/>
      <c r="SBI307"/>
      <c r="SBJ307"/>
      <c r="SBK307"/>
      <c r="SBL307"/>
      <c r="SBM307"/>
      <c r="SBN307"/>
      <c r="SBO307"/>
      <c r="SBP307"/>
      <c r="SBQ307"/>
      <c r="SBR307"/>
      <c r="SBS307"/>
      <c r="SBT307"/>
      <c r="SBU307"/>
      <c r="SBV307"/>
      <c r="SBW307"/>
      <c r="SBX307"/>
      <c r="SBY307"/>
      <c r="SBZ307"/>
      <c r="SCA307"/>
      <c r="SCB307"/>
      <c r="SCC307"/>
      <c r="SCD307"/>
      <c r="SCE307"/>
      <c r="SCF307"/>
      <c r="SCG307"/>
      <c r="SCH307"/>
      <c r="SCI307"/>
      <c r="SCJ307"/>
      <c r="SCK307"/>
      <c r="SCL307"/>
      <c r="SCM307"/>
      <c r="SCN307"/>
      <c r="SCO307"/>
      <c r="SCP307"/>
      <c r="SCQ307"/>
      <c r="SCR307"/>
      <c r="SCS307"/>
      <c r="SCT307"/>
      <c r="SCU307"/>
      <c r="SCV307"/>
      <c r="SCW307"/>
      <c r="SCX307"/>
      <c r="SCY307"/>
      <c r="SCZ307"/>
      <c r="SDA307"/>
      <c r="SDB307"/>
      <c r="SDC307"/>
      <c r="SDD307"/>
      <c r="SDE307"/>
      <c r="SDF307"/>
      <c r="SDG307"/>
      <c r="SDH307"/>
      <c r="SDI307"/>
      <c r="SDJ307"/>
      <c r="SDK307"/>
      <c r="SDL307"/>
      <c r="SDM307"/>
      <c r="SDN307"/>
      <c r="SDO307"/>
      <c r="SDP307"/>
      <c r="SDQ307"/>
      <c r="SDR307"/>
      <c r="SDS307"/>
      <c r="SDT307"/>
      <c r="SDU307"/>
      <c r="SDV307"/>
      <c r="SDW307"/>
      <c r="SDX307"/>
      <c r="SDY307"/>
      <c r="SDZ307"/>
      <c r="SEA307"/>
      <c r="SEB307"/>
      <c r="SEC307"/>
      <c r="SED307"/>
      <c r="SEE307"/>
      <c r="SEF307"/>
      <c r="SEG307"/>
      <c r="SEH307"/>
      <c r="SEI307"/>
      <c r="SEJ307"/>
      <c r="SEK307"/>
      <c r="SEL307"/>
      <c r="SEM307"/>
      <c r="SEN307"/>
      <c r="SEO307"/>
      <c r="SEP307"/>
      <c r="SEQ307"/>
      <c r="SER307"/>
      <c r="SES307"/>
      <c r="SET307"/>
      <c r="SEU307"/>
      <c r="SEV307"/>
      <c r="SEW307"/>
      <c r="SEX307"/>
      <c r="SEY307"/>
      <c r="SEZ307"/>
      <c r="SFA307"/>
      <c r="SFB307"/>
      <c r="SFC307"/>
      <c r="SFD307"/>
      <c r="SFE307"/>
      <c r="SFF307"/>
      <c r="SFG307"/>
      <c r="SFH307"/>
      <c r="SFI307"/>
      <c r="SFJ307"/>
      <c r="SFK307"/>
      <c r="SFL307"/>
      <c r="SFM307"/>
      <c r="SFN307"/>
      <c r="SFO307"/>
      <c r="SFP307"/>
      <c r="SFQ307"/>
      <c r="SFR307"/>
      <c r="SFS307"/>
      <c r="SFT307"/>
      <c r="SFU307"/>
      <c r="SFV307"/>
      <c r="SFW307"/>
      <c r="SFX307"/>
      <c r="SFY307"/>
      <c r="SFZ307"/>
      <c r="SGA307"/>
      <c r="SGB307"/>
      <c r="SGC307"/>
      <c r="SGD307"/>
      <c r="SGE307"/>
      <c r="SGF307"/>
      <c r="SGG307"/>
      <c r="SGH307"/>
      <c r="SGI307"/>
      <c r="SGJ307"/>
      <c r="SGK307"/>
      <c r="SGL307"/>
      <c r="SGM307"/>
      <c r="SGN307"/>
      <c r="SGO307"/>
      <c r="SGP307"/>
      <c r="SGQ307"/>
      <c r="SGR307"/>
      <c r="SGS307"/>
      <c r="SGT307"/>
      <c r="SGU307"/>
      <c r="SGV307"/>
      <c r="SGW307"/>
      <c r="SGX307"/>
      <c r="SGY307"/>
      <c r="SGZ307"/>
      <c r="SHA307"/>
      <c r="SHB307"/>
      <c r="SHC307"/>
      <c r="SHD307"/>
      <c r="SHE307"/>
      <c r="SHF307"/>
      <c r="SHG307"/>
      <c r="SHH307"/>
      <c r="SHI307"/>
      <c r="SHJ307"/>
      <c r="SHK307"/>
      <c r="SHL307"/>
      <c r="SHM307"/>
      <c r="SHN307"/>
      <c r="SHO307"/>
      <c r="SHP307"/>
      <c r="SHQ307"/>
      <c r="SHR307"/>
      <c r="SHS307"/>
      <c r="SHT307"/>
      <c r="SHU307"/>
      <c r="SHV307"/>
      <c r="SHW307"/>
      <c r="SHX307"/>
      <c r="SHY307"/>
      <c r="SHZ307"/>
      <c r="SIA307"/>
      <c r="SIB307"/>
      <c r="SIC307"/>
      <c r="SID307"/>
      <c r="SIE307"/>
      <c r="SIF307"/>
      <c r="SIG307"/>
      <c r="SIH307"/>
      <c r="SII307"/>
      <c r="SIJ307"/>
      <c r="SIK307"/>
      <c r="SIL307"/>
      <c r="SIM307"/>
      <c r="SIN307"/>
      <c r="SIO307"/>
      <c r="SIP307"/>
      <c r="SIQ307"/>
      <c r="SIR307"/>
      <c r="SIS307"/>
      <c r="SIT307"/>
      <c r="SIU307"/>
      <c r="SIV307"/>
      <c r="SIW307"/>
      <c r="SIX307"/>
      <c r="SIY307"/>
      <c r="SIZ307"/>
      <c r="SJA307"/>
      <c r="SJB307"/>
      <c r="SJC307"/>
      <c r="SJD307"/>
      <c r="SJE307"/>
      <c r="SJF307"/>
      <c r="SJG307"/>
      <c r="SJH307"/>
      <c r="SJI307"/>
      <c r="SJJ307"/>
      <c r="SJK307"/>
      <c r="SJL307"/>
      <c r="SJM307"/>
      <c r="SJN307"/>
      <c r="SJO307"/>
      <c r="SJP307"/>
      <c r="SJQ307"/>
      <c r="SJR307"/>
      <c r="SJS307"/>
      <c r="SJT307"/>
      <c r="SJU307"/>
      <c r="SJV307"/>
      <c r="SJW307"/>
      <c r="SJX307"/>
      <c r="SJY307"/>
      <c r="SJZ307"/>
      <c r="SKA307"/>
      <c r="SKB307"/>
      <c r="SKC307"/>
      <c r="SKD307"/>
      <c r="SKE307"/>
      <c r="SKF307"/>
      <c r="SKG307"/>
      <c r="SKH307"/>
      <c r="SKI307"/>
      <c r="SKJ307"/>
      <c r="SKK307"/>
      <c r="SKL307"/>
      <c r="SKM307"/>
      <c r="SKN307"/>
      <c r="SKO307"/>
      <c r="SKP307"/>
      <c r="SKQ307"/>
      <c r="SKR307"/>
      <c r="SKS307"/>
      <c r="SKT307"/>
      <c r="SKU307"/>
      <c r="SKV307"/>
      <c r="SKW307"/>
      <c r="SKX307"/>
      <c r="SKY307"/>
      <c r="SKZ307"/>
      <c r="SLA307"/>
      <c r="SLB307"/>
      <c r="SLC307"/>
      <c r="SLD307"/>
      <c r="SLE307"/>
      <c r="SLF307"/>
      <c r="SLG307"/>
      <c r="SLH307"/>
      <c r="SLI307"/>
      <c r="SLJ307"/>
      <c r="SLK307"/>
      <c r="SLL307"/>
      <c r="SLM307"/>
      <c r="SLN307"/>
      <c r="SLO307"/>
      <c r="SLP307"/>
      <c r="SLQ307"/>
      <c r="SLR307"/>
      <c r="SLS307"/>
      <c r="SLT307"/>
      <c r="SLU307"/>
      <c r="SLV307"/>
      <c r="SLW307"/>
      <c r="SLX307"/>
      <c r="SLY307"/>
      <c r="SLZ307"/>
      <c r="SMA307"/>
      <c r="SMB307"/>
      <c r="SMC307"/>
      <c r="SMD307"/>
      <c r="SME307"/>
      <c r="SMF307"/>
      <c r="SMG307"/>
      <c r="SMH307"/>
      <c r="SMI307"/>
      <c r="SMJ307"/>
      <c r="SMK307"/>
      <c r="SML307"/>
      <c r="SMM307"/>
      <c r="SMN307"/>
      <c r="SMO307"/>
      <c r="SMP307"/>
      <c r="SMQ307"/>
      <c r="SMR307"/>
      <c r="SMS307"/>
      <c r="SMT307"/>
      <c r="SMU307"/>
      <c r="SMV307"/>
      <c r="SMW307"/>
      <c r="SMX307"/>
      <c r="SMY307"/>
      <c r="SMZ307"/>
      <c r="SNA307"/>
      <c r="SNB307"/>
      <c r="SNC307"/>
      <c r="SND307"/>
      <c r="SNE307"/>
      <c r="SNF307"/>
      <c r="SNG307"/>
      <c r="SNH307"/>
      <c r="SNI307"/>
      <c r="SNJ307"/>
      <c r="SNK307"/>
      <c r="SNL307"/>
      <c r="SNM307"/>
      <c r="SNN307"/>
      <c r="SNO307"/>
      <c r="SNP307"/>
      <c r="SNQ307"/>
      <c r="SNR307"/>
      <c r="SNS307"/>
      <c r="SNT307"/>
      <c r="SNU307"/>
      <c r="SNV307"/>
      <c r="SNW307"/>
      <c r="SNX307"/>
      <c r="SNY307"/>
      <c r="SNZ307"/>
      <c r="SOA307"/>
      <c r="SOB307"/>
      <c r="SOC307"/>
      <c r="SOD307"/>
      <c r="SOE307"/>
      <c r="SOF307"/>
      <c r="SOG307"/>
      <c r="SOH307"/>
      <c r="SOI307"/>
      <c r="SOJ307"/>
      <c r="SOK307"/>
      <c r="SOL307"/>
      <c r="SOM307"/>
      <c r="SON307"/>
      <c r="SOO307"/>
      <c r="SOP307"/>
      <c r="SOQ307"/>
      <c r="SOR307"/>
      <c r="SOS307"/>
      <c r="SOT307"/>
      <c r="SOU307"/>
      <c r="SOV307"/>
      <c r="SOW307"/>
      <c r="SOX307"/>
      <c r="SOY307"/>
      <c r="SOZ307"/>
      <c r="SPA307"/>
      <c r="SPB307"/>
      <c r="SPC307"/>
      <c r="SPD307"/>
      <c r="SPE307"/>
      <c r="SPF307"/>
      <c r="SPG307"/>
      <c r="SPH307"/>
      <c r="SPI307"/>
      <c r="SPJ307"/>
      <c r="SPK307"/>
      <c r="SPL307"/>
      <c r="SPM307"/>
      <c r="SPN307"/>
      <c r="SPO307"/>
      <c r="SPP307"/>
      <c r="SPQ307"/>
      <c r="SPR307"/>
      <c r="SPS307"/>
      <c r="SPT307"/>
      <c r="SPU307"/>
      <c r="SPV307"/>
      <c r="SPW307"/>
      <c r="SPX307"/>
      <c r="SPY307"/>
      <c r="SPZ307"/>
      <c r="SQA307"/>
      <c r="SQB307"/>
      <c r="SQC307"/>
      <c r="SQD307"/>
      <c r="SQE307"/>
      <c r="SQF307"/>
      <c r="SQG307"/>
      <c r="SQH307"/>
      <c r="SQI307"/>
      <c r="SQJ307"/>
      <c r="SQK307"/>
      <c r="SQL307"/>
      <c r="SQM307"/>
      <c r="SQN307"/>
      <c r="SQO307"/>
      <c r="SQP307"/>
      <c r="SQQ307"/>
      <c r="SQR307"/>
      <c r="SQS307"/>
      <c r="SQT307"/>
      <c r="SQU307"/>
      <c r="SQV307"/>
      <c r="SQW307"/>
      <c r="SQX307"/>
      <c r="SQY307"/>
      <c r="SQZ307"/>
      <c r="SRA307"/>
      <c r="SRB307"/>
      <c r="SRC307"/>
      <c r="SRD307"/>
      <c r="SRE307"/>
      <c r="SRF307"/>
      <c r="SRG307"/>
      <c r="SRH307"/>
      <c r="SRI307"/>
      <c r="SRJ307"/>
      <c r="SRK307"/>
      <c r="SRL307"/>
      <c r="SRM307"/>
      <c r="SRN307"/>
      <c r="SRO307"/>
      <c r="SRP307"/>
      <c r="SRQ307"/>
      <c r="SRR307"/>
      <c r="SRS307"/>
      <c r="SRT307"/>
      <c r="SRU307"/>
      <c r="SRV307"/>
      <c r="SRW307"/>
      <c r="SRX307"/>
      <c r="SRY307"/>
      <c r="SRZ307"/>
      <c r="SSA307"/>
      <c r="SSB307"/>
      <c r="SSC307"/>
      <c r="SSD307"/>
      <c r="SSE307"/>
      <c r="SSF307"/>
      <c r="SSG307"/>
      <c r="SSH307"/>
      <c r="SSI307"/>
      <c r="SSJ307"/>
      <c r="SSK307"/>
      <c r="SSL307"/>
      <c r="SSM307"/>
      <c r="SSN307"/>
      <c r="SSO307"/>
      <c r="SSP307"/>
      <c r="SSQ307"/>
      <c r="SSR307"/>
      <c r="SSS307"/>
      <c r="SST307"/>
      <c r="SSU307"/>
      <c r="SSV307"/>
      <c r="SSW307"/>
      <c r="SSX307"/>
      <c r="SSY307"/>
      <c r="SSZ307"/>
      <c r="STA307"/>
      <c r="STB307"/>
      <c r="STC307"/>
      <c r="STD307"/>
      <c r="STE307"/>
      <c r="STF307"/>
      <c r="STG307"/>
      <c r="STH307"/>
      <c r="STI307"/>
      <c r="STJ307"/>
      <c r="STK307"/>
      <c r="STL307"/>
      <c r="STM307"/>
      <c r="STN307"/>
      <c r="STO307"/>
      <c r="STP307"/>
      <c r="STQ307"/>
      <c r="STR307"/>
      <c r="STS307"/>
      <c r="STT307"/>
      <c r="STU307"/>
      <c r="STV307"/>
      <c r="STW307"/>
      <c r="STX307"/>
      <c r="STY307"/>
      <c r="STZ307"/>
      <c r="SUA307"/>
      <c r="SUB307"/>
      <c r="SUC307"/>
      <c r="SUD307"/>
      <c r="SUE307"/>
      <c r="SUF307"/>
      <c r="SUG307"/>
      <c r="SUH307"/>
      <c r="SUI307"/>
      <c r="SUJ307"/>
      <c r="SUK307"/>
      <c r="SUL307"/>
      <c r="SUM307"/>
      <c r="SUN307"/>
      <c r="SUO307"/>
      <c r="SUP307"/>
      <c r="SUQ307"/>
      <c r="SUR307"/>
      <c r="SUS307"/>
      <c r="SUT307"/>
      <c r="SUU307"/>
      <c r="SUV307"/>
      <c r="SUW307"/>
      <c r="SUX307"/>
      <c r="SUY307"/>
      <c r="SUZ307"/>
      <c r="SVA307"/>
      <c r="SVB307"/>
      <c r="SVC307"/>
      <c r="SVD307"/>
      <c r="SVE307"/>
      <c r="SVF307"/>
      <c r="SVG307"/>
      <c r="SVH307"/>
      <c r="SVI307"/>
      <c r="SVJ307"/>
      <c r="SVK307"/>
      <c r="SVL307"/>
      <c r="SVM307"/>
      <c r="SVN307"/>
      <c r="SVO307"/>
      <c r="SVP307"/>
      <c r="SVQ307"/>
      <c r="SVR307"/>
      <c r="SVS307"/>
      <c r="SVT307"/>
      <c r="SVU307"/>
      <c r="SVV307"/>
      <c r="SVW307"/>
      <c r="SVX307"/>
      <c r="SVY307"/>
      <c r="SVZ307"/>
      <c r="SWA307"/>
      <c r="SWB307"/>
      <c r="SWC307"/>
      <c r="SWD307"/>
      <c r="SWE307"/>
      <c r="SWF307"/>
      <c r="SWG307"/>
      <c r="SWH307"/>
      <c r="SWI307"/>
      <c r="SWJ307"/>
      <c r="SWK307"/>
      <c r="SWL307"/>
      <c r="SWM307"/>
      <c r="SWN307"/>
      <c r="SWO307"/>
      <c r="SWP307"/>
      <c r="SWQ307"/>
      <c r="SWR307"/>
      <c r="SWS307"/>
      <c r="SWT307"/>
      <c r="SWU307"/>
      <c r="SWV307"/>
      <c r="SWW307"/>
      <c r="SWX307"/>
      <c r="SWY307"/>
      <c r="SWZ307"/>
      <c r="SXA307"/>
      <c r="SXB307"/>
      <c r="SXC307"/>
      <c r="SXD307"/>
      <c r="SXE307"/>
      <c r="SXF307"/>
      <c r="SXG307"/>
      <c r="SXH307"/>
      <c r="SXI307"/>
      <c r="SXJ307"/>
      <c r="SXK307"/>
      <c r="SXL307"/>
      <c r="SXM307"/>
      <c r="SXN307"/>
      <c r="SXO307"/>
      <c r="SXP307"/>
      <c r="SXQ307"/>
      <c r="SXR307"/>
      <c r="SXS307"/>
      <c r="SXT307"/>
      <c r="SXU307"/>
      <c r="SXV307"/>
      <c r="SXW307"/>
      <c r="SXX307"/>
      <c r="SXY307"/>
      <c r="SXZ307"/>
      <c r="SYA307"/>
      <c r="SYB307"/>
      <c r="SYC307"/>
      <c r="SYD307"/>
      <c r="SYE307"/>
      <c r="SYF307"/>
      <c r="SYG307"/>
      <c r="SYH307"/>
      <c r="SYI307"/>
      <c r="SYJ307"/>
      <c r="SYK307"/>
      <c r="SYL307"/>
      <c r="SYM307"/>
      <c r="SYN307"/>
      <c r="SYO307"/>
      <c r="SYP307"/>
      <c r="SYQ307"/>
      <c r="SYR307"/>
      <c r="SYS307"/>
      <c r="SYT307"/>
      <c r="SYU307"/>
      <c r="SYV307"/>
      <c r="SYW307"/>
      <c r="SYX307"/>
      <c r="SYY307"/>
      <c r="SYZ307"/>
      <c r="SZA307"/>
      <c r="SZB307"/>
      <c r="SZC307"/>
      <c r="SZD307"/>
      <c r="SZE307"/>
      <c r="SZF307"/>
      <c r="SZG307"/>
      <c r="SZH307"/>
      <c r="SZI307"/>
      <c r="SZJ307"/>
      <c r="SZK307"/>
      <c r="SZL307"/>
      <c r="SZM307"/>
      <c r="SZN307"/>
      <c r="SZO307"/>
      <c r="SZP307"/>
      <c r="SZQ307"/>
      <c r="SZR307"/>
      <c r="SZS307"/>
      <c r="SZT307"/>
      <c r="SZU307"/>
      <c r="SZV307"/>
      <c r="SZW307"/>
      <c r="SZX307"/>
      <c r="SZY307"/>
      <c r="SZZ307"/>
      <c r="TAA307"/>
      <c r="TAB307"/>
      <c r="TAC307"/>
      <c r="TAD307"/>
      <c r="TAE307"/>
      <c r="TAF307"/>
      <c r="TAG307"/>
      <c r="TAH307"/>
      <c r="TAI307"/>
      <c r="TAJ307"/>
      <c r="TAK307"/>
      <c r="TAL307"/>
      <c r="TAM307"/>
      <c r="TAN307"/>
      <c r="TAO307"/>
      <c r="TAP307"/>
      <c r="TAQ307"/>
      <c r="TAR307"/>
      <c r="TAS307"/>
      <c r="TAT307"/>
      <c r="TAU307"/>
      <c r="TAV307"/>
      <c r="TAW307"/>
      <c r="TAX307"/>
      <c r="TAY307"/>
      <c r="TAZ307"/>
      <c r="TBA307"/>
      <c r="TBB307"/>
      <c r="TBC307"/>
      <c r="TBD307"/>
      <c r="TBE307"/>
      <c r="TBF307"/>
      <c r="TBG307"/>
      <c r="TBH307"/>
      <c r="TBI307"/>
      <c r="TBJ307"/>
      <c r="TBK307"/>
      <c r="TBL307"/>
      <c r="TBM307"/>
      <c r="TBN307"/>
      <c r="TBO307"/>
      <c r="TBP307"/>
      <c r="TBQ307"/>
      <c r="TBR307"/>
      <c r="TBS307"/>
      <c r="TBT307"/>
      <c r="TBU307"/>
      <c r="TBV307"/>
      <c r="TBW307"/>
      <c r="TBX307"/>
      <c r="TBY307"/>
      <c r="TBZ307"/>
      <c r="TCA307"/>
      <c r="TCB307"/>
      <c r="TCC307"/>
      <c r="TCD307"/>
      <c r="TCE307"/>
      <c r="TCF307"/>
      <c r="TCG307"/>
      <c r="TCH307"/>
      <c r="TCI307"/>
      <c r="TCJ307"/>
      <c r="TCK307"/>
      <c r="TCL307"/>
      <c r="TCM307"/>
      <c r="TCN307"/>
      <c r="TCO307"/>
      <c r="TCP307"/>
      <c r="TCQ307"/>
      <c r="TCR307"/>
      <c r="TCS307"/>
      <c r="TCT307"/>
      <c r="TCU307"/>
      <c r="TCV307"/>
      <c r="TCW307"/>
      <c r="TCX307"/>
      <c r="TCY307"/>
      <c r="TCZ307"/>
      <c r="TDA307"/>
      <c r="TDB307"/>
      <c r="TDC307"/>
      <c r="TDD307"/>
      <c r="TDE307"/>
      <c r="TDF307"/>
      <c r="TDG307"/>
      <c r="TDH307"/>
      <c r="TDI307"/>
      <c r="TDJ307"/>
      <c r="TDK307"/>
      <c r="TDL307"/>
      <c r="TDM307"/>
      <c r="TDN307"/>
      <c r="TDO307"/>
      <c r="TDP307"/>
      <c r="TDQ307"/>
      <c r="TDR307"/>
      <c r="TDS307"/>
      <c r="TDT307"/>
      <c r="TDU307"/>
      <c r="TDV307"/>
      <c r="TDW307"/>
      <c r="TDX307"/>
      <c r="TDY307"/>
      <c r="TDZ307"/>
      <c r="TEA307"/>
      <c r="TEB307"/>
      <c r="TEC307"/>
      <c r="TED307"/>
      <c r="TEE307"/>
      <c r="TEF307"/>
      <c r="TEG307"/>
      <c r="TEH307"/>
      <c r="TEI307"/>
      <c r="TEJ307"/>
      <c r="TEK307"/>
      <c r="TEL307"/>
      <c r="TEM307"/>
      <c r="TEN307"/>
      <c r="TEO307"/>
      <c r="TEP307"/>
      <c r="TEQ307"/>
      <c r="TER307"/>
      <c r="TES307"/>
      <c r="TET307"/>
      <c r="TEU307"/>
      <c r="TEV307"/>
      <c r="TEW307"/>
      <c r="TEX307"/>
      <c r="TEY307"/>
      <c r="TEZ307"/>
      <c r="TFA307"/>
      <c r="TFB307"/>
      <c r="TFC307"/>
      <c r="TFD307"/>
      <c r="TFE307"/>
      <c r="TFF307"/>
      <c r="TFG307"/>
      <c r="TFH307"/>
      <c r="TFI307"/>
      <c r="TFJ307"/>
      <c r="TFK307"/>
      <c r="TFL307"/>
      <c r="TFM307"/>
      <c r="TFN307"/>
      <c r="TFO307"/>
      <c r="TFP307"/>
      <c r="TFQ307"/>
      <c r="TFR307"/>
      <c r="TFS307"/>
      <c r="TFT307"/>
      <c r="TFU307"/>
      <c r="TFV307"/>
      <c r="TFW307"/>
      <c r="TFX307"/>
      <c r="TFY307"/>
      <c r="TFZ307"/>
      <c r="TGA307"/>
      <c r="TGB307"/>
      <c r="TGC307"/>
      <c r="TGD307"/>
      <c r="TGE307"/>
      <c r="TGF307"/>
      <c r="TGG307"/>
      <c r="TGH307"/>
      <c r="TGI307"/>
      <c r="TGJ307"/>
      <c r="TGK307"/>
      <c r="TGL307"/>
      <c r="TGM307"/>
      <c r="TGN307"/>
      <c r="TGO307"/>
      <c r="TGP307"/>
      <c r="TGQ307"/>
      <c r="TGR307"/>
      <c r="TGS307"/>
      <c r="TGT307"/>
      <c r="TGU307"/>
      <c r="TGV307"/>
      <c r="TGW307"/>
      <c r="TGX307"/>
      <c r="TGY307"/>
      <c r="TGZ307"/>
      <c r="THA307"/>
      <c r="THB307"/>
      <c r="THC307"/>
      <c r="THD307"/>
      <c r="THE307"/>
      <c r="THF307"/>
      <c r="THG307"/>
      <c r="THH307"/>
      <c r="THI307"/>
      <c r="THJ307"/>
      <c r="THK307"/>
      <c r="THL307"/>
      <c r="THM307"/>
      <c r="THN307"/>
      <c r="THO307"/>
      <c r="THP307"/>
      <c r="THQ307"/>
      <c r="THR307"/>
      <c r="THS307"/>
      <c r="THT307"/>
      <c r="THU307"/>
      <c r="THV307"/>
      <c r="THW307"/>
      <c r="THX307"/>
      <c r="THY307"/>
      <c r="THZ307"/>
      <c r="TIA307"/>
      <c r="TIB307"/>
      <c r="TIC307"/>
      <c r="TID307"/>
      <c r="TIE307"/>
      <c r="TIF307"/>
      <c r="TIG307"/>
      <c r="TIH307"/>
      <c r="TII307"/>
      <c r="TIJ307"/>
      <c r="TIK307"/>
      <c r="TIL307"/>
      <c r="TIM307"/>
      <c r="TIN307"/>
      <c r="TIO307"/>
      <c r="TIP307"/>
      <c r="TIQ307"/>
      <c r="TIR307"/>
      <c r="TIS307"/>
      <c r="TIT307"/>
      <c r="TIU307"/>
      <c r="TIV307"/>
      <c r="TIW307"/>
      <c r="TIX307"/>
      <c r="TIY307"/>
      <c r="TIZ307"/>
      <c r="TJA307"/>
      <c r="TJB307"/>
      <c r="TJC307"/>
      <c r="TJD307"/>
      <c r="TJE307"/>
      <c r="TJF307"/>
      <c r="TJG307"/>
      <c r="TJH307"/>
      <c r="TJI307"/>
      <c r="TJJ307"/>
      <c r="TJK307"/>
      <c r="TJL307"/>
      <c r="TJM307"/>
      <c r="TJN307"/>
      <c r="TJO307"/>
      <c r="TJP307"/>
      <c r="TJQ307"/>
      <c r="TJR307"/>
      <c r="TJS307"/>
      <c r="TJT307"/>
      <c r="TJU307"/>
      <c r="TJV307"/>
      <c r="TJW307"/>
      <c r="TJX307"/>
      <c r="TJY307"/>
      <c r="TJZ307"/>
      <c r="TKA307"/>
      <c r="TKB307"/>
      <c r="TKC307"/>
      <c r="TKD307"/>
      <c r="TKE307"/>
      <c r="TKF307"/>
      <c r="TKG307"/>
      <c r="TKH307"/>
      <c r="TKI307"/>
      <c r="TKJ307"/>
      <c r="TKK307"/>
      <c r="TKL307"/>
      <c r="TKM307"/>
      <c r="TKN307"/>
      <c r="TKO307"/>
      <c r="TKP307"/>
      <c r="TKQ307"/>
      <c r="TKR307"/>
      <c r="TKS307"/>
      <c r="TKT307"/>
      <c r="TKU307"/>
      <c r="TKV307"/>
      <c r="TKW307"/>
      <c r="TKX307"/>
      <c r="TKY307"/>
      <c r="TKZ307"/>
      <c r="TLA307"/>
      <c r="TLB307"/>
      <c r="TLC307"/>
      <c r="TLD307"/>
      <c r="TLE307"/>
      <c r="TLF307"/>
      <c r="TLG307"/>
      <c r="TLH307"/>
      <c r="TLI307"/>
      <c r="TLJ307"/>
      <c r="TLK307"/>
      <c r="TLL307"/>
      <c r="TLM307"/>
      <c r="TLN307"/>
      <c r="TLO307"/>
      <c r="TLP307"/>
      <c r="TLQ307"/>
      <c r="TLR307"/>
      <c r="TLS307"/>
      <c r="TLT307"/>
      <c r="TLU307"/>
      <c r="TLV307"/>
      <c r="TLW307"/>
      <c r="TLX307"/>
      <c r="TLY307"/>
      <c r="TLZ307"/>
      <c r="TMA307"/>
      <c r="TMB307"/>
      <c r="TMC307"/>
      <c r="TMD307"/>
      <c r="TME307"/>
      <c r="TMF307"/>
      <c r="TMG307"/>
      <c r="TMH307"/>
      <c r="TMI307"/>
      <c r="TMJ307"/>
      <c r="TMK307"/>
      <c r="TML307"/>
      <c r="TMM307"/>
      <c r="TMN307"/>
      <c r="TMO307"/>
      <c r="TMP307"/>
      <c r="TMQ307"/>
      <c r="TMR307"/>
      <c r="TMS307"/>
      <c r="TMT307"/>
      <c r="TMU307"/>
      <c r="TMV307"/>
      <c r="TMW307"/>
      <c r="TMX307"/>
      <c r="TMY307"/>
      <c r="TMZ307"/>
      <c r="TNA307"/>
      <c r="TNB307"/>
      <c r="TNC307"/>
      <c r="TND307"/>
      <c r="TNE307"/>
      <c r="TNF307"/>
      <c r="TNG307"/>
      <c r="TNH307"/>
      <c r="TNI307"/>
      <c r="TNJ307"/>
      <c r="TNK307"/>
      <c r="TNL307"/>
      <c r="TNM307"/>
      <c r="TNN307"/>
      <c r="TNO307"/>
      <c r="TNP307"/>
      <c r="TNQ307"/>
      <c r="TNR307"/>
      <c r="TNS307"/>
      <c r="TNT307"/>
      <c r="TNU307"/>
      <c r="TNV307"/>
      <c r="TNW307"/>
      <c r="TNX307"/>
      <c r="TNY307"/>
      <c r="TNZ307"/>
      <c r="TOA307"/>
      <c r="TOB307"/>
      <c r="TOC307"/>
      <c r="TOD307"/>
      <c r="TOE307"/>
      <c r="TOF307"/>
      <c r="TOG307"/>
      <c r="TOH307"/>
      <c r="TOI307"/>
      <c r="TOJ307"/>
      <c r="TOK307"/>
      <c r="TOL307"/>
      <c r="TOM307"/>
      <c r="TON307"/>
      <c r="TOO307"/>
      <c r="TOP307"/>
      <c r="TOQ307"/>
      <c r="TOR307"/>
      <c r="TOS307"/>
      <c r="TOT307"/>
      <c r="TOU307"/>
      <c r="TOV307"/>
      <c r="TOW307"/>
      <c r="TOX307"/>
      <c r="TOY307"/>
      <c r="TOZ307"/>
      <c r="TPA307"/>
      <c r="TPB307"/>
      <c r="TPC307"/>
      <c r="TPD307"/>
      <c r="TPE307"/>
      <c r="TPF307"/>
      <c r="TPG307"/>
      <c r="TPH307"/>
      <c r="TPI307"/>
      <c r="TPJ307"/>
      <c r="TPK307"/>
      <c r="TPL307"/>
      <c r="TPM307"/>
      <c r="TPN307"/>
      <c r="TPO307"/>
      <c r="TPP307"/>
      <c r="TPQ307"/>
      <c r="TPR307"/>
      <c r="TPS307"/>
      <c r="TPT307"/>
      <c r="TPU307"/>
      <c r="TPV307"/>
      <c r="TPW307"/>
      <c r="TPX307"/>
      <c r="TPY307"/>
      <c r="TPZ307"/>
      <c r="TQA307"/>
      <c r="TQB307"/>
      <c r="TQC307"/>
      <c r="TQD307"/>
      <c r="TQE307"/>
      <c r="TQF307"/>
      <c r="TQG307"/>
      <c r="TQH307"/>
      <c r="TQI307"/>
      <c r="TQJ307"/>
      <c r="TQK307"/>
      <c r="TQL307"/>
      <c r="TQM307"/>
      <c r="TQN307"/>
      <c r="TQO307"/>
      <c r="TQP307"/>
      <c r="TQQ307"/>
      <c r="TQR307"/>
      <c r="TQS307"/>
      <c r="TQT307"/>
      <c r="TQU307"/>
      <c r="TQV307"/>
      <c r="TQW307"/>
      <c r="TQX307"/>
      <c r="TQY307"/>
      <c r="TQZ307"/>
      <c r="TRA307"/>
      <c r="TRB307"/>
      <c r="TRC307"/>
      <c r="TRD307"/>
      <c r="TRE307"/>
      <c r="TRF307"/>
      <c r="TRG307"/>
      <c r="TRH307"/>
      <c r="TRI307"/>
      <c r="TRJ307"/>
      <c r="TRK307"/>
      <c r="TRL307"/>
      <c r="TRM307"/>
      <c r="TRN307"/>
      <c r="TRO307"/>
      <c r="TRP307"/>
      <c r="TRQ307"/>
      <c r="TRR307"/>
      <c r="TRS307"/>
      <c r="TRT307"/>
      <c r="TRU307"/>
      <c r="TRV307"/>
      <c r="TRW307"/>
      <c r="TRX307"/>
      <c r="TRY307"/>
      <c r="TRZ307"/>
      <c r="TSA307"/>
      <c r="TSB307"/>
      <c r="TSC307"/>
      <c r="TSD307"/>
      <c r="TSE307"/>
      <c r="TSF307"/>
      <c r="TSG307"/>
      <c r="TSH307"/>
      <c r="TSI307"/>
      <c r="TSJ307"/>
      <c r="TSK307"/>
      <c r="TSL307"/>
      <c r="TSM307"/>
      <c r="TSN307"/>
      <c r="TSO307"/>
      <c r="TSP307"/>
      <c r="TSQ307"/>
      <c r="TSR307"/>
      <c r="TSS307"/>
      <c r="TST307"/>
      <c r="TSU307"/>
      <c r="TSV307"/>
      <c r="TSW307"/>
      <c r="TSX307"/>
      <c r="TSY307"/>
      <c r="TSZ307"/>
      <c r="TTA307"/>
      <c r="TTB307"/>
      <c r="TTC307"/>
      <c r="TTD307"/>
      <c r="TTE307"/>
      <c r="TTF307"/>
      <c r="TTG307"/>
      <c r="TTH307"/>
      <c r="TTI307"/>
      <c r="TTJ307"/>
      <c r="TTK307"/>
      <c r="TTL307"/>
      <c r="TTM307"/>
      <c r="TTN307"/>
      <c r="TTO307"/>
      <c r="TTP307"/>
      <c r="TTQ307"/>
      <c r="TTR307"/>
      <c r="TTS307"/>
      <c r="TTT307"/>
      <c r="TTU307"/>
      <c r="TTV307"/>
      <c r="TTW307"/>
      <c r="TTX307"/>
      <c r="TTY307"/>
      <c r="TTZ307"/>
      <c r="TUA307"/>
      <c r="TUB307"/>
      <c r="TUC307"/>
      <c r="TUD307"/>
      <c r="TUE307"/>
      <c r="TUF307"/>
      <c r="TUG307"/>
      <c r="TUH307"/>
      <c r="TUI307"/>
      <c r="TUJ307"/>
      <c r="TUK307"/>
      <c r="TUL307"/>
      <c r="TUM307"/>
      <c r="TUN307"/>
      <c r="TUO307"/>
      <c r="TUP307"/>
      <c r="TUQ307"/>
      <c r="TUR307"/>
      <c r="TUS307"/>
      <c r="TUT307"/>
      <c r="TUU307"/>
      <c r="TUV307"/>
      <c r="TUW307"/>
      <c r="TUX307"/>
      <c r="TUY307"/>
      <c r="TUZ307"/>
      <c r="TVA307"/>
      <c r="TVB307"/>
      <c r="TVC307"/>
      <c r="TVD307"/>
      <c r="TVE307"/>
      <c r="TVF307"/>
      <c r="TVG307"/>
      <c r="TVH307"/>
      <c r="TVI307"/>
      <c r="TVJ307"/>
      <c r="TVK307"/>
      <c r="TVL307"/>
      <c r="TVM307"/>
      <c r="TVN307"/>
      <c r="TVO307"/>
      <c r="TVP307"/>
      <c r="TVQ307"/>
      <c r="TVR307"/>
      <c r="TVS307"/>
      <c r="TVT307"/>
      <c r="TVU307"/>
      <c r="TVV307"/>
      <c r="TVW307"/>
      <c r="TVX307"/>
      <c r="TVY307"/>
      <c r="TVZ307"/>
      <c r="TWA307"/>
      <c r="TWB307"/>
      <c r="TWC307"/>
      <c r="TWD307"/>
      <c r="TWE307"/>
      <c r="TWF307"/>
      <c r="TWG307"/>
      <c r="TWH307"/>
      <c r="TWI307"/>
      <c r="TWJ307"/>
      <c r="TWK307"/>
      <c r="TWL307"/>
      <c r="TWM307"/>
      <c r="TWN307"/>
      <c r="TWO307"/>
      <c r="TWP307"/>
      <c r="TWQ307"/>
      <c r="TWR307"/>
      <c r="TWS307"/>
      <c r="TWT307"/>
      <c r="TWU307"/>
      <c r="TWV307"/>
      <c r="TWW307"/>
      <c r="TWX307"/>
      <c r="TWY307"/>
      <c r="TWZ307"/>
      <c r="TXA307"/>
      <c r="TXB307"/>
      <c r="TXC307"/>
      <c r="TXD307"/>
      <c r="TXE307"/>
      <c r="TXF307"/>
      <c r="TXG307"/>
      <c r="TXH307"/>
      <c r="TXI307"/>
      <c r="TXJ307"/>
      <c r="TXK307"/>
      <c r="TXL307"/>
      <c r="TXM307"/>
      <c r="TXN307"/>
      <c r="TXO307"/>
      <c r="TXP307"/>
      <c r="TXQ307"/>
      <c r="TXR307"/>
      <c r="TXS307"/>
      <c r="TXT307"/>
      <c r="TXU307"/>
      <c r="TXV307"/>
      <c r="TXW307"/>
      <c r="TXX307"/>
      <c r="TXY307"/>
      <c r="TXZ307"/>
      <c r="TYA307"/>
      <c r="TYB307"/>
      <c r="TYC307"/>
      <c r="TYD307"/>
      <c r="TYE307"/>
      <c r="TYF307"/>
      <c r="TYG307"/>
      <c r="TYH307"/>
      <c r="TYI307"/>
      <c r="TYJ307"/>
      <c r="TYK307"/>
      <c r="TYL307"/>
      <c r="TYM307"/>
      <c r="TYN307"/>
      <c r="TYO307"/>
      <c r="TYP307"/>
      <c r="TYQ307"/>
      <c r="TYR307"/>
      <c r="TYS307"/>
      <c r="TYT307"/>
      <c r="TYU307"/>
      <c r="TYV307"/>
      <c r="TYW307"/>
      <c r="TYX307"/>
      <c r="TYY307"/>
      <c r="TYZ307"/>
      <c r="TZA307"/>
      <c r="TZB307"/>
      <c r="TZC307"/>
      <c r="TZD307"/>
      <c r="TZE307"/>
      <c r="TZF307"/>
      <c r="TZG307"/>
      <c r="TZH307"/>
      <c r="TZI307"/>
      <c r="TZJ307"/>
      <c r="TZK307"/>
      <c r="TZL307"/>
      <c r="TZM307"/>
      <c r="TZN307"/>
      <c r="TZO307"/>
      <c r="TZP307"/>
      <c r="TZQ307"/>
      <c r="TZR307"/>
      <c r="TZS307"/>
      <c r="TZT307"/>
      <c r="TZU307"/>
      <c r="TZV307"/>
      <c r="TZW307"/>
      <c r="TZX307"/>
      <c r="TZY307"/>
      <c r="TZZ307"/>
      <c r="UAA307"/>
      <c r="UAB307"/>
      <c r="UAC307"/>
      <c r="UAD307"/>
      <c r="UAE307"/>
      <c r="UAF307"/>
      <c r="UAG307"/>
      <c r="UAH307"/>
      <c r="UAI307"/>
      <c r="UAJ307"/>
      <c r="UAK307"/>
      <c r="UAL307"/>
      <c r="UAM307"/>
      <c r="UAN307"/>
      <c r="UAO307"/>
      <c r="UAP307"/>
      <c r="UAQ307"/>
      <c r="UAR307"/>
      <c r="UAS307"/>
      <c r="UAT307"/>
      <c r="UAU307"/>
      <c r="UAV307"/>
      <c r="UAW307"/>
      <c r="UAX307"/>
      <c r="UAY307"/>
      <c r="UAZ307"/>
      <c r="UBA307"/>
      <c r="UBB307"/>
      <c r="UBC307"/>
      <c r="UBD307"/>
      <c r="UBE307"/>
      <c r="UBF307"/>
      <c r="UBG307"/>
      <c r="UBH307"/>
      <c r="UBI307"/>
      <c r="UBJ307"/>
      <c r="UBK307"/>
      <c r="UBL307"/>
      <c r="UBM307"/>
      <c r="UBN307"/>
      <c r="UBO307"/>
      <c r="UBP307"/>
      <c r="UBQ307"/>
      <c r="UBR307"/>
      <c r="UBS307"/>
      <c r="UBT307"/>
      <c r="UBU307"/>
      <c r="UBV307"/>
      <c r="UBW307"/>
      <c r="UBX307"/>
      <c r="UBY307"/>
      <c r="UBZ307"/>
      <c r="UCA307"/>
      <c r="UCB307"/>
      <c r="UCC307"/>
      <c r="UCD307"/>
      <c r="UCE307"/>
      <c r="UCF307"/>
      <c r="UCG307"/>
      <c r="UCH307"/>
      <c r="UCI307"/>
      <c r="UCJ307"/>
      <c r="UCK307"/>
      <c r="UCL307"/>
      <c r="UCM307"/>
      <c r="UCN307"/>
      <c r="UCO307"/>
      <c r="UCP307"/>
      <c r="UCQ307"/>
      <c r="UCR307"/>
      <c r="UCS307"/>
      <c r="UCT307"/>
      <c r="UCU307"/>
      <c r="UCV307"/>
      <c r="UCW307"/>
      <c r="UCX307"/>
      <c r="UCY307"/>
      <c r="UCZ307"/>
      <c r="UDA307"/>
      <c r="UDB307"/>
      <c r="UDC307"/>
      <c r="UDD307"/>
      <c r="UDE307"/>
      <c r="UDF307"/>
      <c r="UDG307"/>
      <c r="UDH307"/>
      <c r="UDI307"/>
      <c r="UDJ307"/>
      <c r="UDK307"/>
      <c r="UDL307"/>
      <c r="UDM307"/>
      <c r="UDN307"/>
      <c r="UDO307"/>
      <c r="UDP307"/>
      <c r="UDQ307"/>
      <c r="UDR307"/>
      <c r="UDS307"/>
      <c r="UDT307"/>
      <c r="UDU307"/>
      <c r="UDV307"/>
      <c r="UDW307"/>
      <c r="UDX307"/>
      <c r="UDY307"/>
      <c r="UDZ307"/>
      <c r="UEA307"/>
      <c r="UEB307"/>
      <c r="UEC307"/>
      <c r="UED307"/>
      <c r="UEE307"/>
      <c r="UEF307"/>
      <c r="UEG307"/>
      <c r="UEH307"/>
      <c r="UEI307"/>
      <c r="UEJ307"/>
      <c r="UEK307"/>
      <c r="UEL307"/>
      <c r="UEM307"/>
      <c r="UEN307"/>
      <c r="UEO307"/>
      <c r="UEP307"/>
      <c r="UEQ307"/>
      <c r="UER307"/>
      <c r="UES307"/>
      <c r="UET307"/>
      <c r="UEU307"/>
      <c r="UEV307"/>
      <c r="UEW307"/>
      <c r="UEX307"/>
      <c r="UEY307"/>
      <c r="UEZ307"/>
      <c r="UFA307"/>
      <c r="UFB307"/>
      <c r="UFC307"/>
      <c r="UFD307"/>
      <c r="UFE307"/>
      <c r="UFF307"/>
      <c r="UFG307"/>
      <c r="UFH307"/>
      <c r="UFI307"/>
      <c r="UFJ307"/>
      <c r="UFK307"/>
      <c r="UFL307"/>
      <c r="UFM307"/>
      <c r="UFN307"/>
      <c r="UFO307"/>
      <c r="UFP307"/>
      <c r="UFQ307"/>
      <c r="UFR307"/>
      <c r="UFS307"/>
      <c r="UFT307"/>
      <c r="UFU307"/>
      <c r="UFV307"/>
      <c r="UFW307"/>
      <c r="UFX307"/>
      <c r="UFY307"/>
      <c r="UFZ307"/>
      <c r="UGA307"/>
      <c r="UGB307"/>
      <c r="UGC307"/>
      <c r="UGD307"/>
      <c r="UGE307"/>
      <c r="UGF307"/>
      <c r="UGG307"/>
      <c r="UGH307"/>
      <c r="UGI307"/>
      <c r="UGJ307"/>
      <c r="UGK307"/>
      <c r="UGL307"/>
      <c r="UGM307"/>
      <c r="UGN307"/>
      <c r="UGO307"/>
      <c r="UGP307"/>
      <c r="UGQ307"/>
      <c r="UGR307"/>
      <c r="UGS307"/>
      <c r="UGT307"/>
      <c r="UGU307"/>
      <c r="UGV307"/>
      <c r="UGW307"/>
      <c r="UGX307"/>
      <c r="UGY307"/>
      <c r="UGZ307"/>
      <c r="UHA307"/>
      <c r="UHB307"/>
      <c r="UHC307"/>
      <c r="UHD307"/>
      <c r="UHE307"/>
      <c r="UHF307"/>
      <c r="UHG307"/>
      <c r="UHH307"/>
      <c r="UHI307"/>
      <c r="UHJ307"/>
      <c r="UHK307"/>
      <c r="UHL307"/>
      <c r="UHM307"/>
      <c r="UHN307"/>
      <c r="UHO307"/>
      <c r="UHP307"/>
      <c r="UHQ307"/>
      <c r="UHR307"/>
      <c r="UHS307"/>
      <c r="UHT307"/>
      <c r="UHU307"/>
      <c r="UHV307"/>
      <c r="UHW307"/>
      <c r="UHX307"/>
      <c r="UHY307"/>
      <c r="UHZ307"/>
      <c r="UIA307"/>
      <c r="UIB307"/>
      <c r="UIC307"/>
      <c r="UID307"/>
      <c r="UIE307"/>
      <c r="UIF307"/>
      <c r="UIG307"/>
      <c r="UIH307"/>
      <c r="UII307"/>
      <c r="UIJ307"/>
      <c r="UIK307"/>
      <c r="UIL307"/>
      <c r="UIM307"/>
      <c r="UIN307"/>
      <c r="UIO307"/>
      <c r="UIP307"/>
      <c r="UIQ307"/>
      <c r="UIR307"/>
      <c r="UIS307"/>
      <c r="UIT307"/>
      <c r="UIU307"/>
      <c r="UIV307"/>
      <c r="UIW307"/>
      <c r="UIX307"/>
      <c r="UIY307"/>
      <c r="UIZ307"/>
      <c r="UJA307"/>
      <c r="UJB307"/>
      <c r="UJC307"/>
      <c r="UJD307"/>
      <c r="UJE307"/>
      <c r="UJF307"/>
      <c r="UJG307"/>
      <c r="UJH307"/>
      <c r="UJI307"/>
      <c r="UJJ307"/>
      <c r="UJK307"/>
      <c r="UJL307"/>
      <c r="UJM307"/>
      <c r="UJN307"/>
      <c r="UJO307"/>
      <c r="UJP307"/>
      <c r="UJQ307"/>
      <c r="UJR307"/>
      <c r="UJS307"/>
      <c r="UJT307"/>
      <c r="UJU307"/>
      <c r="UJV307"/>
      <c r="UJW307"/>
      <c r="UJX307"/>
      <c r="UJY307"/>
      <c r="UJZ307"/>
      <c r="UKA307"/>
      <c r="UKB307"/>
      <c r="UKC307"/>
      <c r="UKD307"/>
      <c r="UKE307"/>
      <c r="UKF307"/>
      <c r="UKG307"/>
      <c r="UKH307"/>
      <c r="UKI307"/>
      <c r="UKJ307"/>
      <c r="UKK307"/>
      <c r="UKL307"/>
      <c r="UKM307"/>
      <c r="UKN307"/>
      <c r="UKO307"/>
      <c r="UKP307"/>
      <c r="UKQ307"/>
      <c r="UKR307"/>
      <c r="UKS307"/>
      <c r="UKT307"/>
      <c r="UKU307"/>
      <c r="UKV307"/>
      <c r="UKW307"/>
      <c r="UKX307"/>
      <c r="UKY307"/>
      <c r="UKZ307"/>
      <c r="ULA307"/>
      <c r="ULB307"/>
      <c r="ULC307"/>
      <c r="ULD307"/>
      <c r="ULE307"/>
      <c r="ULF307"/>
      <c r="ULG307"/>
      <c r="ULH307"/>
      <c r="ULI307"/>
      <c r="ULJ307"/>
      <c r="ULK307"/>
      <c r="ULL307"/>
      <c r="ULM307"/>
      <c r="ULN307"/>
      <c r="ULO307"/>
      <c r="ULP307"/>
      <c r="ULQ307"/>
      <c r="ULR307"/>
      <c r="ULS307"/>
      <c r="ULT307"/>
      <c r="ULU307"/>
      <c r="ULV307"/>
      <c r="ULW307"/>
      <c r="ULX307"/>
      <c r="ULY307"/>
      <c r="ULZ307"/>
      <c r="UMA307"/>
      <c r="UMB307"/>
      <c r="UMC307"/>
      <c r="UMD307"/>
      <c r="UME307"/>
      <c r="UMF307"/>
      <c r="UMG307"/>
      <c r="UMH307"/>
      <c r="UMI307"/>
      <c r="UMJ307"/>
      <c r="UMK307"/>
      <c r="UML307"/>
      <c r="UMM307"/>
      <c r="UMN307"/>
      <c r="UMO307"/>
      <c r="UMP307"/>
      <c r="UMQ307"/>
      <c r="UMR307"/>
      <c r="UMS307"/>
      <c r="UMT307"/>
      <c r="UMU307"/>
      <c r="UMV307"/>
      <c r="UMW307"/>
      <c r="UMX307"/>
      <c r="UMY307"/>
      <c r="UMZ307"/>
      <c r="UNA307"/>
      <c r="UNB307"/>
      <c r="UNC307"/>
      <c r="UND307"/>
      <c r="UNE307"/>
      <c r="UNF307"/>
      <c r="UNG307"/>
      <c r="UNH307"/>
      <c r="UNI307"/>
      <c r="UNJ307"/>
      <c r="UNK307"/>
      <c r="UNL307"/>
      <c r="UNM307"/>
      <c r="UNN307"/>
      <c r="UNO307"/>
      <c r="UNP307"/>
      <c r="UNQ307"/>
      <c r="UNR307"/>
      <c r="UNS307"/>
      <c r="UNT307"/>
      <c r="UNU307"/>
      <c r="UNV307"/>
      <c r="UNW307"/>
      <c r="UNX307"/>
      <c r="UNY307"/>
      <c r="UNZ307"/>
      <c r="UOA307"/>
      <c r="UOB307"/>
      <c r="UOC307"/>
      <c r="UOD307"/>
      <c r="UOE307"/>
      <c r="UOF307"/>
      <c r="UOG307"/>
      <c r="UOH307"/>
      <c r="UOI307"/>
      <c r="UOJ307"/>
      <c r="UOK307"/>
      <c r="UOL307"/>
      <c r="UOM307"/>
      <c r="UON307"/>
      <c r="UOO307"/>
      <c r="UOP307"/>
      <c r="UOQ307"/>
      <c r="UOR307"/>
      <c r="UOS307"/>
      <c r="UOT307"/>
      <c r="UOU307"/>
      <c r="UOV307"/>
      <c r="UOW307"/>
      <c r="UOX307"/>
      <c r="UOY307"/>
      <c r="UOZ307"/>
      <c r="UPA307"/>
      <c r="UPB307"/>
      <c r="UPC307"/>
      <c r="UPD307"/>
      <c r="UPE307"/>
      <c r="UPF307"/>
      <c r="UPG307"/>
      <c r="UPH307"/>
      <c r="UPI307"/>
      <c r="UPJ307"/>
      <c r="UPK307"/>
      <c r="UPL307"/>
      <c r="UPM307"/>
      <c r="UPN307"/>
      <c r="UPO307"/>
      <c r="UPP307"/>
      <c r="UPQ307"/>
      <c r="UPR307"/>
      <c r="UPS307"/>
      <c r="UPT307"/>
      <c r="UPU307"/>
      <c r="UPV307"/>
      <c r="UPW307"/>
      <c r="UPX307"/>
      <c r="UPY307"/>
      <c r="UPZ307"/>
      <c r="UQA307"/>
      <c r="UQB307"/>
      <c r="UQC307"/>
      <c r="UQD307"/>
      <c r="UQE307"/>
      <c r="UQF307"/>
      <c r="UQG307"/>
      <c r="UQH307"/>
      <c r="UQI307"/>
      <c r="UQJ307"/>
      <c r="UQK307"/>
      <c r="UQL307"/>
      <c r="UQM307"/>
      <c r="UQN307"/>
      <c r="UQO307"/>
      <c r="UQP307"/>
      <c r="UQQ307"/>
      <c r="UQR307"/>
      <c r="UQS307"/>
      <c r="UQT307"/>
      <c r="UQU307"/>
      <c r="UQV307"/>
      <c r="UQW307"/>
      <c r="UQX307"/>
      <c r="UQY307"/>
      <c r="UQZ307"/>
      <c r="URA307"/>
      <c r="URB307"/>
      <c r="URC307"/>
      <c r="URD307"/>
      <c r="URE307"/>
      <c r="URF307"/>
      <c r="URG307"/>
      <c r="URH307"/>
      <c r="URI307"/>
      <c r="URJ307"/>
      <c r="URK307"/>
      <c r="URL307"/>
      <c r="URM307"/>
      <c r="URN307"/>
      <c r="URO307"/>
      <c r="URP307"/>
      <c r="URQ307"/>
      <c r="URR307"/>
      <c r="URS307"/>
      <c r="URT307"/>
      <c r="URU307"/>
      <c r="URV307"/>
      <c r="URW307"/>
      <c r="URX307"/>
      <c r="URY307"/>
      <c r="URZ307"/>
      <c r="USA307"/>
      <c r="USB307"/>
      <c r="USC307"/>
      <c r="USD307"/>
      <c r="USE307"/>
      <c r="USF307"/>
      <c r="USG307"/>
      <c r="USH307"/>
      <c r="USI307"/>
      <c r="USJ307"/>
      <c r="USK307"/>
      <c r="USL307"/>
      <c r="USM307"/>
      <c r="USN307"/>
      <c r="USO307"/>
      <c r="USP307"/>
      <c r="USQ307"/>
      <c r="USR307"/>
      <c r="USS307"/>
      <c r="UST307"/>
      <c r="USU307"/>
      <c r="USV307"/>
      <c r="USW307"/>
      <c r="USX307"/>
      <c r="USY307"/>
      <c r="USZ307"/>
      <c r="UTA307"/>
      <c r="UTB307"/>
      <c r="UTC307"/>
      <c r="UTD307"/>
      <c r="UTE307"/>
      <c r="UTF307"/>
      <c r="UTG307"/>
      <c r="UTH307"/>
      <c r="UTI307"/>
      <c r="UTJ307"/>
      <c r="UTK307"/>
      <c r="UTL307"/>
      <c r="UTM307"/>
      <c r="UTN307"/>
      <c r="UTO307"/>
      <c r="UTP307"/>
      <c r="UTQ307"/>
      <c r="UTR307"/>
      <c r="UTS307"/>
      <c r="UTT307"/>
      <c r="UTU307"/>
      <c r="UTV307"/>
      <c r="UTW307"/>
      <c r="UTX307"/>
      <c r="UTY307"/>
      <c r="UTZ307"/>
      <c r="UUA307"/>
      <c r="UUB307"/>
      <c r="UUC307"/>
      <c r="UUD307"/>
      <c r="UUE307"/>
      <c r="UUF307"/>
      <c r="UUG307"/>
      <c r="UUH307"/>
      <c r="UUI307"/>
      <c r="UUJ307"/>
      <c r="UUK307"/>
      <c r="UUL307"/>
      <c r="UUM307"/>
      <c r="UUN307"/>
      <c r="UUO307"/>
      <c r="UUP307"/>
      <c r="UUQ307"/>
      <c r="UUR307"/>
      <c r="UUS307"/>
      <c r="UUT307"/>
      <c r="UUU307"/>
      <c r="UUV307"/>
      <c r="UUW307"/>
      <c r="UUX307"/>
      <c r="UUY307"/>
      <c r="UUZ307"/>
      <c r="UVA307"/>
      <c r="UVB307"/>
      <c r="UVC307"/>
      <c r="UVD307"/>
      <c r="UVE307"/>
      <c r="UVF307"/>
      <c r="UVG307"/>
      <c r="UVH307"/>
      <c r="UVI307"/>
      <c r="UVJ307"/>
      <c r="UVK307"/>
      <c r="UVL307"/>
      <c r="UVM307"/>
      <c r="UVN307"/>
      <c r="UVO307"/>
      <c r="UVP307"/>
      <c r="UVQ307"/>
      <c r="UVR307"/>
      <c r="UVS307"/>
      <c r="UVT307"/>
      <c r="UVU307"/>
      <c r="UVV307"/>
      <c r="UVW307"/>
      <c r="UVX307"/>
      <c r="UVY307"/>
      <c r="UVZ307"/>
      <c r="UWA307"/>
      <c r="UWB307"/>
      <c r="UWC307"/>
      <c r="UWD307"/>
      <c r="UWE307"/>
      <c r="UWF307"/>
      <c r="UWG307"/>
      <c r="UWH307"/>
      <c r="UWI307"/>
      <c r="UWJ307"/>
      <c r="UWK307"/>
      <c r="UWL307"/>
      <c r="UWM307"/>
      <c r="UWN307"/>
      <c r="UWO307"/>
      <c r="UWP307"/>
      <c r="UWQ307"/>
      <c r="UWR307"/>
      <c r="UWS307"/>
      <c r="UWT307"/>
      <c r="UWU307"/>
      <c r="UWV307"/>
      <c r="UWW307"/>
      <c r="UWX307"/>
      <c r="UWY307"/>
      <c r="UWZ307"/>
      <c r="UXA307"/>
      <c r="UXB307"/>
      <c r="UXC307"/>
      <c r="UXD307"/>
      <c r="UXE307"/>
      <c r="UXF307"/>
      <c r="UXG307"/>
      <c r="UXH307"/>
      <c r="UXI307"/>
      <c r="UXJ307"/>
      <c r="UXK307"/>
      <c r="UXL307"/>
      <c r="UXM307"/>
      <c r="UXN307"/>
      <c r="UXO307"/>
      <c r="UXP307"/>
      <c r="UXQ307"/>
      <c r="UXR307"/>
      <c r="UXS307"/>
      <c r="UXT307"/>
      <c r="UXU307"/>
      <c r="UXV307"/>
      <c r="UXW307"/>
      <c r="UXX307"/>
      <c r="UXY307"/>
      <c r="UXZ307"/>
      <c r="UYA307"/>
      <c r="UYB307"/>
      <c r="UYC307"/>
      <c r="UYD307"/>
      <c r="UYE307"/>
      <c r="UYF307"/>
      <c r="UYG307"/>
      <c r="UYH307"/>
      <c r="UYI307"/>
      <c r="UYJ307"/>
      <c r="UYK307"/>
      <c r="UYL307"/>
      <c r="UYM307"/>
      <c r="UYN307"/>
      <c r="UYO307"/>
      <c r="UYP307"/>
      <c r="UYQ307"/>
      <c r="UYR307"/>
      <c r="UYS307"/>
      <c r="UYT307"/>
      <c r="UYU307"/>
      <c r="UYV307"/>
      <c r="UYW307"/>
      <c r="UYX307"/>
      <c r="UYY307"/>
      <c r="UYZ307"/>
      <c r="UZA307"/>
      <c r="UZB307"/>
      <c r="UZC307"/>
      <c r="UZD307"/>
      <c r="UZE307"/>
      <c r="UZF307"/>
      <c r="UZG307"/>
      <c r="UZH307"/>
      <c r="UZI307"/>
      <c r="UZJ307"/>
      <c r="UZK307"/>
      <c r="UZL307"/>
      <c r="UZM307"/>
      <c r="UZN307"/>
      <c r="UZO307"/>
      <c r="UZP307"/>
      <c r="UZQ307"/>
      <c r="UZR307"/>
      <c r="UZS307"/>
      <c r="UZT307"/>
      <c r="UZU307"/>
      <c r="UZV307"/>
      <c r="UZW307"/>
      <c r="UZX307"/>
      <c r="UZY307"/>
      <c r="UZZ307"/>
      <c r="VAA307"/>
      <c r="VAB307"/>
      <c r="VAC307"/>
      <c r="VAD307"/>
      <c r="VAE307"/>
      <c r="VAF307"/>
      <c r="VAG307"/>
      <c r="VAH307"/>
      <c r="VAI307"/>
      <c r="VAJ307"/>
      <c r="VAK307"/>
      <c r="VAL307"/>
      <c r="VAM307"/>
      <c r="VAN307"/>
      <c r="VAO307"/>
      <c r="VAP307"/>
      <c r="VAQ307"/>
      <c r="VAR307"/>
      <c r="VAS307"/>
      <c r="VAT307"/>
      <c r="VAU307"/>
      <c r="VAV307"/>
      <c r="VAW307"/>
      <c r="VAX307"/>
      <c r="VAY307"/>
      <c r="VAZ307"/>
      <c r="VBA307"/>
      <c r="VBB307"/>
      <c r="VBC307"/>
      <c r="VBD307"/>
      <c r="VBE307"/>
      <c r="VBF307"/>
      <c r="VBG307"/>
      <c r="VBH307"/>
      <c r="VBI307"/>
      <c r="VBJ307"/>
      <c r="VBK307"/>
      <c r="VBL307"/>
      <c r="VBM307"/>
      <c r="VBN307"/>
      <c r="VBO307"/>
      <c r="VBP307"/>
      <c r="VBQ307"/>
      <c r="VBR307"/>
      <c r="VBS307"/>
      <c r="VBT307"/>
      <c r="VBU307"/>
      <c r="VBV307"/>
      <c r="VBW307"/>
      <c r="VBX307"/>
      <c r="VBY307"/>
      <c r="VBZ307"/>
      <c r="VCA307"/>
      <c r="VCB307"/>
      <c r="VCC307"/>
      <c r="VCD307"/>
      <c r="VCE307"/>
      <c r="VCF307"/>
      <c r="VCG307"/>
      <c r="VCH307"/>
      <c r="VCI307"/>
      <c r="VCJ307"/>
      <c r="VCK307"/>
      <c r="VCL307"/>
      <c r="VCM307"/>
      <c r="VCN307"/>
      <c r="VCO307"/>
      <c r="VCP307"/>
      <c r="VCQ307"/>
      <c r="VCR307"/>
      <c r="VCS307"/>
      <c r="VCT307"/>
      <c r="VCU307"/>
      <c r="VCV307"/>
      <c r="VCW307"/>
      <c r="VCX307"/>
      <c r="VCY307"/>
      <c r="VCZ307"/>
      <c r="VDA307"/>
      <c r="VDB307"/>
      <c r="VDC307"/>
      <c r="VDD307"/>
      <c r="VDE307"/>
      <c r="VDF307"/>
      <c r="VDG307"/>
      <c r="VDH307"/>
      <c r="VDI307"/>
      <c r="VDJ307"/>
      <c r="VDK307"/>
      <c r="VDL307"/>
      <c r="VDM307"/>
      <c r="VDN307"/>
      <c r="VDO307"/>
      <c r="VDP307"/>
      <c r="VDQ307"/>
      <c r="VDR307"/>
      <c r="VDS307"/>
      <c r="VDT307"/>
      <c r="VDU307"/>
      <c r="VDV307"/>
      <c r="VDW307"/>
      <c r="VDX307"/>
      <c r="VDY307"/>
      <c r="VDZ307"/>
      <c r="VEA307"/>
      <c r="VEB307"/>
      <c r="VEC307"/>
      <c r="VED307"/>
      <c r="VEE307"/>
      <c r="VEF307"/>
      <c r="VEG307"/>
      <c r="VEH307"/>
      <c r="VEI307"/>
      <c r="VEJ307"/>
      <c r="VEK307"/>
      <c r="VEL307"/>
      <c r="VEM307"/>
      <c r="VEN307"/>
      <c r="VEO307"/>
      <c r="VEP307"/>
      <c r="VEQ307"/>
      <c r="VER307"/>
      <c r="VES307"/>
      <c r="VET307"/>
      <c r="VEU307"/>
      <c r="VEV307"/>
      <c r="VEW307"/>
      <c r="VEX307"/>
      <c r="VEY307"/>
      <c r="VEZ307"/>
      <c r="VFA307"/>
      <c r="VFB307"/>
      <c r="VFC307"/>
      <c r="VFD307"/>
      <c r="VFE307"/>
      <c r="VFF307"/>
      <c r="VFG307"/>
      <c r="VFH307"/>
      <c r="VFI307"/>
      <c r="VFJ307"/>
      <c r="VFK307"/>
      <c r="VFL307"/>
      <c r="VFM307"/>
      <c r="VFN307"/>
      <c r="VFO307"/>
      <c r="VFP307"/>
      <c r="VFQ307"/>
      <c r="VFR307"/>
      <c r="VFS307"/>
      <c r="VFT307"/>
      <c r="VFU307"/>
      <c r="VFV307"/>
      <c r="VFW307"/>
      <c r="VFX307"/>
      <c r="VFY307"/>
      <c r="VFZ307"/>
      <c r="VGA307"/>
      <c r="VGB307"/>
      <c r="VGC307"/>
      <c r="VGD307"/>
      <c r="VGE307"/>
      <c r="VGF307"/>
      <c r="VGG307"/>
      <c r="VGH307"/>
      <c r="VGI307"/>
      <c r="VGJ307"/>
      <c r="VGK307"/>
      <c r="VGL307"/>
      <c r="VGM307"/>
      <c r="VGN307"/>
      <c r="VGO307"/>
      <c r="VGP307"/>
      <c r="VGQ307"/>
      <c r="VGR307"/>
      <c r="VGS307"/>
      <c r="VGT307"/>
      <c r="VGU307"/>
      <c r="VGV307"/>
      <c r="VGW307"/>
      <c r="VGX307"/>
      <c r="VGY307"/>
      <c r="VGZ307"/>
      <c r="VHA307"/>
      <c r="VHB307"/>
      <c r="VHC307"/>
      <c r="VHD307"/>
      <c r="VHE307"/>
      <c r="VHF307"/>
      <c r="VHG307"/>
      <c r="VHH307"/>
      <c r="VHI307"/>
      <c r="VHJ307"/>
      <c r="VHK307"/>
      <c r="VHL307"/>
      <c r="VHM307"/>
      <c r="VHN307"/>
      <c r="VHO307"/>
      <c r="VHP307"/>
      <c r="VHQ307"/>
      <c r="VHR307"/>
      <c r="VHS307"/>
      <c r="VHT307"/>
      <c r="VHU307"/>
      <c r="VHV307"/>
      <c r="VHW307"/>
      <c r="VHX307"/>
      <c r="VHY307"/>
      <c r="VHZ307"/>
      <c r="VIA307"/>
      <c r="VIB307"/>
      <c r="VIC307"/>
      <c r="VID307"/>
      <c r="VIE307"/>
      <c r="VIF307"/>
      <c r="VIG307"/>
      <c r="VIH307"/>
      <c r="VII307"/>
      <c r="VIJ307"/>
      <c r="VIK307"/>
      <c r="VIL307"/>
      <c r="VIM307"/>
      <c r="VIN307"/>
      <c r="VIO307"/>
      <c r="VIP307"/>
      <c r="VIQ307"/>
      <c r="VIR307"/>
      <c r="VIS307"/>
      <c r="VIT307"/>
      <c r="VIU307"/>
      <c r="VIV307"/>
      <c r="VIW307"/>
      <c r="VIX307"/>
      <c r="VIY307"/>
      <c r="VIZ307"/>
      <c r="VJA307"/>
      <c r="VJB307"/>
      <c r="VJC307"/>
      <c r="VJD307"/>
      <c r="VJE307"/>
      <c r="VJF307"/>
      <c r="VJG307"/>
      <c r="VJH307"/>
      <c r="VJI307"/>
      <c r="VJJ307"/>
      <c r="VJK307"/>
      <c r="VJL307"/>
      <c r="VJM307"/>
      <c r="VJN307"/>
      <c r="VJO307"/>
      <c r="VJP307"/>
      <c r="VJQ307"/>
      <c r="VJR307"/>
      <c r="VJS307"/>
      <c r="VJT307"/>
      <c r="VJU307"/>
      <c r="VJV307"/>
      <c r="VJW307"/>
      <c r="VJX307"/>
      <c r="VJY307"/>
      <c r="VJZ307"/>
      <c r="VKA307"/>
      <c r="VKB307"/>
      <c r="VKC307"/>
      <c r="VKD307"/>
      <c r="VKE307"/>
      <c r="VKF307"/>
      <c r="VKG307"/>
      <c r="VKH307"/>
      <c r="VKI307"/>
      <c r="VKJ307"/>
      <c r="VKK307"/>
      <c r="VKL307"/>
      <c r="VKM307"/>
      <c r="VKN307"/>
      <c r="VKO307"/>
      <c r="VKP307"/>
      <c r="VKQ307"/>
      <c r="VKR307"/>
      <c r="VKS307"/>
      <c r="VKT307"/>
      <c r="VKU307"/>
      <c r="VKV307"/>
      <c r="VKW307"/>
      <c r="VKX307"/>
      <c r="VKY307"/>
      <c r="VKZ307"/>
      <c r="VLA307"/>
      <c r="VLB307"/>
      <c r="VLC307"/>
      <c r="VLD307"/>
      <c r="VLE307"/>
      <c r="VLF307"/>
      <c r="VLG307"/>
      <c r="VLH307"/>
      <c r="VLI307"/>
      <c r="VLJ307"/>
      <c r="VLK307"/>
      <c r="VLL307"/>
      <c r="VLM307"/>
      <c r="VLN307"/>
      <c r="VLO307"/>
      <c r="VLP307"/>
      <c r="VLQ307"/>
      <c r="VLR307"/>
      <c r="VLS307"/>
      <c r="VLT307"/>
      <c r="VLU307"/>
      <c r="VLV307"/>
      <c r="VLW307"/>
      <c r="VLX307"/>
      <c r="VLY307"/>
      <c r="VLZ307"/>
      <c r="VMA307"/>
      <c r="VMB307"/>
      <c r="VMC307"/>
      <c r="VMD307"/>
      <c r="VME307"/>
      <c r="VMF307"/>
      <c r="VMG307"/>
      <c r="VMH307"/>
      <c r="VMI307"/>
      <c r="VMJ307"/>
      <c r="VMK307"/>
      <c r="VML307"/>
      <c r="VMM307"/>
      <c r="VMN307"/>
      <c r="VMO307"/>
      <c r="VMP307"/>
      <c r="VMQ307"/>
      <c r="VMR307"/>
      <c r="VMS307"/>
      <c r="VMT307"/>
      <c r="VMU307"/>
      <c r="VMV307"/>
      <c r="VMW307"/>
      <c r="VMX307"/>
      <c r="VMY307"/>
      <c r="VMZ307"/>
      <c r="VNA307"/>
      <c r="VNB307"/>
      <c r="VNC307"/>
      <c r="VND307"/>
      <c r="VNE307"/>
      <c r="VNF307"/>
      <c r="VNG307"/>
      <c r="VNH307"/>
      <c r="VNI307"/>
      <c r="VNJ307"/>
      <c r="VNK307"/>
      <c r="VNL307"/>
      <c r="VNM307"/>
      <c r="VNN307"/>
      <c r="VNO307"/>
      <c r="VNP307"/>
      <c r="VNQ307"/>
      <c r="VNR307"/>
      <c r="VNS307"/>
      <c r="VNT307"/>
      <c r="VNU307"/>
      <c r="VNV307"/>
      <c r="VNW307"/>
      <c r="VNX307"/>
      <c r="VNY307"/>
      <c r="VNZ307"/>
      <c r="VOA307"/>
      <c r="VOB307"/>
      <c r="VOC307"/>
      <c r="VOD307"/>
      <c r="VOE307"/>
      <c r="VOF307"/>
      <c r="VOG307"/>
      <c r="VOH307"/>
      <c r="VOI307"/>
      <c r="VOJ307"/>
      <c r="VOK307"/>
      <c r="VOL307"/>
      <c r="VOM307"/>
      <c r="VON307"/>
      <c r="VOO307"/>
      <c r="VOP307"/>
      <c r="VOQ307"/>
      <c r="VOR307"/>
      <c r="VOS307"/>
      <c r="VOT307"/>
      <c r="VOU307"/>
      <c r="VOV307"/>
      <c r="VOW307"/>
      <c r="VOX307"/>
      <c r="VOY307"/>
      <c r="VOZ307"/>
      <c r="VPA307"/>
      <c r="VPB307"/>
      <c r="VPC307"/>
      <c r="VPD307"/>
      <c r="VPE307"/>
      <c r="VPF307"/>
      <c r="VPG307"/>
      <c r="VPH307"/>
      <c r="VPI307"/>
      <c r="VPJ307"/>
      <c r="VPK307"/>
      <c r="VPL307"/>
      <c r="VPM307"/>
      <c r="VPN307"/>
      <c r="VPO307"/>
      <c r="VPP307"/>
      <c r="VPQ307"/>
      <c r="VPR307"/>
      <c r="VPS307"/>
      <c r="VPT307"/>
      <c r="VPU307"/>
      <c r="VPV307"/>
      <c r="VPW307"/>
      <c r="VPX307"/>
      <c r="VPY307"/>
      <c r="VPZ307"/>
      <c r="VQA307"/>
      <c r="VQB307"/>
      <c r="VQC307"/>
      <c r="VQD307"/>
      <c r="VQE307"/>
      <c r="VQF307"/>
      <c r="VQG307"/>
      <c r="VQH307"/>
      <c r="VQI307"/>
      <c r="VQJ307"/>
      <c r="VQK307"/>
      <c r="VQL307"/>
      <c r="VQM307"/>
      <c r="VQN307"/>
      <c r="VQO307"/>
      <c r="VQP307"/>
      <c r="VQQ307"/>
      <c r="VQR307"/>
      <c r="VQS307"/>
      <c r="VQT307"/>
      <c r="VQU307"/>
      <c r="VQV307"/>
      <c r="VQW307"/>
      <c r="VQX307"/>
      <c r="VQY307"/>
      <c r="VQZ307"/>
      <c r="VRA307"/>
      <c r="VRB307"/>
      <c r="VRC307"/>
      <c r="VRD307"/>
      <c r="VRE307"/>
      <c r="VRF307"/>
      <c r="VRG307"/>
      <c r="VRH307"/>
      <c r="VRI307"/>
      <c r="VRJ307"/>
      <c r="VRK307"/>
      <c r="VRL307"/>
      <c r="VRM307"/>
      <c r="VRN307"/>
      <c r="VRO307"/>
      <c r="VRP307"/>
      <c r="VRQ307"/>
      <c r="VRR307"/>
      <c r="VRS307"/>
      <c r="VRT307"/>
      <c r="VRU307"/>
      <c r="VRV307"/>
      <c r="VRW307"/>
      <c r="VRX307"/>
      <c r="VRY307"/>
      <c r="VRZ307"/>
      <c r="VSA307"/>
      <c r="VSB307"/>
      <c r="VSC307"/>
      <c r="VSD307"/>
      <c r="VSE307"/>
      <c r="VSF307"/>
      <c r="VSG307"/>
      <c r="VSH307"/>
      <c r="VSI307"/>
      <c r="VSJ307"/>
      <c r="VSK307"/>
      <c r="VSL307"/>
      <c r="VSM307"/>
      <c r="VSN307"/>
      <c r="VSO307"/>
      <c r="VSP307"/>
      <c r="VSQ307"/>
      <c r="VSR307"/>
      <c r="VSS307"/>
      <c r="VST307"/>
      <c r="VSU307"/>
      <c r="VSV307"/>
      <c r="VSW307"/>
      <c r="VSX307"/>
      <c r="VSY307"/>
      <c r="VSZ307"/>
      <c r="VTA307"/>
      <c r="VTB307"/>
      <c r="VTC307"/>
      <c r="VTD307"/>
      <c r="VTE307"/>
      <c r="VTF307"/>
      <c r="VTG307"/>
      <c r="VTH307"/>
      <c r="VTI307"/>
      <c r="VTJ307"/>
      <c r="VTK307"/>
      <c r="VTL307"/>
      <c r="VTM307"/>
      <c r="VTN307"/>
      <c r="VTO307"/>
      <c r="VTP307"/>
      <c r="VTQ307"/>
      <c r="VTR307"/>
      <c r="VTS307"/>
      <c r="VTT307"/>
      <c r="VTU307"/>
      <c r="VTV307"/>
      <c r="VTW307"/>
      <c r="VTX307"/>
      <c r="VTY307"/>
      <c r="VTZ307"/>
      <c r="VUA307"/>
      <c r="VUB307"/>
      <c r="VUC307"/>
      <c r="VUD307"/>
      <c r="VUE307"/>
      <c r="VUF307"/>
      <c r="VUG307"/>
      <c r="VUH307"/>
      <c r="VUI307"/>
      <c r="VUJ307"/>
      <c r="VUK307"/>
      <c r="VUL307"/>
      <c r="VUM307"/>
      <c r="VUN307"/>
      <c r="VUO307"/>
      <c r="VUP307"/>
      <c r="VUQ307"/>
      <c r="VUR307"/>
      <c r="VUS307"/>
      <c r="VUT307"/>
      <c r="VUU307"/>
      <c r="VUV307"/>
      <c r="VUW307"/>
      <c r="VUX307"/>
      <c r="VUY307"/>
      <c r="VUZ307"/>
      <c r="VVA307"/>
      <c r="VVB307"/>
      <c r="VVC307"/>
      <c r="VVD307"/>
      <c r="VVE307"/>
      <c r="VVF307"/>
      <c r="VVG307"/>
      <c r="VVH307"/>
      <c r="VVI307"/>
      <c r="VVJ307"/>
      <c r="VVK307"/>
      <c r="VVL307"/>
      <c r="VVM307"/>
      <c r="VVN307"/>
      <c r="VVO307"/>
      <c r="VVP307"/>
      <c r="VVQ307"/>
      <c r="VVR307"/>
      <c r="VVS307"/>
      <c r="VVT307"/>
      <c r="VVU307"/>
      <c r="VVV307"/>
      <c r="VVW307"/>
      <c r="VVX307"/>
      <c r="VVY307"/>
      <c r="VVZ307"/>
      <c r="VWA307"/>
      <c r="VWB307"/>
      <c r="VWC307"/>
      <c r="VWD307"/>
      <c r="VWE307"/>
      <c r="VWF307"/>
      <c r="VWG307"/>
      <c r="VWH307"/>
      <c r="VWI307"/>
      <c r="VWJ307"/>
      <c r="VWK307"/>
      <c r="VWL307"/>
      <c r="VWM307"/>
      <c r="VWN307"/>
      <c r="VWO307"/>
      <c r="VWP307"/>
      <c r="VWQ307"/>
      <c r="VWR307"/>
      <c r="VWS307"/>
      <c r="VWT307"/>
      <c r="VWU307"/>
      <c r="VWV307"/>
      <c r="VWW307"/>
      <c r="VWX307"/>
      <c r="VWY307"/>
      <c r="VWZ307"/>
      <c r="VXA307"/>
      <c r="VXB307"/>
      <c r="VXC307"/>
      <c r="VXD307"/>
      <c r="VXE307"/>
      <c r="VXF307"/>
      <c r="VXG307"/>
      <c r="VXH307"/>
      <c r="VXI307"/>
      <c r="VXJ307"/>
      <c r="VXK307"/>
      <c r="VXL307"/>
      <c r="VXM307"/>
      <c r="VXN307"/>
      <c r="VXO307"/>
      <c r="VXP307"/>
      <c r="VXQ307"/>
      <c r="VXR307"/>
      <c r="VXS307"/>
      <c r="VXT307"/>
      <c r="VXU307"/>
      <c r="VXV307"/>
      <c r="VXW307"/>
      <c r="VXX307"/>
      <c r="VXY307"/>
      <c r="VXZ307"/>
      <c r="VYA307"/>
      <c r="VYB307"/>
      <c r="VYC307"/>
      <c r="VYD307"/>
      <c r="VYE307"/>
      <c r="VYF307"/>
      <c r="VYG307"/>
      <c r="VYH307"/>
      <c r="VYI307"/>
      <c r="VYJ307"/>
      <c r="VYK307"/>
      <c r="VYL307"/>
      <c r="VYM307"/>
      <c r="VYN307"/>
      <c r="VYO307"/>
      <c r="VYP307"/>
      <c r="VYQ307"/>
      <c r="VYR307"/>
      <c r="VYS307"/>
      <c r="VYT307"/>
      <c r="VYU307"/>
      <c r="VYV307"/>
      <c r="VYW307"/>
      <c r="VYX307"/>
      <c r="VYY307"/>
      <c r="VYZ307"/>
      <c r="VZA307"/>
      <c r="VZB307"/>
      <c r="VZC307"/>
      <c r="VZD307"/>
      <c r="VZE307"/>
      <c r="VZF307"/>
      <c r="VZG307"/>
      <c r="VZH307"/>
      <c r="VZI307"/>
      <c r="VZJ307"/>
      <c r="VZK307"/>
      <c r="VZL307"/>
      <c r="VZM307"/>
      <c r="VZN307"/>
      <c r="VZO307"/>
      <c r="VZP307"/>
      <c r="VZQ307"/>
      <c r="VZR307"/>
      <c r="VZS307"/>
      <c r="VZT307"/>
      <c r="VZU307"/>
      <c r="VZV307"/>
      <c r="VZW307"/>
      <c r="VZX307"/>
      <c r="VZY307"/>
      <c r="VZZ307"/>
      <c r="WAA307"/>
      <c r="WAB307"/>
      <c r="WAC307"/>
      <c r="WAD307"/>
      <c r="WAE307"/>
      <c r="WAF307"/>
      <c r="WAG307"/>
      <c r="WAH307"/>
      <c r="WAI307"/>
      <c r="WAJ307"/>
      <c r="WAK307"/>
      <c r="WAL307"/>
      <c r="WAM307"/>
      <c r="WAN307"/>
      <c r="WAO307"/>
      <c r="WAP307"/>
      <c r="WAQ307"/>
      <c r="WAR307"/>
      <c r="WAS307"/>
      <c r="WAT307"/>
      <c r="WAU307"/>
      <c r="WAV307"/>
      <c r="WAW307"/>
      <c r="WAX307"/>
      <c r="WAY307"/>
      <c r="WAZ307"/>
      <c r="WBA307"/>
      <c r="WBB307"/>
      <c r="WBC307"/>
      <c r="WBD307"/>
      <c r="WBE307"/>
      <c r="WBF307"/>
      <c r="WBG307"/>
      <c r="WBH307"/>
      <c r="WBI307"/>
      <c r="WBJ307"/>
      <c r="WBK307"/>
      <c r="WBL307"/>
      <c r="WBM307"/>
      <c r="WBN307"/>
      <c r="WBO307"/>
      <c r="WBP307"/>
      <c r="WBQ307"/>
      <c r="WBR307"/>
      <c r="WBS307"/>
      <c r="WBT307"/>
      <c r="WBU307"/>
      <c r="WBV307"/>
      <c r="WBW307"/>
      <c r="WBX307"/>
      <c r="WBY307"/>
      <c r="WBZ307"/>
      <c r="WCA307"/>
      <c r="WCB307"/>
      <c r="WCC307"/>
      <c r="WCD307"/>
      <c r="WCE307"/>
      <c r="WCF307"/>
      <c r="WCG307"/>
      <c r="WCH307"/>
      <c r="WCI307"/>
      <c r="WCJ307"/>
      <c r="WCK307"/>
      <c r="WCL307"/>
      <c r="WCM307"/>
      <c r="WCN307"/>
      <c r="WCO307"/>
      <c r="WCP307"/>
      <c r="WCQ307"/>
      <c r="WCR307"/>
      <c r="WCS307"/>
      <c r="WCT307"/>
      <c r="WCU307"/>
      <c r="WCV307"/>
      <c r="WCW307"/>
      <c r="WCX307"/>
      <c r="WCY307"/>
      <c r="WCZ307"/>
      <c r="WDA307"/>
      <c r="WDB307"/>
      <c r="WDC307"/>
      <c r="WDD307"/>
      <c r="WDE307"/>
      <c r="WDF307"/>
      <c r="WDG307"/>
      <c r="WDH307"/>
      <c r="WDI307"/>
      <c r="WDJ307"/>
      <c r="WDK307"/>
      <c r="WDL307"/>
      <c r="WDM307"/>
      <c r="WDN307"/>
      <c r="WDO307"/>
      <c r="WDP307"/>
      <c r="WDQ307"/>
      <c r="WDR307"/>
      <c r="WDS307"/>
      <c r="WDT307"/>
      <c r="WDU307"/>
      <c r="WDV307"/>
      <c r="WDW307"/>
      <c r="WDX307"/>
      <c r="WDY307"/>
      <c r="WDZ307"/>
      <c r="WEA307"/>
      <c r="WEB307"/>
      <c r="WEC307"/>
      <c r="WED307"/>
      <c r="WEE307"/>
      <c r="WEF307"/>
      <c r="WEG307"/>
      <c r="WEH307"/>
      <c r="WEI307"/>
      <c r="WEJ307"/>
      <c r="WEK307"/>
      <c r="WEL307"/>
      <c r="WEM307"/>
      <c r="WEN307"/>
      <c r="WEO307"/>
      <c r="WEP307"/>
      <c r="WEQ307"/>
      <c r="WER307"/>
      <c r="WES307"/>
      <c r="WET307"/>
      <c r="WEU307"/>
      <c r="WEV307"/>
      <c r="WEW307"/>
      <c r="WEX307"/>
      <c r="WEY307"/>
      <c r="WEZ307"/>
      <c r="WFA307"/>
      <c r="WFB307"/>
      <c r="WFC307"/>
      <c r="WFD307"/>
      <c r="WFE307"/>
      <c r="WFF307"/>
      <c r="WFG307"/>
      <c r="WFH307"/>
      <c r="WFI307"/>
      <c r="WFJ307"/>
      <c r="WFK307"/>
      <c r="WFL307"/>
      <c r="WFM307"/>
      <c r="WFN307"/>
      <c r="WFO307"/>
      <c r="WFP307"/>
      <c r="WFQ307"/>
      <c r="WFR307"/>
      <c r="WFS307"/>
      <c r="WFT307"/>
      <c r="WFU307"/>
      <c r="WFV307"/>
      <c r="WFW307"/>
      <c r="WFX307"/>
      <c r="WFY307"/>
      <c r="WFZ307"/>
      <c r="WGA307"/>
      <c r="WGB307"/>
      <c r="WGC307"/>
      <c r="WGD307"/>
      <c r="WGE307"/>
      <c r="WGF307"/>
      <c r="WGG307"/>
      <c r="WGH307"/>
      <c r="WGI307"/>
      <c r="WGJ307"/>
      <c r="WGK307"/>
      <c r="WGL307"/>
      <c r="WGM307"/>
      <c r="WGN307"/>
      <c r="WGO307"/>
      <c r="WGP307"/>
      <c r="WGQ307"/>
      <c r="WGR307"/>
      <c r="WGS307"/>
      <c r="WGT307"/>
      <c r="WGU307"/>
      <c r="WGV307"/>
      <c r="WGW307"/>
      <c r="WGX307"/>
      <c r="WGY307"/>
      <c r="WGZ307"/>
      <c r="WHA307"/>
      <c r="WHB307"/>
      <c r="WHC307"/>
      <c r="WHD307"/>
      <c r="WHE307"/>
      <c r="WHF307"/>
      <c r="WHG307"/>
      <c r="WHH307"/>
      <c r="WHI307"/>
      <c r="WHJ307"/>
      <c r="WHK307"/>
      <c r="WHL307"/>
      <c r="WHM307"/>
      <c r="WHN307"/>
      <c r="WHO307"/>
      <c r="WHP307"/>
      <c r="WHQ307"/>
      <c r="WHR307"/>
      <c r="WHS307"/>
      <c r="WHT307"/>
      <c r="WHU307"/>
      <c r="WHV307"/>
      <c r="WHW307"/>
      <c r="WHX307"/>
      <c r="WHY307"/>
      <c r="WHZ307"/>
      <c r="WIA307"/>
      <c r="WIB307"/>
      <c r="WIC307"/>
      <c r="WID307"/>
      <c r="WIE307"/>
      <c r="WIF307"/>
      <c r="WIG307"/>
      <c r="WIH307"/>
      <c r="WII307"/>
      <c r="WIJ307"/>
      <c r="WIK307"/>
      <c r="WIL307"/>
      <c r="WIM307"/>
      <c r="WIN307"/>
      <c r="WIO307"/>
      <c r="WIP307"/>
      <c r="WIQ307"/>
      <c r="WIR307"/>
      <c r="WIS307"/>
      <c r="WIT307"/>
      <c r="WIU307"/>
      <c r="WIV307"/>
      <c r="WIW307"/>
      <c r="WIX307"/>
      <c r="WIY307"/>
      <c r="WIZ307"/>
      <c r="WJA307"/>
      <c r="WJB307"/>
      <c r="WJC307"/>
      <c r="WJD307"/>
      <c r="WJE307"/>
      <c r="WJF307"/>
      <c r="WJG307"/>
      <c r="WJH307"/>
      <c r="WJI307"/>
      <c r="WJJ307"/>
      <c r="WJK307"/>
      <c r="WJL307"/>
      <c r="WJM307"/>
      <c r="WJN307"/>
      <c r="WJO307"/>
      <c r="WJP307"/>
      <c r="WJQ307"/>
      <c r="WJR307"/>
      <c r="WJS307"/>
      <c r="WJT307"/>
      <c r="WJU307"/>
      <c r="WJV307"/>
      <c r="WJW307"/>
      <c r="WJX307"/>
      <c r="WJY307"/>
      <c r="WJZ307"/>
      <c r="WKA307"/>
      <c r="WKB307"/>
      <c r="WKC307"/>
      <c r="WKD307"/>
      <c r="WKE307"/>
      <c r="WKF307"/>
      <c r="WKG307"/>
      <c r="WKH307"/>
      <c r="WKI307"/>
      <c r="WKJ307"/>
      <c r="WKK307"/>
      <c r="WKL307"/>
      <c r="WKM307"/>
      <c r="WKN307"/>
      <c r="WKO307"/>
      <c r="WKP307"/>
      <c r="WKQ307"/>
      <c r="WKR307"/>
      <c r="WKS307"/>
      <c r="WKT307"/>
      <c r="WKU307"/>
      <c r="WKV307"/>
      <c r="WKW307"/>
      <c r="WKX307"/>
      <c r="WKY307"/>
      <c r="WKZ307"/>
      <c r="WLA307"/>
      <c r="WLB307"/>
      <c r="WLC307"/>
      <c r="WLD307"/>
      <c r="WLE307"/>
      <c r="WLF307"/>
      <c r="WLG307"/>
      <c r="WLH307"/>
      <c r="WLI307"/>
      <c r="WLJ307"/>
      <c r="WLK307"/>
      <c r="WLL307"/>
      <c r="WLM307"/>
      <c r="WLN307"/>
      <c r="WLO307"/>
      <c r="WLP307"/>
      <c r="WLQ307"/>
      <c r="WLR307"/>
      <c r="WLS307"/>
      <c r="WLT307"/>
      <c r="WLU307"/>
      <c r="WLV307"/>
      <c r="WLW307"/>
      <c r="WLX307"/>
      <c r="WLY307"/>
      <c r="WLZ307"/>
      <c r="WMA307"/>
      <c r="WMB307"/>
      <c r="WMC307"/>
      <c r="WMD307"/>
      <c r="WME307"/>
      <c r="WMF307"/>
      <c r="WMG307"/>
      <c r="WMH307"/>
      <c r="WMI307"/>
      <c r="WMJ307"/>
      <c r="WMK307"/>
      <c r="WML307"/>
      <c r="WMM307"/>
      <c r="WMN307"/>
      <c r="WMO307"/>
      <c r="WMP307"/>
      <c r="WMQ307"/>
      <c r="WMR307"/>
      <c r="WMS307"/>
      <c r="WMT307"/>
      <c r="WMU307"/>
      <c r="WMV307"/>
      <c r="WMW307"/>
      <c r="WMX307"/>
      <c r="WMY307"/>
      <c r="WMZ307"/>
      <c r="WNA307"/>
      <c r="WNB307"/>
      <c r="WNC307"/>
      <c r="WND307"/>
      <c r="WNE307"/>
      <c r="WNF307"/>
      <c r="WNG307"/>
      <c r="WNH307"/>
      <c r="WNI307"/>
      <c r="WNJ307"/>
      <c r="WNK307"/>
      <c r="WNL307"/>
      <c r="WNM307"/>
      <c r="WNN307"/>
      <c r="WNO307"/>
      <c r="WNP307"/>
      <c r="WNQ307"/>
      <c r="WNR307"/>
      <c r="WNS307"/>
      <c r="WNT307"/>
      <c r="WNU307"/>
      <c r="WNV307"/>
      <c r="WNW307"/>
      <c r="WNX307"/>
      <c r="WNY307"/>
      <c r="WNZ307"/>
      <c r="WOA307"/>
      <c r="WOB307"/>
      <c r="WOC307"/>
      <c r="WOD307"/>
      <c r="WOE307"/>
      <c r="WOF307"/>
      <c r="WOG307"/>
      <c r="WOH307"/>
      <c r="WOI307"/>
      <c r="WOJ307"/>
      <c r="WOK307"/>
      <c r="WOL307"/>
      <c r="WOM307"/>
      <c r="WON307"/>
      <c r="WOO307"/>
      <c r="WOP307"/>
      <c r="WOQ307"/>
      <c r="WOR307"/>
      <c r="WOS307"/>
      <c r="WOT307"/>
      <c r="WOU307"/>
      <c r="WOV307"/>
      <c r="WOW307"/>
      <c r="WOX307"/>
      <c r="WOY307"/>
      <c r="WOZ307"/>
      <c r="WPA307"/>
      <c r="WPB307"/>
      <c r="WPC307"/>
      <c r="WPD307"/>
      <c r="WPE307"/>
      <c r="WPF307"/>
      <c r="WPG307"/>
      <c r="WPH307"/>
      <c r="WPI307"/>
      <c r="WPJ307"/>
      <c r="WPK307"/>
      <c r="WPL307"/>
      <c r="WPM307"/>
      <c r="WPN307"/>
      <c r="WPO307"/>
      <c r="WPP307"/>
      <c r="WPQ307"/>
      <c r="WPR307"/>
      <c r="WPS307"/>
      <c r="WPT307"/>
      <c r="WPU307"/>
      <c r="WPV307"/>
      <c r="WPW307"/>
      <c r="WPX307"/>
      <c r="WPY307"/>
      <c r="WPZ307"/>
      <c r="WQA307"/>
      <c r="WQB307"/>
      <c r="WQC307"/>
      <c r="WQD307"/>
      <c r="WQE307"/>
      <c r="WQF307"/>
      <c r="WQG307"/>
      <c r="WQH307"/>
      <c r="WQI307"/>
      <c r="WQJ307"/>
      <c r="WQK307"/>
      <c r="WQL307"/>
      <c r="WQM307"/>
      <c r="WQN307"/>
      <c r="WQO307"/>
      <c r="WQP307"/>
      <c r="WQQ307"/>
      <c r="WQR307"/>
      <c r="WQS307"/>
      <c r="WQT307"/>
      <c r="WQU307"/>
      <c r="WQV307"/>
      <c r="WQW307"/>
      <c r="WQX307"/>
      <c r="WQY307"/>
      <c r="WQZ307"/>
      <c r="WRA307"/>
      <c r="WRB307"/>
      <c r="WRC307"/>
      <c r="WRD307"/>
      <c r="WRE307"/>
      <c r="WRF307"/>
      <c r="WRG307"/>
      <c r="WRH307"/>
      <c r="WRI307"/>
      <c r="WRJ307"/>
      <c r="WRK307"/>
      <c r="WRL307"/>
      <c r="WRM307"/>
      <c r="WRN307"/>
      <c r="WRO307"/>
      <c r="WRP307"/>
      <c r="WRQ307"/>
      <c r="WRR307"/>
      <c r="WRS307"/>
      <c r="WRT307"/>
      <c r="WRU307"/>
      <c r="WRV307"/>
      <c r="WRW307"/>
      <c r="WRX307"/>
      <c r="WRY307"/>
      <c r="WRZ307"/>
      <c r="WSA307"/>
      <c r="WSB307"/>
      <c r="WSC307"/>
      <c r="WSD307"/>
      <c r="WSE307"/>
      <c r="WSF307"/>
      <c r="WSG307"/>
      <c r="WSH307"/>
      <c r="WSI307"/>
      <c r="WSJ307"/>
      <c r="WSK307"/>
      <c r="WSL307"/>
      <c r="WSM307"/>
      <c r="WSN307"/>
      <c r="WSO307"/>
      <c r="WSP307"/>
      <c r="WSQ307"/>
      <c r="WSR307"/>
      <c r="WSS307"/>
      <c r="WST307"/>
      <c r="WSU307"/>
      <c r="WSV307"/>
      <c r="WSW307"/>
      <c r="WSX307"/>
      <c r="WSY307"/>
      <c r="WSZ307"/>
      <c r="WTA307"/>
      <c r="WTB307"/>
      <c r="WTC307"/>
      <c r="WTD307"/>
      <c r="WTE307"/>
      <c r="WTF307"/>
      <c r="WTG307"/>
      <c r="WTH307"/>
      <c r="WTI307"/>
      <c r="WTJ307"/>
      <c r="WTK307"/>
      <c r="WTL307"/>
      <c r="WTM307"/>
      <c r="WTN307"/>
      <c r="WTO307"/>
      <c r="WTP307"/>
      <c r="WTQ307"/>
      <c r="WTR307"/>
      <c r="WTS307"/>
      <c r="WTT307"/>
      <c r="WTU307"/>
      <c r="WTV307"/>
      <c r="WTW307"/>
      <c r="WTX307"/>
      <c r="WTY307"/>
      <c r="WTZ307"/>
      <c r="WUA307"/>
      <c r="WUB307"/>
      <c r="WUC307"/>
      <c r="WUD307"/>
      <c r="WUE307"/>
      <c r="WUF307"/>
      <c r="WUG307"/>
      <c r="WUH307"/>
      <c r="WUI307"/>
      <c r="WUJ307"/>
      <c r="WUK307"/>
      <c r="WUL307"/>
      <c r="WUM307"/>
      <c r="WUN307"/>
      <c r="WUO307"/>
      <c r="WUP307"/>
      <c r="WUQ307"/>
      <c r="WUR307"/>
      <c r="WUS307"/>
      <c r="WUT307"/>
      <c r="WUU307"/>
      <c r="WUV307"/>
      <c r="WUW307"/>
      <c r="WUX307"/>
      <c r="WUY307"/>
      <c r="WUZ307"/>
      <c r="WVA307"/>
      <c r="WVB307"/>
      <c r="WVC307"/>
      <c r="WVD307"/>
      <c r="WVE307"/>
      <c r="WVF307"/>
      <c r="WVG307"/>
      <c r="WVH307"/>
      <c r="WVI307"/>
      <c r="WVJ307"/>
      <c r="WVK307"/>
      <c r="WVL307"/>
      <c r="WVM307"/>
      <c r="WVN307"/>
      <c r="WVO307"/>
      <c r="WVP307"/>
      <c r="WVQ307"/>
      <c r="WVR307"/>
      <c r="WVS307"/>
      <c r="WVT307"/>
      <c r="WVU307"/>
      <c r="WVV307"/>
      <c r="WVW307"/>
      <c r="WVX307"/>
      <c r="WVY307"/>
      <c r="WVZ307"/>
      <c r="WWA307"/>
      <c r="WWB307"/>
      <c r="WWC307"/>
      <c r="WWD307"/>
      <c r="WWE307"/>
      <c r="WWF307"/>
      <c r="WWG307"/>
      <c r="WWH307"/>
      <c r="WWI307"/>
      <c r="WWJ307"/>
      <c r="WWK307"/>
      <c r="WWL307"/>
      <c r="WWM307"/>
      <c r="WWN307"/>
      <c r="WWO307"/>
      <c r="WWP307"/>
      <c r="WWQ307"/>
      <c r="WWR307"/>
      <c r="WWS307"/>
      <c r="WWT307"/>
      <c r="WWU307"/>
      <c r="WWV307"/>
      <c r="WWW307"/>
      <c r="WWX307"/>
      <c r="WWY307"/>
      <c r="WWZ307"/>
      <c r="WXA307"/>
      <c r="WXB307"/>
      <c r="WXC307"/>
      <c r="WXD307"/>
      <c r="WXE307"/>
      <c r="WXF307"/>
      <c r="WXG307"/>
      <c r="WXH307"/>
      <c r="WXI307"/>
      <c r="WXJ307"/>
      <c r="WXK307"/>
      <c r="WXL307"/>
      <c r="WXM307"/>
      <c r="WXN307"/>
      <c r="WXO307"/>
      <c r="WXP307"/>
      <c r="WXQ307"/>
      <c r="WXR307"/>
      <c r="WXS307"/>
      <c r="WXT307"/>
      <c r="WXU307"/>
      <c r="WXV307"/>
      <c r="WXW307"/>
      <c r="WXX307"/>
      <c r="WXY307"/>
      <c r="WXZ307"/>
      <c r="WYA307"/>
      <c r="WYB307"/>
      <c r="WYC307"/>
      <c r="WYD307"/>
      <c r="WYE307"/>
      <c r="WYF307"/>
      <c r="WYG307"/>
      <c r="WYH307"/>
      <c r="WYI307"/>
      <c r="WYJ307"/>
      <c r="WYK307"/>
      <c r="WYL307"/>
      <c r="WYM307"/>
      <c r="WYN307"/>
      <c r="WYO307"/>
      <c r="WYP307"/>
      <c r="WYQ307"/>
      <c r="WYR307"/>
      <c r="WYS307"/>
      <c r="WYT307"/>
      <c r="WYU307"/>
      <c r="WYV307"/>
      <c r="WYW307"/>
      <c r="WYX307"/>
      <c r="WYY307"/>
      <c r="WYZ307"/>
      <c r="WZA307"/>
      <c r="WZB307"/>
      <c r="WZC307"/>
      <c r="WZD307"/>
      <c r="WZE307"/>
      <c r="WZF307"/>
      <c r="WZG307"/>
      <c r="WZH307"/>
      <c r="WZI307"/>
      <c r="WZJ307"/>
      <c r="WZK307"/>
      <c r="WZL307"/>
      <c r="WZM307"/>
      <c r="WZN307"/>
      <c r="WZO307"/>
      <c r="WZP307"/>
      <c r="WZQ307"/>
      <c r="WZR307"/>
      <c r="WZS307"/>
      <c r="WZT307"/>
      <c r="WZU307"/>
      <c r="WZV307"/>
      <c r="WZW307"/>
      <c r="WZX307"/>
      <c r="WZY307"/>
      <c r="WZZ307"/>
      <c r="XAA307"/>
      <c r="XAB307"/>
      <c r="XAC307"/>
      <c r="XAD307"/>
      <c r="XAE307"/>
      <c r="XAF307"/>
      <c r="XAG307"/>
      <c r="XAH307"/>
      <c r="XAI307"/>
      <c r="XAJ307"/>
      <c r="XAK307"/>
      <c r="XAL307"/>
      <c r="XAM307"/>
      <c r="XAN307"/>
      <c r="XAO307"/>
      <c r="XAP307"/>
      <c r="XAQ307"/>
      <c r="XAR307"/>
      <c r="XAS307"/>
      <c r="XAT307"/>
      <c r="XAU307"/>
      <c r="XAV307"/>
      <c r="XAW307"/>
      <c r="XAX307"/>
      <c r="XAY307"/>
      <c r="XAZ307"/>
      <c r="XBA307"/>
      <c r="XBB307"/>
      <c r="XBC307"/>
      <c r="XBD307"/>
      <c r="XBE307"/>
      <c r="XBF307"/>
      <c r="XBG307"/>
      <c r="XBH307"/>
      <c r="XBI307"/>
      <c r="XBJ307"/>
      <c r="XBK307"/>
      <c r="XBL307"/>
      <c r="XBM307"/>
      <c r="XBN307"/>
      <c r="XBO307"/>
      <c r="XBP307"/>
      <c r="XBQ307"/>
      <c r="XBR307"/>
      <c r="XBS307"/>
      <c r="XBT307"/>
      <c r="XBU307"/>
      <c r="XBV307"/>
      <c r="XBW307"/>
      <c r="XBX307"/>
      <c r="XBY307"/>
      <c r="XBZ307"/>
      <c r="XCA307"/>
      <c r="XCB307"/>
      <c r="XCC307"/>
      <c r="XCD307"/>
      <c r="XCE307"/>
      <c r="XCF307"/>
      <c r="XCG307"/>
      <c r="XCH307"/>
      <c r="XCI307"/>
      <c r="XCJ307"/>
      <c r="XCK307"/>
      <c r="XCL307"/>
      <c r="XCM307"/>
      <c r="XCN307"/>
      <c r="XCO307"/>
      <c r="XCP307"/>
      <c r="XCQ307"/>
      <c r="XCR307"/>
      <c r="XCS307"/>
      <c r="XCT307"/>
      <c r="XCU307"/>
      <c r="XCV307"/>
      <c r="XCW307"/>
      <c r="XCX307"/>
      <c r="XCY307"/>
      <c r="XCZ307"/>
      <c r="XDA307"/>
      <c r="XDB307"/>
      <c r="XDC307"/>
      <c r="XDD307"/>
      <c r="XDE307"/>
      <c r="XDF307"/>
      <c r="XDG307"/>
      <c r="XDH307"/>
      <c r="XDI307"/>
      <c r="XDJ307"/>
      <c r="XDK307"/>
      <c r="XDL307"/>
      <c r="XDM307"/>
      <c r="XDN307"/>
      <c r="XDO307"/>
      <c r="XDP307"/>
      <c r="XDQ307"/>
      <c r="XDR307"/>
      <c r="XDS307"/>
      <c r="XDT307"/>
      <c r="XDU307"/>
      <c r="XDV307"/>
      <c r="XDW307"/>
      <c r="XDX307"/>
      <c r="XDY307"/>
      <c r="XDZ307"/>
      <c r="XEA307"/>
      <c r="XEB307"/>
      <c r="XEC307"/>
      <c r="XED307"/>
      <c r="XEE307"/>
      <c r="XEF307"/>
      <c r="XEG307"/>
      <c r="XEH307"/>
      <c r="XEI307"/>
      <c r="XEJ307"/>
      <c r="XEK307"/>
      <c r="XEL307"/>
      <c r="XEM307"/>
      <c r="XEN307"/>
      <c r="XEO307"/>
      <c r="XEP307"/>
      <c r="XEQ307"/>
      <c r="XER307"/>
      <c r="XES307"/>
      <c r="XET307"/>
      <c r="XEU307"/>
      <c r="XEV307"/>
      <c r="XEW307"/>
      <c r="XEX307"/>
      <c r="XEY307"/>
      <c r="XEZ307"/>
      <c r="XFA307"/>
      <c r="XFB307"/>
      <c r="XFC307"/>
      <c r="XFD307"/>
    </row>
    <row r="308" spans="40:40">
      <c r="AN308" s="133"/>
    </row>
    <row r="309" spans="40:40">
      <c r="AN309" s="133"/>
    </row>
    <row r="310" spans="40:40">
      <c r="AN310" s="133"/>
    </row>
    <row r="311" spans="40:40">
      <c r="AN311" s="69"/>
    </row>
    <row r="312" spans="40:40">
      <c r="AN312" s="30"/>
    </row>
    <row r="313" spans="40:40">
      <c r="AN313" s="30"/>
    </row>
    <row r="314" spans="40:40">
      <c r="AN314" s="30"/>
    </row>
    <row r="315" spans="40:40">
      <c r="AN315" s="30"/>
    </row>
    <row r="316" spans="40:40">
      <c r="AN316" s="30"/>
    </row>
    <row r="317" spans="40:40">
      <c r="AN317" s="30"/>
    </row>
    <row r="318" spans="40:40">
      <c r="AN318" s="30"/>
    </row>
    <row r="319" spans="40:40">
      <c r="AN319" s="30"/>
    </row>
    <row r="320" spans="40:40">
      <c r="AN320" s="30"/>
    </row>
    <row r="321" spans="40:40">
      <c r="AN321" s="30"/>
    </row>
    <row r="322" spans="40:40">
      <c r="AN322" s="30"/>
    </row>
    <row r="323" spans="40:40">
      <c r="AN323" s="30"/>
    </row>
    <row r="324" spans="40:40">
      <c r="AN324" s="30"/>
    </row>
    <row r="325" spans="40:40">
      <c r="AN325" s="30"/>
    </row>
    <row r="326" spans="40:40">
      <c r="AN326" s="30"/>
    </row>
    <row r="327" spans="40:40">
      <c r="AN327" s="30"/>
    </row>
    <row r="328" spans="40:40">
      <c r="AN328" s="30"/>
    </row>
    <row r="329" spans="40:40">
      <c r="AN329" s="30"/>
    </row>
    <row r="330" spans="40:40">
      <c r="AN330" s="30"/>
    </row>
    <row r="331" spans="40:40">
      <c r="AN331" s="30"/>
    </row>
    <row r="332" spans="40:40">
      <c r="AN332" s="30"/>
    </row>
    <row r="333" spans="40:40">
      <c r="AN333" s="30"/>
    </row>
    <row r="334" spans="40:40">
      <c r="AN334" s="30"/>
    </row>
  </sheetData>
  <autoFilter ref="A5:XFD247">
    <extLst/>
  </autoFilter>
  <mergeCells count="24">
    <mergeCell ref="A1:AL1"/>
    <mergeCell ref="F3:M3"/>
    <mergeCell ref="F4:I4"/>
    <mergeCell ref="J4:M4"/>
    <mergeCell ref="A249:D249"/>
    <mergeCell ref="A250:D250"/>
    <mergeCell ref="A251:E251"/>
    <mergeCell ref="A252:E252"/>
    <mergeCell ref="A267:B267"/>
    <mergeCell ref="A3:A5"/>
    <mergeCell ref="B3:B5"/>
    <mergeCell ref="C3:C5"/>
    <mergeCell ref="D3:D5"/>
    <mergeCell ref="E3:E5"/>
    <mergeCell ref="Y5:Y6"/>
    <mergeCell ref="Z3:Z5"/>
    <mergeCell ref="AA3:AA5"/>
    <mergeCell ref="AH5:AH6"/>
    <mergeCell ref="AI3:AI5"/>
    <mergeCell ref="AJ3:AJ5"/>
    <mergeCell ref="AK3:AK5"/>
    <mergeCell ref="AL3:AL5"/>
    <mergeCell ref="P3:X4"/>
    <mergeCell ref="AB3:AG4"/>
  </mergeCells>
  <conditionalFormatting sqref="B179">
    <cfRule type="duplicateValues" dxfId="0" priority="10"/>
  </conditionalFormatting>
  <conditionalFormatting sqref="B190">
    <cfRule type="duplicateValues" dxfId="0" priority="6"/>
  </conditionalFormatting>
  <conditionalFormatting sqref="B202">
    <cfRule type="duplicateValues" dxfId="0" priority="2"/>
  </conditionalFormatting>
  <conditionalFormatting sqref="B248">
    <cfRule type="duplicateValues" dxfId="1" priority="15" stopIfTrue="1"/>
  </conditionalFormatting>
  <conditionalFormatting sqref="B277">
    <cfRule type="duplicateValues" dxfId="0" priority="5"/>
  </conditionalFormatting>
  <conditionalFormatting sqref="B172:B178">
    <cfRule type="duplicateValues" dxfId="0" priority="11"/>
  </conditionalFormatting>
  <conditionalFormatting sqref="B172:B179">
    <cfRule type="duplicateValues" dxfId="0" priority="9"/>
  </conditionalFormatting>
  <conditionalFormatting sqref="B195:B201">
    <cfRule type="duplicateValues" dxfId="0" priority="4"/>
  </conditionalFormatting>
  <conditionalFormatting sqref="B195:B212">
    <cfRule type="duplicateValues" dxfId="0" priority="3"/>
  </conditionalFormatting>
  <conditionalFormatting sqref="B203:B212">
    <cfRule type="duplicateValues" dxfId="0" priority="1"/>
  </conditionalFormatting>
  <conditionalFormatting sqref="B223:B224">
    <cfRule type="duplicateValues" dxfId="1" priority="12" stopIfTrue="1"/>
  </conditionalFormatting>
  <conditionalFormatting sqref="B225:B226">
    <cfRule type="duplicateValues" dxfId="1" priority="13" stopIfTrue="1"/>
  </conditionalFormatting>
  <conditionalFormatting sqref="B227:B247">
    <cfRule type="duplicateValues" dxfId="1" priority="14" stopIfTrue="1"/>
  </conditionalFormatting>
  <conditionalFormatting sqref="B184:B189 B276">
    <cfRule type="duplicateValues" dxfId="0" priority="8"/>
  </conditionalFormatting>
  <conditionalFormatting sqref="B184:B190 B276:B277">
    <cfRule type="duplicateValues" dxfId="0" priority="7"/>
  </conditionalFormatting>
  <pageMargins left="0.75" right="0.75" top="1" bottom="1" header="0.5" footer="0.5"/>
  <pageSetup paperSize="9"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sheetPr>
  <dimension ref="A2:M51"/>
  <sheetViews>
    <sheetView workbookViewId="0">
      <selection activeCell="L56" sqref="L56"/>
    </sheetView>
  </sheetViews>
  <sheetFormatPr defaultColWidth="9" defaultRowHeight="14.25"/>
  <cols>
    <col min="1" max="2" width="9" style="1"/>
    <col min="3" max="3" width="18.125" style="1" customWidth="1"/>
    <col min="4" max="4" width="11.5" style="1"/>
    <col min="5" max="16384" width="9" style="1"/>
  </cols>
  <sheetData>
    <row r="2" s="1" customFormat="1" spans="1:13">
      <c r="A2" s="2"/>
      <c r="B2" s="3"/>
      <c r="C2" s="3"/>
      <c r="D2" s="3"/>
      <c r="E2" s="3"/>
      <c r="F2" s="4"/>
      <c r="G2" s="5"/>
      <c r="H2" s="5"/>
      <c r="I2" s="5"/>
      <c r="J2" s="5"/>
      <c r="K2" s="5"/>
      <c r="L2" s="5"/>
      <c r="M2" s="5"/>
    </row>
    <row r="3" s="1" customFormat="1" spans="1:13">
      <c r="A3" s="6" t="s">
        <v>842</v>
      </c>
      <c r="B3" s="6"/>
      <c r="C3" s="6"/>
      <c r="D3" s="6"/>
      <c r="E3" s="6"/>
      <c r="F3" s="6"/>
      <c r="G3" s="6"/>
      <c r="H3" s="6"/>
      <c r="I3" s="6"/>
      <c r="J3" s="6"/>
      <c r="K3" s="6"/>
      <c r="L3" s="6"/>
      <c r="M3" s="6"/>
    </row>
    <row r="4" s="1" customFormat="1" spans="1:13">
      <c r="A4" s="7" t="s">
        <v>0</v>
      </c>
      <c r="B4" s="7" t="s">
        <v>843</v>
      </c>
      <c r="C4" s="7" t="s">
        <v>844</v>
      </c>
      <c r="D4" s="7" t="s">
        <v>845</v>
      </c>
      <c r="E4" s="7" t="s">
        <v>846</v>
      </c>
      <c r="F4" s="7" t="s">
        <v>847</v>
      </c>
      <c r="G4" s="8"/>
      <c r="H4" s="8"/>
      <c r="I4" s="8"/>
      <c r="J4" s="21" t="s">
        <v>848</v>
      </c>
      <c r="K4" s="21"/>
      <c r="L4" s="22"/>
      <c r="M4" s="21" t="s">
        <v>286</v>
      </c>
    </row>
    <row r="5" s="1" customFormat="1" spans="1:13">
      <c r="A5" s="7"/>
      <c r="B5" s="7"/>
      <c r="C5" s="7"/>
      <c r="D5" s="7"/>
      <c r="E5" s="7"/>
      <c r="F5" s="7"/>
      <c r="G5" s="8"/>
      <c r="H5" s="8"/>
      <c r="I5" s="8"/>
      <c r="J5" s="23" t="s">
        <v>849</v>
      </c>
      <c r="K5" s="23" t="s">
        <v>850</v>
      </c>
      <c r="L5" s="24" t="s">
        <v>851</v>
      </c>
      <c r="M5" s="21"/>
    </row>
    <row r="6" s="1" customFormat="1" spans="1:13">
      <c r="A6" s="9">
        <v>1</v>
      </c>
      <c r="B6" s="10" t="s">
        <v>53</v>
      </c>
      <c r="C6" s="11" t="s">
        <v>357</v>
      </c>
      <c r="D6" s="10" t="s">
        <v>852</v>
      </c>
      <c r="E6" s="12"/>
      <c r="F6" s="13"/>
      <c r="G6" s="14"/>
      <c r="H6" s="14"/>
      <c r="I6" s="14"/>
      <c r="J6" s="25">
        <v>1050</v>
      </c>
      <c r="K6" s="25">
        <v>525</v>
      </c>
      <c r="L6" s="26">
        <v>525</v>
      </c>
      <c r="M6" s="15" t="str">
        <f ca="1">_xlfn.XLOOKUP(B6,汇总!C:C,汇总!E:E)</f>
        <v>科室</v>
      </c>
    </row>
    <row r="7" s="1" customFormat="1" spans="1:13">
      <c r="A7" s="9">
        <v>2</v>
      </c>
      <c r="B7" s="15" t="s">
        <v>46</v>
      </c>
      <c r="C7" s="477" t="s">
        <v>349</v>
      </c>
      <c r="D7" s="15" t="s">
        <v>853</v>
      </c>
      <c r="E7" s="16"/>
      <c r="F7" s="13"/>
      <c r="G7" s="17"/>
      <c r="H7" s="17"/>
      <c r="I7" s="17"/>
      <c r="J7" s="25">
        <v>1300</v>
      </c>
      <c r="K7" s="25">
        <v>650</v>
      </c>
      <c r="L7" s="17">
        <v>650</v>
      </c>
      <c r="M7" s="15" t="str">
        <f ca="1">_xlfn.XLOOKUP(B7,汇总!C:C,汇总!E:E)</f>
        <v>科室</v>
      </c>
    </row>
    <row r="8" s="1" customFormat="1" spans="1:13">
      <c r="A8" s="9">
        <v>3</v>
      </c>
      <c r="B8" s="15" t="s">
        <v>33</v>
      </c>
      <c r="C8" s="11" t="s">
        <v>345</v>
      </c>
      <c r="D8" s="15" t="s">
        <v>854</v>
      </c>
      <c r="E8" s="16"/>
      <c r="F8" s="13"/>
      <c r="G8" s="17"/>
      <c r="H8" s="17"/>
      <c r="I8" s="17"/>
      <c r="J8" s="25">
        <v>700</v>
      </c>
      <c r="K8" s="25">
        <v>350</v>
      </c>
      <c r="L8" s="17">
        <v>350</v>
      </c>
      <c r="M8" s="15" t="str">
        <f ca="1">_xlfn.XLOOKUP(B8,汇总!C:C,汇总!E:E)</f>
        <v>科室</v>
      </c>
    </row>
    <row r="9" s="1" customFormat="1" spans="1:13">
      <c r="A9" s="9">
        <v>4</v>
      </c>
      <c r="B9" s="15" t="s">
        <v>44</v>
      </c>
      <c r="C9" s="11" t="s">
        <v>371</v>
      </c>
      <c r="D9" s="15" t="s">
        <v>855</v>
      </c>
      <c r="E9" s="16"/>
      <c r="F9" s="13"/>
      <c r="G9" s="17"/>
      <c r="H9" s="17"/>
      <c r="I9" s="17"/>
      <c r="J9" s="25">
        <v>742</v>
      </c>
      <c r="K9" s="25">
        <v>371</v>
      </c>
      <c r="L9" s="17">
        <v>371</v>
      </c>
      <c r="M9" s="15" t="str">
        <f ca="1">_xlfn.XLOOKUP(B9,汇总!C:C,汇总!E:E)</f>
        <v>科室</v>
      </c>
    </row>
    <row r="10" s="1" customFormat="1" spans="1:13">
      <c r="A10" s="9">
        <v>5</v>
      </c>
      <c r="B10" s="15" t="s">
        <v>29</v>
      </c>
      <c r="C10" s="11" t="s">
        <v>340</v>
      </c>
      <c r="D10" s="15" t="s">
        <v>856</v>
      </c>
      <c r="E10" s="16"/>
      <c r="F10" s="13"/>
      <c r="G10" s="17"/>
      <c r="H10" s="17"/>
      <c r="I10" s="17"/>
      <c r="J10" s="25">
        <v>620</v>
      </c>
      <c r="K10" s="25">
        <v>310</v>
      </c>
      <c r="L10" s="17">
        <v>310</v>
      </c>
      <c r="M10" s="15" t="str">
        <f ca="1">_xlfn.XLOOKUP(B10,汇总!C:C,汇总!E:E)</f>
        <v>科室</v>
      </c>
    </row>
    <row r="11" s="1" customFormat="1" spans="1:13">
      <c r="A11" s="9">
        <v>6</v>
      </c>
      <c r="B11" s="15" t="s">
        <v>31</v>
      </c>
      <c r="C11" s="11" t="s">
        <v>342</v>
      </c>
      <c r="D11" s="15" t="s">
        <v>857</v>
      </c>
      <c r="E11" s="16"/>
      <c r="F11" s="13"/>
      <c r="G11" s="17"/>
      <c r="H11" s="17"/>
      <c r="I11" s="17"/>
      <c r="J11" s="25">
        <v>550</v>
      </c>
      <c r="K11" s="25">
        <v>275</v>
      </c>
      <c r="L11" s="17">
        <v>275</v>
      </c>
      <c r="M11" s="15" t="str">
        <f ca="1">_xlfn.XLOOKUP(B11,汇总!C:C,汇总!E:E)</f>
        <v>科室</v>
      </c>
    </row>
    <row r="12" s="1" customFormat="1" spans="1:13">
      <c r="A12" s="9">
        <v>7</v>
      </c>
      <c r="B12" s="15" t="s">
        <v>52</v>
      </c>
      <c r="C12" s="11" t="s">
        <v>355</v>
      </c>
      <c r="D12" s="15" t="s">
        <v>858</v>
      </c>
      <c r="E12" s="16"/>
      <c r="F12" s="13"/>
      <c r="G12" s="17"/>
      <c r="H12" s="17"/>
      <c r="I12" s="17"/>
      <c r="J12" s="25">
        <v>850</v>
      </c>
      <c r="K12" s="25">
        <v>425</v>
      </c>
      <c r="L12" s="17">
        <v>425</v>
      </c>
      <c r="M12" s="15" t="str">
        <f ca="1">_xlfn.XLOOKUP(B12,汇总!C:C,汇总!E:E)</f>
        <v>科室</v>
      </c>
    </row>
    <row r="13" s="1" customFormat="1" spans="1:13">
      <c r="A13" s="9">
        <v>8</v>
      </c>
      <c r="B13" s="15" t="s">
        <v>81</v>
      </c>
      <c r="C13" s="11" t="s">
        <v>454</v>
      </c>
      <c r="D13" s="15" t="s">
        <v>859</v>
      </c>
      <c r="E13" s="16"/>
      <c r="F13" s="13"/>
      <c r="G13" s="17"/>
      <c r="H13" s="17"/>
      <c r="I13" s="17"/>
      <c r="J13" s="25">
        <v>410</v>
      </c>
      <c r="K13" s="25">
        <v>205</v>
      </c>
      <c r="L13" s="17">
        <v>205</v>
      </c>
      <c r="M13" s="15" t="str">
        <f ca="1">_xlfn.XLOOKUP(B13,汇总!C:C,汇总!E:E)</f>
        <v>发泡</v>
      </c>
    </row>
    <row r="14" s="1" customFormat="1" spans="1:13">
      <c r="A14" s="9">
        <v>9</v>
      </c>
      <c r="B14" s="15" t="s">
        <v>113</v>
      </c>
      <c r="C14" s="11" t="s">
        <v>472</v>
      </c>
      <c r="D14" s="15" t="s">
        <v>860</v>
      </c>
      <c r="E14" s="16"/>
      <c r="F14" s="13"/>
      <c r="G14" s="17"/>
      <c r="H14" s="17"/>
      <c r="I14" s="17"/>
      <c r="J14" s="25">
        <v>526</v>
      </c>
      <c r="K14" s="25">
        <v>263</v>
      </c>
      <c r="L14" s="17">
        <v>263</v>
      </c>
      <c r="M14" s="15" t="str">
        <f ca="1">_xlfn.XLOOKUP(B14,汇总!C:C,汇总!E:E)</f>
        <v>总装</v>
      </c>
    </row>
    <row r="15" s="1" customFormat="1" spans="1:13">
      <c r="A15" s="9">
        <v>10</v>
      </c>
      <c r="B15" s="15" t="s">
        <v>107</v>
      </c>
      <c r="C15" s="11" t="s">
        <v>470</v>
      </c>
      <c r="D15" s="15" t="s">
        <v>861</v>
      </c>
      <c r="E15" s="16"/>
      <c r="F15" s="13"/>
      <c r="G15" s="17"/>
      <c r="H15" s="17"/>
      <c r="I15" s="17"/>
      <c r="J15" s="25">
        <v>476</v>
      </c>
      <c r="K15" s="25">
        <v>238</v>
      </c>
      <c r="L15" s="17">
        <v>238</v>
      </c>
      <c r="M15" s="15" t="str">
        <f ca="1">_xlfn.XLOOKUP(B15,汇总!C:C,汇总!E:E)</f>
        <v>总装</v>
      </c>
    </row>
    <row r="16" s="1" customFormat="1" spans="1:13">
      <c r="A16" s="9">
        <v>11</v>
      </c>
      <c r="B16" s="15" t="s">
        <v>55</v>
      </c>
      <c r="C16" s="11" t="s">
        <v>402</v>
      </c>
      <c r="D16" s="15" t="s">
        <v>862</v>
      </c>
      <c r="E16" s="16"/>
      <c r="F16" s="13"/>
      <c r="G16" s="17"/>
      <c r="H16" s="17"/>
      <c r="I16" s="17"/>
      <c r="J16" s="25">
        <v>452</v>
      </c>
      <c r="K16" s="25">
        <v>226</v>
      </c>
      <c r="L16" s="17">
        <v>226</v>
      </c>
      <c r="M16" s="15" t="str">
        <f ca="1">_xlfn.XLOOKUP(B16,汇总!C:C,汇总!E:E)</f>
        <v>一线服务人员</v>
      </c>
    </row>
    <row r="17" s="1" customFormat="1" spans="1:13">
      <c r="A17" s="9">
        <v>12</v>
      </c>
      <c r="B17" s="15" t="s">
        <v>42</v>
      </c>
      <c r="C17" s="11" t="s">
        <v>369</v>
      </c>
      <c r="D17" s="15" t="s">
        <v>863</v>
      </c>
      <c r="E17" s="16"/>
      <c r="F17" s="13"/>
      <c r="G17" s="17"/>
      <c r="H17" s="17"/>
      <c r="I17" s="17"/>
      <c r="J17" s="25">
        <v>634</v>
      </c>
      <c r="K17" s="25">
        <v>317</v>
      </c>
      <c r="L17" s="17">
        <v>317</v>
      </c>
      <c r="M17" s="15" t="str">
        <f ca="1">_xlfn.XLOOKUP(B17,汇总!C:C,汇总!E:E)</f>
        <v>科室</v>
      </c>
    </row>
    <row r="18" s="1" customFormat="1" spans="1:13">
      <c r="A18" s="9">
        <v>13</v>
      </c>
      <c r="B18" s="15" t="s">
        <v>126</v>
      </c>
      <c r="C18" s="11" t="s">
        <v>453</v>
      </c>
      <c r="D18" s="15" t="s">
        <v>864</v>
      </c>
      <c r="E18" s="16"/>
      <c r="F18" s="13"/>
      <c r="G18" s="17"/>
      <c r="H18" s="17"/>
      <c r="I18" s="17"/>
      <c r="J18" s="25">
        <v>502</v>
      </c>
      <c r="K18" s="25">
        <v>251</v>
      </c>
      <c r="L18" s="17">
        <v>251</v>
      </c>
      <c r="M18" s="15" t="str">
        <f ca="1">_xlfn.XLOOKUP(B18,汇总!C:C,汇总!E:E)</f>
        <v>发泡</v>
      </c>
    </row>
    <row r="19" s="1" customFormat="1" spans="1:13">
      <c r="A19" s="9">
        <v>14</v>
      </c>
      <c r="B19" s="15" t="s">
        <v>64</v>
      </c>
      <c r="C19" s="11" t="s">
        <v>508</v>
      </c>
      <c r="D19" s="15" t="s">
        <v>865</v>
      </c>
      <c r="E19" s="16"/>
      <c r="F19" s="13"/>
      <c r="G19" s="17"/>
      <c r="H19" s="17"/>
      <c r="I19" s="17"/>
      <c r="J19" s="25">
        <v>406</v>
      </c>
      <c r="K19" s="25">
        <v>203</v>
      </c>
      <c r="L19" s="17">
        <v>203</v>
      </c>
      <c r="M19" s="15" t="str">
        <f ca="1">_xlfn.XLOOKUP(B19,汇总!C:C,汇总!E:E)</f>
        <v>销售</v>
      </c>
    </row>
    <row r="20" s="1" customFormat="1" spans="1:13">
      <c r="A20" s="9">
        <v>15</v>
      </c>
      <c r="B20" s="15" t="s">
        <v>112</v>
      </c>
      <c r="C20" s="11" t="s">
        <v>476</v>
      </c>
      <c r="D20" s="15" t="s">
        <v>866</v>
      </c>
      <c r="E20" s="16"/>
      <c r="F20" s="13"/>
      <c r="G20" s="17"/>
      <c r="H20" s="17"/>
      <c r="I20" s="17"/>
      <c r="J20" s="25">
        <v>482</v>
      </c>
      <c r="K20" s="25">
        <v>241</v>
      </c>
      <c r="L20" s="17">
        <v>241</v>
      </c>
      <c r="M20" s="15" t="str">
        <f ca="1">_xlfn.XLOOKUP(B20,汇总!C:C,汇总!E:E)</f>
        <v>总装</v>
      </c>
    </row>
    <row r="21" s="1" customFormat="1" spans="1:13">
      <c r="A21" s="9">
        <v>16</v>
      </c>
      <c r="B21" s="15" t="s">
        <v>91</v>
      </c>
      <c r="C21" s="11" t="s">
        <v>477</v>
      </c>
      <c r="D21" s="15" t="s">
        <v>867</v>
      </c>
      <c r="E21" s="16"/>
      <c r="F21" s="13"/>
      <c r="G21" s="17"/>
      <c r="H21" s="17"/>
      <c r="I21" s="17"/>
      <c r="J21" s="25">
        <v>438</v>
      </c>
      <c r="K21" s="25">
        <v>219</v>
      </c>
      <c r="L21" s="17">
        <v>219</v>
      </c>
      <c r="M21" s="15" t="str">
        <f ca="1">_xlfn.XLOOKUP(B21,汇总!C:C,汇总!E:E)</f>
        <v>总装</v>
      </c>
    </row>
    <row r="22" s="1" customFormat="1" spans="1:13">
      <c r="A22" s="9">
        <v>17</v>
      </c>
      <c r="B22" s="15" t="s">
        <v>120</v>
      </c>
      <c r="C22" s="11" t="s">
        <v>481</v>
      </c>
      <c r="D22" s="15" t="s">
        <v>868</v>
      </c>
      <c r="E22" s="16"/>
      <c r="F22" s="13"/>
      <c r="G22" s="17"/>
      <c r="H22" s="17"/>
      <c r="I22" s="17"/>
      <c r="J22" s="25">
        <v>574</v>
      </c>
      <c r="K22" s="25">
        <v>287</v>
      </c>
      <c r="L22" s="17">
        <v>287</v>
      </c>
      <c r="M22" s="15" t="str">
        <f ca="1">_xlfn.XLOOKUP(B22,汇总!C:C,汇总!E:E)</f>
        <v>焊接</v>
      </c>
    </row>
    <row r="23" s="1" customFormat="1" spans="1:13">
      <c r="A23" s="9">
        <v>18</v>
      </c>
      <c r="B23" s="15" t="s">
        <v>75</v>
      </c>
      <c r="C23" s="11" t="s">
        <v>425</v>
      </c>
      <c r="D23" s="15" t="s">
        <v>869</v>
      </c>
      <c r="E23" s="16"/>
      <c r="F23" s="13"/>
      <c r="G23" s="17"/>
      <c r="H23" s="17"/>
      <c r="I23" s="17"/>
      <c r="J23" s="25">
        <v>410</v>
      </c>
      <c r="K23" s="25">
        <v>205</v>
      </c>
      <c r="L23" s="17">
        <v>205</v>
      </c>
      <c r="M23" s="15" t="str">
        <f ca="1">_xlfn.XLOOKUP(B23,汇总!C:C,汇总!E:E)</f>
        <v>一线服务人员</v>
      </c>
    </row>
    <row r="24" s="1" customFormat="1" spans="1:13">
      <c r="A24" s="9">
        <v>19</v>
      </c>
      <c r="B24" s="15" t="s">
        <v>56</v>
      </c>
      <c r="C24" s="11" t="s">
        <v>403</v>
      </c>
      <c r="D24" s="15" t="s">
        <v>870</v>
      </c>
      <c r="E24" s="16"/>
      <c r="F24" s="13"/>
      <c r="G24" s="17"/>
      <c r="H24" s="17"/>
      <c r="I24" s="17"/>
      <c r="J24" s="25">
        <v>430</v>
      </c>
      <c r="K24" s="25">
        <v>215</v>
      </c>
      <c r="L24" s="17">
        <v>215</v>
      </c>
      <c r="M24" s="15" t="str">
        <f ca="1">_xlfn.XLOOKUP(B24,汇总!C:C,汇总!E:E)</f>
        <v>一线服务人员</v>
      </c>
    </row>
    <row r="25" s="1" customFormat="1" spans="1:13">
      <c r="A25" s="9">
        <v>20</v>
      </c>
      <c r="B25" s="15" t="s">
        <v>111</v>
      </c>
      <c r="C25" s="11" t="s">
        <v>467</v>
      </c>
      <c r="D25" s="15" t="s">
        <v>871</v>
      </c>
      <c r="E25" s="16"/>
      <c r="F25" s="13"/>
      <c r="G25" s="17"/>
      <c r="H25" s="17"/>
      <c r="I25" s="17"/>
      <c r="J25" s="25">
        <v>454</v>
      </c>
      <c r="K25" s="25">
        <v>227</v>
      </c>
      <c r="L25" s="17">
        <v>227</v>
      </c>
      <c r="M25" s="15" t="str">
        <f ca="1">_xlfn.XLOOKUP(B25,汇总!C:C,汇总!E:E)</f>
        <v>总装</v>
      </c>
    </row>
    <row r="26" s="1" customFormat="1" spans="1:13">
      <c r="A26" s="9">
        <v>21</v>
      </c>
      <c r="B26" s="15" t="s">
        <v>127</v>
      </c>
      <c r="C26" s="11" t="s">
        <v>492</v>
      </c>
      <c r="D26" s="15" t="s">
        <v>872</v>
      </c>
      <c r="E26" s="16"/>
      <c r="F26" s="13"/>
      <c r="G26" s="17"/>
      <c r="H26" s="17"/>
      <c r="I26" s="17"/>
      <c r="J26" s="25">
        <v>456</v>
      </c>
      <c r="K26" s="25">
        <v>228</v>
      </c>
      <c r="L26" s="17">
        <v>228</v>
      </c>
      <c r="M26" s="15" t="str">
        <f ca="1">_xlfn.XLOOKUP(B26,汇总!C:C,汇总!E:E)</f>
        <v>焊接</v>
      </c>
    </row>
    <row r="27" s="1" customFormat="1" spans="1:13">
      <c r="A27" s="9">
        <v>22</v>
      </c>
      <c r="B27" s="15" t="s">
        <v>110</v>
      </c>
      <c r="C27" s="11" t="s">
        <v>466</v>
      </c>
      <c r="D27" s="15" t="s">
        <v>873</v>
      </c>
      <c r="E27" s="16"/>
      <c r="F27" s="13"/>
      <c r="G27" s="17"/>
      <c r="H27" s="17"/>
      <c r="I27" s="17"/>
      <c r="J27" s="25">
        <v>446</v>
      </c>
      <c r="K27" s="25">
        <v>223</v>
      </c>
      <c r="L27" s="17">
        <v>223</v>
      </c>
      <c r="M27" s="15" t="str">
        <f ca="1">_xlfn.XLOOKUP(B27,汇总!C:C,汇总!E:E)</f>
        <v>总装</v>
      </c>
    </row>
    <row r="28" s="1" customFormat="1" spans="1:13">
      <c r="A28" s="9">
        <v>23</v>
      </c>
      <c r="B28" s="15" t="s">
        <v>103</v>
      </c>
      <c r="C28" s="11" t="s">
        <v>474</v>
      </c>
      <c r="D28" s="15" t="s">
        <v>874</v>
      </c>
      <c r="E28" s="16"/>
      <c r="F28" s="13"/>
      <c r="G28" s="17"/>
      <c r="H28" s="17"/>
      <c r="I28" s="17"/>
      <c r="J28" s="25">
        <v>500</v>
      </c>
      <c r="K28" s="25">
        <v>250</v>
      </c>
      <c r="L28" s="17">
        <v>250</v>
      </c>
      <c r="M28" s="15" t="str">
        <f ca="1">_xlfn.XLOOKUP(B28,汇总!C:C,汇总!E:E)</f>
        <v>总装</v>
      </c>
    </row>
    <row r="29" s="1" customFormat="1" spans="1:13">
      <c r="A29" s="9">
        <v>24</v>
      </c>
      <c r="B29" s="15" t="s">
        <v>116</v>
      </c>
      <c r="C29" s="11" t="s">
        <v>451</v>
      </c>
      <c r="D29" s="15" t="s">
        <v>875</v>
      </c>
      <c r="E29" s="16"/>
      <c r="F29" s="13"/>
      <c r="G29" s="17"/>
      <c r="H29" s="17"/>
      <c r="I29" s="17"/>
      <c r="J29" s="25">
        <v>436</v>
      </c>
      <c r="K29" s="25">
        <v>218</v>
      </c>
      <c r="L29" s="17">
        <v>218</v>
      </c>
      <c r="M29" s="15" t="str">
        <f ca="1">_xlfn.XLOOKUP(B29,汇总!C:C,汇总!E:E)</f>
        <v>发泡</v>
      </c>
    </row>
    <row r="30" s="1" customFormat="1" spans="1:13">
      <c r="A30" s="9">
        <v>25</v>
      </c>
      <c r="B30" s="15" t="s">
        <v>84</v>
      </c>
      <c r="C30" s="477" t="s">
        <v>437</v>
      </c>
      <c r="D30" s="15" t="s">
        <v>876</v>
      </c>
      <c r="E30" s="16"/>
      <c r="F30" s="13"/>
      <c r="G30" s="17"/>
      <c r="H30" s="17"/>
      <c r="I30" s="17"/>
      <c r="J30" s="25">
        <v>368</v>
      </c>
      <c r="K30" s="25">
        <v>184</v>
      </c>
      <c r="L30" s="17">
        <v>184</v>
      </c>
      <c r="M30" s="15" t="str">
        <f ca="1">_xlfn.XLOOKUP(B30,汇总!C:C,汇总!E:E)</f>
        <v>发泡</v>
      </c>
    </row>
    <row r="31" s="1" customFormat="1" spans="1:13">
      <c r="A31" s="9">
        <v>26</v>
      </c>
      <c r="B31" s="15" t="s">
        <v>79</v>
      </c>
      <c r="C31" s="11" t="s">
        <v>367</v>
      </c>
      <c r="D31" s="15" t="s">
        <v>877</v>
      </c>
      <c r="E31" s="16"/>
      <c r="F31" s="13"/>
      <c r="G31" s="17"/>
      <c r="H31" s="17"/>
      <c r="I31" s="17"/>
      <c r="J31" s="25">
        <v>480</v>
      </c>
      <c r="K31" s="25">
        <v>240</v>
      </c>
      <c r="L31" s="17">
        <v>240</v>
      </c>
      <c r="M31" s="15" t="str">
        <f ca="1">_xlfn.XLOOKUP(B31,汇总!C:C,汇总!E:E)</f>
        <v>科室</v>
      </c>
    </row>
    <row r="32" s="1" customFormat="1" spans="1:13">
      <c r="A32" s="9">
        <v>27</v>
      </c>
      <c r="B32" s="15" t="s">
        <v>59</v>
      </c>
      <c r="C32" s="11" t="s">
        <v>490</v>
      </c>
      <c r="D32" s="15" t="s">
        <v>878</v>
      </c>
      <c r="E32" s="16"/>
      <c r="F32" s="13"/>
      <c r="G32" s="17"/>
      <c r="H32" s="17"/>
      <c r="I32" s="17"/>
      <c r="J32" s="25">
        <v>568</v>
      </c>
      <c r="K32" s="25">
        <v>284</v>
      </c>
      <c r="L32" s="17">
        <v>284</v>
      </c>
      <c r="M32" s="15" t="str">
        <f ca="1">_xlfn.XLOOKUP(B32,汇总!C:C,汇总!E:E)</f>
        <v>焊接</v>
      </c>
    </row>
    <row r="33" s="1" customFormat="1" spans="1:13">
      <c r="A33" s="9">
        <v>28</v>
      </c>
      <c r="B33" s="15" t="s">
        <v>102</v>
      </c>
      <c r="C33" s="11" t="s">
        <v>459</v>
      </c>
      <c r="D33" s="15" t="s">
        <v>879</v>
      </c>
      <c r="E33" s="16"/>
      <c r="F33" s="13"/>
      <c r="G33" s="17"/>
      <c r="H33" s="17"/>
      <c r="I33" s="17"/>
      <c r="J33" s="25">
        <v>456</v>
      </c>
      <c r="K33" s="25">
        <v>228</v>
      </c>
      <c r="L33" s="17">
        <v>228</v>
      </c>
      <c r="M33" s="15" t="str">
        <f ca="1">_xlfn.XLOOKUP(B33,汇总!C:C,汇总!E:E)</f>
        <v>总装</v>
      </c>
    </row>
    <row r="34" s="1" customFormat="1" spans="1:13">
      <c r="A34" s="9">
        <v>29</v>
      </c>
      <c r="B34" s="15" t="s">
        <v>117</v>
      </c>
      <c r="C34" s="11" t="s">
        <v>478</v>
      </c>
      <c r="D34" s="15" t="s">
        <v>880</v>
      </c>
      <c r="E34" s="16"/>
      <c r="F34" s="13"/>
      <c r="G34" s="17"/>
      <c r="H34" s="17"/>
      <c r="I34" s="17"/>
      <c r="J34" s="25">
        <v>516</v>
      </c>
      <c r="K34" s="25">
        <v>258</v>
      </c>
      <c r="L34" s="17">
        <v>258</v>
      </c>
      <c r="M34" s="15" t="str">
        <f ca="1">_xlfn.XLOOKUP(B34,汇总!C:C,汇总!E:E)</f>
        <v>焊接</v>
      </c>
    </row>
    <row r="35" s="1" customFormat="1" spans="1:13">
      <c r="A35" s="9">
        <v>30</v>
      </c>
      <c r="B35" s="15" t="s">
        <v>119</v>
      </c>
      <c r="C35" s="11" t="s">
        <v>480</v>
      </c>
      <c r="D35" s="15" t="s">
        <v>881</v>
      </c>
      <c r="E35" s="16"/>
      <c r="F35" s="13"/>
      <c r="G35" s="17"/>
      <c r="H35" s="17"/>
      <c r="I35" s="17"/>
      <c r="J35" s="25">
        <v>632</v>
      </c>
      <c r="K35" s="25">
        <v>316</v>
      </c>
      <c r="L35" s="17">
        <v>316</v>
      </c>
      <c r="M35" s="15" t="str">
        <f ca="1">_xlfn.XLOOKUP(B35,汇总!C:C,汇总!E:E)</f>
        <v>焊接</v>
      </c>
    </row>
    <row r="36" s="1" customFormat="1" spans="1:13">
      <c r="A36" s="9">
        <v>31</v>
      </c>
      <c r="B36" s="15" t="s">
        <v>118</v>
      </c>
      <c r="C36" s="11" t="s">
        <v>479</v>
      </c>
      <c r="D36" s="15" t="s">
        <v>882</v>
      </c>
      <c r="E36" s="16"/>
      <c r="F36" s="13"/>
      <c r="G36" s="17"/>
      <c r="H36" s="17"/>
      <c r="I36" s="17"/>
      <c r="J36" s="25">
        <v>618</v>
      </c>
      <c r="K36" s="25">
        <v>309</v>
      </c>
      <c r="L36" s="17">
        <v>309</v>
      </c>
      <c r="M36" s="15" t="str">
        <f ca="1">_xlfn.XLOOKUP(B36,汇总!C:C,汇总!E:E)</f>
        <v>焊接</v>
      </c>
    </row>
    <row r="37" s="1" customFormat="1" spans="1:13">
      <c r="A37" s="9">
        <v>32</v>
      </c>
      <c r="B37" s="15" t="s">
        <v>100</v>
      </c>
      <c r="C37" s="11" t="s">
        <v>455</v>
      </c>
      <c r="D37" s="15" t="s">
        <v>883</v>
      </c>
      <c r="E37" s="16"/>
      <c r="F37" s="13"/>
      <c r="G37" s="17"/>
      <c r="H37" s="17"/>
      <c r="I37" s="17"/>
      <c r="J37" s="25">
        <v>558</v>
      </c>
      <c r="K37" s="25">
        <v>279</v>
      </c>
      <c r="L37" s="17">
        <v>279</v>
      </c>
      <c r="M37" s="15" t="str">
        <f ca="1">_xlfn.XLOOKUP(B37,汇总!C:C,汇总!E:E)</f>
        <v>总装</v>
      </c>
    </row>
    <row r="38" s="1" customFormat="1" spans="1:13">
      <c r="A38" s="9">
        <v>33</v>
      </c>
      <c r="B38" s="15" t="s">
        <v>62</v>
      </c>
      <c r="C38" s="11" t="s">
        <v>506</v>
      </c>
      <c r="D38" s="15" t="s">
        <v>884</v>
      </c>
      <c r="E38" s="16"/>
      <c r="F38" s="13"/>
      <c r="G38" s="17"/>
      <c r="H38" s="17"/>
      <c r="I38" s="17"/>
      <c r="J38" s="25">
        <v>650</v>
      </c>
      <c r="K38" s="25">
        <v>325</v>
      </c>
      <c r="L38" s="17">
        <v>325</v>
      </c>
      <c r="M38" s="15" t="str">
        <f ca="1">_xlfn.XLOOKUP(B38,汇总!C:C,汇总!E:E)</f>
        <v>销售</v>
      </c>
    </row>
    <row r="39" s="1" customFormat="1" spans="1:13">
      <c r="A39" s="9">
        <v>34</v>
      </c>
      <c r="B39" s="15" t="s">
        <v>60</v>
      </c>
      <c r="C39" s="11" t="s">
        <v>504</v>
      </c>
      <c r="D39" s="15">
        <v>1166461481</v>
      </c>
      <c r="E39" s="16"/>
      <c r="F39" s="13"/>
      <c r="G39" s="17"/>
      <c r="H39" s="17"/>
      <c r="I39" s="17"/>
      <c r="J39" s="25">
        <v>460</v>
      </c>
      <c r="K39" s="25">
        <v>230</v>
      </c>
      <c r="L39" s="17">
        <v>230</v>
      </c>
      <c r="M39" s="15" t="str">
        <f ca="1">_xlfn.XLOOKUP(B39,汇总!C:C,汇总!E:E)</f>
        <v>销售</v>
      </c>
    </row>
    <row r="40" s="1" customFormat="1" spans="1:13">
      <c r="A40" s="9">
        <v>35</v>
      </c>
      <c r="B40" s="15" t="s">
        <v>108</v>
      </c>
      <c r="C40" s="11" t="s">
        <v>464</v>
      </c>
      <c r="D40" s="15" t="s">
        <v>885</v>
      </c>
      <c r="E40" s="16"/>
      <c r="F40" s="13"/>
      <c r="G40" s="17"/>
      <c r="H40" s="17"/>
      <c r="I40" s="17"/>
      <c r="J40" s="25">
        <v>444</v>
      </c>
      <c r="K40" s="25">
        <v>222</v>
      </c>
      <c r="L40" s="17">
        <v>222</v>
      </c>
      <c r="M40" s="15" t="str">
        <f ca="1">_xlfn.XLOOKUP(B40,汇总!C:C,汇总!E:E)</f>
        <v>总装</v>
      </c>
    </row>
    <row r="41" s="1" customFormat="1" spans="1:13">
      <c r="A41" s="9">
        <v>36</v>
      </c>
      <c r="B41" s="15" t="s">
        <v>109</v>
      </c>
      <c r="C41" s="11" t="s">
        <v>465</v>
      </c>
      <c r="D41" s="15" t="s">
        <v>886</v>
      </c>
      <c r="E41" s="16"/>
      <c r="F41" s="13"/>
      <c r="G41" s="17"/>
      <c r="H41" s="17"/>
      <c r="I41" s="17"/>
      <c r="J41" s="25">
        <v>444</v>
      </c>
      <c r="K41" s="25">
        <v>222</v>
      </c>
      <c r="L41" s="17">
        <v>222</v>
      </c>
      <c r="M41" s="15" t="str">
        <f ca="1">_xlfn.XLOOKUP(B41,汇总!C:C,汇总!E:E)</f>
        <v>总装</v>
      </c>
    </row>
    <row r="42" s="1" customFormat="1" spans="1:13">
      <c r="A42" s="9">
        <v>37</v>
      </c>
      <c r="B42" s="15" t="s">
        <v>121</v>
      </c>
      <c r="C42" s="11" t="s">
        <v>482</v>
      </c>
      <c r="D42" s="15" t="s">
        <v>887</v>
      </c>
      <c r="E42" s="16"/>
      <c r="F42" s="13"/>
      <c r="G42" s="17"/>
      <c r="H42" s="17"/>
      <c r="I42" s="17"/>
      <c r="J42" s="25">
        <v>582</v>
      </c>
      <c r="K42" s="25">
        <v>291</v>
      </c>
      <c r="L42" s="17">
        <v>291</v>
      </c>
      <c r="M42" s="15" t="str">
        <f ca="1">_xlfn.XLOOKUP(B42,汇总!C:C,汇总!E:E)</f>
        <v>焊接</v>
      </c>
    </row>
    <row r="43" s="1" customFormat="1" spans="1:13">
      <c r="A43" s="9">
        <v>38</v>
      </c>
      <c r="B43" s="15" t="s">
        <v>123</v>
      </c>
      <c r="C43" s="11" t="s">
        <v>484</v>
      </c>
      <c r="D43" s="478" t="s">
        <v>888</v>
      </c>
      <c r="E43" s="16"/>
      <c r="F43" s="13"/>
      <c r="G43" s="17"/>
      <c r="H43" s="17"/>
      <c r="I43" s="17"/>
      <c r="J43" s="25">
        <v>610</v>
      </c>
      <c r="K43" s="25">
        <v>305</v>
      </c>
      <c r="L43" s="17">
        <v>305</v>
      </c>
      <c r="M43" s="15" t="str">
        <f ca="1">_xlfn.XLOOKUP(B43,汇总!C:C,汇总!E:E)</f>
        <v>焊接</v>
      </c>
    </row>
    <row r="44" s="1" customFormat="1" spans="1:13">
      <c r="A44" s="9">
        <v>39</v>
      </c>
      <c r="B44" s="15" t="s">
        <v>90</v>
      </c>
      <c r="C44" s="11" t="s">
        <v>436</v>
      </c>
      <c r="D44" s="15" t="s">
        <v>889</v>
      </c>
      <c r="E44" s="16"/>
      <c r="F44" s="13"/>
      <c r="G44" s="17"/>
      <c r="H44" s="17"/>
      <c r="I44" s="17"/>
      <c r="J44" s="25">
        <v>422</v>
      </c>
      <c r="K44" s="25">
        <v>211</v>
      </c>
      <c r="L44" s="17">
        <v>211</v>
      </c>
      <c r="M44" s="15" t="str">
        <f ca="1">_xlfn.XLOOKUP(B44,汇总!C:C,汇总!E:E)</f>
        <v>发泡</v>
      </c>
    </row>
    <row r="45" s="1" customFormat="1" spans="1:13">
      <c r="A45" s="9">
        <v>40</v>
      </c>
      <c r="B45" s="15" t="s">
        <v>105</v>
      </c>
      <c r="C45" s="11" t="s">
        <v>456</v>
      </c>
      <c r="D45" s="15" t="s">
        <v>890</v>
      </c>
      <c r="E45" s="16"/>
      <c r="F45" s="13"/>
      <c r="G45" s="17"/>
      <c r="H45" s="17"/>
      <c r="I45" s="17"/>
      <c r="J45" s="25">
        <v>436</v>
      </c>
      <c r="K45" s="25">
        <v>218</v>
      </c>
      <c r="L45" s="17">
        <v>218</v>
      </c>
      <c r="M45" s="15" t="str">
        <f ca="1">_xlfn.XLOOKUP(B45,汇总!C:C,汇总!E:E)</f>
        <v>总装</v>
      </c>
    </row>
    <row r="46" s="1" customFormat="1" spans="1:13">
      <c r="A46" s="9">
        <v>41</v>
      </c>
      <c r="B46" s="15" t="s">
        <v>48</v>
      </c>
      <c r="C46" s="11" t="s">
        <v>352</v>
      </c>
      <c r="D46" s="15" t="s">
        <v>891</v>
      </c>
      <c r="E46" s="16"/>
      <c r="F46" s="13"/>
      <c r="G46" s="17"/>
      <c r="H46" s="17"/>
      <c r="I46" s="17"/>
      <c r="J46" s="25">
        <v>438</v>
      </c>
      <c r="K46" s="25">
        <v>219</v>
      </c>
      <c r="L46" s="17">
        <v>219</v>
      </c>
      <c r="M46" s="15" t="str">
        <f ca="1">_xlfn.XLOOKUP(B46,汇总!C:C,汇总!E:E)</f>
        <v>科室</v>
      </c>
    </row>
    <row r="47" s="1" customFormat="1" spans="1:13">
      <c r="A47" s="9">
        <v>42</v>
      </c>
      <c r="B47" s="15" t="s">
        <v>36</v>
      </c>
      <c r="C47" s="477" t="s">
        <v>361</v>
      </c>
      <c r="D47" s="15">
        <v>1162812815</v>
      </c>
      <c r="E47" s="16"/>
      <c r="F47" s="13"/>
      <c r="G47" s="17"/>
      <c r="H47" s="17"/>
      <c r="I47" s="17"/>
      <c r="J47" s="25">
        <v>580</v>
      </c>
      <c r="K47" s="25">
        <v>290</v>
      </c>
      <c r="L47" s="25">
        <v>290</v>
      </c>
      <c r="M47" s="15" t="str">
        <f ca="1">_xlfn.XLOOKUP(B47,汇总!C:C,汇总!E:E)</f>
        <v>科室</v>
      </c>
    </row>
    <row r="48" s="1" customFormat="1" spans="1:13">
      <c r="A48" s="9">
        <v>43</v>
      </c>
      <c r="B48" s="15" t="s">
        <v>38</v>
      </c>
      <c r="C48" s="11" t="s">
        <v>365</v>
      </c>
      <c r="D48" s="15">
        <v>1166114145</v>
      </c>
      <c r="E48" s="16"/>
      <c r="F48" s="13"/>
      <c r="G48" s="17"/>
      <c r="H48" s="17"/>
      <c r="I48" s="17"/>
      <c r="J48" s="25">
        <v>510</v>
      </c>
      <c r="K48" s="25">
        <v>255</v>
      </c>
      <c r="L48" s="25">
        <v>255</v>
      </c>
      <c r="M48" s="15" t="str">
        <f ca="1">_xlfn.XLOOKUP(B48,汇总!C:C,汇总!E:E)</f>
        <v>科室</v>
      </c>
    </row>
    <row r="49" s="1" customFormat="1" spans="1:13">
      <c r="A49" s="9">
        <v>44</v>
      </c>
      <c r="B49" s="15" t="s">
        <v>34</v>
      </c>
      <c r="C49" s="11" t="s">
        <v>347</v>
      </c>
      <c r="D49" s="15">
        <v>1176420401</v>
      </c>
      <c r="E49" s="16"/>
      <c r="F49" s="18"/>
      <c r="G49" s="17"/>
      <c r="H49" s="17"/>
      <c r="I49" s="17"/>
      <c r="J49" s="25">
        <v>580</v>
      </c>
      <c r="K49" s="25">
        <v>290</v>
      </c>
      <c r="L49" s="25">
        <v>290</v>
      </c>
      <c r="M49" s="15" t="str">
        <f ca="1">_xlfn.XLOOKUP(B49,汇总!C:C,汇总!E:E)</f>
        <v>科室</v>
      </c>
    </row>
    <row r="50" s="1" customFormat="1" spans="1:13">
      <c r="A50" s="9">
        <v>46</v>
      </c>
      <c r="B50" s="15" t="s">
        <v>57</v>
      </c>
      <c r="C50" s="11" t="s">
        <v>404</v>
      </c>
      <c r="D50" s="478" t="s">
        <v>892</v>
      </c>
      <c r="E50" s="16"/>
      <c r="F50" s="18"/>
      <c r="G50" s="17"/>
      <c r="H50" s="17"/>
      <c r="I50" s="17"/>
      <c r="J50" s="25">
        <v>410</v>
      </c>
      <c r="K50" s="25">
        <v>205</v>
      </c>
      <c r="L50" s="25">
        <v>205</v>
      </c>
      <c r="M50" s="15" t="str">
        <f ca="1">_xlfn.XLOOKUP(B50,汇总!C:C,汇总!E:E)</f>
        <v>一线服务人员</v>
      </c>
    </row>
    <row r="51" s="1" customFormat="1" spans="1:13">
      <c r="A51" s="9"/>
      <c r="B51" s="19" t="s">
        <v>14</v>
      </c>
      <c r="C51" s="19"/>
      <c r="D51" s="19" t="s">
        <v>893</v>
      </c>
      <c r="E51" s="19"/>
      <c r="F51" s="20">
        <f>SUM(F6:F50)</f>
        <v>0</v>
      </c>
      <c r="G51" s="20">
        <f t="shared" ref="G51:L51" si="0">SUM(G6:G50)</f>
        <v>0</v>
      </c>
      <c r="H51" s="20">
        <f t="shared" si="0"/>
        <v>0</v>
      </c>
      <c r="I51" s="20">
        <f t="shared" si="0"/>
        <v>0</v>
      </c>
      <c r="J51" s="20">
        <f t="shared" si="0"/>
        <v>24606</v>
      </c>
      <c r="K51" s="20">
        <f t="shared" si="0"/>
        <v>12303</v>
      </c>
      <c r="L51" s="27">
        <f t="shared" si="0"/>
        <v>12303</v>
      </c>
      <c r="M51" s="15">
        <f ca="1">_xlfn.XLOOKUP(B51,汇总!C:C,汇总!E:E)</f>
        <v>0</v>
      </c>
    </row>
  </sheetData>
  <mergeCells count="11">
    <mergeCell ref="G2:M2"/>
    <mergeCell ref="A3:M3"/>
    <mergeCell ref="G4:I4"/>
    <mergeCell ref="J4:L4"/>
    <mergeCell ref="A4:A5"/>
    <mergeCell ref="B4:B5"/>
    <mergeCell ref="C4:C5"/>
    <mergeCell ref="D4:D5"/>
    <mergeCell ref="E4:E5"/>
    <mergeCell ref="F4:F5"/>
    <mergeCell ref="M4:M5"/>
  </mergeCells>
  <pageMargins left="0.75" right="0.75" top="1" bottom="1" header="0.5" footer="0.5"/>
  <pageSetup paperSize="9" orientation="portrait"/>
  <headerFooter/>
  <ignoredErrors>
    <ignoredError sqref="C6:D50" numberStoredAsText="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3"/>
  <sheetViews>
    <sheetView workbookViewId="0">
      <pane xSplit="2" ySplit="2" topLeftCell="C35" activePane="bottomRight" state="frozen"/>
      <selection/>
      <selection pane="topRight"/>
      <selection pane="bottomLeft"/>
      <selection pane="bottomRight" activeCell="J9" sqref="J9"/>
    </sheetView>
  </sheetViews>
  <sheetFormatPr defaultColWidth="9" defaultRowHeight="19" customHeight="1"/>
  <cols>
    <col min="1" max="1" width="9" style="423"/>
    <col min="2" max="2" width="11.375" style="423" customWidth="1"/>
    <col min="3" max="3" width="18.625" style="423" customWidth="1"/>
    <col min="4" max="4" width="18" style="423" customWidth="1"/>
    <col min="5" max="5" width="13.125" style="423" customWidth="1"/>
    <col min="6" max="6" width="11.625" style="424"/>
    <col min="7" max="7" width="23.625" style="425" customWidth="1"/>
    <col min="8" max="8" width="0.75" style="425" customWidth="1"/>
    <col min="9" max="9" width="21.25" style="423" customWidth="1"/>
    <col min="10" max="10" width="10.5" style="424" customWidth="1"/>
    <col min="11" max="11" width="14.75" style="424" customWidth="1"/>
    <col min="12" max="12" width="11.125" style="424"/>
    <col min="13" max="13" width="9" style="424"/>
    <col min="14" max="14" width="10.125" style="424"/>
    <col min="15" max="15" width="12.25" style="425" customWidth="1"/>
    <col min="16" max="16384" width="9" style="425"/>
  </cols>
  <sheetData>
    <row r="1" customHeight="1" spans="1:14">
      <c r="A1" s="426" t="s">
        <v>280</v>
      </c>
      <c r="B1" s="426"/>
      <c r="C1" s="426"/>
      <c r="D1" s="426"/>
      <c r="E1" s="426"/>
      <c r="F1" s="427"/>
      <c r="G1" s="426"/>
      <c r="H1" s="428"/>
      <c r="I1" s="426" t="s">
        <v>281</v>
      </c>
      <c r="J1" s="432"/>
      <c r="K1" s="432"/>
      <c r="L1" s="432"/>
      <c r="M1" s="432"/>
      <c r="N1" s="432"/>
    </row>
    <row r="2" customHeight="1" spans="1:14">
      <c r="A2" s="426" t="s">
        <v>0</v>
      </c>
      <c r="B2" s="426" t="s">
        <v>282</v>
      </c>
      <c r="C2" s="426" t="s">
        <v>1</v>
      </c>
      <c r="D2" s="426" t="s">
        <v>283</v>
      </c>
      <c r="E2" s="426" t="s">
        <v>284</v>
      </c>
      <c r="F2" s="427" t="s">
        <v>285</v>
      </c>
      <c r="G2" s="426" t="s">
        <v>286</v>
      </c>
      <c r="H2" s="428"/>
      <c r="I2" s="426" t="s">
        <v>287</v>
      </c>
      <c r="J2" s="432" t="s">
        <v>288</v>
      </c>
      <c r="K2" s="432" t="s">
        <v>289</v>
      </c>
      <c r="L2" s="432" t="s">
        <v>290</v>
      </c>
      <c r="M2" s="432"/>
      <c r="N2" s="432" t="s">
        <v>14</v>
      </c>
    </row>
    <row r="3" customHeight="1" spans="1:14">
      <c r="A3" s="423">
        <f>IF(D3="","",COUNTA($D$3:D3))</f>
        <v>1</v>
      </c>
      <c r="B3" s="423" t="s">
        <v>291</v>
      </c>
      <c r="C3" s="423" t="s">
        <v>16</v>
      </c>
      <c r="D3" s="423" t="s">
        <v>8</v>
      </c>
      <c r="E3" s="423" t="s">
        <v>27</v>
      </c>
      <c r="F3" s="31">
        <f ca="1">SUMIFS(汇总!$H:$H,汇总!$F:$F,$E3,汇总!$E:$E,$C3)</f>
        <v>127610.68</v>
      </c>
      <c r="H3" s="429"/>
      <c r="I3" s="423" t="s">
        <v>35</v>
      </c>
      <c r="J3" s="424">
        <f ca="1">SUMIFS($F:$F,$E:$E,$I3,$D:$D,"工资")</f>
        <v>184010.77</v>
      </c>
      <c r="K3" s="424">
        <f ca="1">SUMIFS($F:$F,$E:$E,$I3,$D:$D,"五险")</f>
        <v>55531.96</v>
      </c>
      <c r="L3" s="424">
        <f ca="1">SUMIFS($F:$F,$E:$E,$I3,$D:$D,"服务费")</f>
        <v>8550</v>
      </c>
      <c r="N3" s="424">
        <f ca="1" t="shared" ref="N3:N8" si="0">SUM(J3:M3)</f>
        <v>248092.73</v>
      </c>
    </row>
    <row r="4" customHeight="1" spans="1:14">
      <c r="A4" s="423">
        <f>IF(D4="","",COUNTA($D$3:D4))</f>
        <v>2</v>
      </c>
      <c r="B4" s="423" t="s">
        <v>291</v>
      </c>
      <c r="C4" s="423" t="s">
        <v>17</v>
      </c>
      <c r="D4" s="423" t="s">
        <v>8</v>
      </c>
      <c r="E4" s="423" t="s">
        <v>27</v>
      </c>
      <c r="F4" s="31">
        <f ca="1">SUMIFS(汇总!$H:$H,汇总!$F:$F,$E4,汇总!$E:$E,$C4)</f>
        <v>0</v>
      </c>
      <c r="H4" s="429"/>
      <c r="I4" s="423" t="s">
        <v>37</v>
      </c>
      <c r="J4" s="424">
        <f ca="1">SUMIFS($F:$F,$E:$E,$I4,$D:$D,"工资")</f>
        <v>85070.67</v>
      </c>
      <c r="K4" s="424">
        <f ca="1">SUMIFS($F:$F,$E:$E,$I4,$D:$D,"五险")</f>
        <v>31168.26</v>
      </c>
      <c r="L4" s="424">
        <f ca="1">SUMIFS($F:$F,$E:$E,$I4,$D:$D,"服务费")</f>
        <v>6600</v>
      </c>
      <c r="N4" s="424">
        <f ca="1" t="shared" si="0"/>
        <v>122838.93</v>
      </c>
    </row>
    <row r="5" customHeight="1" spans="1:14">
      <c r="A5" s="423">
        <f>IF(D5="","",COUNTA($D$3:D5))</f>
        <v>3</v>
      </c>
      <c r="B5" s="423" t="s">
        <v>291</v>
      </c>
      <c r="C5" s="423" t="s">
        <v>18</v>
      </c>
      <c r="D5" s="423" t="s">
        <v>8</v>
      </c>
      <c r="E5" s="423" t="s">
        <v>27</v>
      </c>
      <c r="F5" s="31">
        <f ca="1">SUMIFS(汇总!$H:$H,汇总!$F:$F,$E5,汇总!$E:$E,$C5)</f>
        <v>37784.7</v>
      </c>
      <c r="H5" s="429"/>
      <c r="I5" s="423" t="s">
        <v>39</v>
      </c>
      <c r="J5" s="424">
        <f ca="1">SUMIFS($F:$F,$E:$E,$I5,$D:$D,"工资")</f>
        <v>783.93</v>
      </c>
      <c r="K5" s="424">
        <f ca="1">SUMIFS($F:$F,$E:$E,$I5,$D:$D,"五险")</f>
        <v>7744.881</v>
      </c>
      <c r="L5" s="424">
        <f ca="1">SUMIFS($F:$F,$E:$E,$I5,$D:$D,"服务费")</f>
        <v>480</v>
      </c>
      <c r="N5" s="424">
        <f ca="1" t="shared" si="0"/>
        <v>9008.811</v>
      </c>
    </row>
    <row r="6" customHeight="1" spans="1:14">
      <c r="A6" s="423">
        <f>IF(D6="","",COUNTA($D$3:D6))</f>
        <v>4</v>
      </c>
      <c r="B6" s="423" t="s">
        <v>292</v>
      </c>
      <c r="C6" s="423" t="s">
        <v>19</v>
      </c>
      <c r="D6" s="423" t="s">
        <v>8</v>
      </c>
      <c r="E6" s="423" t="s">
        <v>27</v>
      </c>
      <c r="F6" s="31">
        <f ca="1">SUMIFS(汇总!$H:$H,汇总!$F:$F,$E6,汇总!$E:$E,$C6)</f>
        <v>95553.68</v>
      </c>
      <c r="H6" s="429"/>
      <c r="I6" s="423" t="s">
        <v>41</v>
      </c>
      <c r="J6" s="424">
        <f ca="1">SUMIFS($F:$F,$E:$E,$I6,$D:$D,"工资")</f>
        <v>11575.22</v>
      </c>
      <c r="K6" s="424">
        <f ca="1">SUMIFS($F:$F,$E:$E,$I6,$D:$D,"五险")</f>
        <v>1154.55</v>
      </c>
      <c r="L6" s="424">
        <f ca="1">SUMIFS($F:$F,$E:$E,$I6,$D:$D,"服务费")</f>
        <v>300</v>
      </c>
      <c r="N6" s="424">
        <f ca="1" t="shared" si="0"/>
        <v>13029.77</v>
      </c>
    </row>
    <row r="7" customHeight="1" spans="1:14">
      <c r="A7" s="423">
        <f>IF(D7="","",COUNTA($D$3:D7))</f>
        <v>5</v>
      </c>
      <c r="B7" s="423" t="s">
        <v>292</v>
      </c>
      <c r="C7" s="423" t="s">
        <v>20</v>
      </c>
      <c r="D7" s="423" t="s">
        <v>8</v>
      </c>
      <c r="E7" s="423" t="s">
        <v>27</v>
      </c>
      <c r="F7" s="31">
        <f ca="1">SUMIFS(汇总!$H:$H,汇总!$F:$F,$E7,汇总!$E:$E,$C7)</f>
        <v>67907.81</v>
      </c>
      <c r="H7" s="429"/>
      <c r="I7" s="423" t="s">
        <v>43</v>
      </c>
      <c r="J7" s="424">
        <f ca="1">SUMIFS($F:$F,$E:$E,$I7,$D:$D,"工资")</f>
        <v>0</v>
      </c>
      <c r="K7" s="424">
        <f ca="1">SUMIFS($F:$F,$E:$E,$I7,$D:$D,"五险")</f>
        <v>29015.88</v>
      </c>
      <c r="L7" s="424">
        <f ca="1">SUMIFS($F:$F,$E:$E,$I7,$D:$D,"服务费")</f>
        <v>1500</v>
      </c>
      <c r="N7" s="424">
        <f ca="1" t="shared" si="0"/>
        <v>30515.88</v>
      </c>
    </row>
    <row r="8" customHeight="1" spans="1:14">
      <c r="A8" s="423">
        <f>IF(D8="","",COUNTA($D$3:D8))</f>
        <v>6</v>
      </c>
      <c r="B8" s="423" t="s">
        <v>292</v>
      </c>
      <c r="C8" s="423" t="s">
        <v>21</v>
      </c>
      <c r="D8" s="423" t="s">
        <v>8</v>
      </c>
      <c r="E8" s="423" t="s">
        <v>27</v>
      </c>
      <c r="F8" s="31">
        <f ca="1">SUMIFS(汇总!$H:$H,汇总!$F:$F,$E8,汇总!$E:$E,$C8)-F10</f>
        <v>121889.03</v>
      </c>
      <c r="H8" s="429"/>
      <c r="I8" s="423" t="s">
        <v>45</v>
      </c>
      <c r="J8" s="424">
        <f ca="1">SUMIFS($F:$F,$E:$E,$I8,$D:$D,"工资")</f>
        <v>52341.8</v>
      </c>
      <c r="K8" s="424">
        <f ca="1">SUMIFS($F:$F,$E:$E,$I8,$D:$D,"五险")</f>
        <v>16094.28</v>
      </c>
      <c r="L8" s="424">
        <f ca="1">SUMIFS($F:$F,$E:$E,$I8,$D:$D,"服务费")</f>
        <v>2700</v>
      </c>
      <c r="N8" s="424">
        <f ca="1" t="shared" si="0"/>
        <v>71136.08</v>
      </c>
    </row>
    <row r="9" customHeight="1" spans="1:12">
      <c r="A9" s="423">
        <f>IF(D9="","",COUNTA($D$3:D9))</f>
        <v>7</v>
      </c>
      <c r="B9" s="423" t="s">
        <v>292</v>
      </c>
      <c r="C9" s="423" t="s">
        <v>22</v>
      </c>
      <c r="D9" s="423" t="s">
        <v>8</v>
      </c>
      <c r="E9" s="423" t="s">
        <v>27</v>
      </c>
      <c r="F9" s="31">
        <f ca="1">SUMIFS(汇总!$H:$H,汇总!$F:$F,$E9,汇总!$E:$E,$C9)</f>
        <v>55847.34</v>
      </c>
      <c r="H9" s="429"/>
      <c r="I9" s="423" t="s">
        <v>293</v>
      </c>
      <c r="J9" s="424">
        <f ca="1">SUMIFS($F:$F,$E:$E,$I9,$D:$D,"工资")</f>
        <v>0</v>
      </c>
      <c r="K9" s="424">
        <f ca="1">SUMIFS($F:$F,$E:$E,$I9,$D:$D,"五险")</f>
        <v>0</v>
      </c>
      <c r="L9" s="424">
        <f ca="1">SUMIFS($F:$F,$E:$E,$I9,$D:$D,"服务费")</f>
        <v>0</v>
      </c>
    </row>
    <row r="10" customHeight="1" spans="1:8">
      <c r="A10" s="423">
        <f>IF(D10="","",COUNTA($D$3:D10))</f>
        <v>8</v>
      </c>
      <c r="B10" s="423" t="s">
        <v>140</v>
      </c>
      <c r="C10" s="423" t="s">
        <v>21</v>
      </c>
      <c r="D10" s="423" t="s">
        <v>8</v>
      </c>
      <c r="E10" s="423" t="s">
        <v>27</v>
      </c>
      <c r="F10" s="31">
        <f ca="1">SUMIFS(汇总!$H:$H,汇总!$F:$F,$E10,汇总!$E:$E,$C10,汇总!$B:$B,$B10)</f>
        <v>6014.6</v>
      </c>
      <c r="H10" s="429"/>
    </row>
    <row r="11" customHeight="1" spans="1:15">
      <c r="A11" s="423">
        <f>IF(D11="","",COUNTA($D$3:D11))</f>
        <v>9</v>
      </c>
      <c r="B11" s="423" t="s">
        <v>185</v>
      </c>
      <c r="C11" s="423" t="s">
        <v>22</v>
      </c>
      <c r="D11" s="423" t="s">
        <v>8</v>
      </c>
      <c r="E11" s="423" t="s">
        <v>35</v>
      </c>
      <c r="F11" s="31">
        <f ca="1">SUMIFS(汇总!$H:$H,汇总!$B:$B,$B11,汇总!$E:$E,$C11,汇总!$F:$F,$E11)</f>
        <v>17932.24</v>
      </c>
      <c r="H11" s="429"/>
      <c r="I11" s="426" t="s">
        <v>14</v>
      </c>
      <c r="J11" s="433">
        <f ca="1">SUM(J3:J10)</f>
        <v>333782.39</v>
      </c>
      <c r="K11" s="433">
        <f ca="1">SUM(K3:K10)</f>
        <v>140709.811</v>
      </c>
      <c r="L11" s="433">
        <f ca="1">SUM(L3:L10)</f>
        <v>20130</v>
      </c>
      <c r="M11" s="433">
        <f>SUM(M3:M10)</f>
        <v>0</v>
      </c>
      <c r="N11" s="433">
        <f ca="1">SUM(N3:N10)</f>
        <v>494622.201</v>
      </c>
      <c r="O11" s="422" t="b">
        <f ca="1">F48-SUMIFS($F:$F,$E:$E,$E$5)=N11</f>
        <v>1</v>
      </c>
    </row>
    <row r="12" customHeight="1" spans="1:8">
      <c r="A12" s="423">
        <f>IF(D12="","",COUNTA($D$3:D12))</f>
        <v>10</v>
      </c>
      <c r="B12" s="423" t="s">
        <v>185</v>
      </c>
      <c r="C12" s="423" t="s">
        <v>273</v>
      </c>
      <c r="D12" s="423" t="s">
        <v>8</v>
      </c>
      <c r="E12" s="423" t="s">
        <v>35</v>
      </c>
      <c r="F12" s="31">
        <f ca="1">SUMIFS(汇总!$H:$H,汇总!$B:$B,$B12,汇总!$F:$F,$E12)-F11</f>
        <v>147506.46</v>
      </c>
      <c r="H12" s="429"/>
    </row>
    <row r="13" customHeight="1" spans="1:8">
      <c r="A13" s="423">
        <f>IF(D13="","",COUNTA($D$3:D13))</f>
        <v>11</v>
      </c>
      <c r="B13" s="423" t="s">
        <v>185</v>
      </c>
      <c r="C13" s="423" t="s">
        <v>22</v>
      </c>
      <c r="D13" s="423" t="s">
        <v>8</v>
      </c>
      <c r="E13" s="423" t="s">
        <v>37</v>
      </c>
      <c r="F13" s="31">
        <f ca="1">SUMIFS(汇总!$H:$H,汇总!$B:$B,$B13,汇总!$E:$E,$C13,汇总!$F:$F,$E13)</f>
        <v>0</v>
      </c>
      <c r="H13" s="429"/>
    </row>
    <row r="14" customHeight="1" spans="1:8">
      <c r="A14" s="423">
        <f>IF(D14="","",COUNTA($D$3:D14))</f>
        <v>12</v>
      </c>
      <c r="B14" s="423" t="s">
        <v>185</v>
      </c>
      <c r="C14" s="423" t="s">
        <v>273</v>
      </c>
      <c r="D14" s="423" t="s">
        <v>8</v>
      </c>
      <c r="E14" s="423" t="s">
        <v>37</v>
      </c>
      <c r="F14" s="31">
        <f ca="1">SUMIFS(汇总!$H:$H,汇总!$B:$B,$B14,汇总!$F:$F,$E14)-F13</f>
        <v>78028.85</v>
      </c>
      <c r="H14" s="429"/>
    </row>
    <row r="15" customHeight="1" spans="1:8">
      <c r="A15" s="423">
        <f>IF(D15="","",COUNTA($D$3:D15))</f>
        <v>13</v>
      </c>
      <c r="B15" s="423" t="s">
        <v>185</v>
      </c>
      <c r="C15" s="423" t="s">
        <v>22</v>
      </c>
      <c r="D15" s="423" t="s">
        <v>8</v>
      </c>
      <c r="E15" s="423" t="s">
        <v>39</v>
      </c>
      <c r="F15" s="31">
        <f ca="1">SUMIFS(汇总!$H:$H,汇总!$B:$B,$B15,汇总!$E:$E,$C15,汇总!$F:$F,$E15)</f>
        <v>0</v>
      </c>
      <c r="H15" s="429"/>
    </row>
    <row r="16" customHeight="1" spans="1:8">
      <c r="A16" s="423">
        <f>IF(D16="","",COUNTA($D$3:D16))</f>
        <v>14</v>
      </c>
      <c r="B16" s="423" t="s">
        <v>185</v>
      </c>
      <c r="C16" s="423" t="s">
        <v>273</v>
      </c>
      <c r="D16" s="423" t="s">
        <v>8</v>
      </c>
      <c r="E16" s="423" t="s">
        <v>39</v>
      </c>
      <c r="F16" s="31">
        <f ca="1">SUMIFS(汇总!$H:$H,汇总!$B:$B,$B16,汇总!$F:$F,$E16)-F15</f>
        <v>783.93</v>
      </c>
      <c r="H16" s="429"/>
    </row>
    <row r="17" customHeight="1" spans="1:8">
      <c r="A17" s="423">
        <f>IF(D17="","",COUNTA($D$3:D17))</f>
        <v>15</v>
      </c>
      <c r="B17" s="423" t="s">
        <v>185</v>
      </c>
      <c r="C17" s="423" t="s">
        <v>22</v>
      </c>
      <c r="D17" s="423" t="s">
        <v>8</v>
      </c>
      <c r="E17" s="423" t="s">
        <v>41</v>
      </c>
      <c r="F17" s="31">
        <f ca="1">SUMIFS(汇总!$H:$H,汇总!$B:$B,$B17,汇总!$E:$E,$C17,汇总!$F:$F,$E17)</f>
        <v>0</v>
      </c>
      <c r="H17" s="429"/>
    </row>
    <row r="18" customHeight="1" spans="1:8">
      <c r="A18" s="423">
        <f>IF(D18="","",COUNTA($D$3:D18))</f>
        <v>16</v>
      </c>
      <c r="B18" s="423" t="s">
        <v>185</v>
      </c>
      <c r="C18" s="423" t="s">
        <v>273</v>
      </c>
      <c r="D18" s="423" t="s">
        <v>8</v>
      </c>
      <c r="E18" s="423" t="s">
        <v>41</v>
      </c>
      <c r="F18" s="31">
        <f ca="1">SUMIFS(汇总!$H:$H,汇总!$B:$B,$B18,汇总!$F:$F,$E18)-F17</f>
        <v>6362.22</v>
      </c>
      <c r="H18" s="429"/>
    </row>
    <row r="19" customHeight="1" spans="1:8">
      <c r="A19" s="423">
        <f>IF(D19="","",COUNTA($D$3:D19))</f>
        <v>17</v>
      </c>
      <c r="B19" s="423" t="s">
        <v>185</v>
      </c>
      <c r="C19" s="423" t="s">
        <v>273</v>
      </c>
      <c r="D19" s="423" t="s">
        <v>8</v>
      </c>
      <c r="E19" s="423" t="s">
        <v>294</v>
      </c>
      <c r="F19" s="31">
        <f ca="1">SUMIFS(汇总!$H:$H,汇总!$B:$B,$B19,汇总!$F:$F,$E19)</f>
        <v>0</v>
      </c>
      <c r="H19" s="429"/>
    </row>
    <row r="20" customHeight="1" spans="1:8">
      <c r="A20" s="423">
        <f>IF(D20="","",COUNTA($D$3:D20))</f>
        <v>18</v>
      </c>
      <c r="B20" s="423" t="s">
        <v>143</v>
      </c>
      <c r="C20" s="423" t="s">
        <v>273</v>
      </c>
      <c r="D20" s="423" t="s">
        <v>8</v>
      </c>
      <c r="E20" s="423" t="s">
        <v>35</v>
      </c>
      <c r="F20" s="31">
        <f ca="1">SUMIFS(汇总!$H:$H,汇总!$B:$B,$B20,汇总!$F:$F,$E20)</f>
        <v>18572.07</v>
      </c>
      <c r="H20" s="429"/>
    </row>
    <row r="21" customHeight="1" spans="1:8">
      <c r="A21" s="423">
        <f>IF(D21="","",COUNTA($D$3:D21))</f>
        <v>19</v>
      </c>
      <c r="B21" s="423" t="s">
        <v>143</v>
      </c>
      <c r="C21" s="423" t="s">
        <v>273</v>
      </c>
      <c r="D21" s="423" t="s">
        <v>8</v>
      </c>
      <c r="E21" s="423" t="s">
        <v>37</v>
      </c>
      <c r="F21" s="31">
        <f ca="1">SUMIFS(汇总!$H:$H,汇总!$B:$B,$B21,汇总!$F:$F,$E21)</f>
        <v>7041.82</v>
      </c>
      <c r="H21" s="429"/>
    </row>
    <row r="22" customHeight="1" spans="1:8">
      <c r="A22" s="423">
        <f>IF(D22="","",COUNTA($D$3:D22))</f>
        <v>20</v>
      </c>
      <c r="B22" s="423" t="s">
        <v>143</v>
      </c>
      <c r="C22" s="423" t="s">
        <v>273</v>
      </c>
      <c r="D22" s="423" t="s">
        <v>8</v>
      </c>
      <c r="E22" s="423" t="s">
        <v>39</v>
      </c>
      <c r="F22" s="31">
        <f ca="1">SUMIFS(汇总!$H:$H,汇总!$B:$B,$B22,汇总!$F:$F,$E22)</f>
        <v>0</v>
      </c>
      <c r="H22" s="429"/>
    </row>
    <row r="23" customHeight="1" spans="1:8">
      <c r="A23" s="423">
        <f>IF(D23="","",COUNTA($D$3:D23))</f>
        <v>21</v>
      </c>
      <c r="B23" s="423" t="s">
        <v>143</v>
      </c>
      <c r="C23" s="423" t="s">
        <v>273</v>
      </c>
      <c r="D23" s="423" t="s">
        <v>8</v>
      </c>
      <c r="E23" s="423" t="s">
        <v>41</v>
      </c>
      <c r="F23" s="31">
        <f ca="1">SUMIFS(汇总!$H:$H,汇总!$B:$B,$B23,汇总!$F:$F,$E23)</f>
        <v>5213</v>
      </c>
      <c r="H23" s="429"/>
    </row>
    <row r="24" customHeight="1" spans="1:8">
      <c r="A24" s="423">
        <f>IF(D24="","",COUNTA($D$3:D24))</f>
        <v>22</v>
      </c>
      <c r="B24" s="423" t="s">
        <v>143</v>
      </c>
      <c r="C24" s="423" t="s">
        <v>273</v>
      </c>
      <c r="D24" s="423" t="s">
        <v>8</v>
      </c>
      <c r="E24" s="423" t="s">
        <v>294</v>
      </c>
      <c r="F24" s="31">
        <f ca="1">SUMIFS(汇总!$H:$H,汇总!$B:$B,$B24,汇总!$F:$F,$E24)</f>
        <v>0</v>
      </c>
      <c r="H24" s="429"/>
    </row>
    <row r="25" s="422" customFormat="1" customHeight="1" spans="1:14">
      <c r="A25" s="423">
        <f>IF(D25="","",COUNTA($D$3:D25))</f>
        <v>23</v>
      </c>
      <c r="B25" s="423" t="s">
        <v>143</v>
      </c>
      <c r="C25" s="423" t="s">
        <v>273</v>
      </c>
      <c r="D25" s="423" t="s">
        <v>8</v>
      </c>
      <c r="E25" s="423" t="s">
        <v>45</v>
      </c>
      <c r="F25" s="31">
        <f ca="1">SUMIFS(汇总!$H:$H,汇总!$B:$B,$B25,汇总!$F:$F,$E25)</f>
        <v>52341.8</v>
      </c>
      <c r="G25" s="425"/>
      <c r="H25" s="430"/>
      <c r="I25" s="426"/>
      <c r="J25" s="433"/>
      <c r="K25" s="433"/>
      <c r="L25" s="433"/>
      <c r="M25" s="433"/>
      <c r="N25" s="433"/>
    </row>
    <row r="26" customHeight="1" spans="1:8">
      <c r="A26" s="423">
        <f>IF(D26="","",COUNTA($D$3:D26))</f>
        <v>24</v>
      </c>
      <c r="B26" s="423" t="s">
        <v>143</v>
      </c>
      <c r="C26" s="423" t="s">
        <v>273</v>
      </c>
      <c r="D26" s="423" t="s">
        <v>8</v>
      </c>
      <c r="F26" s="31"/>
      <c r="H26" s="429"/>
    </row>
    <row r="27" customHeight="1" spans="1:8">
      <c r="A27" s="423">
        <f>IF(D27="","",COUNTA($D$3:D27))</f>
        <v>25</v>
      </c>
      <c r="B27" s="426"/>
      <c r="C27" s="426"/>
      <c r="D27" s="426" t="s">
        <v>295</v>
      </c>
      <c r="E27" s="426"/>
      <c r="F27" s="431">
        <f ca="1">SUM($F$3:$F$26)</f>
        <v>846390.23</v>
      </c>
      <c r="G27" s="422" t="e">
        <f ca="1">汇总!H219-汇总!H218=F27</f>
        <v>#N/A</v>
      </c>
      <c r="H27" s="429"/>
    </row>
    <row r="28" customHeight="1" spans="2:8">
      <c r="B28" s="426"/>
      <c r="C28" s="426"/>
      <c r="D28" s="423" t="s">
        <v>296</v>
      </c>
      <c r="F28" s="31">
        <f ca="1">SUMIFS(汇总!$H:$H,汇总!$E:$E,"发泡")</f>
        <v>442183.42</v>
      </c>
      <c r="G28" s="422"/>
      <c r="H28" s="429"/>
    </row>
    <row r="29" customHeight="1" spans="1:8">
      <c r="A29" s="423">
        <f>IF(D29="","",COUNTA($D$3:D29))</f>
        <v>27</v>
      </c>
      <c r="D29" s="423" t="s">
        <v>297</v>
      </c>
      <c r="E29" s="423" t="s">
        <v>27</v>
      </c>
      <c r="F29" s="31">
        <f ca="1" t="array" ref="F29">SUM(SUMIFS(OFFSET(五险!P:P,,{0,3,5,7}),五险!$AM:$AM,$E29))</f>
        <v>0</v>
      </c>
      <c r="G29" s="425" t="b">
        <f ca="1">F29+F37=汇总!Y26</f>
        <v>1</v>
      </c>
      <c r="H29" s="429"/>
    </row>
    <row r="30" customHeight="1" spans="1:8">
      <c r="A30" s="423">
        <f>IF(D30="","",COUNTA($D$3:D30))</f>
        <v>28</v>
      </c>
      <c r="D30" s="423" t="s">
        <v>297</v>
      </c>
      <c r="E30" s="423" t="s">
        <v>35</v>
      </c>
      <c r="F30" s="31">
        <f ca="1" t="array" ref="F30">SUM(SUMIFS(OFFSET(五险!P:P,,{0,3,5,7}),五险!$AM:$AM,$E30))</f>
        <v>55531.96</v>
      </c>
      <c r="G30" s="425" t="b">
        <f ca="1">F30=汇总!Y27</f>
        <v>0</v>
      </c>
      <c r="H30" s="429"/>
    </row>
    <row r="31" customHeight="1" spans="1:8">
      <c r="A31" s="423">
        <f>IF(D31="","",COUNTA($D$3:D31))</f>
        <v>29</v>
      </c>
      <c r="D31" s="423" t="s">
        <v>297</v>
      </c>
      <c r="E31" s="423" t="s">
        <v>37</v>
      </c>
      <c r="F31" s="31">
        <f ca="1" t="array" ref="F31">SUM(SUMIFS(OFFSET(五险!P:P,,{0,3,5,7}),五险!$AM:$AM,$E31))</f>
        <v>31168.26</v>
      </c>
      <c r="G31" s="425" t="b">
        <f ca="1">F31=汇总!Y28</f>
        <v>0</v>
      </c>
      <c r="H31" s="429"/>
    </row>
    <row r="32" customHeight="1" spans="1:8">
      <c r="A32" s="423">
        <f>IF(D32="","",COUNTA($D$3:D32))</f>
        <v>30</v>
      </c>
      <c r="D32" s="423" t="s">
        <v>297</v>
      </c>
      <c r="E32" s="423" t="s">
        <v>39</v>
      </c>
      <c r="F32" s="31">
        <f ca="1" t="array" ref="F32">SUM(SUMIFS(OFFSET(五险!P:P,,{0,3,5,7}),五险!$AM:$AM,$E32))</f>
        <v>7744.881</v>
      </c>
      <c r="G32" s="425" t="b">
        <f ca="1">F32=汇总!Y29</f>
        <v>0</v>
      </c>
      <c r="H32" s="429"/>
    </row>
    <row r="33" customHeight="1" spans="1:8">
      <c r="A33" s="423">
        <f>IF(D33="","",COUNTA($D$3:D33))</f>
        <v>31</v>
      </c>
      <c r="D33" s="423" t="s">
        <v>297</v>
      </c>
      <c r="E33" s="423" t="s">
        <v>41</v>
      </c>
      <c r="F33" s="31">
        <f ca="1" t="array" ref="F33">SUM(SUMIFS(OFFSET(五险!P:P,,{0,3,5,7}),五险!$AM:$AM,$E33))</f>
        <v>1154.55</v>
      </c>
      <c r="G33" s="425" t="b">
        <f ca="1">F33=汇总!Y30</f>
        <v>0</v>
      </c>
      <c r="H33" s="429"/>
    </row>
    <row r="34" customHeight="1" spans="1:8">
      <c r="A34" s="423">
        <f>IF(D34="","",COUNTA($D$3:D34))</f>
        <v>32</v>
      </c>
      <c r="D34" s="423" t="s">
        <v>297</v>
      </c>
      <c r="E34" s="423" t="s">
        <v>43</v>
      </c>
      <c r="F34" s="31">
        <f ca="1" t="array" ref="F34">SUM(SUMIFS(OFFSET(五险!P:P,,{0,3,5,7}),五险!$AM:$AM,$E34))</f>
        <v>29015.88</v>
      </c>
      <c r="G34" s="425" t="b">
        <f ca="1">F34=汇总!Y31</f>
        <v>0</v>
      </c>
      <c r="H34" s="429"/>
    </row>
    <row r="35" customHeight="1" spans="1:8">
      <c r="A35" s="423">
        <f>IF(D35="","",COUNTA($D$3:D35))</f>
        <v>33</v>
      </c>
      <c r="D35" s="423" t="s">
        <v>297</v>
      </c>
      <c r="E35" s="423" t="s">
        <v>294</v>
      </c>
      <c r="F35" s="31">
        <f ca="1" t="array" ref="F35">SUM(SUMIFS(OFFSET(五险!P:P,,{0,3,5,7}),五险!$AM:$AM,$E35))</f>
        <v>0</v>
      </c>
      <c r="G35" s="425" t="b">
        <f ca="1">F35=汇总!Y32</f>
        <v>1</v>
      </c>
      <c r="H35" s="429"/>
    </row>
    <row r="36" s="422" customFormat="1" customHeight="1" spans="1:14">
      <c r="A36" s="423">
        <f>IF(D36="","",COUNTA($D$3:D36))</f>
        <v>34</v>
      </c>
      <c r="B36" s="423"/>
      <c r="C36" s="423"/>
      <c r="D36" s="423" t="s">
        <v>297</v>
      </c>
      <c r="E36" s="423" t="s">
        <v>45</v>
      </c>
      <c r="F36" s="31">
        <f ca="1" t="array" ref="F36">SUM(SUMIFS(OFFSET(五险!P:P,,{0,3,5,7}),五险!$AM:$AM,$E36))</f>
        <v>16094.28</v>
      </c>
      <c r="G36" s="425" t="b">
        <f ca="1">F36=汇总!Y33</f>
        <v>0</v>
      </c>
      <c r="H36" s="430"/>
      <c r="I36" s="426"/>
      <c r="J36" s="433"/>
      <c r="K36" s="433"/>
      <c r="L36" s="433"/>
      <c r="M36" s="433"/>
      <c r="N36" s="433"/>
    </row>
    <row r="37" customHeight="1" spans="1:8">
      <c r="A37" s="423">
        <f>IF(D37="","",COUNTA($D$3:D37))</f>
        <v>35</v>
      </c>
      <c r="D37" s="423" t="s">
        <v>13</v>
      </c>
      <c r="E37" s="423" t="s">
        <v>27</v>
      </c>
      <c r="F37" s="31">
        <f>_xlfn.XLOOKUP("合计",公积金!$B:$B,公积金!$K:$K)</f>
        <v>12303</v>
      </c>
      <c r="H37" s="429"/>
    </row>
    <row r="38" customHeight="1" spans="1:8">
      <c r="A38" s="423">
        <f>IF(D38="","",COUNTA($D$3:D38))</f>
        <v>36</v>
      </c>
      <c r="B38" s="426"/>
      <c r="C38" s="426"/>
      <c r="D38" s="426" t="s">
        <v>298</v>
      </c>
      <c r="E38" s="426"/>
      <c r="F38" s="431">
        <f ca="1">SUM($F$29:$F$37)</f>
        <v>153012.811</v>
      </c>
      <c r="G38" s="422" t="b">
        <f ca="1">ROUND(SUM(汇总!$I$219:$M$219),2)=ROUND(F38,2)</f>
        <v>0</v>
      </c>
      <c r="H38" s="429"/>
    </row>
    <row r="39" customHeight="1" spans="1:8">
      <c r="A39" s="423">
        <f>IF(D39="","",COUNTA($D$3:D39))</f>
        <v>37</v>
      </c>
      <c r="D39" s="423" t="s">
        <v>296</v>
      </c>
      <c r="F39" s="31">
        <f ca="1" t="array" ref="F39">SUM(SUMIFS(OFFSET(汇总!$I:$I,,{0,1,2,3,4}),汇总!$E:$E,"发泡"))</f>
        <v>93071.93</v>
      </c>
      <c r="H39" s="429"/>
    </row>
    <row r="40" customHeight="1" spans="1:8">
      <c r="A40" s="423">
        <f>IF(D40="","",COUNTA($D$3:D40))</f>
        <v>38</v>
      </c>
      <c r="C40" s="423" t="s">
        <v>299</v>
      </c>
      <c r="D40" s="423" t="s">
        <v>268</v>
      </c>
      <c r="E40" s="423" t="s">
        <v>35</v>
      </c>
      <c r="F40" s="31">
        <f>SUMIFS(五险!$O:$O,五险!$AM:$AM,$E40)</f>
        <v>8550</v>
      </c>
      <c r="H40" s="429"/>
    </row>
    <row r="41" customHeight="1" spans="1:8">
      <c r="A41" s="423">
        <f>IF(D41="","",COUNTA($D$3:D41))</f>
        <v>39</v>
      </c>
      <c r="C41" s="423" t="s">
        <v>299</v>
      </c>
      <c r="D41" s="423" t="s">
        <v>268</v>
      </c>
      <c r="E41" s="423" t="s">
        <v>37</v>
      </c>
      <c r="F41" s="31">
        <f>SUMIFS(五险!$O:$O,五险!$AM:$AM,$E41)</f>
        <v>6600</v>
      </c>
      <c r="H41" s="429"/>
    </row>
    <row r="42" customHeight="1" spans="1:8">
      <c r="A42" s="423">
        <f>IF(D42="","",COUNTA($D$3:D42))</f>
        <v>40</v>
      </c>
      <c r="C42" s="423" t="s">
        <v>299</v>
      </c>
      <c r="D42" s="423" t="s">
        <v>268</v>
      </c>
      <c r="E42" s="423" t="s">
        <v>39</v>
      </c>
      <c r="F42" s="31">
        <f>SUMIFS(五险!$O:$O,五险!$AM:$AM,$E42)</f>
        <v>480</v>
      </c>
      <c r="H42" s="429"/>
    </row>
    <row r="43" customHeight="1" spans="1:8">
      <c r="A43" s="423">
        <f>IF(D43="","",COUNTA($D$3:D43))</f>
        <v>41</v>
      </c>
      <c r="C43" s="423" t="s">
        <v>299</v>
      </c>
      <c r="D43" s="423" t="s">
        <v>268</v>
      </c>
      <c r="E43" s="423" t="s">
        <v>41</v>
      </c>
      <c r="F43" s="31">
        <f>SUMIFS(五险!$O:$O,五险!$AM:$AM,$E43)</f>
        <v>300</v>
      </c>
      <c r="H43" s="429"/>
    </row>
    <row r="44" customHeight="1" spans="1:8">
      <c r="A44" s="423">
        <f>IF(D44="","",COUNTA($D$3:D44))</f>
        <v>42</v>
      </c>
      <c r="C44" s="423" t="s">
        <v>299</v>
      </c>
      <c r="D44" s="423" t="s">
        <v>268</v>
      </c>
      <c r="E44" s="423" t="s">
        <v>43</v>
      </c>
      <c r="F44" s="31">
        <f>SUMIFS(五险!$O:$O,五险!$AM:$AM,$E44)</f>
        <v>1500</v>
      </c>
      <c r="H44" s="429"/>
    </row>
    <row r="45" s="422" customFormat="1" customHeight="1" spans="1:14">
      <c r="A45" s="423">
        <f>IF(D45="","",COUNTA($D$3:D45))</f>
        <v>43</v>
      </c>
      <c r="B45" s="423"/>
      <c r="C45" s="423" t="s">
        <v>299</v>
      </c>
      <c r="D45" s="423" t="s">
        <v>268</v>
      </c>
      <c r="E45" s="423" t="s">
        <v>294</v>
      </c>
      <c r="F45" s="31">
        <f>SUMIFS(五险!$O:$O,五险!$AM:$AM,$E45)</f>
        <v>0</v>
      </c>
      <c r="G45" s="425"/>
      <c r="H45" s="430"/>
      <c r="I45" s="426"/>
      <c r="J45" s="433"/>
      <c r="K45" s="433"/>
      <c r="L45" s="433"/>
      <c r="M45" s="433"/>
      <c r="N45" s="433"/>
    </row>
    <row r="46" customHeight="1" spans="1:8">
      <c r="A46" s="423">
        <f>IF(D46="","",COUNTA($D$3:D46))</f>
        <v>44</v>
      </c>
      <c r="C46" s="423" t="s">
        <v>299</v>
      </c>
      <c r="D46" s="423" t="s">
        <v>268</v>
      </c>
      <c r="E46" s="423" t="s">
        <v>45</v>
      </c>
      <c r="F46" s="31">
        <f>SUMIFS(五险!$O:$O,五险!$AM:$AM,$E46)</f>
        <v>2700</v>
      </c>
      <c r="H46" s="429"/>
    </row>
    <row r="47" customHeight="1" spans="1:8">
      <c r="A47" s="423">
        <f>IF(D47="","",COUNTA($D$3:D47))</f>
        <v>45</v>
      </c>
      <c r="B47" s="426"/>
      <c r="C47" s="426"/>
      <c r="D47" s="426" t="s">
        <v>300</v>
      </c>
      <c r="E47" s="426"/>
      <c r="F47" s="431">
        <f>SUM($F$40:$F$46)</f>
        <v>20130</v>
      </c>
      <c r="G47" s="422" t="e">
        <f ca="1">_xlfn.XLOOKUP("服务费",汇总!$C:$C,汇总!$H:$H)=F47</f>
        <v>#N/A</v>
      </c>
      <c r="H47" s="429"/>
    </row>
    <row r="48" customHeight="1" spans="1:8">
      <c r="A48" s="423">
        <f>IF(D48="","",COUNTA($D$3:D48))</f>
        <v>46</v>
      </c>
      <c r="D48" s="426" t="s">
        <v>301</v>
      </c>
      <c r="F48" s="431">
        <f ca="1">F27+F38+F47</f>
        <v>1019533.041</v>
      </c>
      <c r="G48" s="422" t="e">
        <f ca="1">ROUND(汇总!$N$219,2)=ROUND(F48,2)</f>
        <v>#N/A</v>
      </c>
      <c r="H48" s="429"/>
    </row>
    <row r="49" customHeight="1" spans="1:6">
      <c r="A49" s="423">
        <f>IF(D49="","",COUNTA($D$3:D49))</f>
        <v>47</v>
      </c>
      <c r="D49" s="423" t="s">
        <v>302</v>
      </c>
      <c r="F49" s="31">
        <f ca="1">F28+F39</f>
        <v>535255.35</v>
      </c>
    </row>
    <row r="50" customHeight="1" spans="1:1">
      <c r="A50" s="423" t="str">
        <f>IF(D50="","",COUNTA($D$3:D50))</f>
        <v/>
      </c>
    </row>
    <row r="51" customHeight="1" spans="1:1">
      <c r="A51" s="423" t="str">
        <f>IF(D51="","",COUNTA($D$3:D51))</f>
        <v/>
      </c>
    </row>
    <row r="52" customHeight="1" spans="1:1">
      <c r="A52" s="423" t="str">
        <f>IF(D52="","",COUNTA($D$3:D52))</f>
        <v/>
      </c>
    </row>
    <row r="53" customHeight="1" spans="1:1">
      <c r="A53" s="423" t="str">
        <f>IF(D53="","",COUNTA($D$3:D53))</f>
        <v/>
      </c>
    </row>
  </sheetData>
  <mergeCells count="2">
    <mergeCell ref="A1:G1"/>
    <mergeCell ref="I1:N1"/>
  </mergeCells>
  <pageMargins left="0.75" right="0.75" top="1" bottom="1" header="0.5" footer="0.5"/>
  <pageSetup paperSize="9" orientation="portrait"/>
  <headerFooter/>
  <ignoredErrors>
    <ignoredError sqref="F12:F17 F8" 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HX37"/>
  <sheetViews>
    <sheetView tabSelected="1" view="pageBreakPreview" zoomScaleNormal="90" workbookViewId="0">
      <pane xSplit="7" ySplit="4" topLeftCell="H5" activePane="bottomRight" state="frozen"/>
      <selection/>
      <selection pane="topRight"/>
      <selection pane="bottomLeft"/>
      <selection pane="bottomRight" activeCell="I5" sqref="I5:I20"/>
    </sheetView>
  </sheetViews>
  <sheetFormatPr defaultColWidth="9" defaultRowHeight="14.25"/>
  <cols>
    <col min="1" max="1" width="3.88333333333333" style="1" customWidth="1"/>
    <col min="2" max="2" width="3.96666666666667" style="1" customWidth="1"/>
    <col min="3" max="3" width="5.875" style="1" customWidth="1"/>
    <col min="4" max="4" width="7.05" style="1" customWidth="1"/>
    <col min="5" max="5" width="9.75" style="1" customWidth="1"/>
    <col min="6" max="6" width="6.975" style="1" customWidth="1"/>
    <col min="7" max="7" width="6.60833333333333" style="1" customWidth="1"/>
    <col min="8" max="9" width="4.91666666666667" style="1" customWidth="1"/>
    <col min="10" max="10" width="4.91666666666667" style="1" hidden="1" customWidth="1"/>
    <col min="11" max="11" width="5.875" style="1" customWidth="1"/>
    <col min="12" max="12" width="7.375" style="1" customWidth="1"/>
    <col min="13" max="17" width="5.875" style="1" customWidth="1"/>
    <col min="18" max="22" width="5.5" style="1" customWidth="1"/>
    <col min="23" max="23" width="6.91666666666667" style="1" customWidth="1"/>
    <col min="24" max="25" width="5.875" style="1" customWidth="1"/>
    <col min="26" max="26" width="5.66666666666667" style="1" hidden="1" customWidth="1"/>
    <col min="27" max="27" width="5.875" style="1" hidden="1" customWidth="1"/>
    <col min="28" max="30" width="4.48333333333333" style="1" customWidth="1"/>
    <col min="31" max="31" width="5.875" style="1" customWidth="1"/>
    <col min="32" max="32" width="6.25" style="1" hidden="1" customWidth="1"/>
    <col min="33" max="33" width="6.41666666666667" style="1" customWidth="1"/>
    <col min="34" max="34" width="8.125" style="1" hidden="1" customWidth="1"/>
    <col min="35" max="37" width="5.08333333333333" style="1" customWidth="1"/>
    <col min="38" max="38" width="17" style="1" customWidth="1"/>
    <col min="39" max="39" width="9" style="1"/>
    <col min="40" max="40" width="6.91666666666667" style="1" customWidth="1"/>
    <col min="41" max="41" width="13.75" style="1" customWidth="1"/>
    <col min="42" max="42" width="14.4416666666667" style="182" customWidth="1"/>
    <col min="43" max="16384" width="9" style="1"/>
  </cols>
  <sheetData>
    <row r="1" s="1" customFormat="1" ht="22" customHeight="1" spans="1:42">
      <c r="A1" s="391"/>
      <c r="B1" s="391"/>
      <c r="C1" s="363"/>
      <c r="D1" s="363"/>
      <c r="E1" s="392"/>
      <c r="F1" s="363"/>
      <c r="G1" s="363"/>
      <c r="H1" s="363"/>
      <c r="I1" s="363"/>
      <c r="J1" s="363"/>
      <c r="K1" s="404"/>
      <c r="L1" s="404"/>
      <c r="M1" s="363"/>
      <c r="N1" s="363"/>
      <c r="O1" s="363"/>
      <c r="P1" s="363"/>
      <c r="Q1" s="363"/>
      <c r="R1" s="363"/>
      <c r="S1" s="363"/>
      <c r="T1" s="363"/>
      <c r="U1" s="363"/>
      <c r="V1" s="363"/>
      <c r="W1" s="391"/>
      <c r="X1" s="391"/>
      <c r="Y1" s="391"/>
      <c r="Z1" s="391"/>
      <c r="AA1" s="391"/>
      <c r="AB1" s="407"/>
      <c r="AC1" s="407"/>
      <c r="AD1" s="391"/>
      <c r="AE1" s="404"/>
      <c r="AF1" s="391"/>
      <c r="AG1" s="391"/>
      <c r="AH1" s="410"/>
      <c r="AI1" s="391"/>
      <c r="AJ1" s="391"/>
      <c r="AK1" s="391"/>
      <c r="AL1" s="391"/>
      <c r="AP1" s="182"/>
    </row>
    <row r="2" s="1" customFormat="1" ht="32" customHeight="1" spans="1:42">
      <c r="A2" s="363" t="s">
        <v>303</v>
      </c>
      <c r="B2" s="363"/>
      <c r="C2" s="363"/>
      <c r="D2" s="363"/>
      <c r="E2" s="363"/>
      <c r="F2" s="363"/>
      <c r="G2" s="363"/>
      <c r="H2" s="363"/>
      <c r="I2" s="363"/>
      <c r="J2" s="363"/>
      <c r="K2" s="372"/>
      <c r="L2" s="372"/>
      <c r="M2" s="363"/>
      <c r="N2" s="363"/>
      <c r="O2" s="363"/>
      <c r="P2" s="363"/>
      <c r="Q2" s="363"/>
      <c r="R2" s="363"/>
      <c r="S2" s="363"/>
      <c r="T2" s="363"/>
      <c r="U2" s="363"/>
      <c r="V2" s="363"/>
      <c r="W2" s="363"/>
      <c r="X2" s="363"/>
      <c r="Y2" s="363"/>
      <c r="Z2" s="363"/>
      <c r="AA2" s="363"/>
      <c r="AB2" s="363"/>
      <c r="AC2" s="363"/>
      <c r="AD2" s="363"/>
      <c r="AE2" s="372"/>
      <c r="AF2" s="363"/>
      <c r="AG2" s="363"/>
      <c r="AH2" s="363"/>
      <c r="AI2" s="391"/>
      <c r="AJ2" s="391"/>
      <c r="AK2" s="391"/>
      <c r="AL2" s="391"/>
      <c r="AP2" s="182"/>
    </row>
    <row r="3" s="181" customFormat="1" ht="22" customHeight="1" spans="1:42">
      <c r="A3" s="270" t="s">
        <v>0</v>
      </c>
      <c r="B3" s="270" t="s">
        <v>304</v>
      </c>
      <c r="C3" s="270" t="s">
        <v>2</v>
      </c>
      <c r="D3" s="270" t="s">
        <v>1</v>
      </c>
      <c r="E3" s="393" t="s">
        <v>305</v>
      </c>
      <c r="F3" s="270" t="s">
        <v>3</v>
      </c>
      <c r="G3" s="270" t="s">
        <v>306</v>
      </c>
      <c r="H3" s="290" t="s">
        <v>307</v>
      </c>
      <c r="I3" s="288" t="s">
        <v>308</v>
      </c>
      <c r="J3" s="289" t="s">
        <v>309</v>
      </c>
      <c r="K3" s="290" t="s">
        <v>310</v>
      </c>
      <c r="L3" s="262" t="s">
        <v>311</v>
      </c>
      <c r="M3" s="270" t="s">
        <v>312</v>
      </c>
      <c r="N3" s="270"/>
      <c r="O3" s="270"/>
      <c r="P3" s="270"/>
      <c r="Q3" s="270"/>
      <c r="R3" s="267" t="s">
        <v>313</v>
      </c>
      <c r="S3" s="267"/>
      <c r="T3" s="267"/>
      <c r="U3" s="267"/>
      <c r="V3" s="267"/>
      <c r="W3" s="267"/>
      <c r="X3" s="267" t="s">
        <v>314</v>
      </c>
      <c r="Y3" s="267" t="s">
        <v>315</v>
      </c>
      <c r="Z3" s="267" t="s">
        <v>316</v>
      </c>
      <c r="AA3" s="267" t="s">
        <v>317</v>
      </c>
      <c r="AB3" s="268" t="s">
        <v>318</v>
      </c>
      <c r="AC3" s="300" t="s">
        <v>319</v>
      </c>
      <c r="AD3" s="300" t="s">
        <v>320</v>
      </c>
      <c r="AE3" s="267" t="s">
        <v>321</v>
      </c>
      <c r="AF3" s="289" t="s">
        <v>309</v>
      </c>
      <c r="AG3" s="267" t="s">
        <v>322</v>
      </c>
      <c r="AH3" s="270" t="s">
        <v>323</v>
      </c>
      <c r="AI3" s="270" t="s">
        <v>286</v>
      </c>
      <c r="AJ3" s="184"/>
      <c r="AK3" s="184"/>
      <c r="AL3" s="184"/>
      <c r="AM3" s="411"/>
      <c r="AP3" s="316" t="s">
        <v>324</v>
      </c>
    </row>
    <row r="4" s="181" customFormat="1" ht="25" customHeight="1" spans="1:42">
      <c r="A4" s="270"/>
      <c r="B4" s="270"/>
      <c r="C4" s="270"/>
      <c r="D4" s="270"/>
      <c r="E4" s="393"/>
      <c r="F4" s="270"/>
      <c r="G4" s="270"/>
      <c r="H4" s="290"/>
      <c r="I4" s="293"/>
      <c r="J4" s="289"/>
      <c r="K4" s="290"/>
      <c r="L4" s="262"/>
      <c r="M4" s="290" t="s">
        <v>9</v>
      </c>
      <c r="N4" s="290" t="s">
        <v>11</v>
      </c>
      <c r="O4" s="290" t="s">
        <v>10</v>
      </c>
      <c r="P4" s="290" t="s">
        <v>325</v>
      </c>
      <c r="Q4" s="267" t="s">
        <v>326</v>
      </c>
      <c r="R4" s="272" t="s">
        <v>327</v>
      </c>
      <c r="S4" s="272" t="s">
        <v>328</v>
      </c>
      <c r="T4" s="272" t="s">
        <v>329</v>
      </c>
      <c r="U4" s="272" t="s">
        <v>330</v>
      </c>
      <c r="V4" s="272" t="s">
        <v>331</v>
      </c>
      <c r="W4" s="272" t="s">
        <v>332</v>
      </c>
      <c r="X4" s="267"/>
      <c r="Y4" s="267"/>
      <c r="Z4" s="267"/>
      <c r="AA4" s="267"/>
      <c r="AB4" s="272"/>
      <c r="AC4" s="300"/>
      <c r="AD4" s="300"/>
      <c r="AE4" s="267"/>
      <c r="AF4" s="289"/>
      <c r="AG4" s="267"/>
      <c r="AH4" s="270"/>
      <c r="AI4" s="412"/>
      <c r="AJ4" s="184">
        <v>6.16</v>
      </c>
      <c r="AK4" s="184"/>
      <c r="AL4" s="184" t="s">
        <v>333</v>
      </c>
      <c r="AM4" s="184" t="s">
        <v>334</v>
      </c>
      <c r="AP4" s="316"/>
    </row>
    <row r="5" s="1" customFormat="1" ht="30" customHeight="1" spans="1:232">
      <c r="A5" s="219">
        <f>ROW()-4</f>
        <v>1</v>
      </c>
      <c r="B5" s="321">
        <v>11</v>
      </c>
      <c r="C5" s="187" t="s">
        <v>26</v>
      </c>
      <c r="D5" s="353" t="s">
        <v>335</v>
      </c>
      <c r="E5" s="394">
        <v>38534</v>
      </c>
      <c r="F5" s="353" t="s">
        <v>336</v>
      </c>
      <c r="G5" s="395">
        <v>45778</v>
      </c>
      <c r="H5" s="219">
        <v>228</v>
      </c>
      <c r="I5" s="187">
        <v>1624</v>
      </c>
      <c r="J5" s="187"/>
      <c r="K5" s="342"/>
      <c r="L5" s="335">
        <v>14052</v>
      </c>
      <c r="M5" s="370">
        <v>0</v>
      </c>
      <c r="N5" s="370">
        <v>260</v>
      </c>
      <c r="O5" s="370">
        <v>0</v>
      </c>
      <c r="P5" s="370">
        <v>15</v>
      </c>
      <c r="Q5" s="353"/>
      <c r="R5" s="353"/>
      <c r="S5" s="353"/>
      <c r="U5" s="353"/>
      <c r="V5" s="353"/>
      <c r="W5" s="353"/>
      <c r="X5" s="370">
        <f>L5-M5-N5-O5-P5-Q5-R5-S5-T5-U5-V5-W5</f>
        <v>13777</v>
      </c>
      <c r="Y5" s="335">
        <v>879.2</v>
      </c>
      <c r="Z5" s="383"/>
      <c r="AA5" s="219"/>
      <c r="AB5" s="219">
        <f>SUM(R5:W5)</f>
        <v>0</v>
      </c>
      <c r="AC5" s="383"/>
      <c r="AD5" s="383"/>
      <c r="AE5" s="408"/>
      <c r="AF5" s="384">
        <f t="shared" ref="AF5:AF15" si="0">J5</f>
        <v>0</v>
      </c>
      <c r="AG5" s="370">
        <f>X5-Y5-AA5-AC5-AD5-AE5-AF5+AB5-Z5</f>
        <v>12897.8</v>
      </c>
      <c r="AH5" s="370"/>
      <c r="AI5" s="370"/>
      <c r="AJ5" s="326">
        <f>VLOOKUP(C5,[7]科室人员!$C$3:$BW$700,44,0)</f>
        <v>12897.8</v>
      </c>
      <c r="AK5" s="326">
        <f>AG5-AJ5</f>
        <v>0</v>
      </c>
      <c r="AL5" s="413" t="s">
        <v>337</v>
      </c>
      <c r="AM5" s="414" t="s">
        <v>338</v>
      </c>
      <c r="AN5" s="415">
        <f>M5+N5+O5+Q5</f>
        <v>260</v>
      </c>
      <c r="AO5" s="317"/>
      <c r="AP5" s="213" t="str">
        <f>_xlfn.XLOOKUP($C5,汇总!$C:$C,汇总!$C:$C)</f>
        <v>李开阳</v>
      </c>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c r="HX5" s="317"/>
    </row>
    <row r="6" s="1" customFormat="1" ht="30" customHeight="1" spans="1:232">
      <c r="A6" s="219">
        <f t="shared" ref="A6:A20" si="1">ROW()-4</f>
        <v>2</v>
      </c>
      <c r="B6" s="321">
        <v>13</v>
      </c>
      <c r="C6" s="219" t="s">
        <v>29</v>
      </c>
      <c r="D6" s="353" t="s">
        <v>335</v>
      </c>
      <c r="E6" s="394">
        <v>41730</v>
      </c>
      <c r="F6" s="353" t="s">
        <v>339</v>
      </c>
      <c r="G6" s="395">
        <v>45778</v>
      </c>
      <c r="H6" s="219">
        <v>228</v>
      </c>
      <c r="I6" s="187">
        <v>1116</v>
      </c>
      <c r="J6" s="187"/>
      <c r="K6" s="342"/>
      <c r="L6" s="335">
        <v>6524</v>
      </c>
      <c r="M6" s="370">
        <v>412.8</v>
      </c>
      <c r="N6" s="370">
        <v>103.2</v>
      </c>
      <c r="O6" s="370">
        <v>15.48</v>
      </c>
      <c r="P6" s="370">
        <v>15</v>
      </c>
      <c r="Q6" s="353">
        <v>310</v>
      </c>
      <c r="R6" s="353">
        <v>0</v>
      </c>
      <c r="S6" s="353">
        <v>0</v>
      </c>
      <c r="T6" s="353">
        <v>0</v>
      </c>
      <c r="U6" s="353">
        <v>0</v>
      </c>
      <c r="V6" s="353">
        <v>3000</v>
      </c>
      <c r="W6" s="353"/>
      <c r="X6" s="370">
        <f t="shared" ref="X6:X20" si="2">L6-M6-N6-O6-P6-Q6-R6-S6-T6-U6-V6-W6</f>
        <v>2667.52</v>
      </c>
      <c r="Y6" s="335">
        <v>0</v>
      </c>
      <c r="Z6" s="383"/>
      <c r="AA6" s="219"/>
      <c r="AB6" s="219">
        <f t="shared" ref="AB6:AB20" si="3">SUM(R6:W6)</f>
        <v>3000</v>
      </c>
      <c r="AC6" s="383"/>
      <c r="AD6" s="383"/>
      <c r="AE6" s="408"/>
      <c r="AF6" s="384">
        <f t="shared" si="0"/>
        <v>0</v>
      </c>
      <c r="AG6" s="370">
        <f t="shared" ref="AG6:AG20" si="4">X6-Y6-AA6-AC6-AD6-AE6-AF6+AB6-Z6</f>
        <v>5667.52</v>
      </c>
      <c r="AH6" s="370"/>
      <c r="AI6" s="370"/>
      <c r="AJ6" s="326">
        <f>VLOOKUP(C6,[7]科室人员!$C$3:$BW$700,44,0)</f>
        <v>5667.52</v>
      </c>
      <c r="AK6" s="326">
        <f t="shared" ref="AK6:AK21" si="5">AG6-AJ6</f>
        <v>0</v>
      </c>
      <c r="AL6" s="413" t="s">
        <v>340</v>
      </c>
      <c r="AM6" s="414" t="s">
        <v>338</v>
      </c>
      <c r="AN6" s="415">
        <f t="shared" ref="AN6:AN20" si="6">M6+N6+O6+Q6</f>
        <v>841.48</v>
      </c>
      <c r="AO6" s="317"/>
      <c r="AP6" s="213" t="str">
        <f>_xlfn.XLOOKUP($C6,汇总!$C:$C,汇总!$C:$C)</f>
        <v>刘心</v>
      </c>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c r="HX6" s="317"/>
    </row>
    <row r="7" s="1" customFormat="1" ht="30" customHeight="1" spans="1:232">
      <c r="A7" s="219">
        <f t="shared" si="1"/>
        <v>3</v>
      </c>
      <c r="B7" s="321">
        <v>548</v>
      </c>
      <c r="C7" s="219" t="s">
        <v>31</v>
      </c>
      <c r="D7" s="353" t="s">
        <v>335</v>
      </c>
      <c r="E7" s="394">
        <v>42900</v>
      </c>
      <c r="F7" s="353" t="s">
        <v>341</v>
      </c>
      <c r="G7" s="395">
        <v>45778</v>
      </c>
      <c r="H7" s="219">
        <v>156</v>
      </c>
      <c r="I7" s="187">
        <v>990</v>
      </c>
      <c r="J7" s="187"/>
      <c r="K7" s="342"/>
      <c r="L7" s="335">
        <v>5230.83</v>
      </c>
      <c r="M7" s="370">
        <v>440</v>
      </c>
      <c r="N7" s="370">
        <v>110</v>
      </c>
      <c r="O7" s="370">
        <v>16.5</v>
      </c>
      <c r="P7" s="370">
        <v>15</v>
      </c>
      <c r="Q7" s="353">
        <v>275</v>
      </c>
      <c r="R7" s="353">
        <v>2000</v>
      </c>
      <c r="S7" s="353">
        <v>0</v>
      </c>
      <c r="T7" s="353">
        <v>0</v>
      </c>
      <c r="U7" s="353">
        <v>0</v>
      </c>
      <c r="V7" s="353">
        <v>0</v>
      </c>
      <c r="W7" s="353"/>
      <c r="X7" s="370">
        <f t="shared" si="2"/>
        <v>2374.33</v>
      </c>
      <c r="Y7" s="335">
        <v>0</v>
      </c>
      <c r="Z7" s="383"/>
      <c r="AA7" s="219"/>
      <c r="AB7" s="219">
        <f t="shared" si="3"/>
        <v>2000</v>
      </c>
      <c r="AC7" s="383"/>
      <c r="AD7" s="383"/>
      <c r="AE7" s="408"/>
      <c r="AF7" s="384">
        <f t="shared" si="0"/>
        <v>0</v>
      </c>
      <c r="AG7" s="370">
        <f t="shared" si="4"/>
        <v>4374.33</v>
      </c>
      <c r="AH7" s="370"/>
      <c r="AI7" s="370"/>
      <c r="AJ7" s="326">
        <f>VLOOKUP(C7,[7]科室人员!$C$3:$BW$700,44,0)</f>
        <v>4374.33</v>
      </c>
      <c r="AK7" s="326">
        <f t="shared" si="5"/>
        <v>0</v>
      </c>
      <c r="AL7" s="413" t="s">
        <v>342</v>
      </c>
      <c r="AM7" s="414" t="s">
        <v>338</v>
      </c>
      <c r="AN7" s="415">
        <f t="shared" si="6"/>
        <v>841.5</v>
      </c>
      <c r="AO7" s="317"/>
      <c r="AP7" s="213" t="str">
        <f>_xlfn.XLOOKUP($C7,汇总!$C:$C,汇总!$C:$C)</f>
        <v>易兰</v>
      </c>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c r="HX7" s="317"/>
    </row>
    <row r="8" s="1" customFormat="1" ht="30" customHeight="1" spans="1:232">
      <c r="A8" s="219">
        <f t="shared" si="1"/>
        <v>4</v>
      </c>
      <c r="B8" s="396">
        <v>18</v>
      </c>
      <c r="C8" s="15" t="s">
        <v>33</v>
      </c>
      <c r="D8" s="347" t="s">
        <v>343</v>
      </c>
      <c r="E8" s="394">
        <v>41927</v>
      </c>
      <c r="F8" s="347" t="s">
        <v>344</v>
      </c>
      <c r="G8" s="395">
        <v>45778</v>
      </c>
      <c r="H8" s="219">
        <v>160</v>
      </c>
      <c r="I8" s="187">
        <v>904.8</v>
      </c>
      <c r="J8" s="187"/>
      <c r="K8" s="342"/>
      <c r="L8" s="335">
        <v>8004.8</v>
      </c>
      <c r="M8" s="370">
        <v>502.4</v>
      </c>
      <c r="N8" s="370">
        <v>125.6</v>
      </c>
      <c r="O8" s="370">
        <v>18.84</v>
      </c>
      <c r="P8" s="370">
        <v>15</v>
      </c>
      <c r="Q8" s="353">
        <v>350</v>
      </c>
      <c r="R8" s="353">
        <v>2000</v>
      </c>
      <c r="S8" s="353"/>
      <c r="T8" s="353">
        <v>1000</v>
      </c>
      <c r="U8" s="353"/>
      <c r="V8" s="353"/>
      <c r="W8" s="353"/>
      <c r="X8" s="370">
        <f t="shared" si="2"/>
        <v>3992.96</v>
      </c>
      <c r="Y8" s="335">
        <v>0</v>
      </c>
      <c r="Z8" s="383"/>
      <c r="AA8" s="219"/>
      <c r="AB8" s="219">
        <f t="shared" si="3"/>
        <v>3000</v>
      </c>
      <c r="AC8" s="383"/>
      <c r="AD8" s="383"/>
      <c r="AE8" s="408"/>
      <c r="AF8" s="384">
        <f t="shared" si="0"/>
        <v>0</v>
      </c>
      <c r="AG8" s="370">
        <f t="shared" si="4"/>
        <v>6992.96</v>
      </c>
      <c r="AH8" s="370"/>
      <c r="AI8" s="416"/>
      <c r="AJ8" s="326">
        <f>VLOOKUP(C8,[7]科室人员!$C$3:$BW$700,44,0)</f>
        <v>6992.96</v>
      </c>
      <c r="AK8" s="326">
        <f t="shared" si="5"/>
        <v>0</v>
      </c>
      <c r="AL8" s="413" t="s">
        <v>345</v>
      </c>
      <c r="AM8" s="414" t="s">
        <v>338</v>
      </c>
      <c r="AN8" s="415">
        <f t="shared" si="6"/>
        <v>996.84</v>
      </c>
      <c r="AO8" s="317"/>
      <c r="AP8" s="213" t="str">
        <f>_xlfn.XLOOKUP($C8,汇总!$C:$C,汇总!$C:$C)</f>
        <v>曾琼</v>
      </c>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c r="HX8" s="317"/>
    </row>
    <row r="9" s="1" customFormat="1" ht="30" customHeight="1" spans="1:232">
      <c r="A9" s="219">
        <f t="shared" si="1"/>
        <v>5</v>
      </c>
      <c r="B9" s="321">
        <v>1212</v>
      </c>
      <c r="C9" s="219" t="s">
        <v>34</v>
      </c>
      <c r="D9" s="347" t="s">
        <v>343</v>
      </c>
      <c r="E9" s="16">
        <v>44970</v>
      </c>
      <c r="F9" s="353" t="s">
        <v>346</v>
      </c>
      <c r="G9" s="395">
        <v>45778</v>
      </c>
      <c r="H9" s="219">
        <v>228</v>
      </c>
      <c r="I9" s="187">
        <v>597.052</v>
      </c>
      <c r="J9" s="187"/>
      <c r="K9" s="342"/>
      <c r="L9" s="335">
        <v>5435.05</v>
      </c>
      <c r="M9" s="370">
        <v>464</v>
      </c>
      <c r="N9" s="370">
        <v>116</v>
      </c>
      <c r="O9" s="370">
        <v>17.4</v>
      </c>
      <c r="P9" s="370">
        <v>15</v>
      </c>
      <c r="Q9" s="353">
        <v>290</v>
      </c>
      <c r="R9" s="353"/>
      <c r="S9" s="353"/>
      <c r="T9" s="353"/>
      <c r="U9" s="353"/>
      <c r="V9" s="353"/>
      <c r="W9" s="353"/>
      <c r="X9" s="370">
        <f t="shared" si="2"/>
        <v>4532.65</v>
      </c>
      <c r="Y9" s="335">
        <v>0</v>
      </c>
      <c r="Z9" s="383"/>
      <c r="AA9" s="219"/>
      <c r="AB9" s="219">
        <f t="shared" si="3"/>
        <v>0</v>
      </c>
      <c r="AC9" s="383"/>
      <c r="AD9" s="383"/>
      <c r="AE9" s="408"/>
      <c r="AF9" s="384">
        <f t="shared" si="0"/>
        <v>0</v>
      </c>
      <c r="AG9" s="370">
        <f t="shared" si="4"/>
        <v>4532.65</v>
      </c>
      <c r="AH9" s="370"/>
      <c r="AI9" s="370"/>
      <c r="AJ9" s="326">
        <f>VLOOKUP(C9,[7]科室人员!$C$3:$BW$700,44,0)</f>
        <v>4532.65</v>
      </c>
      <c r="AK9" s="326">
        <f t="shared" si="5"/>
        <v>0</v>
      </c>
      <c r="AL9" s="413" t="s">
        <v>347</v>
      </c>
      <c r="AM9" s="414" t="s">
        <v>338</v>
      </c>
      <c r="AN9" s="415">
        <f t="shared" si="6"/>
        <v>887.4</v>
      </c>
      <c r="AO9" s="317"/>
      <c r="AP9" s="213" t="str">
        <f>_xlfn.XLOOKUP($C9,汇总!$C:$C,汇总!$C:$C)</f>
        <v>陈子豪</v>
      </c>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c r="HX9" s="317"/>
    </row>
    <row r="10" s="1" customFormat="1" ht="30" customHeight="1" spans="1:232">
      <c r="A10" s="219">
        <f t="shared" si="1"/>
        <v>6</v>
      </c>
      <c r="B10" s="321">
        <v>139</v>
      </c>
      <c r="C10" s="219" t="s">
        <v>46</v>
      </c>
      <c r="D10" s="219"/>
      <c r="E10" s="16">
        <v>43281</v>
      </c>
      <c r="F10" s="347" t="s">
        <v>348</v>
      </c>
      <c r="G10" s="395">
        <v>45778</v>
      </c>
      <c r="H10" s="219">
        <v>288</v>
      </c>
      <c r="I10" s="187">
        <v>1624</v>
      </c>
      <c r="J10" s="187"/>
      <c r="K10" s="342"/>
      <c r="L10" s="335">
        <v>14092</v>
      </c>
      <c r="M10" s="370">
        <v>1040</v>
      </c>
      <c r="N10" s="370">
        <v>260</v>
      </c>
      <c r="O10" s="370">
        <v>39</v>
      </c>
      <c r="P10" s="370">
        <v>15</v>
      </c>
      <c r="Q10" s="208">
        <v>650</v>
      </c>
      <c r="R10" s="353">
        <v>4000</v>
      </c>
      <c r="S10" s="353">
        <v>0</v>
      </c>
      <c r="T10" s="353">
        <v>1000</v>
      </c>
      <c r="U10" s="353">
        <v>0</v>
      </c>
      <c r="V10" s="353">
        <v>1500</v>
      </c>
      <c r="W10" s="353">
        <v>0</v>
      </c>
      <c r="X10" s="370">
        <f t="shared" si="2"/>
        <v>5588</v>
      </c>
      <c r="Y10" s="335">
        <v>0</v>
      </c>
      <c r="Z10" s="383"/>
      <c r="AA10" s="219"/>
      <c r="AB10" s="219">
        <f t="shared" si="3"/>
        <v>6500</v>
      </c>
      <c r="AC10" s="383"/>
      <c r="AD10" s="383"/>
      <c r="AE10" s="408"/>
      <c r="AF10" s="384">
        <f t="shared" si="0"/>
        <v>0</v>
      </c>
      <c r="AG10" s="370">
        <f t="shared" si="4"/>
        <v>12088</v>
      </c>
      <c r="AH10" s="370"/>
      <c r="AI10" s="370"/>
      <c r="AJ10" s="326">
        <f>VLOOKUP(C10,[7]科室人员!$C$3:$BW$700,44,0)</f>
        <v>12088</v>
      </c>
      <c r="AK10" s="326">
        <f t="shared" si="5"/>
        <v>0</v>
      </c>
      <c r="AL10" s="463" t="s">
        <v>349</v>
      </c>
      <c r="AM10" s="414" t="s">
        <v>338</v>
      </c>
      <c r="AN10" s="415">
        <f t="shared" si="6"/>
        <v>1989</v>
      </c>
      <c r="AO10" s="317"/>
      <c r="AP10" s="213" t="str">
        <f>_xlfn.XLOOKUP($C10,汇总!$C:$C,汇总!$C:$C)</f>
        <v>卢中华</v>
      </c>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c r="HX10" s="317"/>
    </row>
    <row r="11" s="1" customFormat="1" ht="30" customHeight="1" spans="1:232">
      <c r="A11" s="219">
        <f t="shared" si="1"/>
        <v>7</v>
      </c>
      <c r="B11" s="321">
        <v>927</v>
      </c>
      <c r="C11" s="219" t="s">
        <v>48</v>
      </c>
      <c r="D11" s="353" t="s">
        <v>350</v>
      </c>
      <c r="E11" s="16">
        <v>43789</v>
      </c>
      <c r="F11" s="397" t="s">
        <v>351</v>
      </c>
      <c r="G11" s="395">
        <v>45778</v>
      </c>
      <c r="H11" s="219">
        <v>276</v>
      </c>
      <c r="I11" s="187">
        <v>986</v>
      </c>
      <c r="J11" s="187"/>
      <c r="K11" s="342"/>
      <c r="L11" s="335">
        <v>6462</v>
      </c>
      <c r="M11" s="370">
        <v>350.4</v>
      </c>
      <c r="N11" s="370">
        <v>87.6</v>
      </c>
      <c r="O11" s="370">
        <v>13.14</v>
      </c>
      <c r="P11" s="370">
        <v>15</v>
      </c>
      <c r="Q11" s="208">
        <v>219</v>
      </c>
      <c r="R11" s="353"/>
      <c r="S11" s="353"/>
      <c r="T11" s="353"/>
      <c r="U11" s="353"/>
      <c r="V11" s="353"/>
      <c r="W11" s="353"/>
      <c r="X11" s="370">
        <f t="shared" si="2"/>
        <v>5776.86</v>
      </c>
      <c r="Y11" s="335">
        <v>23.76</v>
      </c>
      <c r="Z11" s="383"/>
      <c r="AA11" s="219"/>
      <c r="AB11" s="219">
        <f t="shared" si="3"/>
        <v>0</v>
      </c>
      <c r="AC11" s="383"/>
      <c r="AD11" s="383"/>
      <c r="AE11" s="408"/>
      <c r="AF11" s="384">
        <f t="shared" si="0"/>
        <v>0</v>
      </c>
      <c r="AG11" s="370">
        <f t="shared" si="4"/>
        <v>5753.1</v>
      </c>
      <c r="AH11" s="370"/>
      <c r="AI11" s="370"/>
      <c r="AJ11" s="326">
        <f>VLOOKUP(C11,[7]科室人员!$C$3:$BW$700,44,0)</f>
        <v>5753.1</v>
      </c>
      <c r="AK11" s="326">
        <f t="shared" si="5"/>
        <v>0</v>
      </c>
      <c r="AL11" s="415" t="s">
        <v>352</v>
      </c>
      <c r="AM11" s="414" t="s">
        <v>338</v>
      </c>
      <c r="AN11" s="415">
        <f t="shared" si="6"/>
        <v>670.14</v>
      </c>
      <c r="AO11" s="317"/>
      <c r="AP11" s="213" t="str">
        <f>_xlfn.XLOOKUP($C11,汇总!$C:$C,汇总!$C:$C)</f>
        <v>伍赤诚</v>
      </c>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c r="HX11" s="317"/>
    </row>
    <row r="12" s="1" customFormat="1" ht="30" customHeight="1" spans="1:232">
      <c r="A12" s="219">
        <f t="shared" si="1"/>
        <v>8</v>
      </c>
      <c r="B12" s="219">
        <v>47</v>
      </c>
      <c r="C12" s="219" t="s">
        <v>52</v>
      </c>
      <c r="D12" s="353" t="s">
        <v>353</v>
      </c>
      <c r="E12" s="394">
        <v>42066</v>
      </c>
      <c r="F12" s="394" t="s">
        <v>354</v>
      </c>
      <c r="G12" s="395">
        <v>45778</v>
      </c>
      <c r="H12" s="219">
        <v>328</v>
      </c>
      <c r="I12" s="187">
        <v>1160</v>
      </c>
      <c r="J12" s="187"/>
      <c r="K12" s="342"/>
      <c r="L12" s="335">
        <v>10588</v>
      </c>
      <c r="M12" s="370">
        <v>680</v>
      </c>
      <c r="N12" s="370">
        <v>170</v>
      </c>
      <c r="O12" s="370">
        <v>25.5</v>
      </c>
      <c r="P12" s="370">
        <v>15</v>
      </c>
      <c r="Q12" s="353">
        <v>425</v>
      </c>
      <c r="R12" s="353">
        <v>2000</v>
      </c>
      <c r="S12" s="353">
        <v>0</v>
      </c>
      <c r="T12" s="353">
        <v>1000</v>
      </c>
      <c r="U12" s="353">
        <v>0</v>
      </c>
      <c r="V12" s="353">
        <v>1500</v>
      </c>
      <c r="W12" s="353"/>
      <c r="X12" s="370">
        <f t="shared" si="2"/>
        <v>4772.5</v>
      </c>
      <c r="Y12" s="335">
        <v>0</v>
      </c>
      <c r="Z12" s="383"/>
      <c r="AA12" s="219"/>
      <c r="AB12" s="219">
        <f t="shared" si="3"/>
        <v>4500</v>
      </c>
      <c r="AC12" s="383"/>
      <c r="AD12" s="383"/>
      <c r="AE12" s="408"/>
      <c r="AF12" s="384">
        <f t="shared" si="0"/>
        <v>0</v>
      </c>
      <c r="AG12" s="370">
        <f t="shared" si="4"/>
        <v>9272.5</v>
      </c>
      <c r="AH12" s="370"/>
      <c r="AI12" s="370"/>
      <c r="AJ12" s="326">
        <f>VLOOKUP(C12,[7]科室人员!$C$3:$BW$700,44,0)</f>
        <v>9272.5</v>
      </c>
      <c r="AK12" s="326">
        <f t="shared" si="5"/>
        <v>0</v>
      </c>
      <c r="AL12" s="463" t="s">
        <v>355</v>
      </c>
      <c r="AM12" s="414" t="s">
        <v>338</v>
      </c>
      <c r="AN12" s="415">
        <f t="shared" si="6"/>
        <v>1300.5</v>
      </c>
      <c r="AO12" s="317"/>
      <c r="AP12" s="213" t="str">
        <f>_xlfn.XLOOKUP($C12,汇总!$C:$C,汇总!$C:$C)</f>
        <v>张海波</v>
      </c>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c r="HX12" s="317"/>
    </row>
    <row r="13" s="1" customFormat="1" ht="30" customHeight="1" spans="1:232">
      <c r="A13" s="219">
        <f t="shared" si="1"/>
        <v>9</v>
      </c>
      <c r="B13" s="321">
        <v>46</v>
      </c>
      <c r="C13" s="219" t="s">
        <v>53</v>
      </c>
      <c r="D13" s="353" t="s">
        <v>353</v>
      </c>
      <c r="E13" s="394">
        <v>41477</v>
      </c>
      <c r="F13" s="16" t="s">
        <v>356</v>
      </c>
      <c r="G13" s="395">
        <v>45778</v>
      </c>
      <c r="H13" s="219">
        <v>468</v>
      </c>
      <c r="I13" s="187">
        <v>1218</v>
      </c>
      <c r="J13" s="187"/>
      <c r="K13" s="342"/>
      <c r="L13" s="335">
        <v>11306</v>
      </c>
      <c r="M13" s="370">
        <v>716.8</v>
      </c>
      <c r="N13" s="370">
        <v>179.2</v>
      </c>
      <c r="O13" s="370">
        <v>26.88</v>
      </c>
      <c r="P13" s="370">
        <v>15</v>
      </c>
      <c r="Q13" s="353">
        <v>525</v>
      </c>
      <c r="R13" s="353">
        <v>4000</v>
      </c>
      <c r="S13" s="353"/>
      <c r="T13" s="353">
        <v>0</v>
      </c>
      <c r="U13" s="353">
        <v>0</v>
      </c>
      <c r="V13" s="353">
        <v>1500</v>
      </c>
      <c r="W13" s="353"/>
      <c r="X13" s="370">
        <f t="shared" si="2"/>
        <v>4343.12</v>
      </c>
      <c r="Y13" s="335">
        <v>0</v>
      </c>
      <c r="Z13" s="383"/>
      <c r="AA13" s="219"/>
      <c r="AB13" s="219">
        <f t="shared" si="3"/>
        <v>5500</v>
      </c>
      <c r="AC13" s="383"/>
      <c r="AD13" s="383"/>
      <c r="AE13" s="408"/>
      <c r="AF13" s="384">
        <f t="shared" si="0"/>
        <v>0</v>
      </c>
      <c r="AG13" s="370">
        <f t="shared" si="4"/>
        <v>9843.12</v>
      </c>
      <c r="AH13" s="370"/>
      <c r="AI13" s="370"/>
      <c r="AJ13" s="326">
        <f>VLOOKUP(C13,[7]科室人员!$C$3:$BW$700,44,0)</f>
        <v>9843.12</v>
      </c>
      <c r="AK13" s="326">
        <f t="shared" si="5"/>
        <v>0</v>
      </c>
      <c r="AL13" s="463" t="s">
        <v>357</v>
      </c>
      <c r="AM13" s="414" t="s">
        <v>338</v>
      </c>
      <c r="AN13" s="415">
        <f t="shared" si="6"/>
        <v>1447.88</v>
      </c>
      <c r="AO13" s="317"/>
      <c r="AP13" s="213" t="str">
        <f>_xlfn.XLOOKUP($C13,汇总!$C:$C,汇总!$C:$C)</f>
        <v>曹蜜</v>
      </c>
      <c r="AQ13" s="317"/>
      <c r="AR13" s="317"/>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c r="HX13" s="317"/>
    </row>
    <row r="14" s="1" customFormat="1" ht="30" customHeight="1" spans="1:232">
      <c r="A14" s="219">
        <f t="shared" si="1"/>
        <v>10</v>
      </c>
      <c r="B14" s="396"/>
      <c r="C14" s="15" t="s">
        <v>40</v>
      </c>
      <c r="D14" s="347" t="s">
        <v>353</v>
      </c>
      <c r="E14" s="394">
        <v>45714</v>
      </c>
      <c r="F14" s="15" t="s">
        <v>358</v>
      </c>
      <c r="G14" s="395">
        <v>45778</v>
      </c>
      <c r="H14" s="219">
        <v>252</v>
      </c>
      <c r="I14" s="187">
        <v>869.5</v>
      </c>
      <c r="J14" s="187"/>
      <c r="K14" s="342"/>
      <c r="L14" s="335">
        <v>4881.5</v>
      </c>
      <c r="M14" s="370">
        <v>344.64</v>
      </c>
      <c r="N14" s="370">
        <v>86.16</v>
      </c>
      <c r="O14" s="370">
        <v>12.92</v>
      </c>
      <c r="P14" s="370">
        <v>15</v>
      </c>
      <c r="Q14" s="353">
        <v>0</v>
      </c>
      <c r="R14" s="353"/>
      <c r="S14" s="353"/>
      <c r="T14" s="353"/>
      <c r="U14" s="353"/>
      <c r="V14" s="353"/>
      <c r="W14" s="353"/>
      <c r="X14" s="370">
        <f t="shared" si="2"/>
        <v>4422.78</v>
      </c>
      <c r="Y14" s="335">
        <v>0</v>
      </c>
      <c r="Z14" s="383"/>
      <c r="AA14" s="219"/>
      <c r="AB14" s="219">
        <f t="shared" si="3"/>
        <v>0</v>
      </c>
      <c r="AC14" s="383"/>
      <c r="AD14" s="383"/>
      <c r="AE14" s="408"/>
      <c r="AF14" s="384">
        <f t="shared" si="0"/>
        <v>0</v>
      </c>
      <c r="AG14" s="370">
        <f t="shared" si="4"/>
        <v>4422.78</v>
      </c>
      <c r="AH14" s="370"/>
      <c r="AI14" s="370"/>
      <c r="AJ14" s="326">
        <f>VLOOKUP(C14,[7]科室人员!$C$3:$BW$700,44,0)</f>
        <v>4422.78</v>
      </c>
      <c r="AK14" s="326">
        <f t="shared" si="5"/>
        <v>0</v>
      </c>
      <c r="AL14" s="463" t="s">
        <v>359</v>
      </c>
      <c r="AM14" s="414" t="s">
        <v>338</v>
      </c>
      <c r="AN14" s="415">
        <f t="shared" si="6"/>
        <v>443.72</v>
      </c>
      <c r="AO14" s="317"/>
      <c r="AP14" s="213" t="str">
        <f>_xlfn.XLOOKUP($C14,汇总!$C:$C,汇总!$C:$C)</f>
        <v>谭丽平</v>
      </c>
      <c r="AQ14" s="317"/>
      <c r="AR14" s="317"/>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c r="HX14" s="317"/>
    </row>
    <row r="15" s="1" customFormat="1" ht="30" customHeight="1" spans="1:232">
      <c r="A15" s="219">
        <f t="shared" si="1"/>
        <v>11</v>
      </c>
      <c r="B15" s="396">
        <v>1070</v>
      </c>
      <c r="C15" s="15" t="s">
        <v>36</v>
      </c>
      <c r="D15" s="347" t="s">
        <v>353</v>
      </c>
      <c r="E15" s="394">
        <v>44765</v>
      </c>
      <c r="F15" s="398" t="s">
        <v>360</v>
      </c>
      <c r="G15" s="395">
        <v>45778</v>
      </c>
      <c r="H15" s="219">
        <v>228</v>
      </c>
      <c r="I15" s="187">
        <v>1156</v>
      </c>
      <c r="J15" s="187"/>
      <c r="K15" s="342"/>
      <c r="L15" s="335">
        <v>6864</v>
      </c>
      <c r="M15" s="370">
        <v>456</v>
      </c>
      <c r="N15" s="370">
        <v>114</v>
      </c>
      <c r="O15" s="370">
        <v>17.1</v>
      </c>
      <c r="P15" s="370">
        <v>15</v>
      </c>
      <c r="Q15" s="353">
        <v>290</v>
      </c>
      <c r="R15" s="353"/>
      <c r="S15" s="353"/>
      <c r="T15" s="353"/>
      <c r="U15" s="353"/>
      <c r="V15" s="353"/>
      <c r="W15" s="353"/>
      <c r="X15" s="370">
        <f t="shared" si="2"/>
        <v>5971.9</v>
      </c>
      <c r="Y15" s="335">
        <v>29.6</v>
      </c>
      <c r="Z15" s="383"/>
      <c r="AA15" s="219"/>
      <c r="AB15" s="219">
        <f t="shared" si="3"/>
        <v>0</v>
      </c>
      <c r="AC15" s="383"/>
      <c r="AD15" s="383"/>
      <c r="AE15" s="408"/>
      <c r="AF15" s="384">
        <f t="shared" si="0"/>
        <v>0</v>
      </c>
      <c r="AG15" s="370">
        <f t="shared" si="4"/>
        <v>5942.3</v>
      </c>
      <c r="AH15" s="370"/>
      <c r="AI15" s="370"/>
      <c r="AJ15" s="326">
        <f>VLOOKUP(C15,[7]科室人员!$C$3:$BW$700,44,0)</f>
        <v>5942.3</v>
      </c>
      <c r="AK15" s="326">
        <f t="shared" si="5"/>
        <v>0</v>
      </c>
      <c r="AL15" s="413" t="s">
        <v>361</v>
      </c>
      <c r="AM15" s="414" t="s">
        <v>338</v>
      </c>
      <c r="AN15" s="415">
        <f t="shared" si="6"/>
        <v>877.1</v>
      </c>
      <c r="AO15" s="317"/>
      <c r="AP15" s="213" t="str">
        <f>_xlfn.XLOOKUP($C15,汇总!$C:$C,汇总!$C:$C)</f>
        <v>刘文向</v>
      </c>
      <c r="AQ15" s="317"/>
      <c r="AR15" s="317"/>
      <c r="AS15" s="317"/>
      <c r="AT15" s="317"/>
      <c r="AU15" s="317"/>
      <c r="AV15" s="317"/>
      <c r="AW15" s="317"/>
      <c r="AX15" s="317"/>
      <c r="AY15" s="317"/>
      <c r="AZ15" s="317"/>
      <c r="BA15" s="317"/>
      <c r="BB15" s="317"/>
      <c r="BC15" s="317"/>
      <c r="BD15" s="317"/>
      <c r="BE15" s="317"/>
      <c r="BF15" s="317"/>
      <c r="BG15" s="317"/>
      <c r="BH15" s="317"/>
      <c r="BI15" s="317"/>
      <c r="BJ15" s="317"/>
      <c r="BK15" s="317"/>
      <c r="BL15" s="317"/>
      <c r="BM15" s="317"/>
      <c r="BN15" s="317"/>
      <c r="BO15" s="317"/>
      <c r="BP15" s="317"/>
      <c r="BQ15" s="317"/>
      <c r="BR15" s="317"/>
      <c r="BS15" s="317"/>
      <c r="BT15" s="317"/>
      <c r="BU15" s="317"/>
      <c r="BV15" s="317"/>
      <c r="BW15" s="317"/>
      <c r="BX15" s="317"/>
      <c r="BY15" s="317"/>
      <c r="BZ15" s="317"/>
      <c r="CA15" s="317"/>
      <c r="CB15" s="317"/>
      <c r="CC15" s="317"/>
      <c r="CD15" s="317"/>
      <c r="CE15" s="317"/>
      <c r="CF15" s="317"/>
      <c r="CG15" s="317"/>
      <c r="CH15" s="317"/>
      <c r="CI15" s="317"/>
      <c r="CJ15" s="317"/>
      <c r="CK15" s="317"/>
      <c r="CL15" s="317"/>
      <c r="CM15" s="317"/>
      <c r="CN15" s="317"/>
      <c r="CO15" s="317"/>
      <c r="CP15" s="317"/>
      <c r="CQ15" s="317"/>
      <c r="CR15" s="317"/>
      <c r="CS15" s="317"/>
      <c r="CT15" s="317"/>
      <c r="CU15" s="317"/>
      <c r="CV15" s="317"/>
      <c r="CW15" s="317"/>
      <c r="CX15" s="317"/>
      <c r="CY15" s="317"/>
      <c r="CZ15" s="317"/>
      <c r="DA15" s="317"/>
      <c r="DB15" s="317"/>
      <c r="DC15" s="317"/>
      <c r="DD15" s="317"/>
      <c r="DE15" s="317"/>
      <c r="DF15" s="317"/>
      <c r="DG15" s="317"/>
      <c r="DH15" s="317"/>
      <c r="DI15" s="317"/>
      <c r="DJ15" s="317"/>
      <c r="DK15" s="317"/>
      <c r="DL15" s="317"/>
      <c r="DM15" s="317"/>
      <c r="DN15" s="317"/>
      <c r="DO15" s="317"/>
      <c r="DP15" s="317"/>
      <c r="DQ15" s="317"/>
      <c r="DR15" s="317"/>
      <c r="DS15" s="317"/>
      <c r="DT15" s="317"/>
      <c r="DU15" s="317"/>
      <c r="DV15" s="317"/>
      <c r="DW15" s="317"/>
      <c r="DX15" s="317"/>
      <c r="DY15" s="317"/>
      <c r="DZ15" s="317"/>
      <c r="EA15" s="317"/>
      <c r="EB15" s="317"/>
      <c r="EC15" s="317"/>
      <c r="ED15" s="317"/>
      <c r="EE15" s="317"/>
      <c r="EF15" s="317"/>
      <c r="EG15" s="317"/>
      <c r="EH15" s="317"/>
      <c r="EI15" s="317"/>
      <c r="EJ15" s="317"/>
      <c r="EK15" s="317"/>
      <c r="EL15" s="317"/>
      <c r="EM15" s="317"/>
      <c r="EN15" s="317"/>
      <c r="EO15" s="317"/>
      <c r="EP15" s="317"/>
      <c r="EQ15" s="317"/>
      <c r="ER15" s="317"/>
      <c r="ES15" s="317"/>
      <c r="ET15" s="317"/>
      <c r="EU15" s="317"/>
      <c r="EV15" s="317"/>
      <c r="EW15" s="317"/>
      <c r="EX15" s="317"/>
      <c r="EY15" s="317"/>
      <c r="EZ15" s="317"/>
      <c r="FA15" s="317"/>
      <c r="FB15" s="317"/>
      <c r="FC15" s="317"/>
      <c r="FD15" s="317"/>
      <c r="FE15" s="317"/>
      <c r="FF15" s="317"/>
      <c r="FG15" s="317"/>
      <c r="FH15" s="317"/>
      <c r="FI15" s="317"/>
      <c r="FJ15" s="317"/>
      <c r="FK15" s="317"/>
      <c r="FL15" s="317"/>
      <c r="FM15" s="317"/>
      <c r="FN15" s="317"/>
      <c r="FO15" s="317"/>
      <c r="FP15" s="317"/>
      <c r="FQ15" s="317"/>
      <c r="FR15" s="317"/>
      <c r="FS15" s="317"/>
      <c r="FT15" s="317"/>
      <c r="FU15" s="317"/>
      <c r="FV15" s="317"/>
      <c r="FW15" s="317"/>
      <c r="FX15" s="317"/>
      <c r="FY15" s="317"/>
      <c r="FZ15" s="317"/>
      <c r="GA15" s="317"/>
      <c r="GB15" s="317"/>
      <c r="GC15" s="317"/>
      <c r="GD15" s="317"/>
      <c r="GE15" s="317"/>
      <c r="GF15" s="317"/>
      <c r="GG15" s="317"/>
      <c r="GH15" s="317"/>
      <c r="GI15" s="317"/>
      <c r="GJ15" s="317"/>
      <c r="GK15" s="317"/>
      <c r="GL15" s="317"/>
      <c r="GM15" s="317"/>
      <c r="GN15" s="317"/>
      <c r="GO15" s="317"/>
      <c r="GP15" s="317"/>
      <c r="GQ15" s="317"/>
      <c r="GR15" s="317"/>
      <c r="GS15" s="317"/>
      <c r="GT15" s="317"/>
      <c r="GU15" s="317"/>
      <c r="GV15" s="317"/>
      <c r="GW15" s="317"/>
      <c r="GX15" s="317"/>
      <c r="GY15" s="317"/>
      <c r="GZ15" s="317"/>
      <c r="HA15" s="317"/>
      <c r="HB15" s="317"/>
      <c r="HC15" s="317"/>
      <c r="HD15" s="317"/>
      <c r="HE15" s="317"/>
      <c r="HF15" s="317"/>
      <c r="HG15" s="317"/>
      <c r="HH15" s="317"/>
      <c r="HI15" s="317"/>
      <c r="HJ15" s="317"/>
      <c r="HK15" s="317"/>
      <c r="HL15" s="317"/>
      <c r="HM15" s="317"/>
      <c r="HN15" s="317"/>
      <c r="HO15" s="317"/>
      <c r="HP15" s="317"/>
      <c r="HQ15" s="317"/>
      <c r="HR15" s="317"/>
      <c r="HS15" s="317"/>
      <c r="HT15" s="317"/>
      <c r="HU15" s="317"/>
      <c r="HV15" s="317"/>
      <c r="HW15" s="317"/>
      <c r="HX15" s="317"/>
    </row>
    <row r="16" s="1" customFormat="1" ht="30" customHeight="1" spans="1:232">
      <c r="A16" s="219">
        <f t="shared" si="1"/>
        <v>12</v>
      </c>
      <c r="B16" s="396">
        <v>24110501</v>
      </c>
      <c r="C16" s="15" t="s">
        <v>70</v>
      </c>
      <c r="D16" s="347" t="s">
        <v>353</v>
      </c>
      <c r="E16" s="394">
        <v>45602</v>
      </c>
      <c r="F16" s="398" t="s">
        <v>362</v>
      </c>
      <c r="G16" s="395">
        <v>45778</v>
      </c>
      <c r="H16" s="219">
        <v>228</v>
      </c>
      <c r="I16" s="187">
        <v>962.8</v>
      </c>
      <c r="J16" s="187"/>
      <c r="K16" s="342"/>
      <c r="L16" s="335">
        <v>5830.8</v>
      </c>
      <c r="M16" s="370">
        <v>344.64</v>
      </c>
      <c r="N16" s="370">
        <v>80.54</v>
      </c>
      <c r="O16" s="370">
        <v>12.92</v>
      </c>
      <c r="P16" s="370">
        <v>15</v>
      </c>
      <c r="Q16" s="353"/>
      <c r="R16" s="353"/>
      <c r="S16" s="353"/>
      <c r="T16" s="353"/>
      <c r="U16" s="353"/>
      <c r="V16" s="353"/>
      <c r="W16" s="353"/>
      <c r="X16" s="370">
        <f t="shared" si="2"/>
        <v>5377.7</v>
      </c>
      <c r="Y16" s="335">
        <v>11.78</v>
      </c>
      <c r="Z16" s="383"/>
      <c r="AA16" s="219"/>
      <c r="AB16" s="219">
        <f t="shared" si="3"/>
        <v>0</v>
      </c>
      <c r="AC16" s="383"/>
      <c r="AD16" s="383"/>
      <c r="AE16" s="408"/>
      <c r="AF16" s="384"/>
      <c r="AG16" s="370">
        <f t="shared" si="4"/>
        <v>5365.92</v>
      </c>
      <c r="AH16" s="417"/>
      <c r="AI16" s="370"/>
      <c r="AJ16" s="326">
        <f>VLOOKUP(C16,[7]科室人员!$C$3:$BW$700,44,0)</f>
        <v>5365.92</v>
      </c>
      <c r="AK16" s="326">
        <f t="shared" si="5"/>
        <v>0</v>
      </c>
      <c r="AL16" s="464" t="s">
        <v>363</v>
      </c>
      <c r="AM16" s="414" t="s">
        <v>338</v>
      </c>
      <c r="AN16" s="415">
        <f t="shared" si="6"/>
        <v>438.1</v>
      </c>
      <c r="AO16" s="317"/>
      <c r="AP16" s="213" t="str">
        <f>_xlfn.XLOOKUP($C16,汇总!$C:$C,汇总!$C:$C)</f>
        <v>谭海波</v>
      </c>
      <c r="AQ16" s="317"/>
      <c r="AR16" s="317"/>
      <c r="AS16" s="317"/>
      <c r="AT16" s="317"/>
      <c r="AU16" s="317"/>
      <c r="AV16" s="317"/>
      <c r="AW16" s="317"/>
      <c r="AX16" s="317"/>
      <c r="AY16" s="317"/>
      <c r="AZ16" s="317"/>
      <c r="BA16" s="317"/>
      <c r="BB16" s="317"/>
      <c r="BC16" s="317"/>
      <c r="BD16" s="317"/>
      <c r="BE16" s="317"/>
      <c r="BF16" s="317"/>
      <c r="BG16" s="317"/>
      <c r="BH16" s="317"/>
      <c r="BI16" s="317"/>
      <c r="BJ16" s="317"/>
      <c r="BK16" s="317"/>
      <c r="BL16" s="317"/>
      <c r="BM16" s="317"/>
      <c r="BN16" s="317"/>
      <c r="BO16" s="317"/>
      <c r="BP16" s="317"/>
      <c r="BQ16" s="317"/>
      <c r="BR16" s="317"/>
      <c r="BS16" s="317"/>
      <c r="BT16" s="317"/>
      <c r="BU16" s="317"/>
      <c r="BV16" s="317"/>
      <c r="BW16" s="317"/>
      <c r="BX16" s="317"/>
      <c r="BY16" s="317"/>
      <c r="BZ16" s="317"/>
      <c r="CA16" s="317"/>
      <c r="CB16" s="317"/>
      <c r="CC16" s="317"/>
      <c r="CD16" s="317"/>
      <c r="CE16" s="317"/>
      <c r="CF16" s="317"/>
      <c r="CG16" s="317"/>
      <c r="CH16" s="317"/>
      <c r="CI16" s="317"/>
      <c r="CJ16" s="317"/>
      <c r="CK16" s="317"/>
      <c r="CL16" s="317"/>
      <c r="CM16" s="317"/>
      <c r="CN16" s="317"/>
      <c r="CO16" s="317"/>
      <c r="CP16" s="317"/>
      <c r="CQ16" s="317"/>
      <c r="CR16" s="317"/>
      <c r="CS16" s="317"/>
      <c r="CT16" s="317"/>
      <c r="CU16" s="317"/>
      <c r="CV16" s="317"/>
      <c r="CW16" s="317"/>
      <c r="CX16" s="317"/>
      <c r="CY16" s="317"/>
      <c r="CZ16" s="317"/>
      <c r="DA16" s="317"/>
      <c r="DB16" s="317"/>
      <c r="DC16" s="317"/>
      <c r="DD16" s="317"/>
      <c r="DE16" s="317"/>
      <c r="DF16" s="317"/>
      <c r="DG16" s="317"/>
      <c r="DH16" s="317"/>
      <c r="DI16" s="317"/>
      <c r="DJ16" s="317"/>
      <c r="DK16" s="317"/>
      <c r="DL16" s="317"/>
      <c r="DM16" s="317"/>
      <c r="DN16" s="317"/>
      <c r="DO16" s="317"/>
      <c r="DP16" s="317"/>
      <c r="DQ16" s="317"/>
      <c r="DR16" s="317"/>
      <c r="DS16" s="317"/>
      <c r="DT16" s="317"/>
      <c r="DU16" s="317"/>
      <c r="DV16" s="317"/>
      <c r="DW16" s="317"/>
      <c r="DX16" s="317"/>
      <c r="DY16" s="317"/>
      <c r="DZ16" s="317"/>
      <c r="EA16" s="317"/>
      <c r="EB16" s="317"/>
      <c r="EC16" s="317"/>
      <c r="ED16" s="317"/>
      <c r="EE16" s="317"/>
      <c r="EF16" s="317"/>
      <c r="EG16" s="317"/>
      <c r="EH16" s="317"/>
      <c r="EI16" s="317"/>
      <c r="EJ16" s="317"/>
      <c r="EK16" s="317"/>
      <c r="EL16" s="317"/>
      <c r="EM16" s="317"/>
      <c r="EN16" s="317"/>
      <c r="EO16" s="317"/>
      <c r="EP16" s="317"/>
      <c r="EQ16" s="317"/>
      <c r="ER16" s="317"/>
      <c r="ES16" s="317"/>
      <c r="ET16" s="317"/>
      <c r="EU16" s="317"/>
      <c r="EV16" s="317"/>
      <c r="EW16" s="317"/>
      <c r="EX16" s="317"/>
      <c r="EY16" s="317"/>
      <c r="EZ16" s="317"/>
      <c r="FA16" s="317"/>
      <c r="FB16" s="317"/>
      <c r="FC16" s="317"/>
      <c r="FD16" s="317"/>
      <c r="FE16" s="317"/>
      <c r="FF16" s="317"/>
      <c r="FG16" s="317"/>
      <c r="FH16" s="317"/>
      <c r="FI16" s="317"/>
      <c r="FJ16" s="317"/>
      <c r="FK16" s="317"/>
      <c r="FL16" s="317"/>
      <c r="FM16" s="317"/>
      <c r="FN16" s="317"/>
      <c r="FO16" s="317"/>
      <c r="FP16" s="317"/>
      <c r="FQ16" s="317"/>
      <c r="FR16" s="317"/>
      <c r="FS16" s="317"/>
      <c r="FT16" s="317"/>
      <c r="FU16" s="317"/>
      <c r="FV16" s="317"/>
      <c r="FW16" s="317"/>
      <c r="FX16" s="317"/>
      <c r="FY16" s="317"/>
      <c r="FZ16" s="317"/>
      <c r="GA16" s="317"/>
      <c r="GB16" s="317"/>
      <c r="GC16" s="317"/>
      <c r="GD16" s="317"/>
      <c r="GE16" s="317"/>
      <c r="GF16" s="317"/>
      <c r="GG16" s="317"/>
      <c r="GH16" s="317"/>
      <c r="GI16" s="317"/>
      <c r="GJ16" s="317"/>
      <c r="GK16" s="317"/>
      <c r="GL16" s="317"/>
      <c r="GM16" s="317"/>
      <c r="GN16" s="317"/>
      <c r="GO16" s="317"/>
      <c r="GP16" s="317"/>
      <c r="GQ16" s="317"/>
      <c r="GR16" s="317"/>
      <c r="GS16" s="317"/>
      <c r="GT16" s="317"/>
      <c r="GU16" s="317"/>
      <c r="GV16" s="317"/>
      <c r="GW16" s="317"/>
      <c r="GX16" s="317"/>
      <c r="GY16" s="317"/>
      <c r="GZ16" s="317"/>
      <c r="HA16" s="317"/>
      <c r="HB16" s="317"/>
      <c r="HC16" s="317"/>
      <c r="HD16" s="317"/>
      <c r="HE16" s="317"/>
      <c r="HF16" s="317"/>
      <c r="HG16" s="317"/>
      <c r="HH16" s="317"/>
      <c r="HI16" s="317"/>
      <c r="HJ16" s="317"/>
      <c r="HK16" s="317"/>
      <c r="HL16" s="317"/>
      <c r="HM16" s="317"/>
      <c r="HN16" s="317"/>
      <c r="HO16" s="317"/>
      <c r="HP16" s="317"/>
      <c r="HQ16" s="317"/>
      <c r="HR16" s="317"/>
      <c r="HS16" s="317"/>
      <c r="HT16" s="317"/>
      <c r="HU16" s="317"/>
      <c r="HV16" s="317"/>
      <c r="HW16" s="317"/>
      <c r="HX16" s="317"/>
    </row>
    <row r="17" s="1" customFormat="1" ht="30" customHeight="1" spans="1:232">
      <c r="A17" s="219">
        <f t="shared" si="1"/>
        <v>13</v>
      </c>
      <c r="B17" s="396">
        <v>1202</v>
      </c>
      <c r="C17" s="15" t="s">
        <v>38</v>
      </c>
      <c r="D17" s="347" t="s">
        <v>353</v>
      </c>
      <c r="E17" s="394">
        <v>44845</v>
      </c>
      <c r="F17" s="398" t="s">
        <v>364</v>
      </c>
      <c r="G17" s="395">
        <v>45778</v>
      </c>
      <c r="H17" s="219">
        <v>240</v>
      </c>
      <c r="I17" s="187">
        <v>1152</v>
      </c>
      <c r="J17" s="187"/>
      <c r="K17" s="342"/>
      <c r="L17" s="335">
        <v>6222</v>
      </c>
      <c r="M17" s="370">
        <v>408</v>
      </c>
      <c r="N17" s="370">
        <v>102</v>
      </c>
      <c r="O17" s="370">
        <v>15.3</v>
      </c>
      <c r="P17" s="370">
        <v>15</v>
      </c>
      <c r="Q17" s="353">
        <v>255</v>
      </c>
      <c r="R17" s="353"/>
      <c r="S17" s="353"/>
      <c r="T17" s="353"/>
      <c r="U17" s="353"/>
      <c r="V17" s="353"/>
      <c r="W17" s="353"/>
      <c r="X17" s="370">
        <f t="shared" si="2"/>
        <v>5426.7</v>
      </c>
      <c r="Y17" s="335">
        <v>13.25</v>
      </c>
      <c r="Z17" s="383"/>
      <c r="AA17" s="219"/>
      <c r="AB17" s="219">
        <f t="shared" si="3"/>
        <v>0</v>
      </c>
      <c r="AC17" s="383"/>
      <c r="AD17" s="383"/>
      <c r="AE17" s="408"/>
      <c r="AF17" s="384"/>
      <c r="AG17" s="370">
        <f t="shared" si="4"/>
        <v>5413.45</v>
      </c>
      <c r="AH17" s="417"/>
      <c r="AI17" s="370"/>
      <c r="AJ17" s="326">
        <f>VLOOKUP(C17,[7]科室人员!$C$3:$BW$700,44,0)</f>
        <v>5413.45</v>
      </c>
      <c r="AK17" s="326">
        <f t="shared" si="5"/>
        <v>0</v>
      </c>
      <c r="AL17" s="413" t="s">
        <v>365</v>
      </c>
      <c r="AM17" s="414" t="s">
        <v>338</v>
      </c>
      <c r="AN17" s="415">
        <f t="shared" si="6"/>
        <v>780.3</v>
      </c>
      <c r="AO17" s="317"/>
      <c r="AP17" s="213" t="str">
        <f>_xlfn.XLOOKUP($C17,汇总!$C:$C,汇总!$C:$C)</f>
        <v>李晶</v>
      </c>
      <c r="AQ17" s="317"/>
      <c r="AR17" s="317"/>
      <c r="AS17" s="317"/>
      <c r="AT17" s="317"/>
      <c r="AU17" s="317"/>
      <c r="AV17" s="317"/>
      <c r="AW17" s="317"/>
      <c r="AX17" s="317"/>
      <c r="AY17" s="317"/>
      <c r="AZ17" s="317"/>
      <c r="BA17" s="317"/>
      <c r="BB17" s="317"/>
      <c r="BC17" s="317"/>
      <c r="BD17" s="317"/>
      <c r="BE17" s="317"/>
      <c r="BF17" s="317"/>
      <c r="BG17" s="317"/>
      <c r="BH17" s="317"/>
      <c r="BI17" s="317"/>
      <c r="BJ17" s="317"/>
      <c r="BK17" s="317"/>
      <c r="BL17" s="317"/>
      <c r="BM17" s="317"/>
      <c r="BN17" s="317"/>
      <c r="BO17" s="317"/>
      <c r="BP17" s="317"/>
      <c r="BQ17" s="317"/>
      <c r="BR17" s="317"/>
      <c r="BS17" s="317"/>
      <c r="BT17" s="317"/>
      <c r="BU17" s="317"/>
      <c r="BV17" s="317"/>
      <c r="BW17" s="317"/>
      <c r="BX17" s="317"/>
      <c r="BY17" s="317"/>
      <c r="BZ17" s="317"/>
      <c r="CA17" s="317"/>
      <c r="CB17" s="317"/>
      <c r="CC17" s="317"/>
      <c r="CD17" s="317"/>
      <c r="CE17" s="317"/>
      <c r="CF17" s="317"/>
      <c r="CG17" s="317"/>
      <c r="CH17" s="317"/>
      <c r="CI17" s="317"/>
      <c r="CJ17" s="317"/>
      <c r="CK17" s="317"/>
      <c r="CL17" s="317"/>
      <c r="CM17" s="317"/>
      <c r="CN17" s="317"/>
      <c r="CO17" s="317"/>
      <c r="CP17" s="317"/>
      <c r="CQ17" s="317"/>
      <c r="CR17" s="317"/>
      <c r="CS17" s="317"/>
      <c r="CT17" s="317"/>
      <c r="CU17" s="317"/>
      <c r="CV17" s="317"/>
      <c r="CW17" s="317"/>
      <c r="CX17" s="317"/>
      <c r="CY17" s="317"/>
      <c r="CZ17" s="317"/>
      <c r="DA17" s="317"/>
      <c r="DB17" s="317"/>
      <c r="DC17" s="317"/>
      <c r="DD17" s="317"/>
      <c r="DE17" s="317"/>
      <c r="DF17" s="317"/>
      <c r="DG17" s="317"/>
      <c r="DH17" s="317"/>
      <c r="DI17" s="317"/>
      <c r="DJ17" s="317"/>
      <c r="DK17" s="317"/>
      <c r="DL17" s="317"/>
      <c r="DM17" s="317"/>
      <c r="DN17" s="317"/>
      <c r="DO17" s="317"/>
      <c r="DP17" s="317"/>
      <c r="DQ17" s="317"/>
      <c r="DR17" s="317"/>
      <c r="DS17" s="317"/>
      <c r="DT17" s="317"/>
      <c r="DU17" s="317"/>
      <c r="DV17" s="317"/>
      <c r="DW17" s="317"/>
      <c r="DX17" s="317"/>
      <c r="DY17" s="317"/>
      <c r="DZ17" s="317"/>
      <c r="EA17" s="317"/>
      <c r="EB17" s="317"/>
      <c r="EC17" s="317"/>
      <c r="ED17" s="317"/>
      <c r="EE17" s="317"/>
      <c r="EF17" s="317"/>
      <c r="EG17" s="317"/>
      <c r="EH17" s="317"/>
      <c r="EI17" s="317"/>
      <c r="EJ17" s="317"/>
      <c r="EK17" s="317"/>
      <c r="EL17" s="317"/>
      <c r="EM17" s="317"/>
      <c r="EN17" s="317"/>
      <c r="EO17" s="317"/>
      <c r="EP17" s="317"/>
      <c r="EQ17" s="317"/>
      <c r="ER17" s="317"/>
      <c r="ES17" s="317"/>
      <c r="ET17" s="317"/>
      <c r="EU17" s="317"/>
      <c r="EV17" s="317"/>
      <c r="EW17" s="317"/>
      <c r="EX17" s="317"/>
      <c r="EY17" s="317"/>
      <c r="EZ17" s="317"/>
      <c r="FA17" s="317"/>
      <c r="FB17" s="317"/>
      <c r="FC17" s="317"/>
      <c r="FD17" s="317"/>
      <c r="FE17" s="317"/>
      <c r="FF17" s="317"/>
      <c r="FG17" s="317"/>
      <c r="FH17" s="317"/>
      <c r="FI17" s="317"/>
      <c r="FJ17" s="317"/>
      <c r="FK17" s="317"/>
      <c r="FL17" s="317"/>
      <c r="FM17" s="317"/>
      <c r="FN17" s="317"/>
      <c r="FO17" s="317"/>
      <c r="FP17" s="317"/>
      <c r="FQ17" s="317"/>
      <c r="FR17" s="317"/>
      <c r="FS17" s="317"/>
      <c r="FT17" s="317"/>
      <c r="FU17" s="317"/>
      <c r="FV17" s="317"/>
      <c r="FW17" s="317"/>
      <c r="FX17" s="317"/>
      <c r="FY17" s="317"/>
      <c r="FZ17" s="317"/>
      <c r="GA17" s="317"/>
      <c r="GB17" s="317"/>
      <c r="GC17" s="317"/>
      <c r="GD17" s="317"/>
      <c r="GE17" s="317"/>
      <c r="GF17" s="317"/>
      <c r="GG17" s="317"/>
      <c r="GH17" s="317"/>
      <c r="GI17" s="317"/>
      <c r="GJ17" s="317"/>
      <c r="GK17" s="317"/>
      <c r="GL17" s="317"/>
      <c r="GM17" s="317"/>
      <c r="GN17" s="317"/>
      <c r="GO17" s="317"/>
      <c r="GP17" s="317"/>
      <c r="GQ17" s="317"/>
      <c r="GR17" s="317"/>
      <c r="GS17" s="317"/>
      <c r="GT17" s="317"/>
      <c r="GU17" s="317"/>
      <c r="GV17" s="317"/>
      <c r="GW17" s="317"/>
      <c r="GX17" s="317"/>
      <c r="GY17" s="317"/>
      <c r="GZ17" s="317"/>
      <c r="HA17" s="317"/>
      <c r="HB17" s="317"/>
      <c r="HC17" s="317"/>
      <c r="HD17" s="317"/>
      <c r="HE17" s="317"/>
      <c r="HF17" s="317"/>
      <c r="HG17" s="317"/>
      <c r="HH17" s="317"/>
      <c r="HI17" s="317"/>
      <c r="HJ17" s="317"/>
      <c r="HK17" s="317"/>
      <c r="HL17" s="317"/>
      <c r="HM17" s="317"/>
      <c r="HN17" s="317"/>
      <c r="HO17" s="317"/>
      <c r="HP17" s="317"/>
      <c r="HQ17" s="317"/>
      <c r="HR17" s="317"/>
      <c r="HS17" s="317"/>
      <c r="HT17" s="317"/>
      <c r="HU17" s="317"/>
      <c r="HV17" s="317"/>
      <c r="HW17" s="317"/>
      <c r="HX17" s="317"/>
    </row>
    <row r="18" s="1" customFormat="1" ht="30" customHeight="1" spans="1:232">
      <c r="A18" s="219">
        <f t="shared" si="1"/>
        <v>14</v>
      </c>
      <c r="B18" s="396">
        <v>140</v>
      </c>
      <c r="C18" s="15" t="s">
        <v>79</v>
      </c>
      <c r="D18" s="347" t="s">
        <v>353</v>
      </c>
      <c r="E18" s="394">
        <v>42017</v>
      </c>
      <c r="F18" s="398" t="s">
        <v>366</v>
      </c>
      <c r="G18" s="395">
        <v>45778</v>
      </c>
      <c r="H18" s="219">
        <v>240</v>
      </c>
      <c r="I18" s="187">
        <v>1050.5</v>
      </c>
      <c r="J18" s="187"/>
      <c r="K18" s="342"/>
      <c r="L18" s="335">
        <v>5880.5</v>
      </c>
      <c r="M18" s="370">
        <v>344.64</v>
      </c>
      <c r="N18" s="370">
        <v>86.16</v>
      </c>
      <c r="O18" s="370">
        <v>12.92</v>
      </c>
      <c r="P18" s="370">
        <v>15</v>
      </c>
      <c r="Q18" s="353">
        <v>240</v>
      </c>
      <c r="R18" s="353"/>
      <c r="S18" s="353"/>
      <c r="T18" s="353"/>
      <c r="U18" s="353"/>
      <c r="V18" s="353"/>
      <c r="W18" s="353"/>
      <c r="X18" s="370">
        <f t="shared" si="2"/>
        <v>5181.78</v>
      </c>
      <c r="Y18" s="335">
        <v>5.9</v>
      </c>
      <c r="Z18" s="383"/>
      <c r="AA18" s="219"/>
      <c r="AB18" s="219">
        <f t="shared" si="3"/>
        <v>0</v>
      </c>
      <c r="AC18" s="383"/>
      <c r="AD18" s="383"/>
      <c r="AE18" s="408"/>
      <c r="AF18" s="384"/>
      <c r="AG18" s="370">
        <f t="shared" si="4"/>
        <v>5175.88</v>
      </c>
      <c r="AH18" s="417"/>
      <c r="AI18" s="370"/>
      <c r="AJ18" s="326">
        <f>VLOOKUP(C18,[7]科室人员!$C$3:$BW$700,44,0)</f>
        <v>5175.88</v>
      </c>
      <c r="AK18" s="326">
        <f t="shared" si="5"/>
        <v>0</v>
      </c>
      <c r="AL18" s="413" t="s">
        <v>367</v>
      </c>
      <c r="AM18" s="414" t="s">
        <v>338</v>
      </c>
      <c r="AN18" s="415">
        <f t="shared" si="6"/>
        <v>683.72</v>
      </c>
      <c r="AO18" s="317"/>
      <c r="AP18" s="213" t="str">
        <f>_xlfn.XLOOKUP($C18,汇总!$C:$C,汇总!$C:$C)</f>
        <v>齐承平</v>
      </c>
      <c r="AQ18" s="317"/>
      <c r="AR18" s="317"/>
      <c r="AS18" s="317"/>
      <c r="AT18" s="317"/>
      <c r="AU18" s="317"/>
      <c r="AV18" s="317"/>
      <c r="AW18" s="317"/>
      <c r="AX18" s="317"/>
      <c r="AY18" s="317"/>
      <c r="AZ18" s="317"/>
      <c r="BA18" s="317"/>
      <c r="BB18" s="317"/>
      <c r="BC18" s="317"/>
      <c r="BD18" s="317"/>
      <c r="BE18" s="317"/>
      <c r="BF18" s="317"/>
      <c r="BG18" s="317"/>
      <c r="BH18" s="317"/>
      <c r="BI18" s="317"/>
      <c r="BJ18" s="317"/>
      <c r="BK18" s="317"/>
      <c r="BL18" s="317"/>
      <c r="BM18" s="317"/>
      <c r="BN18" s="317"/>
      <c r="BO18" s="317"/>
      <c r="BP18" s="317"/>
      <c r="BQ18" s="317"/>
      <c r="BR18" s="317"/>
      <c r="BS18" s="317"/>
      <c r="BT18" s="317"/>
      <c r="BU18" s="317"/>
      <c r="BV18" s="317"/>
      <c r="BW18" s="317"/>
      <c r="BX18" s="317"/>
      <c r="BY18" s="317"/>
      <c r="BZ18" s="317"/>
      <c r="CA18" s="317"/>
      <c r="CB18" s="317"/>
      <c r="CC18" s="317"/>
      <c r="CD18" s="317"/>
      <c r="CE18" s="317"/>
      <c r="CF18" s="317"/>
      <c r="CG18" s="317"/>
      <c r="CH18" s="317"/>
      <c r="CI18" s="317"/>
      <c r="CJ18" s="317"/>
      <c r="CK18" s="317"/>
      <c r="CL18" s="317"/>
      <c r="CM18" s="317"/>
      <c r="CN18" s="317"/>
      <c r="CO18" s="317"/>
      <c r="CP18" s="317"/>
      <c r="CQ18" s="317"/>
      <c r="CR18" s="317"/>
      <c r="CS18" s="317"/>
      <c r="CT18" s="317"/>
      <c r="CU18" s="317"/>
      <c r="CV18" s="317"/>
      <c r="CW18" s="317"/>
      <c r="CX18" s="317"/>
      <c r="CY18" s="317"/>
      <c r="CZ18" s="317"/>
      <c r="DA18" s="317"/>
      <c r="DB18" s="317"/>
      <c r="DC18" s="317"/>
      <c r="DD18" s="317"/>
      <c r="DE18" s="317"/>
      <c r="DF18" s="317"/>
      <c r="DG18" s="317"/>
      <c r="DH18" s="317"/>
      <c r="DI18" s="317"/>
      <c r="DJ18" s="317"/>
      <c r="DK18" s="317"/>
      <c r="DL18" s="317"/>
      <c r="DM18" s="317"/>
      <c r="DN18" s="317"/>
      <c r="DO18" s="317"/>
      <c r="DP18" s="317"/>
      <c r="DQ18" s="317"/>
      <c r="DR18" s="317"/>
      <c r="DS18" s="317"/>
      <c r="DT18" s="317"/>
      <c r="DU18" s="317"/>
      <c r="DV18" s="317"/>
      <c r="DW18" s="317"/>
      <c r="DX18" s="317"/>
      <c r="DY18" s="317"/>
      <c r="DZ18" s="317"/>
      <c r="EA18" s="317"/>
      <c r="EB18" s="317"/>
      <c r="EC18" s="317"/>
      <c r="ED18" s="317"/>
      <c r="EE18" s="317"/>
      <c r="EF18" s="317"/>
      <c r="EG18" s="317"/>
      <c r="EH18" s="317"/>
      <c r="EI18" s="317"/>
      <c r="EJ18" s="317"/>
      <c r="EK18" s="317"/>
      <c r="EL18" s="317"/>
      <c r="EM18" s="317"/>
      <c r="EN18" s="317"/>
      <c r="EO18" s="317"/>
      <c r="EP18" s="317"/>
      <c r="EQ18" s="317"/>
      <c r="ER18" s="317"/>
      <c r="ES18" s="317"/>
      <c r="ET18" s="317"/>
      <c r="EU18" s="317"/>
      <c r="EV18" s="317"/>
      <c r="EW18" s="317"/>
      <c r="EX18" s="317"/>
      <c r="EY18" s="317"/>
      <c r="EZ18" s="317"/>
      <c r="FA18" s="317"/>
      <c r="FB18" s="317"/>
      <c r="FC18" s="317"/>
      <c r="FD18" s="317"/>
      <c r="FE18" s="317"/>
      <c r="FF18" s="317"/>
      <c r="FG18" s="317"/>
      <c r="FH18" s="317"/>
      <c r="FI18" s="317"/>
      <c r="FJ18" s="317"/>
      <c r="FK18" s="317"/>
      <c r="FL18" s="317"/>
      <c r="FM18" s="317"/>
      <c r="FN18" s="317"/>
      <c r="FO18" s="317"/>
      <c r="FP18" s="317"/>
      <c r="FQ18" s="317"/>
      <c r="FR18" s="317"/>
      <c r="FS18" s="317"/>
      <c r="FT18" s="317"/>
      <c r="FU18" s="317"/>
      <c r="FV18" s="317"/>
      <c r="FW18" s="317"/>
      <c r="FX18" s="317"/>
      <c r="FY18" s="317"/>
      <c r="FZ18" s="317"/>
      <c r="GA18" s="317"/>
      <c r="GB18" s="317"/>
      <c r="GC18" s="317"/>
      <c r="GD18" s="317"/>
      <c r="GE18" s="317"/>
      <c r="GF18" s="317"/>
      <c r="GG18" s="317"/>
      <c r="GH18" s="317"/>
      <c r="GI18" s="317"/>
      <c r="GJ18" s="317"/>
      <c r="GK18" s="317"/>
      <c r="GL18" s="317"/>
      <c r="GM18" s="317"/>
      <c r="GN18" s="317"/>
      <c r="GO18" s="317"/>
      <c r="GP18" s="317"/>
      <c r="GQ18" s="317"/>
      <c r="GR18" s="317"/>
      <c r="GS18" s="317"/>
      <c r="GT18" s="317"/>
      <c r="GU18" s="317"/>
      <c r="GV18" s="317"/>
      <c r="GW18" s="317"/>
      <c r="GX18" s="317"/>
      <c r="GY18" s="317"/>
      <c r="GZ18" s="317"/>
      <c r="HA18" s="317"/>
      <c r="HB18" s="317"/>
      <c r="HC18" s="317"/>
      <c r="HD18" s="317"/>
      <c r="HE18" s="317"/>
      <c r="HF18" s="317"/>
      <c r="HG18" s="317"/>
      <c r="HH18" s="317"/>
      <c r="HI18" s="317"/>
      <c r="HJ18" s="317"/>
      <c r="HK18" s="317"/>
      <c r="HL18" s="317"/>
      <c r="HM18" s="317"/>
      <c r="HN18" s="317"/>
      <c r="HO18" s="317"/>
      <c r="HP18" s="317"/>
      <c r="HQ18" s="317"/>
      <c r="HR18" s="317"/>
      <c r="HS18" s="317"/>
      <c r="HT18" s="317"/>
      <c r="HU18" s="317"/>
      <c r="HV18" s="317"/>
      <c r="HW18" s="317"/>
      <c r="HX18" s="317"/>
    </row>
    <row r="19" s="1" customFormat="1" ht="30" customHeight="1" spans="1:232">
      <c r="A19" s="219">
        <f t="shared" si="1"/>
        <v>15</v>
      </c>
      <c r="B19" s="396">
        <v>327</v>
      </c>
      <c r="C19" s="15" t="s">
        <v>42</v>
      </c>
      <c r="D19" s="347" t="s">
        <v>353</v>
      </c>
      <c r="E19" s="394">
        <v>42343</v>
      </c>
      <c r="F19" s="398" t="s">
        <v>368</v>
      </c>
      <c r="G19" s="395">
        <v>45778</v>
      </c>
      <c r="H19" s="219">
        <v>228</v>
      </c>
      <c r="I19" s="187">
        <v>1169.2</v>
      </c>
      <c r="J19" s="187"/>
      <c r="K19" s="342"/>
      <c r="L19" s="335">
        <v>7697.2</v>
      </c>
      <c r="M19" s="370">
        <v>507.2</v>
      </c>
      <c r="N19" s="370">
        <v>126.8</v>
      </c>
      <c r="O19" s="370">
        <v>19.02</v>
      </c>
      <c r="P19" s="370">
        <v>15</v>
      </c>
      <c r="Q19" s="353">
        <v>317</v>
      </c>
      <c r="R19" s="353">
        <v>2000</v>
      </c>
      <c r="S19" s="353">
        <v>0</v>
      </c>
      <c r="T19" s="353">
        <v>1000</v>
      </c>
      <c r="U19" s="353">
        <v>0</v>
      </c>
      <c r="V19" s="353">
        <v>0</v>
      </c>
      <c r="W19" s="353"/>
      <c r="X19" s="370">
        <f t="shared" si="2"/>
        <v>3712.18</v>
      </c>
      <c r="Y19" s="335">
        <v>0</v>
      </c>
      <c r="Z19" s="383"/>
      <c r="AA19" s="219"/>
      <c r="AB19" s="219">
        <f t="shared" si="3"/>
        <v>3000</v>
      </c>
      <c r="AC19" s="383"/>
      <c r="AD19" s="383"/>
      <c r="AE19" s="408"/>
      <c r="AF19" s="384"/>
      <c r="AG19" s="370">
        <f t="shared" si="4"/>
        <v>6712.18</v>
      </c>
      <c r="AH19" s="417"/>
      <c r="AI19" s="370"/>
      <c r="AJ19" s="326">
        <f>VLOOKUP(C19,[7]科室人员!$C$3:$BW$700,44,0)</f>
        <v>6712.18</v>
      </c>
      <c r="AK19" s="326">
        <f t="shared" si="5"/>
        <v>0</v>
      </c>
      <c r="AL19" s="413" t="s">
        <v>369</v>
      </c>
      <c r="AM19" s="414" t="s">
        <v>338</v>
      </c>
      <c r="AN19" s="415">
        <f t="shared" si="6"/>
        <v>970.02</v>
      </c>
      <c r="AO19" s="317"/>
      <c r="AP19" s="213" t="str">
        <f>_xlfn.XLOOKUP($C19,汇总!$C:$C,汇总!$C:$C)</f>
        <v>何胜春</v>
      </c>
      <c r="AQ19" s="317"/>
      <c r="AR19" s="317"/>
      <c r="AS19" s="317"/>
      <c r="AT19" s="317"/>
      <c r="AU19" s="317"/>
      <c r="AV19" s="317"/>
      <c r="AW19" s="317"/>
      <c r="AX19" s="317"/>
      <c r="AY19" s="317"/>
      <c r="AZ19" s="317"/>
      <c r="BA19" s="317"/>
      <c r="BB19" s="317"/>
      <c r="BC19" s="317"/>
      <c r="BD19" s="317"/>
      <c r="BE19" s="317"/>
      <c r="BF19" s="317"/>
      <c r="BG19" s="317"/>
      <c r="BH19" s="317"/>
      <c r="BI19" s="317"/>
      <c r="BJ19" s="317"/>
      <c r="BK19" s="317"/>
      <c r="BL19" s="317"/>
      <c r="BM19" s="317"/>
      <c r="BN19" s="317"/>
      <c r="BO19" s="317"/>
      <c r="BP19" s="317"/>
      <c r="BQ19" s="317"/>
      <c r="BR19" s="317"/>
      <c r="BS19" s="317"/>
      <c r="BT19" s="317"/>
      <c r="BU19" s="317"/>
      <c r="BV19" s="317"/>
      <c r="BW19" s="317"/>
      <c r="BX19" s="317"/>
      <c r="BY19" s="317"/>
      <c r="BZ19" s="317"/>
      <c r="CA19" s="317"/>
      <c r="CB19" s="317"/>
      <c r="CC19" s="317"/>
      <c r="CD19" s="317"/>
      <c r="CE19" s="317"/>
      <c r="CF19" s="317"/>
      <c r="CG19" s="317"/>
      <c r="CH19" s="317"/>
      <c r="CI19" s="317"/>
      <c r="CJ19" s="317"/>
      <c r="CK19" s="317"/>
      <c r="CL19" s="317"/>
      <c r="CM19" s="317"/>
      <c r="CN19" s="317"/>
      <c r="CO19" s="317"/>
      <c r="CP19" s="317"/>
      <c r="CQ19" s="317"/>
      <c r="CR19" s="317"/>
      <c r="CS19" s="317"/>
      <c r="CT19" s="317"/>
      <c r="CU19" s="317"/>
      <c r="CV19" s="317"/>
      <c r="CW19" s="317"/>
      <c r="CX19" s="317"/>
      <c r="CY19" s="317"/>
      <c r="CZ19" s="317"/>
      <c r="DA19" s="317"/>
      <c r="DB19" s="317"/>
      <c r="DC19" s="317"/>
      <c r="DD19" s="317"/>
      <c r="DE19" s="317"/>
      <c r="DF19" s="317"/>
      <c r="DG19" s="317"/>
      <c r="DH19" s="317"/>
      <c r="DI19" s="317"/>
      <c r="DJ19" s="317"/>
      <c r="DK19" s="317"/>
      <c r="DL19" s="317"/>
      <c r="DM19" s="317"/>
      <c r="DN19" s="317"/>
      <c r="DO19" s="317"/>
      <c r="DP19" s="317"/>
      <c r="DQ19" s="317"/>
      <c r="DR19" s="317"/>
      <c r="DS19" s="317"/>
      <c r="DT19" s="317"/>
      <c r="DU19" s="317"/>
      <c r="DV19" s="317"/>
      <c r="DW19" s="317"/>
      <c r="DX19" s="317"/>
      <c r="DY19" s="317"/>
      <c r="DZ19" s="317"/>
      <c r="EA19" s="317"/>
      <c r="EB19" s="317"/>
      <c r="EC19" s="317"/>
      <c r="ED19" s="317"/>
      <c r="EE19" s="317"/>
      <c r="EF19" s="317"/>
      <c r="EG19" s="317"/>
      <c r="EH19" s="317"/>
      <c r="EI19" s="317"/>
      <c r="EJ19" s="317"/>
      <c r="EK19" s="317"/>
      <c r="EL19" s="317"/>
      <c r="EM19" s="317"/>
      <c r="EN19" s="317"/>
      <c r="EO19" s="317"/>
      <c r="EP19" s="317"/>
      <c r="EQ19" s="317"/>
      <c r="ER19" s="317"/>
      <c r="ES19" s="317"/>
      <c r="ET19" s="317"/>
      <c r="EU19" s="317"/>
      <c r="EV19" s="317"/>
      <c r="EW19" s="317"/>
      <c r="EX19" s="317"/>
      <c r="EY19" s="317"/>
      <c r="EZ19" s="317"/>
      <c r="FA19" s="317"/>
      <c r="FB19" s="317"/>
      <c r="FC19" s="317"/>
      <c r="FD19" s="317"/>
      <c r="FE19" s="317"/>
      <c r="FF19" s="317"/>
      <c r="FG19" s="317"/>
      <c r="FH19" s="317"/>
      <c r="FI19" s="317"/>
      <c r="FJ19" s="317"/>
      <c r="FK19" s="317"/>
      <c r="FL19" s="317"/>
      <c r="FM19" s="317"/>
      <c r="FN19" s="317"/>
      <c r="FO19" s="317"/>
      <c r="FP19" s="317"/>
      <c r="FQ19" s="317"/>
      <c r="FR19" s="317"/>
      <c r="FS19" s="317"/>
      <c r="FT19" s="317"/>
      <c r="FU19" s="317"/>
      <c r="FV19" s="317"/>
      <c r="FW19" s="317"/>
      <c r="FX19" s="317"/>
      <c r="FY19" s="317"/>
      <c r="FZ19" s="317"/>
      <c r="GA19" s="317"/>
      <c r="GB19" s="317"/>
      <c r="GC19" s="317"/>
      <c r="GD19" s="317"/>
      <c r="GE19" s="317"/>
      <c r="GF19" s="317"/>
      <c r="GG19" s="317"/>
      <c r="GH19" s="317"/>
      <c r="GI19" s="317"/>
      <c r="GJ19" s="317"/>
      <c r="GK19" s="317"/>
      <c r="GL19" s="317"/>
      <c r="GM19" s="317"/>
      <c r="GN19" s="317"/>
      <c r="GO19" s="317"/>
      <c r="GP19" s="317"/>
      <c r="GQ19" s="317"/>
      <c r="GR19" s="317"/>
      <c r="GS19" s="317"/>
      <c r="GT19" s="317"/>
      <c r="GU19" s="317"/>
      <c r="GV19" s="317"/>
      <c r="GW19" s="317"/>
      <c r="GX19" s="317"/>
      <c r="GY19" s="317"/>
      <c r="GZ19" s="317"/>
      <c r="HA19" s="317"/>
      <c r="HB19" s="317"/>
      <c r="HC19" s="317"/>
      <c r="HD19" s="317"/>
      <c r="HE19" s="317"/>
      <c r="HF19" s="317"/>
      <c r="HG19" s="317"/>
      <c r="HH19" s="317"/>
      <c r="HI19" s="317"/>
      <c r="HJ19" s="317"/>
      <c r="HK19" s="317"/>
      <c r="HL19" s="317"/>
      <c r="HM19" s="317"/>
      <c r="HN19" s="317"/>
      <c r="HO19" s="317"/>
      <c r="HP19" s="317"/>
      <c r="HQ19" s="317"/>
      <c r="HR19" s="317"/>
      <c r="HS19" s="317"/>
      <c r="HT19" s="317"/>
      <c r="HU19" s="317"/>
      <c r="HV19" s="317"/>
      <c r="HW19" s="317"/>
      <c r="HX19" s="317"/>
    </row>
    <row r="20" s="1" customFormat="1" ht="30" customHeight="1" spans="1:232">
      <c r="A20" s="219">
        <f t="shared" si="1"/>
        <v>16</v>
      </c>
      <c r="B20" s="396">
        <v>19</v>
      </c>
      <c r="C20" s="15" t="s">
        <v>44</v>
      </c>
      <c r="D20" s="347" t="s">
        <v>353</v>
      </c>
      <c r="E20" s="394">
        <v>41977</v>
      </c>
      <c r="F20" s="399" t="s">
        <v>370</v>
      </c>
      <c r="G20" s="395">
        <v>45778</v>
      </c>
      <c r="H20" s="219">
        <v>380</v>
      </c>
      <c r="I20" s="187">
        <v>1560</v>
      </c>
      <c r="J20" s="187"/>
      <c r="K20" s="342"/>
      <c r="L20" s="335">
        <v>8540</v>
      </c>
      <c r="M20" s="370">
        <v>593.6</v>
      </c>
      <c r="N20" s="370">
        <v>148.4</v>
      </c>
      <c r="O20" s="370">
        <v>22.26</v>
      </c>
      <c r="P20" s="370">
        <v>15</v>
      </c>
      <c r="Q20" s="353">
        <v>371</v>
      </c>
      <c r="R20" s="353">
        <v>2000</v>
      </c>
      <c r="S20" s="353">
        <v>0</v>
      </c>
      <c r="T20" s="353">
        <v>1000</v>
      </c>
      <c r="U20" s="353">
        <v>0</v>
      </c>
      <c r="V20" s="353">
        <v>1500</v>
      </c>
      <c r="W20" s="353">
        <v>0</v>
      </c>
      <c r="X20" s="370">
        <f t="shared" si="2"/>
        <v>2889.74</v>
      </c>
      <c r="Y20" s="335">
        <v>0</v>
      </c>
      <c r="Z20" s="383"/>
      <c r="AA20" s="219"/>
      <c r="AB20" s="219">
        <f t="shared" si="3"/>
        <v>4500</v>
      </c>
      <c r="AC20" s="383"/>
      <c r="AD20" s="383"/>
      <c r="AE20" s="408"/>
      <c r="AF20" s="384"/>
      <c r="AG20" s="370">
        <f t="shared" si="4"/>
        <v>7389.74</v>
      </c>
      <c r="AH20" s="417"/>
      <c r="AI20" s="370"/>
      <c r="AJ20" s="326">
        <f>VLOOKUP(C20,[7]科室人员!$C$3:$BW$700,44,0)</f>
        <v>7389.74</v>
      </c>
      <c r="AK20" s="326">
        <f t="shared" si="5"/>
        <v>0</v>
      </c>
      <c r="AL20" s="413" t="s">
        <v>371</v>
      </c>
      <c r="AM20" s="414" t="s">
        <v>338</v>
      </c>
      <c r="AN20" s="415">
        <f t="shared" si="6"/>
        <v>1135.26</v>
      </c>
      <c r="AO20" s="317"/>
      <c r="AP20" s="213" t="str">
        <f>_xlfn.XLOOKUP($C20,汇总!$C:$C,汇总!$C:$C)</f>
        <v>马英</v>
      </c>
      <c r="AQ20" s="317"/>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Q20" s="317"/>
      <c r="BR20" s="317"/>
      <c r="BS20" s="317"/>
      <c r="BT20" s="317"/>
      <c r="BU20" s="317"/>
      <c r="BV20" s="317"/>
      <c r="BW20" s="317"/>
      <c r="BX20" s="317"/>
      <c r="BY20" s="317"/>
      <c r="BZ20" s="317"/>
      <c r="CA20" s="317"/>
      <c r="CB20" s="317"/>
      <c r="CC20" s="317"/>
      <c r="CD20" s="317"/>
      <c r="CE20" s="317"/>
      <c r="CF20" s="317"/>
      <c r="CG20" s="317"/>
      <c r="CH20" s="317"/>
      <c r="CI20" s="317"/>
      <c r="CJ20" s="317"/>
      <c r="CK20" s="317"/>
      <c r="CL20" s="317"/>
      <c r="CM20" s="317"/>
      <c r="CN20" s="317"/>
      <c r="CO20" s="317"/>
      <c r="CP20" s="317"/>
      <c r="CQ20" s="317"/>
      <c r="CR20" s="317"/>
      <c r="CS20" s="317"/>
      <c r="CT20" s="317"/>
      <c r="CU20" s="317"/>
      <c r="CV20" s="317"/>
      <c r="CW20" s="317"/>
      <c r="CX20" s="317"/>
      <c r="CY20" s="317"/>
      <c r="CZ20" s="317"/>
      <c r="DA20" s="317"/>
      <c r="DB20" s="317"/>
      <c r="DC20" s="317"/>
      <c r="DD20" s="317"/>
      <c r="DE20" s="317"/>
      <c r="DF20" s="317"/>
      <c r="DG20" s="317"/>
      <c r="DH20" s="317"/>
      <c r="DI20" s="317"/>
      <c r="DJ20" s="317"/>
      <c r="DK20" s="317"/>
      <c r="DL20" s="317"/>
      <c r="DM20" s="317"/>
      <c r="DN20" s="317"/>
      <c r="DO20" s="317"/>
      <c r="DP20" s="317"/>
      <c r="DQ20" s="317"/>
      <c r="DR20" s="317"/>
      <c r="DS20" s="317"/>
      <c r="DT20" s="317"/>
      <c r="DU20" s="317"/>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c r="EU20" s="317"/>
      <c r="EV20" s="317"/>
      <c r="EW20" s="317"/>
      <c r="EX20" s="317"/>
      <c r="EY20" s="317"/>
      <c r="EZ20" s="317"/>
      <c r="FA20" s="317"/>
      <c r="FB20" s="317"/>
      <c r="FC20" s="317"/>
      <c r="FD20" s="317"/>
      <c r="FE20" s="317"/>
      <c r="FF20" s="317"/>
      <c r="FG20" s="317"/>
      <c r="FH20" s="317"/>
      <c r="FI20" s="317"/>
      <c r="FJ20" s="317"/>
      <c r="FK20" s="317"/>
      <c r="FL20" s="317"/>
      <c r="FM20" s="317"/>
      <c r="FN20" s="317"/>
      <c r="FO20" s="317"/>
      <c r="FP20" s="317"/>
      <c r="FQ20" s="317"/>
      <c r="FR20" s="317"/>
      <c r="FS20" s="317"/>
      <c r="FT20" s="317"/>
      <c r="FU20" s="317"/>
      <c r="FV20" s="317"/>
      <c r="FW20" s="317"/>
      <c r="FX20" s="317"/>
      <c r="FY20" s="317"/>
      <c r="FZ20" s="317"/>
      <c r="GA20" s="317"/>
      <c r="GB20" s="317"/>
      <c r="GC20" s="317"/>
      <c r="GD20" s="317"/>
      <c r="GE20" s="317"/>
      <c r="GF20" s="317"/>
      <c r="GG20" s="317"/>
      <c r="GH20" s="317"/>
      <c r="GI20" s="317"/>
      <c r="GJ20" s="317"/>
      <c r="GK20" s="317"/>
      <c r="GL20" s="317"/>
      <c r="GM20" s="317"/>
      <c r="GN20" s="317"/>
      <c r="GO20" s="317"/>
      <c r="GP20" s="317"/>
      <c r="GQ20" s="317"/>
      <c r="GR20" s="317"/>
      <c r="GS20" s="317"/>
      <c r="GT20" s="317"/>
      <c r="GU20" s="317"/>
      <c r="GV20" s="317"/>
      <c r="GW20" s="317"/>
      <c r="GX20" s="317"/>
      <c r="GY20" s="317"/>
      <c r="GZ20" s="317"/>
      <c r="HA20" s="317"/>
      <c r="HB20" s="317"/>
      <c r="HC20" s="317"/>
      <c r="HD20" s="317"/>
      <c r="HE20" s="317"/>
      <c r="HF20" s="317"/>
      <c r="HG20" s="317"/>
      <c r="HH20" s="317"/>
      <c r="HI20" s="317"/>
      <c r="HJ20" s="317"/>
      <c r="HK20" s="317"/>
      <c r="HL20" s="317"/>
      <c r="HM20" s="317"/>
      <c r="HN20" s="317"/>
      <c r="HO20" s="317"/>
      <c r="HP20" s="317"/>
      <c r="HQ20" s="317"/>
      <c r="HR20" s="317"/>
      <c r="HS20" s="317"/>
      <c r="HT20" s="317"/>
      <c r="HU20" s="317"/>
      <c r="HV20" s="317"/>
      <c r="HW20" s="317"/>
      <c r="HX20" s="317"/>
    </row>
    <row r="21" s="1" customFormat="1" ht="27" customHeight="1" spans="1:232">
      <c r="A21" s="218" t="s">
        <v>14</v>
      </c>
      <c r="B21" s="218" t="s">
        <v>14</v>
      </c>
      <c r="C21" s="218" t="s">
        <v>14</v>
      </c>
      <c r="D21" s="218"/>
      <c r="E21" s="400"/>
      <c r="F21" s="218"/>
      <c r="G21" s="218"/>
      <c r="H21" s="370">
        <f>SUM(H5:H20)</f>
        <v>4156</v>
      </c>
      <c r="I21" s="370">
        <f t="shared" ref="I21:AG21" si="7">SUM(I5:I20)</f>
        <v>18139.852</v>
      </c>
      <c r="J21" s="370">
        <f t="shared" si="7"/>
        <v>0</v>
      </c>
      <c r="K21" s="370">
        <f t="shared" si="7"/>
        <v>0</v>
      </c>
      <c r="L21" s="370">
        <f t="shared" si="7"/>
        <v>127610.68</v>
      </c>
      <c r="M21" s="370">
        <f t="shared" si="7"/>
        <v>7605.12</v>
      </c>
      <c r="N21" s="370">
        <f t="shared" si="7"/>
        <v>2155.66</v>
      </c>
      <c r="O21" s="370">
        <f t="shared" si="7"/>
        <v>285.18</v>
      </c>
      <c r="P21" s="370">
        <f t="shared" si="7"/>
        <v>240</v>
      </c>
      <c r="Q21" s="370">
        <f t="shared" si="7"/>
        <v>4517</v>
      </c>
      <c r="R21" s="370">
        <f t="shared" si="7"/>
        <v>18000</v>
      </c>
      <c r="S21" s="370">
        <f t="shared" si="7"/>
        <v>0</v>
      </c>
      <c r="T21" s="370">
        <f t="shared" si="7"/>
        <v>5000</v>
      </c>
      <c r="U21" s="370">
        <f t="shared" si="7"/>
        <v>0</v>
      </c>
      <c r="V21" s="370">
        <f t="shared" si="7"/>
        <v>9000</v>
      </c>
      <c r="W21" s="370">
        <f t="shared" si="7"/>
        <v>0</v>
      </c>
      <c r="X21" s="370">
        <f t="shared" si="7"/>
        <v>80807.72</v>
      </c>
      <c r="Y21" s="370">
        <f t="shared" si="7"/>
        <v>963.49</v>
      </c>
      <c r="Z21" s="370">
        <f t="shared" si="7"/>
        <v>0</v>
      </c>
      <c r="AA21" s="370">
        <f t="shared" si="7"/>
        <v>0</v>
      </c>
      <c r="AB21" s="370">
        <f t="shared" si="7"/>
        <v>32000</v>
      </c>
      <c r="AC21" s="370">
        <f t="shared" si="7"/>
        <v>0</v>
      </c>
      <c r="AD21" s="370">
        <f t="shared" si="7"/>
        <v>0</v>
      </c>
      <c r="AE21" s="370">
        <f t="shared" si="7"/>
        <v>0</v>
      </c>
      <c r="AF21" s="370">
        <f t="shared" si="7"/>
        <v>0</v>
      </c>
      <c r="AG21" s="370">
        <f t="shared" si="7"/>
        <v>111844.23</v>
      </c>
      <c r="AH21" s="418"/>
      <c r="AI21" s="399"/>
      <c r="AJ21" s="326">
        <f>VLOOKUP(C21,[7]科室人员!$C$3:$BW$700,44,0)</f>
        <v>111844.23</v>
      </c>
      <c r="AK21" s="326">
        <f t="shared" si="5"/>
        <v>0</v>
      </c>
      <c r="AL21" s="413"/>
      <c r="AM21" s="414"/>
      <c r="AN21" s="419">
        <f>SUM(AN5:AN20)</f>
        <v>14562.96</v>
      </c>
      <c r="AO21" s="317"/>
      <c r="AP21" s="355"/>
      <c r="AQ21" s="317"/>
      <c r="AR21" s="317"/>
      <c r="AS21" s="317"/>
      <c r="AT21" s="317"/>
      <c r="AU21" s="317"/>
      <c r="AV21" s="317"/>
      <c r="AW21" s="317"/>
      <c r="AX21" s="317"/>
      <c r="AY21" s="317"/>
      <c r="AZ21" s="317"/>
      <c r="BA21" s="317"/>
      <c r="BB21" s="317"/>
      <c r="BC21" s="317"/>
      <c r="BD21" s="317"/>
      <c r="BE21" s="317"/>
      <c r="BF21" s="317"/>
      <c r="BG21" s="317"/>
      <c r="BH21" s="317"/>
      <c r="BI21" s="317"/>
      <c r="BJ21" s="317"/>
      <c r="BK21" s="317"/>
      <c r="BL21" s="317"/>
      <c r="BM21" s="317"/>
      <c r="BN21" s="317"/>
      <c r="BO21" s="317"/>
      <c r="BP21" s="317"/>
      <c r="BQ21" s="317"/>
      <c r="BR21" s="317"/>
      <c r="BS21" s="317"/>
      <c r="BT21" s="317"/>
      <c r="BU21" s="317"/>
      <c r="BV21" s="317"/>
      <c r="BW21" s="317"/>
      <c r="BX21" s="317"/>
      <c r="BY21" s="317"/>
      <c r="BZ21" s="317"/>
      <c r="CA21" s="317"/>
      <c r="CB21" s="317"/>
      <c r="CC21" s="317"/>
      <c r="CD21" s="317"/>
      <c r="CE21" s="317"/>
      <c r="CF21" s="317"/>
      <c r="CG21" s="317"/>
      <c r="CH21" s="317"/>
      <c r="CI21" s="317"/>
      <c r="CJ21" s="317"/>
      <c r="CK21" s="317"/>
      <c r="CL21" s="317"/>
      <c r="CM21" s="317"/>
      <c r="CN21" s="317"/>
      <c r="CO21" s="317"/>
      <c r="CP21" s="317"/>
      <c r="CQ21" s="317"/>
      <c r="CR21" s="317"/>
      <c r="CS21" s="317"/>
      <c r="CT21" s="317"/>
      <c r="CU21" s="317"/>
      <c r="CV21" s="317"/>
      <c r="CW21" s="317"/>
      <c r="CX21" s="317"/>
      <c r="CY21" s="317"/>
      <c r="CZ21" s="317"/>
      <c r="DA21" s="317"/>
      <c r="DB21" s="317"/>
      <c r="DC21" s="317"/>
      <c r="DD21" s="317"/>
      <c r="DE21" s="317"/>
      <c r="DF21" s="317"/>
      <c r="DG21" s="317"/>
      <c r="DH21" s="317"/>
      <c r="DI21" s="317"/>
      <c r="DJ21" s="317"/>
      <c r="DK21" s="317"/>
      <c r="DL21" s="317"/>
      <c r="DM21" s="317"/>
      <c r="DN21" s="317"/>
      <c r="DO21" s="317"/>
      <c r="DP21" s="317"/>
      <c r="DQ21" s="317"/>
      <c r="DR21" s="317"/>
      <c r="DS21" s="317"/>
      <c r="DT21" s="317"/>
      <c r="DU21" s="317"/>
      <c r="DV21" s="317"/>
      <c r="DW21" s="317"/>
      <c r="DX21" s="317"/>
      <c r="DY21" s="317"/>
      <c r="DZ21" s="317"/>
      <c r="EA21" s="317"/>
      <c r="EB21" s="317"/>
      <c r="EC21" s="317"/>
      <c r="ED21" s="317"/>
      <c r="EE21" s="317"/>
      <c r="EF21" s="317"/>
      <c r="EG21" s="317"/>
      <c r="EH21" s="317"/>
      <c r="EI21" s="317"/>
      <c r="EJ21" s="317"/>
      <c r="EK21" s="317"/>
      <c r="EL21" s="317"/>
      <c r="EM21" s="317"/>
      <c r="EN21" s="317"/>
      <c r="EO21" s="317"/>
      <c r="EP21" s="317"/>
      <c r="EQ21" s="317"/>
      <c r="ER21" s="317"/>
      <c r="ES21" s="317"/>
      <c r="ET21" s="317"/>
      <c r="EU21" s="317"/>
      <c r="EV21" s="317"/>
      <c r="EW21" s="317"/>
      <c r="EX21" s="317"/>
      <c r="EY21" s="317"/>
      <c r="EZ21" s="317"/>
      <c r="FA21" s="317"/>
      <c r="FB21" s="317"/>
      <c r="FC21" s="317"/>
      <c r="FD21" s="317"/>
      <c r="FE21" s="317"/>
      <c r="FF21" s="317"/>
      <c r="FG21" s="317"/>
      <c r="FH21" s="317"/>
      <c r="FI21" s="317"/>
      <c r="FJ21" s="317"/>
      <c r="FK21" s="317"/>
      <c r="FL21" s="317"/>
      <c r="FM21" s="317"/>
      <c r="FN21" s="317"/>
      <c r="FO21" s="317"/>
      <c r="FP21" s="317"/>
      <c r="FQ21" s="317"/>
      <c r="FR21" s="317"/>
      <c r="FS21" s="317"/>
      <c r="FT21" s="317"/>
      <c r="FU21" s="317"/>
      <c r="FV21" s="317"/>
      <c r="FW21" s="317"/>
      <c r="FX21" s="317"/>
      <c r="FY21" s="317"/>
      <c r="FZ21" s="317"/>
      <c r="GA21" s="317"/>
      <c r="GB21" s="317"/>
      <c r="GC21" s="317"/>
      <c r="GD21" s="317"/>
      <c r="GE21" s="317"/>
      <c r="GF21" s="317"/>
      <c r="GG21" s="317"/>
      <c r="GH21" s="317"/>
      <c r="GI21" s="317"/>
      <c r="GJ21" s="317"/>
      <c r="GK21" s="317"/>
      <c r="GL21" s="317"/>
      <c r="GM21" s="317"/>
      <c r="GN21" s="317"/>
      <c r="GO21" s="317"/>
      <c r="GP21" s="317"/>
      <c r="GQ21" s="317"/>
      <c r="GR21" s="317"/>
      <c r="GS21" s="317"/>
      <c r="GT21" s="317"/>
      <c r="GU21" s="317"/>
      <c r="GV21" s="317"/>
      <c r="GW21" s="317"/>
      <c r="GX21" s="317"/>
      <c r="GY21" s="317"/>
      <c r="GZ21" s="317"/>
      <c r="HA21" s="317"/>
      <c r="HB21" s="317"/>
      <c r="HC21" s="317"/>
      <c r="HD21" s="317"/>
      <c r="HE21" s="317"/>
      <c r="HF21" s="317"/>
      <c r="HG21" s="317"/>
      <c r="HH21" s="317"/>
      <c r="HI21" s="317"/>
      <c r="HJ21" s="317"/>
      <c r="HK21" s="317"/>
      <c r="HL21" s="317"/>
      <c r="HM21" s="317"/>
      <c r="HN21" s="317"/>
      <c r="HO21" s="317"/>
      <c r="HP21" s="317"/>
      <c r="HQ21" s="317"/>
      <c r="HR21" s="317"/>
      <c r="HS21" s="317"/>
      <c r="HT21" s="317"/>
      <c r="HU21" s="317"/>
      <c r="HV21" s="317"/>
      <c r="HW21" s="317"/>
      <c r="HX21" s="317"/>
    </row>
    <row r="22" s="1" customFormat="1" ht="24" customHeight="1" spans="1:42">
      <c r="A22" s="1" t="s">
        <v>372</v>
      </c>
      <c r="E22" s="401"/>
      <c r="H22" s="182"/>
      <c r="I22" s="182"/>
      <c r="J22" s="182"/>
      <c r="K22" s="358"/>
      <c r="L22" s="358"/>
      <c r="M22" s="182"/>
      <c r="N22" s="182"/>
      <c r="O22" s="182"/>
      <c r="P22" s="182"/>
      <c r="Q22" s="182"/>
      <c r="R22" s="182"/>
      <c r="S22" s="182"/>
      <c r="T22" s="182"/>
      <c r="U22" s="182"/>
      <c r="V22" s="182"/>
      <c r="AB22" s="211"/>
      <c r="AC22" s="211"/>
      <c r="AE22" s="358"/>
      <c r="AH22" s="380"/>
      <c r="AI22" s="317"/>
      <c r="AJ22" s="317"/>
      <c r="AK22" s="317"/>
      <c r="AM22" s="1">
        <f>AN21+荣昌工资表一线员工!AO69+荣昌工资表销售人员!AM12</f>
        <v>53623.42</v>
      </c>
      <c r="AP22" s="182"/>
    </row>
    <row r="23" s="1" customFormat="1" spans="1:42">
      <c r="A23" s="182"/>
      <c r="B23" s="182"/>
      <c r="C23" s="182"/>
      <c r="D23" s="182"/>
      <c r="E23" s="319"/>
      <c r="F23" s="182"/>
      <c r="G23" s="326" t="s">
        <v>373</v>
      </c>
      <c r="H23" s="326">
        <v>2328</v>
      </c>
      <c r="I23" s="326"/>
      <c r="J23" s="326"/>
      <c r="K23" s="326"/>
      <c r="L23" s="326">
        <v>83488</v>
      </c>
      <c r="M23" s="326"/>
      <c r="N23" s="326"/>
      <c r="O23" s="326"/>
      <c r="P23" s="326"/>
      <c r="Q23" s="326"/>
      <c r="R23" s="326"/>
      <c r="S23" s="326"/>
      <c r="T23" s="326"/>
      <c r="U23" s="326"/>
      <c r="V23" s="326"/>
      <c r="W23" s="326"/>
      <c r="X23" s="326"/>
      <c r="Y23" s="326"/>
      <c r="Z23" s="326"/>
      <c r="AA23" s="326"/>
      <c r="AB23" s="326"/>
      <c r="AC23" s="326"/>
      <c r="AD23" s="326"/>
      <c r="AE23" s="326"/>
      <c r="AF23" s="326"/>
      <c r="AG23" s="182"/>
      <c r="AH23" s="390"/>
      <c r="AI23" s="317"/>
      <c r="AJ23" s="317"/>
      <c r="AK23" s="317"/>
      <c r="AP23" s="182"/>
    </row>
    <row r="24" s="1" customFormat="1" spans="1:42">
      <c r="A24" s="182"/>
      <c r="B24" s="182"/>
      <c r="C24" s="182"/>
      <c r="D24" s="182"/>
      <c r="E24" s="319"/>
      <c r="F24" s="182"/>
      <c r="G24" s="182"/>
      <c r="H24" s="326"/>
      <c r="I24" s="405">
        <f>SUM(I5:I15)</f>
        <v>12245.352</v>
      </c>
      <c r="J24" s="326"/>
      <c r="K24" s="326"/>
      <c r="L24" s="326" t="s">
        <v>374</v>
      </c>
      <c r="M24" s="326" t="s">
        <v>307</v>
      </c>
      <c r="N24" s="326" t="s">
        <v>375</v>
      </c>
      <c r="O24" s="326"/>
      <c r="P24" s="326"/>
      <c r="Q24" s="326"/>
      <c r="R24" s="326"/>
      <c r="S24" s="326"/>
      <c r="T24" s="326"/>
      <c r="U24" s="326"/>
      <c r="V24" s="326"/>
      <c r="W24" s="326"/>
      <c r="X24" s="326"/>
      <c r="Y24" s="403">
        <f>Y21+荣昌工资表一线员工!Y69+荣昌工资表销售人员!Y12</f>
        <v>1888.74</v>
      </c>
      <c r="Z24" s="326">
        <f>Z21+[2]研发人员!Z15+[2]一线员工!Z69</f>
        <v>0</v>
      </c>
      <c r="AA24" s="403"/>
      <c r="AB24" s="403">
        <f>AB21+荣昌工资表一线员工!AB69+荣昌工资表销售人员!AB12</f>
        <v>49250</v>
      </c>
      <c r="AC24" s="403">
        <f>AC21+荣昌工资表一线员工!AC69+荣昌工资表销售人员!AC12</f>
        <v>645.9</v>
      </c>
      <c r="AD24" s="403">
        <f>AD21+[2]研发人员!AD15+[2]一线员工!AD69+[2]销售人员!AD12</f>
        <v>0</v>
      </c>
      <c r="AE24" s="403">
        <f>AE21+[2]研发人员!AE15+[2]一线员工!AE69+[2]销售人员!AE12</f>
        <v>0</v>
      </c>
      <c r="AF24" s="403">
        <f>AF21+[2]研发人员!AE15+[2]一线员工!AF69+[2]销售人员!AE12</f>
        <v>0</v>
      </c>
      <c r="AG24" s="355"/>
      <c r="AH24" s="390"/>
      <c r="AI24" s="317" t="s">
        <v>376</v>
      </c>
      <c r="AJ24" s="317"/>
      <c r="AK24" s="317"/>
      <c r="AP24" s="182"/>
    </row>
    <row r="25" s="1" customFormat="1" spans="1:42">
      <c r="A25" s="355"/>
      <c r="B25" s="355"/>
      <c r="C25" s="355"/>
      <c r="D25" s="355"/>
      <c r="E25" s="402"/>
      <c r="F25" s="355"/>
      <c r="G25" s="355"/>
      <c r="H25" s="403">
        <f>H21+[2]研发人员!H15+[2]一线员工!H69+[2]销售人员!H12</f>
        <v>37108</v>
      </c>
      <c r="I25" s="403"/>
      <c r="J25" s="403">
        <f>J21+[2]研发人员!J15+[2]一线员工!J69+[2]销售人员!J12</f>
        <v>0</v>
      </c>
      <c r="K25" s="403"/>
      <c r="L25" s="403">
        <f>L21+[2]研发人员!L15+[2]一线员工!L69+[2]销售人员!L12</f>
        <v>633039.81</v>
      </c>
      <c r="M25" s="403">
        <f>H21+[2]研发人员!H15+[2]一线员工!H69+[2]销售人员!H12</f>
        <v>37108</v>
      </c>
      <c r="N25" s="403">
        <f t="shared" ref="N25:N27" si="8">L25-M25</f>
        <v>595931.81</v>
      </c>
      <c r="O25" s="406">
        <f>A20+荣昌工资表一线员工!A68+荣昌工资表销售人员!A11</f>
        <v>87</v>
      </c>
      <c r="P25" s="403"/>
      <c r="Q25" s="403"/>
      <c r="R25" s="403"/>
      <c r="S25" s="403"/>
      <c r="T25" s="403"/>
      <c r="U25" s="403"/>
      <c r="V25" s="403"/>
      <c r="W25" s="403"/>
      <c r="X25" s="403"/>
      <c r="Y25" s="403"/>
      <c r="Z25" s="403"/>
      <c r="AA25" s="403"/>
      <c r="AB25" s="403"/>
      <c r="AC25" s="211">
        <v>917.11</v>
      </c>
      <c r="AD25" s="1" t="s">
        <v>377</v>
      </c>
      <c r="AE25" s="403"/>
      <c r="AF25" s="403"/>
      <c r="AG25" s="355">
        <f>AG21+荣昌工资表一线员工!AH69+荣昌工资表销售人员!AG12</f>
        <v>455219.78</v>
      </c>
      <c r="AH25" s="420"/>
      <c r="AI25" s="317" t="s">
        <v>378</v>
      </c>
      <c r="AJ25" s="317"/>
      <c r="AK25" s="317"/>
      <c r="AM25" s="403">
        <f>AN21+[2]研发人员!AP15+[2]一线员工!AO69+[2]销售人员!AO12</f>
        <v>60734.19</v>
      </c>
      <c r="AP25" s="182"/>
    </row>
    <row r="26" s="1" customFormat="1" spans="5:42">
      <c r="E26" s="319"/>
      <c r="G26" s="182"/>
      <c r="H26" s="403">
        <f>L25-H25</f>
        <v>595931.81</v>
      </c>
      <c r="I26" s="403"/>
      <c r="J26" s="403"/>
      <c r="K26" s="358" t="s">
        <v>379</v>
      </c>
      <c r="L26" s="403">
        <f>L5+[2]研发人员!L5+[2]研发人员!L8</f>
        <v>36056</v>
      </c>
      <c r="M26" s="403">
        <f>H5+[2]研发人员!H5+[2]研发人员!H9</f>
        <v>1112</v>
      </c>
      <c r="N26" s="403">
        <f t="shared" si="8"/>
        <v>34944</v>
      </c>
      <c r="O26" s="406">
        <v>3</v>
      </c>
      <c r="P26" s="182"/>
      <c r="Q26" s="182"/>
      <c r="R26" s="182"/>
      <c r="S26" s="182"/>
      <c r="T26" s="182"/>
      <c r="U26" s="182"/>
      <c r="V26" s="182"/>
      <c r="AB26" s="211"/>
      <c r="AC26" s="211">
        <v>0</v>
      </c>
      <c r="AD26" s="1" t="s">
        <v>380</v>
      </c>
      <c r="AE26" s="358"/>
      <c r="AG26" s="1">
        <v>0</v>
      </c>
      <c r="AH26" s="380"/>
      <c r="AI26" s="1" t="s">
        <v>381</v>
      </c>
      <c r="AP26" s="182"/>
    </row>
    <row r="27" s="1" customFormat="1" spans="11:42">
      <c r="K27" s="358" t="s">
        <v>382</v>
      </c>
      <c r="L27" s="403">
        <f t="shared" ref="L27:O27" si="9">L25-L26</f>
        <v>596983.81</v>
      </c>
      <c r="M27" s="403">
        <f t="shared" si="9"/>
        <v>35996</v>
      </c>
      <c r="N27" s="403">
        <f t="shared" si="8"/>
        <v>560987.81</v>
      </c>
      <c r="O27" s="406">
        <f t="shared" si="9"/>
        <v>84</v>
      </c>
      <c r="AC27" s="409">
        <f>SUM(AC24:AC26)</f>
        <v>1563.01</v>
      </c>
      <c r="AD27" s="1" t="s">
        <v>383</v>
      </c>
      <c r="AF27" s="358"/>
      <c r="AG27" s="1">
        <f>SUM(AG25:AG26)</f>
        <v>455219.78</v>
      </c>
      <c r="AI27" s="1" t="s">
        <v>384</v>
      </c>
      <c r="AL27" s="1">
        <v>547446.88</v>
      </c>
      <c r="AP27" s="182"/>
    </row>
    <row r="28" s="1" customFormat="1" spans="12:42">
      <c r="L28" s="358">
        <f>L21-L5-L8</f>
        <v>105553.88</v>
      </c>
      <c r="AC28" s="403">
        <v>688</v>
      </c>
      <c r="AD28" s="403" t="s">
        <v>385</v>
      </c>
      <c r="AG28" s="1">
        <f>劳务公司工资表小时工!L5</f>
        <v>5213</v>
      </c>
      <c r="AI28" s="1" t="s">
        <v>143</v>
      </c>
      <c r="AP28" s="182"/>
    </row>
    <row r="29" s="1" customFormat="1" spans="11:42">
      <c r="K29" s="1">
        <f>L29-L30</f>
        <v>512607.84</v>
      </c>
      <c r="L29" s="358">
        <f>L21+荣昌工资表一线员工!L69+荣昌工资表销售人员!L12</f>
        <v>512607.84</v>
      </c>
      <c r="M29" s="1" t="s">
        <v>386</v>
      </c>
      <c r="O29" s="1" t="s">
        <v>387</v>
      </c>
      <c r="X29" s="358"/>
      <c r="AA29" s="358"/>
      <c r="AG29" s="421">
        <f>劳务公司工资表同工同酬!R123</f>
        <v>418633.94</v>
      </c>
      <c r="AI29" s="1" t="s">
        <v>388</v>
      </c>
      <c r="AP29" s="182"/>
    </row>
    <row r="30" s="1" customFormat="1" spans="12:42">
      <c r="L30" s="358"/>
      <c r="M30" s="1" t="s">
        <v>389</v>
      </c>
      <c r="O30" s="1">
        <v>0</v>
      </c>
      <c r="X30" s="358"/>
      <c r="AA30" s="358"/>
      <c r="AG30" s="211"/>
      <c r="AP30" s="182"/>
    </row>
    <row r="31" s="1" customFormat="1" spans="12:42">
      <c r="L31" s="1">
        <f>劳务公司工资表小时工!L5</f>
        <v>5213</v>
      </c>
      <c r="M31" s="1" t="s">
        <v>390</v>
      </c>
      <c r="O31" s="1">
        <v>1</v>
      </c>
      <c r="AG31" s="1">
        <f>AG27+AG29+AG28</f>
        <v>879066.72</v>
      </c>
      <c r="AP31" s="182"/>
    </row>
    <row r="32" s="1" customFormat="1" spans="12:42">
      <c r="L32" s="358">
        <f>L29+L33+L31</f>
        <v>937371.89</v>
      </c>
      <c r="M32" s="1" t="s">
        <v>391</v>
      </c>
      <c r="AP32" s="182"/>
    </row>
    <row r="33" s="1" customFormat="1" spans="12:42">
      <c r="L33" s="182">
        <f>劳务公司工资表同工同酬!P123</f>
        <v>419551.05</v>
      </c>
      <c r="M33" s="1" t="s">
        <v>392</v>
      </c>
      <c r="O33" s="1">
        <v>119</v>
      </c>
      <c r="AP33" s="182"/>
    </row>
    <row r="34" s="1" customFormat="1" spans="12:42">
      <c r="L34" s="1">
        <f>L32</f>
        <v>937371.89</v>
      </c>
      <c r="M34" s="1" t="s">
        <v>393</v>
      </c>
      <c r="AP34" s="182"/>
    </row>
    <row r="35" spans="15:15">
      <c r="O35" s="1">
        <f>O25+O31+O33</f>
        <v>207</v>
      </c>
    </row>
    <row r="36" s="1" customFormat="1" spans="12:42">
      <c r="L36" s="1">
        <v>913381.33</v>
      </c>
      <c r="AP36" s="182"/>
    </row>
    <row r="37" s="1" customFormat="1" spans="12:42">
      <c r="L37" s="1">
        <f>L36-L34</f>
        <v>-23990.5600000001</v>
      </c>
      <c r="AP37" s="182"/>
    </row>
  </sheetData>
  <autoFilter ref="A4:HX37">
    <extLst/>
  </autoFilter>
  <mergeCells count="29">
    <mergeCell ref="A2:AH2"/>
    <mergeCell ref="M3:Q3"/>
    <mergeCell ref="R3:W3"/>
    <mergeCell ref="A22:AH22"/>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P3:AP4"/>
  </mergeCells>
  <pageMargins left="0.196527777777778" right="0.156944444444444" top="0.314583333333333" bottom="0.236111111111111" header="0.156944444444444" footer="0.118055555555556"/>
  <pageSetup paperSize="9" scale="85" orientation="landscape"/>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W30"/>
  <sheetViews>
    <sheetView zoomScale="110" zoomScaleNormal="110" workbookViewId="0">
      <selection activeCell="O14" sqref="O14"/>
    </sheetView>
  </sheetViews>
  <sheetFormatPr defaultColWidth="9" defaultRowHeight="14.25"/>
  <cols>
    <col min="1" max="2" width="4.33333333333333" style="1" customWidth="1"/>
    <col min="3" max="4" width="5.80833333333333" style="1" customWidth="1"/>
    <col min="5" max="5" width="9" style="1" customWidth="1"/>
    <col min="6" max="6" width="7.125" style="1" customWidth="1"/>
    <col min="7" max="7" width="7.35" style="1" customWidth="1"/>
    <col min="8" max="9" width="6.24166666666667" style="1" customWidth="1"/>
    <col min="10" max="10" width="6.24166666666667" style="1" hidden="1" customWidth="1"/>
    <col min="11" max="11" width="5.25" style="351" customWidth="1"/>
    <col min="12" max="12" width="6.33333333333333" style="351" customWidth="1"/>
    <col min="13" max="23" width="5.075" style="1" customWidth="1"/>
    <col min="24" max="24" width="6.58333333333333" style="1" customWidth="1"/>
    <col min="25" max="25" width="5.33333333333333" style="1" customWidth="1"/>
    <col min="26" max="26" width="6.24166666666667" style="1" hidden="1" customWidth="1"/>
    <col min="27" max="27" width="4.5" style="1" hidden="1" customWidth="1"/>
    <col min="28" max="28" width="6.24166666666667" style="1" customWidth="1"/>
    <col min="29" max="31" width="4.26666666666667" style="1" hidden="1" customWidth="1"/>
    <col min="32" max="32" width="6.24166666666667" style="1" hidden="1" customWidth="1"/>
    <col min="33" max="33" width="6.24166666666667" style="1" customWidth="1"/>
    <col min="34" max="34" width="9" style="1" hidden="1" customWidth="1"/>
    <col min="35" max="35" width="8.91666666666667" style="1" customWidth="1"/>
    <col min="36" max="39" width="6.39166666666667" style="1" customWidth="1"/>
    <col min="40" max="40" width="14.3333333333333" style="1" customWidth="1"/>
    <col min="41" max="41" width="9" style="1"/>
    <col min="42" max="42" width="10.375" style="1"/>
    <col min="43" max="16384" width="9" style="1"/>
  </cols>
  <sheetData>
    <row r="2" s="1" customFormat="1" ht="32" customHeight="1" spans="1:39">
      <c r="A2" s="363" t="s">
        <v>394</v>
      </c>
      <c r="B2" s="363"/>
      <c r="C2" s="363"/>
      <c r="D2" s="363"/>
      <c r="E2" s="363"/>
      <c r="F2" s="363"/>
      <c r="G2" s="363"/>
      <c r="H2" s="363"/>
      <c r="I2" s="363"/>
      <c r="J2" s="363"/>
      <c r="K2" s="372"/>
      <c r="L2" s="373"/>
      <c r="M2" s="373"/>
      <c r="N2" s="373"/>
      <c r="O2" s="373"/>
      <c r="P2" s="373"/>
      <c r="Q2" s="373"/>
      <c r="R2" s="373"/>
      <c r="S2" s="373"/>
      <c r="T2" s="373"/>
      <c r="U2" s="373"/>
      <c r="V2" s="373"/>
      <c r="W2" s="373"/>
      <c r="X2" s="363"/>
      <c r="Y2" s="363"/>
      <c r="Z2" s="363"/>
      <c r="AA2" s="363"/>
      <c r="AB2" s="363"/>
      <c r="AC2" s="381"/>
      <c r="AD2" s="363"/>
      <c r="AE2" s="382"/>
      <c r="AF2" s="363"/>
      <c r="AG2" s="363"/>
      <c r="AH2" s="363"/>
      <c r="AI2" s="385"/>
      <c r="AJ2" s="371"/>
      <c r="AK2" s="371"/>
      <c r="AL2" s="371"/>
      <c r="AM2" s="371"/>
    </row>
    <row r="3" s="181" customFormat="1" ht="27" customHeight="1" spans="1:44">
      <c r="A3" s="267" t="s">
        <v>0</v>
      </c>
      <c r="B3" s="267" t="s">
        <v>304</v>
      </c>
      <c r="C3" s="267" t="s">
        <v>2</v>
      </c>
      <c r="D3" s="267" t="s">
        <v>1</v>
      </c>
      <c r="E3" s="267" t="s">
        <v>305</v>
      </c>
      <c r="F3" s="267" t="s">
        <v>3</v>
      </c>
      <c r="G3" s="267" t="s">
        <v>306</v>
      </c>
      <c r="H3" s="267" t="s">
        <v>307</v>
      </c>
      <c r="I3" s="288" t="s">
        <v>395</v>
      </c>
      <c r="J3" s="289" t="s">
        <v>309</v>
      </c>
      <c r="K3" s="290" t="s">
        <v>310</v>
      </c>
      <c r="L3" s="374" t="s">
        <v>311</v>
      </c>
      <c r="M3" s="302" t="s">
        <v>312</v>
      </c>
      <c r="N3" s="302"/>
      <c r="O3" s="302"/>
      <c r="P3" s="302"/>
      <c r="Q3" s="302"/>
      <c r="R3" s="267" t="s">
        <v>313</v>
      </c>
      <c r="S3" s="267"/>
      <c r="T3" s="267"/>
      <c r="U3" s="267"/>
      <c r="V3" s="267"/>
      <c r="W3" s="206"/>
      <c r="X3" s="267" t="s">
        <v>314</v>
      </c>
      <c r="Y3" s="267" t="s">
        <v>315</v>
      </c>
      <c r="Z3" s="267" t="s">
        <v>396</v>
      </c>
      <c r="AA3" s="267" t="s">
        <v>397</v>
      </c>
      <c r="AB3" s="267" t="s">
        <v>318</v>
      </c>
      <c r="AC3" s="300" t="s">
        <v>319</v>
      </c>
      <c r="AD3" s="300" t="s">
        <v>320</v>
      </c>
      <c r="AE3" s="289" t="s">
        <v>309</v>
      </c>
      <c r="AF3" s="267" t="s">
        <v>398</v>
      </c>
      <c r="AG3" s="267" t="s">
        <v>322</v>
      </c>
      <c r="AH3" s="267" t="s">
        <v>323</v>
      </c>
      <c r="AI3" s="386" t="s">
        <v>286</v>
      </c>
      <c r="AJ3" s="305"/>
      <c r="AK3" s="305"/>
      <c r="AL3" s="305"/>
      <c r="AM3" s="305"/>
      <c r="AR3" s="316" t="s">
        <v>324</v>
      </c>
    </row>
    <row r="4" s="181" customFormat="1" ht="22" customHeight="1" spans="1:44">
      <c r="A4" s="267"/>
      <c r="B4" s="267"/>
      <c r="C4" s="267"/>
      <c r="D4" s="267"/>
      <c r="E4" s="267"/>
      <c r="F4" s="267"/>
      <c r="G4" s="267"/>
      <c r="H4" s="267"/>
      <c r="I4" s="293"/>
      <c r="J4" s="289"/>
      <c r="K4" s="290"/>
      <c r="L4" s="302"/>
      <c r="M4" s="302" t="s">
        <v>9</v>
      </c>
      <c r="N4" s="302" t="s">
        <v>11</v>
      </c>
      <c r="O4" s="302" t="s">
        <v>10</v>
      </c>
      <c r="P4" s="302" t="s">
        <v>325</v>
      </c>
      <c r="Q4" s="302" t="s">
        <v>399</v>
      </c>
      <c r="R4" s="302" t="s">
        <v>327</v>
      </c>
      <c r="S4" s="302" t="s">
        <v>328</v>
      </c>
      <c r="T4" s="302" t="s">
        <v>329</v>
      </c>
      <c r="U4" s="302" t="s">
        <v>330</v>
      </c>
      <c r="V4" s="302" t="s">
        <v>331</v>
      </c>
      <c r="W4" s="272" t="s">
        <v>332</v>
      </c>
      <c r="X4" s="267"/>
      <c r="Y4" s="267"/>
      <c r="Z4" s="267"/>
      <c r="AA4" s="267"/>
      <c r="AB4" s="267"/>
      <c r="AC4" s="300"/>
      <c r="AD4" s="300"/>
      <c r="AE4" s="289"/>
      <c r="AF4" s="267"/>
      <c r="AG4" s="267"/>
      <c r="AH4" s="267"/>
      <c r="AI4" s="386"/>
      <c r="AJ4" s="305">
        <v>4.16</v>
      </c>
      <c r="AK4" s="305"/>
      <c r="AL4" s="305">
        <v>4.14</v>
      </c>
      <c r="AM4" s="305"/>
      <c r="AN4" s="184" t="s">
        <v>333</v>
      </c>
      <c r="AO4" s="184" t="s">
        <v>334</v>
      </c>
      <c r="AR4" s="316"/>
    </row>
    <row r="5" s="1" customFormat="1" ht="28" customHeight="1" spans="1:231">
      <c r="A5" s="187">
        <f t="shared" ref="A5:A14" si="0">ROW()-4</f>
        <v>1</v>
      </c>
      <c r="B5" s="187"/>
      <c r="C5" s="187"/>
      <c r="D5" s="364"/>
      <c r="E5" s="365"/>
      <c r="F5" s="364"/>
      <c r="G5" s="366"/>
      <c r="H5" s="187"/>
      <c r="I5" s="255"/>
      <c r="J5" s="375"/>
      <c r="K5" s="342"/>
      <c r="L5" s="335"/>
      <c r="M5" s="376"/>
      <c r="N5" s="335"/>
      <c r="O5" s="335"/>
      <c r="P5" s="335"/>
      <c r="Q5" s="208"/>
      <c r="R5" s="208"/>
      <c r="S5" s="208"/>
      <c r="T5" s="208"/>
      <c r="U5" s="208"/>
      <c r="V5" s="208"/>
      <c r="W5" s="208"/>
      <c r="X5" s="370"/>
      <c r="Y5" s="335"/>
      <c r="Z5" s="370"/>
      <c r="AA5" s="219"/>
      <c r="AB5" s="219"/>
      <c r="AC5" s="370"/>
      <c r="AD5" s="383"/>
      <c r="AE5" s="370"/>
      <c r="AF5" s="384"/>
      <c r="AG5" s="370"/>
      <c r="AH5" s="387"/>
      <c r="AI5" s="218"/>
      <c r="AJ5" s="371" t="e">
        <f>VLOOKUP(C5,[1]研发人员!$C$3:$CK$800,58,0)</f>
        <v>#N/A</v>
      </c>
      <c r="AK5" s="371" t="e">
        <f t="shared" ref="AK5:AK14" si="1">AG5-AJ5</f>
        <v>#N/A</v>
      </c>
      <c r="AL5" s="371">
        <v>10460</v>
      </c>
      <c r="AM5" s="371" t="e">
        <f t="shared" ref="AM5:AM14" si="2">AJ5-AL5</f>
        <v>#N/A</v>
      </c>
      <c r="AN5" s="465" t="s">
        <v>349</v>
      </c>
      <c r="AO5" s="1" t="s">
        <v>338</v>
      </c>
      <c r="AP5" s="1">
        <f t="shared" ref="AP5:AP14" si="3">M5+N5+O5+Q5</f>
        <v>0</v>
      </c>
      <c r="AR5" s="213">
        <f>_xlfn.XLOOKUP($C5,汇总!$C:$C,汇总!$C:$C)</f>
        <v>0</v>
      </c>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c r="HS5" s="317"/>
      <c r="HT5" s="317"/>
      <c r="HU5" s="317"/>
      <c r="HV5" s="317"/>
      <c r="HW5" s="317"/>
    </row>
    <row r="6" s="1" customFormat="1" ht="28" customHeight="1" spans="1:231">
      <c r="A6" s="187">
        <f t="shared" si="0"/>
        <v>2</v>
      </c>
      <c r="B6" s="187"/>
      <c r="C6" s="187"/>
      <c r="D6" s="364"/>
      <c r="E6" s="188"/>
      <c r="F6" s="364"/>
      <c r="G6" s="366"/>
      <c r="H6" s="187"/>
      <c r="I6" s="377"/>
      <c r="J6" s="375"/>
      <c r="K6" s="342"/>
      <c r="L6" s="344"/>
      <c r="M6" s="376"/>
      <c r="N6" s="335"/>
      <c r="O6" s="335"/>
      <c r="P6" s="335"/>
      <c r="Q6" s="208"/>
      <c r="R6" s="208"/>
      <c r="S6" s="208"/>
      <c r="T6" s="208"/>
      <c r="U6" s="208"/>
      <c r="V6" s="208"/>
      <c r="W6" s="208"/>
      <c r="X6" s="370"/>
      <c r="Y6" s="344"/>
      <c r="Z6" s="370"/>
      <c r="AA6" s="219"/>
      <c r="AB6" s="219"/>
      <c r="AC6" s="370"/>
      <c r="AD6" s="383"/>
      <c r="AE6" s="370"/>
      <c r="AF6" s="384"/>
      <c r="AG6" s="370"/>
      <c r="AH6" s="387"/>
      <c r="AI6" s="218"/>
      <c r="AJ6" s="371" t="e">
        <f>VLOOKUP(C6,[1]研发人员!$C$3:$CK$800,58,0)</f>
        <v>#N/A</v>
      </c>
      <c r="AK6" s="371" t="e">
        <f t="shared" si="1"/>
        <v>#N/A</v>
      </c>
      <c r="AL6" s="371">
        <v>5170.23</v>
      </c>
      <c r="AM6" s="371" t="e">
        <f t="shared" si="2"/>
        <v>#N/A</v>
      </c>
      <c r="AN6" s="1" t="s">
        <v>352</v>
      </c>
      <c r="AO6" s="1" t="s">
        <v>338</v>
      </c>
      <c r="AP6" s="1">
        <f t="shared" si="3"/>
        <v>0</v>
      </c>
      <c r="AR6" s="213">
        <f>_xlfn.XLOOKUP($C6,汇总!$C:$C,汇总!$C:$C)</f>
        <v>0</v>
      </c>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c r="HS6" s="317"/>
      <c r="HT6" s="317"/>
      <c r="HU6" s="317"/>
      <c r="HV6" s="317"/>
      <c r="HW6" s="317"/>
    </row>
    <row r="7" s="1" customFormat="1" ht="28" customHeight="1" spans="1:231">
      <c r="A7" s="187">
        <f t="shared" si="0"/>
        <v>3</v>
      </c>
      <c r="B7" s="187"/>
      <c r="C7" s="187"/>
      <c r="D7" s="364"/>
      <c r="E7" s="365"/>
      <c r="F7" s="364"/>
      <c r="G7" s="366"/>
      <c r="H7" s="187"/>
      <c r="I7" s="255"/>
      <c r="J7" s="375"/>
      <c r="K7" s="342"/>
      <c r="L7" s="335"/>
      <c r="M7" s="376"/>
      <c r="N7" s="335"/>
      <c r="O7" s="335"/>
      <c r="P7" s="335"/>
      <c r="Q7" s="208"/>
      <c r="R7" s="208"/>
      <c r="S7" s="208"/>
      <c r="T7" s="208"/>
      <c r="U7" s="208"/>
      <c r="V7" s="208"/>
      <c r="W7" s="208"/>
      <c r="X7" s="370"/>
      <c r="Y7" s="335"/>
      <c r="Z7" s="370"/>
      <c r="AA7" s="219"/>
      <c r="AB7" s="219"/>
      <c r="AC7" s="370"/>
      <c r="AD7" s="383"/>
      <c r="AE7" s="370"/>
      <c r="AF7" s="384"/>
      <c r="AG7" s="370"/>
      <c r="AH7" s="387"/>
      <c r="AI7" s="388"/>
      <c r="AJ7" s="371" t="e">
        <f>VLOOKUP(C7,[1]研发人员!$C$3:$CK$800,58,0)</f>
        <v>#N/A</v>
      </c>
      <c r="AK7" s="371" t="e">
        <f t="shared" si="1"/>
        <v>#N/A</v>
      </c>
      <c r="AL7" s="371">
        <v>1118.99</v>
      </c>
      <c r="AM7" s="371" t="e">
        <f t="shared" si="2"/>
        <v>#N/A</v>
      </c>
      <c r="AN7" s="1" t="s">
        <v>400</v>
      </c>
      <c r="AO7" s="1" t="s">
        <v>338</v>
      </c>
      <c r="AP7" s="1">
        <f t="shared" si="3"/>
        <v>0</v>
      </c>
      <c r="AR7" s="213">
        <f>_xlfn.XLOOKUP($C7,汇总!$C:$C,汇总!$C:$C)</f>
        <v>0</v>
      </c>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c r="HS7" s="317"/>
      <c r="HT7" s="317"/>
      <c r="HU7" s="317"/>
      <c r="HV7" s="317"/>
      <c r="HW7" s="317"/>
    </row>
    <row r="8" s="1" customFormat="1" ht="28" customHeight="1" spans="1:231">
      <c r="A8" s="187">
        <f t="shared" si="0"/>
        <v>4</v>
      </c>
      <c r="B8" s="187"/>
      <c r="C8" s="187"/>
      <c r="D8" s="364"/>
      <c r="E8" s="188"/>
      <c r="F8" s="364"/>
      <c r="G8" s="366"/>
      <c r="H8" s="187"/>
      <c r="I8" s="255"/>
      <c r="J8" s="375"/>
      <c r="K8" s="342"/>
      <c r="L8" s="335"/>
      <c r="M8" s="376"/>
      <c r="N8" s="335"/>
      <c r="O8" s="335"/>
      <c r="P8" s="335"/>
      <c r="Q8" s="208"/>
      <c r="R8" s="208"/>
      <c r="S8" s="208"/>
      <c r="T8" s="208"/>
      <c r="U8" s="208"/>
      <c r="V8" s="208"/>
      <c r="W8" s="208"/>
      <c r="X8" s="370"/>
      <c r="Y8" s="335"/>
      <c r="Z8" s="370"/>
      <c r="AA8" s="219"/>
      <c r="AB8" s="219"/>
      <c r="AC8" s="370"/>
      <c r="AD8" s="383"/>
      <c r="AE8" s="370"/>
      <c r="AF8" s="384"/>
      <c r="AG8" s="370"/>
      <c r="AH8" s="387"/>
      <c r="AI8" s="218"/>
      <c r="AJ8" s="371" t="e">
        <f>VLOOKUP(C8,[1]研发人员!$C$3:$CK$800,58,0)</f>
        <v>#N/A</v>
      </c>
      <c r="AK8" s="371" t="e">
        <f t="shared" si="1"/>
        <v>#N/A</v>
      </c>
      <c r="AL8" s="371">
        <v>8224.5</v>
      </c>
      <c r="AM8" s="371" t="e">
        <f t="shared" si="2"/>
        <v>#N/A</v>
      </c>
      <c r="AN8" s="465" t="s">
        <v>355</v>
      </c>
      <c r="AO8" s="1" t="s">
        <v>338</v>
      </c>
      <c r="AP8" s="1">
        <f t="shared" si="3"/>
        <v>0</v>
      </c>
      <c r="AR8" s="213">
        <f>_xlfn.XLOOKUP($C8,汇总!$C:$C,汇总!$C:$C)</f>
        <v>0</v>
      </c>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c r="HS8" s="317"/>
      <c r="HT8" s="317"/>
      <c r="HU8" s="317"/>
      <c r="HV8" s="317"/>
      <c r="HW8" s="317"/>
    </row>
    <row r="9" s="1" customFormat="1" ht="28" customHeight="1" spans="1:231">
      <c r="A9" s="187">
        <f t="shared" si="0"/>
        <v>5</v>
      </c>
      <c r="B9" s="187"/>
      <c r="C9" s="187"/>
      <c r="D9" s="364"/>
      <c r="E9" s="365"/>
      <c r="F9" s="364"/>
      <c r="G9" s="366"/>
      <c r="H9" s="187"/>
      <c r="I9" s="255"/>
      <c r="J9" s="375"/>
      <c r="K9" s="342"/>
      <c r="L9" s="335"/>
      <c r="M9" s="376"/>
      <c r="N9" s="335"/>
      <c r="O9" s="335"/>
      <c r="P9" s="335"/>
      <c r="Q9" s="208"/>
      <c r="R9" s="208"/>
      <c r="S9" s="208"/>
      <c r="T9" s="208"/>
      <c r="U9" s="208"/>
      <c r="V9" s="208"/>
      <c r="W9" s="208"/>
      <c r="X9" s="370"/>
      <c r="Y9" s="335"/>
      <c r="Z9" s="347"/>
      <c r="AA9" s="219"/>
      <c r="AB9" s="219"/>
      <c r="AC9" s="370"/>
      <c r="AD9" s="383"/>
      <c r="AE9" s="370"/>
      <c r="AF9" s="384"/>
      <c r="AG9" s="370"/>
      <c r="AH9" s="387"/>
      <c r="AI9" s="218"/>
      <c r="AJ9" s="371" t="e">
        <f>VLOOKUP(C9,[1]研发人员!$C$3:$CK$800,58,0)</f>
        <v>#N/A</v>
      </c>
      <c r="AK9" s="371" t="e">
        <f t="shared" si="1"/>
        <v>#N/A</v>
      </c>
      <c r="AL9" s="371">
        <v>8777.12</v>
      </c>
      <c r="AM9" s="371" t="e">
        <f t="shared" si="2"/>
        <v>#N/A</v>
      </c>
      <c r="AN9" s="465" t="s">
        <v>357</v>
      </c>
      <c r="AO9" s="1" t="s">
        <v>338</v>
      </c>
      <c r="AP9" s="1">
        <f t="shared" si="3"/>
        <v>0</v>
      </c>
      <c r="AR9" s="213">
        <f>_xlfn.XLOOKUP($C9,汇总!$C:$C,汇总!$C:$C)</f>
        <v>0</v>
      </c>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c r="HS9" s="317"/>
      <c r="HT9" s="317"/>
      <c r="HU9" s="317"/>
      <c r="HV9" s="317"/>
      <c r="HW9" s="317"/>
    </row>
    <row r="10" s="1" customFormat="1" ht="28" customHeight="1" spans="1:231">
      <c r="A10" s="187">
        <f t="shared" si="0"/>
        <v>6</v>
      </c>
      <c r="B10" s="187"/>
      <c r="C10" s="187"/>
      <c r="D10" s="364"/>
      <c r="E10" s="367"/>
      <c r="F10" s="364"/>
      <c r="G10" s="366"/>
      <c r="H10" s="187"/>
      <c r="I10" s="255"/>
      <c r="J10" s="375"/>
      <c r="K10" s="342"/>
      <c r="L10" s="335"/>
      <c r="M10" s="376"/>
      <c r="N10" s="335"/>
      <c r="O10" s="335"/>
      <c r="P10" s="335"/>
      <c r="Q10" s="208"/>
      <c r="R10" s="208"/>
      <c r="S10" s="208"/>
      <c r="T10" s="208"/>
      <c r="U10" s="208"/>
      <c r="V10" s="208"/>
      <c r="W10" s="208"/>
      <c r="X10" s="370"/>
      <c r="Y10" s="335"/>
      <c r="Z10" s="347"/>
      <c r="AA10" s="219"/>
      <c r="AB10" s="219"/>
      <c r="AC10" s="370"/>
      <c r="AD10" s="383"/>
      <c r="AE10" s="370"/>
      <c r="AF10" s="384"/>
      <c r="AG10" s="370"/>
      <c r="AH10" s="387"/>
      <c r="AI10" s="388"/>
      <c r="AJ10" s="371" t="e">
        <f>VLOOKUP(C10,[1]研发人员!$C$3:$CK$800,58,0)</f>
        <v>#N/A</v>
      </c>
      <c r="AK10" s="371" t="e">
        <f t="shared" si="1"/>
        <v>#N/A</v>
      </c>
      <c r="AL10" s="371">
        <v>0</v>
      </c>
      <c r="AM10" s="371" t="e">
        <f t="shared" si="2"/>
        <v>#N/A</v>
      </c>
      <c r="AN10" s="465" t="s">
        <v>401</v>
      </c>
      <c r="AO10" s="1" t="s">
        <v>338</v>
      </c>
      <c r="AP10" s="1">
        <f t="shared" si="3"/>
        <v>0</v>
      </c>
      <c r="AR10" s="213">
        <f>_xlfn.XLOOKUP($C10,汇总!$C:$C,汇总!$C:$C)</f>
        <v>0</v>
      </c>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c r="HS10" s="317"/>
      <c r="HT10" s="317"/>
      <c r="HU10" s="317"/>
      <c r="HV10" s="317"/>
      <c r="HW10" s="317"/>
    </row>
    <row r="11" s="1" customFormat="1" ht="28" customHeight="1" spans="1:231">
      <c r="A11" s="187">
        <f t="shared" si="0"/>
        <v>7</v>
      </c>
      <c r="B11" s="187"/>
      <c r="C11" s="187"/>
      <c r="D11" s="364"/>
      <c r="E11" s="368"/>
      <c r="F11" s="364"/>
      <c r="G11" s="366"/>
      <c r="H11" s="187"/>
      <c r="I11" s="377"/>
      <c r="J11" s="375"/>
      <c r="K11" s="342"/>
      <c r="L11" s="344"/>
      <c r="M11" s="376"/>
      <c r="N11" s="335"/>
      <c r="O11" s="335"/>
      <c r="P11" s="335"/>
      <c r="Q11" s="208"/>
      <c r="R11" s="208"/>
      <c r="S11" s="208"/>
      <c r="T11" s="208"/>
      <c r="U11" s="208"/>
      <c r="V11" s="208"/>
      <c r="W11" s="208"/>
      <c r="X11" s="370"/>
      <c r="Y11" s="335"/>
      <c r="Z11" s="347"/>
      <c r="AA11" s="219"/>
      <c r="AB11" s="219"/>
      <c r="AC11" s="370"/>
      <c r="AD11" s="383"/>
      <c r="AE11" s="370"/>
      <c r="AF11" s="384"/>
      <c r="AG11" s="370"/>
      <c r="AH11" s="387"/>
      <c r="AI11" s="218"/>
      <c r="AJ11" s="371" t="e">
        <f>VLOOKUP(C11,[1]研发人员!$C$3:$CK$800,58,0)</f>
        <v>#N/A</v>
      </c>
      <c r="AK11" s="371" t="e">
        <f t="shared" si="1"/>
        <v>#N/A</v>
      </c>
      <c r="AL11" s="371">
        <v>3624</v>
      </c>
      <c r="AM11" s="371" t="e">
        <f t="shared" si="2"/>
        <v>#N/A</v>
      </c>
      <c r="AN11" s="465" t="s">
        <v>359</v>
      </c>
      <c r="AO11" s="1" t="s">
        <v>338</v>
      </c>
      <c r="AP11" s="1">
        <f t="shared" si="3"/>
        <v>0</v>
      </c>
      <c r="AR11" s="213">
        <f>_xlfn.XLOOKUP($C11,汇总!$C:$C,汇总!$C:$C)</f>
        <v>0</v>
      </c>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c r="HS11" s="317"/>
      <c r="HT11" s="317"/>
      <c r="HU11" s="317"/>
      <c r="HV11" s="317"/>
      <c r="HW11" s="317"/>
    </row>
    <row r="12" s="1" customFormat="1" ht="28" customHeight="1" spans="1:231">
      <c r="A12" s="187">
        <f t="shared" si="0"/>
        <v>8</v>
      </c>
      <c r="B12" s="187"/>
      <c r="C12" s="187"/>
      <c r="D12" s="364"/>
      <c r="E12" s="368"/>
      <c r="F12" s="364"/>
      <c r="G12" s="366"/>
      <c r="H12" s="187"/>
      <c r="I12" s="255"/>
      <c r="J12" s="375"/>
      <c r="K12" s="342"/>
      <c r="L12" s="335"/>
      <c r="M12" s="376"/>
      <c r="N12" s="335"/>
      <c r="O12" s="335"/>
      <c r="P12" s="335"/>
      <c r="Q12" s="208"/>
      <c r="R12" s="208"/>
      <c r="S12" s="208"/>
      <c r="T12" s="208"/>
      <c r="U12" s="208"/>
      <c r="V12" s="208"/>
      <c r="W12" s="208"/>
      <c r="X12" s="370"/>
      <c r="Y12" s="335"/>
      <c r="Z12" s="347"/>
      <c r="AA12" s="219"/>
      <c r="AB12" s="219"/>
      <c r="AC12" s="370"/>
      <c r="AD12" s="383"/>
      <c r="AE12" s="370"/>
      <c r="AF12" s="384"/>
      <c r="AG12" s="370"/>
      <c r="AH12" s="387"/>
      <c r="AI12" s="218"/>
      <c r="AJ12" s="371" t="e">
        <f>VLOOKUP(C12,[1]研发人员!$C$3:$CK$800,58,0)</f>
        <v>#N/A</v>
      </c>
      <c r="AK12" s="371" t="e">
        <f t="shared" si="1"/>
        <v>#N/A</v>
      </c>
      <c r="AL12" s="371">
        <v>6605.39</v>
      </c>
      <c r="AM12" s="371" t="e">
        <f t="shared" si="2"/>
        <v>#N/A</v>
      </c>
      <c r="AN12" s="465" t="s">
        <v>402</v>
      </c>
      <c r="AO12" s="1" t="s">
        <v>338</v>
      </c>
      <c r="AP12" s="1">
        <f t="shared" si="3"/>
        <v>0</v>
      </c>
      <c r="AR12" s="213">
        <f>_xlfn.XLOOKUP($C12,汇总!$C:$C,汇总!$C:$C)</f>
        <v>0</v>
      </c>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c r="HS12" s="317"/>
      <c r="HT12" s="317"/>
      <c r="HU12" s="317"/>
      <c r="HV12" s="317"/>
      <c r="HW12" s="317"/>
    </row>
    <row r="13" s="1" customFormat="1" ht="28" customHeight="1" spans="1:231">
      <c r="A13" s="187">
        <f t="shared" si="0"/>
        <v>9</v>
      </c>
      <c r="B13" s="187"/>
      <c r="C13" s="187"/>
      <c r="D13" s="364"/>
      <c r="E13" s="368"/>
      <c r="F13" s="364"/>
      <c r="G13" s="366"/>
      <c r="H13" s="187"/>
      <c r="I13" s="255"/>
      <c r="J13" s="375"/>
      <c r="K13" s="342"/>
      <c r="L13" s="335"/>
      <c r="M13" s="376"/>
      <c r="N13" s="335"/>
      <c r="O13" s="335"/>
      <c r="P13" s="335"/>
      <c r="Q13" s="208"/>
      <c r="R13" s="208"/>
      <c r="S13" s="208"/>
      <c r="T13" s="208"/>
      <c r="U13" s="208"/>
      <c r="V13" s="208"/>
      <c r="W13" s="208"/>
      <c r="X13" s="370"/>
      <c r="Y13" s="335"/>
      <c r="Z13" s="347"/>
      <c r="AA13" s="219"/>
      <c r="AB13" s="219"/>
      <c r="AC13" s="370"/>
      <c r="AD13" s="383"/>
      <c r="AE13" s="370"/>
      <c r="AF13" s="384"/>
      <c r="AG13" s="370"/>
      <c r="AH13" s="387"/>
      <c r="AI13" s="218"/>
      <c r="AJ13" s="371" t="e">
        <f>VLOOKUP(C13,[1]研发人员!$C$3:$CK$800,58,0)</f>
        <v>#N/A</v>
      </c>
      <c r="AK13" s="371" t="e">
        <f t="shared" si="1"/>
        <v>#N/A</v>
      </c>
      <c r="AL13" s="371">
        <v>6964.07</v>
      </c>
      <c r="AM13" s="371" t="e">
        <f t="shared" si="2"/>
        <v>#N/A</v>
      </c>
      <c r="AN13" s="465" t="s">
        <v>403</v>
      </c>
      <c r="AO13" s="1" t="s">
        <v>338</v>
      </c>
      <c r="AP13" s="1">
        <f t="shared" si="3"/>
        <v>0</v>
      </c>
      <c r="AR13" s="213">
        <f>_xlfn.XLOOKUP($C13,汇总!$C:$C,汇总!$C:$C)</f>
        <v>0</v>
      </c>
      <c r="AS13" s="317"/>
      <c r="AT13" s="317"/>
      <c r="AU13" s="317"/>
      <c r="AV13" s="317"/>
      <c r="AW13" s="317"/>
      <c r="AX13" s="317"/>
      <c r="AY13" s="317"/>
      <c r="AZ13" s="317"/>
      <c r="BA13" s="317"/>
      <c r="BB13" s="317"/>
      <c r="BC13" s="317"/>
      <c r="BD13" s="317"/>
      <c r="BE13" s="317"/>
      <c r="BF13" s="317"/>
      <c r="BG13" s="317"/>
      <c r="BH13" s="317"/>
      <c r="BI13" s="317"/>
      <c r="BJ13" s="317"/>
      <c r="BK13" s="317"/>
      <c r="BL13" s="317"/>
      <c r="BM13" s="317"/>
      <c r="BN13" s="317"/>
      <c r="BO13" s="317"/>
      <c r="BP13" s="317"/>
      <c r="BQ13" s="317"/>
      <c r="BR13" s="317"/>
      <c r="BS13" s="317"/>
      <c r="BT13" s="317"/>
      <c r="BU13" s="317"/>
      <c r="BV13" s="317"/>
      <c r="BW13" s="317"/>
      <c r="BX13" s="317"/>
      <c r="BY13" s="317"/>
      <c r="BZ13" s="317"/>
      <c r="CA13" s="317"/>
      <c r="CB13" s="317"/>
      <c r="CC13" s="317"/>
      <c r="CD13" s="317"/>
      <c r="CE13" s="317"/>
      <c r="CF13" s="317"/>
      <c r="CG13" s="317"/>
      <c r="CH13" s="317"/>
      <c r="CI13" s="317"/>
      <c r="CJ13" s="317"/>
      <c r="CK13" s="317"/>
      <c r="CL13" s="317"/>
      <c r="CM13" s="317"/>
      <c r="CN13" s="317"/>
      <c r="CO13" s="317"/>
      <c r="CP13" s="317"/>
      <c r="CQ13" s="317"/>
      <c r="CR13" s="317"/>
      <c r="CS13" s="317"/>
      <c r="CT13" s="317"/>
      <c r="CU13" s="317"/>
      <c r="CV13" s="317"/>
      <c r="CW13" s="317"/>
      <c r="CX13" s="317"/>
      <c r="CY13" s="317"/>
      <c r="CZ13" s="317"/>
      <c r="DA13" s="317"/>
      <c r="DB13" s="317"/>
      <c r="DC13" s="317"/>
      <c r="DD13" s="317"/>
      <c r="DE13" s="317"/>
      <c r="DF13" s="317"/>
      <c r="DG13" s="317"/>
      <c r="DH13" s="317"/>
      <c r="DI13" s="317"/>
      <c r="DJ13" s="317"/>
      <c r="DK13" s="317"/>
      <c r="DL13" s="317"/>
      <c r="DM13" s="317"/>
      <c r="DN13" s="317"/>
      <c r="DO13" s="317"/>
      <c r="DP13" s="317"/>
      <c r="DQ13" s="317"/>
      <c r="DR13" s="317"/>
      <c r="DS13" s="317"/>
      <c r="DT13" s="317"/>
      <c r="DU13" s="317"/>
      <c r="DV13" s="317"/>
      <c r="DW13" s="317"/>
      <c r="DX13" s="317"/>
      <c r="DY13" s="317"/>
      <c r="DZ13" s="317"/>
      <c r="EA13" s="317"/>
      <c r="EB13" s="317"/>
      <c r="EC13" s="317"/>
      <c r="ED13" s="317"/>
      <c r="EE13" s="317"/>
      <c r="EF13" s="317"/>
      <c r="EG13" s="317"/>
      <c r="EH13" s="317"/>
      <c r="EI13" s="317"/>
      <c r="EJ13" s="317"/>
      <c r="EK13" s="317"/>
      <c r="EL13" s="317"/>
      <c r="EM13" s="317"/>
      <c r="EN13" s="317"/>
      <c r="EO13" s="317"/>
      <c r="EP13" s="317"/>
      <c r="EQ13" s="317"/>
      <c r="ER13" s="317"/>
      <c r="ES13" s="317"/>
      <c r="ET13" s="317"/>
      <c r="EU13" s="317"/>
      <c r="EV13" s="317"/>
      <c r="EW13" s="317"/>
      <c r="EX13" s="317"/>
      <c r="EY13" s="317"/>
      <c r="EZ13" s="317"/>
      <c r="FA13" s="317"/>
      <c r="FB13" s="317"/>
      <c r="FC13" s="317"/>
      <c r="FD13" s="317"/>
      <c r="FE13" s="317"/>
      <c r="FF13" s="317"/>
      <c r="FG13" s="317"/>
      <c r="FH13" s="317"/>
      <c r="FI13" s="317"/>
      <c r="FJ13" s="317"/>
      <c r="FK13" s="317"/>
      <c r="FL13" s="317"/>
      <c r="FM13" s="317"/>
      <c r="FN13" s="317"/>
      <c r="FO13" s="317"/>
      <c r="FP13" s="317"/>
      <c r="FQ13" s="317"/>
      <c r="FR13" s="317"/>
      <c r="FS13" s="317"/>
      <c r="FT13" s="317"/>
      <c r="FU13" s="317"/>
      <c r="FV13" s="317"/>
      <c r="FW13" s="317"/>
      <c r="FX13" s="317"/>
      <c r="FY13" s="317"/>
      <c r="FZ13" s="317"/>
      <c r="GA13" s="317"/>
      <c r="GB13" s="317"/>
      <c r="GC13" s="317"/>
      <c r="GD13" s="317"/>
      <c r="GE13" s="317"/>
      <c r="GF13" s="317"/>
      <c r="GG13" s="317"/>
      <c r="GH13" s="317"/>
      <c r="GI13" s="317"/>
      <c r="GJ13" s="317"/>
      <c r="GK13" s="317"/>
      <c r="GL13" s="317"/>
      <c r="GM13" s="317"/>
      <c r="GN13" s="317"/>
      <c r="GO13" s="317"/>
      <c r="GP13" s="317"/>
      <c r="GQ13" s="317"/>
      <c r="GR13" s="317"/>
      <c r="GS13" s="317"/>
      <c r="GT13" s="317"/>
      <c r="GU13" s="317"/>
      <c r="GV13" s="317"/>
      <c r="GW13" s="317"/>
      <c r="GX13" s="317"/>
      <c r="GY13" s="317"/>
      <c r="GZ13" s="317"/>
      <c r="HA13" s="317"/>
      <c r="HB13" s="317"/>
      <c r="HC13" s="317"/>
      <c r="HD13" s="317"/>
      <c r="HE13" s="317"/>
      <c r="HF13" s="317"/>
      <c r="HG13" s="317"/>
      <c r="HH13" s="317"/>
      <c r="HI13" s="317"/>
      <c r="HJ13" s="317"/>
      <c r="HK13" s="317"/>
      <c r="HL13" s="317"/>
      <c r="HM13" s="317"/>
      <c r="HN13" s="317"/>
      <c r="HO13" s="317"/>
      <c r="HP13" s="317"/>
      <c r="HQ13" s="317"/>
      <c r="HR13" s="317"/>
      <c r="HS13" s="317"/>
      <c r="HT13" s="317"/>
      <c r="HU13" s="317"/>
      <c r="HV13" s="317"/>
      <c r="HW13" s="317"/>
    </row>
    <row r="14" s="1" customFormat="1" ht="28" customHeight="1" spans="1:231">
      <c r="A14" s="187">
        <f t="shared" si="0"/>
        <v>10</v>
      </c>
      <c r="B14" s="187"/>
      <c r="C14" s="187"/>
      <c r="D14" s="364"/>
      <c r="E14" s="368"/>
      <c r="F14" s="364"/>
      <c r="G14" s="366"/>
      <c r="H14" s="187"/>
      <c r="I14" s="255"/>
      <c r="J14" s="375"/>
      <c r="K14" s="342"/>
      <c r="L14" s="335"/>
      <c r="M14" s="376"/>
      <c r="N14" s="335"/>
      <c r="O14" s="335"/>
      <c r="P14" s="335"/>
      <c r="Q14" s="208"/>
      <c r="R14" s="208"/>
      <c r="S14" s="208"/>
      <c r="T14" s="208"/>
      <c r="U14" s="208"/>
      <c r="V14" s="208"/>
      <c r="W14" s="208"/>
      <c r="X14" s="370"/>
      <c r="Y14" s="335"/>
      <c r="Z14" s="347"/>
      <c r="AA14" s="219"/>
      <c r="AB14" s="219"/>
      <c r="AC14" s="370"/>
      <c r="AD14" s="383"/>
      <c r="AE14" s="370"/>
      <c r="AF14" s="384"/>
      <c r="AG14" s="370"/>
      <c r="AH14" s="387"/>
      <c r="AI14" s="218"/>
      <c r="AJ14" s="371" t="e">
        <f>VLOOKUP(C14,[1]研发人员!$C$3:$CK$800,58,0)</f>
        <v>#N/A</v>
      </c>
      <c r="AK14" s="371" t="e">
        <f t="shared" si="1"/>
        <v>#N/A</v>
      </c>
      <c r="AL14" s="371">
        <v>6904.06</v>
      </c>
      <c r="AM14" s="371" t="e">
        <f t="shared" si="2"/>
        <v>#N/A</v>
      </c>
      <c r="AN14" s="1" t="s">
        <v>404</v>
      </c>
      <c r="AO14" s="1" t="s">
        <v>338</v>
      </c>
      <c r="AP14" s="1">
        <f t="shared" si="3"/>
        <v>0</v>
      </c>
      <c r="AR14" s="213">
        <f>_xlfn.XLOOKUP($C14,汇总!$C:$C,汇总!$C:$C)</f>
        <v>0</v>
      </c>
      <c r="AS14" s="317"/>
      <c r="AT14" s="317"/>
      <c r="AU14" s="317"/>
      <c r="AV14" s="317"/>
      <c r="AW14" s="317"/>
      <c r="AX14" s="317"/>
      <c r="AY14" s="317"/>
      <c r="AZ14" s="317"/>
      <c r="BA14" s="317"/>
      <c r="BB14" s="317"/>
      <c r="BC14" s="317"/>
      <c r="BD14" s="317"/>
      <c r="BE14" s="317"/>
      <c r="BF14" s="317"/>
      <c r="BG14" s="317"/>
      <c r="BH14" s="317"/>
      <c r="BI14" s="317"/>
      <c r="BJ14" s="317"/>
      <c r="BK14" s="317"/>
      <c r="BL14" s="317"/>
      <c r="BM14" s="317"/>
      <c r="BN14" s="317"/>
      <c r="BO14" s="317"/>
      <c r="BP14" s="317"/>
      <c r="BQ14" s="317"/>
      <c r="BR14" s="317"/>
      <c r="BS14" s="317"/>
      <c r="BT14" s="317"/>
      <c r="BU14" s="317"/>
      <c r="BV14" s="317"/>
      <c r="BW14" s="317"/>
      <c r="BX14" s="317"/>
      <c r="BY14" s="317"/>
      <c r="BZ14" s="317"/>
      <c r="CA14" s="317"/>
      <c r="CB14" s="317"/>
      <c r="CC14" s="317"/>
      <c r="CD14" s="317"/>
      <c r="CE14" s="317"/>
      <c r="CF14" s="317"/>
      <c r="CG14" s="317"/>
      <c r="CH14" s="317"/>
      <c r="CI14" s="317"/>
      <c r="CJ14" s="317"/>
      <c r="CK14" s="317"/>
      <c r="CL14" s="317"/>
      <c r="CM14" s="317"/>
      <c r="CN14" s="317"/>
      <c r="CO14" s="317"/>
      <c r="CP14" s="317"/>
      <c r="CQ14" s="317"/>
      <c r="CR14" s="317"/>
      <c r="CS14" s="317"/>
      <c r="CT14" s="317"/>
      <c r="CU14" s="317"/>
      <c r="CV14" s="317"/>
      <c r="CW14" s="317"/>
      <c r="CX14" s="317"/>
      <c r="CY14" s="317"/>
      <c r="CZ14" s="317"/>
      <c r="DA14" s="317"/>
      <c r="DB14" s="317"/>
      <c r="DC14" s="317"/>
      <c r="DD14" s="317"/>
      <c r="DE14" s="317"/>
      <c r="DF14" s="317"/>
      <c r="DG14" s="317"/>
      <c r="DH14" s="317"/>
      <c r="DI14" s="317"/>
      <c r="DJ14" s="317"/>
      <c r="DK14" s="317"/>
      <c r="DL14" s="317"/>
      <c r="DM14" s="317"/>
      <c r="DN14" s="317"/>
      <c r="DO14" s="317"/>
      <c r="DP14" s="317"/>
      <c r="DQ14" s="317"/>
      <c r="DR14" s="317"/>
      <c r="DS14" s="317"/>
      <c r="DT14" s="317"/>
      <c r="DU14" s="317"/>
      <c r="DV14" s="317"/>
      <c r="DW14" s="317"/>
      <c r="DX14" s="317"/>
      <c r="DY14" s="317"/>
      <c r="DZ14" s="317"/>
      <c r="EA14" s="317"/>
      <c r="EB14" s="317"/>
      <c r="EC14" s="317"/>
      <c r="ED14" s="317"/>
      <c r="EE14" s="317"/>
      <c r="EF14" s="317"/>
      <c r="EG14" s="317"/>
      <c r="EH14" s="317"/>
      <c r="EI14" s="317"/>
      <c r="EJ14" s="317"/>
      <c r="EK14" s="317"/>
      <c r="EL14" s="317"/>
      <c r="EM14" s="317"/>
      <c r="EN14" s="317"/>
      <c r="EO14" s="317"/>
      <c r="EP14" s="317"/>
      <c r="EQ14" s="317"/>
      <c r="ER14" s="317"/>
      <c r="ES14" s="317"/>
      <c r="ET14" s="317"/>
      <c r="EU14" s="317"/>
      <c r="EV14" s="317"/>
      <c r="EW14" s="317"/>
      <c r="EX14" s="317"/>
      <c r="EY14" s="317"/>
      <c r="EZ14" s="317"/>
      <c r="FA14" s="317"/>
      <c r="FB14" s="317"/>
      <c r="FC14" s="317"/>
      <c r="FD14" s="317"/>
      <c r="FE14" s="317"/>
      <c r="FF14" s="317"/>
      <c r="FG14" s="317"/>
      <c r="FH14" s="317"/>
      <c r="FI14" s="317"/>
      <c r="FJ14" s="317"/>
      <c r="FK14" s="317"/>
      <c r="FL14" s="317"/>
      <c r="FM14" s="317"/>
      <c r="FN14" s="317"/>
      <c r="FO14" s="317"/>
      <c r="FP14" s="317"/>
      <c r="FQ14" s="317"/>
      <c r="FR14" s="317"/>
      <c r="FS14" s="317"/>
      <c r="FT14" s="317"/>
      <c r="FU14" s="317"/>
      <c r="FV14" s="317"/>
      <c r="FW14" s="317"/>
      <c r="FX14" s="317"/>
      <c r="FY14" s="317"/>
      <c r="FZ14" s="317"/>
      <c r="GA14" s="317"/>
      <c r="GB14" s="317"/>
      <c r="GC14" s="317"/>
      <c r="GD14" s="317"/>
      <c r="GE14" s="317"/>
      <c r="GF14" s="317"/>
      <c r="GG14" s="317"/>
      <c r="GH14" s="317"/>
      <c r="GI14" s="317"/>
      <c r="GJ14" s="317"/>
      <c r="GK14" s="317"/>
      <c r="GL14" s="317"/>
      <c r="GM14" s="317"/>
      <c r="GN14" s="317"/>
      <c r="GO14" s="317"/>
      <c r="GP14" s="317"/>
      <c r="GQ14" s="317"/>
      <c r="GR14" s="317"/>
      <c r="GS14" s="317"/>
      <c r="GT14" s="317"/>
      <c r="GU14" s="317"/>
      <c r="GV14" s="317"/>
      <c r="GW14" s="317"/>
      <c r="GX14" s="317"/>
      <c r="GY14" s="317"/>
      <c r="GZ14" s="317"/>
      <c r="HA14" s="317"/>
      <c r="HB14" s="317"/>
      <c r="HC14" s="317"/>
      <c r="HD14" s="317"/>
      <c r="HE14" s="317"/>
      <c r="HF14" s="317"/>
      <c r="HG14" s="317"/>
      <c r="HH14" s="317"/>
      <c r="HI14" s="317"/>
      <c r="HJ14" s="317"/>
      <c r="HK14" s="317"/>
      <c r="HL14" s="317"/>
      <c r="HM14" s="317"/>
      <c r="HN14" s="317"/>
      <c r="HO14" s="317"/>
      <c r="HP14" s="317"/>
      <c r="HQ14" s="317"/>
      <c r="HR14" s="317"/>
      <c r="HS14" s="317"/>
      <c r="HT14" s="317"/>
      <c r="HU14" s="317"/>
      <c r="HV14" s="317"/>
      <c r="HW14" s="317"/>
    </row>
    <row r="15" s="1" customFormat="1" ht="23" customHeight="1" spans="1:44">
      <c r="A15" s="369" t="s">
        <v>14</v>
      </c>
      <c r="B15" s="369" t="s">
        <v>14</v>
      </c>
      <c r="C15" s="369" t="s">
        <v>14</v>
      </c>
      <c r="D15" s="369"/>
      <c r="E15" s="369"/>
      <c r="F15" s="369"/>
      <c r="G15" s="369"/>
      <c r="H15" s="370">
        <f t="shared" ref="H15:AG15" si="4">SUM(H5:H14)</f>
        <v>0</v>
      </c>
      <c r="I15" s="370">
        <f t="shared" si="4"/>
        <v>0</v>
      </c>
      <c r="J15" s="370">
        <f t="shared" si="4"/>
        <v>0</v>
      </c>
      <c r="K15" s="370">
        <f t="shared" si="4"/>
        <v>0</v>
      </c>
      <c r="L15" s="370">
        <f t="shared" si="4"/>
        <v>0</v>
      </c>
      <c r="M15" s="370">
        <f t="shared" si="4"/>
        <v>0</v>
      </c>
      <c r="N15" s="370">
        <f t="shared" si="4"/>
        <v>0</v>
      </c>
      <c r="O15" s="370">
        <f t="shared" si="4"/>
        <v>0</v>
      </c>
      <c r="P15" s="370">
        <f t="shared" si="4"/>
        <v>0</v>
      </c>
      <c r="Q15" s="370">
        <f t="shared" si="4"/>
        <v>0</v>
      </c>
      <c r="R15" s="370">
        <f t="shared" si="4"/>
        <v>0</v>
      </c>
      <c r="S15" s="370">
        <f t="shared" si="4"/>
        <v>0</v>
      </c>
      <c r="T15" s="370">
        <f t="shared" si="4"/>
        <v>0</v>
      </c>
      <c r="U15" s="370">
        <f t="shared" si="4"/>
        <v>0</v>
      </c>
      <c r="V15" s="370">
        <f t="shared" si="4"/>
        <v>0</v>
      </c>
      <c r="W15" s="370">
        <f t="shared" si="4"/>
        <v>0</v>
      </c>
      <c r="X15" s="370">
        <f t="shared" si="4"/>
        <v>0</v>
      </c>
      <c r="Y15" s="370">
        <f t="shared" si="4"/>
        <v>0</v>
      </c>
      <c r="Z15" s="370">
        <f t="shared" si="4"/>
        <v>0</v>
      </c>
      <c r="AA15" s="370">
        <f t="shared" si="4"/>
        <v>0</v>
      </c>
      <c r="AB15" s="370">
        <f t="shared" si="4"/>
        <v>0</v>
      </c>
      <c r="AC15" s="370">
        <f t="shared" si="4"/>
        <v>0</v>
      </c>
      <c r="AD15" s="370">
        <f t="shared" si="4"/>
        <v>0</v>
      </c>
      <c r="AE15" s="370">
        <f t="shared" si="4"/>
        <v>0</v>
      </c>
      <c r="AF15" s="370">
        <f t="shared" si="4"/>
        <v>0</v>
      </c>
      <c r="AG15" s="370">
        <f t="shared" si="4"/>
        <v>0</v>
      </c>
      <c r="AH15" s="352"/>
      <c r="AI15" s="389"/>
      <c r="AM15" s="1" t="e">
        <f>AM6+AM11</f>
        <v>#N/A</v>
      </c>
      <c r="AN15" s="1">
        <v>1748.79</v>
      </c>
      <c r="AP15" s="1">
        <f>SUM(AP5:AP14)</f>
        <v>0</v>
      </c>
      <c r="AR15" s="213"/>
    </row>
    <row r="16" s="1" customFormat="1" ht="14" customHeight="1" spans="1:39">
      <c r="A16" s="371"/>
      <c r="B16" s="371"/>
      <c r="C16" s="371"/>
      <c r="D16" s="371"/>
      <c r="E16" s="371"/>
      <c r="F16" s="371"/>
      <c r="G16" s="371"/>
      <c r="H16" s="326"/>
      <c r="I16" s="326"/>
      <c r="J16" s="326"/>
      <c r="K16" s="326"/>
      <c r="L16" s="326"/>
      <c r="M16" s="326"/>
      <c r="N16" s="326"/>
      <c r="O16" s="326"/>
      <c r="P16" s="326"/>
      <c r="Q16" s="326"/>
      <c r="R16" s="326"/>
      <c r="S16" s="326"/>
      <c r="T16" s="326"/>
      <c r="U16" s="326"/>
      <c r="V16" s="326"/>
      <c r="W16" s="326"/>
      <c r="X16" s="326"/>
      <c r="Y16" s="326"/>
      <c r="Z16" s="326"/>
      <c r="AA16" s="326"/>
      <c r="AB16" s="326"/>
      <c r="AC16" s="326"/>
      <c r="AD16" s="326"/>
      <c r="AE16" s="326"/>
      <c r="AF16" s="326"/>
      <c r="AG16" s="326"/>
      <c r="AH16" s="371"/>
      <c r="AI16" s="390"/>
      <c r="AM16" s="357" t="e">
        <f>SUM(AM5:AM15)</f>
        <v>#N/A</v>
      </c>
    </row>
    <row r="17" s="1" customFormat="1" ht="20" customHeight="1" spans="1:35">
      <c r="A17" s="182" t="s">
        <v>405</v>
      </c>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row>
    <row r="18" s="1" customFormat="1" spans="4:22">
      <c r="D18" s="319"/>
      <c r="F18" s="182" t="s">
        <v>406</v>
      </c>
      <c r="K18" s="351"/>
      <c r="L18" s="351"/>
      <c r="M18" s="211"/>
      <c r="N18" s="211"/>
      <c r="Q18" s="351"/>
      <c r="R18" s="379"/>
      <c r="U18" s="380"/>
      <c r="V18" s="380"/>
    </row>
    <row r="19" s="1" customFormat="1" spans="9:13">
      <c r="I19" s="357">
        <f>I6+I11</f>
        <v>0</v>
      </c>
      <c r="K19" s="351"/>
      <c r="L19" s="351">
        <f>SUBTOTAL(9,L12:L14)</f>
        <v>0</v>
      </c>
      <c r="M19" s="1" t="s">
        <v>407</v>
      </c>
    </row>
    <row r="20" s="1" customFormat="1" spans="11:16">
      <c r="K20" s="351"/>
      <c r="L20" s="351">
        <f>SUBTOTAL(9,L5:L11)</f>
        <v>0</v>
      </c>
      <c r="O20" s="1">
        <f>[2]一线员工!L67</f>
        <v>3063.46</v>
      </c>
      <c r="P20" s="1" t="s">
        <v>408</v>
      </c>
    </row>
    <row r="21" s="1" customFormat="1" spans="11:19">
      <c r="K21" s="351"/>
      <c r="L21" s="351">
        <f>[2]科室人员!L16+L20+[2]销售人员!L5+[2]销售人员!L6+O20</f>
        <v>97266.6</v>
      </c>
      <c r="M21" s="1" t="s">
        <v>409</v>
      </c>
      <c r="Q21" s="1">
        <v>334943.34</v>
      </c>
      <c r="R21" s="1" t="s">
        <v>410</v>
      </c>
      <c r="S21" s="1" t="s">
        <v>411</v>
      </c>
    </row>
    <row r="22" s="1" customFormat="1" spans="11:18">
      <c r="K22" s="351">
        <f>L21+L24</f>
        <v>741066.92</v>
      </c>
      <c r="L22" s="351"/>
      <c r="M22" s="351"/>
      <c r="Q22" s="1">
        <v>0</v>
      </c>
      <c r="R22" s="1" t="s">
        <v>17</v>
      </c>
    </row>
    <row r="23" s="1" customFormat="1" spans="8:19">
      <c r="H23" s="1" t="s">
        <v>412</v>
      </c>
      <c r="K23" s="351">
        <f>[2]科室人员!L24</f>
        <v>590023.55</v>
      </c>
      <c r="L23" s="351">
        <f>L12+L13+L14</f>
        <v>0</v>
      </c>
      <c r="M23" s="371" t="s">
        <v>413</v>
      </c>
      <c r="N23" s="371"/>
      <c r="Q23" s="1">
        <v>194758.53</v>
      </c>
      <c r="R23" s="1" t="s">
        <v>414</v>
      </c>
      <c r="S23" s="1">
        <v>34</v>
      </c>
    </row>
    <row r="24" s="1" customFormat="1" spans="11:19">
      <c r="K24" s="351">
        <f>K22-K23</f>
        <v>151043.37</v>
      </c>
      <c r="L24" s="351">
        <f>L19+[2]一线员工!L70-O20+[2]销售人员!L7+[2]销售人员!L8+[2]销售人员!L9+[2]销售人员!L10+[2]销售人员!L11</f>
        <v>643800.32</v>
      </c>
      <c r="M24" s="1" t="s">
        <v>407</v>
      </c>
      <c r="Q24" s="1">
        <f>[2]销售人员!L8+[2]销售人员!L9+[2]销售人员!L10+[2]销售人员!L11</f>
        <v>22725.85</v>
      </c>
      <c r="R24" s="1" t="s">
        <v>18</v>
      </c>
      <c r="S24" s="1">
        <v>4</v>
      </c>
    </row>
    <row r="25" s="1" customFormat="1" spans="8:19">
      <c r="H25" s="1" t="s">
        <v>415</v>
      </c>
      <c r="K25" s="351">
        <f>K23+L25</f>
        <v>699195.13</v>
      </c>
      <c r="L25" s="1">
        <v>109171.58</v>
      </c>
      <c r="M25" s="1" t="s">
        <v>416</v>
      </c>
      <c r="Q25" s="182">
        <f>Q21+Q23+Q24+L26</f>
        <v>558235.9</v>
      </c>
      <c r="R25" s="182"/>
      <c r="S25" s="1">
        <f>68+40+34+4</f>
        <v>146</v>
      </c>
    </row>
    <row r="26" s="1" customFormat="1" spans="11:18">
      <c r="K26" s="351"/>
      <c r="L26" s="378">
        <f>[2]小时工!L6</f>
        <v>5808.18</v>
      </c>
      <c r="M26" s="357" t="s">
        <v>381</v>
      </c>
      <c r="Q26" s="182"/>
      <c r="R26" s="182"/>
    </row>
    <row r="27" s="1" customFormat="1" spans="11:13">
      <c r="K27" s="351"/>
      <c r="L27" s="351">
        <f>SUM(L24:L26)</f>
        <v>758780.08</v>
      </c>
      <c r="M27" s="1" t="s">
        <v>417</v>
      </c>
    </row>
    <row r="28" s="1" customFormat="1" spans="11:12">
      <c r="K28" s="351"/>
      <c r="L28" s="351">
        <f>L21+L27</f>
        <v>856046.68</v>
      </c>
    </row>
    <row r="29" s="1" customFormat="1" spans="11:12">
      <c r="K29" s="351"/>
      <c r="L29" s="351"/>
    </row>
    <row r="30" s="1" customFormat="1" spans="11:12">
      <c r="K30" s="351"/>
      <c r="L30" s="351"/>
    </row>
  </sheetData>
  <mergeCells count="31">
    <mergeCell ref="A2:AI2"/>
    <mergeCell ref="M3:Q3"/>
    <mergeCell ref="R3:W3"/>
    <mergeCell ref="A17:AI17"/>
    <mergeCell ref="M23:N23"/>
    <mergeCell ref="Q25:R25"/>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R3:AR4"/>
  </mergeCells>
  <pageMargins left="0.75" right="0.75" top="1" bottom="1" header="0.5" footer="0.5"/>
  <pageSetup paperSize="9"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75"/>
  <sheetViews>
    <sheetView view="pageBreakPreview" zoomScaleNormal="110" workbookViewId="0">
      <pane xSplit="7" ySplit="4" topLeftCell="H61" activePane="bottomRight" state="frozen"/>
      <selection/>
      <selection pane="topRight"/>
      <selection pane="bottomLeft"/>
      <selection pane="bottomRight" activeCell="A5" sqref="A5:A68"/>
    </sheetView>
  </sheetViews>
  <sheetFormatPr defaultColWidth="9" defaultRowHeight="14.25"/>
  <cols>
    <col min="1" max="1" width="4.125" style="317" customWidth="1"/>
    <col min="2" max="2" width="3.96666666666667" style="317" customWidth="1"/>
    <col min="3" max="3" width="5.75" style="317" customWidth="1"/>
    <col min="4" max="5" width="6.75" style="317" customWidth="1"/>
    <col min="6" max="6" width="5.38333333333333" style="317" customWidth="1"/>
    <col min="7" max="7" width="6.2" style="317" customWidth="1"/>
    <col min="8" max="8" width="5.875" style="317" customWidth="1"/>
    <col min="9" max="9" width="4.625" style="317" customWidth="1"/>
    <col min="10" max="10" width="3.96666666666667" style="317" hidden="1" customWidth="1"/>
    <col min="11" max="11" width="4.70833333333333" style="317" customWidth="1"/>
    <col min="12" max="12" width="9" style="317" customWidth="1"/>
    <col min="13" max="13" width="5.06666666666667" style="317" customWidth="1"/>
    <col min="14" max="14" width="4.85" style="317" customWidth="1"/>
    <col min="15" max="15" width="4.775" style="317" customWidth="1"/>
    <col min="16" max="16" width="4.7" style="317" customWidth="1"/>
    <col min="17" max="17" width="5.06666666666667" style="317" customWidth="1"/>
    <col min="18" max="18" width="3.6" style="317" customWidth="1"/>
    <col min="19" max="19" width="3.75" style="317" customWidth="1"/>
    <col min="20" max="20" width="4.33333333333333" style="317" customWidth="1"/>
    <col min="21" max="21" width="3.525" style="317" customWidth="1"/>
    <col min="22" max="22" width="3.51666666666667" style="317" customWidth="1"/>
    <col min="23" max="23" width="4.33333333333333" style="317" customWidth="1"/>
    <col min="24" max="24" width="9" style="317" customWidth="1"/>
    <col min="25" max="25" width="4.34166666666667" style="317" customWidth="1"/>
    <col min="26" max="26" width="3.675" style="317" hidden="1" customWidth="1"/>
    <col min="27" max="27" width="3.6" style="317" hidden="1" customWidth="1"/>
    <col min="28" max="28" width="4.08333333333333" style="317" customWidth="1"/>
    <col min="29" max="29" width="3.675" style="317" customWidth="1"/>
    <col min="30" max="30" width="3.38333333333333" style="317" hidden="1" customWidth="1"/>
    <col min="31" max="31" width="3.675" style="317" hidden="1" customWidth="1"/>
    <col min="32" max="32" width="4.25833333333333" style="317" hidden="1" customWidth="1"/>
    <col min="33" max="33" width="6.025" style="317" hidden="1" customWidth="1"/>
    <col min="34" max="34" width="5.98333333333333" style="317" customWidth="1"/>
    <col min="35" max="35" width="0.408333333333333" style="317" hidden="1" customWidth="1"/>
    <col min="36" max="36" width="6.1" style="317" customWidth="1"/>
    <col min="37" max="38" width="7.64166666666667" style="317" customWidth="1"/>
    <col min="39" max="39" width="15.1416666666667" style="317" customWidth="1"/>
    <col min="40" max="40" width="9" style="317"/>
    <col min="41" max="41" width="6.68333333333333" style="317" customWidth="1"/>
    <col min="42" max="42" width="13.125" style="317" customWidth="1"/>
    <col min="43" max="16384" width="9" style="317"/>
  </cols>
  <sheetData>
    <row r="1" s="317" customFormat="1" ht="6" customHeight="1" spans="1:41">
      <c r="A1" s="182"/>
      <c r="B1" s="182"/>
      <c r="C1" s="182"/>
      <c r="D1" s="182"/>
      <c r="E1" s="319"/>
      <c r="F1" s="182"/>
      <c r="G1" s="182"/>
      <c r="H1" s="320"/>
      <c r="I1" s="320"/>
      <c r="J1" s="320"/>
      <c r="K1" s="326"/>
      <c r="L1" s="326"/>
      <c r="M1" s="182"/>
      <c r="N1" s="182"/>
      <c r="O1" s="327"/>
      <c r="P1" s="182"/>
      <c r="Q1" s="182"/>
      <c r="R1" s="182"/>
      <c r="S1" s="182"/>
      <c r="T1" s="182"/>
      <c r="U1" s="182"/>
      <c r="V1" s="182"/>
      <c r="W1" s="182"/>
      <c r="X1" s="183"/>
      <c r="Y1" s="326"/>
      <c r="Z1" s="326"/>
      <c r="AA1" s="182"/>
      <c r="AB1" s="182"/>
      <c r="AC1" s="326"/>
      <c r="AD1" s="326"/>
      <c r="AE1" s="182"/>
      <c r="AF1" s="5"/>
      <c r="AG1" s="182"/>
      <c r="AH1" s="345"/>
      <c r="AI1" s="182"/>
      <c r="AJ1" s="182"/>
      <c r="AK1" s="182"/>
      <c r="AL1" s="182"/>
      <c r="AM1" s="1"/>
      <c r="AN1" s="1"/>
      <c r="AO1" s="1"/>
    </row>
    <row r="2" s="317" customFormat="1" ht="18" customHeight="1" spans="1:41">
      <c r="A2" s="182" t="s">
        <v>418</v>
      </c>
      <c r="B2" s="182"/>
      <c r="C2" s="182"/>
      <c r="D2" s="182"/>
      <c r="E2" s="182"/>
      <c r="F2" s="182"/>
      <c r="G2" s="182"/>
      <c r="H2" s="182"/>
      <c r="I2" s="182"/>
      <c r="J2" s="182"/>
      <c r="K2" s="326"/>
      <c r="L2" s="182"/>
      <c r="M2" s="182"/>
      <c r="N2" s="182"/>
      <c r="O2" s="182"/>
      <c r="P2" s="182"/>
      <c r="Q2" s="182"/>
      <c r="R2" s="182"/>
      <c r="S2" s="182"/>
      <c r="T2" s="182"/>
      <c r="U2" s="182"/>
      <c r="V2" s="182"/>
      <c r="W2" s="182"/>
      <c r="X2" s="182"/>
      <c r="Y2" s="183"/>
      <c r="Z2" s="183"/>
      <c r="AA2" s="182"/>
      <c r="AB2" s="182"/>
      <c r="AC2" s="183"/>
      <c r="AD2" s="183"/>
      <c r="AE2" s="182"/>
      <c r="AF2" s="5"/>
      <c r="AG2" s="182"/>
      <c r="AH2" s="182"/>
      <c r="AI2" s="182"/>
      <c r="AJ2" s="182"/>
      <c r="AK2" s="182"/>
      <c r="AL2" s="182"/>
      <c r="AM2" s="1"/>
      <c r="AN2" s="1"/>
      <c r="AO2" s="1"/>
    </row>
    <row r="3" s="317" customFormat="1" ht="12" customHeight="1" spans="1:44">
      <c r="A3" s="321" t="s">
        <v>0</v>
      </c>
      <c r="B3" s="321" t="s">
        <v>304</v>
      </c>
      <c r="C3" s="321" t="s">
        <v>2</v>
      </c>
      <c r="D3" s="321" t="s">
        <v>1</v>
      </c>
      <c r="E3" s="322" t="s">
        <v>305</v>
      </c>
      <c r="F3" s="321" t="s">
        <v>3</v>
      </c>
      <c r="G3" s="219" t="s">
        <v>306</v>
      </c>
      <c r="H3" s="17" t="s">
        <v>307</v>
      </c>
      <c r="I3" s="328" t="s">
        <v>395</v>
      </c>
      <c r="J3" s="329" t="s">
        <v>309</v>
      </c>
      <c r="K3" s="328" t="s">
        <v>310</v>
      </c>
      <c r="L3" s="330" t="s">
        <v>311</v>
      </c>
      <c r="M3" s="331" t="s">
        <v>419</v>
      </c>
      <c r="N3" s="331"/>
      <c r="O3" s="331"/>
      <c r="P3" s="331"/>
      <c r="Q3" s="331"/>
      <c r="R3" s="321" t="s">
        <v>313</v>
      </c>
      <c r="S3" s="321"/>
      <c r="T3" s="321"/>
      <c r="U3" s="321"/>
      <c r="V3" s="321"/>
      <c r="W3" s="321"/>
      <c r="X3" s="330" t="s">
        <v>314</v>
      </c>
      <c r="Y3" s="330" t="s">
        <v>315</v>
      </c>
      <c r="Z3" s="321" t="s">
        <v>420</v>
      </c>
      <c r="AA3" s="321" t="s">
        <v>397</v>
      </c>
      <c r="AB3" s="321" t="s">
        <v>318</v>
      </c>
      <c r="AC3" s="330" t="s">
        <v>319</v>
      </c>
      <c r="AD3" s="330" t="s">
        <v>320</v>
      </c>
      <c r="AE3" s="321" t="s">
        <v>321</v>
      </c>
      <c r="AF3" s="329" t="s">
        <v>309</v>
      </c>
      <c r="AG3" s="321" t="s">
        <v>398</v>
      </c>
      <c r="AH3" s="346" t="s">
        <v>322</v>
      </c>
      <c r="AI3" s="321" t="s">
        <v>323</v>
      </c>
      <c r="AJ3" s="347" t="s">
        <v>286</v>
      </c>
      <c r="AK3" s="348"/>
      <c r="AL3" s="348"/>
      <c r="AM3" s="348"/>
      <c r="AN3" s="1"/>
      <c r="AO3" s="1"/>
      <c r="AR3" s="316" t="s">
        <v>324</v>
      </c>
    </row>
    <row r="4" s="317" customFormat="1" ht="25.5" customHeight="1" spans="1:44">
      <c r="A4" s="321"/>
      <c r="B4" s="321"/>
      <c r="C4" s="321"/>
      <c r="D4" s="321"/>
      <c r="E4" s="322"/>
      <c r="F4" s="321"/>
      <c r="G4" s="219"/>
      <c r="H4" s="17"/>
      <c r="I4" s="328"/>
      <c r="J4" s="329"/>
      <c r="K4" s="328"/>
      <c r="L4" s="330"/>
      <c r="M4" s="328" t="s">
        <v>9</v>
      </c>
      <c r="N4" s="328" t="s">
        <v>11</v>
      </c>
      <c r="O4" s="332" t="s">
        <v>10</v>
      </c>
      <c r="P4" s="328" t="s">
        <v>325</v>
      </c>
      <c r="Q4" s="321" t="s">
        <v>399</v>
      </c>
      <c r="R4" s="321" t="s">
        <v>327</v>
      </c>
      <c r="S4" s="321" t="s">
        <v>328</v>
      </c>
      <c r="T4" s="321" t="s">
        <v>329</v>
      </c>
      <c r="U4" s="321" t="s">
        <v>330</v>
      </c>
      <c r="V4" s="321" t="s">
        <v>331</v>
      </c>
      <c r="W4" s="321" t="s">
        <v>332</v>
      </c>
      <c r="X4" s="330"/>
      <c r="Y4" s="330"/>
      <c r="Z4" s="321"/>
      <c r="AA4" s="321"/>
      <c r="AB4" s="321"/>
      <c r="AC4" s="330"/>
      <c r="AD4" s="330"/>
      <c r="AE4" s="321"/>
      <c r="AF4" s="329"/>
      <c r="AG4" s="321"/>
      <c r="AH4" s="346"/>
      <c r="AI4" s="321"/>
      <c r="AJ4" s="347"/>
      <c r="AK4" s="348">
        <v>6.13</v>
      </c>
      <c r="AL4" s="348"/>
      <c r="AM4" s="348" t="s">
        <v>333</v>
      </c>
      <c r="AN4" s="182" t="s">
        <v>334</v>
      </c>
      <c r="AO4" s="182"/>
      <c r="AP4" s="298" t="s">
        <v>421</v>
      </c>
      <c r="AR4" s="316"/>
    </row>
    <row r="5" s="318" customFormat="1" ht="20" customHeight="1" spans="1:44">
      <c r="A5" s="208">
        <f>ROW()-4</f>
        <v>1</v>
      </c>
      <c r="B5" s="208">
        <v>762</v>
      </c>
      <c r="C5" s="208" t="s">
        <v>72</v>
      </c>
      <c r="D5" s="208" t="s">
        <v>353</v>
      </c>
      <c r="E5" s="323">
        <v>43642</v>
      </c>
      <c r="F5" s="208" t="s">
        <v>139</v>
      </c>
      <c r="G5" s="323">
        <v>45778</v>
      </c>
      <c r="H5" s="324">
        <v>428</v>
      </c>
      <c r="I5" s="193">
        <v>750</v>
      </c>
      <c r="J5" s="333"/>
      <c r="K5" s="334"/>
      <c r="L5" s="335">
        <v>5013</v>
      </c>
      <c r="M5" s="335">
        <v>344.64</v>
      </c>
      <c r="N5" s="335">
        <v>86.16</v>
      </c>
      <c r="O5" s="335">
        <v>12.92</v>
      </c>
      <c r="P5" s="335">
        <v>15</v>
      </c>
      <c r="Q5" s="208"/>
      <c r="R5" s="208"/>
      <c r="S5" s="208"/>
      <c r="T5" s="208"/>
      <c r="U5" s="208"/>
      <c r="V5" s="208"/>
      <c r="W5" s="208"/>
      <c r="X5" s="335">
        <f>L5-M5-N5-O5-P5-Q5-R5-S5-T5-U5-V5-W5</f>
        <v>4554.28</v>
      </c>
      <c r="Y5" s="335">
        <v>0</v>
      </c>
      <c r="Z5" s="335"/>
      <c r="AA5" s="208"/>
      <c r="AB5" s="208">
        <f>SUM(R5:W5)</f>
        <v>0</v>
      </c>
      <c r="AC5" s="335">
        <v>0</v>
      </c>
      <c r="AD5" s="335"/>
      <c r="AE5" s="335"/>
      <c r="AF5" s="342">
        <f t="shared" ref="AF5:AF68" si="0">J5</f>
        <v>0</v>
      </c>
      <c r="AG5" s="335"/>
      <c r="AH5" s="349">
        <f>X5-Y5-AA5-AC5-AD5-AE5-AF5-AG5+AB5-Z5</f>
        <v>4554.28</v>
      </c>
      <c r="AI5" s="208"/>
      <c r="AJ5" s="209"/>
      <c r="AK5" s="350">
        <f>VLOOKUP(C5,[7]一线员工!$C$3:$BW$800,60,0)</f>
        <v>4554.28</v>
      </c>
      <c r="AL5" s="350">
        <f t="shared" ref="AL5:AL68" si="1">AH5-AK5</f>
        <v>0</v>
      </c>
      <c r="AM5" s="182" t="s">
        <v>422</v>
      </c>
      <c r="AN5" s="182" t="s">
        <v>423</v>
      </c>
      <c r="AO5" s="351">
        <f>+M5+N5+O5+Q5</f>
        <v>443.72</v>
      </c>
      <c r="AP5" s="318" t="str">
        <f>VLOOKUP(C5,[4]一线员工!$C$3:$BW$900,68,0)</f>
        <v>430203198208203015</v>
      </c>
      <c r="AQ5" s="318">
        <f>AM5-AP5</f>
        <v>0</v>
      </c>
      <c r="AR5" s="213" t="str">
        <f>_xlfn.XLOOKUP($C5,汇总!$C:$C,汇总!$C:$C)</f>
        <v>高贤勇</v>
      </c>
    </row>
    <row r="6" s="318" customFormat="1" ht="20" customHeight="1" spans="1:44">
      <c r="A6" s="208">
        <f t="shared" ref="A6:A15" si="2">ROW()-4</f>
        <v>2</v>
      </c>
      <c r="B6" s="208">
        <v>1054</v>
      </c>
      <c r="C6" s="208" t="s">
        <v>73</v>
      </c>
      <c r="D6" s="208" t="s">
        <v>353</v>
      </c>
      <c r="E6" s="323">
        <v>44760</v>
      </c>
      <c r="F6" s="208" t="s">
        <v>187</v>
      </c>
      <c r="G6" s="323">
        <v>45778</v>
      </c>
      <c r="H6" s="324">
        <v>504</v>
      </c>
      <c r="I6" s="193">
        <v>720</v>
      </c>
      <c r="J6" s="333"/>
      <c r="K6" s="334"/>
      <c r="L6" s="335">
        <v>5172</v>
      </c>
      <c r="M6" s="335">
        <v>344.64</v>
      </c>
      <c r="N6" s="335">
        <v>86.16</v>
      </c>
      <c r="O6" s="335">
        <v>12.92</v>
      </c>
      <c r="P6" s="335">
        <v>15</v>
      </c>
      <c r="Q6" s="208"/>
      <c r="R6" s="208"/>
      <c r="S6" s="208"/>
      <c r="T6" s="208"/>
      <c r="U6" s="208"/>
      <c r="V6" s="208"/>
      <c r="W6" s="208"/>
      <c r="X6" s="335">
        <f t="shared" ref="X5:X68" si="3">L6-M6-N6-O6-P6-Q6-R6-S6-T6-U6-V6-W6</f>
        <v>4713.28</v>
      </c>
      <c r="Y6" s="335">
        <v>0</v>
      </c>
      <c r="Z6" s="335"/>
      <c r="AA6" s="208"/>
      <c r="AB6" s="208">
        <f t="shared" ref="AB6:AB37" si="4">SUM(R6:W6)</f>
        <v>0</v>
      </c>
      <c r="AC6" s="335">
        <v>39</v>
      </c>
      <c r="AD6" s="335"/>
      <c r="AE6" s="335"/>
      <c r="AF6" s="342">
        <f t="shared" si="0"/>
        <v>0</v>
      </c>
      <c r="AG6" s="335"/>
      <c r="AH6" s="349">
        <f t="shared" ref="AH6:AH37" si="5">X6-Y6-AA6-AC6-AD6-AE6-AF6-AG6+AB6-Z6</f>
        <v>4674.28</v>
      </c>
      <c r="AI6" s="208"/>
      <c r="AJ6" s="209"/>
      <c r="AK6" s="350">
        <f>VLOOKUP(C6,[7]一线员工!$C$3:$BW$800,60,0)</f>
        <v>4674.28</v>
      </c>
      <c r="AL6" s="350">
        <f t="shared" si="1"/>
        <v>0</v>
      </c>
      <c r="AM6" s="182" t="s">
        <v>424</v>
      </c>
      <c r="AN6" s="182" t="s">
        <v>423</v>
      </c>
      <c r="AO6" s="351">
        <f t="shared" ref="AO6:AO37" si="6">+M6+N6+O6+Q6</f>
        <v>443.72</v>
      </c>
      <c r="AP6" s="318" t="str">
        <f>VLOOKUP(C6,[4]一线员工!$C$3:$BW$900,68,0)</f>
        <v>430124196509180694</v>
      </c>
      <c r="AQ6" s="318">
        <f t="shared" ref="AQ6:AQ37" si="7">AM6-AP6</f>
        <v>0</v>
      </c>
      <c r="AR6" s="213" t="str">
        <f>_xlfn.XLOOKUP($C6,汇总!$C:$C,汇总!$C:$C)</f>
        <v>贺楚平</v>
      </c>
    </row>
    <row r="7" s="318" customFormat="1" ht="20" customHeight="1" spans="1:44">
      <c r="A7" s="208">
        <f t="shared" si="2"/>
        <v>3</v>
      </c>
      <c r="B7" s="208">
        <v>317</v>
      </c>
      <c r="C7" s="208" t="s">
        <v>75</v>
      </c>
      <c r="D7" s="208" t="s">
        <v>353</v>
      </c>
      <c r="E7" s="323">
        <v>41492</v>
      </c>
      <c r="F7" s="208" t="s">
        <v>139</v>
      </c>
      <c r="G7" s="323">
        <v>45778</v>
      </c>
      <c r="H7" s="324">
        <v>288</v>
      </c>
      <c r="I7" s="193">
        <v>805</v>
      </c>
      <c r="J7" s="333"/>
      <c r="K7" s="334"/>
      <c r="L7" s="335">
        <v>4661</v>
      </c>
      <c r="M7" s="335">
        <v>344.64</v>
      </c>
      <c r="N7" s="335">
        <v>82</v>
      </c>
      <c r="O7" s="335">
        <v>12.92</v>
      </c>
      <c r="P7" s="335">
        <v>15</v>
      </c>
      <c r="Q7" s="208">
        <v>205</v>
      </c>
      <c r="R7" s="208"/>
      <c r="S7" s="208"/>
      <c r="T7" s="208"/>
      <c r="U7" s="208"/>
      <c r="V7" s="208"/>
      <c r="W7" s="208"/>
      <c r="X7" s="335">
        <f t="shared" si="3"/>
        <v>4001.44</v>
      </c>
      <c r="Y7" s="335">
        <v>0</v>
      </c>
      <c r="Z7" s="335"/>
      <c r="AA7" s="208"/>
      <c r="AB7" s="208">
        <f t="shared" si="4"/>
        <v>0</v>
      </c>
      <c r="AC7" s="335">
        <v>0</v>
      </c>
      <c r="AD7" s="335"/>
      <c r="AE7" s="335"/>
      <c r="AF7" s="342">
        <f t="shared" si="0"/>
        <v>0</v>
      </c>
      <c r="AG7" s="335"/>
      <c r="AH7" s="349">
        <f t="shared" si="5"/>
        <v>4001.44</v>
      </c>
      <c r="AI7" s="208"/>
      <c r="AJ7" s="209"/>
      <c r="AK7" s="350">
        <f>VLOOKUP(C7,[7]一线员工!$C$3:$BW$800,60,0)</f>
        <v>4001.44</v>
      </c>
      <c r="AL7" s="350">
        <f t="shared" si="1"/>
        <v>0</v>
      </c>
      <c r="AM7" s="182" t="s">
        <v>425</v>
      </c>
      <c r="AN7" s="182" t="s">
        <v>338</v>
      </c>
      <c r="AO7" s="351">
        <f t="shared" si="6"/>
        <v>644.56</v>
      </c>
      <c r="AP7" s="318" t="str">
        <f>VLOOKUP(C7,[4]一线员工!$C$3:$BW$900,68,0)</f>
        <v>430211199107030412</v>
      </c>
      <c r="AQ7" s="318">
        <f t="shared" si="7"/>
        <v>0</v>
      </c>
      <c r="AR7" s="213" t="str">
        <f>_xlfn.XLOOKUP($C7,汇总!$C:$C,汇总!$C:$C)</f>
        <v>殷胜</v>
      </c>
    </row>
    <row r="8" s="318" customFormat="1" ht="20" customHeight="1" spans="1:44">
      <c r="A8" s="208">
        <f t="shared" si="2"/>
        <v>4</v>
      </c>
      <c r="B8" s="208"/>
      <c r="C8" s="208" t="s">
        <v>138</v>
      </c>
      <c r="D8" s="208" t="s">
        <v>353</v>
      </c>
      <c r="E8" s="323">
        <v>45732</v>
      </c>
      <c r="F8" s="208" t="s">
        <v>139</v>
      </c>
      <c r="G8" s="323">
        <v>45778</v>
      </c>
      <c r="H8" s="324">
        <v>288</v>
      </c>
      <c r="I8" s="193">
        <v>825</v>
      </c>
      <c r="J8" s="333"/>
      <c r="K8" s="334"/>
      <c r="L8" s="335">
        <v>4461</v>
      </c>
      <c r="M8" s="335">
        <v>0</v>
      </c>
      <c r="N8" s="335">
        <v>0</v>
      </c>
      <c r="O8" s="335">
        <v>0</v>
      </c>
      <c r="P8" s="335">
        <v>0</v>
      </c>
      <c r="Q8" s="208"/>
      <c r="R8" s="208"/>
      <c r="S8" s="208"/>
      <c r="T8" s="208"/>
      <c r="U8" s="208"/>
      <c r="V8" s="208"/>
      <c r="W8" s="208"/>
      <c r="X8" s="335">
        <f t="shared" si="3"/>
        <v>4461</v>
      </c>
      <c r="Y8" s="335">
        <v>0</v>
      </c>
      <c r="Z8" s="335"/>
      <c r="AA8" s="208"/>
      <c r="AB8" s="208">
        <f t="shared" si="4"/>
        <v>0</v>
      </c>
      <c r="AC8" s="335">
        <v>55.9</v>
      </c>
      <c r="AD8" s="335"/>
      <c r="AE8" s="335"/>
      <c r="AF8" s="342">
        <f t="shared" si="0"/>
        <v>0</v>
      </c>
      <c r="AG8" s="335"/>
      <c r="AH8" s="349">
        <f t="shared" si="5"/>
        <v>4405.1</v>
      </c>
      <c r="AI8" s="208"/>
      <c r="AJ8" s="209"/>
      <c r="AK8" s="350">
        <f>VLOOKUP(C8,[7]一线员工!$C$3:$BW$800,60,0)</f>
        <v>4405.1</v>
      </c>
      <c r="AL8" s="350">
        <f t="shared" si="1"/>
        <v>0</v>
      </c>
      <c r="AM8" s="182" t="s">
        <v>426</v>
      </c>
      <c r="AN8" s="182" t="s">
        <v>423</v>
      </c>
      <c r="AO8" s="351">
        <f t="shared" si="6"/>
        <v>0</v>
      </c>
      <c r="AP8" s="318" t="str">
        <f>VLOOKUP(C8,[4]一线员工!$C$3:$BW$900,68,0)</f>
        <v>430482200105078094</v>
      </c>
      <c r="AQ8" s="318" t="e">
        <f t="shared" si="7"/>
        <v>#VALUE!</v>
      </c>
      <c r="AR8" s="213" t="str">
        <f>_xlfn.XLOOKUP($C8,汇总!$C:$C,汇总!$C:$C)</f>
        <v>郭佳</v>
      </c>
    </row>
    <row r="9" s="318" customFormat="1" ht="20" customHeight="1" spans="1:44">
      <c r="A9" s="208">
        <f t="shared" si="2"/>
        <v>5</v>
      </c>
      <c r="B9" s="208"/>
      <c r="C9" s="208" t="s">
        <v>136</v>
      </c>
      <c r="D9" s="208" t="s">
        <v>353</v>
      </c>
      <c r="E9" s="323">
        <v>45708</v>
      </c>
      <c r="F9" s="208" t="s">
        <v>139</v>
      </c>
      <c r="G9" s="323">
        <v>45778</v>
      </c>
      <c r="H9" s="324">
        <v>520</v>
      </c>
      <c r="I9" s="193">
        <v>835</v>
      </c>
      <c r="J9" s="333"/>
      <c r="K9" s="334"/>
      <c r="L9" s="335">
        <v>5199</v>
      </c>
      <c r="M9" s="335">
        <v>344.64</v>
      </c>
      <c r="N9" s="335">
        <v>86.16</v>
      </c>
      <c r="O9" s="335">
        <v>12.92</v>
      </c>
      <c r="P9" s="335">
        <v>15</v>
      </c>
      <c r="Q9" s="208"/>
      <c r="R9" s="208"/>
      <c r="S9" s="208"/>
      <c r="T9" s="208"/>
      <c r="U9" s="208"/>
      <c r="V9" s="208"/>
      <c r="W9" s="208"/>
      <c r="X9" s="335">
        <f t="shared" si="3"/>
        <v>4740.28</v>
      </c>
      <c r="Y9" s="335">
        <v>0</v>
      </c>
      <c r="Z9" s="335"/>
      <c r="AA9" s="208"/>
      <c r="AB9" s="208">
        <f t="shared" si="4"/>
        <v>0</v>
      </c>
      <c r="AC9" s="335">
        <v>0</v>
      </c>
      <c r="AD9" s="335"/>
      <c r="AE9" s="335"/>
      <c r="AF9" s="342">
        <f t="shared" si="0"/>
        <v>0</v>
      </c>
      <c r="AG9" s="335"/>
      <c r="AH9" s="349">
        <f t="shared" si="5"/>
        <v>4740.28</v>
      </c>
      <c r="AI9" s="208"/>
      <c r="AJ9" s="209"/>
      <c r="AK9" s="350">
        <f>VLOOKUP(C9,[7]一线员工!$C$3:$BW$800,60,0)</f>
        <v>4740.28</v>
      </c>
      <c r="AL9" s="350">
        <f t="shared" si="1"/>
        <v>0</v>
      </c>
      <c r="AM9" s="182" t="s">
        <v>427</v>
      </c>
      <c r="AN9" s="182" t="s">
        <v>423</v>
      </c>
      <c r="AO9" s="351">
        <f t="shared" si="6"/>
        <v>443.72</v>
      </c>
      <c r="AP9" s="318" t="str">
        <f>VLOOKUP(C9,[4]一线员工!$C$3:$BW$900,68,0)</f>
        <v>432524199310095422</v>
      </c>
      <c r="AQ9" s="318">
        <f t="shared" si="7"/>
        <v>-2305001197895040</v>
      </c>
      <c r="AR9" s="213" t="str">
        <f>_xlfn.XLOOKUP($C9,汇总!$C:$C,汇总!$C:$C)</f>
        <v>邹彬彬</v>
      </c>
    </row>
    <row r="10" s="318" customFormat="1" ht="20" customHeight="1" spans="1:44">
      <c r="A10" s="208">
        <f t="shared" si="2"/>
        <v>6</v>
      </c>
      <c r="B10" s="208"/>
      <c r="C10" s="208" t="s">
        <v>80</v>
      </c>
      <c r="D10" s="208" t="s">
        <v>353</v>
      </c>
      <c r="E10" s="323">
        <v>45658</v>
      </c>
      <c r="F10" s="208" t="s">
        <v>190</v>
      </c>
      <c r="G10" s="323">
        <v>45778</v>
      </c>
      <c r="H10" s="324">
        <v>620</v>
      </c>
      <c r="I10" s="190">
        <v>645.833333333333</v>
      </c>
      <c r="J10" s="324"/>
      <c r="K10" s="336">
        <v>200</v>
      </c>
      <c r="L10" s="335">
        <v>7536.67</v>
      </c>
      <c r="M10" s="335">
        <v>344.64</v>
      </c>
      <c r="N10" s="335">
        <v>80.54</v>
      </c>
      <c r="O10" s="335">
        <v>12.92</v>
      </c>
      <c r="P10" s="335">
        <v>15</v>
      </c>
      <c r="Q10" s="208"/>
      <c r="R10" s="208"/>
      <c r="S10" s="208"/>
      <c r="T10" s="208"/>
      <c r="U10" s="208"/>
      <c r="V10" s="208"/>
      <c r="W10" s="208"/>
      <c r="X10" s="335">
        <f t="shared" si="3"/>
        <v>7083.57</v>
      </c>
      <c r="Y10" s="335">
        <v>62.96</v>
      </c>
      <c r="Z10" s="335"/>
      <c r="AA10" s="208"/>
      <c r="AB10" s="208">
        <f t="shared" si="4"/>
        <v>0</v>
      </c>
      <c r="AC10" s="335">
        <v>0</v>
      </c>
      <c r="AD10" s="335"/>
      <c r="AE10" s="335"/>
      <c r="AF10" s="342">
        <f t="shared" si="0"/>
        <v>0</v>
      </c>
      <c r="AG10" s="335"/>
      <c r="AH10" s="349">
        <f t="shared" si="5"/>
        <v>7020.61</v>
      </c>
      <c r="AI10" s="208"/>
      <c r="AJ10" s="209"/>
      <c r="AK10" s="350">
        <f>VLOOKUP(C10,[7]一线员工!$C$3:$BW$800,60,0)</f>
        <v>7020.61</v>
      </c>
      <c r="AL10" s="350">
        <f t="shared" si="1"/>
        <v>0</v>
      </c>
      <c r="AM10" s="466" t="s">
        <v>428</v>
      </c>
      <c r="AN10" s="182" t="s">
        <v>338</v>
      </c>
      <c r="AO10" s="351">
        <f t="shared" si="6"/>
        <v>438.1</v>
      </c>
      <c r="AP10" s="318" t="str">
        <f>VLOOKUP(C10,[4]一线员工!$C$3:$BW$900,68,0)</f>
        <v>430203197604116015</v>
      </c>
      <c r="AQ10" s="318">
        <f t="shared" si="7"/>
        <v>279002500962048</v>
      </c>
      <c r="AR10" s="213" t="str">
        <f>_xlfn.XLOOKUP($C10,汇总!$C:$C,汇总!$C:$C)</f>
        <v>何柒林</v>
      </c>
    </row>
    <row r="11" s="318" customFormat="1" ht="20" customHeight="1" spans="1:44">
      <c r="A11" s="208">
        <f t="shared" si="2"/>
        <v>7</v>
      </c>
      <c r="B11" s="208">
        <v>1021</v>
      </c>
      <c r="C11" s="208" t="s">
        <v>82</v>
      </c>
      <c r="D11" s="208" t="s">
        <v>353</v>
      </c>
      <c r="E11" s="323">
        <v>44743</v>
      </c>
      <c r="F11" s="208" t="s">
        <v>192</v>
      </c>
      <c r="G11" s="323">
        <v>45778</v>
      </c>
      <c r="H11" s="324">
        <v>580</v>
      </c>
      <c r="I11" s="190">
        <v>580</v>
      </c>
      <c r="J11" s="337"/>
      <c r="K11" s="334"/>
      <c r="L11" s="335">
        <v>8274.17</v>
      </c>
      <c r="M11" s="335">
        <v>344.64</v>
      </c>
      <c r="N11" s="335">
        <v>86.16</v>
      </c>
      <c r="O11" s="335">
        <v>12.92</v>
      </c>
      <c r="P11" s="335">
        <v>15</v>
      </c>
      <c r="Q11" s="208"/>
      <c r="R11" s="208"/>
      <c r="S11" s="208"/>
      <c r="T11" s="208"/>
      <c r="U11" s="208"/>
      <c r="V11" s="208"/>
      <c r="W11" s="208"/>
      <c r="X11" s="335">
        <f t="shared" si="3"/>
        <v>7815.45</v>
      </c>
      <c r="Y11" s="335">
        <v>84.91</v>
      </c>
      <c r="Z11" s="335"/>
      <c r="AA11" s="208"/>
      <c r="AB11" s="208">
        <f t="shared" si="4"/>
        <v>0</v>
      </c>
      <c r="AC11" s="335">
        <v>32.75</v>
      </c>
      <c r="AD11" s="335"/>
      <c r="AE11" s="335"/>
      <c r="AF11" s="342">
        <f t="shared" si="0"/>
        <v>0</v>
      </c>
      <c r="AG11" s="335"/>
      <c r="AH11" s="349">
        <f t="shared" si="5"/>
        <v>7697.79</v>
      </c>
      <c r="AI11" s="208"/>
      <c r="AJ11" s="209"/>
      <c r="AK11" s="350">
        <f>VLOOKUP(C11,[7]一线员工!$C$3:$BW$800,60,0)</f>
        <v>7697.79</v>
      </c>
      <c r="AL11" s="350">
        <f t="shared" si="1"/>
        <v>0</v>
      </c>
      <c r="AM11" s="466" t="s">
        <v>429</v>
      </c>
      <c r="AN11" s="182" t="s">
        <v>338</v>
      </c>
      <c r="AO11" s="351">
        <f t="shared" si="6"/>
        <v>443.72</v>
      </c>
      <c r="AP11" s="318" t="str">
        <f>VLOOKUP(C11,[4]一线员工!$C$3:$BW$900,68,0)</f>
        <v>430221197608157116</v>
      </c>
      <c r="AQ11" s="318">
        <f t="shared" si="7"/>
        <v>2303001701938110</v>
      </c>
      <c r="AR11" s="213" t="str">
        <f>_xlfn.XLOOKUP($C11,汇总!$C:$C,汇总!$C:$C)</f>
        <v>王虎彪</v>
      </c>
    </row>
    <row r="12" s="318" customFormat="1" ht="20" customHeight="1" spans="1:44">
      <c r="A12" s="208">
        <f t="shared" si="2"/>
        <v>8</v>
      </c>
      <c r="B12" s="208">
        <v>1022</v>
      </c>
      <c r="C12" s="208" t="s">
        <v>83</v>
      </c>
      <c r="D12" s="208" t="s">
        <v>353</v>
      </c>
      <c r="E12" s="323">
        <v>44741</v>
      </c>
      <c r="F12" s="208" t="s">
        <v>430</v>
      </c>
      <c r="G12" s="323">
        <v>45778</v>
      </c>
      <c r="H12" s="324">
        <v>560</v>
      </c>
      <c r="I12" s="190">
        <v>577.5</v>
      </c>
      <c r="J12" s="337"/>
      <c r="K12" s="338">
        <v>600</v>
      </c>
      <c r="L12" s="335">
        <v>8149.29</v>
      </c>
      <c r="M12" s="335">
        <v>440</v>
      </c>
      <c r="N12" s="335">
        <v>110</v>
      </c>
      <c r="O12" s="335">
        <v>16.5</v>
      </c>
      <c r="P12" s="335">
        <v>15</v>
      </c>
      <c r="Q12" s="208"/>
      <c r="R12" s="208"/>
      <c r="S12" s="208"/>
      <c r="T12" s="208"/>
      <c r="U12" s="208"/>
      <c r="V12" s="208"/>
      <c r="W12" s="208"/>
      <c r="X12" s="335">
        <f t="shared" si="3"/>
        <v>7567.79</v>
      </c>
      <c r="Y12" s="335">
        <v>77.48</v>
      </c>
      <c r="Z12" s="335"/>
      <c r="AA12" s="208"/>
      <c r="AB12" s="208">
        <f t="shared" si="4"/>
        <v>0</v>
      </c>
      <c r="AC12" s="335">
        <v>32.75</v>
      </c>
      <c r="AD12" s="335"/>
      <c r="AE12" s="335"/>
      <c r="AF12" s="342">
        <f t="shared" si="0"/>
        <v>0</v>
      </c>
      <c r="AG12" s="335"/>
      <c r="AH12" s="349">
        <f t="shared" si="5"/>
        <v>7457.56</v>
      </c>
      <c r="AI12" s="208"/>
      <c r="AJ12" s="209"/>
      <c r="AK12" s="350">
        <f>VLOOKUP(C12,[7]一线员工!$C$3:$BW$800,60,0)</f>
        <v>7457.56</v>
      </c>
      <c r="AL12" s="350">
        <f t="shared" si="1"/>
        <v>0</v>
      </c>
      <c r="AM12" s="466" t="s">
        <v>431</v>
      </c>
      <c r="AN12" s="182" t="s">
        <v>338</v>
      </c>
      <c r="AO12" s="351">
        <f t="shared" si="6"/>
        <v>566.5</v>
      </c>
      <c r="AP12" s="318" t="str">
        <f>VLOOKUP(C12,[4]一线员工!$C$3:$BW$900,68,0)</f>
        <v>433124196808279056</v>
      </c>
      <c r="AQ12" s="318">
        <f t="shared" si="7"/>
        <v>-2920999204163070</v>
      </c>
      <c r="AR12" s="213" t="str">
        <f>_xlfn.XLOOKUP($C12,汇总!$C:$C,汇总!$C:$C)</f>
        <v>麻志超</v>
      </c>
    </row>
    <row r="13" s="318" customFormat="1" ht="20" customHeight="1" spans="1:44">
      <c r="A13" s="208">
        <f t="shared" si="2"/>
        <v>9</v>
      </c>
      <c r="B13" s="208">
        <v>201</v>
      </c>
      <c r="C13" s="208" t="s">
        <v>56</v>
      </c>
      <c r="D13" s="208" t="s">
        <v>353</v>
      </c>
      <c r="E13" s="323">
        <v>41689</v>
      </c>
      <c r="F13" s="208" t="s">
        <v>432</v>
      </c>
      <c r="G13" s="323">
        <v>45778</v>
      </c>
      <c r="H13" s="324">
        <v>620</v>
      </c>
      <c r="I13" s="200">
        <v>288</v>
      </c>
      <c r="J13" s="324"/>
      <c r="K13" s="339">
        <f>400+200</f>
        <v>600</v>
      </c>
      <c r="L13" s="335">
        <v>8931.64</v>
      </c>
      <c r="M13" s="335">
        <v>344.64</v>
      </c>
      <c r="N13" s="335">
        <v>86.16</v>
      </c>
      <c r="O13" s="335">
        <v>12.92</v>
      </c>
      <c r="P13" s="335">
        <v>15</v>
      </c>
      <c r="Q13" s="208">
        <v>215</v>
      </c>
      <c r="R13" s="208"/>
      <c r="S13" s="208"/>
      <c r="T13" s="208"/>
      <c r="U13" s="208"/>
      <c r="V13" s="208"/>
      <c r="W13" s="208"/>
      <c r="X13" s="335">
        <f t="shared" si="3"/>
        <v>8257.92</v>
      </c>
      <c r="Y13" s="335">
        <v>98.18</v>
      </c>
      <c r="Z13" s="335"/>
      <c r="AA13" s="208"/>
      <c r="AB13" s="208">
        <f t="shared" si="4"/>
        <v>0</v>
      </c>
      <c r="AC13" s="335">
        <v>0</v>
      </c>
      <c r="AD13" s="335"/>
      <c r="AE13" s="335"/>
      <c r="AF13" s="342">
        <f t="shared" si="0"/>
        <v>0</v>
      </c>
      <c r="AG13" s="335"/>
      <c r="AH13" s="349">
        <f t="shared" si="5"/>
        <v>8159.74</v>
      </c>
      <c r="AI13" s="208"/>
      <c r="AJ13" s="209"/>
      <c r="AK13" s="350">
        <f>VLOOKUP(C13,[7]一线员工!$C$3:$BW$800,60,0)</f>
        <v>8159.74</v>
      </c>
      <c r="AL13" s="350">
        <f t="shared" si="1"/>
        <v>0</v>
      </c>
      <c r="AM13" s="182" t="s">
        <v>433</v>
      </c>
      <c r="AN13" s="182" t="s">
        <v>423</v>
      </c>
      <c r="AO13" s="351">
        <f t="shared" si="6"/>
        <v>658.72</v>
      </c>
      <c r="AP13" s="318" t="str">
        <f>VLOOKUP(C13,[4]一线员工!$C$3:$BW$900,68,0)</f>
        <v>430423198210115811</v>
      </c>
      <c r="AQ13" s="318">
        <f t="shared" si="7"/>
        <v>-202000601958144</v>
      </c>
      <c r="AR13" s="213" t="str">
        <f>_xlfn.XLOOKUP($C13,汇总!$C:$C,汇总!$C:$C)</f>
        <v>赵新辉</v>
      </c>
    </row>
    <row r="14" s="318" customFormat="1" ht="20" customHeight="1" spans="1:44">
      <c r="A14" s="208">
        <f t="shared" si="2"/>
        <v>10</v>
      </c>
      <c r="B14" s="208">
        <v>1131</v>
      </c>
      <c r="C14" s="208" t="s">
        <v>57</v>
      </c>
      <c r="D14" s="208" t="s">
        <v>353</v>
      </c>
      <c r="E14" s="323">
        <v>44801</v>
      </c>
      <c r="F14" s="208" t="s">
        <v>434</v>
      </c>
      <c r="G14" s="323">
        <v>45778</v>
      </c>
      <c r="H14" s="324">
        <v>520</v>
      </c>
      <c r="I14" s="200">
        <v>297</v>
      </c>
      <c r="J14" s="324"/>
      <c r="K14" s="338">
        <v>600</v>
      </c>
      <c r="L14" s="335">
        <v>7593.41</v>
      </c>
      <c r="M14" s="335">
        <v>344.64</v>
      </c>
      <c r="N14" s="335">
        <v>81.06</v>
      </c>
      <c r="O14" s="335">
        <v>12.92</v>
      </c>
      <c r="P14" s="335">
        <v>15</v>
      </c>
      <c r="Q14" s="208">
        <v>205</v>
      </c>
      <c r="R14" s="208"/>
      <c r="S14" s="208"/>
      <c r="T14" s="208"/>
      <c r="U14" s="208"/>
      <c r="V14" s="208"/>
      <c r="W14" s="208"/>
      <c r="X14" s="335">
        <f t="shared" si="3"/>
        <v>6934.79</v>
      </c>
      <c r="Y14" s="335">
        <v>58.49</v>
      </c>
      <c r="Z14" s="335"/>
      <c r="AA14" s="208"/>
      <c r="AB14" s="208">
        <f t="shared" si="4"/>
        <v>0</v>
      </c>
      <c r="AC14" s="335">
        <v>0</v>
      </c>
      <c r="AD14" s="335"/>
      <c r="AE14" s="335"/>
      <c r="AF14" s="342">
        <f t="shared" si="0"/>
        <v>0</v>
      </c>
      <c r="AG14" s="335"/>
      <c r="AH14" s="349">
        <f t="shared" si="5"/>
        <v>6876.3</v>
      </c>
      <c r="AI14" s="208"/>
      <c r="AJ14" s="209"/>
      <c r="AK14" s="350">
        <f>VLOOKUP(C14,[7]一线员工!$C$3:$BW$800,60,0)</f>
        <v>6876.3</v>
      </c>
      <c r="AL14" s="350">
        <f t="shared" si="1"/>
        <v>0</v>
      </c>
      <c r="AM14" s="182" t="s">
        <v>435</v>
      </c>
      <c r="AN14" s="182" t="s">
        <v>423</v>
      </c>
      <c r="AO14" s="351">
        <f t="shared" si="6"/>
        <v>643.62</v>
      </c>
      <c r="AP14" s="318" t="str">
        <f>VLOOKUP(C14,[4]一线员工!$C$3:$BW$900,68,0)</f>
        <v>43032119730510854X</v>
      </c>
      <c r="AQ14" s="318" t="e">
        <f t="shared" si="7"/>
        <v>#VALUE!</v>
      </c>
      <c r="AR14" s="213" t="str">
        <f>_xlfn.XLOOKUP($C14,汇总!$C:$C,汇总!$C:$C)</f>
        <v>肖燕丹</v>
      </c>
    </row>
    <row r="15" s="318" customFormat="1" ht="20" customHeight="1" spans="1:44">
      <c r="A15" s="208">
        <f t="shared" si="2"/>
        <v>11</v>
      </c>
      <c r="B15" s="208">
        <v>699</v>
      </c>
      <c r="C15" s="208" t="s">
        <v>90</v>
      </c>
      <c r="D15" s="208" t="s">
        <v>353</v>
      </c>
      <c r="E15" s="323">
        <v>43554</v>
      </c>
      <c r="F15" s="208" t="s">
        <v>192</v>
      </c>
      <c r="G15" s="323">
        <v>45778</v>
      </c>
      <c r="H15" s="324">
        <v>580</v>
      </c>
      <c r="I15" s="200">
        <v>282</v>
      </c>
      <c r="J15" s="324"/>
      <c r="K15" s="338">
        <v>200</v>
      </c>
      <c r="L15" s="335">
        <v>7468.13</v>
      </c>
      <c r="M15" s="335">
        <v>344.64</v>
      </c>
      <c r="N15" s="335">
        <v>86.16</v>
      </c>
      <c r="O15" s="335">
        <v>12.92</v>
      </c>
      <c r="P15" s="335">
        <v>15</v>
      </c>
      <c r="Q15" s="208">
        <v>211</v>
      </c>
      <c r="R15" s="208"/>
      <c r="S15" s="208"/>
      <c r="T15" s="208"/>
      <c r="U15" s="208"/>
      <c r="V15" s="208"/>
      <c r="W15" s="208"/>
      <c r="X15" s="335">
        <f t="shared" si="3"/>
        <v>6798.41</v>
      </c>
      <c r="Y15" s="335">
        <v>54.4</v>
      </c>
      <c r="Z15" s="335"/>
      <c r="AA15" s="208"/>
      <c r="AB15" s="208">
        <f t="shared" si="4"/>
        <v>0</v>
      </c>
      <c r="AC15" s="335">
        <v>28.8</v>
      </c>
      <c r="AD15" s="335"/>
      <c r="AE15" s="335"/>
      <c r="AF15" s="342">
        <f t="shared" si="0"/>
        <v>0</v>
      </c>
      <c r="AG15" s="335"/>
      <c r="AH15" s="349">
        <f t="shared" si="5"/>
        <v>6715.21</v>
      </c>
      <c r="AI15" s="208"/>
      <c r="AJ15" s="209"/>
      <c r="AK15" s="350">
        <f>VLOOKUP(C15,[7]一线员工!$C$3:$BW$800,60,0)</f>
        <v>6715.21</v>
      </c>
      <c r="AL15" s="350">
        <f t="shared" si="1"/>
        <v>0</v>
      </c>
      <c r="AM15" s="182" t="s">
        <v>436</v>
      </c>
      <c r="AN15" s="182" t="s">
        <v>338</v>
      </c>
      <c r="AO15" s="351">
        <f t="shared" si="6"/>
        <v>654.72</v>
      </c>
      <c r="AP15" s="318" t="str">
        <f>VLOOKUP(C15,[4]一线员工!$C$3:$BW$900,68,0)</f>
        <v>430281199707024314</v>
      </c>
      <c r="AQ15" s="318">
        <f t="shared" si="7"/>
        <v>0</v>
      </c>
      <c r="AR15" s="213" t="str">
        <f>_xlfn.XLOOKUP($C15,汇总!$C:$C,汇总!$C:$C)</f>
        <v>左昌福</v>
      </c>
    </row>
    <row r="16" s="318" customFormat="1" ht="20" customHeight="1" spans="1:44">
      <c r="A16" s="208">
        <f t="shared" ref="A16:A25" si="8">ROW()-4</f>
        <v>12</v>
      </c>
      <c r="B16" s="208">
        <v>156</v>
      </c>
      <c r="C16" s="208" t="s">
        <v>84</v>
      </c>
      <c r="D16" s="208" t="s">
        <v>353</v>
      </c>
      <c r="E16" s="323">
        <v>41956</v>
      </c>
      <c r="F16" s="208" t="s">
        <v>192</v>
      </c>
      <c r="G16" s="323">
        <v>45778</v>
      </c>
      <c r="H16" s="324">
        <v>560</v>
      </c>
      <c r="I16" s="200">
        <v>291</v>
      </c>
      <c r="J16" s="324"/>
      <c r="K16" s="338">
        <v>80</v>
      </c>
      <c r="L16" s="335">
        <v>7067.61</v>
      </c>
      <c r="M16" s="335">
        <v>344.64</v>
      </c>
      <c r="N16" s="335">
        <v>86.16</v>
      </c>
      <c r="O16" s="335">
        <v>12.92</v>
      </c>
      <c r="P16" s="335">
        <v>15</v>
      </c>
      <c r="Q16" s="208">
        <v>184</v>
      </c>
      <c r="R16" s="208"/>
      <c r="S16" s="208"/>
      <c r="T16" s="208"/>
      <c r="U16" s="208"/>
      <c r="V16" s="208"/>
      <c r="W16" s="208"/>
      <c r="X16" s="335">
        <f t="shared" si="3"/>
        <v>6424.89</v>
      </c>
      <c r="Y16" s="335">
        <v>43.2</v>
      </c>
      <c r="Z16" s="335"/>
      <c r="AA16" s="208"/>
      <c r="AB16" s="208">
        <f t="shared" si="4"/>
        <v>0</v>
      </c>
      <c r="AC16" s="335">
        <v>0</v>
      </c>
      <c r="AD16" s="335"/>
      <c r="AE16" s="335"/>
      <c r="AF16" s="342">
        <f t="shared" si="0"/>
        <v>0</v>
      </c>
      <c r="AG16" s="335"/>
      <c r="AH16" s="349">
        <f t="shared" si="5"/>
        <v>6381.69</v>
      </c>
      <c r="AI16" s="208"/>
      <c r="AJ16" s="209"/>
      <c r="AK16" s="350">
        <f>VLOOKUP(C16,[7]一线员工!$C$3:$BW$800,60,0)</f>
        <v>6381.69</v>
      </c>
      <c r="AL16" s="350">
        <f t="shared" si="1"/>
        <v>0</v>
      </c>
      <c r="AM16" s="182" t="s">
        <v>437</v>
      </c>
      <c r="AN16" s="182" t="s">
        <v>338</v>
      </c>
      <c r="AO16" s="351">
        <f t="shared" si="6"/>
        <v>627.72</v>
      </c>
      <c r="AP16" s="318" t="str">
        <f>VLOOKUP(C16,[4]一线员工!$C$3:$BW$900,68,0)</f>
        <v>430221198608302314</v>
      </c>
      <c r="AQ16" s="318">
        <f t="shared" si="7"/>
        <v>0</v>
      </c>
      <c r="AR16" s="213" t="str">
        <f>_xlfn.XLOOKUP($C16,汇总!$C:$C,汇总!$C:$C)</f>
        <v>吴国秋</v>
      </c>
    </row>
    <row r="17" s="318" customFormat="1" ht="20" customHeight="1" spans="1:44">
      <c r="A17" s="208">
        <f t="shared" si="8"/>
        <v>13</v>
      </c>
      <c r="B17" s="208">
        <v>809</v>
      </c>
      <c r="C17" s="208" t="s">
        <v>85</v>
      </c>
      <c r="D17" s="208" t="s">
        <v>353</v>
      </c>
      <c r="E17" s="323">
        <v>43669</v>
      </c>
      <c r="F17" s="208" t="s">
        <v>192</v>
      </c>
      <c r="G17" s="323">
        <v>45778</v>
      </c>
      <c r="H17" s="324">
        <v>580</v>
      </c>
      <c r="I17" s="200">
        <v>282</v>
      </c>
      <c r="J17" s="324"/>
      <c r="K17" s="338">
        <v>400</v>
      </c>
      <c r="L17" s="340">
        <v>7423.59</v>
      </c>
      <c r="M17" s="335">
        <v>344.64</v>
      </c>
      <c r="N17" s="335">
        <v>86.16</v>
      </c>
      <c r="O17" s="335">
        <v>12.92</v>
      </c>
      <c r="P17" s="335">
        <v>15</v>
      </c>
      <c r="Q17" s="208"/>
      <c r="R17" s="208"/>
      <c r="S17" s="208"/>
      <c r="T17" s="208"/>
      <c r="U17" s="208"/>
      <c r="V17" s="208"/>
      <c r="W17" s="341"/>
      <c r="X17" s="340">
        <f t="shared" si="3"/>
        <v>6964.87</v>
      </c>
      <c r="Y17" s="335">
        <v>59.39</v>
      </c>
      <c r="Z17" s="335"/>
      <c r="AA17" s="208"/>
      <c r="AB17" s="208">
        <f t="shared" si="4"/>
        <v>0</v>
      </c>
      <c r="AC17" s="335">
        <v>0</v>
      </c>
      <c r="AD17" s="335"/>
      <c r="AE17" s="340"/>
      <c r="AF17" s="343">
        <f t="shared" si="0"/>
        <v>0</v>
      </c>
      <c r="AG17" s="340"/>
      <c r="AH17" s="349">
        <f t="shared" si="5"/>
        <v>6905.48</v>
      </c>
      <c r="AI17" s="208"/>
      <c r="AJ17" s="209"/>
      <c r="AK17" s="350">
        <f>VLOOKUP(C17,[7]一线员工!$C$3:$BW$800,60,0)</f>
        <v>6905.48</v>
      </c>
      <c r="AL17" s="350">
        <f t="shared" si="1"/>
        <v>0</v>
      </c>
      <c r="AM17" s="182" t="s">
        <v>438</v>
      </c>
      <c r="AN17" s="182" t="s">
        <v>423</v>
      </c>
      <c r="AO17" s="351">
        <f t="shared" si="6"/>
        <v>443.72</v>
      </c>
      <c r="AP17" s="318" t="str">
        <f>VLOOKUP(C17,[4]一线员工!$C$3:$BW$900,68,0)</f>
        <v>430202197307261033</v>
      </c>
      <c r="AQ17" s="318">
        <f t="shared" si="7"/>
        <v>0</v>
      </c>
      <c r="AR17" s="213" t="str">
        <f>_xlfn.XLOOKUP($C17,汇总!$C:$C,汇总!$C:$C)</f>
        <v>张迪辉</v>
      </c>
    </row>
    <row r="18" s="318" customFormat="1" ht="20" customHeight="1" spans="1:44">
      <c r="A18" s="208">
        <f t="shared" si="8"/>
        <v>14</v>
      </c>
      <c r="B18" s="208">
        <v>894</v>
      </c>
      <c r="C18" s="208" t="s">
        <v>87</v>
      </c>
      <c r="D18" s="208" t="s">
        <v>353</v>
      </c>
      <c r="E18" s="323">
        <v>43725</v>
      </c>
      <c r="F18" s="208" t="s">
        <v>192</v>
      </c>
      <c r="G18" s="323">
        <v>45778</v>
      </c>
      <c r="H18" s="324">
        <v>460</v>
      </c>
      <c r="I18" s="200">
        <v>291</v>
      </c>
      <c r="J18" s="324"/>
      <c r="K18" s="338">
        <v>400</v>
      </c>
      <c r="L18" s="340">
        <v>6139.87</v>
      </c>
      <c r="M18" s="335">
        <v>344.64</v>
      </c>
      <c r="N18" s="335">
        <v>86.16</v>
      </c>
      <c r="O18" s="335">
        <v>12.92</v>
      </c>
      <c r="P18" s="335">
        <v>15</v>
      </c>
      <c r="Q18" s="208"/>
      <c r="R18" s="208"/>
      <c r="S18" s="208"/>
      <c r="T18" s="208"/>
      <c r="U18" s="208"/>
      <c r="V18" s="208"/>
      <c r="W18" s="341"/>
      <c r="X18" s="340">
        <f t="shared" si="3"/>
        <v>5681.15</v>
      </c>
      <c r="Y18" s="335">
        <v>20.88</v>
      </c>
      <c r="Z18" s="335"/>
      <c r="AA18" s="208"/>
      <c r="AB18" s="208">
        <f t="shared" si="4"/>
        <v>0</v>
      </c>
      <c r="AC18" s="335">
        <v>0</v>
      </c>
      <c r="AD18" s="335"/>
      <c r="AE18" s="340"/>
      <c r="AF18" s="343">
        <f t="shared" si="0"/>
        <v>0</v>
      </c>
      <c r="AG18" s="340"/>
      <c r="AH18" s="349">
        <f t="shared" si="5"/>
        <v>5660.27</v>
      </c>
      <c r="AI18" s="208"/>
      <c r="AJ18" s="209"/>
      <c r="AK18" s="350">
        <f>VLOOKUP(C18,[7]一线员工!$C$3:$BW$800,60,0)</f>
        <v>5660.27</v>
      </c>
      <c r="AL18" s="350">
        <f t="shared" si="1"/>
        <v>0</v>
      </c>
      <c r="AM18" s="182" t="s">
        <v>439</v>
      </c>
      <c r="AN18" s="182" t="s">
        <v>423</v>
      </c>
      <c r="AO18" s="351">
        <f t="shared" si="6"/>
        <v>443.72</v>
      </c>
      <c r="AP18" s="318" t="str">
        <f>VLOOKUP(C18,[4]一线员工!$C$3:$BW$900,68,0)</f>
        <v>412927197803102641</v>
      </c>
      <c r="AQ18" s="318">
        <f t="shared" si="7"/>
        <v>0</v>
      </c>
      <c r="AR18" s="213" t="str">
        <f>_xlfn.XLOOKUP($C18,汇总!$C:$C,汇总!$C:$C)</f>
        <v>李慧玲</v>
      </c>
    </row>
    <row r="19" s="318" customFormat="1" ht="20" customHeight="1" spans="1:44">
      <c r="A19" s="208">
        <f t="shared" si="8"/>
        <v>15</v>
      </c>
      <c r="B19" s="208">
        <v>222</v>
      </c>
      <c r="C19" s="208" t="s">
        <v>88</v>
      </c>
      <c r="D19" s="208" t="s">
        <v>353</v>
      </c>
      <c r="E19" s="323">
        <v>41234</v>
      </c>
      <c r="F19" s="208" t="s">
        <v>192</v>
      </c>
      <c r="G19" s="323">
        <v>45778</v>
      </c>
      <c r="H19" s="324">
        <v>580</v>
      </c>
      <c r="I19" s="200">
        <v>279</v>
      </c>
      <c r="J19" s="324"/>
      <c r="K19" s="338">
        <v>120</v>
      </c>
      <c r="L19" s="340">
        <v>7636.65</v>
      </c>
      <c r="M19" s="335">
        <v>344.64</v>
      </c>
      <c r="N19" s="335">
        <v>86.16</v>
      </c>
      <c r="O19" s="335">
        <v>12.92</v>
      </c>
      <c r="P19" s="335">
        <v>15</v>
      </c>
      <c r="Q19" s="208"/>
      <c r="R19" s="208">
        <v>0</v>
      </c>
      <c r="S19" s="208">
        <v>0</v>
      </c>
      <c r="T19" s="208">
        <v>0</v>
      </c>
      <c r="U19" s="208">
        <v>0</v>
      </c>
      <c r="V19" s="208">
        <v>1500</v>
      </c>
      <c r="W19" s="341"/>
      <c r="X19" s="340">
        <f t="shared" si="3"/>
        <v>5677.93</v>
      </c>
      <c r="Y19" s="335">
        <v>0</v>
      </c>
      <c r="Z19" s="335"/>
      <c r="AA19" s="208"/>
      <c r="AB19" s="208">
        <f t="shared" si="4"/>
        <v>1500</v>
      </c>
      <c r="AC19" s="335">
        <v>0</v>
      </c>
      <c r="AD19" s="335"/>
      <c r="AE19" s="340"/>
      <c r="AF19" s="343">
        <f t="shared" si="0"/>
        <v>0</v>
      </c>
      <c r="AG19" s="340"/>
      <c r="AH19" s="349">
        <f t="shared" si="5"/>
        <v>7177.93</v>
      </c>
      <c r="AI19" s="208"/>
      <c r="AJ19" s="209"/>
      <c r="AK19" s="350">
        <f>VLOOKUP(C19,[7]一线员工!$C$3:$BW$800,60,0)</f>
        <v>7177.93</v>
      </c>
      <c r="AL19" s="350">
        <f t="shared" si="1"/>
        <v>0</v>
      </c>
      <c r="AM19" s="182" t="s">
        <v>440</v>
      </c>
      <c r="AN19" s="182" t="s">
        <v>423</v>
      </c>
      <c r="AO19" s="351">
        <f t="shared" si="6"/>
        <v>443.72</v>
      </c>
      <c r="AP19" s="318" t="str">
        <f>VLOOKUP(C19,[4]一线员工!$C$3:$BW$900,68,0)</f>
        <v>432930196510231818</v>
      </c>
      <c r="AQ19" s="318">
        <f t="shared" si="7"/>
        <v>0</v>
      </c>
      <c r="AR19" s="213" t="str">
        <f>_xlfn.XLOOKUP($C19,汇总!$C:$C,汇总!$C:$C)</f>
        <v>毛伟</v>
      </c>
    </row>
    <row r="20" s="318" customFormat="1" ht="20" customHeight="1" spans="1:44">
      <c r="A20" s="208">
        <f t="shared" si="8"/>
        <v>16</v>
      </c>
      <c r="B20" s="208">
        <v>1038</v>
      </c>
      <c r="C20" s="208" t="s">
        <v>93</v>
      </c>
      <c r="D20" s="208" t="s">
        <v>353</v>
      </c>
      <c r="E20" s="323">
        <v>44754</v>
      </c>
      <c r="F20" s="208" t="s">
        <v>192</v>
      </c>
      <c r="G20" s="323">
        <v>45778</v>
      </c>
      <c r="H20" s="324">
        <v>580</v>
      </c>
      <c r="I20" s="200">
        <v>291</v>
      </c>
      <c r="J20" s="324"/>
      <c r="K20" s="338">
        <v>400</v>
      </c>
      <c r="L20" s="340">
        <v>6991.22</v>
      </c>
      <c r="M20" s="335">
        <v>344.64</v>
      </c>
      <c r="N20" s="335">
        <v>86.16</v>
      </c>
      <c r="O20" s="335">
        <v>12.92</v>
      </c>
      <c r="P20" s="335">
        <v>15</v>
      </c>
      <c r="Q20" s="208"/>
      <c r="R20" s="208"/>
      <c r="S20" s="208"/>
      <c r="T20" s="208"/>
      <c r="U20" s="208"/>
      <c r="V20" s="208"/>
      <c r="W20" s="341"/>
      <c r="X20" s="340">
        <f t="shared" si="3"/>
        <v>6532.5</v>
      </c>
      <c r="Y20" s="335">
        <v>46.42</v>
      </c>
      <c r="Z20" s="335"/>
      <c r="AA20" s="208"/>
      <c r="AB20" s="208">
        <f t="shared" si="4"/>
        <v>0</v>
      </c>
      <c r="AC20" s="335">
        <v>0</v>
      </c>
      <c r="AD20" s="335"/>
      <c r="AE20" s="340"/>
      <c r="AF20" s="343">
        <f t="shared" si="0"/>
        <v>0</v>
      </c>
      <c r="AG20" s="340"/>
      <c r="AH20" s="349">
        <f t="shared" si="5"/>
        <v>6486.08</v>
      </c>
      <c r="AI20" s="208"/>
      <c r="AJ20" s="209"/>
      <c r="AK20" s="350">
        <f>VLOOKUP(C20,[7]一线员工!$C$3:$BW$800,60,0)</f>
        <v>6486.08</v>
      </c>
      <c r="AL20" s="350">
        <f t="shared" si="1"/>
        <v>0</v>
      </c>
      <c r="AM20" s="182" t="s">
        <v>441</v>
      </c>
      <c r="AN20" s="182" t="s">
        <v>423</v>
      </c>
      <c r="AO20" s="351">
        <f t="shared" si="6"/>
        <v>443.72</v>
      </c>
      <c r="AP20" s="318" t="str">
        <f>VLOOKUP(C20,[4]一线员工!$C$3:$BW$900,68,0)</f>
        <v>430221197210013518</v>
      </c>
      <c r="AQ20" s="318">
        <f t="shared" si="7"/>
        <v>0</v>
      </c>
      <c r="AR20" s="213" t="str">
        <f>_xlfn.XLOOKUP($C20,汇总!$C:$C,汇总!$C:$C)</f>
        <v>王西明</v>
      </c>
    </row>
    <row r="21" s="318" customFormat="1" ht="20" customHeight="1" spans="1:44">
      <c r="A21" s="208">
        <f t="shared" si="8"/>
        <v>17</v>
      </c>
      <c r="B21" s="208">
        <v>1087</v>
      </c>
      <c r="C21" s="208" t="s">
        <v>94</v>
      </c>
      <c r="D21" s="208" t="s">
        <v>353</v>
      </c>
      <c r="E21" s="323">
        <v>44772</v>
      </c>
      <c r="F21" s="208" t="s">
        <v>192</v>
      </c>
      <c r="G21" s="323">
        <v>45778</v>
      </c>
      <c r="H21" s="324">
        <v>560</v>
      </c>
      <c r="I21" s="200">
        <v>276</v>
      </c>
      <c r="J21" s="324"/>
      <c r="K21" s="334"/>
      <c r="L21" s="340">
        <v>6773.06</v>
      </c>
      <c r="M21" s="335">
        <v>344.64</v>
      </c>
      <c r="N21" s="335">
        <v>86.16</v>
      </c>
      <c r="O21" s="335">
        <v>12.92</v>
      </c>
      <c r="P21" s="335">
        <v>15</v>
      </c>
      <c r="Q21" s="208"/>
      <c r="R21" s="208"/>
      <c r="S21" s="208"/>
      <c r="T21" s="208"/>
      <c r="U21" s="208"/>
      <c r="V21" s="208"/>
      <c r="W21" s="341"/>
      <c r="X21" s="340">
        <f t="shared" si="3"/>
        <v>6314.34</v>
      </c>
      <c r="Y21" s="335">
        <v>39.88</v>
      </c>
      <c r="Z21" s="335"/>
      <c r="AA21" s="208"/>
      <c r="AB21" s="208">
        <f t="shared" si="4"/>
        <v>0</v>
      </c>
      <c r="AC21" s="335">
        <v>0</v>
      </c>
      <c r="AD21" s="335"/>
      <c r="AE21" s="340"/>
      <c r="AF21" s="343">
        <f t="shared" si="0"/>
        <v>0</v>
      </c>
      <c r="AG21" s="340"/>
      <c r="AH21" s="349">
        <f t="shared" si="5"/>
        <v>6274.46</v>
      </c>
      <c r="AI21" s="208"/>
      <c r="AJ21" s="209"/>
      <c r="AK21" s="350">
        <f>VLOOKUP(C21,[7]一线员工!$C$3:$BW$800,60,0)</f>
        <v>6274.46</v>
      </c>
      <c r="AL21" s="350">
        <f t="shared" si="1"/>
        <v>0</v>
      </c>
      <c r="AM21" s="182" t="s">
        <v>442</v>
      </c>
      <c r="AN21" s="182" t="s">
        <v>423</v>
      </c>
      <c r="AO21" s="351">
        <f t="shared" si="6"/>
        <v>443.72</v>
      </c>
      <c r="AP21" s="318" t="str">
        <f>VLOOKUP(C21,[4]一线员工!$C$3:$BW$900,68,0)</f>
        <v>52010219720421381X</v>
      </c>
      <c r="AQ21" s="318" t="e">
        <f t="shared" si="7"/>
        <v>#VALUE!</v>
      </c>
      <c r="AR21" s="213" t="str">
        <f>_xlfn.XLOOKUP($C21,汇总!$C:$C,汇总!$C:$C)</f>
        <v>申喜华</v>
      </c>
    </row>
    <row r="22" s="318" customFormat="1" ht="20" customHeight="1" spans="1:44">
      <c r="A22" s="208">
        <f t="shared" si="8"/>
        <v>18</v>
      </c>
      <c r="B22" s="208">
        <v>1086</v>
      </c>
      <c r="C22" s="208" t="s">
        <v>95</v>
      </c>
      <c r="D22" s="208" t="s">
        <v>353</v>
      </c>
      <c r="E22" s="323">
        <v>44772</v>
      </c>
      <c r="F22" s="208" t="s">
        <v>192</v>
      </c>
      <c r="G22" s="323">
        <v>45778</v>
      </c>
      <c r="H22" s="324">
        <v>560</v>
      </c>
      <c r="I22" s="200">
        <v>288</v>
      </c>
      <c r="J22" s="324"/>
      <c r="K22" s="338">
        <v>400</v>
      </c>
      <c r="L22" s="340">
        <v>6785.06</v>
      </c>
      <c r="M22" s="335">
        <v>344.64</v>
      </c>
      <c r="N22" s="335">
        <v>86.16</v>
      </c>
      <c r="O22" s="335">
        <v>12.92</v>
      </c>
      <c r="P22" s="335">
        <v>15</v>
      </c>
      <c r="Q22" s="208"/>
      <c r="R22" s="208"/>
      <c r="S22" s="208"/>
      <c r="T22" s="208"/>
      <c r="U22" s="208"/>
      <c r="V22" s="208"/>
      <c r="W22" s="341"/>
      <c r="X22" s="340">
        <f t="shared" si="3"/>
        <v>6326.34</v>
      </c>
      <c r="Y22" s="335">
        <v>40.24</v>
      </c>
      <c r="Z22" s="335"/>
      <c r="AA22" s="208"/>
      <c r="AB22" s="208">
        <f t="shared" si="4"/>
        <v>0</v>
      </c>
      <c r="AC22" s="335">
        <v>0</v>
      </c>
      <c r="AD22" s="335"/>
      <c r="AE22" s="340"/>
      <c r="AF22" s="343">
        <f t="shared" si="0"/>
        <v>0</v>
      </c>
      <c r="AG22" s="340"/>
      <c r="AH22" s="349">
        <f t="shared" si="5"/>
        <v>6286.1</v>
      </c>
      <c r="AI22" s="208"/>
      <c r="AJ22" s="209"/>
      <c r="AK22" s="350">
        <f>VLOOKUP(C22,[7]一线员工!$C$3:$BW$800,60,0)</f>
        <v>6286.1</v>
      </c>
      <c r="AL22" s="350">
        <f t="shared" si="1"/>
        <v>0</v>
      </c>
      <c r="AM22" s="182" t="s">
        <v>443</v>
      </c>
      <c r="AN22" s="182" t="s">
        <v>423</v>
      </c>
      <c r="AO22" s="351">
        <f t="shared" si="6"/>
        <v>443.72</v>
      </c>
      <c r="AP22" s="318" t="str">
        <f>VLOOKUP(C22,[4]一线员工!$C$3:$BW$900,68,0)</f>
        <v>520103197710200022</v>
      </c>
      <c r="AQ22" s="318">
        <f t="shared" si="7"/>
        <v>0</v>
      </c>
      <c r="AR22" s="213" t="str">
        <f>_xlfn.XLOOKUP($C22,汇总!$C:$C,汇总!$C:$C)</f>
        <v>戴立娟</v>
      </c>
    </row>
    <row r="23" s="318" customFormat="1" ht="20" customHeight="1" spans="1:44">
      <c r="A23" s="208">
        <f t="shared" si="8"/>
        <v>19</v>
      </c>
      <c r="B23" s="208">
        <v>1136</v>
      </c>
      <c r="C23" s="208" t="s">
        <v>96</v>
      </c>
      <c r="D23" s="208" t="s">
        <v>353</v>
      </c>
      <c r="E23" s="323">
        <v>44803</v>
      </c>
      <c r="F23" s="208" t="s">
        <v>192</v>
      </c>
      <c r="G23" s="323">
        <v>45778</v>
      </c>
      <c r="H23" s="324">
        <v>580</v>
      </c>
      <c r="I23" s="200">
        <v>279</v>
      </c>
      <c r="J23" s="324"/>
      <c r="K23" s="338">
        <v>200</v>
      </c>
      <c r="L23" s="340">
        <v>6599.22</v>
      </c>
      <c r="M23" s="335">
        <v>344.64</v>
      </c>
      <c r="N23" s="335">
        <v>86.16</v>
      </c>
      <c r="O23" s="335">
        <v>12.92</v>
      </c>
      <c r="P23" s="335">
        <v>15</v>
      </c>
      <c r="Q23" s="208"/>
      <c r="R23" s="208"/>
      <c r="S23" s="208"/>
      <c r="T23" s="208"/>
      <c r="U23" s="208"/>
      <c r="V23" s="208"/>
      <c r="W23" s="341"/>
      <c r="X23" s="340">
        <f t="shared" si="3"/>
        <v>6140.5</v>
      </c>
      <c r="Y23" s="335">
        <v>30.72</v>
      </c>
      <c r="Z23" s="335"/>
      <c r="AA23" s="208"/>
      <c r="AB23" s="208">
        <f t="shared" si="4"/>
        <v>0</v>
      </c>
      <c r="AC23" s="335">
        <v>0</v>
      </c>
      <c r="AD23" s="335"/>
      <c r="AE23" s="340"/>
      <c r="AF23" s="343">
        <f t="shared" si="0"/>
        <v>0</v>
      </c>
      <c r="AG23" s="340"/>
      <c r="AH23" s="349">
        <f t="shared" si="5"/>
        <v>6109.78</v>
      </c>
      <c r="AI23" s="208"/>
      <c r="AJ23" s="209"/>
      <c r="AK23" s="350">
        <f>VLOOKUP(C23,[7]一线员工!$C$3:$BW$800,60,0)</f>
        <v>6109.78</v>
      </c>
      <c r="AL23" s="350">
        <f t="shared" si="1"/>
        <v>0</v>
      </c>
      <c r="AM23" s="182" t="s">
        <v>444</v>
      </c>
      <c r="AN23" s="182" t="s">
        <v>423</v>
      </c>
      <c r="AO23" s="351">
        <f t="shared" si="6"/>
        <v>443.72</v>
      </c>
      <c r="AP23" s="318" t="str">
        <f>VLOOKUP(C23,[4]一线员工!$C$3:$BW$900,68,0)</f>
        <v>432621197509014113</v>
      </c>
      <c r="AQ23" s="318">
        <f t="shared" si="7"/>
        <v>0</v>
      </c>
      <c r="AR23" s="213" t="str">
        <f>_xlfn.XLOOKUP($C23,汇总!$C:$C,汇总!$C:$C)</f>
        <v>陈爱军</v>
      </c>
    </row>
    <row r="24" s="318" customFormat="1" ht="20" customHeight="1" spans="1:44">
      <c r="A24" s="208">
        <f t="shared" si="8"/>
        <v>20</v>
      </c>
      <c r="B24" s="208">
        <v>1148</v>
      </c>
      <c r="C24" s="208" t="s">
        <v>97</v>
      </c>
      <c r="D24" s="208" t="s">
        <v>353</v>
      </c>
      <c r="E24" s="323">
        <v>44805</v>
      </c>
      <c r="F24" s="208" t="s">
        <v>192</v>
      </c>
      <c r="G24" s="323">
        <v>45778</v>
      </c>
      <c r="H24" s="324">
        <v>580</v>
      </c>
      <c r="I24" s="200">
        <v>279</v>
      </c>
      <c r="J24" s="324"/>
      <c r="K24" s="338">
        <v>120</v>
      </c>
      <c r="L24" s="340">
        <v>6852.67</v>
      </c>
      <c r="M24" s="335">
        <v>344.64</v>
      </c>
      <c r="N24" s="335">
        <v>86.16</v>
      </c>
      <c r="O24" s="335">
        <v>12.92</v>
      </c>
      <c r="P24" s="335">
        <v>15</v>
      </c>
      <c r="Q24" s="208"/>
      <c r="R24" s="208"/>
      <c r="S24" s="208"/>
      <c r="T24" s="208"/>
      <c r="U24" s="208"/>
      <c r="V24" s="208"/>
      <c r="W24" s="341"/>
      <c r="X24" s="340">
        <f t="shared" si="3"/>
        <v>6393.95</v>
      </c>
      <c r="Y24" s="335">
        <v>0</v>
      </c>
      <c r="Z24" s="335"/>
      <c r="AA24" s="208"/>
      <c r="AB24" s="208">
        <f t="shared" si="4"/>
        <v>0</v>
      </c>
      <c r="AC24" s="335">
        <v>0</v>
      </c>
      <c r="AD24" s="335"/>
      <c r="AE24" s="340"/>
      <c r="AF24" s="343">
        <f t="shared" si="0"/>
        <v>0</v>
      </c>
      <c r="AG24" s="340"/>
      <c r="AH24" s="349">
        <f t="shared" si="5"/>
        <v>6393.95</v>
      </c>
      <c r="AI24" s="208"/>
      <c r="AJ24" s="209"/>
      <c r="AK24" s="350">
        <f>VLOOKUP(C24,[7]一线员工!$C$3:$BW$800,60,0)</f>
        <v>6393.95</v>
      </c>
      <c r="AL24" s="350">
        <f t="shared" si="1"/>
        <v>0</v>
      </c>
      <c r="AM24" s="182" t="s">
        <v>445</v>
      </c>
      <c r="AN24" s="182" t="s">
        <v>423</v>
      </c>
      <c r="AO24" s="351">
        <f t="shared" si="6"/>
        <v>443.72</v>
      </c>
      <c r="AP24" s="318" t="str">
        <f>VLOOKUP(C24,[4]一线员工!$C$3:$BW$900,68,0)</f>
        <v>430523198203022321</v>
      </c>
      <c r="AQ24" s="318">
        <f t="shared" si="7"/>
        <v>0</v>
      </c>
      <c r="AR24" s="213" t="str">
        <f>_xlfn.XLOOKUP($C24,汇总!$C:$C,汇总!$C:$C)</f>
        <v>肖春菊</v>
      </c>
    </row>
    <row r="25" s="318" customFormat="1" ht="20" customHeight="1" spans="1:44">
      <c r="A25" s="208">
        <f t="shared" si="8"/>
        <v>21</v>
      </c>
      <c r="B25" s="208">
        <v>1210</v>
      </c>
      <c r="C25" s="208" t="s">
        <v>133</v>
      </c>
      <c r="D25" s="208" t="s">
        <v>353</v>
      </c>
      <c r="E25" s="323">
        <v>44968</v>
      </c>
      <c r="F25" s="208" t="s">
        <v>192</v>
      </c>
      <c r="G25" s="323">
        <v>45778</v>
      </c>
      <c r="H25" s="324">
        <v>500</v>
      </c>
      <c r="I25" s="200">
        <v>282</v>
      </c>
      <c r="J25" s="324"/>
      <c r="K25" s="334"/>
      <c r="L25" s="340">
        <v>5353.34</v>
      </c>
      <c r="M25" s="335">
        <v>344.64</v>
      </c>
      <c r="N25" s="335">
        <v>86.16</v>
      </c>
      <c r="O25" s="335">
        <v>12.92</v>
      </c>
      <c r="P25" s="335">
        <v>15</v>
      </c>
      <c r="Q25" s="208"/>
      <c r="R25" s="208"/>
      <c r="S25" s="208"/>
      <c r="T25" s="208"/>
      <c r="U25" s="208"/>
      <c r="V25" s="208"/>
      <c r="W25" s="341"/>
      <c r="X25" s="340">
        <f t="shared" si="3"/>
        <v>4894.62</v>
      </c>
      <c r="Y25" s="335">
        <v>0</v>
      </c>
      <c r="Z25" s="335"/>
      <c r="AA25" s="208"/>
      <c r="AB25" s="208">
        <f t="shared" si="4"/>
        <v>0</v>
      </c>
      <c r="AC25" s="335">
        <v>0</v>
      </c>
      <c r="AD25" s="335"/>
      <c r="AE25" s="340"/>
      <c r="AF25" s="343">
        <f t="shared" si="0"/>
        <v>0</v>
      </c>
      <c r="AG25" s="340"/>
      <c r="AH25" s="349">
        <f t="shared" si="5"/>
        <v>4894.62</v>
      </c>
      <c r="AI25" s="208"/>
      <c r="AJ25" s="209" t="s">
        <v>446</v>
      </c>
      <c r="AK25" s="350">
        <f>VLOOKUP(C25,[7]一线员工!$C$3:$BW$800,60,0)</f>
        <v>4894.62</v>
      </c>
      <c r="AL25" s="350">
        <f t="shared" si="1"/>
        <v>0</v>
      </c>
      <c r="AM25" s="182" t="s">
        <v>447</v>
      </c>
      <c r="AN25" s="182" t="s">
        <v>423</v>
      </c>
      <c r="AO25" s="351">
        <f t="shared" si="6"/>
        <v>443.72</v>
      </c>
      <c r="AP25" s="318" t="str">
        <f>VLOOKUP(C25,[4]一线员工!$C$3:$BW$900,68,0)</f>
        <v>430425197404230760</v>
      </c>
      <c r="AQ25" s="318">
        <f t="shared" si="7"/>
        <v>0</v>
      </c>
      <c r="AR25" s="213" t="str">
        <f>_xlfn.XLOOKUP($C25,汇总!$C:$C,汇总!$C:$C)</f>
        <v>王运凤</v>
      </c>
    </row>
    <row r="26" s="318" customFormat="1" ht="20" customHeight="1" spans="1:44">
      <c r="A26" s="208">
        <f t="shared" ref="A26:A35" si="9">ROW()-4</f>
        <v>22</v>
      </c>
      <c r="B26" s="208"/>
      <c r="C26" s="208" t="s">
        <v>98</v>
      </c>
      <c r="D26" s="208" t="s">
        <v>353</v>
      </c>
      <c r="E26" s="323">
        <v>45744</v>
      </c>
      <c r="F26" s="208" t="s">
        <v>192</v>
      </c>
      <c r="G26" s="323">
        <v>45778</v>
      </c>
      <c r="H26" s="324">
        <v>500</v>
      </c>
      <c r="I26" s="200">
        <v>261</v>
      </c>
      <c r="J26" s="324"/>
      <c r="K26" s="334"/>
      <c r="L26" s="340">
        <v>5574.44</v>
      </c>
      <c r="M26" s="335">
        <v>0</v>
      </c>
      <c r="N26" s="335">
        <v>0</v>
      </c>
      <c r="O26" s="335">
        <v>0</v>
      </c>
      <c r="P26" s="335">
        <v>0</v>
      </c>
      <c r="Q26" s="208"/>
      <c r="R26" s="208"/>
      <c r="S26" s="208"/>
      <c r="T26" s="208"/>
      <c r="U26" s="208"/>
      <c r="V26" s="208"/>
      <c r="W26" s="341"/>
      <c r="X26" s="340">
        <f t="shared" si="3"/>
        <v>5574.44</v>
      </c>
      <c r="Y26" s="335">
        <v>17.23</v>
      </c>
      <c r="Z26" s="335"/>
      <c r="AA26" s="208"/>
      <c r="AB26" s="208">
        <f t="shared" si="4"/>
        <v>0</v>
      </c>
      <c r="AC26" s="335">
        <v>52.5</v>
      </c>
      <c r="AD26" s="335"/>
      <c r="AE26" s="340"/>
      <c r="AF26" s="343">
        <f t="shared" si="0"/>
        <v>0</v>
      </c>
      <c r="AG26" s="340"/>
      <c r="AH26" s="349">
        <f t="shared" si="5"/>
        <v>5504.71</v>
      </c>
      <c r="AI26" s="208"/>
      <c r="AJ26" s="209"/>
      <c r="AK26" s="350">
        <f>VLOOKUP(C26,[7]一线员工!$C$3:$BW$800,60,0)</f>
        <v>5504.71</v>
      </c>
      <c r="AL26" s="350">
        <f t="shared" si="1"/>
        <v>0</v>
      </c>
      <c r="AM26" s="182" t="s">
        <v>448</v>
      </c>
      <c r="AN26" s="182" t="s">
        <v>423</v>
      </c>
      <c r="AO26" s="351">
        <f t="shared" si="6"/>
        <v>0</v>
      </c>
      <c r="AP26" s="318" t="str">
        <f>VLOOKUP(C26,[4]一线员工!$C$3:$BW$900,68,0)</f>
        <v>431322200711070470</v>
      </c>
      <c r="AQ26" s="318">
        <f t="shared" si="7"/>
        <v>-1101003499969980</v>
      </c>
      <c r="AR26" s="213" t="str">
        <f>_xlfn.XLOOKUP($C26,汇总!$C:$C,汇总!$C:$C)</f>
        <v>卢舟晖</v>
      </c>
    </row>
    <row r="27" s="318" customFormat="1" ht="20" customHeight="1" spans="1:44">
      <c r="A27" s="208">
        <f t="shared" si="9"/>
        <v>23</v>
      </c>
      <c r="B27" s="208"/>
      <c r="C27" s="208" t="s">
        <v>141</v>
      </c>
      <c r="D27" s="208" t="s">
        <v>353</v>
      </c>
      <c r="E27" s="323">
        <v>45694</v>
      </c>
      <c r="F27" s="208" t="s">
        <v>192</v>
      </c>
      <c r="G27" s="323">
        <v>45778</v>
      </c>
      <c r="H27" s="324">
        <v>540</v>
      </c>
      <c r="I27" s="200">
        <v>276</v>
      </c>
      <c r="J27" s="324"/>
      <c r="K27" s="334"/>
      <c r="L27" s="340">
        <v>6014.6</v>
      </c>
      <c r="M27" s="335">
        <v>344.64</v>
      </c>
      <c r="N27" s="335">
        <v>86.16</v>
      </c>
      <c r="O27" s="335">
        <v>12.92</v>
      </c>
      <c r="P27" s="335">
        <v>15</v>
      </c>
      <c r="Q27" s="208"/>
      <c r="R27" s="208"/>
      <c r="S27" s="208"/>
      <c r="T27" s="208"/>
      <c r="U27" s="208"/>
      <c r="V27" s="208"/>
      <c r="W27" s="341"/>
      <c r="X27" s="340">
        <f t="shared" si="3"/>
        <v>5555.88</v>
      </c>
      <c r="Y27" s="335">
        <v>17.13</v>
      </c>
      <c r="Z27" s="335"/>
      <c r="AA27" s="208"/>
      <c r="AB27" s="208">
        <f t="shared" si="4"/>
        <v>0</v>
      </c>
      <c r="AC27" s="335">
        <v>11</v>
      </c>
      <c r="AD27" s="335"/>
      <c r="AE27" s="340"/>
      <c r="AF27" s="343">
        <f t="shared" si="0"/>
        <v>0</v>
      </c>
      <c r="AG27" s="340"/>
      <c r="AH27" s="349">
        <f t="shared" si="5"/>
        <v>5527.75</v>
      </c>
      <c r="AI27" s="208"/>
      <c r="AJ27" s="209"/>
      <c r="AK27" s="350">
        <f>VLOOKUP(C27,[7]一线员工!$C$3:$BW$800,60,0)</f>
        <v>5527.75</v>
      </c>
      <c r="AL27" s="350">
        <f t="shared" si="1"/>
        <v>0</v>
      </c>
      <c r="AM27" s="182" t="s">
        <v>449</v>
      </c>
      <c r="AN27" s="182" t="s">
        <v>423</v>
      </c>
      <c r="AO27" s="351">
        <f t="shared" si="6"/>
        <v>443.72</v>
      </c>
      <c r="AP27" s="318" t="str">
        <f>VLOOKUP(C27,[4]一线员工!$C$3:$BW$900,68,0)</f>
        <v>431322200601180281</v>
      </c>
      <c r="AQ27" s="318">
        <f t="shared" si="7"/>
        <v>-1111003196167040</v>
      </c>
      <c r="AR27" s="213" t="str">
        <f>_xlfn.XLOOKUP($C27,汇总!$C:$C,汇总!$C:$C)</f>
        <v>罗冰</v>
      </c>
    </row>
    <row r="28" s="318" customFormat="1" ht="20" customHeight="1" spans="1:44">
      <c r="A28" s="208">
        <f t="shared" si="9"/>
        <v>24</v>
      </c>
      <c r="B28" s="208">
        <v>334</v>
      </c>
      <c r="C28" s="208" t="s">
        <v>116</v>
      </c>
      <c r="D28" s="208" t="s">
        <v>353</v>
      </c>
      <c r="E28" s="323">
        <v>41904</v>
      </c>
      <c r="F28" s="208" t="s">
        <v>450</v>
      </c>
      <c r="G28" s="323">
        <v>45778</v>
      </c>
      <c r="H28" s="324">
        <v>580</v>
      </c>
      <c r="I28" s="200">
        <v>276</v>
      </c>
      <c r="J28" s="324"/>
      <c r="K28" s="338">
        <v>400</v>
      </c>
      <c r="L28" s="340">
        <v>7087.59</v>
      </c>
      <c r="M28" s="335">
        <v>348.8</v>
      </c>
      <c r="N28" s="335">
        <v>87.2</v>
      </c>
      <c r="O28" s="335">
        <v>13.08</v>
      </c>
      <c r="P28" s="335">
        <v>15</v>
      </c>
      <c r="Q28" s="208">
        <v>218</v>
      </c>
      <c r="R28" s="341">
        <v>0</v>
      </c>
      <c r="S28" s="208"/>
      <c r="T28" s="208"/>
      <c r="U28" s="208"/>
      <c r="V28" s="208"/>
      <c r="W28" s="341"/>
      <c r="X28" s="340">
        <f t="shared" si="3"/>
        <v>6405.51</v>
      </c>
      <c r="Y28" s="335">
        <v>4.93</v>
      </c>
      <c r="Z28" s="335"/>
      <c r="AA28" s="208"/>
      <c r="AB28" s="208">
        <f t="shared" si="4"/>
        <v>0</v>
      </c>
      <c r="AC28" s="335">
        <v>28.8</v>
      </c>
      <c r="AD28" s="335"/>
      <c r="AE28" s="340"/>
      <c r="AF28" s="343">
        <f t="shared" si="0"/>
        <v>0</v>
      </c>
      <c r="AG28" s="340"/>
      <c r="AH28" s="349">
        <f t="shared" si="5"/>
        <v>6371.78</v>
      </c>
      <c r="AI28" s="208"/>
      <c r="AJ28" s="209"/>
      <c r="AK28" s="350">
        <f>VLOOKUP(C28,[7]一线员工!$C$3:$BW$800,60,0)</f>
        <v>6371.78</v>
      </c>
      <c r="AL28" s="350">
        <f t="shared" si="1"/>
        <v>0</v>
      </c>
      <c r="AM28" s="182" t="s">
        <v>451</v>
      </c>
      <c r="AN28" s="182" t="s">
        <v>338</v>
      </c>
      <c r="AO28" s="351">
        <f t="shared" si="6"/>
        <v>667.08</v>
      </c>
      <c r="AP28" s="318" t="str">
        <f>VLOOKUP(C28,[4]一线员工!$C$3:$BW$900,68,0)</f>
        <v>430321197201117871</v>
      </c>
      <c r="AQ28" s="318">
        <f t="shared" si="7"/>
        <v>0</v>
      </c>
      <c r="AR28" s="213" t="str">
        <f>_xlfn.XLOOKUP($C28,汇总!$C:$C,汇总!$C:$C)</f>
        <v>林虎</v>
      </c>
    </row>
    <row r="29" s="318" customFormat="1" ht="20" customHeight="1" spans="1:44">
      <c r="A29" s="208">
        <f t="shared" si="9"/>
        <v>25</v>
      </c>
      <c r="B29" s="208">
        <v>970</v>
      </c>
      <c r="C29" s="208" t="s">
        <v>92</v>
      </c>
      <c r="D29" s="208" t="s">
        <v>353</v>
      </c>
      <c r="E29" s="323">
        <v>44712</v>
      </c>
      <c r="F29" s="208" t="s">
        <v>450</v>
      </c>
      <c r="G29" s="323">
        <v>45778</v>
      </c>
      <c r="H29" s="324">
        <v>520</v>
      </c>
      <c r="I29" s="200">
        <v>282</v>
      </c>
      <c r="J29" s="324"/>
      <c r="K29" s="338">
        <v>40</v>
      </c>
      <c r="L29" s="340">
        <v>5852.25</v>
      </c>
      <c r="M29" s="335">
        <v>344.64</v>
      </c>
      <c r="N29" s="335">
        <v>86.16</v>
      </c>
      <c r="O29" s="335">
        <v>12.92</v>
      </c>
      <c r="P29" s="335">
        <v>15</v>
      </c>
      <c r="Q29" s="208"/>
      <c r="R29" s="208"/>
      <c r="S29" s="208"/>
      <c r="T29" s="208"/>
      <c r="U29" s="208"/>
      <c r="V29" s="208"/>
      <c r="W29" s="341"/>
      <c r="X29" s="340">
        <f t="shared" si="3"/>
        <v>5393.53</v>
      </c>
      <c r="Y29" s="335">
        <v>0</v>
      </c>
      <c r="Z29" s="335"/>
      <c r="AA29" s="208"/>
      <c r="AB29" s="208">
        <f t="shared" si="4"/>
        <v>0</v>
      </c>
      <c r="AC29" s="335">
        <v>0</v>
      </c>
      <c r="AD29" s="335"/>
      <c r="AE29" s="340"/>
      <c r="AF29" s="343">
        <f t="shared" si="0"/>
        <v>0</v>
      </c>
      <c r="AG29" s="340"/>
      <c r="AH29" s="349">
        <f t="shared" si="5"/>
        <v>5393.53</v>
      </c>
      <c r="AI29" s="208"/>
      <c r="AJ29" s="209"/>
      <c r="AK29" s="350">
        <f>VLOOKUP(C29,[7]一线员工!$C$3:$BW$800,60,0)</f>
        <v>5393.53</v>
      </c>
      <c r="AL29" s="350">
        <f t="shared" si="1"/>
        <v>0</v>
      </c>
      <c r="AM29" s="182" t="s">
        <v>452</v>
      </c>
      <c r="AN29" s="182" t="s">
        <v>423</v>
      </c>
      <c r="AO29" s="351">
        <f t="shared" si="6"/>
        <v>443.72</v>
      </c>
      <c r="AP29" s="318" t="str">
        <f>VLOOKUP(C29,[4]一线员工!$C$3:$BW$900,68,0)</f>
        <v>43022119740226651X</v>
      </c>
      <c r="AQ29" s="318" t="e">
        <f t="shared" si="7"/>
        <v>#VALUE!</v>
      </c>
      <c r="AR29" s="213" t="str">
        <f>_xlfn.XLOOKUP($C29,汇总!$C:$C,汇总!$C:$C)</f>
        <v>郭正军</v>
      </c>
    </row>
    <row r="30" s="318" customFormat="1" ht="20" customHeight="1" spans="1:44">
      <c r="A30" s="208">
        <f t="shared" si="9"/>
        <v>26</v>
      </c>
      <c r="B30" s="208">
        <v>221</v>
      </c>
      <c r="C30" s="208" t="s">
        <v>126</v>
      </c>
      <c r="D30" s="208" t="s">
        <v>353</v>
      </c>
      <c r="E30" s="323">
        <v>41253</v>
      </c>
      <c r="F30" s="208" t="s">
        <v>450</v>
      </c>
      <c r="G30" s="323">
        <v>45778</v>
      </c>
      <c r="H30" s="324">
        <v>580</v>
      </c>
      <c r="I30" s="200">
        <v>279</v>
      </c>
      <c r="J30" s="324"/>
      <c r="K30" s="334"/>
      <c r="L30" s="340">
        <v>5366.47</v>
      </c>
      <c r="M30" s="335">
        <v>401.6</v>
      </c>
      <c r="N30" s="335">
        <v>100.4</v>
      </c>
      <c r="O30" s="335">
        <v>15.06</v>
      </c>
      <c r="P30" s="335">
        <v>15</v>
      </c>
      <c r="Q30" s="208">
        <v>251</v>
      </c>
      <c r="R30" s="208"/>
      <c r="S30" s="208"/>
      <c r="T30" s="208"/>
      <c r="U30" s="208"/>
      <c r="V30" s="208"/>
      <c r="W30" s="341"/>
      <c r="X30" s="340">
        <f t="shared" si="3"/>
        <v>4583.41</v>
      </c>
      <c r="Y30" s="335">
        <v>0</v>
      </c>
      <c r="Z30" s="335"/>
      <c r="AA30" s="208"/>
      <c r="AB30" s="208">
        <f t="shared" si="4"/>
        <v>0</v>
      </c>
      <c r="AC30" s="335">
        <v>28.8</v>
      </c>
      <c r="AD30" s="335"/>
      <c r="AE30" s="340"/>
      <c r="AF30" s="343">
        <f t="shared" si="0"/>
        <v>0</v>
      </c>
      <c r="AG30" s="340"/>
      <c r="AH30" s="349">
        <f t="shared" si="5"/>
        <v>4554.61</v>
      </c>
      <c r="AI30" s="208"/>
      <c r="AJ30" s="209"/>
      <c r="AK30" s="350">
        <f>VLOOKUP(C30,[7]一线员工!$C$3:$BW$800,60,0)</f>
        <v>4554.61</v>
      </c>
      <c r="AL30" s="350">
        <f t="shared" si="1"/>
        <v>0</v>
      </c>
      <c r="AM30" s="182" t="s">
        <v>453</v>
      </c>
      <c r="AN30" s="182" t="s">
        <v>338</v>
      </c>
      <c r="AO30" s="351">
        <f t="shared" si="6"/>
        <v>768.06</v>
      </c>
      <c r="AP30" s="318" t="str">
        <f>VLOOKUP(C30,[4]一线员工!$C$3:$BW$900,68,0)</f>
        <v>430481199112246971</v>
      </c>
      <c r="AQ30" s="318">
        <f t="shared" si="7"/>
        <v>0</v>
      </c>
      <c r="AR30" s="213" t="str">
        <f>_xlfn.XLOOKUP($C30,汇总!$C:$C,汇总!$C:$C)</f>
        <v>刘志平</v>
      </c>
    </row>
    <row r="31" s="318" customFormat="1" ht="20" customHeight="1" spans="1:44">
      <c r="A31" s="208">
        <f t="shared" si="9"/>
        <v>27</v>
      </c>
      <c r="B31" s="208">
        <v>185</v>
      </c>
      <c r="C31" s="208" t="s">
        <v>91</v>
      </c>
      <c r="D31" s="208" t="s">
        <v>353</v>
      </c>
      <c r="E31" s="323">
        <v>41396</v>
      </c>
      <c r="F31" s="208" t="s">
        <v>450</v>
      </c>
      <c r="G31" s="323">
        <v>45778</v>
      </c>
      <c r="H31" s="324">
        <v>560</v>
      </c>
      <c r="I31" s="200">
        <v>267</v>
      </c>
      <c r="J31" s="324"/>
      <c r="K31" s="334"/>
      <c r="L31" s="340">
        <v>5867.18</v>
      </c>
      <c r="M31" s="335">
        <v>350.4</v>
      </c>
      <c r="N31" s="335">
        <v>87.6</v>
      </c>
      <c r="O31" s="335">
        <v>13.14</v>
      </c>
      <c r="P31" s="335">
        <v>15</v>
      </c>
      <c r="Q31" s="208">
        <v>219</v>
      </c>
      <c r="R31" s="208">
        <v>0</v>
      </c>
      <c r="S31" s="208">
        <v>0</v>
      </c>
      <c r="T31" s="208">
        <v>0</v>
      </c>
      <c r="U31" s="208">
        <v>0</v>
      </c>
      <c r="V31" s="208">
        <v>0</v>
      </c>
      <c r="W31" s="341"/>
      <c r="X31" s="340">
        <f t="shared" si="3"/>
        <v>5182.04</v>
      </c>
      <c r="Y31" s="335">
        <v>0</v>
      </c>
      <c r="Z31" s="335"/>
      <c r="AA31" s="208"/>
      <c r="AB31" s="208">
        <f t="shared" si="4"/>
        <v>0</v>
      </c>
      <c r="AC31" s="335">
        <v>0</v>
      </c>
      <c r="AD31" s="335"/>
      <c r="AE31" s="340"/>
      <c r="AF31" s="343">
        <f t="shared" si="0"/>
        <v>0</v>
      </c>
      <c r="AG31" s="340"/>
      <c r="AH31" s="349">
        <f t="shared" si="5"/>
        <v>5182.04</v>
      </c>
      <c r="AI31" s="208"/>
      <c r="AJ31" s="209"/>
      <c r="AK31" s="350">
        <f>VLOOKUP(C31,[7]一线员工!$C$3:$BW$800,60,0)</f>
        <v>5182.04</v>
      </c>
      <c r="AL31" s="350">
        <f t="shared" si="1"/>
        <v>0</v>
      </c>
      <c r="AM31" s="182" t="s">
        <v>454</v>
      </c>
      <c r="AN31" s="182" t="s">
        <v>338</v>
      </c>
      <c r="AO31" s="351">
        <f t="shared" si="6"/>
        <v>670.14</v>
      </c>
      <c r="AP31" s="318" t="str">
        <f>VLOOKUP(C31,[4]一线员工!$C$3:$BW$900,68,0)</f>
        <v>522128196705130837</v>
      </c>
      <c r="AQ31" s="318">
        <f t="shared" si="7"/>
        <v>-9.18469979931109e+16</v>
      </c>
      <c r="AR31" s="213" t="str">
        <f>_xlfn.XLOOKUP($C31,汇总!$C:$C,汇总!$C:$C)</f>
        <v>冉景斌</v>
      </c>
    </row>
    <row r="32" s="318" customFormat="1" ht="20" customHeight="1" spans="1:44">
      <c r="A32" s="208">
        <f t="shared" si="9"/>
        <v>28</v>
      </c>
      <c r="B32" s="208">
        <v>319</v>
      </c>
      <c r="C32" s="208" t="s">
        <v>89</v>
      </c>
      <c r="D32" s="208" t="s">
        <v>353</v>
      </c>
      <c r="E32" s="323">
        <v>41520</v>
      </c>
      <c r="F32" s="208" t="s">
        <v>450</v>
      </c>
      <c r="G32" s="323">
        <v>45778</v>
      </c>
      <c r="H32" s="324">
        <v>500</v>
      </c>
      <c r="I32" s="200">
        <v>249</v>
      </c>
      <c r="J32" s="324"/>
      <c r="K32" s="334"/>
      <c r="L32" s="340">
        <v>5558.75</v>
      </c>
      <c r="M32" s="335">
        <v>344.64</v>
      </c>
      <c r="N32" s="335">
        <v>86.16</v>
      </c>
      <c r="O32" s="335">
        <v>12.92</v>
      </c>
      <c r="P32" s="335">
        <v>15</v>
      </c>
      <c r="Q32" s="208"/>
      <c r="R32" s="208"/>
      <c r="S32" s="208"/>
      <c r="T32" s="208"/>
      <c r="U32" s="208"/>
      <c r="V32" s="208"/>
      <c r="W32" s="341"/>
      <c r="X32" s="340">
        <f t="shared" si="3"/>
        <v>5100.03</v>
      </c>
      <c r="Y32" s="335">
        <v>0</v>
      </c>
      <c r="Z32" s="335"/>
      <c r="AA32" s="208"/>
      <c r="AB32" s="208">
        <f t="shared" si="4"/>
        <v>0</v>
      </c>
      <c r="AC32" s="335">
        <v>0</v>
      </c>
      <c r="AD32" s="335"/>
      <c r="AE32" s="340"/>
      <c r="AF32" s="343">
        <f t="shared" si="0"/>
        <v>0</v>
      </c>
      <c r="AG32" s="340"/>
      <c r="AH32" s="349">
        <f t="shared" si="5"/>
        <v>5100.03</v>
      </c>
      <c r="AI32" s="208"/>
      <c r="AJ32" s="209"/>
      <c r="AK32" s="350">
        <f>VLOOKUP(C32,[7]一线员工!$C$3:$BW$800,60,0)</f>
        <v>5100.03</v>
      </c>
      <c r="AL32" s="350">
        <f t="shared" si="1"/>
        <v>0</v>
      </c>
      <c r="AM32" s="182" t="s">
        <v>455</v>
      </c>
      <c r="AN32" s="182" t="s">
        <v>338</v>
      </c>
      <c r="AO32" s="351">
        <f t="shared" si="6"/>
        <v>443.72</v>
      </c>
      <c r="AP32" s="318" t="str">
        <f>VLOOKUP(C32,[4]一线员工!$C$3:$BW$900,68,0)</f>
        <v>430211196509183530</v>
      </c>
      <c r="AQ32" s="318">
        <f t="shared" si="7"/>
        <v>-8998799937024</v>
      </c>
      <c r="AR32" s="213" t="str">
        <f>_xlfn.XLOOKUP($C32,汇总!$C:$C,汇总!$C:$C)</f>
        <v>蒋正林</v>
      </c>
    </row>
    <row r="33" s="318" customFormat="1" ht="20" customHeight="1" spans="1:44">
      <c r="A33" s="208">
        <f t="shared" si="9"/>
        <v>29</v>
      </c>
      <c r="B33" s="208">
        <v>164</v>
      </c>
      <c r="C33" s="208" t="s">
        <v>112</v>
      </c>
      <c r="D33" s="208" t="s">
        <v>353</v>
      </c>
      <c r="E33" s="323">
        <v>41325</v>
      </c>
      <c r="F33" s="208" t="s">
        <v>450</v>
      </c>
      <c r="G33" s="323">
        <v>45778</v>
      </c>
      <c r="H33" s="324">
        <v>352</v>
      </c>
      <c r="I33" s="200">
        <v>252</v>
      </c>
      <c r="J33" s="324"/>
      <c r="K33" s="334"/>
      <c r="L33" s="340">
        <v>4860.2</v>
      </c>
      <c r="M33" s="335">
        <v>385.6</v>
      </c>
      <c r="N33" s="335">
        <v>96.4</v>
      </c>
      <c r="O33" s="335">
        <v>14.46</v>
      </c>
      <c r="P33" s="335">
        <v>15</v>
      </c>
      <c r="Q33" s="208">
        <v>241</v>
      </c>
      <c r="R33" s="208">
        <v>0</v>
      </c>
      <c r="S33" s="208">
        <v>0</v>
      </c>
      <c r="T33" s="208">
        <v>0</v>
      </c>
      <c r="U33" s="208">
        <v>0</v>
      </c>
      <c r="V33" s="208">
        <v>1500</v>
      </c>
      <c r="W33" s="341"/>
      <c r="X33" s="340">
        <f t="shared" si="3"/>
        <v>2607.74</v>
      </c>
      <c r="Y33" s="335">
        <v>0</v>
      </c>
      <c r="Z33" s="335"/>
      <c r="AA33" s="208"/>
      <c r="AB33" s="208">
        <f t="shared" si="4"/>
        <v>1500</v>
      </c>
      <c r="AC33" s="335">
        <v>0</v>
      </c>
      <c r="AD33" s="335"/>
      <c r="AE33" s="340"/>
      <c r="AF33" s="343">
        <f t="shared" si="0"/>
        <v>0</v>
      </c>
      <c r="AG33" s="340"/>
      <c r="AH33" s="349">
        <f t="shared" si="5"/>
        <v>4107.74</v>
      </c>
      <c r="AI33" s="208"/>
      <c r="AJ33" s="209"/>
      <c r="AK33" s="350">
        <f>VLOOKUP(C33,[7]一线员工!$C$3:$BW$800,60,0)</f>
        <v>4107.74</v>
      </c>
      <c r="AL33" s="350">
        <f t="shared" si="1"/>
        <v>0</v>
      </c>
      <c r="AM33" s="182" t="s">
        <v>456</v>
      </c>
      <c r="AN33" s="182" t="s">
        <v>338</v>
      </c>
      <c r="AO33" s="351">
        <f t="shared" si="6"/>
        <v>737.46</v>
      </c>
      <c r="AP33" s="318" t="str">
        <f>VLOOKUP(C33,[4]一线员工!$C$3:$BW$900,68,0)</f>
        <v>430221196508206879</v>
      </c>
      <c r="AQ33" s="318">
        <f t="shared" si="7"/>
        <v>2498076992</v>
      </c>
      <c r="AR33" s="213" t="str">
        <f>_xlfn.XLOOKUP($C33,汇总!$C:$C,汇总!$C:$C)</f>
        <v>刘孝其</v>
      </c>
    </row>
    <row r="34" s="318" customFormat="1" ht="20" customHeight="1" spans="1:44">
      <c r="A34" s="208">
        <f t="shared" si="9"/>
        <v>30</v>
      </c>
      <c r="B34" s="208">
        <v>301</v>
      </c>
      <c r="C34" s="208" t="s">
        <v>81</v>
      </c>
      <c r="D34" s="208" t="s">
        <v>350</v>
      </c>
      <c r="E34" s="323">
        <v>41701</v>
      </c>
      <c r="F34" s="208" t="s">
        <v>257</v>
      </c>
      <c r="G34" s="323">
        <v>45778</v>
      </c>
      <c r="H34" s="324">
        <v>540</v>
      </c>
      <c r="I34" s="200">
        <v>237</v>
      </c>
      <c r="J34" s="324"/>
      <c r="K34" s="334"/>
      <c r="L34" s="340">
        <v>6494.4</v>
      </c>
      <c r="M34" s="335">
        <v>344.64</v>
      </c>
      <c r="N34" s="335">
        <v>86.16</v>
      </c>
      <c r="O34" s="335">
        <v>12.92</v>
      </c>
      <c r="P34" s="335">
        <v>15</v>
      </c>
      <c r="Q34" s="208">
        <v>205</v>
      </c>
      <c r="R34" s="208"/>
      <c r="S34" s="208"/>
      <c r="T34" s="208"/>
      <c r="U34" s="208"/>
      <c r="V34" s="208"/>
      <c r="W34" s="341"/>
      <c r="X34" s="340">
        <f t="shared" si="3"/>
        <v>5830.68</v>
      </c>
      <c r="Y34" s="335">
        <v>25.37</v>
      </c>
      <c r="Z34" s="335"/>
      <c r="AA34" s="208"/>
      <c r="AB34" s="208">
        <f t="shared" si="4"/>
        <v>0</v>
      </c>
      <c r="AC34" s="335">
        <v>0</v>
      </c>
      <c r="AD34" s="335"/>
      <c r="AE34" s="340"/>
      <c r="AF34" s="343">
        <f t="shared" si="0"/>
        <v>0</v>
      </c>
      <c r="AG34" s="340"/>
      <c r="AH34" s="349">
        <f t="shared" si="5"/>
        <v>5805.31</v>
      </c>
      <c r="AI34" s="208"/>
      <c r="AJ34" s="209"/>
      <c r="AK34" s="350">
        <f>VLOOKUP(C34,[7]一线员工!$C$3:$BW$800,60,0)</f>
        <v>5805.31</v>
      </c>
      <c r="AL34" s="350">
        <f t="shared" si="1"/>
        <v>0</v>
      </c>
      <c r="AM34" s="182" t="s">
        <v>457</v>
      </c>
      <c r="AN34" s="182" t="s">
        <v>423</v>
      </c>
      <c r="AO34" s="351">
        <f t="shared" si="6"/>
        <v>648.72</v>
      </c>
      <c r="AP34" s="318" t="str">
        <f>VLOOKUP(C34,[4]一线员工!$C$3:$BW$900,68,0)</f>
        <v>430281198712019195</v>
      </c>
      <c r="AQ34" s="318">
        <f t="shared" si="7"/>
        <v>-57000110857088</v>
      </c>
      <c r="AR34" s="213" t="str">
        <f>_xlfn.XLOOKUP($C34,汇总!$C:$C,汇总!$C:$C)</f>
        <v>彭健</v>
      </c>
    </row>
    <row r="35" s="318" customFormat="1" ht="20" customHeight="1" spans="1:44">
      <c r="A35" s="208">
        <f t="shared" si="9"/>
        <v>31</v>
      </c>
      <c r="B35" s="208">
        <v>64</v>
      </c>
      <c r="C35" s="208" t="s">
        <v>55</v>
      </c>
      <c r="D35" s="208" t="s">
        <v>350</v>
      </c>
      <c r="E35" s="323">
        <v>41573</v>
      </c>
      <c r="F35" s="208" t="s">
        <v>458</v>
      </c>
      <c r="G35" s="323">
        <v>45778</v>
      </c>
      <c r="H35" s="324">
        <v>264</v>
      </c>
      <c r="I35" s="200">
        <v>273</v>
      </c>
      <c r="J35" s="324"/>
      <c r="K35" s="334"/>
      <c r="L35" s="340">
        <v>4425.7</v>
      </c>
      <c r="M35" s="335">
        <v>361.6</v>
      </c>
      <c r="N35" s="335">
        <v>90.4</v>
      </c>
      <c r="O35" s="335">
        <v>13.56</v>
      </c>
      <c r="P35" s="335">
        <v>15</v>
      </c>
      <c r="Q35" s="208">
        <v>226</v>
      </c>
      <c r="R35" s="208"/>
      <c r="S35" s="208"/>
      <c r="T35" s="208"/>
      <c r="U35" s="208"/>
      <c r="V35" s="208"/>
      <c r="W35" s="341"/>
      <c r="X35" s="340">
        <f t="shared" si="3"/>
        <v>3719.14</v>
      </c>
      <c r="Y35" s="335">
        <v>0</v>
      </c>
      <c r="Z35" s="335"/>
      <c r="AA35" s="208"/>
      <c r="AB35" s="208">
        <f t="shared" si="4"/>
        <v>0</v>
      </c>
      <c r="AC35" s="335">
        <v>0</v>
      </c>
      <c r="AD35" s="335"/>
      <c r="AE35" s="340"/>
      <c r="AF35" s="343">
        <f t="shared" si="0"/>
        <v>0</v>
      </c>
      <c r="AG35" s="340"/>
      <c r="AH35" s="349">
        <f t="shared" si="5"/>
        <v>3719.14</v>
      </c>
      <c r="AI35" s="208"/>
      <c r="AJ35" s="209"/>
      <c r="AK35" s="350">
        <f>VLOOKUP(C35,[7]一线员工!$C$3:$BW$800,60,0)</f>
        <v>3719.14</v>
      </c>
      <c r="AL35" s="350">
        <f t="shared" si="1"/>
        <v>0</v>
      </c>
      <c r="AM35" s="182" t="s">
        <v>459</v>
      </c>
      <c r="AN35" s="182" t="s">
        <v>338</v>
      </c>
      <c r="AO35" s="351">
        <f t="shared" si="6"/>
        <v>691.56</v>
      </c>
      <c r="AP35" s="318" t="str">
        <f>VLOOKUP(C35,[4]一线员工!$C$3:$BW$900,68,0)</f>
        <v>430203197207186036</v>
      </c>
      <c r="AQ35" s="318">
        <f t="shared" si="7"/>
        <v>1793950976</v>
      </c>
      <c r="AR35" s="213" t="str">
        <f>_xlfn.XLOOKUP($C35,汇总!$C:$C,汇总!$C:$C)</f>
        <v>贺王瑜</v>
      </c>
    </row>
    <row r="36" s="318" customFormat="1" ht="20" customHeight="1" spans="1:44">
      <c r="A36" s="208">
        <f t="shared" ref="A36:A45" si="10">ROW()-4</f>
        <v>32</v>
      </c>
      <c r="B36" s="208">
        <v>219</v>
      </c>
      <c r="C36" s="208" t="s">
        <v>100</v>
      </c>
      <c r="D36" s="208" t="s">
        <v>353</v>
      </c>
      <c r="E36" s="323">
        <v>41612</v>
      </c>
      <c r="F36" s="208" t="s">
        <v>460</v>
      </c>
      <c r="G36" s="323">
        <v>45778</v>
      </c>
      <c r="H36" s="324">
        <v>288</v>
      </c>
      <c r="I36" s="200">
        <v>288</v>
      </c>
      <c r="J36" s="324"/>
      <c r="K36" s="334"/>
      <c r="L36" s="340">
        <v>3503.49</v>
      </c>
      <c r="M36" s="335">
        <v>446.4</v>
      </c>
      <c r="N36" s="335">
        <v>111.6</v>
      </c>
      <c r="O36" s="335">
        <v>16.74</v>
      </c>
      <c r="P36" s="335">
        <v>15</v>
      </c>
      <c r="Q36" s="208">
        <v>279</v>
      </c>
      <c r="R36" s="208"/>
      <c r="S36" s="208"/>
      <c r="T36" s="208"/>
      <c r="U36" s="208"/>
      <c r="V36" s="208"/>
      <c r="W36" s="341"/>
      <c r="X36" s="340">
        <f t="shared" si="3"/>
        <v>2634.75</v>
      </c>
      <c r="Y36" s="335">
        <v>0</v>
      </c>
      <c r="Z36" s="335"/>
      <c r="AA36" s="208"/>
      <c r="AB36" s="208">
        <f t="shared" si="4"/>
        <v>0</v>
      </c>
      <c r="AC36" s="335">
        <v>55.75</v>
      </c>
      <c r="AD36" s="335"/>
      <c r="AE36" s="340"/>
      <c r="AF36" s="343">
        <f t="shared" si="0"/>
        <v>0</v>
      </c>
      <c r="AG36" s="340"/>
      <c r="AH36" s="349">
        <f t="shared" si="5"/>
        <v>2579</v>
      </c>
      <c r="AI36" s="208"/>
      <c r="AJ36" s="209"/>
      <c r="AK36" s="350">
        <f>VLOOKUP(C36,[7]一线员工!$C$3:$BW$800,60,0)</f>
        <v>2579</v>
      </c>
      <c r="AL36" s="350">
        <f t="shared" si="1"/>
        <v>0</v>
      </c>
      <c r="AM36" s="182" t="s">
        <v>461</v>
      </c>
      <c r="AN36" s="182" t="s">
        <v>423</v>
      </c>
      <c r="AO36" s="351">
        <f t="shared" si="6"/>
        <v>853.74</v>
      </c>
      <c r="AP36" s="318" t="str">
        <f>VLOOKUP(C36,[4]一线员工!$C$3:$BW$900,68,0)</f>
        <v>430202197709246071</v>
      </c>
      <c r="AQ36" s="318">
        <f t="shared" si="7"/>
        <v>8998902864000</v>
      </c>
      <c r="AR36" s="213" t="str">
        <f>_xlfn.XLOOKUP($C36,汇总!$C:$C,汇总!$C:$C)</f>
        <v>罗亚南</v>
      </c>
    </row>
    <row r="37" s="318" customFormat="1" ht="20" customHeight="1" spans="1:44">
      <c r="A37" s="208">
        <f t="shared" si="10"/>
        <v>33</v>
      </c>
      <c r="B37" s="208">
        <v>709</v>
      </c>
      <c r="C37" s="208" t="s">
        <v>105</v>
      </c>
      <c r="D37" s="208" t="s">
        <v>353</v>
      </c>
      <c r="E37" s="323">
        <v>43595</v>
      </c>
      <c r="F37" s="208" t="s">
        <v>462</v>
      </c>
      <c r="G37" s="323">
        <v>45778</v>
      </c>
      <c r="H37" s="324">
        <v>284</v>
      </c>
      <c r="I37" s="200">
        <v>285</v>
      </c>
      <c r="J37" s="324"/>
      <c r="K37" s="334"/>
      <c r="L37" s="340">
        <v>4990.73</v>
      </c>
      <c r="M37" s="335">
        <v>348.8</v>
      </c>
      <c r="N37" s="335">
        <v>87.2</v>
      </c>
      <c r="O37" s="335">
        <v>13.08</v>
      </c>
      <c r="P37" s="335">
        <v>15</v>
      </c>
      <c r="Q37" s="208">
        <v>218</v>
      </c>
      <c r="R37" s="208"/>
      <c r="S37" s="208"/>
      <c r="T37" s="208"/>
      <c r="U37" s="208"/>
      <c r="V37" s="208"/>
      <c r="W37" s="341"/>
      <c r="X37" s="340">
        <f t="shared" si="3"/>
        <v>4308.65</v>
      </c>
      <c r="Y37" s="335">
        <v>0</v>
      </c>
      <c r="Z37" s="335"/>
      <c r="AA37" s="208"/>
      <c r="AB37" s="208">
        <f t="shared" si="4"/>
        <v>0</v>
      </c>
      <c r="AC37" s="335">
        <v>0</v>
      </c>
      <c r="AD37" s="335"/>
      <c r="AE37" s="340"/>
      <c r="AF37" s="343">
        <f t="shared" si="0"/>
        <v>0</v>
      </c>
      <c r="AG37" s="340"/>
      <c r="AH37" s="349">
        <f t="shared" si="5"/>
        <v>4308.65</v>
      </c>
      <c r="AI37" s="208"/>
      <c r="AJ37" s="209"/>
      <c r="AK37" s="350">
        <f>VLOOKUP(C37,[7]一线员工!$C$3:$BW$800,60,0)</f>
        <v>4308.65</v>
      </c>
      <c r="AL37" s="350">
        <f t="shared" si="1"/>
        <v>0</v>
      </c>
      <c r="AM37" s="182" t="s">
        <v>463</v>
      </c>
      <c r="AN37" s="182" t="s">
        <v>423</v>
      </c>
      <c r="AO37" s="351">
        <f t="shared" si="6"/>
        <v>667.08</v>
      </c>
      <c r="AP37" s="318" t="str">
        <f>VLOOKUP(C37,[4]一线员工!$C$3:$BW$900,68,0)</f>
        <v>430221199006283835</v>
      </c>
      <c r="AQ37" s="318">
        <f t="shared" si="7"/>
        <v>-595158016</v>
      </c>
      <c r="AR37" s="213" t="str">
        <f>_xlfn.XLOOKUP($C37,汇总!$C:$C,汇总!$C:$C)</f>
        <v>欧响亮</v>
      </c>
    </row>
    <row r="38" s="318" customFormat="1" ht="20" customHeight="1" spans="1:44">
      <c r="A38" s="208">
        <f t="shared" si="10"/>
        <v>34</v>
      </c>
      <c r="B38" s="208">
        <v>851</v>
      </c>
      <c r="C38" s="208" t="s">
        <v>101</v>
      </c>
      <c r="D38" s="208" t="s">
        <v>353</v>
      </c>
      <c r="E38" s="323">
        <v>43685</v>
      </c>
      <c r="F38" s="208" t="s">
        <v>462</v>
      </c>
      <c r="G38" s="323">
        <v>45778</v>
      </c>
      <c r="H38" s="324">
        <v>284</v>
      </c>
      <c r="I38" s="200">
        <v>267</v>
      </c>
      <c r="J38" s="324"/>
      <c r="K38" s="334"/>
      <c r="L38" s="340">
        <v>4684.92</v>
      </c>
      <c r="M38" s="335">
        <v>358.32</v>
      </c>
      <c r="N38" s="335">
        <v>89.58</v>
      </c>
      <c r="O38" s="335">
        <v>13.44</v>
      </c>
      <c r="P38" s="335">
        <v>15</v>
      </c>
      <c r="Q38" s="208"/>
      <c r="R38" s="208"/>
      <c r="S38" s="208"/>
      <c r="T38" s="208"/>
      <c r="U38" s="208"/>
      <c r="V38" s="208"/>
      <c r="W38" s="341"/>
      <c r="X38" s="340">
        <f t="shared" si="3"/>
        <v>4208.58</v>
      </c>
      <c r="Y38" s="335">
        <v>0</v>
      </c>
      <c r="Z38" s="335"/>
      <c r="AA38" s="208"/>
      <c r="AB38" s="208">
        <f t="shared" ref="AB38:AB68" si="11">SUM(R38:W38)</f>
        <v>0</v>
      </c>
      <c r="AC38" s="335">
        <v>0</v>
      </c>
      <c r="AD38" s="335"/>
      <c r="AE38" s="340"/>
      <c r="AF38" s="343">
        <f t="shared" si="0"/>
        <v>0</v>
      </c>
      <c r="AG38" s="340"/>
      <c r="AH38" s="349">
        <f t="shared" ref="AH38:AH68" si="12">X38-Y38-AA38-AC38-AD38-AE38-AF38-AG38+AB38-Z38</f>
        <v>4208.58</v>
      </c>
      <c r="AI38" s="208"/>
      <c r="AJ38" s="209"/>
      <c r="AK38" s="350">
        <f>VLOOKUP(C38,[7]一线员工!$C$3:$BW$800,60,0)</f>
        <v>4208.58</v>
      </c>
      <c r="AL38" s="350">
        <f t="shared" si="1"/>
        <v>0</v>
      </c>
      <c r="AM38" s="182" t="s">
        <v>464</v>
      </c>
      <c r="AN38" s="182" t="s">
        <v>338</v>
      </c>
      <c r="AO38" s="351">
        <f t="shared" ref="AO38:AO68" si="13">+M38+N38+O38+Q38</f>
        <v>461.34</v>
      </c>
      <c r="AP38" s="318" t="str">
        <f>VLOOKUP(C38,[4]一线员工!$C$3:$BW$900,68,0)</f>
        <v>430224198601162717</v>
      </c>
      <c r="AQ38" s="318">
        <f t="shared" ref="AQ38:AQ68" si="14">AM38-AP38</f>
        <v>696999499883008</v>
      </c>
      <c r="AR38" s="213" t="str">
        <f>_xlfn.XLOOKUP($C38,汇总!$C:$C,汇总!$C:$C)</f>
        <v>杨亮亮</v>
      </c>
    </row>
    <row r="39" s="318" customFormat="1" ht="20" customHeight="1" spans="1:44">
      <c r="A39" s="208">
        <f t="shared" si="10"/>
        <v>35</v>
      </c>
      <c r="B39" s="208">
        <v>230</v>
      </c>
      <c r="C39" s="208" t="s">
        <v>102</v>
      </c>
      <c r="D39" s="208" t="s">
        <v>353</v>
      </c>
      <c r="E39" s="323">
        <v>42107</v>
      </c>
      <c r="F39" s="208" t="s">
        <v>462</v>
      </c>
      <c r="G39" s="323">
        <v>45778</v>
      </c>
      <c r="H39" s="324">
        <v>280</v>
      </c>
      <c r="I39" s="200">
        <v>273</v>
      </c>
      <c r="J39" s="324"/>
      <c r="K39" s="334"/>
      <c r="L39" s="340">
        <v>4422.28</v>
      </c>
      <c r="M39" s="335">
        <v>364.8</v>
      </c>
      <c r="N39" s="335">
        <v>91.2</v>
      </c>
      <c r="O39" s="335">
        <v>13.68</v>
      </c>
      <c r="P39" s="335">
        <v>15</v>
      </c>
      <c r="Q39" s="208">
        <v>228</v>
      </c>
      <c r="R39" s="208"/>
      <c r="S39" s="208"/>
      <c r="T39" s="208"/>
      <c r="U39" s="208"/>
      <c r="V39" s="208"/>
      <c r="W39" s="341"/>
      <c r="X39" s="340">
        <f t="shared" si="3"/>
        <v>3709.6</v>
      </c>
      <c r="Y39" s="335">
        <v>0</v>
      </c>
      <c r="Z39" s="335"/>
      <c r="AA39" s="208"/>
      <c r="AB39" s="208">
        <f t="shared" si="11"/>
        <v>0</v>
      </c>
      <c r="AC39" s="335">
        <v>0</v>
      </c>
      <c r="AD39" s="335"/>
      <c r="AE39" s="340"/>
      <c r="AF39" s="343">
        <f t="shared" si="0"/>
        <v>0</v>
      </c>
      <c r="AG39" s="340"/>
      <c r="AH39" s="349">
        <f t="shared" si="12"/>
        <v>3709.6</v>
      </c>
      <c r="AI39" s="208"/>
      <c r="AJ39" s="209"/>
      <c r="AK39" s="350">
        <f>VLOOKUP(C39,[7]一线员工!$C$3:$BW$800,60,0)</f>
        <v>3709.6</v>
      </c>
      <c r="AL39" s="350">
        <f t="shared" si="1"/>
        <v>0</v>
      </c>
      <c r="AM39" s="182" t="s">
        <v>465</v>
      </c>
      <c r="AN39" s="182" t="s">
        <v>338</v>
      </c>
      <c r="AO39" s="351">
        <f t="shared" si="13"/>
        <v>697.68</v>
      </c>
      <c r="AP39" s="318" t="str">
        <f>VLOOKUP(C39,[4]一线员工!$C$3:$BW$900,68,0)</f>
        <v>430203199001137035</v>
      </c>
      <c r="AQ39" s="318" t="e">
        <f t="shared" si="14"/>
        <v>#VALUE!</v>
      </c>
      <c r="AR39" s="213" t="str">
        <f>_xlfn.XLOOKUP($C39,汇总!$C:$C,汇总!$C:$C)</f>
        <v>吴陈</v>
      </c>
    </row>
    <row r="40" s="318" customFormat="1" ht="20" customHeight="1" spans="1:44">
      <c r="A40" s="208">
        <f t="shared" si="10"/>
        <v>36</v>
      </c>
      <c r="B40" s="208">
        <v>223</v>
      </c>
      <c r="C40" s="208" t="s">
        <v>104</v>
      </c>
      <c r="D40" s="208" t="s">
        <v>353</v>
      </c>
      <c r="E40" s="323">
        <v>41332</v>
      </c>
      <c r="F40" s="208" t="s">
        <v>462</v>
      </c>
      <c r="G40" s="323">
        <v>45778</v>
      </c>
      <c r="H40" s="324">
        <v>272</v>
      </c>
      <c r="I40" s="200">
        <v>279</v>
      </c>
      <c r="J40" s="324"/>
      <c r="K40" s="334"/>
      <c r="L40" s="340">
        <v>4382.04</v>
      </c>
      <c r="M40" s="335">
        <v>0</v>
      </c>
      <c r="N40" s="335">
        <v>96.52</v>
      </c>
      <c r="O40" s="335">
        <v>0</v>
      </c>
      <c r="P40" s="335">
        <v>15</v>
      </c>
      <c r="Q40" s="208"/>
      <c r="R40" s="208"/>
      <c r="S40" s="208"/>
      <c r="T40" s="208"/>
      <c r="U40" s="208"/>
      <c r="V40" s="208"/>
      <c r="W40" s="341"/>
      <c r="X40" s="340">
        <f t="shared" si="3"/>
        <v>4270.52</v>
      </c>
      <c r="Y40" s="335">
        <v>0</v>
      </c>
      <c r="Z40" s="335"/>
      <c r="AA40" s="208"/>
      <c r="AB40" s="208">
        <f t="shared" si="11"/>
        <v>0</v>
      </c>
      <c r="AC40" s="335">
        <v>0</v>
      </c>
      <c r="AD40" s="335"/>
      <c r="AE40" s="340"/>
      <c r="AF40" s="343">
        <f t="shared" si="0"/>
        <v>0</v>
      </c>
      <c r="AG40" s="340"/>
      <c r="AH40" s="349">
        <f t="shared" si="12"/>
        <v>4270.52</v>
      </c>
      <c r="AI40" s="208"/>
      <c r="AJ40" s="209"/>
      <c r="AK40" s="350">
        <f>VLOOKUP(C40,[7]一线员工!$C$3:$BW$800,60,0)</f>
        <v>4270.52</v>
      </c>
      <c r="AL40" s="350">
        <f t="shared" si="1"/>
        <v>0</v>
      </c>
      <c r="AM40" s="182" t="s">
        <v>466</v>
      </c>
      <c r="AN40" s="182" t="s">
        <v>338</v>
      </c>
      <c r="AO40" s="351">
        <f t="shared" si="13"/>
        <v>96.52</v>
      </c>
      <c r="AP40" s="318" t="str">
        <f>VLOOKUP(C40,[4]一线员工!$C$3:$BW$900,68,0)</f>
        <v>430211196612110014</v>
      </c>
      <c r="AQ40" s="318">
        <f t="shared" si="14"/>
        <v>-6997309937088</v>
      </c>
      <c r="AR40" s="213" t="str">
        <f>_xlfn.XLOOKUP($C40,汇总!$C:$C,汇总!$C:$C)</f>
        <v>易任红</v>
      </c>
    </row>
    <row r="41" s="318" customFormat="1" ht="20" customHeight="1" spans="1:44">
      <c r="A41" s="208">
        <f t="shared" si="10"/>
        <v>37</v>
      </c>
      <c r="B41" s="208">
        <v>937</v>
      </c>
      <c r="C41" s="208" t="s">
        <v>106</v>
      </c>
      <c r="D41" s="208" t="s">
        <v>353</v>
      </c>
      <c r="E41" s="323">
        <v>44306</v>
      </c>
      <c r="F41" s="208" t="s">
        <v>462</v>
      </c>
      <c r="G41" s="323">
        <v>45778</v>
      </c>
      <c r="H41" s="324">
        <v>276</v>
      </c>
      <c r="I41" s="200">
        <v>282</v>
      </c>
      <c r="J41" s="324"/>
      <c r="K41" s="334"/>
      <c r="L41" s="340">
        <v>5616.16</v>
      </c>
      <c r="M41" s="335">
        <v>344.88</v>
      </c>
      <c r="N41" s="335">
        <v>86.22</v>
      </c>
      <c r="O41" s="335">
        <v>12.93</v>
      </c>
      <c r="P41" s="335">
        <v>15</v>
      </c>
      <c r="Q41" s="208"/>
      <c r="R41" s="208"/>
      <c r="S41" s="208"/>
      <c r="T41" s="208"/>
      <c r="U41" s="208"/>
      <c r="V41" s="208"/>
      <c r="W41" s="341"/>
      <c r="X41" s="340">
        <f t="shared" si="3"/>
        <v>5157.13</v>
      </c>
      <c r="Y41" s="335">
        <v>1.53</v>
      </c>
      <c r="Z41" s="335"/>
      <c r="AA41" s="208"/>
      <c r="AB41" s="208">
        <f t="shared" si="11"/>
        <v>0</v>
      </c>
      <c r="AC41" s="335">
        <v>55.75</v>
      </c>
      <c r="AD41" s="335"/>
      <c r="AE41" s="340"/>
      <c r="AF41" s="343">
        <f t="shared" si="0"/>
        <v>0</v>
      </c>
      <c r="AG41" s="340"/>
      <c r="AH41" s="349">
        <f t="shared" si="12"/>
        <v>5099.85</v>
      </c>
      <c r="AI41" s="208"/>
      <c r="AJ41" s="209"/>
      <c r="AK41" s="350">
        <f>VLOOKUP(C41,[7]一线员工!$C$3:$BW$800,60,0)</f>
        <v>5099.85</v>
      </c>
      <c r="AL41" s="350">
        <f t="shared" si="1"/>
        <v>0</v>
      </c>
      <c r="AM41" s="182" t="s">
        <v>467</v>
      </c>
      <c r="AN41" s="182" t="s">
        <v>338</v>
      </c>
      <c r="AO41" s="351">
        <f t="shared" si="13"/>
        <v>444.03</v>
      </c>
      <c r="AP41" s="318" t="str">
        <f>VLOOKUP(C41,[4]一线员工!$C$3:$BW$900,68,0)</f>
        <v>430221198411125318</v>
      </c>
      <c r="AQ41" s="318">
        <f t="shared" si="14"/>
        <v>1999299155968</v>
      </c>
      <c r="AR41" s="213" t="str">
        <f>_xlfn.XLOOKUP($C41,汇总!$C:$C,汇总!$C:$C)</f>
        <v>刘明</v>
      </c>
    </row>
    <row r="42" s="318" customFormat="1" ht="20" customHeight="1" spans="1:44">
      <c r="A42" s="208">
        <f t="shared" si="10"/>
        <v>38</v>
      </c>
      <c r="B42" s="208">
        <v>311</v>
      </c>
      <c r="C42" s="208" t="s">
        <v>108</v>
      </c>
      <c r="D42" s="208" t="s">
        <v>353</v>
      </c>
      <c r="E42" s="323">
        <v>42554</v>
      </c>
      <c r="F42" s="208" t="s">
        <v>462</v>
      </c>
      <c r="G42" s="323">
        <v>45778</v>
      </c>
      <c r="H42" s="324">
        <v>280</v>
      </c>
      <c r="I42" s="200">
        <v>276</v>
      </c>
      <c r="J42" s="324"/>
      <c r="K42" s="334"/>
      <c r="L42" s="340">
        <v>4415.28</v>
      </c>
      <c r="M42" s="335">
        <v>355.2</v>
      </c>
      <c r="N42" s="335">
        <v>88.8</v>
      </c>
      <c r="O42" s="335">
        <v>13.32</v>
      </c>
      <c r="P42" s="335">
        <v>15</v>
      </c>
      <c r="Q42" s="208">
        <v>222</v>
      </c>
      <c r="R42" s="208"/>
      <c r="S42" s="208"/>
      <c r="T42" s="208"/>
      <c r="U42" s="208"/>
      <c r="V42" s="208"/>
      <c r="W42" s="341"/>
      <c r="X42" s="340">
        <f t="shared" si="3"/>
        <v>3720.96</v>
      </c>
      <c r="Y42" s="335">
        <v>0</v>
      </c>
      <c r="Z42" s="335"/>
      <c r="AA42" s="208"/>
      <c r="AB42" s="208">
        <f t="shared" si="11"/>
        <v>0</v>
      </c>
      <c r="AC42" s="335">
        <v>0</v>
      </c>
      <c r="AD42" s="335"/>
      <c r="AE42" s="340"/>
      <c r="AF42" s="343">
        <f t="shared" si="0"/>
        <v>0</v>
      </c>
      <c r="AG42" s="340"/>
      <c r="AH42" s="349">
        <f t="shared" si="12"/>
        <v>3720.96</v>
      </c>
      <c r="AI42" s="208"/>
      <c r="AJ42" s="209"/>
      <c r="AK42" s="350">
        <f>VLOOKUP(C42,[7]一线员工!$C$3:$BW$800,60,0)</f>
        <v>3720.96</v>
      </c>
      <c r="AL42" s="350">
        <f t="shared" si="1"/>
        <v>0</v>
      </c>
      <c r="AM42" s="182" t="s">
        <v>468</v>
      </c>
      <c r="AN42" s="182" t="s">
        <v>423</v>
      </c>
      <c r="AO42" s="351">
        <f t="shared" si="13"/>
        <v>679.32</v>
      </c>
      <c r="AP42" s="318" t="str">
        <f>VLOOKUP(C42,[4]一线员工!$C$3:$BW$900,68,0)</f>
        <v>430921198101045118</v>
      </c>
      <c r="AQ42" s="318">
        <f t="shared" si="14"/>
        <v>1399998406058050</v>
      </c>
      <c r="AR42" s="213" t="str">
        <f>_xlfn.XLOOKUP($C42,汇总!$C:$C,汇总!$C:$C)</f>
        <v>刘文强</v>
      </c>
    </row>
    <row r="43" s="318" customFormat="1" ht="20" customHeight="1" spans="1:44">
      <c r="A43" s="208">
        <f t="shared" si="10"/>
        <v>39</v>
      </c>
      <c r="B43" s="208">
        <v>563</v>
      </c>
      <c r="C43" s="208" t="s">
        <v>109</v>
      </c>
      <c r="D43" s="208" t="s">
        <v>353</v>
      </c>
      <c r="E43" s="323">
        <v>42783</v>
      </c>
      <c r="F43" s="208" t="s">
        <v>462</v>
      </c>
      <c r="G43" s="323">
        <v>45778</v>
      </c>
      <c r="H43" s="324">
        <v>272</v>
      </c>
      <c r="I43" s="200">
        <v>270</v>
      </c>
      <c r="J43" s="324"/>
      <c r="K43" s="334"/>
      <c r="L43" s="340">
        <v>4459.59</v>
      </c>
      <c r="M43" s="335">
        <v>355.2</v>
      </c>
      <c r="N43" s="335">
        <v>88.8</v>
      </c>
      <c r="O43" s="335">
        <v>13.32</v>
      </c>
      <c r="P43" s="335">
        <v>15</v>
      </c>
      <c r="Q43" s="208">
        <v>222</v>
      </c>
      <c r="R43" s="208"/>
      <c r="S43" s="208"/>
      <c r="T43" s="208"/>
      <c r="U43" s="208"/>
      <c r="V43" s="208"/>
      <c r="W43" s="341"/>
      <c r="X43" s="340">
        <f t="shared" si="3"/>
        <v>3765.27</v>
      </c>
      <c r="Y43" s="335">
        <v>0</v>
      </c>
      <c r="Z43" s="335"/>
      <c r="AA43" s="208"/>
      <c r="AB43" s="208">
        <f t="shared" si="11"/>
        <v>0</v>
      </c>
      <c r="AC43" s="335">
        <v>0</v>
      </c>
      <c r="AD43" s="335"/>
      <c r="AE43" s="340"/>
      <c r="AF43" s="343">
        <f t="shared" si="0"/>
        <v>0</v>
      </c>
      <c r="AG43" s="340"/>
      <c r="AH43" s="349">
        <f t="shared" si="12"/>
        <v>3765.27</v>
      </c>
      <c r="AI43" s="208"/>
      <c r="AJ43" s="209"/>
      <c r="AK43" s="350">
        <f>VLOOKUP(C43,[7]一线员工!$C$3:$BW$800,60,0)</f>
        <v>3765.27</v>
      </c>
      <c r="AL43" s="350">
        <f t="shared" si="1"/>
        <v>0</v>
      </c>
      <c r="AM43" s="182" t="s">
        <v>469</v>
      </c>
      <c r="AN43" s="182" t="s">
        <v>423</v>
      </c>
      <c r="AO43" s="351">
        <f t="shared" si="13"/>
        <v>679.32</v>
      </c>
      <c r="AP43" s="318" t="str">
        <f>VLOOKUP(C43,[4]一线员工!$C$3:$BW$900,68,0)</f>
        <v>43028119810403683X</v>
      </c>
      <c r="AQ43" s="318" t="e">
        <f t="shared" si="14"/>
        <v>#VALUE!</v>
      </c>
      <c r="AR43" s="213" t="str">
        <f>_xlfn.XLOOKUP($C43,汇总!$C:$C,汇总!$C:$C)</f>
        <v>刘谦</v>
      </c>
    </row>
    <row r="44" s="318" customFormat="1" ht="20" customHeight="1" spans="1:44">
      <c r="A44" s="208">
        <f t="shared" si="10"/>
        <v>40</v>
      </c>
      <c r="B44" s="208">
        <v>125</v>
      </c>
      <c r="C44" s="208" t="s">
        <v>110</v>
      </c>
      <c r="D44" s="208" t="s">
        <v>353</v>
      </c>
      <c r="E44" s="323">
        <v>41881</v>
      </c>
      <c r="F44" s="208" t="s">
        <v>462</v>
      </c>
      <c r="G44" s="323">
        <v>45778</v>
      </c>
      <c r="H44" s="324">
        <v>252</v>
      </c>
      <c r="I44" s="200">
        <v>267</v>
      </c>
      <c r="J44" s="324"/>
      <c r="K44" s="334"/>
      <c r="L44" s="340">
        <v>4268.44</v>
      </c>
      <c r="M44" s="335">
        <v>356.8</v>
      </c>
      <c r="N44" s="335">
        <v>89.2</v>
      </c>
      <c r="O44" s="335">
        <v>13.38</v>
      </c>
      <c r="P44" s="335">
        <v>15</v>
      </c>
      <c r="Q44" s="208">
        <v>223</v>
      </c>
      <c r="R44" s="208"/>
      <c r="S44" s="208"/>
      <c r="T44" s="208"/>
      <c r="U44" s="208"/>
      <c r="V44" s="208"/>
      <c r="W44" s="341"/>
      <c r="X44" s="340">
        <f t="shared" si="3"/>
        <v>3571.06</v>
      </c>
      <c r="Y44" s="335">
        <v>0</v>
      </c>
      <c r="Z44" s="335"/>
      <c r="AA44" s="208"/>
      <c r="AB44" s="208">
        <f t="shared" si="11"/>
        <v>0</v>
      </c>
      <c r="AC44" s="335">
        <v>0</v>
      </c>
      <c r="AD44" s="335"/>
      <c r="AE44" s="340"/>
      <c r="AF44" s="343">
        <f t="shared" si="0"/>
        <v>0</v>
      </c>
      <c r="AG44" s="340"/>
      <c r="AH44" s="349">
        <f t="shared" si="12"/>
        <v>3571.06</v>
      </c>
      <c r="AI44" s="208"/>
      <c r="AJ44" s="209"/>
      <c r="AK44" s="350">
        <f>VLOOKUP(C44,[7]一线员工!$C$3:$BW$800,60,0)</f>
        <v>3571.06</v>
      </c>
      <c r="AL44" s="350">
        <f t="shared" si="1"/>
        <v>0</v>
      </c>
      <c r="AM44" s="182" t="s">
        <v>470</v>
      </c>
      <c r="AN44" s="182" t="s">
        <v>338</v>
      </c>
      <c r="AO44" s="351">
        <f t="shared" si="13"/>
        <v>682.38</v>
      </c>
      <c r="AP44" s="318" t="str">
        <f>VLOOKUP(C44,[4]一线员工!$C$3:$BW$900,68,0)</f>
        <v>430204199302173239</v>
      </c>
      <c r="AQ44" s="318">
        <f t="shared" si="14"/>
        <v>14998104914112</v>
      </c>
      <c r="AR44" s="213" t="str">
        <f>_xlfn.XLOOKUP($C44,汇总!$C:$C,汇总!$C:$C)</f>
        <v>邓日顺</v>
      </c>
    </row>
    <row r="45" s="318" customFormat="1" ht="20" customHeight="1" spans="1:44">
      <c r="A45" s="208">
        <f t="shared" si="10"/>
        <v>41</v>
      </c>
      <c r="B45" s="208">
        <v>241</v>
      </c>
      <c r="C45" s="208" t="s">
        <v>111</v>
      </c>
      <c r="D45" s="208" t="s">
        <v>353</v>
      </c>
      <c r="E45" s="323">
        <v>41718</v>
      </c>
      <c r="F45" s="208" t="s">
        <v>462</v>
      </c>
      <c r="G45" s="323">
        <v>45778</v>
      </c>
      <c r="H45" s="324">
        <v>280</v>
      </c>
      <c r="I45" s="200">
        <v>264</v>
      </c>
      <c r="J45" s="324"/>
      <c r="K45" s="334"/>
      <c r="L45" s="340">
        <v>4471.32</v>
      </c>
      <c r="M45" s="335">
        <v>363.2</v>
      </c>
      <c r="N45" s="335">
        <v>90.8</v>
      </c>
      <c r="O45" s="335">
        <v>13.62</v>
      </c>
      <c r="P45" s="335">
        <v>15</v>
      </c>
      <c r="Q45" s="208">
        <v>227</v>
      </c>
      <c r="R45" s="208"/>
      <c r="S45" s="208"/>
      <c r="T45" s="208"/>
      <c r="U45" s="208"/>
      <c r="V45" s="208"/>
      <c r="W45" s="341"/>
      <c r="X45" s="340">
        <f t="shared" si="3"/>
        <v>3761.7</v>
      </c>
      <c r="Y45" s="335">
        <v>0</v>
      </c>
      <c r="Z45" s="335"/>
      <c r="AA45" s="208"/>
      <c r="AB45" s="208">
        <f t="shared" si="11"/>
        <v>0</v>
      </c>
      <c r="AC45" s="335">
        <v>0</v>
      </c>
      <c r="AD45" s="335"/>
      <c r="AE45" s="340"/>
      <c r="AF45" s="343">
        <f t="shared" si="0"/>
        <v>0</v>
      </c>
      <c r="AG45" s="340"/>
      <c r="AH45" s="349">
        <f t="shared" si="12"/>
        <v>3761.7</v>
      </c>
      <c r="AI45" s="208"/>
      <c r="AJ45" s="209"/>
      <c r="AK45" s="350">
        <f>VLOOKUP(C45,[7]一线员工!$C$3:$BW$800,60,0)</f>
        <v>3761.7</v>
      </c>
      <c r="AL45" s="350">
        <f t="shared" si="1"/>
        <v>0</v>
      </c>
      <c r="AM45" s="182" t="s">
        <v>471</v>
      </c>
      <c r="AN45" s="182" t="s">
        <v>423</v>
      </c>
      <c r="AO45" s="351">
        <f t="shared" si="13"/>
        <v>694.62</v>
      </c>
      <c r="AP45" s="318" t="str">
        <f>VLOOKUP(C45,[4]一线员工!$C$3:$BW$900,68,0)</f>
        <v>430223197710281810</v>
      </c>
      <c r="AQ45" s="318">
        <f t="shared" si="14"/>
        <v>2000693971072</v>
      </c>
      <c r="AR45" s="213" t="str">
        <f>_xlfn.XLOOKUP($C45,汇总!$C:$C,汇总!$C:$C)</f>
        <v>李亦斌</v>
      </c>
    </row>
    <row r="46" s="318" customFormat="1" ht="20" customHeight="1" spans="1:44">
      <c r="A46" s="208">
        <f t="shared" ref="A46:A55" si="15">ROW()-4</f>
        <v>42</v>
      </c>
      <c r="B46" s="208">
        <v>1039</v>
      </c>
      <c r="C46" s="208" t="s">
        <v>114</v>
      </c>
      <c r="D46" s="208" t="s">
        <v>353</v>
      </c>
      <c r="E46" s="323">
        <v>44753</v>
      </c>
      <c r="F46" s="208" t="s">
        <v>462</v>
      </c>
      <c r="G46" s="323">
        <v>45778</v>
      </c>
      <c r="H46" s="324">
        <v>252</v>
      </c>
      <c r="I46" s="200">
        <v>249</v>
      </c>
      <c r="J46" s="324"/>
      <c r="K46" s="334"/>
      <c r="L46" s="340">
        <v>4090.5</v>
      </c>
      <c r="M46" s="335">
        <v>344.64</v>
      </c>
      <c r="N46" s="335">
        <v>86.16</v>
      </c>
      <c r="O46" s="335">
        <v>12.92</v>
      </c>
      <c r="P46" s="335">
        <v>15</v>
      </c>
      <c r="Q46" s="208"/>
      <c r="R46" s="208"/>
      <c r="S46" s="208"/>
      <c r="T46" s="208"/>
      <c r="U46" s="208"/>
      <c r="V46" s="208"/>
      <c r="W46" s="341"/>
      <c r="X46" s="340">
        <f t="shared" si="3"/>
        <v>3631.78</v>
      </c>
      <c r="Y46" s="335">
        <v>0</v>
      </c>
      <c r="Z46" s="335"/>
      <c r="AA46" s="208"/>
      <c r="AB46" s="208">
        <f t="shared" si="11"/>
        <v>0</v>
      </c>
      <c r="AC46" s="335">
        <v>55.75</v>
      </c>
      <c r="AD46" s="335"/>
      <c r="AE46" s="340"/>
      <c r="AF46" s="343">
        <f t="shared" si="0"/>
        <v>0</v>
      </c>
      <c r="AG46" s="340"/>
      <c r="AH46" s="349">
        <f t="shared" si="12"/>
        <v>3576.03</v>
      </c>
      <c r="AI46" s="208"/>
      <c r="AJ46" s="209"/>
      <c r="AK46" s="350">
        <f>VLOOKUP(C46,[7]一线员工!$C$3:$BW$800,60,0)</f>
        <v>3576.03</v>
      </c>
      <c r="AL46" s="350">
        <f t="shared" si="1"/>
        <v>0</v>
      </c>
      <c r="AM46" s="182" t="s">
        <v>472</v>
      </c>
      <c r="AN46" s="182" t="s">
        <v>338</v>
      </c>
      <c r="AO46" s="351">
        <f t="shared" si="13"/>
        <v>443.72</v>
      </c>
      <c r="AP46" s="318" t="str">
        <f>VLOOKUP(C46,[4]一线员工!$C$3:$BW$900,68,0)</f>
        <v>432321196507103234</v>
      </c>
      <c r="AQ46" s="318">
        <f t="shared" si="14"/>
        <v>-2099998401887040</v>
      </c>
      <c r="AR46" s="213" t="str">
        <f>_xlfn.XLOOKUP($C46,汇总!$C:$C,汇总!$C:$C)</f>
        <v>曹卫清</v>
      </c>
    </row>
    <row r="47" s="318" customFormat="1" ht="20" customHeight="1" spans="1:44">
      <c r="A47" s="208">
        <f t="shared" si="15"/>
        <v>43</v>
      </c>
      <c r="B47" s="208">
        <v>1105</v>
      </c>
      <c r="C47" s="208" t="s">
        <v>115</v>
      </c>
      <c r="D47" s="208" t="s">
        <v>353</v>
      </c>
      <c r="E47" s="323">
        <v>44788</v>
      </c>
      <c r="F47" s="208" t="s">
        <v>462</v>
      </c>
      <c r="G47" s="323">
        <v>45778</v>
      </c>
      <c r="H47" s="324">
        <v>284</v>
      </c>
      <c r="I47" s="200">
        <v>264</v>
      </c>
      <c r="J47" s="324"/>
      <c r="K47" s="334"/>
      <c r="L47" s="340">
        <v>4910.72</v>
      </c>
      <c r="M47" s="335">
        <v>344.64</v>
      </c>
      <c r="N47" s="335">
        <v>86.16</v>
      </c>
      <c r="O47" s="335">
        <v>12.92</v>
      </c>
      <c r="P47" s="335">
        <v>15</v>
      </c>
      <c r="Q47" s="208"/>
      <c r="R47" s="208"/>
      <c r="S47" s="208"/>
      <c r="T47" s="208"/>
      <c r="U47" s="208"/>
      <c r="V47" s="208"/>
      <c r="W47" s="341"/>
      <c r="X47" s="340">
        <f t="shared" si="3"/>
        <v>4452</v>
      </c>
      <c r="Y47" s="335">
        <v>0</v>
      </c>
      <c r="Z47" s="335"/>
      <c r="AA47" s="208"/>
      <c r="AB47" s="208">
        <f t="shared" si="11"/>
        <v>0</v>
      </c>
      <c r="AC47" s="335">
        <v>0</v>
      </c>
      <c r="AD47" s="335"/>
      <c r="AE47" s="340"/>
      <c r="AF47" s="343">
        <f t="shared" si="0"/>
        <v>0</v>
      </c>
      <c r="AG47" s="340"/>
      <c r="AH47" s="349">
        <f t="shared" si="12"/>
        <v>4452</v>
      </c>
      <c r="AI47" s="208"/>
      <c r="AJ47" s="209"/>
      <c r="AK47" s="350">
        <f>VLOOKUP(C47,[7]一线员工!$C$3:$BW$800,60,0)</f>
        <v>4452</v>
      </c>
      <c r="AL47" s="350">
        <f t="shared" si="1"/>
        <v>0</v>
      </c>
      <c r="AM47" s="182" t="s">
        <v>473</v>
      </c>
      <c r="AN47" s="182" t="s">
        <v>423</v>
      </c>
      <c r="AO47" s="351">
        <f t="shared" si="13"/>
        <v>443.72</v>
      </c>
      <c r="AP47" s="318" t="str">
        <f>VLOOKUP(C47,[4]一线员工!$C$3:$BW$900,68,0)</f>
        <v>430204200005271014</v>
      </c>
      <c r="AQ47" s="318">
        <f t="shared" si="14"/>
        <v>16998904873920</v>
      </c>
      <c r="AR47" s="213" t="str">
        <f>_xlfn.XLOOKUP($C47,汇总!$C:$C,汇总!$C:$C)</f>
        <v>李知洋</v>
      </c>
    </row>
    <row r="48" s="318" customFormat="1" ht="20" customHeight="1" spans="1:44">
      <c r="A48" s="208">
        <f t="shared" si="15"/>
        <v>44</v>
      </c>
      <c r="B48" s="208">
        <v>127</v>
      </c>
      <c r="C48" s="208" t="s">
        <v>107</v>
      </c>
      <c r="D48" s="208" t="s">
        <v>353</v>
      </c>
      <c r="E48" s="323">
        <v>41518</v>
      </c>
      <c r="F48" s="208" t="s">
        <v>462</v>
      </c>
      <c r="G48" s="323">
        <v>45778</v>
      </c>
      <c r="H48" s="324">
        <v>264</v>
      </c>
      <c r="I48" s="200">
        <v>246</v>
      </c>
      <c r="J48" s="324"/>
      <c r="K48" s="334"/>
      <c r="L48" s="340">
        <v>4408.15</v>
      </c>
      <c r="M48" s="335">
        <v>380.8</v>
      </c>
      <c r="N48" s="335">
        <v>95.2</v>
      </c>
      <c r="O48" s="335">
        <v>14.28</v>
      </c>
      <c r="P48" s="335">
        <v>15</v>
      </c>
      <c r="Q48" s="208">
        <v>238</v>
      </c>
      <c r="R48" s="208"/>
      <c r="S48" s="208"/>
      <c r="T48" s="208"/>
      <c r="U48" s="208"/>
      <c r="V48" s="208"/>
      <c r="W48" s="341"/>
      <c r="X48" s="340">
        <f t="shared" si="3"/>
        <v>3664.87</v>
      </c>
      <c r="Y48" s="335">
        <v>0</v>
      </c>
      <c r="Z48" s="335"/>
      <c r="AA48" s="208"/>
      <c r="AB48" s="208">
        <f t="shared" si="11"/>
        <v>0</v>
      </c>
      <c r="AC48" s="335">
        <v>0</v>
      </c>
      <c r="AD48" s="335"/>
      <c r="AE48" s="340"/>
      <c r="AF48" s="343">
        <f t="shared" si="0"/>
        <v>0</v>
      </c>
      <c r="AG48" s="340"/>
      <c r="AH48" s="349">
        <f t="shared" si="12"/>
        <v>3664.87</v>
      </c>
      <c r="AI48" s="208"/>
      <c r="AJ48" s="209"/>
      <c r="AK48" s="350">
        <f>VLOOKUP(C48,[7]一线员工!$C$3:$BW$800,60,0)</f>
        <v>3664.87</v>
      </c>
      <c r="AL48" s="350">
        <f t="shared" si="1"/>
        <v>0</v>
      </c>
      <c r="AM48" s="182" t="s">
        <v>474</v>
      </c>
      <c r="AN48" s="182" t="s">
        <v>338</v>
      </c>
      <c r="AO48" s="351">
        <f t="shared" si="13"/>
        <v>728.28</v>
      </c>
      <c r="AP48" s="318" t="str">
        <f>VLOOKUP(C48,[4]一线员工!$C$3:$BW$900,68,0)</f>
        <v>430219197407087017</v>
      </c>
      <c r="AQ48" s="318">
        <f t="shared" si="14"/>
        <v>2283001002070980</v>
      </c>
      <c r="AR48" s="213" t="str">
        <f>_xlfn.XLOOKUP($C48,汇总!$C:$C,汇总!$C:$C)</f>
        <v>胡荣华</v>
      </c>
    </row>
    <row r="49" s="318" customFormat="1" ht="20" customHeight="1" spans="1:44">
      <c r="A49" s="208">
        <f t="shared" si="15"/>
        <v>45</v>
      </c>
      <c r="B49" s="208">
        <v>1279</v>
      </c>
      <c r="C49" s="208" t="s">
        <v>135</v>
      </c>
      <c r="D49" s="208" t="s">
        <v>353</v>
      </c>
      <c r="E49" s="323">
        <v>45116</v>
      </c>
      <c r="F49" s="208" t="s">
        <v>462</v>
      </c>
      <c r="G49" s="323">
        <v>45778</v>
      </c>
      <c r="H49" s="324">
        <v>284</v>
      </c>
      <c r="I49" s="200">
        <v>270</v>
      </c>
      <c r="J49" s="324"/>
      <c r="K49" s="334"/>
      <c r="L49" s="340">
        <v>4394.94</v>
      </c>
      <c r="M49" s="335">
        <v>344.64</v>
      </c>
      <c r="N49" s="335">
        <v>86.16</v>
      </c>
      <c r="O49" s="335">
        <v>12.924</v>
      </c>
      <c r="P49" s="335">
        <v>15</v>
      </c>
      <c r="Q49" s="208"/>
      <c r="R49" s="208"/>
      <c r="S49" s="208"/>
      <c r="T49" s="208"/>
      <c r="U49" s="208"/>
      <c r="V49" s="208"/>
      <c r="W49" s="341"/>
      <c r="X49" s="340">
        <f t="shared" si="3"/>
        <v>3936.216</v>
      </c>
      <c r="Y49" s="335">
        <v>0</v>
      </c>
      <c r="Z49" s="335"/>
      <c r="AA49" s="208"/>
      <c r="AB49" s="208">
        <f t="shared" si="11"/>
        <v>0</v>
      </c>
      <c r="AC49" s="335">
        <v>0</v>
      </c>
      <c r="AD49" s="335"/>
      <c r="AE49" s="340"/>
      <c r="AF49" s="343">
        <f t="shared" si="0"/>
        <v>0</v>
      </c>
      <c r="AG49" s="340"/>
      <c r="AH49" s="349">
        <f t="shared" si="12"/>
        <v>3936.216</v>
      </c>
      <c r="AI49" s="208"/>
      <c r="AJ49" s="209"/>
      <c r="AK49" s="350">
        <f>VLOOKUP(C49,[7]一线员工!$C$3:$BW$800,60,0)</f>
        <v>3936.216</v>
      </c>
      <c r="AL49" s="350">
        <f t="shared" si="1"/>
        <v>0</v>
      </c>
      <c r="AM49" s="182" t="s">
        <v>475</v>
      </c>
      <c r="AN49" s="182" t="s">
        <v>423</v>
      </c>
      <c r="AO49" s="351">
        <f t="shared" si="13"/>
        <v>443.724</v>
      </c>
      <c r="AP49" s="318" t="str">
        <f>VLOOKUP(C49,[4]一线员工!$C$3:$BW$900,68,0)</f>
        <v>430225198404252517</v>
      </c>
      <c r="AQ49" s="318">
        <f t="shared" si="14"/>
        <v>-14001895068992</v>
      </c>
      <c r="AR49" s="213" t="str">
        <f>_xlfn.XLOOKUP($C49,汇总!$C:$C,汇总!$C:$C)</f>
        <v>曾李文</v>
      </c>
    </row>
    <row r="50" s="318" customFormat="1" ht="20" customHeight="1" spans="1:44">
      <c r="A50" s="208">
        <f t="shared" si="15"/>
        <v>46</v>
      </c>
      <c r="B50" s="208">
        <v>106</v>
      </c>
      <c r="C50" s="208" t="s">
        <v>113</v>
      </c>
      <c r="D50" s="208" t="s">
        <v>353</v>
      </c>
      <c r="E50" s="323">
        <v>41213</v>
      </c>
      <c r="F50" s="208" t="s">
        <v>462</v>
      </c>
      <c r="G50" s="323">
        <v>45778</v>
      </c>
      <c r="H50" s="324">
        <v>292</v>
      </c>
      <c r="I50" s="200">
        <v>282</v>
      </c>
      <c r="J50" s="324"/>
      <c r="K50" s="334"/>
      <c r="L50" s="340">
        <v>4826.46</v>
      </c>
      <c r="M50" s="335">
        <v>420.8</v>
      </c>
      <c r="N50" s="335">
        <v>105.2</v>
      </c>
      <c r="O50" s="335">
        <v>15.78</v>
      </c>
      <c r="P50" s="335">
        <v>15</v>
      </c>
      <c r="Q50" s="208">
        <v>263</v>
      </c>
      <c r="R50" s="208">
        <v>1000</v>
      </c>
      <c r="S50" s="208"/>
      <c r="T50" s="208"/>
      <c r="U50" s="208"/>
      <c r="V50" s="208">
        <v>750</v>
      </c>
      <c r="W50" s="341"/>
      <c r="X50" s="340">
        <f t="shared" si="3"/>
        <v>2256.68</v>
      </c>
      <c r="Y50" s="335">
        <v>0</v>
      </c>
      <c r="Z50" s="335"/>
      <c r="AA50" s="208"/>
      <c r="AB50" s="208">
        <f t="shared" si="11"/>
        <v>1750</v>
      </c>
      <c r="AC50" s="335">
        <v>0</v>
      </c>
      <c r="AD50" s="335"/>
      <c r="AE50" s="340"/>
      <c r="AF50" s="343">
        <f t="shared" si="0"/>
        <v>0</v>
      </c>
      <c r="AG50" s="340"/>
      <c r="AH50" s="349">
        <f t="shared" si="12"/>
        <v>4006.68</v>
      </c>
      <c r="AI50" s="208"/>
      <c r="AJ50" s="209"/>
      <c r="AK50" s="350">
        <f>VLOOKUP(C50,[7]一线员工!$C$3:$BW$800,60,0)</f>
        <v>4006.68</v>
      </c>
      <c r="AL50" s="350">
        <f t="shared" si="1"/>
        <v>0</v>
      </c>
      <c r="AM50" s="182" t="s">
        <v>476</v>
      </c>
      <c r="AN50" s="182" t="s">
        <v>338</v>
      </c>
      <c r="AO50" s="351">
        <f t="shared" si="13"/>
        <v>804.78</v>
      </c>
      <c r="AP50" s="318" t="str">
        <f>VLOOKUP(C50,[4]一线员工!$C$3:$BW$900,68,0)</f>
        <v>430221198105216510</v>
      </c>
      <c r="AQ50" s="318">
        <f t="shared" si="14"/>
        <v>-1597009984</v>
      </c>
      <c r="AR50" s="213" t="str">
        <f>_xlfn.XLOOKUP($C50,汇总!$C:$C,汇总!$C:$C)</f>
        <v>罗鹏</v>
      </c>
    </row>
    <row r="51" s="318" customFormat="1" ht="20" customHeight="1" spans="1:44">
      <c r="A51" s="208">
        <f t="shared" si="15"/>
        <v>47</v>
      </c>
      <c r="B51" s="208">
        <v>1267</v>
      </c>
      <c r="C51" s="208" t="s">
        <v>134</v>
      </c>
      <c r="D51" s="208" t="s">
        <v>353</v>
      </c>
      <c r="E51" s="323">
        <v>45102</v>
      </c>
      <c r="F51" s="208" t="s">
        <v>462</v>
      </c>
      <c r="G51" s="323">
        <v>45778</v>
      </c>
      <c r="H51" s="324">
        <v>264</v>
      </c>
      <c r="I51" s="200">
        <v>279</v>
      </c>
      <c r="J51" s="324"/>
      <c r="K51" s="334"/>
      <c r="L51" s="340">
        <v>4238.64</v>
      </c>
      <c r="M51" s="335">
        <v>344.64</v>
      </c>
      <c r="N51" s="335">
        <v>86.16</v>
      </c>
      <c r="O51" s="335">
        <v>12.924</v>
      </c>
      <c r="P51" s="335">
        <v>15</v>
      </c>
      <c r="Q51" s="208"/>
      <c r="R51" s="208"/>
      <c r="S51" s="208"/>
      <c r="T51" s="208"/>
      <c r="U51" s="208"/>
      <c r="V51" s="208"/>
      <c r="W51" s="341"/>
      <c r="X51" s="340">
        <f t="shared" si="3"/>
        <v>3779.916</v>
      </c>
      <c r="Y51" s="335">
        <v>0</v>
      </c>
      <c r="Z51" s="335"/>
      <c r="AA51" s="208"/>
      <c r="AB51" s="208">
        <f t="shared" si="11"/>
        <v>0</v>
      </c>
      <c r="AC51" s="335">
        <v>0</v>
      </c>
      <c r="AD51" s="335"/>
      <c r="AE51" s="340"/>
      <c r="AF51" s="343">
        <f t="shared" si="0"/>
        <v>0</v>
      </c>
      <c r="AG51" s="340"/>
      <c r="AH51" s="349">
        <f t="shared" si="12"/>
        <v>3779.916</v>
      </c>
      <c r="AI51" s="208"/>
      <c r="AJ51" s="209"/>
      <c r="AK51" s="350">
        <f>VLOOKUP(C51,[7]一线员工!$C$3:$BW$800,60,0)</f>
        <v>3779.916</v>
      </c>
      <c r="AL51" s="350">
        <f t="shared" si="1"/>
        <v>0</v>
      </c>
      <c r="AM51" s="182" t="s">
        <v>477</v>
      </c>
      <c r="AN51" s="182" t="s">
        <v>338</v>
      </c>
      <c r="AO51" s="351">
        <f t="shared" si="13"/>
        <v>443.724</v>
      </c>
      <c r="AP51" s="318" t="str">
        <f>VLOOKUP(C51,[4]一线员工!$C$3:$BW$900,68,0)</f>
        <v>430221198910145954</v>
      </c>
      <c r="AQ51" s="318">
        <f t="shared" si="14"/>
        <v>9.1906997794985e+16</v>
      </c>
      <c r="AR51" s="213" t="str">
        <f>_xlfn.XLOOKUP($C51,汇总!$C:$C,汇总!$C:$C)</f>
        <v>王锋卡</v>
      </c>
    </row>
    <row r="52" s="318" customFormat="1" ht="20" customHeight="1" spans="1:44">
      <c r="A52" s="208">
        <f t="shared" si="15"/>
        <v>48</v>
      </c>
      <c r="B52" s="208">
        <v>173</v>
      </c>
      <c r="C52" s="208" t="s">
        <v>103</v>
      </c>
      <c r="D52" s="208" t="s">
        <v>353</v>
      </c>
      <c r="E52" s="323">
        <v>41884</v>
      </c>
      <c r="F52" s="208" t="s">
        <v>462</v>
      </c>
      <c r="G52" s="323">
        <v>45778</v>
      </c>
      <c r="H52" s="324">
        <v>288</v>
      </c>
      <c r="I52" s="200">
        <v>273</v>
      </c>
      <c r="J52" s="324"/>
      <c r="K52" s="334"/>
      <c r="L52" s="340">
        <v>4625.17</v>
      </c>
      <c r="M52" s="335">
        <v>400</v>
      </c>
      <c r="N52" s="335">
        <v>100</v>
      </c>
      <c r="O52" s="335">
        <v>15</v>
      </c>
      <c r="P52" s="335">
        <v>15</v>
      </c>
      <c r="Q52" s="208">
        <v>250</v>
      </c>
      <c r="R52" s="341"/>
      <c r="S52" s="208"/>
      <c r="T52" s="208"/>
      <c r="U52" s="208"/>
      <c r="V52" s="208"/>
      <c r="W52" s="341"/>
      <c r="X52" s="340">
        <f t="shared" si="3"/>
        <v>3845.17</v>
      </c>
      <c r="Y52" s="335">
        <v>0</v>
      </c>
      <c r="Z52" s="335"/>
      <c r="AA52" s="208"/>
      <c r="AB52" s="208">
        <f t="shared" si="11"/>
        <v>0</v>
      </c>
      <c r="AC52" s="335">
        <v>28.8</v>
      </c>
      <c r="AD52" s="335"/>
      <c r="AE52" s="340"/>
      <c r="AF52" s="343">
        <f t="shared" si="0"/>
        <v>0</v>
      </c>
      <c r="AG52" s="340"/>
      <c r="AH52" s="349">
        <f t="shared" si="12"/>
        <v>3816.37</v>
      </c>
      <c r="AI52" s="208"/>
      <c r="AJ52" s="209"/>
      <c r="AK52" s="350">
        <f>VLOOKUP(C52,[7]一线员工!$C$3:$BW$800,60,0)</f>
        <v>3816.37</v>
      </c>
      <c r="AL52" s="350">
        <f t="shared" si="1"/>
        <v>0</v>
      </c>
      <c r="AM52" s="182" t="s">
        <v>478</v>
      </c>
      <c r="AN52" s="182" t="s">
        <v>338</v>
      </c>
      <c r="AO52" s="351">
        <f t="shared" si="13"/>
        <v>765</v>
      </c>
      <c r="AP52" s="318" t="str">
        <f>VLOOKUP(C52,[4]一线员工!$C$3:$BW$900,68,0)</f>
        <v>432502198409158371</v>
      </c>
      <c r="AQ52" s="318" t="e">
        <f t="shared" si="14"/>
        <v>#VALUE!</v>
      </c>
      <c r="AR52" s="213" t="str">
        <f>_xlfn.XLOOKUP($C52,汇总!$C:$C,汇总!$C:$C)</f>
        <v>苏超</v>
      </c>
    </row>
    <row r="53" s="317" customFormat="1" ht="20" customHeight="1" spans="1:44">
      <c r="A53" s="208">
        <f t="shared" si="15"/>
        <v>49</v>
      </c>
      <c r="B53" s="208">
        <v>402</v>
      </c>
      <c r="C53" s="208" t="s">
        <v>117</v>
      </c>
      <c r="D53" s="208" t="s">
        <v>353</v>
      </c>
      <c r="E53" s="323">
        <v>42602</v>
      </c>
      <c r="F53" s="208" t="s">
        <v>261</v>
      </c>
      <c r="G53" s="323">
        <v>45778</v>
      </c>
      <c r="H53" s="324">
        <v>272</v>
      </c>
      <c r="I53" s="200">
        <v>291</v>
      </c>
      <c r="J53" s="324"/>
      <c r="K53" s="334"/>
      <c r="L53" s="340">
        <v>4791.89</v>
      </c>
      <c r="M53" s="335">
        <v>411.2</v>
      </c>
      <c r="N53" s="335">
        <v>102.8</v>
      </c>
      <c r="O53" s="335">
        <v>15.42</v>
      </c>
      <c r="P53" s="335">
        <v>15</v>
      </c>
      <c r="Q53" s="208">
        <v>258</v>
      </c>
      <c r="R53" s="208">
        <v>0</v>
      </c>
      <c r="S53" s="208">
        <v>0</v>
      </c>
      <c r="T53" s="208">
        <v>0</v>
      </c>
      <c r="U53" s="208">
        <v>0</v>
      </c>
      <c r="V53" s="208">
        <v>3000</v>
      </c>
      <c r="W53" s="341"/>
      <c r="X53" s="340">
        <f t="shared" si="3"/>
        <v>989.47</v>
      </c>
      <c r="Y53" s="335">
        <v>0</v>
      </c>
      <c r="Z53" s="335"/>
      <c r="AA53" s="208"/>
      <c r="AB53" s="208">
        <f t="shared" si="11"/>
        <v>3000</v>
      </c>
      <c r="AC53" s="335">
        <v>0</v>
      </c>
      <c r="AD53" s="335"/>
      <c r="AE53" s="340"/>
      <c r="AF53" s="343">
        <f t="shared" si="0"/>
        <v>0</v>
      </c>
      <c r="AG53" s="340"/>
      <c r="AH53" s="349">
        <f t="shared" si="12"/>
        <v>3989.47</v>
      </c>
      <c r="AI53" s="208"/>
      <c r="AJ53" s="209"/>
      <c r="AK53" s="350">
        <f>VLOOKUP(C53,[7]一线员工!$C$3:$BW$800,60,0)</f>
        <v>3989.47</v>
      </c>
      <c r="AL53" s="350">
        <f t="shared" si="1"/>
        <v>0</v>
      </c>
      <c r="AM53" s="182" t="s">
        <v>479</v>
      </c>
      <c r="AN53" s="182" t="s">
        <v>338</v>
      </c>
      <c r="AO53" s="351">
        <f t="shared" si="13"/>
        <v>787.42</v>
      </c>
      <c r="AP53" s="318" t="str">
        <f>VLOOKUP(C53,[4]一线员工!$C$3:$BW$900,68,0)</f>
        <v>43032119801119001X</v>
      </c>
      <c r="AQ53" s="318" t="e">
        <f t="shared" si="14"/>
        <v>#VALUE!</v>
      </c>
      <c r="AR53" s="213" t="str">
        <f>_xlfn.XLOOKUP($C53,汇总!$C:$C,汇总!$C:$C)</f>
        <v>雍期望</v>
      </c>
    </row>
    <row r="54" s="317" customFormat="1" ht="20" customHeight="1" spans="1:44">
      <c r="A54" s="208">
        <f t="shared" si="15"/>
        <v>50</v>
      </c>
      <c r="B54" s="208">
        <v>281</v>
      </c>
      <c r="C54" s="208" t="s">
        <v>118</v>
      </c>
      <c r="D54" s="208" t="s">
        <v>353</v>
      </c>
      <c r="E54" s="323">
        <v>42262</v>
      </c>
      <c r="F54" s="208" t="s">
        <v>259</v>
      </c>
      <c r="G54" s="323">
        <v>45778</v>
      </c>
      <c r="H54" s="324">
        <v>312</v>
      </c>
      <c r="I54" s="200">
        <v>291</v>
      </c>
      <c r="J54" s="324"/>
      <c r="K54" s="334"/>
      <c r="L54" s="340">
        <v>6710.22</v>
      </c>
      <c r="M54" s="335">
        <v>494.4</v>
      </c>
      <c r="N54" s="335">
        <v>123.6</v>
      </c>
      <c r="O54" s="335">
        <v>18.54</v>
      </c>
      <c r="P54" s="335">
        <v>15</v>
      </c>
      <c r="Q54" s="208">
        <v>309</v>
      </c>
      <c r="R54" s="208">
        <v>0</v>
      </c>
      <c r="S54" s="208">
        <v>0</v>
      </c>
      <c r="T54" s="208">
        <v>1000</v>
      </c>
      <c r="U54" s="208">
        <v>0</v>
      </c>
      <c r="V54" s="208">
        <v>0</v>
      </c>
      <c r="W54" s="341"/>
      <c r="X54" s="340">
        <f t="shared" si="3"/>
        <v>4749.68</v>
      </c>
      <c r="Y54" s="335">
        <v>0</v>
      </c>
      <c r="Z54" s="335"/>
      <c r="AA54" s="208"/>
      <c r="AB54" s="208">
        <f t="shared" si="11"/>
        <v>1000</v>
      </c>
      <c r="AC54" s="335">
        <v>0</v>
      </c>
      <c r="AD54" s="335"/>
      <c r="AE54" s="340"/>
      <c r="AF54" s="343">
        <f t="shared" si="0"/>
        <v>0</v>
      </c>
      <c r="AG54" s="340"/>
      <c r="AH54" s="349">
        <f t="shared" si="12"/>
        <v>5749.68</v>
      </c>
      <c r="AI54" s="208"/>
      <c r="AJ54" s="209"/>
      <c r="AK54" s="350">
        <f>VLOOKUP(C54,[7]一线员工!$C$3:$BW$800,60,0)</f>
        <v>5749.68</v>
      </c>
      <c r="AL54" s="350">
        <f t="shared" si="1"/>
        <v>0</v>
      </c>
      <c r="AM54" s="182" t="s">
        <v>480</v>
      </c>
      <c r="AN54" s="182" t="s">
        <v>338</v>
      </c>
      <c r="AO54" s="351">
        <f t="shared" si="13"/>
        <v>945.54</v>
      </c>
      <c r="AP54" s="318" t="str">
        <f>VLOOKUP(C54,[4]一线员工!$C$3:$BW$900,68,0)</f>
        <v>430221198907110814</v>
      </c>
      <c r="AQ54" s="318">
        <f t="shared" si="14"/>
        <v>100001001195968</v>
      </c>
      <c r="AR54" s="213" t="str">
        <f>_xlfn.XLOOKUP($C54,汇总!$C:$C,汇总!$C:$C)</f>
        <v>邹文祥</v>
      </c>
    </row>
    <row r="55" s="317" customFormat="1" ht="20" customHeight="1" spans="1:44">
      <c r="A55" s="208">
        <f t="shared" si="15"/>
        <v>51</v>
      </c>
      <c r="B55" s="208">
        <v>505</v>
      </c>
      <c r="C55" s="208" t="s">
        <v>119</v>
      </c>
      <c r="D55" s="208" t="s">
        <v>353</v>
      </c>
      <c r="E55" s="323">
        <v>42664</v>
      </c>
      <c r="F55" s="208" t="s">
        <v>259</v>
      </c>
      <c r="G55" s="323">
        <v>45778</v>
      </c>
      <c r="H55" s="324">
        <v>320</v>
      </c>
      <c r="I55" s="200">
        <v>291</v>
      </c>
      <c r="J55" s="324"/>
      <c r="K55" s="334"/>
      <c r="L55" s="340">
        <v>7103.96</v>
      </c>
      <c r="M55" s="335">
        <v>505.6</v>
      </c>
      <c r="N55" s="335">
        <v>126.4</v>
      </c>
      <c r="O55" s="335">
        <v>18.96</v>
      </c>
      <c r="P55" s="335">
        <v>15</v>
      </c>
      <c r="Q55" s="208">
        <v>316</v>
      </c>
      <c r="R55" s="208"/>
      <c r="S55" s="208"/>
      <c r="T55" s="208"/>
      <c r="U55" s="208"/>
      <c r="V55" s="208"/>
      <c r="W55" s="341"/>
      <c r="X55" s="340">
        <f t="shared" si="3"/>
        <v>6122</v>
      </c>
      <c r="Y55" s="335">
        <v>34.11</v>
      </c>
      <c r="Z55" s="335"/>
      <c r="AA55" s="208"/>
      <c r="AB55" s="208">
        <f t="shared" si="11"/>
        <v>0</v>
      </c>
      <c r="AC55" s="335">
        <v>28.8</v>
      </c>
      <c r="AD55" s="335"/>
      <c r="AE55" s="340"/>
      <c r="AF55" s="343">
        <f t="shared" si="0"/>
        <v>0</v>
      </c>
      <c r="AG55" s="340"/>
      <c r="AH55" s="349">
        <f t="shared" si="12"/>
        <v>6059.09</v>
      </c>
      <c r="AI55" s="208"/>
      <c r="AJ55" s="209"/>
      <c r="AK55" s="350">
        <f>VLOOKUP(C55,[7]一线员工!$C$3:$BW$800,60,0)</f>
        <v>6059.09</v>
      </c>
      <c r="AL55" s="350">
        <f t="shared" si="1"/>
        <v>0</v>
      </c>
      <c r="AM55" s="182" t="s">
        <v>481</v>
      </c>
      <c r="AN55" s="182" t="s">
        <v>338</v>
      </c>
      <c r="AO55" s="351">
        <f t="shared" si="13"/>
        <v>966.96</v>
      </c>
      <c r="AP55" s="318" t="str">
        <f>VLOOKUP(C55,[4]一线员工!$C$3:$BW$900,68,0)</f>
        <v>430321199908306237</v>
      </c>
      <c r="AQ55" s="318">
        <f t="shared" si="14"/>
        <v>-1.99487002599136e+17</v>
      </c>
      <c r="AR55" s="213" t="str">
        <f>_xlfn.XLOOKUP($C55,汇总!$C:$C,汇总!$C:$C)</f>
        <v>张周</v>
      </c>
    </row>
    <row r="56" s="317" customFormat="1" ht="20" customHeight="1" spans="1:44">
      <c r="A56" s="208">
        <f t="shared" ref="A56:A68" si="16">ROW()-4</f>
        <v>52</v>
      </c>
      <c r="B56" s="208">
        <v>345</v>
      </c>
      <c r="C56" s="208" t="s">
        <v>120</v>
      </c>
      <c r="D56" s="208" t="s">
        <v>353</v>
      </c>
      <c r="E56" s="323">
        <v>41463</v>
      </c>
      <c r="F56" s="208" t="s">
        <v>259</v>
      </c>
      <c r="G56" s="323">
        <v>45778</v>
      </c>
      <c r="H56" s="324">
        <v>308</v>
      </c>
      <c r="I56" s="200">
        <v>282</v>
      </c>
      <c r="J56" s="324"/>
      <c r="K56" s="334"/>
      <c r="L56" s="340">
        <v>6157.78</v>
      </c>
      <c r="M56" s="335">
        <v>459.2</v>
      </c>
      <c r="N56" s="335">
        <v>114.8</v>
      </c>
      <c r="O56" s="335">
        <v>17.22</v>
      </c>
      <c r="P56" s="335">
        <v>15</v>
      </c>
      <c r="Q56" s="208">
        <v>287</v>
      </c>
      <c r="R56" s="208">
        <v>0</v>
      </c>
      <c r="S56" s="208">
        <v>0</v>
      </c>
      <c r="T56" s="208">
        <v>0</v>
      </c>
      <c r="U56" s="208">
        <v>0</v>
      </c>
      <c r="V56" s="208">
        <v>0</v>
      </c>
      <c r="W56" s="341"/>
      <c r="X56" s="340">
        <f t="shared" si="3"/>
        <v>5264.56</v>
      </c>
      <c r="Y56" s="335">
        <v>8.38</v>
      </c>
      <c r="Z56" s="335"/>
      <c r="AA56" s="208"/>
      <c r="AB56" s="208">
        <f t="shared" si="11"/>
        <v>0</v>
      </c>
      <c r="AC56" s="335">
        <v>0</v>
      </c>
      <c r="AD56" s="335"/>
      <c r="AE56" s="340"/>
      <c r="AF56" s="343">
        <f t="shared" si="0"/>
        <v>0</v>
      </c>
      <c r="AG56" s="340"/>
      <c r="AH56" s="349">
        <f t="shared" si="12"/>
        <v>5256.18</v>
      </c>
      <c r="AI56" s="208"/>
      <c r="AJ56" s="209"/>
      <c r="AK56" s="350">
        <f>VLOOKUP(C56,[7]一线员工!$C$3:$BW$800,60,0)</f>
        <v>5256.18</v>
      </c>
      <c r="AL56" s="350">
        <f t="shared" si="1"/>
        <v>0</v>
      </c>
      <c r="AM56" s="182" t="s">
        <v>482</v>
      </c>
      <c r="AN56" s="182" t="s">
        <v>338</v>
      </c>
      <c r="AO56" s="351">
        <f t="shared" si="13"/>
        <v>878.22</v>
      </c>
      <c r="AP56" s="318" t="str">
        <f>VLOOKUP(C56,[4]一线员工!$C$3:$BW$900,68,0)</f>
        <v>230834197309170879</v>
      </c>
      <c r="AQ56" s="318">
        <f t="shared" si="14"/>
        <v>1.99389002000856e+17</v>
      </c>
      <c r="AR56" s="213" t="str">
        <f>_xlfn.XLOOKUP($C56,汇总!$C:$C,汇总!$C:$C)</f>
        <v>霍海涛</v>
      </c>
    </row>
    <row r="57" s="317" customFormat="1" ht="20" customHeight="1" spans="1:44">
      <c r="A57" s="208">
        <f t="shared" si="16"/>
        <v>53</v>
      </c>
      <c r="B57" s="208">
        <v>416</v>
      </c>
      <c r="C57" s="208" t="s">
        <v>121</v>
      </c>
      <c r="D57" s="208" t="s">
        <v>353</v>
      </c>
      <c r="E57" s="323">
        <v>43292</v>
      </c>
      <c r="F57" s="208" t="s">
        <v>259</v>
      </c>
      <c r="G57" s="323">
        <v>45778</v>
      </c>
      <c r="H57" s="324">
        <v>280</v>
      </c>
      <c r="I57" s="200">
        <v>291</v>
      </c>
      <c r="J57" s="324"/>
      <c r="K57" s="334"/>
      <c r="L57" s="340">
        <v>6543.58</v>
      </c>
      <c r="M57" s="335">
        <v>465.6</v>
      </c>
      <c r="N57" s="335">
        <v>116.4</v>
      </c>
      <c r="O57" s="335">
        <v>17.46</v>
      </c>
      <c r="P57" s="335">
        <v>15</v>
      </c>
      <c r="Q57" s="208">
        <v>291</v>
      </c>
      <c r="R57" s="208"/>
      <c r="S57" s="208"/>
      <c r="T57" s="208"/>
      <c r="U57" s="208"/>
      <c r="V57" s="208"/>
      <c r="W57" s="341"/>
      <c r="X57" s="340">
        <f t="shared" si="3"/>
        <v>5638.12</v>
      </c>
      <c r="Y57" s="335">
        <v>19.59</v>
      </c>
      <c r="Z57" s="335"/>
      <c r="AA57" s="208"/>
      <c r="AB57" s="208">
        <f t="shared" si="11"/>
        <v>0</v>
      </c>
      <c r="AC57" s="335">
        <v>0</v>
      </c>
      <c r="AD57" s="335"/>
      <c r="AE57" s="340"/>
      <c r="AF57" s="343">
        <f t="shared" si="0"/>
        <v>0</v>
      </c>
      <c r="AG57" s="340"/>
      <c r="AH57" s="349">
        <f t="shared" si="12"/>
        <v>5618.53</v>
      </c>
      <c r="AI57" s="208"/>
      <c r="AJ57" s="209"/>
      <c r="AK57" s="350">
        <f>VLOOKUP(C57,[7]一线员工!$C$3:$BW$800,60,0)</f>
        <v>5618.53</v>
      </c>
      <c r="AL57" s="350">
        <f t="shared" si="1"/>
        <v>0</v>
      </c>
      <c r="AM57" s="182" t="s">
        <v>483</v>
      </c>
      <c r="AN57" s="182" t="s">
        <v>423</v>
      </c>
      <c r="AO57" s="351">
        <f t="shared" si="13"/>
        <v>890.46</v>
      </c>
      <c r="AP57" s="318" t="str">
        <f>VLOOKUP(C57,[4]一线员工!$C$3:$BW$900,68,0)</f>
        <v>430223199310026510</v>
      </c>
      <c r="AQ57" s="318">
        <f t="shared" si="14"/>
        <v>2702998095125060</v>
      </c>
      <c r="AR57" s="213" t="str">
        <f>_xlfn.XLOOKUP($C57,汇总!$C:$C,汇总!$C:$C)</f>
        <v>谭刚</v>
      </c>
    </row>
    <row r="58" s="317" customFormat="1" ht="20" customHeight="1" spans="1:44">
      <c r="A58" s="208">
        <f t="shared" si="16"/>
        <v>54</v>
      </c>
      <c r="B58" s="208">
        <v>696</v>
      </c>
      <c r="C58" s="208" t="s">
        <v>123</v>
      </c>
      <c r="D58" s="208" t="s">
        <v>353</v>
      </c>
      <c r="E58" s="323">
        <v>43551</v>
      </c>
      <c r="F58" s="208" t="s">
        <v>259</v>
      </c>
      <c r="G58" s="323">
        <v>45778</v>
      </c>
      <c r="H58" s="324">
        <v>304</v>
      </c>
      <c r="I58" s="200">
        <v>288</v>
      </c>
      <c r="J58" s="324"/>
      <c r="K58" s="334"/>
      <c r="L58" s="340">
        <v>6144.17</v>
      </c>
      <c r="M58" s="335">
        <v>488</v>
      </c>
      <c r="N58" s="335">
        <v>122</v>
      </c>
      <c r="O58" s="335">
        <v>18.3</v>
      </c>
      <c r="P58" s="335">
        <v>15</v>
      </c>
      <c r="Q58" s="208">
        <v>305</v>
      </c>
      <c r="R58" s="208">
        <v>2000</v>
      </c>
      <c r="S58" s="208"/>
      <c r="T58" s="208">
        <v>500</v>
      </c>
      <c r="U58" s="208"/>
      <c r="V58" s="208"/>
      <c r="W58" s="341"/>
      <c r="X58" s="340">
        <f t="shared" si="3"/>
        <v>2695.87</v>
      </c>
      <c r="Y58" s="335">
        <v>0</v>
      </c>
      <c r="Z58" s="335"/>
      <c r="AA58" s="208"/>
      <c r="AB58" s="208">
        <f t="shared" si="11"/>
        <v>2500</v>
      </c>
      <c r="AC58" s="335">
        <v>0</v>
      </c>
      <c r="AD58" s="335"/>
      <c r="AE58" s="340"/>
      <c r="AF58" s="343">
        <f t="shared" si="0"/>
        <v>0</v>
      </c>
      <c r="AG58" s="340"/>
      <c r="AH58" s="349">
        <f t="shared" si="12"/>
        <v>5195.87</v>
      </c>
      <c r="AI58" s="208"/>
      <c r="AJ58" s="209"/>
      <c r="AK58" s="350">
        <f>VLOOKUP(C58,[7]一线员工!$C$3:$BW$800,60,0)</f>
        <v>5195.87</v>
      </c>
      <c r="AL58" s="350">
        <f t="shared" si="1"/>
        <v>0</v>
      </c>
      <c r="AM58" s="182" t="s">
        <v>484</v>
      </c>
      <c r="AN58" s="182" t="s">
        <v>338</v>
      </c>
      <c r="AO58" s="351">
        <f t="shared" si="13"/>
        <v>933.3</v>
      </c>
      <c r="AP58" s="318" t="str">
        <f>VLOOKUP(C58,[4]一线员工!$C$3:$BW$900,68,0)</f>
        <v>43022119871212081X</v>
      </c>
      <c r="AQ58" s="318" t="e">
        <f t="shared" si="14"/>
        <v>#VALUE!</v>
      </c>
      <c r="AR58" s="213" t="str">
        <f>_xlfn.XLOOKUP($C58,汇总!$C:$C,汇总!$C:$C)</f>
        <v>邹明旺</v>
      </c>
    </row>
    <row r="59" s="317" customFormat="1" ht="20" customHeight="1" spans="1:44">
      <c r="A59" s="208">
        <f t="shared" si="16"/>
        <v>55</v>
      </c>
      <c r="B59" s="208">
        <v>649</v>
      </c>
      <c r="C59" s="208" t="s">
        <v>122</v>
      </c>
      <c r="D59" s="208" t="s">
        <v>353</v>
      </c>
      <c r="E59" s="323">
        <v>43242</v>
      </c>
      <c r="F59" s="208" t="s">
        <v>261</v>
      </c>
      <c r="G59" s="323">
        <v>45778</v>
      </c>
      <c r="H59" s="324">
        <v>240</v>
      </c>
      <c r="I59" s="200">
        <v>276</v>
      </c>
      <c r="J59" s="324"/>
      <c r="K59" s="334"/>
      <c r="L59" s="340">
        <v>1957.92</v>
      </c>
      <c r="M59" s="335">
        <v>551.12</v>
      </c>
      <c r="N59" s="335">
        <v>137.78</v>
      </c>
      <c r="O59" s="335">
        <v>20.67</v>
      </c>
      <c r="P59" s="335">
        <v>15</v>
      </c>
      <c r="Q59" s="208"/>
      <c r="R59" s="208"/>
      <c r="S59" s="208"/>
      <c r="T59" s="208"/>
      <c r="U59" s="208"/>
      <c r="V59" s="208"/>
      <c r="W59" s="341"/>
      <c r="X59" s="340">
        <f t="shared" si="3"/>
        <v>1233.35</v>
      </c>
      <c r="Y59" s="335">
        <v>0</v>
      </c>
      <c r="Z59" s="335"/>
      <c r="AA59" s="208"/>
      <c r="AB59" s="208">
        <f t="shared" si="11"/>
        <v>0</v>
      </c>
      <c r="AC59" s="335">
        <v>32.75</v>
      </c>
      <c r="AD59" s="335"/>
      <c r="AE59" s="340"/>
      <c r="AF59" s="343">
        <f t="shared" si="0"/>
        <v>0</v>
      </c>
      <c r="AG59" s="340"/>
      <c r="AH59" s="349">
        <f t="shared" si="12"/>
        <v>1200.6</v>
      </c>
      <c r="AI59" s="208"/>
      <c r="AJ59" s="209"/>
      <c r="AK59" s="350">
        <f>VLOOKUP(C59,[7]一线员工!$C$3:$BW$800,60,0)</f>
        <v>1200.6</v>
      </c>
      <c r="AL59" s="350">
        <f t="shared" si="1"/>
        <v>0</v>
      </c>
      <c r="AM59" s="182" t="s">
        <v>485</v>
      </c>
      <c r="AN59" s="182" t="s">
        <v>423</v>
      </c>
      <c r="AO59" s="351">
        <f t="shared" si="13"/>
        <v>709.57</v>
      </c>
      <c r="AP59" s="318" t="str">
        <f>VLOOKUP(C59,[4]一线员工!$C$3:$BW$900,68,0)</f>
        <v>430321197411238575</v>
      </c>
      <c r="AQ59" s="318">
        <f t="shared" si="14"/>
        <v>0</v>
      </c>
      <c r="AR59" s="213" t="str">
        <f>_xlfn.XLOOKUP($C59,汇总!$C:$C,汇总!$C:$C)</f>
        <v>伍志强</v>
      </c>
    </row>
    <row r="60" s="317" customFormat="1" ht="20" customHeight="1" spans="1:44">
      <c r="A60" s="208">
        <f t="shared" si="16"/>
        <v>56</v>
      </c>
      <c r="B60" s="208">
        <v>823</v>
      </c>
      <c r="C60" s="208" t="s">
        <v>124</v>
      </c>
      <c r="D60" s="208" t="s">
        <v>353</v>
      </c>
      <c r="E60" s="323">
        <v>43675</v>
      </c>
      <c r="F60" s="208" t="s">
        <v>261</v>
      </c>
      <c r="G60" s="323">
        <v>45778</v>
      </c>
      <c r="H60" s="324">
        <v>316</v>
      </c>
      <c r="I60" s="200">
        <v>291</v>
      </c>
      <c r="J60" s="324"/>
      <c r="K60" s="334"/>
      <c r="L60" s="340">
        <v>5731.15</v>
      </c>
      <c r="M60" s="335">
        <v>438.8</v>
      </c>
      <c r="N60" s="335">
        <v>109.7</v>
      </c>
      <c r="O60" s="335">
        <v>16.46</v>
      </c>
      <c r="P60" s="335">
        <v>15</v>
      </c>
      <c r="Q60" s="208"/>
      <c r="R60" s="208"/>
      <c r="S60" s="208"/>
      <c r="T60" s="208"/>
      <c r="U60" s="208"/>
      <c r="V60" s="208"/>
      <c r="W60" s="341"/>
      <c r="X60" s="340">
        <f t="shared" si="3"/>
        <v>5151.19</v>
      </c>
      <c r="Y60" s="335">
        <v>4.98</v>
      </c>
      <c r="Z60" s="335"/>
      <c r="AA60" s="208"/>
      <c r="AB60" s="208">
        <f t="shared" si="11"/>
        <v>0</v>
      </c>
      <c r="AC60" s="335">
        <v>0</v>
      </c>
      <c r="AD60" s="335"/>
      <c r="AE60" s="340"/>
      <c r="AF60" s="343">
        <f t="shared" si="0"/>
        <v>0</v>
      </c>
      <c r="AG60" s="340"/>
      <c r="AH60" s="349">
        <f t="shared" si="12"/>
        <v>5146.21</v>
      </c>
      <c r="AI60" s="208"/>
      <c r="AJ60" s="209"/>
      <c r="AK60" s="350">
        <f>VLOOKUP(C60,[7]一线员工!$C$3:$BW$800,60,0)</f>
        <v>5146.21</v>
      </c>
      <c r="AL60" s="350">
        <f t="shared" si="1"/>
        <v>0</v>
      </c>
      <c r="AM60" s="182" t="s">
        <v>486</v>
      </c>
      <c r="AN60" s="182" t="s">
        <v>423</v>
      </c>
      <c r="AO60" s="351">
        <f t="shared" si="13"/>
        <v>564.96</v>
      </c>
      <c r="AP60" s="318" t="str">
        <f>VLOOKUP(C60,[4]一线员工!$C$3:$BW$900,68,0)</f>
        <v>430426198111044375</v>
      </c>
      <c r="AQ60" s="318">
        <f t="shared" si="14"/>
        <v>0</v>
      </c>
      <c r="AR60" s="213" t="str">
        <f>_xlfn.XLOOKUP($C60,汇总!$C:$C,汇总!$C:$C)</f>
        <v>彭孜刚</v>
      </c>
    </row>
    <row r="61" s="317" customFormat="1" ht="20" customHeight="1" spans="1:44">
      <c r="A61" s="208">
        <f t="shared" si="16"/>
        <v>57</v>
      </c>
      <c r="B61" s="208">
        <v>994</v>
      </c>
      <c r="C61" s="208" t="s">
        <v>128</v>
      </c>
      <c r="D61" s="208" t="s">
        <v>353</v>
      </c>
      <c r="E61" s="323">
        <v>44730</v>
      </c>
      <c r="F61" s="208" t="s">
        <v>261</v>
      </c>
      <c r="G61" s="323">
        <v>45778</v>
      </c>
      <c r="H61" s="324">
        <v>276</v>
      </c>
      <c r="I61" s="200">
        <v>288</v>
      </c>
      <c r="J61" s="324"/>
      <c r="K61" s="334"/>
      <c r="L61" s="340">
        <v>4805.69</v>
      </c>
      <c r="M61" s="335">
        <v>344.64</v>
      </c>
      <c r="N61" s="335">
        <v>86.16</v>
      </c>
      <c r="O61" s="335">
        <v>12.924</v>
      </c>
      <c r="P61" s="335">
        <v>15</v>
      </c>
      <c r="Q61" s="208"/>
      <c r="R61" s="208"/>
      <c r="S61" s="208"/>
      <c r="T61" s="208"/>
      <c r="U61" s="208"/>
      <c r="V61" s="208"/>
      <c r="W61" s="341"/>
      <c r="X61" s="340">
        <f t="shared" si="3"/>
        <v>4346.966</v>
      </c>
      <c r="Y61" s="335">
        <v>0</v>
      </c>
      <c r="Z61" s="335"/>
      <c r="AA61" s="208"/>
      <c r="AB61" s="208">
        <f t="shared" si="11"/>
        <v>0</v>
      </c>
      <c r="AC61" s="335">
        <v>0</v>
      </c>
      <c r="AD61" s="335"/>
      <c r="AE61" s="340"/>
      <c r="AF61" s="343">
        <f t="shared" si="0"/>
        <v>0</v>
      </c>
      <c r="AG61" s="340"/>
      <c r="AH61" s="349">
        <f t="shared" si="12"/>
        <v>4346.966</v>
      </c>
      <c r="AI61" s="208"/>
      <c r="AJ61" s="209"/>
      <c r="AK61" s="350">
        <f>VLOOKUP(C61,[7]一线员工!$C$3:$BW$800,60,0)</f>
        <v>4346.966</v>
      </c>
      <c r="AL61" s="350">
        <f t="shared" si="1"/>
        <v>0</v>
      </c>
      <c r="AM61" s="182" t="s">
        <v>487</v>
      </c>
      <c r="AN61" s="182" t="s">
        <v>423</v>
      </c>
      <c r="AO61" s="351">
        <f t="shared" si="13"/>
        <v>443.724</v>
      </c>
      <c r="AP61" s="318" t="str">
        <f>VLOOKUP(C61,[4]一线员工!$C$3:$BW$900,68,0)</f>
        <v>430221198201177136</v>
      </c>
      <c r="AQ61" s="318">
        <f t="shared" si="14"/>
        <v>0</v>
      </c>
      <c r="AR61" s="213" t="str">
        <f>_xlfn.XLOOKUP($C61,汇总!$C:$C,汇总!$C:$C)</f>
        <v>吴朗</v>
      </c>
    </row>
    <row r="62" s="317" customFormat="1" ht="20" customHeight="1" spans="1:44">
      <c r="A62" s="208">
        <f t="shared" si="16"/>
        <v>58</v>
      </c>
      <c r="B62" s="208">
        <v>321</v>
      </c>
      <c r="C62" s="208" t="s">
        <v>59</v>
      </c>
      <c r="D62" s="208" t="s">
        <v>353</v>
      </c>
      <c r="E62" s="323">
        <v>42070</v>
      </c>
      <c r="F62" s="208" t="s">
        <v>261</v>
      </c>
      <c r="G62" s="323">
        <v>45778</v>
      </c>
      <c r="H62" s="324">
        <v>336</v>
      </c>
      <c r="I62" s="200">
        <v>288</v>
      </c>
      <c r="J62" s="324"/>
      <c r="K62" s="334"/>
      <c r="L62" s="340">
        <v>5586.61</v>
      </c>
      <c r="M62" s="335">
        <v>454.4</v>
      </c>
      <c r="N62" s="335">
        <v>113.6</v>
      </c>
      <c r="O62" s="335">
        <v>17.04</v>
      </c>
      <c r="P62" s="335">
        <v>15</v>
      </c>
      <c r="Q62" s="208">
        <v>284</v>
      </c>
      <c r="R62" s="208">
        <v>2000</v>
      </c>
      <c r="S62" s="208">
        <v>0</v>
      </c>
      <c r="T62" s="208">
        <v>0</v>
      </c>
      <c r="U62" s="208">
        <v>0</v>
      </c>
      <c r="V62" s="208">
        <v>0</v>
      </c>
      <c r="W62" s="341"/>
      <c r="X62" s="340">
        <f t="shared" si="3"/>
        <v>2702.57</v>
      </c>
      <c r="Y62" s="335">
        <v>0</v>
      </c>
      <c r="Z62" s="344"/>
      <c r="AA62" s="208"/>
      <c r="AB62" s="208">
        <f t="shared" si="11"/>
        <v>2000</v>
      </c>
      <c r="AC62" s="335">
        <v>0</v>
      </c>
      <c r="AD62" s="335"/>
      <c r="AE62" s="340"/>
      <c r="AF62" s="343">
        <f t="shared" si="0"/>
        <v>0</v>
      </c>
      <c r="AG62" s="340"/>
      <c r="AH62" s="349">
        <f t="shared" si="12"/>
        <v>4702.57</v>
      </c>
      <c r="AI62" s="208"/>
      <c r="AJ62" s="209"/>
      <c r="AK62" s="350">
        <f>VLOOKUP(C62,[7]一线员工!$C$3:$BW$800,60,0)</f>
        <v>4702.57</v>
      </c>
      <c r="AL62" s="350">
        <f t="shared" si="1"/>
        <v>0</v>
      </c>
      <c r="AM62" s="182" t="s">
        <v>488</v>
      </c>
      <c r="AN62" s="182" t="s">
        <v>423</v>
      </c>
      <c r="AO62" s="351">
        <f t="shared" si="13"/>
        <v>869.04</v>
      </c>
      <c r="AP62" s="318" t="str">
        <f>VLOOKUP(C62,[4]一线员工!$C$3:$BW$900,68,0)</f>
        <v>429006198105306331</v>
      </c>
      <c r="AQ62" s="318" t="e">
        <f t="shared" si="14"/>
        <v>#VALUE!</v>
      </c>
      <c r="AR62" s="213" t="str">
        <f>_xlfn.XLOOKUP($C62,汇总!$C:$C,汇总!$C:$C)</f>
        <v>范文榜</v>
      </c>
    </row>
    <row r="63" s="317" customFormat="1" ht="20" customHeight="1" spans="1:44">
      <c r="A63" s="208">
        <f t="shared" si="16"/>
        <v>59</v>
      </c>
      <c r="B63" s="208">
        <v>172</v>
      </c>
      <c r="C63" s="208" t="s">
        <v>127</v>
      </c>
      <c r="D63" s="208" t="s">
        <v>353</v>
      </c>
      <c r="E63" s="323">
        <v>41856</v>
      </c>
      <c r="F63" s="208" t="s">
        <v>261</v>
      </c>
      <c r="G63" s="323">
        <v>45778</v>
      </c>
      <c r="H63" s="324">
        <v>312</v>
      </c>
      <c r="I63" s="200">
        <v>288</v>
      </c>
      <c r="J63" s="324"/>
      <c r="K63" s="334"/>
      <c r="L63" s="340">
        <v>5056.04</v>
      </c>
      <c r="M63" s="335">
        <v>364.8</v>
      </c>
      <c r="N63" s="335">
        <v>91.2</v>
      </c>
      <c r="O63" s="335">
        <v>13.68</v>
      </c>
      <c r="P63" s="335">
        <v>15</v>
      </c>
      <c r="Q63" s="208">
        <v>228</v>
      </c>
      <c r="R63" s="208"/>
      <c r="S63" s="208"/>
      <c r="T63" s="208"/>
      <c r="U63" s="208"/>
      <c r="V63" s="208"/>
      <c r="W63" s="341"/>
      <c r="X63" s="340">
        <f t="shared" si="3"/>
        <v>4343.36</v>
      </c>
      <c r="Y63" s="335">
        <v>0</v>
      </c>
      <c r="Z63" s="335"/>
      <c r="AA63" s="208"/>
      <c r="AB63" s="208">
        <f t="shared" si="11"/>
        <v>0</v>
      </c>
      <c r="AC63" s="335">
        <v>0</v>
      </c>
      <c r="AD63" s="335"/>
      <c r="AE63" s="340"/>
      <c r="AF63" s="343">
        <f t="shared" si="0"/>
        <v>0</v>
      </c>
      <c r="AG63" s="340"/>
      <c r="AH63" s="349">
        <f t="shared" si="12"/>
        <v>4343.36</v>
      </c>
      <c r="AI63" s="208"/>
      <c r="AJ63" s="209"/>
      <c r="AK63" s="350">
        <f>VLOOKUP(C63,[7]一线员工!$C$3:$BW$800,60,0)</f>
        <v>4343.36</v>
      </c>
      <c r="AL63" s="350">
        <f t="shared" si="1"/>
        <v>0</v>
      </c>
      <c r="AM63" s="182" t="s">
        <v>489</v>
      </c>
      <c r="AN63" s="182" t="s">
        <v>423</v>
      </c>
      <c r="AO63" s="351">
        <f t="shared" si="13"/>
        <v>697.68</v>
      </c>
      <c r="AP63" s="318" t="str">
        <f>VLOOKUP(C63,[4]一线员工!$C$3:$BW$900,68,0)</f>
        <v>43021119701215451X</v>
      </c>
      <c r="AQ63" s="318" t="e">
        <f t="shared" si="14"/>
        <v>#VALUE!</v>
      </c>
      <c r="AR63" s="213" t="str">
        <f>_xlfn.XLOOKUP($C63,汇总!$C:$C,汇总!$C:$C)</f>
        <v>刘辉兵</v>
      </c>
    </row>
    <row r="64" s="317" customFormat="1" ht="20" customHeight="1" spans="1:44">
      <c r="A64" s="208">
        <f t="shared" si="16"/>
        <v>60</v>
      </c>
      <c r="B64" s="208">
        <v>1138</v>
      </c>
      <c r="C64" s="208" t="s">
        <v>129</v>
      </c>
      <c r="D64" s="208" t="s">
        <v>353</v>
      </c>
      <c r="E64" s="325">
        <v>44805</v>
      </c>
      <c r="F64" s="208" t="s">
        <v>259</v>
      </c>
      <c r="G64" s="323">
        <v>45778</v>
      </c>
      <c r="H64" s="324">
        <v>108</v>
      </c>
      <c r="I64" s="200">
        <v>0</v>
      </c>
      <c r="J64" s="324"/>
      <c r="K64" s="334"/>
      <c r="L64" s="340">
        <v>1503.29</v>
      </c>
      <c r="M64" s="335">
        <v>344.64</v>
      </c>
      <c r="N64" s="335">
        <v>86.16</v>
      </c>
      <c r="O64" s="335">
        <v>12.92</v>
      </c>
      <c r="P64" s="335">
        <v>15</v>
      </c>
      <c r="Q64" s="208"/>
      <c r="R64" s="208"/>
      <c r="S64" s="208"/>
      <c r="T64" s="208"/>
      <c r="U64" s="208"/>
      <c r="V64" s="208"/>
      <c r="W64" s="208"/>
      <c r="X64" s="340">
        <f t="shared" si="3"/>
        <v>1044.57</v>
      </c>
      <c r="Y64" s="335">
        <v>0</v>
      </c>
      <c r="Z64" s="335"/>
      <c r="AA64" s="208"/>
      <c r="AB64" s="208">
        <f t="shared" si="11"/>
        <v>0</v>
      </c>
      <c r="AC64" s="335">
        <v>39</v>
      </c>
      <c r="AD64" s="335"/>
      <c r="AE64" s="340"/>
      <c r="AF64" s="343">
        <f t="shared" si="0"/>
        <v>0</v>
      </c>
      <c r="AG64" s="340"/>
      <c r="AH64" s="349">
        <f t="shared" si="12"/>
        <v>1005.57</v>
      </c>
      <c r="AI64" s="208"/>
      <c r="AJ64" s="209"/>
      <c r="AK64" s="350">
        <f>VLOOKUP(C64,[7]一线员工!$C$3:$BW$800,60,0)</f>
        <v>1005.57</v>
      </c>
      <c r="AL64" s="350">
        <f t="shared" si="1"/>
        <v>0</v>
      </c>
      <c r="AM64" s="466" t="s">
        <v>490</v>
      </c>
      <c r="AN64" s="182" t="s">
        <v>338</v>
      </c>
      <c r="AO64" s="351">
        <f t="shared" si="13"/>
        <v>443.72</v>
      </c>
      <c r="AP64" s="318" t="str">
        <f>VLOOKUP(C64,[4]一线员工!$C$3:$BW$900,68,0)</f>
        <v>432926197405151015</v>
      </c>
      <c r="AQ64" s="318">
        <f t="shared" si="14"/>
        <v>-3919999299845060</v>
      </c>
      <c r="AR64" s="213" t="str">
        <f>_xlfn.XLOOKUP($C64,汇总!$C:$C,汇总!$C:$C)</f>
        <v>彭光宏</v>
      </c>
    </row>
    <row r="65" s="317" customFormat="1" ht="20" customHeight="1" spans="1:44">
      <c r="A65" s="208">
        <f t="shared" si="16"/>
        <v>61</v>
      </c>
      <c r="B65" s="208">
        <v>1170</v>
      </c>
      <c r="C65" s="208" t="s">
        <v>130</v>
      </c>
      <c r="D65" s="208" t="s">
        <v>353</v>
      </c>
      <c r="E65" s="323">
        <v>44820</v>
      </c>
      <c r="F65" s="208" t="s">
        <v>261</v>
      </c>
      <c r="G65" s="323">
        <v>45778</v>
      </c>
      <c r="H65" s="324">
        <v>168</v>
      </c>
      <c r="I65" s="200">
        <v>0</v>
      </c>
      <c r="J65" s="324"/>
      <c r="K65" s="334"/>
      <c r="L65" s="340">
        <v>3058.78</v>
      </c>
      <c r="M65" s="335">
        <v>344.64</v>
      </c>
      <c r="N65" s="335">
        <v>86.16</v>
      </c>
      <c r="O65" s="335">
        <v>12.924</v>
      </c>
      <c r="P65" s="335">
        <v>15</v>
      </c>
      <c r="Q65" s="208"/>
      <c r="R65" s="208"/>
      <c r="S65" s="208"/>
      <c r="T65" s="208"/>
      <c r="U65" s="208"/>
      <c r="V65" s="208"/>
      <c r="W65" s="341"/>
      <c r="X65" s="340">
        <f t="shared" si="3"/>
        <v>2600.056</v>
      </c>
      <c r="Y65" s="335">
        <v>0</v>
      </c>
      <c r="Z65" s="335"/>
      <c r="AA65" s="208"/>
      <c r="AB65" s="208">
        <f t="shared" si="11"/>
        <v>0</v>
      </c>
      <c r="AC65" s="335">
        <v>0</v>
      </c>
      <c r="AD65" s="335"/>
      <c r="AE65" s="340"/>
      <c r="AF65" s="343">
        <f t="shared" si="0"/>
        <v>0</v>
      </c>
      <c r="AG65" s="340"/>
      <c r="AH65" s="349">
        <f t="shared" si="12"/>
        <v>2600.056</v>
      </c>
      <c r="AI65" s="208"/>
      <c r="AJ65" s="209"/>
      <c r="AK65" s="350">
        <f>VLOOKUP(C65,[7]一线员工!$C$3:$BW$800,60,0)</f>
        <v>2600.056</v>
      </c>
      <c r="AL65" s="350">
        <f t="shared" si="1"/>
        <v>0</v>
      </c>
      <c r="AM65" s="182" t="s">
        <v>491</v>
      </c>
      <c r="AN65" s="182" t="s">
        <v>423</v>
      </c>
      <c r="AO65" s="351">
        <f t="shared" si="13"/>
        <v>443.724</v>
      </c>
      <c r="AP65" s="318" t="str">
        <f>VLOOKUP(C65,[4]一线员工!$C$3:$BW$900,68,0)</f>
        <v>43022119840821781X</v>
      </c>
      <c r="AQ65" s="318" t="e">
        <f t="shared" si="14"/>
        <v>#VALUE!</v>
      </c>
      <c r="AR65" s="213" t="str">
        <f>_xlfn.XLOOKUP($C65,汇总!$C:$C,汇总!$C:$C)</f>
        <v>李石云</v>
      </c>
    </row>
    <row r="66" s="317" customFormat="1" ht="20" customHeight="1" spans="1:44">
      <c r="A66" s="208">
        <f t="shared" si="16"/>
        <v>62</v>
      </c>
      <c r="B66" s="208">
        <v>1180</v>
      </c>
      <c r="C66" s="208" t="s">
        <v>131</v>
      </c>
      <c r="D66" s="208" t="s">
        <v>353</v>
      </c>
      <c r="E66" s="323">
        <v>44826</v>
      </c>
      <c r="F66" s="208" t="s">
        <v>261</v>
      </c>
      <c r="G66" s="323">
        <v>45778</v>
      </c>
      <c r="H66" s="324">
        <v>168</v>
      </c>
      <c r="I66" s="200">
        <v>0</v>
      </c>
      <c r="J66" s="324"/>
      <c r="K66" s="334"/>
      <c r="L66" s="340">
        <v>2756.73</v>
      </c>
      <c r="M66" s="335">
        <v>344.64</v>
      </c>
      <c r="N66" s="335">
        <v>86.16</v>
      </c>
      <c r="O66" s="335">
        <v>12.92</v>
      </c>
      <c r="P66" s="335">
        <v>15</v>
      </c>
      <c r="Q66" s="208"/>
      <c r="R66" s="208"/>
      <c r="S66" s="208"/>
      <c r="T66" s="208"/>
      <c r="U66" s="208"/>
      <c r="V66" s="208"/>
      <c r="W66" s="341"/>
      <c r="X66" s="340">
        <f t="shared" si="3"/>
        <v>2298.01</v>
      </c>
      <c r="Y66" s="335">
        <v>0</v>
      </c>
      <c r="Z66" s="335"/>
      <c r="AA66" s="208"/>
      <c r="AB66" s="208">
        <f t="shared" si="11"/>
        <v>0</v>
      </c>
      <c r="AC66" s="335">
        <v>0</v>
      </c>
      <c r="AD66" s="335"/>
      <c r="AE66" s="340"/>
      <c r="AF66" s="343">
        <f t="shared" si="0"/>
        <v>0</v>
      </c>
      <c r="AG66" s="340"/>
      <c r="AH66" s="349">
        <f t="shared" si="12"/>
        <v>2298.01</v>
      </c>
      <c r="AI66" s="208"/>
      <c r="AJ66" s="209"/>
      <c r="AK66" s="350">
        <f>VLOOKUP(C66,[7]一线员工!$C$3:$BW$800,60,0)</f>
        <v>2298.01</v>
      </c>
      <c r="AL66" s="350">
        <f t="shared" si="1"/>
        <v>0</v>
      </c>
      <c r="AM66" s="182" t="s">
        <v>492</v>
      </c>
      <c r="AN66" s="182" t="s">
        <v>338</v>
      </c>
      <c r="AO66" s="351">
        <f t="shared" si="13"/>
        <v>443.72</v>
      </c>
      <c r="AP66" s="318" t="str">
        <f>VLOOKUP(C66,[4]一线员工!$C$3:$BW$900,68,0)</f>
        <v>430211199010290410</v>
      </c>
      <c r="AQ66" s="318" t="e">
        <f t="shared" si="14"/>
        <v>#VALUE!</v>
      </c>
      <c r="AR66" s="213" t="str">
        <f>_xlfn.XLOOKUP($C66,汇总!$C:$C,汇总!$C:$C)</f>
        <v>付雄</v>
      </c>
    </row>
    <row r="67" s="317" customFormat="1" ht="20" customHeight="1" spans="1:44">
      <c r="A67" s="208">
        <f t="shared" si="16"/>
        <v>63</v>
      </c>
      <c r="B67" s="208">
        <v>21</v>
      </c>
      <c r="C67" s="208" t="s">
        <v>132</v>
      </c>
      <c r="D67" s="208" t="s">
        <v>343</v>
      </c>
      <c r="E67" s="323">
        <v>41197</v>
      </c>
      <c r="F67" s="208" t="s">
        <v>493</v>
      </c>
      <c r="G67" s="323">
        <v>45778</v>
      </c>
      <c r="H67" s="324">
        <v>312</v>
      </c>
      <c r="I67" s="356"/>
      <c r="J67" s="324"/>
      <c r="K67" s="334"/>
      <c r="L67" s="340">
        <v>2853.92</v>
      </c>
      <c r="M67" s="335">
        <v>0</v>
      </c>
      <c r="N67" s="335">
        <v>0</v>
      </c>
      <c r="O67" s="335">
        <v>0</v>
      </c>
      <c r="P67" s="335">
        <v>0</v>
      </c>
      <c r="Q67" s="208"/>
      <c r="R67" s="208"/>
      <c r="S67" s="208"/>
      <c r="T67" s="208"/>
      <c r="U67" s="208"/>
      <c r="V67" s="208"/>
      <c r="W67" s="341"/>
      <c r="X67" s="340">
        <f t="shared" si="3"/>
        <v>2853.92</v>
      </c>
      <c r="Y67" s="335">
        <v>0</v>
      </c>
      <c r="Z67" s="335"/>
      <c r="AA67" s="208"/>
      <c r="AB67" s="208">
        <f t="shared" si="11"/>
        <v>0</v>
      </c>
      <c r="AC67" s="335">
        <v>0</v>
      </c>
      <c r="AD67" s="335"/>
      <c r="AE67" s="340"/>
      <c r="AF67" s="343">
        <f t="shared" si="0"/>
        <v>0</v>
      </c>
      <c r="AG67" s="340"/>
      <c r="AH67" s="349">
        <f t="shared" si="12"/>
        <v>2853.92</v>
      </c>
      <c r="AI67" s="208"/>
      <c r="AJ67" s="209"/>
      <c r="AK67" s="350">
        <f>VLOOKUP(C67,[7]一线员工!$C$3:$BW$800,60,0)</f>
        <v>2853.92</v>
      </c>
      <c r="AL67" s="350">
        <f t="shared" si="1"/>
        <v>0</v>
      </c>
      <c r="AM67" s="182" t="s">
        <v>494</v>
      </c>
      <c r="AN67" s="182" t="s">
        <v>423</v>
      </c>
      <c r="AO67" s="351">
        <f t="shared" si="13"/>
        <v>0</v>
      </c>
      <c r="AP67" s="318" t="str">
        <f>VLOOKUP(C67,[4]一线员工!$C$3:$BW$900,68,0)</f>
        <v>430221196712026824</v>
      </c>
      <c r="AQ67" s="318">
        <f t="shared" si="14"/>
        <v>0</v>
      </c>
      <c r="AR67" s="213" t="str">
        <f>_xlfn.XLOOKUP($C67,汇总!$C:$C,汇总!$C:$C)</f>
        <v>黄清梅</v>
      </c>
    </row>
    <row r="68" s="317" customFormat="1" ht="20" customHeight="1" spans="1:44">
      <c r="A68" s="208">
        <f t="shared" si="16"/>
        <v>64</v>
      </c>
      <c r="B68" s="208"/>
      <c r="C68" s="208" t="s">
        <v>137</v>
      </c>
      <c r="D68" s="208"/>
      <c r="E68" s="323">
        <v>45309</v>
      </c>
      <c r="F68" s="208"/>
      <c r="G68" s="323">
        <v>45778</v>
      </c>
      <c r="H68" s="324">
        <v>0</v>
      </c>
      <c r="I68" s="356"/>
      <c r="J68" s="324"/>
      <c r="K68" s="334"/>
      <c r="L68" s="340">
        <v>2558.72</v>
      </c>
      <c r="M68" s="335">
        <v>344.64</v>
      </c>
      <c r="N68" s="335">
        <v>86.16</v>
      </c>
      <c r="O68" s="335">
        <v>12.92</v>
      </c>
      <c r="P68" s="335">
        <v>15</v>
      </c>
      <c r="Q68" s="208"/>
      <c r="R68" s="208"/>
      <c r="S68" s="208"/>
      <c r="T68" s="208"/>
      <c r="U68" s="208"/>
      <c r="V68" s="208"/>
      <c r="W68" s="341"/>
      <c r="X68" s="340">
        <f t="shared" si="3"/>
        <v>2100</v>
      </c>
      <c r="Y68" s="335">
        <v>0</v>
      </c>
      <c r="Z68" s="335"/>
      <c r="AA68" s="208"/>
      <c r="AB68" s="208">
        <f t="shared" si="11"/>
        <v>0</v>
      </c>
      <c r="AC68" s="335">
        <v>0</v>
      </c>
      <c r="AD68" s="335"/>
      <c r="AE68" s="340"/>
      <c r="AF68" s="343">
        <f t="shared" si="0"/>
        <v>0</v>
      </c>
      <c r="AG68" s="340"/>
      <c r="AH68" s="349">
        <f t="shared" si="12"/>
        <v>2100</v>
      </c>
      <c r="AI68" s="208"/>
      <c r="AJ68" s="209" t="s">
        <v>495</v>
      </c>
      <c r="AK68" s="350">
        <f>VLOOKUP(C68,[7]一线员工!$C$3:$BW$800,60,0)</f>
        <v>2100</v>
      </c>
      <c r="AL68" s="350">
        <f t="shared" si="1"/>
        <v>0</v>
      </c>
      <c r="AM68" s="466" t="s">
        <v>496</v>
      </c>
      <c r="AN68" s="182" t="s">
        <v>338</v>
      </c>
      <c r="AO68" s="351">
        <f t="shared" si="13"/>
        <v>443.72</v>
      </c>
      <c r="AP68" s="318" t="str">
        <f>VLOOKUP(C68,[4]一线员工!$C$3:$BW$900,68,0)</f>
        <v>430124198511037116</v>
      </c>
      <c r="AQ68" s="318">
        <f t="shared" si="14"/>
        <v>0</v>
      </c>
      <c r="AR68" s="213" t="str">
        <f>_xlfn.XLOOKUP($C68,汇总!$C:$C,汇总!$C:$C)</f>
        <v>高万</v>
      </c>
    </row>
    <row r="69" s="1" customFormat="1" ht="19" customHeight="1" spans="1:41">
      <c r="A69" s="352" t="s">
        <v>14</v>
      </c>
      <c r="B69" s="352" t="s">
        <v>14</v>
      </c>
      <c r="C69" s="352" t="s">
        <v>14</v>
      </c>
      <c r="D69" s="353"/>
      <c r="E69" s="353"/>
      <c r="F69" s="353"/>
      <c r="G69" s="353"/>
      <c r="H69" s="354">
        <f>SUM(H5:H68)</f>
        <v>24712</v>
      </c>
      <c r="I69" s="354">
        <f t="shared" ref="I69:AH69" si="17">SUM(I5:I68)</f>
        <v>19874.3333333333</v>
      </c>
      <c r="J69" s="354">
        <f t="shared" si="17"/>
        <v>0</v>
      </c>
      <c r="K69" s="354">
        <f t="shared" si="17"/>
        <v>4760</v>
      </c>
      <c r="L69" s="354">
        <f t="shared" si="17"/>
        <v>347212.46</v>
      </c>
      <c r="M69" s="354">
        <f t="shared" si="17"/>
        <v>22444.8</v>
      </c>
      <c r="N69" s="354">
        <f t="shared" si="17"/>
        <v>5692.84</v>
      </c>
      <c r="O69" s="354">
        <f t="shared" si="17"/>
        <v>841.575999999999</v>
      </c>
      <c r="P69" s="354">
        <f t="shared" si="17"/>
        <v>915</v>
      </c>
      <c r="Q69" s="354">
        <f t="shared" si="17"/>
        <v>7028</v>
      </c>
      <c r="R69" s="354">
        <f t="shared" si="17"/>
        <v>5000</v>
      </c>
      <c r="S69" s="354">
        <f t="shared" si="17"/>
        <v>0</v>
      </c>
      <c r="T69" s="354">
        <f t="shared" si="17"/>
        <v>1500</v>
      </c>
      <c r="U69" s="354">
        <f t="shared" si="17"/>
        <v>0</v>
      </c>
      <c r="V69" s="354">
        <f t="shared" si="17"/>
        <v>6750</v>
      </c>
      <c r="W69" s="354">
        <f t="shared" si="17"/>
        <v>0</v>
      </c>
      <c r="X69" s="354">
        <f t="shared" si="17"/>
        <v>297040.244</v>
      </c>
      <c r="Y69" s="354">
        <f t="shared" si="17"/>
        <v>850.4</v>
      </c>
      <c r="Z69" s="354">
        <f t="shared" si="17"/>
        <v>0</v>
      </c>
      <c r="AA69" s="354">
        <f t="shared" si="17"/>
        <v>0</v>
      </c>
      <c r="AB69" s="354">
        <f t="shared" si="17"/>
        <v>13250</v>
      </c>
      <c r="AC69" s="354">
        <f t="shared" si="17"/>
        <v>606.9</v>
      </c>
      <c r="AD69" s="354">
        <f t="shared" si="17"/>
        <v>0</v>
      </c>
      <c r="AE69" s="354">
        <f t="shared" si="17"/>
        <v>0</v>
      </c>
      <c r="AF69" s="354">
        <f t="shared" si="17"/>
        <v>0</v>
      </c>
      <c r="AG69" s="354">
        <f t="shared" si="17"/>
        <v>0</v>
      </c>
      <c r="AH69" s="354">
        <f t="shared" si="17"/>
        <v>308832.944</v>
      </c>
      <c r="AI69" s="219"/>
      <c r="AJ69" s="347"/>
      <c r="AK69" s="348"/>
      <c r="AL69" s="348"/>
      <c r="AO69" s="1">
        <f>SUM(AO5:AO68)</f>
        <v>36007.216</v>
      </c>
    </row>
    <row r="70" s="317" customFormat="1" ht="20" customHeight="1" spans="2:34">
      <c r="B70" s="317" t="s">
        <v>497</v>
      </c>
      <c r="H70" s="317">
        <v>63156</v>
      </c>
      <c r="L70" s="357">
        <v>766763.51</v>
      </c>
      <c r="X70" s="317">
        <v>628696.484</v>
      </c>
      <c r="AC70" s="355">
        <v>963.66</v>
      </c>
      <c r="AD70" s="355">
        <f t="shared" ref="AD70:AG70" si="18">AD69+AD73</f>
        <v>0</v>
      </c>
      <c r="AE70" s="355">
        <f t="shared" si="18"/>
        <v>0</v>
      </c>
      <c r="AF70" s="355">
        <v>33400</v>
      </c>
      <c r="AG70" s="355">
        <f t="shared" si="18"/>
        <v>0</v>
      </c>
      <c r="AH70" s="355">
        <v>640084.654</v>
      </c>
    </row>
    <row r="71" s="317" customFormat="1" spans="12:12">
      <c r="L71" s="317">
        <f>SUBTOTAL(9,L5:L68)</f>
        <v>347212.46</v>
      </c>
    </row>
    <row r="72" s="317" customFormat="1" ht="18" customHeight="1" spans="1:41">
      <c r="A72" s="182"/>
      <c r="B72" s="182"/>
      <c r="C72" s="182"/>
      <c r="D72" s="182"/>
      <c r="E72" s="319"/>
      <c r="F72" s="182"/>
      <c r="G72" s="182"/>
      <c r="H72" s="5"/>
      <c r="I72" s="5"/>
      <c r="J72" s="5"/>
      <c r="K72" s="358"/>
      <c r="L72" s="326"/>
      <c r="M72" s="182"/>
      <c r="N72" s="182"/>
      <c r="O72" s="327"/>
      <c r="P72" s="182"/>
      <c r="Q72" s="182"/>
      <c r="R72" s="182"/>
      <c r="S72" s="182"/>
      <c r="T72" s="182"/>
      <c r="U72" s="182"/>
      <c r="V72" s="182"/>
      <c r="W72" s="182"/>
      <c r="X72" s="326"/>
      <c r="Y72" s="326"/>
      <c r="Z72" s="326"/>
      <c r="AA72" s="182"/>
      <c r="AB72" s="182"/>
      <c r="AC72" s="326"/>
      <c r="AD72" s="326"/>
      <c r="AE72" s="182"/>
      <c r="AF72" s="5"/>
      <c r="AG72" s="182"/>
      <c r="AH72" s="345"/>
      <c r="AI72" s="182"/>
      <c r="AJ72" s="362"/>
      <c r="AK72" s="362"/>
      <c r="AL72" s="362"/>
      <c r="AM72" s="1"/>
      <c r="AN72" s="1"/>
      <c r="AO72" s="351"/>
    </row>
    <row r="73" s="317" customFormat="1" spans="2:34">
      <c r="B73" s="317" t="s">
        <v>498</v>
      </c>
      <c r="H73" s="317">
        <v>38444</v>
      </c>
      <c r="L73" s="317">
        <v>419551.05</v>
      </c>
      <c r="X73" s="317">
        <v>225771.76</v>
      </c>
      <c r="AC73" s="317">
        <v>464.27</v>
      </c>
      <c r="AF73" s="317">
        <v>12000</v>
      </c>
      <c r="AH73" s="317">
        <v>316907.38</v>
      </c>
    </row>
    <row r="74" s="317" customFormat="1" spans="8:34">
      <c r="H74" s="317">
        <f>H70-H69-H73</f>
        <v>0</v>
      </c>
      <c r="L74" s="359">
        <f>L70-L69-L73</f>
        <v>0</v>
      </c>
      <c r="X74" s="361">
        <f>X70-X69-X73</f>
        <v>105884.48</v>
      </c>
      <c r="AD74" s="317">
        <f t="shared" ref="AD74:AH74" si="19">AD70-AD69-AD73</f>
        <v>0</v>
      </c>
      <c r="AE74" s="317">
        <f t="shared" si="19"/>
        <v>0</v>
      </c>
      <c r="AF74" s="317">
        <f t="shared" si="19"/>
        <v>21400</v>
      </c>
      <c r="AG74" s="317">
        <f t="shared" si="19"/>
        <v>0</v>
      </c>
      <c r="AH74" s="359">
        <f t="shared" si="19"/>
        <v>14344.33</v>
      </c>
    </row>
    <row r="75" s="317" customFormat="1" spans="1:36">
      <c r="A75" s="355"/>
      <c r="B75" s="355" t="s">
        <v>499</v>
      </c>
      <c r="C75" s="355"/>
      <c r="D75" s="355"/>
      <c r="E75" s="355"/>
      <c r="F75" s="355"/>
      <c r="G75" s="355"/>
      <c r="H75" s="355">
        <f>H70-H69</f>
        <v>38444</v>
      </c>
      <c r="I75" s="355"/>
      <c r="J75" s="355"/>
      <c r="K75" s="355"/>
      <c r="L75" s="360">
        <f>L70-L69</f>
        <v>419551.05</v>
      </c>
      <c r="M75" s="355"/>
      <c r="N75" s="355"/>
      <c r="O75" s="355"/>
      <c r="P75" s="355"/>
      <c r="Q75" s="355"/>
      <c r="R75" s="355"/>
      <c r="S75" s="355"/>
      <c r="T75" s="355"/>
      <c r="U75" s="355"/>
      <c r="V75" s="355"/>
      <c r="W75" s="355"/>
      <c r="X75" s="360">
        <f>X70-X69</f>
        <v>331656.24</v>
      </c>
      <c r="Y75" s="355"/>
      <c r="Z75" s="355"/>
      <c r="AA75" s="355"/>
      <c r="AB75" s="355"/>
      <c r="AC75" s="355">
        <f t="shared" ref="AC75:AG75" si="20">AC70-AC69-AC73</f>
        <v>-107.51</v>
      </c>
      <c r="AD75" s="355">
        <f t="shared" si="20"/>
        <v>0</v>
      </c>
      <c r="AE75" s="355">
        <f t="shared" si="20"/>
        <v>0</v>
      </c>
      <c r="AF75" s="355">
        <f t="shared" si="20"/>
        <v>21400</v>
      </c>
      <c r="AG75" s="355">
        <f t="shared" si="20"/>
        <v>0</v>
      </c>
      <c r="AH75" s="355">
        <f>AH70-AH69</f>
        <v>331251.71</v>
      </c>
      <c r="AI75" s="355"/>
      <c r="AJ75" s="355"/>
    </row>
  </sheetData>
  <autoFilter ref="A4:AR70">
    <extLst/>
  </autoFilter>
  <mergeCells count="29">
    <mergeCell ref="A2:AI2"/>
    <mergeCell ref="M3:Q3"/>
    <mergeCell ref="R3:W3"/>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I3:AI4"/>
    <mergeCell ref="AJ3:AJ4"/>
    <mergeCell ref="AR3:AR4"/>
  </mergeCells>
  <pageMargins left="0.275" right="0.314583333333333" top="0.314583333333333" bottom="0.432638888888889" header="0.156944444444444" footer="0.0784722222222222"/>
  <pageSetup paperSize="9" orientation="landscape" horizontalDpi="600"/>
  <headerFooter>
    <oddHeader>&amp;R&amp;P/&amp;N</oddHeader>
    <oddFooter>&amp;L编制：曾琼                &amp;C
  财务审核：                        审批：                                         &amp;R                                                                   日期：2025-06-15</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HR22"/>
  <sheetViews>
    <sheetView view="pageBreakPreview" zoomScaleNormal="90" workbookViewId="0">
      <pane xSplit="7" ySplit="4" topLeftCell="H5" activePane="bottomRight" state="frozen"/>
      <selection/>
      <selection pane="topRight"/>
      <selection pane="bottomLeft"/>
      <selection pane="bottomRight" activeCell="I6" sqref="I6"/>
    </sheetView>
  </sheetViews>
  <sheetFormatPr defaultColWidth="9" defaultRowHeight="14.25"/>
  <cols>
    <col min="1" max="2" width="4.48333333333333" style="181" customWidth="1"/>
    <col min="3" max="3" width="5.625" style="181" customWidth="1"/>
    <col min="4" max="4" width="6.45" style="181" customWidth="1"/>
    <col min="5" max="5" width="6.75" style="181" customWidth="1"/>
    <col min="6" max="6" width="6.625" style="181" customWidth="1"/>
    <col min="7" max="7" width="5.69166666666667" style="181" customWidth="1"/>
    <col min="8" max="8" width="4.5" style="181" customWidth="1"/>
    <col min="9" max="9" width="4.75" style="181" customWidth="1"/>
    <col min="10" max="10" width="4.5" style="181" hidden="1" customWidth="1"/>
    <col min="11" max="11" width="5" style="181" customWidth="1"/>
    <col min="12" max="12" width="8.625" style="181" customWidth="1"/>
    <col min="13" max="16" width="6.875" style="181" customWidth="1"/>
    <col min="17" max="23" width="5" style="181" customWidth="1"/>
    <col min="24" max="24" width="7.625" style="181" customWidth="1"/>
    <col min="25" max="25" width="5" style="181" customWidth="1"/>
    <col min="26" max="27" width="5" style="181" hidden="1" customWidth="1"/>
    <col min="28" max="28" width="5" style="181" customWidth="1"/>
    <col min="29" max="29" width="3.43333333333333" style="181" customWidth="1"/>
    <col min="30" max="30" width="3.43333333333333" style="181" hidden="1" customWidth="1"/>
    <col min="31" max="31" width="4.625" style="181" hidden="1" customWidth="1"/>
    <col min="32" max="32" width="5" style="181" hidden="1" customWidth="1"/>
    <col min="33" max="33" width="9.46666666666667" style="181" customWidth="1"/>
    <col min="34" max="36" width="7.89166666666667" style="181" customWidth="1"/>
    <col min="37" max="37" width="15.8583333333333" style="181" customWidth="1"/>
    <col min="38" max="38" width="16.0916666666667" style="181" customWidth="1"/>
    <col min="39" max="39" width="8.05" style="181" customWidth="1"/>
    <col min="40" max="16384" width="9" style="181"/>
  </cols>
  <sheetData>
    <row r="1" s="181" customFormat="1" spans="1:39">
      <c r="A1" s="184"/>
      <c r="B1" s="184"/>
      <c r="C1" s="184"/>
      <c r="D1" s="184"/>
      <c r="E1" s="264"/>
      <c r="F1" s="184"/>
      <c r="G1" s="184"/>
      <c r="H1" s="184"/>
      <c r="I1" s="184"/>
      <c r="J1" s="184"/>
      <c r="K1" s="283"/>
      <c r="L1" s="284"/>
      <c r="M1" s="184"/>
      <c r="N1" s="184"/>
      <c r="O1" s="285"/>
      <c r="P1" s="184"/>
      <c r="Q1" s="184"/>
      <c r="R1" s="184"/>
      <c r="S1" s="184"/>
      <c r="T1" s="184"/>
      <c r="U1" s="184"/>
      <c r="V1" s="184"/>
      <c r="W1" s="184"/>
      <c r="X1" s="184"/>
      <c r="Y1" s="284"/>
      <c r="Z1" s="284"/>
      <c r="AA1" s="184"/>
      <c r="AB1" s="184"/>
      <c r="AC1" s="284"/>
      <c r="AD1" s="284"/>
      <c r="AE1" s="184"/>
      <c r="AF1" s="184"/>
      <c r="AG1" s="304"/>
      <c r="AH1" s="305"/>
      <c r="AI1" s="305"/>
      <c r="AJ1" s="305"/>
      <c r="AK1" s="305"/>
      <c r="AM1" s="184"/>
    </row>
    <row r="2" s="181" customFormat="1" ht="28" customHeight="1" spans="1:39">
      <c r="A2" s="265" t="s">
        <v>500</v>
      </c>
      <c r="B2" s="265"/>
      <c r="C2" s="265"/>
      <c r="D2" s="265"/>
      <c r="E2" s="266"/>
      <c r="F2" s="265"/>
      <c r="G2" s="265"/>
      <c r="H2" s="265"/>
      <c r="I2" s="265"/>
      <c r="J2" s="265"/>
      <c r="K2" s="286"/>
      <c r="L2" s="287"/>
      <c r="M2" s="265"/>
      <c r="N2" s="265"/>
      <c r="O2" s="265"/>
      <c r="P2" s="265"/>
      <c r="Q2" s="265"/>
      <c r="R2" s="265"/>
      <c r="S2" s="265"/>
      <c r="T2" s="265"/>
      <c r="U2" s="265"/>
      <c r="V2" s="265"/>
      <c r="W2" s="265"/>
      <c r="X2" s="265"/>
      <c r="Y2" s="286"/>
      <c r="Z2" s="286"/>
      <c r="AA2" s="265"/>
      <c r="AB2" s="265"/>
      <c r="AC2" s="299"/>
      <c r="AD2" s="299"/>
      <c r="AE2" s="265"/>
      <c r="AF2" s="265"/>
      <c r="AG2" s="265"/>
      <c r="AH2" s="287"/>
      <c r="AI2" s="305"/>
      <c r="AJ2" s="305"/>
      <c r="AK2" s="305"/>
      <c r="AM2" s="184"/>
    </row>
    <row r="3" s="181" customFormat="1" ht="30" customHeight="1" spans="1:42">
      <c r="A3" s="267" t="s">
        <v>0</v>
      </c>
      <c r="B3" s="267" t="s">
        <v>304</v>
      </c>
      <c r="C3" s="267" t="s">
        <v>2</v>
      </c>
      <c r="D3" s="268" t="s">
        <v>1</v>
      </c>
      <c r="E3" s="269" t="s">
        <v>305</v>
      </c>
      <c r="F3" s="268" t="s">
        <v>3</v>
      </c>
      <c r="G3" s="270" t="s">
        <v>306</v>
      </c>
      <c r="H3" s="271" t="s">
        <v>307</v>
      </c>
      <c r="I3" s="288" t="s">
        <v>395</v>
      </c>
      <c r="J3" s="289" t="s">
        <v>309</v>
      </c>
      <c r="K3" s="290" t="s">
        <v>310</v>
      </c>
      <c r="L3" s="291" t="s">
        <v>311</v>
      </c>
      <c r="M3" s="292" t="s">
        <v>419</v>
      </c>
      <c r="N3" s="292"/>
      <c r="O3" s="292"/>
      <c r="P3" s="292"/>
      <c r="Q3" s="292"/>
      <c r="R3" s="267" t="s">
        <v>313</v>
      </c>
      <c r="S3" s="267"/>
      <c r="T3" s="267"/>
      <c r="U3" s="267"/>
      <c r="V3" s="267"/>
      <c r="W3" s="206"/>
      <c r="X3" s="267" t="s">
        <v>314</v>
      </c>
      <c r="Y3" s="267" t="s">
        <v>315</v>
      </c>
      <c r="Z3" s="267" t="s">
        <v>501</v>
      </c>
      <c r="AA3" s="267" t="s">
        <v>397</v>
      </c>
      <c r="AB3" s="267" t="s">
        <v>318</v>
      </c>
      <c r="AC3" s="300" t="s">
        <v>319</v>
      </c>
      <c r="AD3" s="300" t="s">
        <v>320</v>
      </c>
      <c r="AE3" s="289" t="s">
        <v>309</v>
      </c>
      <c r="AF3" s="267" t="s">
        <v>398</v>
      </c>
      <c r="AG3" s="306" t="s">
        <v>322</v>
      </c>
      <c r="AH3" s="302" t="s">
        <v>286</v>
      </c>
      <c r="AI3" s="305"/>
      <c r="AJ3" s="305"/>
      <c r="AK3" s="305"/>
      <c r="AL3" s="184"/>
      <c r="AP3" s="316" t="s">
        <v>324</v>
      </c>
    </row>
    <row r="4" s="181" customFormat="1" ht="39" customHeight="1" spans="1:44">
      <c r="A4" s="267"/>
      <c r="B4" s="267"/>
      <c r="C4" s="267"/>
      <c r="D4" s="272"/>
      <c r="E4" s="273"/>
      <c r="F4" s="272"/>
      <c r="G4" s="270"/>
      <c r="H4" s="271"/>
      <c r="I4" s="293"/>
      <c r="J4" s="289"/>
      <c r="K4" s="290"/>
      <c r="L4" s="291"/>
      <c r="M4" s="290" t="s">
        <v>9</v>
      </c>
      <c r="N4" s="290" t="s">
        <v>11</v>
      </c>
      <c r="O4" s="294" t="s">
        <v>10</v>
      </c>
      <c r="P4" s="290" t="s">
        <v>325</v>
      </c>
      <c r="Q4" s="267" t="s">
        <v>399</v>
      </c>
      <c r="R4" s="267" t="s">
        <v>327</v>
      </c>
      <c r="S4" s="267" t="s">
        <v>328</v>
      </c>
      <c r="T4" s="267" t="s">
        <v>329</v>
      </c>
      <c r="U4" s="267" t="s">
        <v>330</v>
      </c>
      <c r="V4" s="267" t="s">
        <v>331</v>
      </c>
      <c r="W4" s="267" t="s">
        <v>332</v>
      </c>
      <c r="X4" s="267"/>
      <c r="Y4" s="267"/>
      <c r="Z4" s="267"/>
      <c r="AA4" s="267"/>
      <c r="AB4" s="267"/>
      <c r="AC4" s="300"/>
      <c r="AD4" s="300"/>
      <c r="AE4" s="289"/>
      <c r="AF4" s="267"/>
      <c r="AG4" s="306"/>
      <c r="AH4" s="302"/>
      <c r="AI4" s="305">
        <v>6.16</v>
      </c>
      <c r="AJ4" s="305"/>
      <c r="AK4" s="305" t="s">
        <v>333</v>
      </c>
      <c r="AL4" s="184" t="s">
        <v>334</v>
      </c>
      <c r="AM4" s="184"/>
      <c r="AN4" s="184"/>
      <c r="AO4" s="184"/>
      <c r="AP4" s="316"/>
      <c r="AQ4" s="184"/>
      <c r="AR4" s="184"/>
    </row>
    <row r="5" s="181" customFormat="1" ht="40" customHeight="1" spans="1:226">
      <c r="A5" s="270">
        <f>ROW()-4</f>
        <v>1</v>
      </c>
      <c r="B5" s="274">
        <v>866</v>
      </c>
      <c r="C5" s="274" t="s">
        <v>60</v>
      </c>
      <c r="D5" s="275" t="s">
        <v>502</v>
      </c>
      <c r="E5" s="276">
        <v>43698</v>
      </c>
      <c r="F5" s="275" t="s">
        <v>503</v>
      </c>
      <c r="G5" s="277">
        <v>45778</v>
      </c>
      <c r="H5" s="270">
        <v>228</v>
      </c>
      <c r="I5" s="274">
        <v>1002.24</v>
      </c>
      <c r="J5" s="270"/>
      <c r="K5" s="274"/>
      <c r="L5" s="261">
        <v>5630.24</v>
      </c>
      <c r="M5" s="295">
        <v>368</v>
      </c>
      <c r="N5" s="261">
        <v>92</v>
      </c>
      <c r="O5" s="261">
        <v>13.8</v>
      </c>
      <c r="P5" s="261">
        <v>15</v>
      </c>
      <c r="Q5" s="275">
        <v>230</v>
      </c>
      <c r="R5" s="275"/>
      <c r="S5" s="275"/>
      <c r="T5" s="275"/>
      <c r="U5" s="275"/>
      <c r="V5" s="275"/>
      <c r="W5" s="275"/>
      <c r="X5" s="262">
        <f t="shared" ref="X5:X11" si="0">L5-M5-N5-O5-P5-Q5-R5-S5-T5-U5-V5-W5</f>
        <v>4911.44</v>
      </c>
      <c r="Y5" s="261">
        <v>0</v>
      </c>
      <c r="Z5" s="261"/>
      <c r="AA5" s="275">
        <v>0</v>
      </c>
      <c r="AB5" s="275">
        <f t="shared" ref="AB5:AB11" si="1">SUM(R5:W5)</f>
        <v>0</v>
      </c>
      <c r="AC5" s="301"/>
      <c r="AD5" s="301"/>
      <c r="AE5" s="302">
        <f t="shared" ref="AE5:AE11" si="2">J5</f>
        <v>0</v>
      </c>
      <c r="AF5" s="262"/>
      <c r="AG5" s="307">
        <f t="shared" ref="AG5:AG11" si="3">X5-Y5-AA5-AC5-AD5-AE5-AF5+AB5-Z5</f>
        <v>4911.44</v>
      </c>
      <c r="AH5" s="308"/>
      <c r="AI5" s="309">
        <f>VLOOKUP(C5,[7]销售人员!$C$3:$BW$500,56,0)</f>
        <v>4911.44</v>
      </c>
      <c r="AJ5" s="309">
        <f t="shared" ref="AJ5:AJ11" si="4">AI5-AG5</f>
        <v>0</v>
      </c>
      <c r="AK5" s="181" t="s">
        <v>504</v>
      </c>
      <c r="AL5" s="184" t="s">
        <v>338</v>
      </c>
      <c r="AM5" s="181">
        <f>+M5+N5+O5+Q5</f>
        <v>703.8</v>
      </c>
      <c r="AO5" s="317"/>
      <c r="AP5" s="213" t="str">
        <f>_xlfn.XLOOKUP($C5,汇总!$C:$C,汇总!$C:$C)</f>
        <v>肖玲</v>
      </c>
      <c r="AQ5" s="317"/>
      <c r="AR5" s="317"/>
      <c r="AS5" s="317"/>
      <c r="AT5" s="317"/>
      <c r="AU5" s="317"/>
      <c r="AV5" s="317"/>
      <c r="AW5" s="317"/>
      <c r="AX5" s="317"/>
      <c r="AY5" s="317"/>
      <c r="AZ5" s="317"/>
      <c r="BA5" s="317"/>
      <c r="BB5" s="317"/>
      <c r="BC5" s="317"/>
      <c r="BD5" s="317"/>
      <c r="BE5" s="317"/>
      <c r="BF5" s="317"/>
      <c r="BG5" s="317"/>
      <c r="BH5" s="317"/>
      <c r="BI5" s="317"/>
      <c r="BJ5" s="317"/>
      <c r="BK5" s="317"/>
      <c r="BL5" s="317"/>
      <c r="BM5" s="317"/>
      <c r="BN5" s="317"/>
      <c r="BO5" s="317"/>
      <c r="BP5" s="317"/>
      <c r="BQ5" s="317"/>
      <c r="BR5" s="317"/>
      <c r="BS5" s="317"/>
      <c r="BT5" s="317"/>
      <c r="BU5" s="317"/>
      <c r="BV5" s="317"/>
      <c r="BW5" s="317"/>
      <c r="BX5" s="317"/>
      <c r="BY5" s="317"/>
      <c r="BZ5" s="317"/>
      <c r="CA5" s="317"/>
      <c r="CB5" s="317"/>
      <c r="CC5" s="317"/>
      <c r="CD5" s="317"/>
      <c r="CE5" s="317"/>
      <c r="CF5" s="317"/>
      <c r="CG5" s="317"/>
      <c r="CH5" s="317"/>
      <c r="CI5" s="317"/>
      <c r="CJ5" s="317"/>
      <c r="CK5" s="317"/>
      <c r="CL5" s="317"/>
      <c r="CM5" s="317"/>
      <c r="CN5" s="317"/>
      <c r="CO5" s="317"/>
      <c r="CP5" s="317"/>
      <c r="CQ5" s="317"/>
      <c r="CR5" s="317"/>
      <c r="CS5" s="317"/>
      <c r="CT5" s="317"/>
      <c r="CU5" s="317"/>
      <c r="CV5" s="317"/>
      <c r="CW5" s="317"/>
      <c r="CX5" s="317"/>
      <c r="CY5" s="317"/>
      <c r="CZ5" s="317"/>
      <c r="DA5" s="317"/>
      <c r="DB5" s="317"/>
      <c r="DC5" s="317"/>
      <c r="DD5" s="317"/>
      <c r="DE5" s="317"/>
      <c r="DF5" s="317"/>
      <c r="DG5" s="317"/>
      <c r="DH5" s="317"/>
      <c r="DI5" s="317"/>
      <c r="DJ5" s="317"/>
      <c r="DK5" s="317"/>
      <c r="DL5" s="317"/>
      <c r="DM5" s="317"/>
      <c r="DN5" s="317"/>
      <c r="DO5" s="317"/>
      <c r="DP5" s="317"/>
      <c r="DQ5" s="317"/>
      <c r="DR5" s="317"/>
      <c r="DS5" s="317"/>
      <c r="DT5" s="317"/>
      <c r="DU5" s="317"/>
      <c r="DV5" s="317"/>
      <c r="DW5" s="317"/>
      <c r="DX5" s="317"/>
      <c r="DY5" s="317"/>
      <c r="DZ5" s="317"/>
      <c r="EA5" s="317"/>
      <c r="EB5" s="317"/>
      <c r="EC5" s="317"/>
      <c r="ED5" s="317"/>
      <c r="EE5" s="317"/>
      <c r="EF5" s="317"/>
      <c r="EG5" s="317"/>
      <c r="EH5" s="317"/>
      <c r="EI5" s="317"/>
      <c r="EJ5" s="317"/>
      <c r="EK5" s="317"/>
      <c r="EL5" s="317"/>
      <c r="EM5" s="317"/>
      <c r="EN5" s="317"/>
      <c r="EO5" s="317"/>
      <c r="EP5" s="317"/>
      <c r="EQ5" s="317"/>
      <c r="ER5" s="317"/>
      <c r="ES5" s="317"/>
      <c r="ET5" s="317"/>
      <c r="EU5" s="317"/>
      <c r="EV5" s="317"/>
      <c r="EW5" s="317"/>
      <c r="EX5" s="317"/>
      <c r="EY5" s="317"/>
      <c r="EZ5" s="317"/>
      <c r="FA5" s="317"/>
      <c r="FB5" s="317"/>
      <c r="FC5" s="317"/>
      <c r="FD5" s="317"/>
      <c r="FE5" s="317"/>
      <c r="FF5" s="317"/>
      <c r="FG5" s="317"/>
      <c r="FH5" s="317"/>
      <c r="FI5" s="317"/>
      <c r="FJ5" s="317"/>
      <c r="FK5" s="317"/>
      <c r="FL5" s="317"/>
      <c r="FM5" s="317"/>
      <c r="FN5" s="317"/>
      <c r="FO5" s="317"/>
      <c r="FP5" s="317"/>
      <c r="FQ5" s="317"/>
      <c r="FR5" s="317"/>
      <c r="FS5" s="317"/>
      <c r="FT5" s="317"/>
      <c r="FU5" s="317"/>
      <c r="FV5" s="317"/>
      <c r="FW5" s="317"/>
      <c r="FX5" s="317"/>
      <c r="FY5" s="317"/>
      <c r="FZ5" s="317"/>
      <c r="GA5" s="317"/>
      <c r="GB5" s="317"/>
      <c r="GC5" s="317"/>
      <c r="GD5" s="317"/>
      <c r="GE5" s="317"/>
      <c r="GF5" s="317"/>
      <c r="GG5" s="317"/>
      <c r="GH5" s="317"/>
      <c r="GI5" s="317"/>
      <c r="GJ5" s="317"/>
      <c r="GK5" s="317"/>
      <c r="GL5" s="317"/>
      <c r="GM5" s="317"/>
      <c r="GN5" s="317"/>
      <c r="GO5" s="317"/>
      <c r="GP5" s="317"/>
      <c r="GQ5" s="317"/>
      <c r="GR5" s="317"/>
      <c r="GS5" s="317"/>
      <c r="GT5" s="317"/>
      <c r="GU5" s="317"/>
      <c r="GV5" s="317"/>
      <c r="GW5" s="317"/>
      <c r="GX5" s="317"/>
      <c r="GY5" s="317"/>
      <c r="GZ5" s="317"/>
      <c r="HA5" s="317"/>
      <c r="HB5" s="317"/>
      <c r="HC5" s="317"/>
      <c r="HD5" s="317"/>
      <c r="HE5" s="317"/>
      <c r="HF5" s="317"/>
      <c r="HG5" s="317"/>
      <c r="HH5" s="317"/>
      <c r="HI5" s="317"/>
      <c r="HJ5" s="317"/>
      <c r="HK5" s="317"/>
      <c r="HL5" s="317"/>
      <c r="HM5" s="317"/>
      <c r="HN5" s="317"/>
      <c r="HO5" s="317"/>
      <c r="HP5" s="317"/>
      <c r="HQ5" s="317"/>
      <c r="HR5" s="317"/>
    </row>
    <row r="6" s="181" customFormat="1" ht="40" customHeight="1" spans="1:226">
      <c r="A6" s="270">
        <f t="shared" ref="A6:A11" si="5">ROW()-4</f>
        <v>2</v>
      </c>
      <c r="B6" s="278">
        <v>667</v>
      </c>
      <c r="C6" s="274" t="s">
        <v>62</v>
      </c>
      <c r="D6" s="275" t="s">
        <v>502</v>
      </c>
      <c r="E6" s="276">
        <v>43290</v>
      </c>
      <c r="F6" s="275" t="s">
        <v>505</v>
      </c>
      <c r="G6" s="277">
        <v>45778</v>
      </c>
      <c r="H6" s="270">
        <v>296</v>
      </c>
      <c r="I6" s="274">
        <v>870</v>
      </c>
      <c r="J6" s="270"/>
      <c r="K6" s="274"/>
      <c r="L6" s="296">
        <v>8286</v>
      </c>
      <c r="M6" s="295">
        <v>380.8</v>
      </c>
      <c r="N6" s="261">
        <v>95.2</v>
      </c>
      <c r="O6" s="261">
        <v>14.28</v>
      </c>
      <c r="P6" s="261">
        <v>15</v>
      </c>
      <c r="Q6" s="275">
        <v>325</v>
      </c>
      <c r="R6" s="275">
        <v>4000</v>
      </c>
      <c r="S6" s="275"/>
      <c r="T6" s="275"/>
      <c r="U6" s="275"/>
      <c r="V6" s="275"/>
      <c r="W6" s="275"/>
      <c r="X6" s="262">
        <f t="shared" si="0"/>
        <v>3455.72</v>
      </c>
      <c r="Y6" s="261">
        <v>0</v>
      </c>
      <c r="Z6" s="261"/>
      <c r="AA6" s="275">
        <v>0</v>
      </c>
      <c r="AB6" s="275">
        <f t="shared" si="1"/>
        <v>4000</v>
      </c>
      <c r="AC6" s="301"/>
      <c r="AD6" s="301"/>
      <c r="AE6" s="302">
        <f t="shared" si="2"/>
        <v>0</v>
      </c>
      <c r="AF6" s="262"/>
      <c r="AG6" s="307">
        <f t="shared" si="3"/>
        <v>7455.72</v>
      </c>
      <c r="AH6" s="308"/>
      <c r="AI6" s="309">
        <f>VLOOKUP(C6,[7]销售人员!$C$3:$BW$500,56,0)</f>
        <v>7455.72</v>
      </c>
      <c r="AJ6" s="309">
        <f t="shared" si="4"/>
        <v>0</v>
      </c>
      <c r="AK6" s="181" t="s">
        <v>506</v>
      </c>
      <c r="AL6" s="184" t="s">
        <v>338</v>
      </c>
      <c r="AM6" s="181">
        <f t="shared" ref="AM6:AM12" si="6">+M6+N6+O6+Q6</f>
        <v>815.28</v>
      </c>
      <c r="AO6" s="317"/>
      <c r="AP6" s="213" t="str">
        <f>_xlfn.XLOOKUP($C6,汇总!$C:$C,汇总!$C:$C)</f>
        <v>赵五祥</v>
      </c>
      <c r="AQ6" s="317"/>
      <c r="AR6" s="317"/>
      <c r="AS6" s="317"/>
      <c r="AT6" s="317"/>
      <c r="AU6" s="317"/>
      <c r="AV6" s="317"/>
      <c r="AW6" s="317"/>
      <c r="AX6" s="317"/>
      <c r="AY6" s="317"/>
      <c r="AZ6" s="317"/>
      <c r="BA6" s="317"/>
      <c r="BB6" s="317"/>
      <c r="BC6" s="317"/>
      <c r="BD6" s="317"/>
      <c r="BE6" s="317"/>
      <c r="BF6" s="317"/>
      <c r="BG6" s="317"/>
      <c r="BH6" s="317"/>
      <c r="BI6" s="317"/>
      <c r="BJ6" s="317"/>
      <c r="BK6" s="317"/>
      <c r="BL6" s="317"/>
      <c r="BM6" s="317"/>
      <c r="BN6" s="317"/>
      <c r="BO6" s="317"/>
      <c r="BP6" s="317"/>
      <c r="BQ6" s="317"/>
      <c r="BR6" s="317"/>
      <c r="BS6" s="317"/>
      <c r="BT6" s="317"/>
      <c r="BU6" s="317"/>
      <c r="BV6" s="317"/>
      <c r="BW6" s="317"/>
      <c r="BX6" s="317"/>
      <c r="BY6" s="317"/>
      <c r="BZ6" s="317"/>
      <c r="CA6" s="317"/>
      <c r="CB6" s="317"/>
      <c r="CC6" s="317"/>
      <c r="CD6" s="317"/>
      <c r="CE6" s="317"/>
      <c r="CF6" s="317"/>
      <c r="CG6" s="317"/>
      <c r="CH6" s="317"/>
      <c r="CI6" s="317"/>
      <c r="CJ6" s="317"/>
      <c r="CK6" s="317"/>
      <c r="CL6" s="317"/>
      <c r="CM6" s="317"/>
      <c r="CN6" s="317"/>
      <c r="CO6" s="317"/>
      <c r="CP6" s="317"/>
      <c r="CQ6" s="317"/>
      <c r="CR6" s="317"/>
      <c r="CS6" s="317"/>
      <c r="CT6" s="317"/>
      <c r="CU6" s="317"/>
      <c r="CV6" s="317"/>
      <c r="CW6" s="317"/>
      <c r="CX6" s="317"/>
      <c r="CY6" s="317"/>
      <c r="CZ6" s="317"/>
      <c r="DA6" s="317"/>
      <c r="DB6" s="317"/>
      <c r="DC6" s="317"/>
      <c r="DD6" s="317"/>
      <c r="DE6" s="317"/>
      <c r="DF6" s="317"/>
      <c r="DG6" s="317"/>
      <c r="DH6" s="317"/>
      <c r="DI6" s="317"/>
      <c r="DJ6" s="317"/>
      <c r="DK6" s="317"/>
      <c r="DL6" s="317"/>
      <c r="DM6" s="317"/>
      <c r="DN6" s="317"/>
      <c r="DO6" s="317"/>
      <c r="DP6" s="317"/>
      <c r="DQ6" s="317"/>
      <c r="DR6" s="317"/>
      <c r="DS6" s="317"/>
      <c r="DT6" s="317"/>
      <c r="DU6" s="317"/>
      <c r="DV6" s="317"/>
      <c r="DW6" s="317"/>
      <c r="DX6" s="317"/>
      <c r="DY6" s="317"/>
      <c r="DZ6" s="317"/>
      <c r="EA6" s="317"/>
      <c r="EB6" s="317"/>
      <c r="EC6" s="317"/>
      <c r="ED6" s="317"/>
      <c r="EE6" s="317"/>
      <c r="EF6" s="317"/>
      <c r="EG6" s="317"/>
      <c r="EH6" s="317"/>
      <c r="EI6" s="317"/>
      <c r="EJ6" s="317"/>
      <c r="EK6" s="317"/>
      <c r="EL6" s="317"/>
      <c r="EM6" s="317"/>
      <c r="EN6" s="317"/>
      <c r="EO6" s="317"/>
      <c r="EP6" s="317"/>
      <c r="EQ6" s="317"/>
      <c r="ER6" s="317"/>
      <c r="ES6" s="317"/>
      <c r="ET6" s="317"/>
      <c r="EU6" s="317"/>
      <c r="EV6" s="317"/>
      <c r="EW6" s="317"/>
      <c r="EX6" s="317"/>
      <c r="EY6" s="317"/>
      <c r="EZ6" s="317"/>
      <c r="FA6" s="317"/>
      <c r="FB6" s="317"/>
      <c r="FC6" s="317"/>
      <c r="FD6" s="317"/>
      <c r="FE6" s="317"/>
      <c r="FF6" s="317"/>
      <c r="FG6" s="317"/>
      <c r="FH6" s="317"/>
      <c r="FI6" s="317"/>
      <c r="FJ6" s="317"/>
      <c r="FK6" s="317"/>
      <c r="FL6" s="317"/>
      <c r="FM6" s="317"/>
      <c r="FN6" s="317"/>
      <c r="FO6" s="317"/>
      <c r="FP6" s="317"/>
      <c r="FQ6" s="317"/>
      <c r="FR6" s="317"/>
      <c r="FS6" s="317"/>
      <c r="FT6" s="317"/>
      <c r="FU6" s="317"/>
      <c r="FV6" s="317"/>
      <c r="FW6" s="317"/>
      <c r="FX6" s="317"/>
      <c r="FY6" s="317"/>
      <c r="FZ6" s="317"/>
      <c r="GA6" s="317"/>
      <c r="GB6" s="317"/>
      <c r="GC6" s="317"/>
      <c r="GD6" s="317"/>
      <c r="GE6" s="317"/>
      <c r="GF6" s="317"/>
      <c r="GG6" s="317"/>
      <c r="GH6" s="317"/>
      <c r="GI6" s="317"/>
      <c r="GJ6" s="317"/>
      <c r="GK6" s="317"/>
      <c r="GL6" s="317"/>
      <c r="GM6" s="317"/>
      <c r="GN6" s="317"/>
      <c r="GO6" s="317"/>
      <c r="GP6" s="317"/>
      <c r="GQ6" s="317"/>
      <c r="GR6" s="317"/>
      <c r="GS6" s="317"/>
      <c r="GT6" s="317"/>
      <c r="GU6" s="317"/>
      <c r="GV6" s="317"/>
      <c r="GW6" s="317"/>
      <c r="GX6" s="317"/>
      <c r="GY6" s="317"/>
      <c r="GZ6" s="317"/>
      <c r="HA6" s="317"/>
      <c r="HB6" s="317"/>
      <c r="HC6" s="317"/>
      <c r="HD6" s="317"/>
      <c r="HE6" s="317"/>
      <c r="HF6" s="317"/>
      <c r="HG6" s="317"/>
      <c r="HH6" s="317"/>
      <c r="HI6" s="317"/>
      <c r="HJ6" s="317"/>
      <c r="HK6" s="317"/>
      <c r="HL6" s="317"/>
      <c r="HM6" s="317"/>
      <c r="HN6" s="317"/>
      <c r="HO6" s="317"/>
      <c r="HP6" s="317"/>
      <c r="HQ6" s="317"/>
      <c r="HR6" s="317"/>
    </row>
    <row r="7" s="181" customFormat="1" ht="40" customHeight="1" spans="1:226">
      <c r="A7" s="270">
        <f t="shared" si="5"/>
        <v>3</v>
      </c>
      <c r="B7" s="278">
        <v>84</v>
      </c>
      <c r="C7" s="274" t="s">
        <v>64</v>
      </c>
      <c r="D7" s="275" t="s">
        <v>502</v>
      </c>
      <c r="E7" s="276">
        <v>41286</v>
      </c>
      <c r="F7" s="275" t="s">
        <v>507</v>
      </c>
      <c r="G7" s="277">
        <v>45778</v>
      </c>
      <c r="H7" s="270">
        <v>240</v>
      </c>
      <c r="I7" s="274">
        <v>350</v>
      </c>
      <c r="J7" s="270"/>
      <c r="K7" s="274"/>
      <c r="L7" s="261">
        <v>4810</v>
      </c>
      <c r="M7" s="295">
        <v>344.64</v>
      </c>
      <c r="N7" s="261">
        <v>86.16</v>
      </c>
      <c r="O7" s="261">
        <v>12.92</v>
      </c>
      <c r="P7" s="261">
        <v>15</v>
      </c>
      <c r="Q7" s="275">
        <v>203</v>
      </c>
      <c r="R7" s="275"/>
      <c r="S7" s="275"/>
      <c r="T7" s="275"/>
      <c r="U7" s="275"/>
      <c r="V7" s="275"/>
      <c r="W7" s="275"/>
      <c r="X7" s="262">
        <f t="shared" si="0"/>
        <v>4148.28</v>
      </c>
      <c r="Y7" s="261">
        <v>0</v>
      </c>
      <c r="Z7" s="261"/>
      <c r="AA7" s="274">
        <v>0</v>
      </c>
      <c r="AB7" s="275">
        <f t="shared" si="1"/>
        <v>0</v>
      </c>
      <c r="AC7" s="301"/>
      <c r="AD7" s="301"/>
      <c r="AE7" s="302">
        <f t="shared" si="2"/>
        <v>0</v>
      </c>
      <c r="AF7" s="262"/>
      <c r="AG7" s="307">
        <f t="shared" si="3"/>
        <v>4148.28</v>
      </c>
      <c r="AH7" s="308"/>
      <c r="AI7" s="309">
        <f>VLOOKUP(C7,[7]销售人员!$C$3:$BW$500,56,0)</f>
        <v>4148.28</v>
      </c>
      <c r="AJ7" s="309">
        <f t="shared" si="4"/>
        <v>0</v>
      </c>
      <c r="AK7" s="181" t="s">
        <v>508</v>
      </c>
      <c r="AL7" s="184" t="s">
        <v>338</v>
      </c>
      <c r="AM7" s="181">
        <f t="shared" si="6"/>
        <v>646.72</v>
      </c>
      <c r="AO7" s="317"/>
      <c r="AP7" s="213" t="str">
        <f>_xlfn.XLOOKUP($C7,汇总!$C:$C,汇总!$C:$C)</f>
        <v>文洪亮</v>
      </c>
      <c r="AQ7" s="317"/>
      <c r="AR7" s="317"/>
      <c r="AS7" s="317"/>
      <c r="AT7" s="317"/>
      <c r="AU7" s="317"/>
      <c r="AV7" s="317"/>
      <c r="AW7" s="317"/>
      <c r="AX7" s="317"/>
      <c r="AY7" s="317"/>
      <c r="AZ7" s="317"/>
      <c r="BA7" s="317"/>
      <c r="BB7" s="317"/>
      <c r="BC7" s="317"/>
      <c r="BD7" s="317"/>
      <c r="BE7" s="317"/>
      <c r="BF7" s="317"/>
      <c r="BG7" s="317"/>
      <c r="BH7" s="317"/>
      <c r="BI7" s="317"/>
      <c r="BJ7" s="317"/>
      <c r="BK7" s="317"/>
      <c r="BL7" s="317"/>
      <c r="BM7" s="317"/>
      <c r="BN7" s="317"/>
      <c r="BO7" s="317"/>
      <c r="BP7" s="317"/>
      <c r="BQ7" s="317"/>
      <c r="BR7" s="317"/>
      <c r="BS7" s="317"/>
      <c r="BT7" s="317"/>
      <c r="BU7" s="317"/>
      <c r="BV7" s="317"/>
      <c r="BW7" s="317"/>
      <c r="BX7" s="317"/>
      <c r="BY7" s="317"/>
      <c r="BZ7" s="317"/>
      <c r="CA7" s="317"/>
      <c r="CB7" s="317"/>
      <c r="CC7" s="317"/>
      <c r="CD7" s="317"/>
      <c r="CE7" s="317"/>
      <c r="CF7" s="317"/>
      <c r="CG7" s="317"/>
      <c r="CH7" s="317"/>
      <c r="CI7" s="317"/>
      <c r="CJ7" s="317"/>
      <c r="CK7" s="317"/>
      <c r="CL7" s="317"/>
      <c r="CM7" s="317"/>
      <c r="CN7" s="317"/>
      <c r="CO7" s="317"/>
      <c r="CP7" s="317"/>
      <c r="CQ7" s="317"/>
      <c r="CR7" s="317"/>
      <c r="CS7" s="317"/>
      <c r="CT7" s="317"/>
      <c r="CU7" s="317"/>
      <c r="CV7" s="317"/>
      <c r="CW7" s="317"/>
      <c r="CX7" s="317"/>
      <c r="CY7" s="317"/>
      <c r="CZ7" s="317"/>
      <c r="DA7" s="317"/>
      <c r="DB7" s="317"/>
      <c r="DC7" s="317"/>
      <c r="DD7" s="317"/>
      <c r="DE7" s="317"/>
      <c r="DF7" s="317"/>
      <c r="DG7" s="317"/>
      <c r="DH7" s="317"/>
      <c r="DI7" s="317"/>
      <c r="DJ7" s="317"/>
      <c r="DK7" s="317"/>
      <c r="DL7" s="317"/>
      <c r="DM7" s="317"/>
      <c r="DN7" s="317"/>
      <c r="DO7" s="317"/>
      <c r="DP7" s="317"/>
      <c r="DQ7" s="317"/>
      <c r="DR7" s="317"/>
      <c r="DS7" s="317"/>
      <c r="DT7" s="317"/>
      <c r="DU7" s="317"/>
      <c r="DV7" s="317"/>
      <c r="DW7" s="317"/>
      <c r="DX7" s="317"/>
      <c r="DY7" s="317"/>
      <c r="DZ7" s="317"/>
      <c r="EA7" s="317"/>
      <c r="EB7" s="317"/>
      <c r="EC7" s="317"/>
      <c r="ED7" s="317"/>
      <c r="EE7" s="317"/>
      <c r="EF7" s="317"/>
      <c r="EG7" s="317"/>
      <c r="EH7" s="317"/>
      <c r="EI7" s="317"/>
      <c r="EJ7" s="317"/>
      <c r="EK7" s="317"/>
      <c r="EL7" s="317"/>
      <c r="EM7" s="317"/>
      <c r="EN7" s="317"/>
      <c r="EO7" s="317"/>
      <c r="EP7" s="317"/>
      <c r="EQ7" s="317"/>
      <c r="ER7" s="317"/>
      <c r="ES7" s="317"/>
      <c r="ET7" s="317"/>
      <c r="EU7" s="317"/>
      <c r="EV7" s="317"/>
      <c r="EW7" s="317"/>
      <c r="EX7" s="317"/>
      <c r="EY7" s="317"/>
      <c r="EZ7" s="317"/>
      <c r="FA7" s="317"/>
      <c r="FB7" s="317"/>
      <c r="FC7" s="317"/>
      <c r="FD7" s="317"/>
      <c r="FE7" s="317"/>
      <c r="FF7" s="317"/>
      <c r="FG7" s="317"/>
      <c r="FH7" s="317"/>
      <c r="FI7" s="317"/>
      <c r="FJ7" s="317"/>
      <c r="FK7" s="317"/>
      <c r="FL7" s="317"/>
      <c r="FM7" s="317"/>
      <c r="FN7" s="317"/>
      <c r="FO7" s="317"/>
      <c r="FP7" s="317"/>
      <c r="FQ7" s="317"/>
      <c r="FR7" s="317"/>
      <c r="FS7" s="317"/>
      <c r="FT7" s="317"/>
      <c r="FU7" s="317"/>
      <c r="FV7" s="317"/>
      <c r="FW7" s="317"/>
      <c r="FX7" s="317"/>
      <c r="FY7" s="317"/>
      <c r="FZ7" s="317"/>
      <c r="GA7" s="317"/>
      <c r="GB7" s="317"/>
      <c r="GC7" s="317"/>
      <c r="GD7" s="317"/>
      <c r="GE7" s="317"/>
      <c r="GF7" s="317"/>
      <c r="GG7" s="317"/>
      <c r="GH7" s="317"/>
      <c r="GI7" s="317"/>
      <c r="GJ7" s="317"/>
      <c r="GK7" s="317"/>
      <c r="GL7" s="317"/>
      <c r="GM7" s="317"/>
      <c r="GN7" s="317"/>
      <c r="GO7" s="317"/>
      <c r="GP7" s="317"/>
      <c r="GQ7" s="317"/>
      <c r="GR7" s="317"/>
      <c r="GS7" s="317"/>
      <c r="GT7" s="317"/>
      <c r="GU7" s="317"/>
      <c r="GV7" s="317"/>
      <c r="GW7" s="317"/>
      <c r="GX7" s="317"/>
      <c r="GY7" s="317"/>
      <c r="GZ7" s="317"/>
      <c r="HA7" s="317"/>
      <c r="HB7" s="317"/>
      <c r="HC7" s="317"/>
      <c r="HD7" s="317"/>
      <c r="HE7" s="317"/>
      <c r="HF7" s="317"/>
      <c r="HG7" s="317"/>
      <c r="HH7" s="317"/>
      <c r="HI7" s="317"/>
      <c r="HJ7" s="317"/>
      <c r="HK7" s="317"/>
      <c r="HL7" s="317"/>
      <c r="HM7" s="317"/>
      <c r="HN7" s="317"/>
      <c r="HO7" s="317"/>
      <c r="HP7" s="317"/>
      <c r="HQ7" s="317"/>
      <c r="HR7" s="317"/>
    </row>
    <row r="8" s="181" customFormat="1" ht="40" customHeight="1" spans="1:226">
      <c r="A8" s="270">
        <f t="shared" si="5"/>
        <v>4</v>
      </c>
      <c r="B8" s="186">
        <v>84</v>
      </c>
      <c r="C8" s="274" t="s">
        <v>67</v>
      </c>
      <c r="D8" s="275" t="s">
        <v>502</v>
      </c>
      <c r="E8" s="276">
        <v>44994</v>
      </c>
      <c r="F8" s="275" t="s">
        <v>509</v>
      </c>
      <c r="G8" s="277">
        <v>45778</v>
      </c>
      <c r="H8" s="270">
        <v>560</v>
      </c>
      <c r="I8" s="274">
        <v>350</v>
      </c>
      <c r="J8" s="270"/>
      <c r="K8" s="274"/>
      <c r="L8" s="261">
        <v>6489.23</v>
      </c>
      <c r="M8" s="295">
        <v>344.64</v>
      </c>
      <c r="N8" s="261">
        <v>86.16</v>
      </c>
      <c r="O8" s="261">
        <v>12.92</v>
      </c>
      <c r="P8" s="261">
        <v>15</v>
      </c>
      <c r="Q8" s="275"/>
      <c r="R8" s="275"/>
      <c r="S8" s="275"/>
      <c r="T8" s="275"/>
      <c r="U8" s="275"/>
      <c r="V8" s="275"/>
      <c r="W8" s="275"/>
      <c r="X8" s="262">
        <f t="shared" si="0"/>
        <v>6030.51</v>
      </c>
      <c r="Y8" s="261">
        <v>31.37</v>
      </c>
      <c r="Z8" s="261"/>
      <c r="AA8" s="274">
        <v>0</v>
      </c>
      <c r="AB8" s="275">
        <f t="shared" si="1"/>
        <v>0</v>
      </c>
      <c r="AC8" s="301">
        <v>39</v>
      </c>
      <c r="AD8" s="301"/>
      <c r="AE8" s="302">
        <f t="shared" si="2"/>
        <v>0</v>
      </c>
      <c r="AF8" s="262"/>
      <c r="AG8" s="307">
        <f t="shared" si="3"/>
        <v>5960.14</v>
      </c>
      <c r="AH8" s="308" t="s">
        <v>510</v>
      </c>
      <c r="AI8" s="309">
        <f>VLOOKUP(C8,[7]销售人员!$C$3:$BW$500,56,0)</f>
        <v>5960.14</v>
      </c>
      <c r="AJ8" s="309">
        <f t="shared" si="4"/>
        <v>0</v>
      </c>
      <c r="AK8" s="181" t="s">
        <v>511</v>
      </c>
      <c r="AL8" s="184" t="s">
        <v>423</v>
      </c>
      <c r="AM8" s="181">
        <f t="shared" si="6"/>
        <v>443.72</v>
      </c>
      <c r="AO8" s="317"/>
      <c r="AP8" s="213" t="str">
        <f>_xlfn.XLOOKUP($C8,汇总!$C:$C,汇总!$C:$C)</f>
        <v>李松辉</v>
      </c>
      <c r="AQ8" s="317"/>
      <c r="AR8" s="317"/>
      <c r="AS8" s="317"/>
      <c r="AT8" s="317"/>
      <c r="AU8" s="317"/>
      <c r="AV8" s="317"/>
      <c r="AW8" s="317"/>
      <c r="AX8" s="317"/>
      <c r="AY8" s="317"/>
      <c r="AZ8" s="317"/>
      <c r="BA8" s="317"/>
      <c r="BB8" s="317"/>
      <c r="BC8" s="317"/>
      <c r="BD8" s="317"/>
      <c r="BE8" s="317"/>
      <c r="BF8" s="317"/>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7"/>
      <c r="CJ8" s="317"/>
      <c r="CK8" s="317"/>
      <c r="CL8" s="317"/>
      <c r="CM8" s="317"/>
      <c r="CN8" s="317"/>
      <c r="CO8" s="317"/>
      <c r="CP8" s="317"/>
      <c r="CQ8" s="317"/>
      <c r="CR8" s="317"/>
      <c r="CS8" s="317"/>
      <c r="CT8" s="317"/>
      <c r="CU8" s="317"/>
      <c r="CV8" s="317"/>
      <c r="CW8" s="317"/>
      <c r="CX8" s="317"/>
      <c r="CY8" s="317"/>
      <c r="CZ8" s="317"/>
      <c r="DA8" s="317"/>
      <c r="DB8" s="317"/>
      <c r="DC8" s="317"/>
      <c r="DD8" s="317"/>
      <c r="DE8" s="317"/>
      <c r="DF8" s="317"/>
      <c r="DG8" s="317"/>
      <c r="DH8" s="317"/>
      <c r="DI8" s="317"/>
      <c r="DJ8" s="317"/>
      <c r="DK8" s="317"/>
      <c r="DL8" s="317"/>
      <c r="DM8" s="317"/>
      <c r="DN8" s="317"/>
      <c r="DO8" s="317"/>
      <c r="DP8" s="317"/>
      <c r="DQ8" s="317"/>
      <c r="DR8" s="317"/>
      <c r="DS8" s="317"/>
      <c r="DT8" s="317"/>
      <c r="DU8" s="317"/>
      <c r="DV8" s="317"/>
      <c r="DW8" s="317"/>
      <c r="DX8" s="317"/>
      <c r="DY8" s="317"/>
      <c r="DZ8" s="317"/>
      <c r="EA8" s="317"/>
      <c r="EB8" s="317"/>
      <c r="EC8" s="317"/>
      <c r="ED8" s="317"/>
      <c r="EE8" s="317"/>
      <c r="EF8" s="317"/>
      <c r="EG8" s="317"/>
      <c r="EH8" s="317"/>
      <c r="EI8" s="317"/>
      <c r="EJ8" s="317"/>
      <c r="EK8" s="317"/>
      <c r="EL8" s="317"/>
      <c r="EM8" s="317"/>
      <c r="EN8" s="317"/>
      <c r="EO8" s="317"/>
      <c r="EP8" s="317"/>
      <c r="EQ8" s="317"/>
      <c r="ER8" s="317"/>
      <c r="ES8" s="317"/>
      <c r="ET8" s="317"/>
      <c r="EU8" s="317"/>
      <c r="EV8" s="317"/>
      <c r="EW8" s="317"/>
      <c r="EX8" s="317"/>
      <c r="EY8" s="317"/>
      <c r="EZ8" s="317"/>
      <c r="FA8" s="317"/>
      <c r="FB8" s="317"/>
      <c r="FC8" s="317"/>
      <c r="FD8" s="317"/>
      <c r="FE8" s="317"/>
      <c r="FF8" s="317"/>
      <c r="FG8" s="317"/>
      <c r="FH8" s="317"/>
      <c r="FI8" s="317"/>
      <c r="FJ8" s="317"/>
      <c r="FK8" s="317"/>
      <c r="FL8" s="317"/>
      <c r="FM8" s="317"/>
      <c r="FN8" s="317"/>
      <c r="FO8" s="317"/>
      <c r="FP8" s="317"/>
      <c r="FQ8" s="317"/>
      <c r="FR8" s="317"/>
      <c r="FS8" s="317"/>
      <c r="FT8" s="317"/>
      <c r="FU8" s="317"/>
      <c r="FV8" s="317"/>
      <c r="FW8" s="317"/>
      <c r="FX8" s="317"/>
      <c r="FY8" s="317"/>
      <c r="FZ8" s="317"/>
      <c r="GA8" s="317"/>
      <c r="GB8" s="317"/>
      <c r="GC8" s="317"/>
      <c r="GD8" s="317"/>
      <c r="GE8" s="317"/>
      <c r="GF8" s="317"/>
      <c r="GG8" s="317"/>
      <c r="GH8" s="317"/>
      <c r="GI8" s="317"/>
      <c r="GJ8" s="317"/>
      <c r="GK8" s="317"/>
      <c r="GL8" s="317"/>
      <c r="GM8" s="317"/>
      <c r="GN8" s="317"/>
      <c r="GO8" s="317"/>
      <c r="GP8" s="317"/>
      <c r="GQ8" s="317"/>
      <c r="GR8" s="317"/>
      <c r="GS8" s="317"/>
      <c r="GT8" s="317"/>
      <c r="GU8" s="317"/>
      <c r="GV8" s="317"/>
      <c r="GW8" s="317"/>
      <c r="GX8" s="317"/>
      <c r="GY8" s="317"/>
      <c r="GZ8" s="317"/>
      <c r="HA8" s="317"/>
      <c r="HB8" s="317"/>
      <c r="HC8" s="317"/>
      <c r="HD8" s="317"/>
      <c r="HE8" s="317"/>
      <c r="HF8" s="317"/>
      <c r="HG8" s="317"/>
      <c r="HH8" s="317"/>
      <c r="HI8" s="317"/>
      <c r="HJ8" s="317"/>
      <c r="HK8" s="317"/>
      <c r="HL8" s="317"/>
      <c r="HM8" s="317"/>
      <c r="HN8" s="317"/>
      <c r="HO8" s="317"/>
      <c r="HP8" s="317"/>
      <c r="HQ8" s="317"/>
      <c r="HR8" s="317"/>
    </row>
    <row r="9" s="181" customFormat="1" ht="40" customHeight="1" spans="1:226">
      <c r="A9" s="270">
        <f t="shared" si="5"/>
        <v>5</v>
      </c>
      <c r="B9" s="186"/>
      <c r="C9" s="275" t="s">
        <v>68</v>
      </c>
      <c r="D9" s="275" t="s">
        <v>502</v>
      </c>
      <c r="E9" s="276">
        <v>45718</v>
      </c>
      <c r="F9" s="275" t="s">
        <v>509</v>
      </c>
      <c r="G9" s="277">
        <v>45778</v>
      </c>
      <c r="H9" s="270">
        <v>560</v>
      </c>
      <c r="I9" s="274">
        <v>350</v>
      </c>
      <c r="J9" s="270"/>
      <c r="K9" s="274"/>
      <c r="L9" s="261">
        <v>6449.23</v>
      </c>
      <c r="M9" s="295">
        <v>0</v>
      </c>
      <c r="N9" s="261">
        <v>0</v>
      </c>
      <c r="O9" s="261">
        <v>0</v>
      </c>
      <c r="P9" s="261">
        <v>0</v>
      </c>
      <c r="Q9" s="275"/>
      <c r="R9" s="275"/>
      <c r="S9" s="275"/>
      <c r="T9" s="275"/>
      <c r="U9" s="275"/>
      <c r="V9" s="275"/>
      <c r="W9" s="275"/>
      <c r="X9" s="262">
        <f t="shared" si="0"/>
        <v>6449.23</v>
      </c>
      <c r="Y9" s="261">
        <v>43.48</v>
      </c>
      <c r="Z9" s="261"/>
      <c r="AA9" s="274">
        <v>0</v>
      </c>
      <c r="AB9" s="275">
        <f t="shared" si="1"/>
        <v>0</v>
      </c>
      <c r="AC9" s="301"/>
      <c r="AD9" s="301"/>
      <c r="AE9" s="302">
        <f t="shared" si="2"/>
        <v>0</v>
      </c>
      <c r="AF9" s="262"/>
      <c r="AG9" s="307">
        <f t="shared" si="3"/>
        <v>6405.75</v>
      </c>
      <c r="AH9" s="310" t="s">
        <v>510</v>
      </c>
      <c r="AI9" s="309">
        <f>VLOOKUP(C9,[7]销售人员!$C$3:$BW$500,56,0)</f>
        <v>6405.75</v>
      </c>
      <c r="AJ9" s="309">
        <f t="shared" si="4"/>
        <v>0</v>
      </c>
      <c r="AK9" s="467" t="s">
        <v>512</v>
      </c>
      <c r="AL9" s="184" t="s">
        <v>423</v>
      </c>
      <c r="AM9" s="181">
        <f t="shared" si="6"/>
        <v>0</v>
      </c>
      <c r="AO9" s="317"/>
      <c r="AP9" s="213" t="str">
        <f>_xlfn.XLOOKUP($C9,汇总!$C:$C,汇总!$C:$C)</f>
        <v>黄龙</v>
      </c>
      <c r="AQ9" s="317"/>
      <c r="AR9" s="317"/>
      <c r="AS9" s="317"/>
      <c r="AT9" s="317"/>
      <c r="AU9" s="317"/>
      <c r="AV9" s="317"/>
      <c r="AW9" s="317"/>
      <c r="AX9" s="317"/>
      <c r="AY9" s="317"/>
      <c r="AZ9" s="317"/>
      <c r="BA9" s="317"/>
      <c r="BB9" s="317"/>
      <c r="BC9" s="317"/>
      <c r="BD9" s="317"/>
      <c r="BE9" s="317"/>
      <c r="BF9" s="317"/>
      <c r="BG9" s="317"/>
      <c r="BH9" s="317"/>
      <c r="BI9" s="317"/>
      <c r="BJ9" s="317"/>
      <c r="BK9" s="317"/>
      <c r="BL9" s="317"/>
      <c r="BM9" s="317"/>
      <c r="BN9" s="317"/>
      <c r="BO9" s="317"/>
      <c r="BP9" s="317"/>
      <c r="BQ9" s="317"/>
      <c r="BR9" s="317"/>
      <c r="BS9" s="317"/>
      <c r="BT9" s="317"/>
      <c r="BU9" s="317"/>
      <c r="BV9" s="317"/>
      <c r="BW9" s="317"/>
      <c r="BX9" s="317"/>
      <c r="BY9" s="317"/>
      <c r="BZ9" s="317"/>
      <c r="CA9" s="317"/>
      <c r="CB9" s="317"/>
      <c r="CC9" s="317"/>
      <c r="CD9" s="317"/>
      <c r="CE9" s="317"/>
      <c r="CF9" s="317"/>
      <c r="CG9" s="317"/>
      <c r="CH9" s="317"/>
      <c r="CI9" s="317"/>
      <c r="CJ9" s="317"/>
      <c r="CK9" s="317"/>
      <c r="CL9" s="317"/>
      <c r="CM9" s="317"/>
      <c r="CN9" s="317"/>
      <c r="CO9" s="317"/>
      <c r="CP9" s="317"/>
      <c r="CQ9" s="317"/>
      <c r="CR9" s="317"/>
      <c r="CS9" s="317"/>
      <c r="CT9" s="317"/>
      <c r="CU9" s="317"/>
      <c r="CV9" s="317"/>
      <c r="CW9" s="317"/>
      <c r="CX9" s="317"/>
      <c r="CY9" s="317"/>
      <c r="CZ9" s="317"/>
      <c r="DA9" s="317"/>
      <c r="DB9" s="317"/>
      <c r="DC9" s="317"/>
      <c r="DD9" s="317"/>
      <c r="DE9" s="317"/>
      <c r="DF9" s="317"/>
      <c r="DG9" s="317"/>
      <c r="DH9" s="317"/>
      <c r="DI9" s="317"/>
      <c r="DJ9" s="317"/>
      <c r="DK9" s="317"/>
      <c r="DL9" s="317"/>
      <c r="DM9" s="317"/>
      <c r="DN9" s="317"/>
      <c r="DO9" s="317"/>
      <c r="DP9" s="317"/>
      <c r="DQ9" s="317"/>
      <c r="DR9" s="317"/>
      <c r="DS9" s="317"/>
      <c r="DT9" s="317"/>
      <c r="DU9" s="317"/>
      <c r="DV9" s="317"/>
      <c r="DW9" s="317"/>
      <c r="DX9" s="317"/>
      <c r="DY9" s="317"/>
      <c r="DZ9" s="317"/>
      <c r="EA9" s="317"/>
      <c r="EB9" s="317"/>
      <c r="EC9" s="317"/>
      <c r="ED9" s="317"/>
      <c r="EE9" s="317"/>
      <c r="EF9" s="317"/>
      <c r="EG9" s="317"/>
      <c r="EH9" s="317"/>
      <c r="EI9" s="317"/>
      <c r="EJ9" s="317"/>
      <c r="EK9" s="317"/>
      <c r="EL9" s="317"/>
      <c r="EM9" s="317"/>
      <c r="EN9" s="317"/>
      <c r="EO9" s="317"/>
      <c r="EP9" s="317"/>
      <c r="EQ9" s="317"/>
      <c r="ER9" s="317"/>
      <c r="ES9" s="317"/>
      <c r="ET9" s="317"/>
      <c r="EU9" s="317"/>
      <c r="EV9" s="317"/>
      <c r="EW9" s="317"/>
      <c r="EX9" s="317"/>
      <c r="EY9" s="317"/>
      <c r="EZ9" s="317"/>
      <c r="FA9" s="317"/>
      <c r="FB9" s="317"/>
      <c r="FC9" s="317"/>
      <c r="FD9" s="317"/>
      <c r="FE9" s="317"/>
      <c r="FF9" s="317"/>
      <c r="FG9" s="317"/>
      <c r="FH9" s="317"/>
      <c r="FI9" s="317"/>
      <c r="FJ9" s="317"/>
      <c r="FK9" s="317"/>
      <c r="FL9" s="317"/>
      <c r="FM9" s="317"/>
      <c r="FN9" s="317"/>
      <c r="FO9" s="317"/>
      <c r="FP9" s="317"/>
      <c r="FQ9" s="317"/>
      <c r="FR9" s="317"/>
      <c r="FS9" s="317"/>
      <c r="FT9" s="317"/>
      <c r="FU9" s="317"/>
      <c r="FV9" s="317"/>
      <c r="FW9" s="317"/>
      <c r="FX9" s="317"/>
      <c r="FY9" s="317"/>
      <c r="FZ9" s="317"/>
      <c r="GA9" s="317"/>
      <c r="GB9" s="317"/>
      <c r="GC9" s="317"/>
      <c r="GD9" s="317"/>
      <c r="GE9" s="317"/>
      <c r="GF9" s="317"/>
      <c r="GG9" s="317"/>
      <c r="GH9" s="317"/>
      <c r="GI9" s="317"/>
      <c r="GJ9" s="317"/>
      <c r="GK9" s="317"/>
      <c r="GL9" s="317"/>
      <c r="GM9" s="317"/>
      <c r="GN9" s="317"/>
      <c r="GO9" s="317"/>
      <c r="GP9" s="317"/>
      <c r="GQ9" s="317"/>
      <c r="GR9" s="317"/>
      <c r="GS9" s="317"/>
      <c r="GT9" s="317"/>
      <c r="GU9" s="317"/>
      <c r="GV9" s="317"/>
      <c r="GW9" s="317"/>
      <c r="GX9" s="317"/>
      <c r="GY9" s="317"/>
      <c r="GZ9" s="317"/>
      <c r="HA9" s="317"/>
      <c r="HB9" s="317"/>
      <c r="HC9" s="317"/>
      <c r="HD9" s="317"/>
      <c r="HE9" s="317"/>
      <c r="HF9" s="317"/>
      <c r="HG9" s="317"/>
      <c r="HH9" s="317"/>
      <c r="HI9" s="317"/>
      <c r="HJ9" s="317"/>
      <c r="HK9" s="317"/>
      <c r="HL9" s="317"/>
      <c r="HM9" s="317"/>
      <c r="HN9" s="317"/>
      <c r="HO9" s="317"/>
      <c r="HP9" s="317"/>
      <c r="HQ9" s="317"/>
      <c r="HR9" s="317"/>
    </row>
    <row r="10" s="181" customFormat="1" ht="40" customHeight="1" spans="1:226">
      <c r="A10" s="270">
        <f t="shared" si="5"/>
        <v>6</v>
      </c>
      <c r="B10" s="275">
        <v>1290</v>
      </c>
      <c r="C10" s="275" t="s">
        <v>69</v>
      </c>
      <c r="D10" s="275" t="s">
        <v>502</v>
      </c>
      <c r="E10" s="276">
        <v>45231</v>
      </c>
      <c r="F10" s="275" t="s">
        <v>513</v>
      </c>
      <c r="G10" s="277">
        <v>45778</v>
      </c>
      <c r="H10" s="270">
        <v>240</v>
      </c>
      <c r="I10" s="274">
        <v>350</v>
      </c>
      <c r="J10" s="270"/>
      <c r="K10" s="275"/>
      <c r="L10" s="261">
        <v>3740</v>
      </c>
      <c r="M10" s="295">
        <v>344.64</v>
      </c>
      <c r="N10" s="261">
        <v>86.16</v>
      </c>
      <c r="O10" s="261">
        <v>12.924</v>
      </c>
      <c r="P10" s="261">
        <v>15</v>
      </c>
      <c r="Q10" s="275"/>
      <c r="R10" s="275"/>
      <c r="S10" s="275"/>
      <c r="T10" s="275"/>
      <c r="U10" s="275"/>
      <c r="V10" s="275"/>
      <c r="W10" s="275"/>
      <c r="X10" s="262">
        <f t="shared" si="0"/>
        <v>3281.276</v>
      </c>
      <c r="Y10" s="261">
        <v>0</v>
      </c>
      <c r="Z10" s="261"/>
      <c r="AA10" s="274"/>
      <c r="AB10" s="275">
        <f t="shared" si="1"/>
        <v>0</v>
      </c>
      <c r="AC10" s="301"/>
      <c r="AD10" s="301"/>
      <c r="AE10" s="302">
        <f t="shared" si="2"/>
        <v>0</v>
      </c>
      <c r="AF10" s="262"/>
      <c r="AG10" s="307">
        <f t="shared" si="3"/>
        <v>3281.276</v>
      </c>
      <c r="AH10" s="310" t="s">
        <v>513</v>
      </c>
      <c r="AI10" s="309">
        <f>VLOOKUP(C10,[7]销售人员!$C$3:$BW$500,56,0)</f>
        <v>3281.276</v>
      </c>
      <c r="AJ10" s="309">
        <f t="shared" si="4"/>
        <v>0</v>
      </c>
      <c r="AK10" s="467" t="s">
        <v>514</v>
      </c>
      <c r="AL10" s="311" t="s">
        <v>423</v>
      </c>
      <c r="AM10" s="181">
        <f t="shared" si="6"/>
        <v>443.724</v>
      </c>
      <c r="AO10" s="317"/>
      <c r="AP10" s="213" t="str">
        <f>_xlfn.XLOOKUP($C10,汇总!$C:$C,汇总!$C:$C)</f>
        <v>谭建文</v>
      </c>
      <c r="AQ10" s="317"/>
      <c r="AR10" s="317"/>
      <c r="AS10" s="317"/>
      <c r="AT10" s="317"/>
      <c r="AU10" s="317"/>
      <c r="AV10" s="317"/>
      <c r="AW10" s="317"/>
      <c r="AX10" s="317"/>
      <c r="AY10" s="317"/>
      <c r="AZ10" s="317"/>
      <c r="BA10" s="317"/>
      <c r="BB10" s="317"/>
      <c r="BC10" s="317"/>
      <c r="BD10" s="317"/>
      <c r="BE10" s="317"/>
      <c r="BF10" s="317"/>
      <c r="BG10" s="317"/>
      <c r="BH10" s="317"/>
      <c r="BI10" s="317"/>
      <c r="BJ10" s="317"/>
      <c r="BK10" s="317"/>
      <c r="BL10" s="317"/>
      <c r="BM10" s="317"/>
      <c r="BN10" s="317"/>
      <c r="BO10" s="317"/>
      <c r="BP10" s="317"/>
      <c r="BQ10" s="317"/>
      <c r="BR10" s="317"/>
      <c r="BS10" s="317"/>
      <c r="BT10" s="317"/>
      <c r="BU10" s="317"/>
      <c r="BV10" s="317"/>
      <c r="BW10" s="317"/>
      <c r="BX10" s="317"/>
      <c r="BY10" s="317"/>
      <c r="BZ10" s="317"/>
      <c r="CA10" s="317"/>
      <c r="CB10" s="317"/>
      <c r="CC10" s="317"/>
      <c r="CD10" s="317"/>
      <c r="CE10" s="317"/>
      <c r="CF10" s="317"/>
      <c r="CG10" s="317"/>
      <c r="CH10" s="317"/>
      <c r="CI10" s="317"/>
      <c r="CJ10" s="317"/>
      <c r="CK10" s="317"/>
      <c r="CL10" s="317"/>
      <c r="CM10" s="317"/>
      <c r="CN10" s="317"/>
      <c r="CO10" s="317"/>
      <c r="CP10" s="317"/>
      <c r="CQ10" s="317"/>
      <c r="CR10" s="317"/>
      <c r="CS10" s="317"/>
      <c r="CT10" s="317"/>
      <c r="CU10" s="317"/>
      <c r="CV10" s="317"/>
      <c r="CW10" s="317"/>
      <c r="CX10" s="317"/>
      <c r="CY10" s="317"/>
      <c r="CZ10" s="317"/>
      <c r="DA10" s="317"/>
      <c r="DB10" s="317"/>
      <c r="DC10" s="317"/>
      <c r="DD10" s="317"/>
      <c r="DE10" s="317"/>
      <c r="DF10" s="317"/>
      <c r="DG10" s="317"/>
      <c r="DH10" s="317"/>
      <c r="DI10" s="317"/>
      <c r="DJ10" s="317"/>
      <c r="DK10" s="317"/>
      <c r="DL10" s="317"/>
      <c r="DM10" s="317"/>
      <c r="DN10" s="317"/>
      <c r="DO10" s="317"/>
      <c r="DP10" s="317"/>
      <c r="DQ10" s="317"/>
      <c r="DR10" s="317"/>
      <c r="DS10" s="317"/>
      <c r="DT10" s="317"/>
      <c r="DU10" s="317"/>
      <c r="DV10" s="317"/>
      <c r="DW10" s="317"/>
      <c r="DX10" s="317"/>
      <c r="DY10" s="317"/>
      <c r="DZ10" s="317"/>
      <c r="EA10" s="317"/>
      <c r="EB10" s="317"/>
      <c r="EC10" s="317"/>
      <c r="ED10" s="317"/>
      <c r="EE10" s="317"/>
      <c r="EF10" s="317"/>
      <c r="EG10" s="317"/>
      <c r="EH10" s="317"/>
      <c r="EI10" s="317"/>
      <c r="EJ10" s="317"/>
      <c r="EK10" s="317"/>
      <c r="EL10" s="317"/>
      <c r="EM10" s="317"/>
      <c r="EN10" s="317"/>
      <c r="EO10" s="317"/>
      <c r="EP10" s="317"/>
      <c r="EQ10" s="317"/>
      <c r="ER10" s="317"/>
      <c r="ES10" s="317"/>
      <c r="ET10" s="317"/>
      <c r="EU10" s="317"/>
      <c r="EV10" s="317"/>
      <c r="EW10" s="317"/>
      <c r="EX10" s="317"/>
      <c r="EY10" s="317"/>
      <c r="EZ10" s="317"/>
      <c r="FA10" s="317"/>
      <c r="FB10" s="317"/>
      <c r="FC10" s="317"/>
      <c r="FD10" s="317"/>
      <c r="FE10" s="317"/>
      <c r="FF10" s="317"/>
      <c r="FG10" s="317"/>
      <c r="FH10" s="317"/>
      <c r="FI10" s="317"/>
      <c r="FJ10" s="317"/>
      <c r="FK10" s="317"/>
      <c r="FL10" s="317"/>
      <c r="FM10" s="317"/>
      <c r="FN10" s="317"/>
      <c r="FO10" s="317"/>
      <c r="FP10" s="317"/>
      <c r="FQ10" s="317"/>
      <c r="FR10" s="317"/>
      <c r="FS10" s="317"/>
      <c r="FT10" s="317"/>
      <c r="FU10" s="317"/>
      <c r="FV10" s="317"/>
      <c r="FW10" s="317"/>
      <c r="FX10" s="317"/>
      <c r="FY10" s="317"/>
      <c r="FZ10" s="317"/>
      <c r="GA10" s="317"/>
      <c r="GB10" s="317"/>
      <c r="GC10" s="317"/>
      <c r="GD10" s="317"/>
      <c r="GE10" s="317"/>
      <c r="GF10" s="317"/>
      <c r="GG10" s="317"/>
      <c r="GH10" s="317"/>
      <c r="GI10" s="317"/>
      <c r="GJ10" s="317"/>
      <c r="GK10" s="317"/>
      <c r="GL10" s="317"/>
      <c r="GM10" s="317"/>
      <c r="GN10" s="317"/>
      <c r="GO10" s="317"/>
      <c r="GP10" s="317"/>
      <c r="GQ10" s="317"/>
      <c r="GR10" s="317"/>
      <c r="GS10" s="317"/>
      <c r="GT10" s="317"/>
      <c r="GU10" s="317"/>
      <c r="GV10" s="317"/>
      <c r="GW10" s="317"/>
      <c r="GX10" s="317"/>
      <c r="GY10" s="317"/>
      <c r="GZ10" s="317"/>
      <c r="HA10" s="317"/>
      <c r="HB10" s="317"/>
      <c r="HC10" s="317"/>
      <c r="HD10" s="317"/>
      <c r="HE10" s="317"/>
      <c r="HF10" s="317"/>
      <c r="HG10" s="317"/>
      <c r="HH10" s="317"/>
      <c r="HI10" s="317"/>
      <c r="HJ10" s="317"/>
      <c r="HK10" s="317"/>
      <c r="HL10" s="317"/>
      <c r="HM10" s="317"/>
      <c r="HN10" s="317"/>
      <c r="HO10" s="317"/>
      <c r="HP10" s="317"/>
      <c r="HQ10" s="317"/>
      <c r="HR10" s="317"/>
    </row>
    <row r="11" s="181" customFormat="1" ht="40" customHeight="1" spans="1:226">
      <c r="A11" s="270">
        <f t="shared" si="5"/>
        <v>7</v>
      </c>
      <c r="B11" s="186"/>
      <c r="C11" s="275" t="s">
        <v>66</v>
      </c>
      <c r="D11" s="275" t="s">
        <v>502</v>
      </c>
      <c r="E11" s="276"/>
      <c r="F11" s="275" t="s">
        <v>515</v>
      </c>
      <c r="G11" s="277">
        <v>45778</v>
      </c>
      <c r="H11" s="270"/>
      <c r="I11" s="270"/>
      <c r="J11" s="270"/>
      <c r="K11" s="275"/>
      <c r="L11" s="261">
        <v>2380</v>
      </c>
      <c r="M11" s="295"/>
      <c r="N11" s="261"/>
      <c r="O11" s="261"/>
      <c r="P11" s="261"/>
      <c r="Q11" s="275"/>
      <c r="R11" s="275"/>
      <c r="S11" s="275"/>
      <c r="T11" s="275"/>
      <c r="U11" s="275"/>
      <c r="V11" s="275"/>
      <c r="W11" s="275"/>
      <c r="X11" s="262">
        <f t="shared" si="0"/>
        <v>2380</v>
      </c>
      <c r="Y11" s="261">
        <v>0</v>
      </c>
      <c r="Z11" s="261"/>
      <c r="AA11" s="274"/>
      <c r="AB11" s="275">
        <f t="shared" si="1"/>
        <v>0</v>
      </c>
      <c r="AC11" s="301"/>
      <c r="AD11" s="301"/>
      <c r="AE11" s="302">
        <f t="shared" si="2"/>
        <v>0</v>
      </c>
      <c r="AF11" s="262"/>
      <c r="AG11" s="307">
        <f t="shared" si="3"/>
        <v>2380</v>
      </c>
      <c r="AH11" s="310" t="s">
        <v>515</v>
      </c>
      <c r="AI11" s="309">
        <f>VLOOKUP(C11,[7]销售人员!$C$3:$BW$500,56,0)</f>
        <v>2380</v>
      </c>
      <c r="AJ11" s="309">
        <f t="shared" si="4"/>
        <v>0</v>
      </c>
      <c r="AK11" s="467" t="s">
        <v>516</v>
      </c>
      <c r="AL11" s="311" t="s">
        <v>423</v>
      </c>
      <c r="AM11" s="181">
        <f t="shared" si="6"/>
        <v>0</v>
      </c>
      <c r="AO11" s="317"/>
      <c r="AP11" s="213" t="str">
        <f>_xlfn.XLOOKUP($C11,汇总!$C:$C,汇总!$C:$C)</f>
        <v>赵平</v>
      </c>
      <c r="AQ11" s="317"/>
      <c r="AR11" s="317"/>
      <c r="AS11" s="317"/>
      <c r="AT11" s="317"/>
      <c r="AU11" s="317"/>
      <c r="AV11" s="317"/>
      <c r="AW11" s="317"/>
      <c r="AX11" s="317"/>
      <c r="AY11" s="317"/>
      <c r="AZ11" s="317"/>
      <c r="BA11" s="317"/>
      <c r="BB11" s="317"/>
      <c r="BC11" s="317"/>
      <c r="BD11" s="317"/>
      <c r="BE11" s="317"/>
      <c r="BF11" s="317"/>
      <c r="BG11" s="317"/>
      <c r="BH11" s="317"/>
      <c r="BI11" s="317"/>
      <c r="BJ11" s="317"/>
      <c r="BK11" s="317"/>
      <c r="BL11" s="317"/>
      <c r="BM11" s="317"/>
      <c r="BN11" s="317"/>
      <c r="BO11" s="317"/>
      <c r="BP11" s="317"/>
      <c r="BQ11" s="317"/>
      <c r="BR11" s="317"/>
      <c r="BS11" s="317"/>
      <c r="BT11" s="317"/>
      <c r="BU11" s="317"/>
      <c r="BV11" s="317"/>
      <c r="BW11" s="317"/>
      <c r="BX11" s="317"/>
      <c r="BY11" s="317"/>
      <c r="BZ11" s="317"/>
      <c r="CA11" s="317"/>
      <c r="CB11" s="317"/>
      <c r="CC11" s="317"/>
      <c r="CD11" s="317"/>
      <c r="CE11" s="317"/>
      <c r="CF11" s="317"/>
      <c r="CG11" s="317"/>
      <c r="CH11" s="317"/>
      <c r="CI11" s="317"/>
      <c r="CJ11" s="317"/>
      <c r="CK11" s="317"/>
      <c r="CL11" s="317"/>
      <c r="CM11" s="317"/>
      <c r="CN11" s="317"/>
      <c r="CO11" s="317"/>
      <c r="CP11" s="317"/>
      <c r="CQ11" s="317"/>
      <c r="CR11" s="317"/>
      <c r="CS11" s="317"/>
      <c r="CT11" s="317"/>
      <c r="CU11" s="317"/>
      <c r="CV11" s="317"/>
      <c r="CW11" s="317"/>
      <c r="CX11" s="317"/>
      <c r="CY11" s="317"/>
      <c r="CZ11" s="317"/>
      <c r="DA11" s="317"/>
      <c r="DB11" s="317"/>
      <c r="DC11" s="317"/>
      <c r="DD11" s="317"/>
      <c r="DE11" s="317"/>
      <c r="DF11" s="317"/>
      <c r="DG11" s="317"/>
      <c r="DH11" s="317"/>
      <c r="DI11" s="317"/>
      <c r="DJ11" s="317"/>
      <c r="DK11" s="317"/>
      <c r="DL11" s="317"/>
      <c r="DM11" s="317"/>
      <c r="DN11" s="317"/>
      <c r="DO11" s="317"/>
      <c r="DP11" s="317"/>
      <c r="DQ11" s="317"/>
      <c r="DR11" s="317"/>
      <c r="DS11" s="317"/>
      <c r="DT11" s="317"/>
      <c r="DU11" s="317"/>
      <c r="DV11" s="317"/>
      <c r="DW11" s="317"/>
      <c r="DX11" s="317"/>
      <c r="DY11" s="317"/>
      <c r="DZ11" s="317"/>
      <c r="EA11" s="317"/>
      <c r="EB11" s="317"/>
      <c r="EC11" s="317"/>
      <c r="ED11" s="317"/>
      <c r="EE11" s="317"/>
      <c r="EF11" s="317"/>
      <c r="EG11" s="317"/>
      <c r="EH11" s="317"/>
      <c r="EI11" s="317"/>
      <c r="EJ11" s="317"/>
      <c r="EK11" s="317"/>
      <c r="EL11" s="317"/>
      <c r="EM11" s="317"/>
      <c r="EN11" s="317"/>
      <c r="EO11" s="317"/>
      <c r="EP11" s="317"/>
      <c r="EQ11" s="317"/>
      <c r="ER11" s="317"/>
      <c r="ES11" s="317"/>
      <c r="ET11" s="317"/>
      <c r="EU11" s="317"/>
      <c r="EV11" s="317"/>
      <c r="EW11" s="317"/>
      <c r="EX11" s="317"/>
      <c r="EY11" s="317"/>
      <c r="EZ11" s="317"/>
      <c r="FA11" s="317"/>
      <c r="FB11" s="317"/>
      <c r="FC11" s="317"/>
      <c r="FD11" s="317"/>
      <c r="FE11" s="317"/>
      <c r="FF11" s="317"/>
      <c r="FG11" s="317"/>
      <c r="FH11" s="317"/>
      <c r="FI11" s="317"/>
      <c r="FJ11" s="317"/>
      <c r="FK11" s="317"/>
      <c r="FL11" s="317"/>
      <c r="FM11" s="317"/>
      <c r="FN11" s="317"/>
      <c r="FO11" s="317"/>
      <c r="FP11" s="317"/>
      <c r="FQ11" s="317"/>
      <c r="FR11" s="317"/>
      <c r="FS11" s="317"/>
      <c r="FT11" s="317"/>
      <c r="FU11" s="317"/>
      <c r="FV11" s="317"/>
      <c r="FW11" s="317"/>
      <c r="FX11" s="317"/>
      <c r="FY11" s="317"/>
      <c r="FZ11" s="317"/>
      <c r="GA11" s="317"/>
      <c r="GB11" s="317"/>
      <c r="GC11" s="317"/>
      <c r="GD11" s="317"/>
      <c r="GE11" s="317"/>
      <c r="GF11" s="317"/>
      <c r="GG11" s="317"/>
      <c r="GH11" s="317"/>
      <c r="GI11" s="317"/>
      <c r="GJ11" s="317"/>
      <c r="GK11" s="317"/>
      <c r="GL11" s="317"/>
      <c r="GM11" s="317"/>
      <c r="GN11" s="317"/>
      <c r="GO11" s="317"/>
      <c r="GP11" s="317"/>
      <c r="GQ11" s="317"/>
      <c r="GR11" s="317"/>
      <c r="GS11" s="317"/>
      <c r="GT11" s="317"/>
      <c r="GU11" s="317"/>
      <c r="GV11" s="317"/>
      <c r="GW11" s="317"/>
      <c r="GX11" s="317"/>
      <c r="GY11" s="317"/>
      <c r="GZ11" s="317"/>
      <c r="HA11" s="317"/>
      <c r="HB11" s="317"/>
      <c r="HC11" s="317"/>
      <c r="HD11" s="317"/>
      <c r="HE11" s="317"/>
      <c r="HF11" s="317"/>
      <c r="HG11" s="317"/>
      <c r="HH11" s="317"/>
      <c r="HI11" s="317"/>
      <c r="HJ11" s="317"/>
      <c r="HK11" s="317"/>
      <c r="HL11" s="317"/>
      <c r="HM11" s="317"/>
      <c r="HN11" s="317"/>
      <c r="HO11" s="317"/>
      <c r="HP11" s="317"/>
      <c r="HQ11" s="317"/>
      <c r="HR11" s="317"/>
    </row>
    <row r="12" s="181" customFormat="1" ht="30" customHeight="1" spans="1:226">
      <c r="A12" s="279" t="s">
        <v>14</v>
      </c>
      <c r="B12" s="279" t="s">
        <v>14</v>
      </c>
      <c r="C12" s="279" t="s">
        <v>14</v>
      </c>
      <c r="D12" s="279"/>
      <c r="E12" s="279"/>
      <c r="F12" s="279"/>
      <c r="G12" s="279"/>
      <c r="H12" s="280">
        <f t="shared" ref="H12:AG12" si="7">SUM(H5:H11)</f>
        <v>2124</v>
      </c>
      <c r="I12" s="280">
        <f t="shared" si="7"/>
        <v>3272.24</v>
      </c>
      <c r="J12" s="280">
        <f t="shared" si="7"/>
        <v>0</v>
      </c>
      <c r="K12" s="280">
        <f t="shared" si="7"/>
        <v>0</v>
      </c>
      <c r="L12" s="280">
        <f t="shared" si="7"/>
        <v>37784.7</v>
      </c>
      <c r="M12" s="280">
        <f t="shared" si="7"/>
        <v>1782.72</v>
      </c>
      <c r="N12" s="280">
        <f t="shared" si="7"/>
        <v>445.68</v>
      </c>
      <c r="O12" s="280">
        <f t="shared" si="7"/>
        <v>66.844</v>
      </c>
      <c r="P12" s="280">
        <f t="shared" si="7"/>
        <v>75</v>
      </c>
      <c r="Q12" s="280">
        <f t="shared" si="7"/>
        <v>758</v>
      </c>
      <c r="R12" s="280">
        <f t="shared" si="7"/>
        <v>4000</v>
      </c>
      <c r="S12" s="280">
        <f t="shared" si="7"/>
        <v>0</v>
      </c>
      <c r="T12" s="280">
        <f t="shared" si="7"/>
        <v>0</v>
      </c>
      <c r="U12" s="280">
        <f t="shared" si="7"/>
        <v>0</v>
      </c>
      <c r="V12" s="280">
        <f t="shared" si="7"/>
        <v>0</v>
      </c>
      <c r="W12" s="280">
        <f t="shared" si="7"/>
        <v>0</v>
      </c>
      <c r="X12" s="280">
        <f t="shared" si="7"/>
        <v>30656.456</v>
      </c>
      <c r="Y12" s="280">
        <f t="shared" si="7"/>
        <v>74.85</v>
      </c>
      <c r="Z12" s="280">
        <f t="shared" si="7"/>
        <v>0</v>
      </c>
      <c r="AA12" s="280">
        <f t="shared" si="7"/>
        <v>0</v>
      </c>
      <c r="AB12" s="280">
        <f t="shared" si="7"/>
        <v>4000</v>
      </c>
      <c r="AC12" s="280">
        <f t="shared" si="7"/>
        <v>39</v>
      </c>
      <c r="AD12" s="280">
        <f t="shared" si="7"/>
        <v>0</v>
      </c>
      <c r="AE12" s="280">
        <f t="shared" si="7"/>
        <v>0</v>
      </c>
      <c r="AF12" s="280">
        <f t="shared" si="7"/>
        <v>0</v>
      </c>
      <c r="AG12" s="280">
        <f t="shared" si="7"/>
        <v>34542.606</v>
      </c>
      <c r="AH12" s="312"/>
      <c r="AI12" s="309">
        <f>VLOOKUP(C12,[7]销售人员!$C$3:$BW$500,56,0)</f>
        <v>34542.606</v>
      </c>
      <c r="AJ12" s="313">
        <f>SUM(AJ5:AJ11)</f>
        <v>0</v>
      </c>
      <c r="AK12" s="281"/>
      <c r="AL12" s="184"/>
      <c r="AM12" s="181">
        <f t="shared" si="6"/>
        <v>3053.244</v>
      </c>
      <c r="AO12" s="317"/>
      <c r="AP12" s="317"/>
      <c r="AQ12" s="317"/>
      <c r="AR12" s="317"/>
      <c r="AS12" s="317"/>
      <c r="AT12" s="317"/>
      <c r="AU12" s="317"/>
      <c r="AV12" s="317"/>
      <c r="AW12" s="317"/>
      <c r="AX12" s="317"/>
      <c r="AY12" s="317"/>
      <c r="AZ12" s="317"/>
      <c r="BA12" s="317"/>
      <c r="BB12" s="317"/>
      <c r="BC12" s="317"/>
      <c r="BD12" s="317"/>
      <c r="BE12" s="317"/>
      <c r="BF12" s="317"/>
      <c r="BG12" s="317"/>
      <c r="BH12" s="317"/>
      <c r="BI12" s="317"/>
      <c r="BJ12" s="317"/>
      <c r="BK12" s="317"/>
      <c r="BL12" s="317"/>
      <c r="BM12" s="317"/>
      <c r="BN12" s="317"/>
      <c r="BO12" s="317"/>
      <c r="BP12" s="317"/>
      <c r="BQ12" s="317"/>
      <c r="BR12" s="317"/>
      <c r="BS12" s="317"/>
      <c r="BT12" s="317"/>
      <c r="BU12" s="317"/>
      <c r="BV12" s="317"/>
      <c r="BW12" s="317"/>
      <c r="BX12" s="317"/>
      <c r="BY12" s="317"/>
      <c r="BZ12" s="317"/>
      <c r="CA12" s="317"/>
      <c r="CB12" s="317"/>
      <c r="CC12" s="317"/>
      <c r="CD12" s="317"/>
      <c r="CE12" s="317"/>
      <c r="CF12" s="317"/>
      <c r="CG12" s="317"/>
      <c r="CH12" s="317"/>
      <c r="CI12" s="317"/>
      <c r="CJ12" s="317"/>
      <c r="CK12" s="317"/>
      <c r="CL12" s="317"/>
      <c r="CM12" s="317"/>
      <c r="CN12" s="317"/>
      <c r="CO12" s="317"/>
      <c r="CP12" s="317"/>
      <c r="CQ12" s="317"/>
      <c r="CR12" s="317"/>
      <c r="CS12" s="317"/>
      <c r="CT12" s="317"/>
      <c r="CU12" s="317"/>
      <c r="CV12" s="317"/>
      <c r="CW12" s="317"/>
      <c r="CX12" s="317"/>
      <c r="CY12" s="317"/>
      <c r="CZ12" s="317"/>
      <c r="DA12" s="317"/>
      <c r="DB12" s="317"/>
      <c r="DC12" s="317"/>
      <c r="DD12" s="317"/>
      <c r="DE12" s="317"/>
      <c r="DF12" s="317"/>
      <c r="DG12" s="317"/>
      <c r="DH12" s="317"/>
      <c r="DI12" s="317"/>
      <c r="DJ12" s="317"/>
      <c r="DK12" s="317"/>
      <c r="DL12" s="317"/>
      <c r="DM12" s="317"/>
      <c r="DN12" s="317"/>
      <c r="DO12" s="317"/>
      <c r="DP12" s="317"/>
      <c r="DQ12" s="317"/>
      <c r="DR12" s="317"/>
      <c r="DS12" s="317"/>
      <c r="DT12" s="317"/>
      <c r="DU12" s="317"/>
      <c r="DV12" s="317"/>
      <c r="DW12" s="317"/>
      <c r="DX12" s="317"/>
      <c r="DY12" s="317"/>
      <c r="DZ12" s="317"/>
      <c r="EA12" s="317"/>
      <c r="EB12" s="317"/>
      <c r="EC12" s="317"/>
      <c r="ED12" s="317"/>
      <c r="EE12" s="317"/>
      <c r="EF12" s="317"/>
      <c r="EG12" s="317"/>
      <c r="EH12" s="317"/>
      <c r="EI12" s="317"/>
      <c r="EJ12" s="317"/>
      <c r="EK12" s="317"/>
      <c r="EL12" s="317"/>
      <c r="EM12" s="317"/>
      <c r="EN12" s="317"/>
      <c r="EO12" s="317"/>
      <c r="EP12" s="317"/>
      <c r="EQ12" s="317"/>
      <c r="ER12" s="317"/>
      <c r="ES12" s="317"/>
      <c r="ET12" s="317"/>
      <c r="EU12" s="317"/>
      <c r="EV12" s="317"/>
      <c r="EW12" s="317"/>
      <c r="EX12" s="317"/>
      <c r="EY12" s="317"/>
      <c r="EZ12" s="317"/>
      <c r="FA12" s="317"/>
      <c r="FB12" s="317"/>
      <c r="FC12" s="317"/>
      <c r="FD12" s="317"/>
      <c r="FE12" s="317"/>
      <c r="FF12" s="317"/>
      <c r="FG12" s="317"/>
      <c r="FH12" s="317"/>
      <c r="FI12" s="317"/>
      <c r="FJ12" s="317"/>
      <c r="FK12" s="317"/>
      <c r="FL12" s="317"/>
      <c r="FM12" s="317"/>
      <c r="FN12" s="317"/>
      <c r="FO12" s="317"/>
      <c r="FP12" s="317"/>
      <c r="FQ12" s="317"/>
      <c r="FR12" s="317"/>
      <c r="FS12" s="317"/>
      <c r="FT12" s="317"/>
      <c r="FU12" s="317"/>
      <c r="FV12" s="317"/>
      <c r="FW12" s="317"/>
      <c r="FX12" s="317"/>
      <c r="FY12" s="317"/>
      <c r="FZ12" s="317"/>
      <c r="GA12" s="317"/>
      <c r="GB12" s="317"/>
      <c r="GC12" s="317"/>
      <c r="GD12" s="317"/>
      <c r="GE12" s="317"/>
      <c r="GF12" s="317"/>
      <c r="GG12" s="317"/>
      <c r="GH12" s="317"/>
      <c r="GI12" s="317"/>
      <c r="GJ12" s="317"/>
      <c r="GK12" s="317"/>
      <c r="GL12" s="317"/>
      <c r="GM12" s="317"/>
      <c r="GN12" s="317"/>
      <c r="GO12" s="317"/>
      <c r="GP12" s="317"/>
      <c r="GQ12" s="317"/>
      <c r="GR12" s="317"/>
      <c r="GS12" s="317"/>
      <c r="GT12" s="317"/>
      <c r="GU12" s="317"/>
      <c r="GV12" s="317"/>
      <c r="GW12" s="317"/>
      <c r="GX12" s="317"/>
      <c r="GY12" s="317"/>
      <c r="GZ12" s="317"/>
      <c r="HA12" s="317"/>
      <c r="HB12" s="317"/>
      <c r="HC12" s="317"/>
      <c r="HD12" s="317"/>
      <c r="HE12" s="317"/>
      <c r="HF12" s="317"/>
      <c r="HG12" s="317"/>
      <c r="HH12" s="317"/>
      <c r="HI12" s="317"/>
      <c r="HJ12" s="317"/>
      <c r="HK12" s="317"/>
      <c r="HL12" s="317"/>
      <c r="HM12" s="317"/>
      <c r="HN12" s="317"/>
      <c r="HO12" s="317"/>
      <c r="HP12" s="317"/>
      <c r="HQ12" s="317"/>
      <c r="HR12" s="317"/>
    </row>
    <row r="13" s="181" customFormat="1" ht="17" customHeight="1" spans="1:39">
      <c r="A13" s="184"/>
      <c r="B13" s="184"/>
      <c r="C13" s="184"/>
      <c r="D13" s="184"/>
      <c r="E13" s="264"/>
      <c r="F13" s="184"/>
      <c r="G13" s="184"/>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M13" s="184"/>
    </row>
    <row r="14" s="181" customFormat="1" ht="17" customHeight="1" spans="1:39">
      <c r="A14" s="184"/>
      <c r="B14" s="184"/>
      <c r="C14" s="184"/>
      <c r="D14" s="184"/>
      <c r="E14" s="264"/>
      <c r="F14" s="184"/>
      <c r="G14" s="184"/>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M14" s="184"/>
    </row>
    <row r="15" s="181" customFormat="1" ht="17" customHeight="1" spans="1:39">
      <c r="A15" s="184"/>
      <c r="B15" s="184"/>
      <c r="C15" s="184"/>
      <c r="D15" s="184"/>
      <c r="E15" s="264"/>
      <c r="F15" s="184"/>
      <c r="G15" s="184"/>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M15" s="184"/>
    </row>
    <row r="16" s="181" customFormat="1" ht="17" customHeight="1" spans="1:39">
      <c r="A16" s="184"/>
      <c r="B16" s="184"/>
      <c r="C16" s="184"/>
      <c r="D16" s="184"/>
      <c r="E16" s="264"/>
      <c r="F16" s="184"/>
      <c r="G16" s="184"/>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M16" s="184"/>
    </row>
    <row r="17" s="181" customFormat="1" ht="17" customHeight="1" spans="1:39">
      <c r="A17" s="184"/>
      <c r="B17" s="184"/>
      <c r="C17" s="184"/>
      <c r="D17" s="184"/>
      <c r="E17" s="264"/>
      <c r="F17" s="184"/>
      <c r="G17" s="184"/>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M17" s="184"/>
    </row>
    <row r="18" s="1" customFormat="1" ht="20" customHeight="1" spans="1:37">
      <c r="A18" s="181" t="s">
        <v>517</v>
      </c>
      <c r="B18" s="181"/>
      <c r="C18" s="181"/>
      <c r="D18" s="181"/>
      <c r="E18" s="282"/>
      <c r="F18" s="181"/>
      <c r="G18" s="181"/>
      <c r="H18" s="184"/>
      <c r="I18" s="184"/>
      <c r="J18" s="184"/>
      <c r="K18" s="297"/>
      <c r="L18" s="297"/>
      <c r="M18" s="184"/>
      <c r="N18" s="184"/>
      <c r="O18" s="184"/>
      <c r="P18" s="184"/>
      <c r="Q18" s="184"/>
      <c r="R18" s="184"/>
      <c r="S18" s="184"/>
      <c r="T18" s="184"/>
      <c r="U18" s="184"/>
      <c r="V18" s="184"/>
      <c r="W18" s="181"/>
      <c r="X18" s="181"/>
      <c r="Y18" s="181"/>
      <c r="Z18" s="181"/>
      <c r="AA18" s="181"/>
      <c r="AB18" s="303"/>
      <c r="AC18" s="303"/>
      <c r="AD18" s="181"/>
      <c r="AE18" s="297"/>
      <c r="AF18" s="181"/>
      <c r="AG18" s="181"/>
      <c r="AH18" s="314"/>
      <c r="AI18" s="314"/>
      <c r="AJ18" s="314"/>
      <c r="AK18" s="315"/>
    </row>
    <row r="20" s="181" customFormat="1" spans="9:12">
      <c r="I20" s="298">
        <f>I5</f>
        <v>1002.24</v>
      </c>
      <c r="L20" s="181">
        <f>SUBTOTAL(9,L8:L10)</f>
        <v>16678.46</v>
      </c>
    </row>
    <row r="22" s="181" customFormat="1" spans="12:12">
      <c r="L22" s="181">
        <f>SUM(L8:L10)</f>
        <v>16678.46</v>
      </c>
    </row>
  </sheetData>
  <autoFilter ref="A4:HR12">
    <extLst/>
  </autoFilter>
  <mergeCells count="28">
    <mergeCell ref="A2:AH2"/>
    <mergeCell ref="M3:Q3"/>
    <mergeCell ref="R3:W3"/>
    <mergeCell ref="A18:AH18"/>
    <mergeCell ref="A3:A4"/>
    <mergeCell ref="B3:B4"/>
    <mergeCell ref="C3:C4"/>
    <mergeCell ref="D3:D4"/>
    <mergeCell ref="E3:E4"/>
    <mergeCell ref="F3:F4"/>
    <mergeCell ref="G3:G4"/>
    <mergeCell ref="H3:H4"/>
    <mergeCell ref="I3:I4"/>
    <mergeCell ref="J3:J4"/>
    <mergeCell ref="K3:K4"/>
    <mergeCell ref="L3:L4"/>
    <mergeCell ref="X3:X4"/>
    <mergeCell ref="Y3:Y4"/>
    <mergeCell ref="Z3:Z4"/>
    <mergeCell ref="AA3:AA4"/>
    <mergeCell ref="AB3:AB4"/>
    <mergeCell ref="AC3:AC4"/>
    <mergeCell ref="AD3:AD4"/>
    <mergeCell ref="AE3:AE4"/>
    <mergeCell ref="AF3:AF4"/>
    <mergeCell ref="AG3:AG4"/>
    <mergeCell ref="AH3:AH4"/>
    <mergeCell ref="AP3:AP4"/>
  </mergeCells>
  <pageMargins left="0.275" right="0.156944444444444" top="0.354166666666667" bottom="0.275" header="0.236111111111111" footer="0.196527777777778"/>
  <pageSetup paperSize="9" scale="89" orientation="landscape"/>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M18"/>
  <sheetViews>
    <sheetView zoomScale="90" zoomScaleNormal="90" workbookViewId="0">
      <selection activeCell="I19" sqref="I19"/>
    </sheetView>
  </sheetViews>
  <sheetFormatPr defaultColWidth="9" defaultRowHeight="27" customHeight="1"/>
  <cols>
    <col min="1" max="1" width="8.25" style="1" customWidth="1"/>
    <col min="2" max="2" width="8.25" style="1" hidden="1" customWidth="1"/>
    <col min="3" max="3" width="12.75" style="1" customWidth="1"/>
    <col min="4" max="4" width="13.375" style="1" customWidth="1"/>
    <col min="5" max="5" width="13.625" style="1" customWidth="1"/>
    <col min="6" max="6" width="17.875" style="1" customWidth="1"/>
    <col min="7" max="10" width="14.75" style="1" customWidth="1"/>
    <col min="11" max="11" width="9.875" style="1" customWidth="1"/>
    <col min="12" max="12" width="9.25" style="1" customWidth="1"/>
    <col min="13" max="13" width="16.375" style="1" customWidth="1"/>
    <col min="14" max="14" width="29.25" style="1" customWidth="1"/>
    <col min="15" max="256" width="14.75" style="1" customWidth="1"/>
    <col min="257" max="16384" width="9" style="1"/>
  </cols>
  <sheetData>
    <row r="2" s="1" customFormat="1" ht="61" customHeight="1" spans="1:14">
      <c r="A2" s="252" t="s">
        <v>518</v>
      </c>
      <c r="B2" s="252"/>
      <c r="C2" s="252"/>
      <c r="D2" s="252"/>
      <c r="E2" s="252"/>
      <c r="F2" s="252"/>
      <c r="G2" s="252"/>
      <c r="H2" s="252"/>
      <c r="I2" s="252"/>
      <c r="J2" s="252"/>
      <c r="K2" s="252"/>
      <c r="L2" s="252"/>
      <c r="M2" s="252"/>
      <c r="N2" s="260"/>
    </row>
    <row r="3" s="1" customFormat="1" customHeight="1" spans="1:15">
      <c r="A3" s="253" t="s">
        <v>0</v>
      </c>
      <c r="B3" s="253"/>
      <c r="C3" s="253" t="s">
        <v>2</v>
      </c>
      <c r="D3" s="253" t="s">
        <v>519</v>
      </c>
      <c r="E3" s="253" t="s">
        <v>520</v>
      </c>
      <c r="F3" s="253" t="s">
        <v>521</v>
      </c>
      <c r="G3" s="253" t="s">
        <v>522</v>
      </c>
      <c r="H3" s="253" t="s">
        <v>523</v>
      </c>
      <c r="I3" s="253" t="s">
        <v>524</v>
      </c>
      <c r="J3" s="253" t="s">
        <v>525</v>
      </c>
      <c r="K3" s="253" t="s">
        <v>319</v>
      </c>
      <c r="L3" s="253" t="s">
        <v>311</v>
      </c>
      <c r="M3" s="253" t="s">
        <v>286</v>
      </c>
      <c r="N3" s="1" t="s">
        <v>333</v>
      </c>
      <c r="O3" s="1" t="s">
        <v>334</v>
      </c>
    </row>
    <row r="4" s="1" customFormat="1" customHeight="1" spans="1:17">
      <c r="A4" s="254">
        <v>1</v>
      </c>
      <c r="B4" s="254"/>
      <c r="C4" s="255"/>
      <c r="D4" s="256"/>
      <c r="E4" s="257"/>
      <c r="F4" s="255"/>
      <c r="G4" s="258"/>
      <c r="H4" s="219"/>
      <c r="I4" s="261"/>
      <c r="J4" s="219"/>
      <c r="K4" s="262"/>
      <c r="L4" s="219"/>
      <c r="M4" s="16"/>
      <c r="Q4" s="213">
        <f>_xlfn.XLOOKUP($C4,汇总!$C:$C,汇总!$C:$C)</f>
        <v>0</v>
      </c>
    </row>
    <row r="5" s="1" customFormat="1" customHeight="1" spans="1:17">
      <c r="A5" s="254">
        <v>2</v>
      </c>
      <c r="B5" s="254"/>
      <c r="C5" s="255"/>
      <c r="D5" s="256"/>
      <c r="E5" s="257"/>
      <c r="F5" s="255"/>
      <c r="G5" s="258"/>
      <c r="H5" s="219"/>
      <c r="I5" s="261"/>
      <c r="J5" s="219"/>
      <c r="K5" s="262"/>
      <c r="L5" s="219"/>
      <c r="M5" s="16"/>
      <c r="Q5" s="213">
        <f>_xlfn.XLOOKUP($C5,汇总!$C:$C,汇总!$C:$C)</f>
        <v>0</v>
      </c>
    </row>
    <row r="6" s="1" customFormat="1" customHeight="1" spans="1:13">
      <c r="A6" s="254"/>
      <c r="B6" s="254"/>
      <c r="C6" s="219" t="s">
        <v>14</v>
      </c>
      <c r="D6" s="254"/>
      <c r="E6" s="254"/>
      <c r="F6" s="219">
        <f t="shared" ref="F6:L6" si="0">SUM(F4:F5)</f>
        <v>0</v>
      </c>
      <c r="G6" s="219"/>
      <c r="H6" s="219">
        <f t="shared" si="0"/>
        <v>0</v>
      </c>
      <c r="I6" s="219">
        <f t="shared" si="0"/>
        <v>0</v>
      </c>
      <c r="J6" s="219">
        <f t="shared" si="0"/>
        <v>0</v>
      </c>
      <c r="K6" s="219">
        <f t="shared" si="0"/>
        <v>0</v>
      </c>
      <c r="L6" s="219">
        <f t="shared" si="0"/>
        <v>0</v>
      </c>
      <c r="M6" s="219"/>
    </row>
    <row r="7" s="1" customFormat="1" customHeight="1" spans="1:14">
      <c r="A7" s="182"/>
      <c r="B7" s="182"/>
      <c r="C7" s="182"/>
      <c r="D7" s="182"/>
      <c r="E7" s="182"/>
      <c r="F7" s="182"/>
      <c r="G7" s="182"/>
      <c r="H7" s="182"/>
      <c r="I7" s="182"/>
      <c r="J7" s="182"/>
      <c r="K7" s="182"/>
      <c r="L7" s="182"/>
      <c r="M7" s="182"/>
      <c r="N7" s="182"/>
    </row>
    <row r="8" s="1" customFormat="1" customHeight="1" spans="1:14">
      <c r="A8" s="182"/>
      <c r="B8" s="182"/>
      <c r="C8" s="182"/>
      <c r="D8" s="182"/>
      <c r="E8" s="182"/>
      <c r="F8" s="182"/>
      <c r="G8" s="182"/>
      <c r="H8" s="182"/>
      <c r="I8" s="182"/>
      <c r="J8" s="182"/>
      <c r="K8" s="182"/>
      <c r="L8" s="182"/>
      <c r="M8" s="182"/>
      <c r="N8" s="182"/>
    </row>
    <row r="9" s="1" customFormat="1" customHeight="1" spans="1:14">
      <c r="A9" s="259" t="s">
        <v>526</v>
      </c>
      <c r="B9" s="259"/>
      <c r="C9" s="259"/>
      <c r="D9" s="259"/>
      <c r="E9" s="259"/>
      <c r="F9" s="259"/>
      <c r="G9" s="259"/>
      <c r="H9" s="259"/>
      <c r="I9" s="259"/>
      <c r="J9" s="259"/>
      <c r="K9" s="259"/>
      <c r="L9" s="259"/>
      <c r="M9" s="259"/>
      <c r="N9" s="263"/>
    </row>
    <row r="10" s="181" customFormat="1" customHeight="1" spans="1:39">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1" customFormat="1" customHeight="1" spans="1:14">
      <c r="A11" s="182"/>
      <c r="B11" s="182"/>
      <c r="C11" s="182"/>
      <c r="D11" s="182"/>
      <c r="E11" s="182"/>
      <c r="F11" s="182"/>
      <c r="G11" s="182"/>
      <c r="H11" s="182"/>
      <c r="I11" s="182"/>
      <c r="J11" s="182"/>
      <c r="K11" s="182"/>
      <c r="L11" s="182"/>
      <c r="M11" s="182"/>
      <c r="N11" s="182"/>
    </row>
    <row r="12" s="1" customFormat="1" customHeight="1" spans="1:14">
      <c r="A12" s="182"/>
      <c r="B12" s="182"/>
      <c r="C12" s="182"/>
      <c r="D12" s="182"/>
      <c r="E12" s="182"/>
      <c r="F12" s="182"/>
      <c r="G12" s="182"/>
      <c r="H12" s="182"/>
      <c r="I12" s="182"/>
      <c r="J12" s="182"/>
      <c r="K12" s="182"/>
      <c r="L12" s="182"/>
      <c r="M12" s="182"/>
      <c r="N12" s="182"/>
    </row>
    <row r="13" s="181" customFormat="1" customHeight="1" spans="1:39">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181" customFormat="1" customHeight="1" spans="1:3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181" customFormat="1" customHeight="1" spans="1:3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7" s="181" customFormat="1" customHeight="1" spans="1:39">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181" customFormat="1" customHeight="1" spans="1:39">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sheetData>
  <mergeCells count="2">
    <mergeCell ref="A2:M2"/>
    <mergeCell ref="A9:M9"/>
  </mergeCells>
  <pageMargins left="0.75" right="0.75" top="1" bottom="1" header="0.5" footer="0.5"/>
  <pageSetup paperSize="9" orientation="portrait"/>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8"/>
    <pageSetUpPr fitToPage="1"/>
  </sheetPr>
  <dimension ref="A1:IU58"/>
  <sheetViews>
    <sheetView workbookViewId="0">
      <selection activeCell="A1" sqref="$A1:$XFD1048576"/>
    </sheetView>
  </sheetViews>
  <sheetFormatPr defaultColWidth="9" defaultRowHeight="27" customHeight="1"/>
  <cols>
    <col min="1" max="1" width="5.875" style="30" customWidth="1"/>
    <col min="2" max="2" width="6.125" style="30" customWidth="1"/>
    <col min="3" max="3" width="12.75" style="30" customWidth="1"/>
    <col min="4" max="4" width="7" style="30" customWidth="1"/>
    <col min="5" max="5" width="13.625" style="30" customWidth="1"/>
    <col min="6" max="6" width="11" style="30" customWidth="1"/>
    <col min="7" max="7" width="9.125" style="30" customWidth="1"/>
    <col min="8" max="8" width="12.625" style="30" customWidth="1"/>
    <col min="9" max="9" width="12.5" style="30" customWidth="1"/>
    <col min="10" max="10" width="14.75" style="30" customWidth="1"/>
    <col min="11" max="11" width="9.875" style="30" customWidth="1"/>
    <col min="12" max="12" width="9.25" style="30" customWidth="1"/>
    <col min="13" max="13" width="14.75" style="230" customWidth="1"/>
    <col min="14" max="14" width="11.875" style="231" customWidth="1"/>
    <col min="15" max="255" width="14.75" style="30" customWidth="1"/>
    <col min="256" max="256" width="14.75" style="30"/>
    <col min="257" max="16384" width="9" style="30"/>
  </cols>
  <sheetData>
    <row r="1" s="30" customFormat="1" customHeight="1" spans="13:14">
      <c r="M1" s="230"/>
      <c r="N1" s="231"/>
    </row>
    <row r="2" s="30" customFormat="1" ht="61" customHeight="1" spans="1:14">
      <c r="A2" s="232" t="s">
        <v>527</v>
      </c>
      <c r="B2" s="232"/>
      <c r="C2" s="232"/>
      <c r="D2" s="232"/>
      <c r="E2" s="232"/>
      <c r="F2" s="232"/>
      <c r="G2" s="232"/>
      <c r="H2" s="232"/>
      <c r="I2" s="244"/>
      <c r="J2" s="232"/>
      <c r="K2" s="232"/>
      <c r="L2" s="232"/>
      <c r="M2" s="232"/>
      <c r="N2" s="245"/>
    </row>
    <row r="3" s="30" customFormat="1" ht="39" customHeight="1" spans="1:20">
      <c r="A3" s="233" t="s">
        <v>0</v>
      </c>
      <c r="B3" s="233" t="s">
        <v>304</v>
      </c>
      <c r="C3" s="233" t="s">
        <v>2</v>
      </c>
      <c r="D3" s="233" t="s">
        <v>519</v>
      </c>
      <c r="E3" s="233" t="s">
        <v>520</v>
      </c>
      <c r="F3" s="234" t="s">
        <v>521</v>
      </c>
      <c r="G3" s="234" t="s">
        <v>522</v>
      </c>
      <c r="H3" s="234" t="s">
        <v>523</v>
      </c>
      <c r="I3" s="234" t="s">
        <v>528</v>
      </c>
      <c r="J3" s="234" t="s">
        <v>529</v>
      </c>
      <c r="K3" s="234" t="s">
        <v>319</v>
      </c>
      <c r="L3" s="234" t="s">
        <v>311</v>
      </c>
      <c r="M3" s="234" t="s">
        <v>286</v>
      </c>
      <c r="N3" s="231" t="s">
        <v>530</v>
      </c>
      <c r="T3" s="213" t="s">
        <v>531</v>
      </c>
    </row>
    <row r="4" s="30" customFormat="1" customHeight="1" spans="1:20">
      <c r="A4" s="235">
        <f>ROW()-3</f>
        <v>1</v>
      </c>
      <c r="B4" s="235"/>
      <c r="C4" s="236" t="s">
        <v>149</v>
      </c>
      <c r="D4" s="237" t="s">
        <v>21</v>
      </c>
      <c r="E4" s="238">
        <v>45695</v>
      </c>
      <c r="F4" s="236">
        <v>214</v>
      </c>
      <c r="G4" s="239">
        <f>24.5</f>
        <v>24.5</v>
      </c>
      <c r="H4" s="239">
        <f>F4*G4</f>
        <v>5243</v>
      </c>
      <c r="I4" s="246">
        <v>-30</v>
      </c>
      <c r="J4" s="239">
        <f>H4+I4</f>
        <v>5213</v>
      </c>
      <c r="K4" s="247"/>
      <c r="L4" s="239">
        <f>J4-K4</f>
        <v>5213</v>
      </c>
      <c r="M4" s="248"/>
      <c r="N4" s="231" t="str">
        <f>VLOOKUP(C4,[3]小时工!$D$2:$AV$1500,2,0)</f>
        <v>东方人才</v>
      </c>
      <c r="P4" s="30">
        <f>O4-F4</f>
        <v>-214</v>
      </c>
      <c r="Q4" s="30">
        <f>_xlfn.XLOOKUP(C4,[4]临时用工!$C$1:$C$65536,[4]临时用工!$L$1:$L$65536,0,0)</f>
        <v>7420.25</v>
      </c>
      <c r="R4" s="30">
        <f>L4-Q4</f>
        <v>-2207.25</v>
      </c>
      <c r="T4" s="213" t="str">
        <f>_xlfn.XLOOKUP($C4,汇总!$C:$C,汇总!$C:$C)</f>
        <v>陈元庆</v>
      </c>
    </row>
    <row r="5" s="30" customFormat="1" customHeight="1" spans="1:14">
      <c r="A5" s="235"/>
      <c r="B5" s="235"/>
      <c r="C5" s="240" t="s">
        <v>14</v>
      </c>
      <c r="D5" s="235"/>
      <c r="E5" s="235"/>
      <c r="F5" s="241">
        <f t="shared" ref="F5:L5" si="0">SUM(F4:F4)</f>
        <v>214</v>
      </c>
      <c r="G5" s="241">
        <f t="shared" si="0"/>
        <v>24.5</v>
      </c>
      <c r="H5" s="241">
        <f t="shared" si="0"/>
        <v>5243</v>
      </c>
      <c r="I5" s="241">
        <f t="shared" si="0"/>
        <v>-30</v>
      </c>
      <c r="J5" s="241">
        <f t="shared" si="0"/>
        <v>5213</v>
      </c>
      <c r="K5" s="241">
        <f t="shared" si="0"/>
        <v>0</v>
      </c>
      <c r="L5" s="241">
        <f t="shared" si="0"/>
        <v>5213</v>
      </c>
      <c r="M5" s="241"/>
      <c r="N5" s="231"/>
    </row>
    <row r="6" s="30" customFormat="1" customHeight="1" spans="1:14">
      <c r="A6" s="242"/>
      <c r="B6" s="242"/>
      <c r="C6" s="242"/>
      <c r="D6" s="242"/>
      <c r="E6" s="242"/>
      <c r="F6" s="242"/>
      <c r="G6" s="242"/>
      <c r="H6" s="242"/>
      <c r="I6" s="230"/>
      <c r="J6" s="242"/>
      <c r="K6" s="242"/>
      <c r="L6" s="242"/>
      <c r="M6" s="242"/>
      <c r="N6" s="249"/>
    </row>
    <row r="7" s="30" customFormat="1" customHeight="1" spans="1:14">
      <c r="A7" s="243" t="s">
        <v>532</v>
      </c>
      <c r="B7" s="243"/>
      <c r="C7" s="243"/>
      <c r="D7" s="243"/>
      <c r="E7" s="243"/>
      <c r="F7" s="243"/>
      <c r="G7" s="243"/>
      <c r="H7" s="243"/>
      <c r="I7" s="243"/>
      <c r="J7" s="243"/>
      <c r="K7" s="243"/>
      <c r="L7" s="243"/>
      <c r="M7" s="243"/>
      <c r="N7" s="250"/>
    </row>
    <row r="8" s="30" customFormat="1" customHeight="1" spans="6:14">
      <c r="F8" s="30">
        <f>F5*24.5</f>
        <v>5243</v>
      </c>
      <c r="J8" s="230" t="s">
        <v>35</v>
      </c>
      <c r="M8" s="230"/>
      <c r="N8" s="231"/>
    </row>
    <row r="9" s="30" customFormat="1" customHeight="1" spans="1:14">
      <c r="A9" s="242"/>
      <c r="B9" s="242"/>
      <c r="C9" s="242"/>
      <c r="D9" s="242"/>
      <c r="E9" s="242"/>
      <c r="F9" s="242"/>
      <c r="G9" s="242"/>
      <c r="H9" s="242"/>
      <c r="I9" s="230"/>
      <c r="J9" s="230" t="s">
        <v>37</v>
      </c>
      <c r="K9" s="242"/>
      <c r="L9" s="242"/>
      <c r="M9" s="242"/>
      <c r="N9" s="249"/>
    </row>
    <row r="10" s="30" customFormat="1" customHeight="1" spans="1:14">
      <c r="A10" s="242"/>
      <c r="B10" s="242"/>
      <c r="C10" s="242"/>
      <c r="D10" s="242"/>
      <c r="E10" s="242"/>
      <c r="F10" s="242"/>
      <c r="G10" s="242"/>
      <c r="H10" s="242"/>
      <c r="I10" s="230"/>
      <c r="J10" s="242" t="s">
        <v>45</v>
      </c>
      <c r="K10" s="242"/>
      <c r="L10" s="242"/>
      <c r="M10" s="242"/>
      <c r="N10" s="251"/>
    </row>
    <row r="11" s="30" customFormat="1" customHeight="1" spans="10:14">
      <c r="J11" s="242" t="s">
        <v>41</v>
      </c>
      <c r="M11" s="230"/>
      <c r="N11" s="231"/>
    </row>
    <row r="12" s="30" customFormat="1" customHeight="1" spans="10:14">
      <c r="J12" s="230" t="s">
        <v>533</v>
      </c>
      <c r="K12" s="30">
        <v>0</v>
      </c>
      <c r="L12" s="30">
        <v>0</v>
      </c>
      <c r="M12" s="230"/>
      <c r="N12" s="231"/>
    </row>
    <row r="13" s="30" customFormat="1" customHeight="1" spans="13:14">
      <c r="M13" s="230"/>
      <c r="N13" s="231"/>
    </row>
    <row r="14" s="1" customFormat="1" customHeight="1" spans="1:255">
      <c r="A14" s="30"/>
      <c r="B14" s="30"/>
      <c r="C14" s="30"/>
      <c r="D14" s="30"/>
      <c r="E14" s="30"/>
      <c r="F14" s="30"/>
      <c r="G14" s="30"/>
      <c r="H14" s="30"/>
      <c r="I14" s="30"/>
      <c r="J14" s="30"/>
      <c r="K14" s="30"/>
      <c r="L14" s="30"/>
      <c r="M14" s="230"/>
      <c r="N14" s="231"/>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row>
    <row r="15" s="1" customFormat="1" customHeight="1" spans="1:255">
      <c r="A15" s="30"/>
      <c r="B15" s="30"/>
      <c r="C15" s="30"/>
      <c r="D15" s="30"/>
      <c r="E15" s="30"/>
      <c r="F15" s="30"/>
      <c r="G15" s="30"/>
      <c r="H15" s="30"/>
      <c r="I15" s="30"/>
      <c r="J15" s="30"/>
      <c r="K15" s="30"/>
      <c r="L15" s="30"/>
      <c r="M15" s="230"/>
      <c r="N15" s="231"/>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row>
    <row r="16" s="1" customFormat="1" customHeight="1" spans="1:255">
      <c r="A16" s="30"/>
      <c r="B16" s="30"/>
      <c r="C16" s="30"/>
      <c r="D16" s="30"/>
      <c r="E16" s="30"/>
      <c r="F16" s="30"/>
      <c r="G16" s="30"/>
      <c r="H16" s="30"/>
      <c r="I16" s="30"/>
      <c r="J16" s="30"/>
      <c r="K16" s="30"/>
      <c r="L16" s="30"/>
      <c r="M16" s="230"/>
      <c r="N16" s="231"/>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row>
    <row r="17" s="1" customFormat="1" customHeight="1" spans="1:255">
      <c r="A17" s="30"/>
      <c r="B17" s="30"/>
      <c r="C17" s="30"/>
      <c r="D17" s="30"/>
      <c r="E17" s="30"/>
      <c r="F17" s="30"/>
      <c r="G17" s="30"/>
      <c r="H17" s="30"/>
      <c r="I17" s="30"/>
      <c r="J17" s="30"/>
      <c r="K17" s="30"/>
      <c r="L17" s="30"/>
      <c r="M17" s="230"/>
      <c r="N17" s="231"/>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row>
    <row r="18" s="1" customFormat="1" customHeight="1" spans="1:255">
      <c r="A18" s="30"/>
      <c r="B18" s="30"/>
      <c r="C18" s="30"/>
      <c r="D18" s="30"/>
      <c r="E18" s="30"/>
      <c r="F18" s="30"/>
      <c r="G18" s="30"/>
      <c r="H18" s="30"/>
      <c r="I18" s="30"/>
      <c r="J18" s="30"/>
      <c r="K18" s="30"/>
      <c r="L18" s="30"/>
      <c r="M18" s="230"/>
      <c r="N18" s="231"/>
      <c r="O18" s="30"/>
      <c r="P18" s="30"/>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row>
    <row r="19" s="1" customFormat="1" customHeight="1" spans="1:255">
      <c r="A19" s="30"/>
      <c r="B19" s="30"/>
      <c r="C19" s="30"/>
      <c r="D19" s="30"/>
      <c r="E19" s="30"/>
      <c r="F19" s="30"/>
      <c r="G19" s="30"/>
      <c r="H19" s="30"/>
      <c r="I19" s="30"/>
      <c r="J19" s="30"/>
      <c r="K19" s="30"/>
      <c r="L19" s="30"/>
      <c r="M19" s="230"/>
      <c r="N19" s="231"/>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row>
    <row r="20" s="1" customFormat="1" customHeight="1" spans="1:255">
      <c r="A20" s="30"/>
      <c r="B20" s="30"/>
      <c r="C20" s="30"/>
      <c r="D20" s="30"/>
      <c r="E20" s="30"/>
      <c r="F20" s="30"/>
      <c r="G20" s="30"/>
      <c r="H20" s="30"/>
      <c r="I20" s="30"/>
      <c r="J20" s="30"/>
      <c r="K20" s="30"/>
      <c r="L20" s="30"/>
      <c r="M20" s="230"/>
      <c r="N20" s="231"/>
      <c r="O20" s="30"/>
      <c r="P20" s="30"/>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row>
    <row r="21" s="1" customFormat="1" customHeight="1" spans="1:255">
      <c r="A21" s="30"/>
      <c r="B21" s="30"/>
      <c r="C21" s="30"/>
      <c r="D21" s="30"/>
      <c r="E21" s="30"/>
      <c r="F21" s="30"/>
      <c r="G21" s="30"/>
      <c r="H21" s="30"/>
      <c r="I21" s="30"/>
      <c r="J21" s="30"/>
      <c r="K21" s="30"/>
      <c r="L21" s="30"/>
      <c r="M21" s="230"/>
      <c r="N21" s="231"/>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row>
    <row r="22" s="1" customFormat="1" customHeight="1" spans="1:255">
      <c r="A22" s="30"/>
      <c r="B22" s="30"/>
      <c r="C22" s="30"/>
      <c r="D22" s="30"/>
      <c r="E22" s="30"/>
      <c r="F22" s="30"/>
      <c r="G22" s="30"/>
      <c r="H22" s="30"/>
      <c r="I22" s="30"/>
      <c r="J22" s="30"/>
      <c r="K22" s="30"/>
      <c r="L22" s="30"/>
      <c r="M22" s="230"/>
      <c r="N22" s="231"/>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row>
    <row r="23" s="1" customFormat="1" customHeight="1" spans="1:255">
      <c r="A23" s="30"/>
      <c r="B23" s="30"/>
      <c r="C23" s="30"/>
      <c r="D23" s="30"/>
      <c r="E23" s="30"/>
      <c r="F23" s="30"/>
      <c r="G23" s="30"/>
      <c r="H23" s="30"/>
      <c r="I23" s="30"/>
      <c r="J23" s="30"/>
      <c r="K23" s="30"/>
      <c r="L23" s="30"/>
      <c r="M23" s="230"/>
      <c r="N23" s="231"/>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row>
    <row r="24" s="1" customFormat="1" customHeight="1" spans="1:255">
      <c r="A24" s="30"/>
      <c r="B24" s="30"/>
      <c r="C24" s="30"/>
      <c r="D24" s="30"/>
      <c r="E24" s="30"/>
      <c r="F24" s="30"/>
      <c r="G24" s="30"/>
      <c r="H24" s="30"/>
      <c r="I24" s="30"/>
      <c r="J24" s="30"/>
      <c r="K24" s="30"/>
      <c r="L24" s="30"/>
      <c r="M24" s="230"/>
      <c r="N24" s="231"/>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row>
    <row r="25" s="1" customFormat="1" customHeight="1" spans="1:255">
      <c r="A25" s="30"/>
      <c r="B25" s="30"/>
      <c r="C25" s="30"/>
      <c r="D25" s="30"/>
      <c r="E25" s="30"/>
      <c r="F25" s="30"/>
      <c r="G25" s="30"/>
      <c r="H25" s="30"/>
      <c r="I25" s="30"/>
      <c r="J25" s="30"/>
      <c r="K25" s="30"/>
      <c r="L25" s="30"/>
      <c r="M25" s="230"/>
      <c r="N25" s="231"/>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row>
    <row r="26" s="1" customFormat="1" customHeight="1" spans="1:255">
      <c r="A26" s="30"/>
      <c r="B26" s="30"/>
      <c r="C26" s="30"/>
      <c r="D26" s="30"/>
      <c r="E26" s="30"/>
      <c r="F26" s="30"/>
      <c r="G26" s="30"/>
      <c r="H26" s="30"/>
      <c r="I26" s="30"/>
      <c r="J26" s="30"/>
      <c r="K26" s="30"/>
      <c r="L26" s="30"/>
      <c r="M26" s="230"/>
      <c r="N26" s="231"/>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row>
    <row r="27" s="1" customFormat="1" customHeight="1" spans="1:255">
      <c r="A27" s="30"/>
      <c r="B27" s="30"/>
      <c r="C27" s="30"/>
      <c r="D27" s="30"/>
      <c r="E27" s="30"/>
      <c r="F27" s="30"/>
      <c r="G27" s="30"/>
      <c r="H27" s="30"/>
      <c r="I27" s="30"/>
      <c r="J27" s="30"/>
      <c r="K27" s="30"/>
      <c r="L27" s="30"/>
      <c r="M27" s="230"/>
      <c r="N27" s="231"/>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row>
    <row r="28" s="1" customFormat="1" customHeight="1" spans="1:255">
      <c r="A28" s="30"/>
      <c r="B28" s="30"/>
      <c r="C28" s="30"/>
      <c r="D28" s="30"/>
      <c r="E28" s="30"/>
      <c r="F28" s="30"/>
      <c r="G28" s="30"/>
      <c r="H28" s="30"/>
      <c r="I28" s="30"/>
      <c r="J28" s="30"/>
      <c r="K28" s="30"/>
      <c r="L28" s="30"/>
      <c r="M28" s="230"/>
      <c r="N28" s="231"/>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row>
    <row r="29" s="1" customFormat="1" customHeight="1" spans="1:255">
      <c r="A29" s="30"/>
      <c r="B29" s="30"/>
      <c r="C29" s="30"/>
      <c r="D29" s="30"/>
      <c r="E29" s="30"/>
      <c r="F29" s="30"/>
      <c r="G29" s="30"/>
      <c r="H29" s="30"/>
      <c r="I29" s="30"/>
      <c r="J29" s="30"/>
      <c r="K29" s="30"/>
      <c r="L29" s="30"/>
      <c r="M29" s="230"/>
      <c r="N29" s="231"/>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row>
    <row r="30" s="1" customFormat="1" customHeight="1" spans="1:255">
      <c r="A30" s="30"/>
      <c r="B30" s="30"/>
      <c r="C30" s="30"/>
      <c r="D30" s="30"/>
      <c r="E30" s="30"/>
      <c r="F30" s="30"/>
      <c r="G30" s="30"/>
      <c r="H30" s="30"/>
      <c r="I30" s="30"/>
      <c r="J30" s="30"/>
      <c r="K30" s="30"/>
      <c r="L30" s="30"/>
      <c r="M30" s="230"/>
      <c r="N30" s="231"/>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row>
    <row r="31" s="1" customFormat="1" customHeight="1" spans="1:255">
      <c r="A31" s="30"/>
      <c r="B31" s="30"/>
      <c r="C31" s="30"/>
      <c r="D31" s="30"/>
      <c r="E31" s="30"/>
      <c r="F31" s="30"/>
      <c r="G31" s="30"/>
      <c r="H31" s="30"/>
      <c r="I31" s="30"/>
      <c r="J31" s="30"/>
      <c r="K31" s="30"/>
      <c r="L31" s="30"/>
      <c r="M31" s="230"/>
      <c r="N31" s="231"/>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row>
    <row r="32" s="1" customFormat="1" customHeight="1" spans="1:255">
      <c r="A32" s="30"/>
      <c r="B32" s="30"/>
      <c r="C32" s="30"/>
      <c r="D32" s="30"/>
      <c r="E32" s="30"/>
      <c r="F32" s="30"/>
      <c r="G32" s="30"/>
      <c r="H32" s="30"/>
      <c r="I32" s="30"/>
      <c r="J32" s="30"/>
      <c r="K32" s="30"/>
      <c r="L32" s="30"/>
      <c r="M32" s="230"/>
      <c r="N32" s="231"/>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row>
    <row r="33" s="1" customFormat="1" customHeight="1" spans="1:255">
      <c r="A33" s="30"/>
      <c r="B33" s="30"/>
      <c r="C33" s="30"/>
      <c r="D33" s="30"/>
      <c r="E33" s="30"/>
      <c r="F33" s="30"/>
      <c r="G33" s="30"/>
      <c r="H33" s="30"/>
      <c r="I33" s="30"/>
      <c r="J33" s="30"/>
      <c r="K33" s="30"/>
      <c r="L33" s="30"/>
      <c r="M33" s="230"/>
      <c r="N33" s="231"/>
      <c r="O33" s="30"/>
      <c r="P33" s="30"/>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row>
    <row r="34" s="1" customFormat="1" customHeight="1" spans="1:255">
      <c r="A34" s="30"/>
      <c r="B34" s="30"/>
      <c r="C34" s="30"/>
      <c r="D34" s="30"/>
      <c r="E34" s="30"/>
      <c r="F34" s="30"/>
      <c r="G34" s="30"/>
      <c r="H34" s="30"/>
      <c r="I34" s="30"/>
      <c r="J34" s="30"/>
      <c r="K34" s="30"/>
      <c r="L34" s="30"/>
      <c r="M34" s="230"/>
      <c r="N34" s="231"/>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row>
    <row r="35" s="1" customFormat="1" customHeight="1" spans="1:255">
      <c r="A35" s="30"/>
      <c r="B35" s="30"/>
      <c r="C35" s="30"/>
      <c r="D35" s="30"/>
      <c r="E35" s="30"/>
      <c r="F35" s="30"/>
      <c r="G35" s="30"/>
      <c r="H35" s="30"/>
      <c r="I35" s="30"/>
      <c r="J35" s="30"/>
      <c r="K35" s="30"/>
      <c r="L35" s="30"/>
      <c r="M35" s="230"/>
      <c r="N35" s="231"/>
      <c r="O35" s="30"/>
      <c r="P35" s="30"/>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row>
    <row r="36" s="1" customFormat="1" customHeight="1" spans="1:255">
      <c r="A36" s="30"/>
      <c r="B36" s="30"/>
      <c r="C36" s="30"/>
      <c r="D36" s="30"/>
      <c r="E36" s="30"/>
      <c r="F36" s="30"/>
      <c r="G36" s="30"/>
      <c r="H36" s="30"/>
      <c r="I36" s="30"/>
      <c r="J36" s="30"/>
      <c r="K36" s="30"/>
      <c r="L36" s="30"/>
      <c r="M36" s="230"/>
      <c r="N36" s="231"/>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row>
    <row r="37" s="1" customFormat="1" customHeight="1" spans="1:255">
      <c r="A37" s="30"/>
      <c r="B37" s="30"/>
      <c r="C37" s="30"/>
      <c r="D37" s="30"/>
      <c r="E37" s="30"/>
      <c r="F37" s="30"/>
      <c r="G37" s="30"/>
      <c r="H37" s="30"/>
      <c r="I37" s="30"/>
      <c r="J37" s="30"/>
      <c r="K37" s="30"/>
      <c r="L37" s="30"/>
      <c r="M37" s="230"/>
      <c r="N37" s="231"/>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row>
    <row r="38" s="1" customFormat="1" customHeight="1" spans="1:255">
      <c r="A38" s="30"/>
      <c r="B38" s="30"/>
      <c r="C38" s="30"/>
      <c r="D38" s="30"/>
      <c r="E38" s="30"/>
      <c r="F38" s="30"/>
      <c r="G38" s="30"/>
      <c r="H38" s="30"/>
      <c r="I38" s="30"/>
      <c r="J38" s="30"/>
      <c r="K38" s="30"/>
      <c r="L38" s="30"/>
      <c r="M38" s="230"/>
      <c r="N38" s="231"/>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row>
    <row r="39" s="1" customFormat="1" customHeight="1" spans="1:255">
      <c r="A39" s="30"/>
      <c r="B39" s="30"/>
      <c r="C39" s="30"/>
      <c r="D39" s="30"/>
      <c r="E39" s="30"/>
      <c r="F39" s="30"/>
      <c r="G39" s="30"/>
      <c r="H39" s="30"/>
      <c r="I39" s="30"/>
      <c r="J39" s="30"/>
      <c r="K39" s="30"/>
      <c r="L39" s="30"/>
      <c r="M39" s="230"/>
      <c r="N39" s="231"/>
      <c r="O39" s="30"/>
      <c r="P39" s="30"/>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row>
    <row r="40" s="1" customFormat="1" customHeight="1" spans="1:255">
      <c r="A40" s="30"/>
      <c r="B40" s="30"/>
      <c r="C40" s="30"/>
      <c r="D40" s="30"/>
      <c r="E40" s="30"/>
      <c r="F40" s="30"/>
      <c r="G40" s="30"/>
      <c r="H40" s="30"/>
      <c r="I40" s="30"/>
      <c r="J40" s="30"/>
      <c r="K40" s="30"/>
      <c r="L40" s="30"/>
      <c r="M40" s="230"/>
      <c r="N40" s="231"/>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row>
    <row r="41" s="1" customFormat="1" customHeight="1" spans="1:255">
      <c r="A41" s="30"/>
      <c r="B41" s="30"/>
      <c r="C41" s="30"/>
      <c r="D41" s="30"/>
      <c r="E41" s="30"/>
      <c r="F41" s="30"/>
      <c r="G41" s="30"/>
      <c r="H41" s="30"/>
      <c r="I41" s="30"/>
      <c r="J41" s="30"/>
      <c r="K41" s="30"/>
      <c r="L41" s="30"/>
      <c r="M41" s="230"/>
      <c r="N41" s="231"/>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row>
    <row r="42" s="1" customFormat="1" customHeight="1" spans="1:255">
      <c r="A42" s="30"/>
      <c r="B42" s="30"/>
      <c r="C42" s="30"/>
      <c r="D42" s="30"/>
      <c r="E42" s="30"/>
      <c r="F42" s="30"/>
      <c r="G42" s="30"/>
      <c r="H42" s="30"/>
      <c r="I42" s="30"/>
      <c r="J42" s="30"/>
      <c r="K42" s="30"/>
      <c r="L42" s="30"/>
      <c r="M42" s="230"/>
      <c r="N42" s="231"/>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c r="DM42" s="30"/>
      <c r="DN42" s="30"/>
      <c r="DO42" s="30"/>
      <c r="DP42" s="30"/>
      <c r="DQ42" s="30"/>
      <c r="DR42" s="30"/>
      <c r="DS42" s="30"/>
      <c r="DT42" s="30"/>
      <c r="DU42" s="30"/>
      <c r="DV42" s="30"/>
      <c r="DW42" s="30"/>
      <c r="DX42" s="30"/>
      <c r="DY42" s="30"/>
      <c r="DZ42" s="30"/>
      <c r="EA42" s="30"/>
      <c r="EB42" s="30"/>
      <c r="EC42" s="30"/>
      <c r="ED42" s="30"/>
      <c r="EE42" s="30"/>
      <c r="EF42" s="30"/>
      <c r="EG42" s="30"/>
      <c r="EH42" s="30"/>
      <c r="EI42" s="30"/>
      <c r="EJ42" s="30"/>
      <c r="EK42" s="30"/>
      <c r="EL42" s="30"/>
      <c r="EM42" s="30"/>
      <c r="EN42" s="30"/>
      <c r="EO42" s="30"/>
      <c r="EP42" s="30"/>
      <c r="EQ42" s="30"/>
      <c r="ER42" s="30"/>
      <c r="ES42" s="30"/>
      <c r="ET42" s="30"/>
      <c r="EU42" s="30"/>
      <c r="EV42" s="30"/>
      <c r="EW42" s="30"/>
      <c r="EX42" s="30"/>
      <c r="EY42" s="30"/>
      <c r="EZ42" s="30"/>
      <c r="FA42" s="30"/>
      <c r="FB42" s="30"/>
      <c r="FC42" s="30"/>
      <c r="FD42" s="30"/>
      <c r="FE42" s="30"/>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row>
    <row r="43" s="1" customFormat="1" customHeight="1" spans="1:255">
      <c r="A43" s="30"/>
      <c r="B43" s="30"/>
      <c r="C43" s="30"/>
      <c r="D43" s="30"/>
      <c r="E43" s="30"/>
      <c r="F43" s="30"/>
      <c r="G43" s="30"/>
      <c r="H43" s="30"/>
      <c r="I43" s="30"/>
      <c r="J43" s="30"/>
      <c r="K43" s="30"/>
      <c r="L43" s="30"/>
      <c r="M43" s="230"/>
      <c r="N43" s="231"/>
      <c r="O43" s="30"/>
      <c r="P43" s="30"/>
      <c r="Q43" s="30"/>
      <c r="R43" s="30"/>
      <c r="S43" s="30"/>
      <c r="T43" s="30"/>
      <c r="U43" s="30"/>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30"/>
      <c r="CP43" s="30"/>
      <c r="CQ43" s="30"/>
      <c r="CR43" s="30"/>
      <c r="CS43" s="30"/>
      <c r="CT43" s="30"/>
      <c r="CU43" s="30"/>
      <c r="CV43" s="30"/>
      <c r="CW43" s="30"/>
      <c r="CX43" s="30"/>
      <c r="CY43" s="30"/>
      <c r="CZ43" s="30"/>
      <c r="DA43" s="30"/>
      <c r="DB43" s="30"/>
      <c r="DC43" s="30"/>
      <c r="DD43" s="30"/>
      <c r="DE43" s="30"/>
      <c r="DF43" s="30"/>
      <c r="DG43" s="30"/>
      <c r="DH43" s="30"/>
      <c r="DI43" s="30"/>
      <c r="DJ43" s="30"/>
      <c r="DK43" s="30"/>
      <c r="DL43" s="30"/>
      <c r="DM43" s="30"/>
      <c r="DN43" s="30"/>
      <c r="DO43" s="30"/>
      <c r="DP43" s="30"/>
      <c r="DQ43" s="30"/>
      <c r="DR43" s="30"/>
      <c r="DS43" s="30"/>
      <c r="DT43" s="30"/>
      <c r="DU43" s="30"/>
      <c r="DV43" s="30"/>
      <c r="DW43" s="30"/>
      <c r="DX43" s="30"/>
      <c r="DY43" s="30"/>
      <c r="DZ43" s="30"/>
      <c r="EA43" s="30"/>
      <c r="EB43" s="30"/>
      <c r="EC43" s="30"/>
      <c r="ED43" s="30"/>
      <c r="EE43" s="30"/>
      <c r="EF43" s="30"/>
      <c r="EG43" s="30"/>
      <c r="EH43" s="30"/>
      <c r="EI43" s="30"/>
      <c r="EJ43" s="30"/>
      <c r="EK43" s="30"/>
      <c r="EL43" s="30"/>
      <c r="EM43" s="30"/>
      <c r="EN43" s="30"/>
      <c r="EO43" s="30"/>
      <c r="EP43" s="30"/>
      <c r="EQ43" s="30"/>
      <c r="ER43" s="30"/>
      <c r="ES43" s="30"/>
      <c r="ET43" s="30"/>
      <c r="EU43" s="30"/>
      <c r="EV43" s="30"/>
      <c r="EW43" s="30"/>
      <c r="EX43" s="30"/>
      <c r="EY43" s="30"/>
      <c r="EZ43" s="30"/>
      <c r="FA43" s="30"/>
      <c r="FB43" s="30"/>
      <c r="FC43" s="30"/>
      <c r="FD43" s="30"/>
      <c r="FE43" s="30"/>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row>
    <row r="44" s="1" customFormat="1" customHeight="1" spans="1:255">
      <c r="A44" s="30"/>
      <c r="B44" s="30"/>
      <c r="C44" s="30"/>
      <c r="D44" s="30"/>
      <c r="E44" s="30"/>
      <c r="F44" s="30"/>
      <c r="G44" s="30"/>
      <c r="H44" s="30"/>
      <c r="I44" s="30"/>
      <c r="J44" s="30"/>
      <c r="K44" s="30"/>
      <c r="L44" s="30"/>
      <c r="M44" s="230"/>
      <c r="N44" s="231"/>
      <c r="O44" s="30"/>
      <c r="P44" s="30"/>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c r="CQ44" s="30"/>
      <c r="CR44" s="30"/>
      <c r="CS44" s="30"/>
      <c r="CT44" s="30"/>
      <c r="CU44" s="30"/>
      <c r="CV44" s="30"/>
      <c r="CW44" s="30"/>
      <c r="CX44" s="30"/>
      <c r="CY44" s="30"/>
      <c r="CZ44" s="30"/>
      <c r="DA44" s="30"/>
      <c r="DB44" s="30"/>
      <c r="DC44" s="30"/>
      <c r="DD44" s="30"/>
      <c r="DE44" s="30"/>
      <c r="DF44" s="30"/>
      <c r="DG44" s="30"/>
      <c r="DH44" s="30"/>
      <c r="DI44" s="30"/>
      <c r="DJ44" s="30"/>
      <c r="DK44" s="30"/>
      <c r="DL44" s="30"/>
      <c r="DM44" s="30"/>
      <c r="DN44" s="30"/>
      <c r="DO44" s="30"/>
      <c r="DP44" s="30"/>
      <c r="DQ44" s="30"/>
      <c r="DR44" s="30"/>
      <c r="DS44" s="30"/>
      <c r="DT44" s="30"/>
      <c r="DU44" s="30"/>
      <c r="DV44" s="30"/>
      <c r="DW44" s="30"/>
      <c r="DX44" s="30"/>
      <c r="DY44" s="30"/>
      <c r="DZ44" s="30"/>
      <c r="EA44" s="30"/>
      <c r="EB44" s="30"/>
      <c r="EC44" s="30"/>
      <c r="ED44" s="30"/>
      <c r="EE44" s="30"/>
      <c r="EF44" s="30"/>
      <c r="EG44" s="30"/>
      <c r="EH44" s="30"/>
      <c r="EI44" s="30"/>
      <c r="EJ44" s="30"/>
      <c r="EK44" s="30"/>
      <c r="EL44" s="30"/>
      <c r="EM44" s="30"/>
      <c r="EN44" s="30"/>
      <c r="EO44" s="30"/>
      <c r="EP44" s="30"/>
      <c r="EQ44" s="30"/>
      <c r="ER44" s="30"/>
      <c r="ES44" s="30"/>
      <c r="ET44" s="30"/>
      <c r="EU44" s="30"/>
      <c r="EV44" s="30"/>
      <c r="EW44" s="30"/>
      <c r="EX44" s="30"/>
      <c r="EY44" s="30"/>
      <c r="EZ44" s="30"/>
      <c r="FA44" s="30"/>
      <c r="FB44" s="30"/>
      <c r="FC44" s="30"/>
      <c r="FD44" s="30"/>
      <c r="FE44" s="30"/>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row>
    <row r="45" s="1" customFormat="1" customHeight="1" spans="1:255">
      <c r="A45" s="30"/>
      <c r="B45" s="30"/>
      <c r="C45" s="30"/>
      <c r="D45" s="30"/>
      <c r="E45" s="30"/>
      <c r="F45" s="30"/>
      <c r="G45" s="30"/>
      <c r="H45" s="30"/>
      <c r="I45" s="30"/>
      <c r="J45" s="30"/>
      <c r="K45" s="30"/>
      <c r="L45" s="30"/>
      <c r="M45" s="230"/>
      <c r="N45" s="231"/>
      <c r="O45" s="30"/>
      <c r="P45" s="30"/>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c r="CQ45" s="30"/>
      <c r="CR45" s="30"/>
      <c r="CS45" s="30"/>
      <c r="CT45" s="30"/>
      <c r="CU45" s="30"/>
      <c r="CV45" s="30"/>
      <c r="CW45" s="30"/>
      <c r="CX45" s="30"/>
      <c r="CY45" s="30"/>
      <c r="CZ45" s="30"/>
      <c r="DA45" s="30"/>
      <c r="DB45" s="30"/>
      <c r="DC45" s="30"/>
      <c r="DD45" s="30"/>
      <c r="DE45" s="30"/>
      <c r="DF45" s="30"/>
      <c r="DG45" s="30"/>
      <c r="DH45" s="30"/>
      <c r="DI45" s="30"/>
      <c r="DJ45" s="30"/>
      <c r="DK45" s="30"/>
      <c r="DL45" s="30"/>
      <c r="DM45" s="30"/>
      <c r="DN45" s="30"/>
      <c r="DO45" s="30"/>
      <c r="DP45" s="30"/>
      <c r="DQ45" s="30"/>
      <c r="DR45" s="30"/>
      <c r="DS45" s="30"/>
      <c r="DT45" s="30"/>
      <c r="DU45" s="30"/>
      <c r="DV45" s="30"/>
      <c r="DW45" s="30"/>
      <c r="DX45" s="30"/>
      <c r="DY45" s="30"/>
      <c r="DZ45" s="30"/>
      <c r="EA45" s="30"/>
      <c r="EB45" s="30"/>
      <c r="EC45" s="30"/>
      <c r="ED45" s="30"/>
      <c r="EE45" s="30"/>
      <c r="EF45" s="30"/>
      <c r="EG45" s="30"/>
      <c r="EH45" s="30"/>
      <c r="EI45" s="30"/>
      <c r="EJ45" s="30"/>
      <c r="EK45" s="30"/>
      <c r="EL45" s="30"/>
      <c r="EM45" s="30"/>
      <c r="EN45" s="30"/>
      <c r="EO45" s="30"/>
      <c r="EP45" s="30"/>
      <c r="EQ45" s="30"/>
      <c r="ER45" s="30"/>
      <c r="ES45" s="30"/>
      <c r="ET45" s="30"/>
      <c r="EU45" s="30"/>
      <c r="EV45" s="30"/>
      <c r="EW45" s="30"/>
      <c r="EX45" s="30"/>
      <c r="EY45" s="30"/>
      <c r="EZ45" s="30"/>
      <c r="FA45" s="30"/>
      <c r="FB45" s="30"/>
      <c r="FC45" s="30"/>
      <c r="FD45" s="30"/>
      <c r="FE45" s="30"/>
      <c r="FF45" s="30"/>
      <c r="FG45" s="30"/>
      <c r="FH45" s="30"/>
      <c r="FI45" s="30"/>
      <c r="FJ45" s="30"/>
      <c r="FK45" s="30"/>
      <c r="FL45" s="30"/>
      <c r="FM45" s="30"/>
      <c r="FN45" s="30"/>
      <c r="FO45" s="30"/>
      <c r="FP45" s="30"/>
      <c r="FQ45" s="30"/>
      <c r="FR45" s="30"/>
      <c r="FS45" s="30"/>
      <c r="FT45" s="30"/>
      <c r="FU45" s="30"/>
      <c r="FV45" s="30"/>
      <c r="FW45" s="30"/>
      <c r="FX45" s="30"/>
      <c r="FY45" s="30"/>
      <c r="FZ45" s="30"/>
      <c r="GA45" s="30"/>
      <c r="GB45" s="30"/>
      <c r="GC45" s="30"/>
      <c r="GD45" s="30"/>
      <c r="GE45" s="30"/>
      <c r="GF45" s="30"/>
      <c r="GG45" s="30"/>
      <c r="GH45" s="30"/>
      <c r="GI45" s="30"/>
      <c r="GJ45" s="30"/>
      <c r="GK45" s="30"/>
      <c r="GL45" s="30"/>
      <c r="GM45" s="30"/>
      <c r="GN45" s="30"/>
      <c r="GO45" s="30"/>
      <c r="GP45" s="30"/>
      <c r="GQ45" s="30"/>
      <c r="GR45" s="30"/>
      <c r="GS45" s="30"/>
      <c r="GT45" s="30"/>
      <c r="GU45" s="30"/>
      <c r="GV45" s="30"/>
      <c r="GW45" s="30"/>
      <c r="GX45" s="30"/>
      <c r="GY45" s="30"/>
      <c r="GZ45" s="30"/>
      <c r="HA45" s="30"/>
      <c r="HB45" s="30"/>
      <c r="HC45" s="30"/>
      <c r="HD45" s="30"/>
      <c r="HE45" s="30"/>
      <c r="HF45" s="30"/>
      <c r="HG45" s="30"/>
      <c r="HH45" s="30"/>
      <c r="HI45" s="30"/>
      <c r="HJ45" s="30"/>
      <c r="HK45" s="30"/>
      <c r="HL45" s="30"/>
      <c r="HM45" s="30"/>
      <c r="HN45" s="30"/>
      <c r="HO45" s="30"/>
      <c r="HP45" s="30"/>
      <c r="HQ45" s="30"/>
      <c r="HR45" s="30"/>
      <c r="HS45" s="30"/>
      <c r="HT45" s="30"/>
      <c r="HU45" s="30"/>
      <c r="HV45" s="30"/>
      <c r="HW45" s="30"/>
      <c r="HX45" s="30"/>
      <c r="HY45" s="30"/>
      <c r="HZ45" s="30"/>
      <c r="IA45" s="30"/>
      <c r="IB45" s="30"/>
      <c r="IC45" s="30"/>
      <c r="ID45" s="30"/>
      <c r="IE45" s="30"/>
      <c r="IF45" s="30"/>
      <c r="IG45" s="30"/>
      <c r="IH45" s="30"/>
      <c r="II45" s="30"/>
      <c r="IJ45" s="30"/>
      <c r="IK45" s="30"/>
      <c r="IL45" s="30"/>
      <c r="IM45" s="30"/>
      <c r="IN45" s="30"/>
      <c r="IO45" s="30"/>
      <c r="IP45" s="30"/>
      <c r="IQ45" s="30"/>
      <c r="IR45" s="30"/>
      <c r="IS45" s="30"/>
      <c r="IT45" s="30"/>
      <c r="IU45" s="30"/>
    </row>
    <row r="46" s="1" customFormat="1" customHeight="1" spans="1:255">
      <c r="A46" s="30"/>
      <c r="B46" s="30"/>
      <c r="C46" s="30"/>
      <c r="D46" s="30"/>
      <c r="E46" s="30"/>
      <c r="F46" s="30"/>
      <c r="G46" s="30"/>
      <c r="H46" s="30"/>
      <c r="I46" s="30"/>
      <c r="J46" s="30"/>
      <c r="K46" s="30"/>
      <c r="L46" s="30"/>
      <c r="M46" s="230"/>
      <c r="N46" s="231"/>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c r="CQ46" s="30"/>
      <c r="CR46" s="30"/>
      <c r="CS46" s="30"/>
      <c r="CT46" s="30"/>
      <c r="CU46" s="30"/>
      <c r="CV46" s="30"/>
      <c r="CW46" s="30"/>
      <c r="CX46" s="30"/>
      <c r="CY46" s="30"/>
      <c r="CZ46" s="30"/>
      <c r="DA46" s="30"/>
      <c r="DB46" s="30"/>
      <c r="DC46" s="30"/>
      <c r="DD46" s="30"/>
      <c r="DE46" s="30"/>
      <c r="DF46" s="30"/>
      <c r="DG46" s="30"/>
      <c r="DH46" s="30"/>
      <c r="DI46" s="30"/>
      <c r="DJ46" s="30"/>
      <c r="DK46" s="30"/>
      <c r="DL46" s="30"/>
      <c r="DM46" s="30"/>
      <c r="DN46" s="30"/>
      <c r="DO46" s="30"/>
      <c r="DP46" s="30"/>
      <c r="DQ46" s="30"/>
      <c r="DR46" s="30"/>
      <c r="DS46" s="30"/>
      <c r="DT46" s="30"/>
      <c r="DU46" s="30"/>
      <c r="DV46" s="30"/>
      <c r="DW46" s="30"/>
      <c r="DX46" s="30"/>
      <c r="DY46" s="30"/>
      <c r="DZ46" s="30"/>
      <c r="EA46" s="30"/>
      <c r="EB46" s="30"/>
      <c r="EC46" s="30"/>
      <c r="ED46" s="30"/>
      <c r="EE46" s="30"/>
      <c r="EF46" s="30"/>
      <c r="EG46" s="30"/>
      <c r="EH46" s="30"/>
      <c r="EI46" s="30"/>
      <c r="EJ46" s="30"/>
      <c r="EK46" s="30"/>
      <c r="EL46" s="30"/>
      <c r="EM46" s="30"/>
      <c r="EN46" s="30"/>
      <c r="EO46" s="30"/>
      <c r="EP46" s="30"/>
      <c r="EQ46" s="30"/>
      <c r="ER46" s="30"/>
      <c r="ES46" s="30"/>
      <c r="ET46" s="30"/>
      <c r="EU46" s="30"/>
      <c r="EV46" s="30"/>
      <c r="EW46" s="30"/>
      <c r="EX46" s="30"/>
      <c r="EY46" s="30"/>
      <c r="EZ46" s="30"/>
      <c r="FA46" s="30"/>
      <c r="FB46" s="30"/>
      <c r="FC46" s="30"/>
      <c r="FD46" s="30"/>
      <c r="FE46" s="30"/>
      <c r="FF46" s="30"/>
      <c r="FG46" s="30"/>
      <c r="FH46" s="30"/>
      <c r="FI46" s="30"/>
      <c r="FJ46" s="30"/>
      <c r="FK46" s="30"/>
      <c r="FL46" s="30"/>
      <c r="FM46" s="30"/>
      <c r="FN46" s="30"/>
      <c r="FO46" s="30"/>
      <c r="FP46" s="30"/>
      <c r="FQ46" s="30"/>
      <c r="FR46" s="30"/>
      <c r="FS46" s="30"/>
      <c r="FT46" s="30"/>
      <c r="FU46" s="30"/>
      <c r="FV46" s="30"/>
      <c r="FW46" s="30"/>
      <c r="FX46" s="30"/>
      <c r="FY46" s="30"/>
      <c r="FZ46" s="30"/>
      <c r="GA46" s="30"/>
      <c r="GB46" s="30"/>
      <c r="GC46" s="30"/>
      <c r="GD46" s="30"/>
      <c r="GE46" s="30"/>
      <c r="GF46" s="30"/>
      <c r="GG46" s="30"/>
      <c r="GH46" s="30"/>
      <c r="GI46" s="30"/>
      <c r="GJ46" s="30"/>
      <c r="GK46" s="30"/>
      <c r="GL46" s="30"/>
      <c r="GM46" s="30"/>
      <c r="GN46" s="30"/>
      <c r="GO46" s="30"/>
      <c r="GP46" s="30"/>
      <c r="GQ46" s="30"/>
      <c r="GR46" s="30"/>
      <c r="GS46" s="30"/>
      <c r="GT46" s="30"/>
      <c r="GU46" s="30"/>
      <c r="GV46" s="30"/>
      <c r="GW46" s="30"/>
      <c r="GX46" s="30"/>
      <c r="GY46" s="30"/>
      <c r="GZ46" s="30"/>
      <c r="HA46" s="30"/>
      <c r="HB46" s="30"/>
      <c r="HC46" s="30"/>
      <c r="HD46" s="30"/>
      <c r="HE46" s="30"/>
      <c r="HF46" s="30"/>
      <c r="HG46" s="30"/>
      <c r="HH46" s="30"/>
      <c r="HI46" s="30"/>
      <c r="HJ46" s="30"/>
      <c r="HK46" s="30"/>
      <c r="HL46" s="30"/>
      <c r="HM46" s="30"/>
      <c r="HN46" s="30"/>
      <c r="HO46" s="30"/>
      <c r="HP46" s="30"/>
      <c r="HQ46" s="30"/>
      <c r="HR46" s="30"/>
      <c r="HS46" s="30"/>
      <c r="HT46" s="30"/>
      <c r="HU46" s="30"/>
      <c r="HV46" s="30"/>
      <c r="HW46" s="30"/>
      <c r="HX46" s="30"/>
      <c r="HY46" s="30"/>
      <c r="HZ46" s="30"/>
      <c r="IA46" s="30"/>
      <c r="IB46" s="30"/>
      <c r="IC46" s="30"/>
      <c r="ID46" s="30"/>
      <c r="IE46" s="30"/>
      <c r="IF46" s="30"/>
      <c r="IG46" s="30"/>
      <c r="IH46" s="30"/>
      <c r="II46" s="30"/>
      <c r="IJ46" s="30"/>
      <c r="IK46" s="30"/>
      <c r="IL46" s="30"/>
      <c r="IM46" s="30"/>
      <c r="IN46" s="30"/>
      <c r="IO46" s="30"/>
      <c r="IP46" s="30"/>
      <c r="IQ46" s="30"/>
      <c r="IR46" s="30"/>
      <c r="IS46" s="30"/>
      <c r="IT46" s="30"/>
      <c r="IU46" s="30"/>
    </row>
    <row r="47" s="1" customFormat="1" customHeight="1" spans="1:255">
      <c r="A47" s="30"/>
      <c r="B47" s="30"/>
      <c r="C47" s="30"/>
      <c r="D47" s="30"/>
      <c r="E47" s="30"/>
      <c r="F47" s="30"/>
      <c r="G47" s="30"/>
      <c r="H47" s="30"/>
      <c r="I47" s="30"/>
      <c r="J47" s="30"/>
      <c r="K47" s="30"/>
      <c r="L47" s="30"/>
      <c r="M47" s="230"/>
      <c r="N47" s="231"/>
      <c r="O47" s="30"/>
      <c r="P47" s="30"/>
      <c r="Q47" s="30"/>
      <c r="R47" s="30"/>
      <c r="S47" s="30"/>
      <c r="T47" s="30"/>
      <c r="U47" s="30"/>
      <c r="V47" s="30"/>
      <c r="W47" s="30"/>
      <c r="X47" s="30"/>
      <c r="Y47" s="30"/>
      <c r="Z47" s="30"/>
      <c r="AA47" s="30"/>
      <c r="AB47" s="30"/>
      <c r="AC47" s="30"/>
      <c r="AD47" s="30"/>
      <c r="AE47" s="30"/>
      <c r="AF47" s="30"/>
      <c r="AG47" s="30"/>
      <c r="AH47" s="30"/>
      <c r="AI47" s="30"/>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c r="CQ47" s="30"/>
      <c r="CR47" s="30"/>
      <c r="CS47" s="30"/>
      <c r="CT47" s="30"/>
      <c r="CU47" s="30"/>
      <c r="CV47" s="30"/>
      <c r="CW47" s="30"/>
      <c r="CX47" s="30"/>
      <c r="CY47" s="30"/>
      <c r="CZ47" s="30"/>
      <c r="DA47" s="30"/>
      <c r="DB47" s="30"/>
      <c r="DC47" s="30"/>
      <c r="DD47" s="30"/>
      <c r="DE47" s="30"/>
      <c r="DF47" s="30"/>
      <c r="DG47" s="30"/>
      <c r="DH47" s="30"/>
      <c r="DI47" s="30"/>
      <c r="DJ47" s="30"/>
      <c r="DK47" s="30"/>
      <c r="DL47" s="30"/>
      <c r="DM47" s="30"/>
      <c r="DN47" s="30"/>
      <c r="DO47" s="30"/>
      <c r="DP47" s="30"/>
      <c r="DQ47" s="30"/>
      <c r="DR47" s="30"/>
      <c r="DS47" s="30"/>
      <c r="DT47" s="30"/>
      <c r="DU47" s="30"/>
      <c r="DV47" s="30"/>
      <c r="DW47" s="30"/>
      <c r="DX47" s="30"/>
      <c r="DY47" s="30"/>
      <c r="DZ47" s="30"/>
      <c r="EA47" s="30"/>
      <c r="EB47" s="30"/>
      <c r="EC47" s="30"/>
      <c r="ED47" s="30"/>
      <c r="EE47" s="30"/>
      <c r="EF47" s="30"/>
      <c r="EG47" s="30"/>
      <c r="EH47" s="30"/>
      <c r="EI47" s="30"/>
      <c r="EJ47" s="30"/>
      <c r="EK47" s="30"/>
      <c r="EL47" s="30"/>
      <c r="EM47" s="30"/>
      <c r="EN47" s="30"/>
      <c r="EO47" s="30"/>
      <c r="EP47" s="30"/>
      <c r="EQ47" s="30"/>
      <c r="ER47" s="30"/>
      <c r="ES47" s="30"/>
      <c r="ET47" s="30"/>
      <c r="EU47" s="30"/>
      <c r="EV47" s="30"/>
      <c r="EW47" s="30"/>
      <c r="EX47" s="30"/>
      <c r="EY47" s="30"/>
      <c r="EZ47" s="30"/>
      <c r="FA47" s="30"/>
      <c r="FB47" s="30"/>
      <c r="FC47" s="30"/>
      <c r="FD47" s="30"/>
      <c r="FE47" s="30"/>
      <c r="FF47" s="30"/>
      <c r="FG47" s="30"/>
      <c r="FH47" s="30"/>
      <c r="FI47" s="30"/>
      <c r="FJ47" s="30"/>
      <c r="FK47" s="30"/>
      <c r="FL47" s="30"/>
      <c r="FM47" s="30"/>
      <c r="FN47" s="30"/>
      <c r="FO47" s="30"/>
      <c r="FP47" s="30"/>
      <c r="FQ47" s="30"/>
      <c r="FR47" s="30"/>
      <c r="FS47" s="30"/>
      <c r="FT47" s="30"/>
      <c r="FU47" s="30"/>
      <c r="FV47" s="30"/>
      <c r="FW47" s="30"/>
      <c r="FX47" s="30"/>
      <c r="FY47" s="30"/>
      <c r="FZ47" s="30"/>
      <c r="GA47" s="30"/>
      <c r="GB47" s="30"/>
      <c r="GC47" s="30"/>
      <c r="GD47" s="30"/>
      <c r="GE47" s="30"/>
      <c r="GF47" s="30"/>
      <c r="GG47" s="30"/>
      <c r="GH47" s="30"/>
      <c r="GI47" s="30"/>
      <c r="GJ47" s="30"/>
      <c r="GK47" s="30"/>
      <c r="GL47" s="30"/>
      <c r="GM47" s="30"/>
      <c r="GN47" s="30"/>
      <c r="GO47" s="30"/>
      <c r="GP47" s="30"/>
      <c r="GQ47" s="30"/>
      <c r="GR47" s="30"/>
      <c r="GS47" s="30"/>
      <c r="GT47" s="30"/>
      <c r="GU47" s="30"/>
      <c r="GV47" s="30"/>
      <c r="GW47" s="30"/>
      <c r="GX47" s="30"/>
      <c r="GY47" s="30"/>
      <c r="GZ47" s="30"/>
      <c r="HA47" s="30"/>
      <c r="HB47" s="30"/>
      <c r="HC47" s="30"/>
      <c r="HD47" s="30"/>
      <c r="HE47" s="30"/>
      <c r="HF47" s="30"/>
      <c r="HG47" s="30"/>
      <c r="HH47" s="30"/>
      <c r="HI47" s="30"/>
      <c r="HJ47" s="30"/>
      <c r="HK47" s="30"/>
      <c r="HL47" s="30"/>
      <c r="HM47" s="30"/>
      <c r="HN47" s="30"/>
      <c r="HO47" s="30"/>
      <c r="HP47" s="30"/>
      <c r="HQ47" s="30"/>
      <c r="HR47" s="30"/>
      <c r="HS47" s="30"/>
      <c r="HT47" s="30"/>
      <c r="HU47" s="30"/>
      <c r="HV47" s="30"/>
      <c r="HW47" s="30"/>
      <c r="HX47" s="30"/>
      <c r="HY47" s="30"/>
      <c r="HZ47" s="30"/>
      <c r="IA47" s="30"/>
      <c r="IB47" s="30"/>
      <c r="IC47" s="30"/>
      <c r="ID47" s="30"/>
      <c r="IE47" s="30"/>
      <c r="IF47" s="30"/>
      <c r="IG47" s="30"/>
      <c r="IH47" s="30"/>
      <c r="II47" s="30"/>
      <c r="IJ47" s="30"/>
      <c r="IK47" s="30"/>
      <c r="IL47" s="30"/>
      <c r="IM47" s="30"/>
      <c r="IN47" s="30"/>
      <c r="IO47" s="30"/>
      <c r="IP47" s="30"/>
      <c r="IQ47" s="30"/>
      <c r="IR47" s="30"/>
      <c r="IS47" s="30"/>
      <c r="IT47" s="30"/>
      <c r="IU47" s="30"/>
    </row>
    <row r="48" s="1" customFormat="1" customHeight="1" spans="1:255">
      <c r="A48" s="30"/>
      <c r="B48" s="30"/>
      <c r="C48" s="30"/>
      <c r="D48" s="30"/>
      <c r="E48" s="30"/>
      <c r="F48" s="30"/>
      <c r="G48" s="30"/>
      <c r="H48" s="30"/>
      <c r="I48" s="30"/>
      <c r="J48" s="30"/>
      <c r="K48" s="30"/>
      <c r="L48" s="30"/>
      <c r="M48" s="230"/>
      <c r="N48" s="231"/>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c r="CQ48" s="30"/>
      <c r="CR48" s="30"/>
      <c r="CS48" s="30"/>
      <c r="CT48" s="30"/>
      <c r="CU48" s="30"/>
      <c r="CV48" s="30"/>
      <c r="CW48" s="30"/>
      <c r="CX48" s="30"/>
      <c r="CY48" s="30"/>
      <c r="CZ48" s="30"/>
      <c r="DA48" s="30"/>
      <c r="DB48" s="30"/>
      <c r="DC48" s="30"/>
      <c r="DD48" s="30"/>
      <c r="DE48" s="30"/>
      <c r="DF48" s="30"/>
      <c r="DG48" s="30"/>
      <c r="DH48" s="30"/>
      <c r="DI48" s="30"/>
      <c r="DJ48" s="30"/>
      <c r="DK48" s="30"/>
      <c r="DL48" s="30"/>
      <c r="DM48" s="30"/>
      <c r="DN48" s="30"/>
      <c r="DO48" s="30"/>
      <c r="DP48" s="30"/>
      <c r="DQ48" s="30"/>
      <c r="DR48" s="30"/>
      <c r="DS48" s="30"/>
      <c r="DT48" s="30"/>
      <c r="DU48" s="30"/>
      <c r="DV48" s="30"/>
      <c r="DW48" s="30"/>
      <c r="DX48" s="30"/>
      <c r="DY48" s="30"/>
      <c r="DZ48" s="30"/>
      <c r="EA48" s="30"/>
      <c r="EB48" s="30"/>
      <c r="EC48" s="30"/>
      <c r="ED48" s="30"/>
      <c r="EE48" s="30"/>
      <c r="EF48" s="30"/>
      <c r="EG48" s="30"/>
      <c r="EH48" s="30"/>
      <c r="EI48" s="30"/>
      <c r="EJ48" s="30"/>
      <c r="EK48" s="30"/>
      <c r="EL48" s="30"/>
      <c r="EM48" s="30"/>
      <c r="EN48" s="30"/>
      <c r="EO48" s="30"/>
      <c r="EP48" s="30"/>
      <c r="EQ48" s="30"/>
      <c r="ER48" s="30"/>
      <c r="ES48" s="30"/>
      <c r="ET48" s="30"/>
      <c r="EU48" s="30"/>
      <c r="EV48" s="30"/>
      <c r="EW48" s="30"/>
      <c r="EX48" s="30"/>
      <c r="EY48" s="30"/>
      <c r="EZ48" s="30"/>
      <c r="FA48" s="30"/>
      <c r="FB48" s="30"/>
      <c r="FC48" s="30"/>
      <c r="FD48" s="30"/>
      <c r="FE48" s="30"/>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row>
    <row r="49" s="1" customFormat="1" customHeight="1" spans="1:255">
      <c r="A49" s="30"/>
      <c r="B49" s="30"/>
      <c r="C49" s="30"/>
      <c r="D49" s="30"/>
      <c r="E49" s="30"/>
      <c r="F49" s="30"/>
      <c r="G49" s="30"/>
      <c r="H49" s="30"/>
      <c r="I49" s="30"/>
      <c r="J49" s="30"/>
      <c r="K49" s="30"/>
      <c r="L49" s="30"/>
      <c r="M49" s="230"/>
      <c r="N49" s="231"/>
      <c r="O49" s="30"/>
      <c r="P49" s="30"/>
      <c r="Q49" s="30"/>
      <c r="R49" s="30"/>
      <c r="S49" s="30"/>
      <c r="T49" s="30"/>
      <c r="U49" s="30"/>
      <c r="V49" s="30"/>
      <c r="W49" s="30"/>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c r="DM49" s="30"/>
      <c r="DN49" s="30"/>
      <c r="DO49" s="30"/>
      <c r="DP49" s="30"/>
      <c r="DQ49" s="30"/>
      <c r="DR49" s="30"/>
      <c r="DS49" s="30"/>
      <c r="DT49" s="30"/>
      <c r="DU49" s="30"/>
      <c r="DV49" s="30"/>
      <c r="DW49" s="30"/>
      <c r="DX49" s="30"/>
      <c r="DY49" s="30"/>
      <c r="DZ49" s="30"/>
      <c r="EA49" s="30"/>
      <c r="EB49" s="30"/>
      <c r="EC49" s="30"/>
      <c r="ED49" s="30"/>
      <c r="EE49" s="30"/>
      <c r="EF49" s="30"/>
      <c r="EG49" s="30"/>
      <c r="EH49" s="30"/>
      <c r="EI49" s="30"/>
      <c r="EJ49" s="30"/>
      <c r="EK49" s="30"/>
      <c r="EL49" s="30"/>
      <c r="EM49" s="30"/>
      <c r="EN49" s="30"/>
      <c r="EO49" s="30"/>
      <c r="EP49" s="30"/>
      <c r="EQ49" s="30"/>
      <c r="ER49" s="30"/>
      <c r="ES49" s="30"/>
      <c r="ET49" s="30"/>
      <c r="EU49" s="30"/>
      <c r="EV49" s="30"/>
      <c r="EW49" s="30"/>
      <c r="EX49" s="30"/>
      <c r="EY49" s="30"/>
      <c r="EZ49" s="30"/>
      <c r="FA49" s="30"/>
      <c r="FB49" s="30"/>
      <c r="FC49" s="30"/>
      <c r="FD49" s="30"/>
      <c r="FE49" s="30"/>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row>
    <row r="50" s="1" customFormat="1" customHeight="1" spans="1:255">
      <c r="A50" s="30"/>
      <c r="B50" s="30"/>
      <c r="C50" s="30"/>
      <c r="D50" s="30"/>
      <c r="E50" s="30"/>
      <c r="F50" s="30"/>
      <c r="G50" s="30"/>
      <c r="H50" s="30"/>
      <c r="I50" s="30"/>
      <c r="J50" s="30"/>
      <c r="K50" s="30"/>
      <c r="L50" s="30"/>
      <c r="M50" s="230"/>
      <c r="N50" s="231"/>
      <c r="O50" s="30"/>
      <c r="P50" s="30"/>
      <c r="Q50" s="30"/>
      <c r="R50" s="30"/>
      <c r="S50" s="30"/>
      <c r="T50" s="30"/>
      <c r="U50" s="30"/>
      <c r="V50" s="30"/>
      <c r="W50" s="30"/>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c r="DT50" s="30"/>
      <c r="DU50" s="30"/>
      <c r="DV50" s="30"/>
      <c r="DW50" s="30"/>
      <c r="DX50" s="30"/>
      <c r="DY50" s="30"/>
      <c r="DZ50" s="30"/>
      <c r="EA50" s="30"/>
      <c r="EB50" s="30"/>
      <c r="EC50" s="30"/>
      <c r="ED50" s="30"/>
      <c r="EE50" s="30"/>
      <c r="EF50" s="30"/>
      <c r="EG50" s="30"/>
      <c r="EH50" s="30"/>
      <c r="EI50" s="30"/>
      <c r="EJ50" s="30"/>
      <c r="EK50" s="30"/>
      <c r="EL50" s="30"/>
      <c r="EM50" s="30"/>
      <c r="EN50" s="30"/>
      <c r="EO50" s="30"/>
      <c r="EP50" s="30"/>
      <c r="EQ50" s="30"/>
      <c r="ER50" s="30"/>
      <c r="ES50" s="30"/>
      <c r="ET50" s="30"/>
      <c r="EU50" s="30"/>
      <c r="EV50" s="30"/>
      <c r="EW50" s="30"/>
      <c r="EX50" s="30"/>
      <c r="EY50" s="30"/>
      <c r="EZ50" s="30"/>
      <c r="FA50" s="30"/>
      <c r="FB50" s="30"/>
      <c r="FC50" s="30"/>
      <c r="FD50" s="30"/>
      <c r="FE50" s="30"/>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row>
    <row r="51" s="1" customFormat="1" customHeight="1" spans="1:255">
      <c r="A51" s="30"/>
      <c r="B51" s="30"/>
      <c r="C51" s="30"/>
      <c r="D51" s="30"/>
      <c r="E51" s="30"/>
      <c r="F51" s="30"/>
      <c r="G51" s="30"/>
      <c r="H51" s="30"/>
      <c r="I51" s="30"/>
      <c r="J51" s="30"/>
      <c r="K51" s="30"/>
      <c r="L51" s="30"/>
      <c r="M51" s="230"/>
      <c r="N51" s="231"/>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c r="DT51" s="30"/>
      <c r="DU51" s="30"/>
      <c r="DV51" s="30"/>
      <c r="DW51" s="30"/>
      <c r="DX51" s="30"/>
      <c r="DY51" s="30"/>
      <c r="DZ51" s="30"/>
      <c r="EA51" s="30"/>
      <c r="EB51" s="30"/>
      <c r="EC51" s="30"/>
      <c r="ED51" s="30"/>
      <c r="EE51" s="30"/>
      <c r="EF51" s="30"/>
      <c r="EG51" s="30"/>
      <c r="EH51" s="30"/>
      <c r="EI51" s="30"/>
      <c r="EJ51" s="30"/>
      <c r="EK51" s="30"/>
      <c r="EL51" s="30"/>
      <c r="EM51" s="30"/>
      <c r="EN51" s="30"/>
      <c r="EO51" s="30"/>
      <c r="EP51" s="30"/>
      <c r="EQ51" s="30"/>
      <c r="ER51" s="30"/>
      <c r="ES51" s="30"/>
      <c r="ET51" s="30"/>
      <c r="EU51" s="30"/>
      <c r="EV51" s="30"/>
      <c r="EW51" s="30"/>
      <c r="EX51" s="30"/>
      <c r="EY51" s="30"/>
      <c r="EZ51" s="30"/>
      <c r="FA51" s="30"/>
      <c r="FB51" s="30"/>
      <c r="FC51" s="30"/>
      <c r="FD51" s="30"/>
      <c r="FE51" s="30"/>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row>
    <row r="52" s="1" customFormat="1" customHeight="1" spans="1:255">
      <c r="A52" s="30"/>
      <c r="B52" s="30"/>
      <c r="C52" s="30"/>
      <c r="D52" s="30"/>
      <c r="E52" s="30"/>
      <c r="F52" s="30"/>
      <c r="G52" s="30"/>
      <c r="H52" s="30"/>
      <c r="I52" s="30"/>
      <c r="J52" s="30"/>
      <c r="K52" s="30"/>
      <c r="L52" s="30"/>
      <c r="M52" s="230"/>
      <c r="N52" s="231"/>
      <c r="O52" s="30"/>
      <c r="P52" s="30"/>
      <c r="Q52" s="30"/>
      <c r="R52" s="30"/>
      <c r="S52" s="30"/>
      <c r="T52" s="30"/>
      <c r="U52" s="30"/>
      <c r="V52" s="30"/>
      <c r="W52" s="30"/>
      <c r="X52" s="30"/>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0"/>
      <c r="CP52" s="30"/>
      <c r="CQ52" s="30"/>
      <c r="CR52" s="30"/>
      <c r="CS52" s="30"/>
      <c r="CT52" s="30"/>
      <c r="CU52" s="30"/>
      <c r="CV52" s="30"/>
      <c r="CW52" s="30"/>
      <c r="CX52" s="30"/>
      <c r="CY52" s="30"/>
      <c r="CZ52" s="30"/>
      <c r="DA52" s="30"/>
      <c r="DB52" s="30"/>
      <c r="DC52" s="30"/>
      <c r="DD52" s="30"/>
      <c r="DE52" s="30"/>
      <c r="DF52" s="30"/>
      <c r="DG52" s="30"/>
      <c r="DH52" s="30"/>
      <c r="DI52" s="30"/>
      <c r="DJ52" s="30"/>
      <c r="DK52" s="30"/>
      <c r="DL52" s="30"/>
      <c r="DM52" s="30"/>
      <c r="DN52" s="30"/>
      <c r="DO52" s="30"/>
      <c r="DP52" s="30"/>
      <c r="DQ52" s="30"/>
      <c r="DR52" s="30"/>
      <c r="DS52" s="30"/>
      <c r="DT52" s="30"/>
      <c r="DU52" s="30"/>
      <c r="DV52" s="30"/>
      <c r="DW52" s="30"/>
      <c r="DX52" s="30"/>
      <c r="DY52" s="30"/>
      <c r="DZ52" s="30"/>
      <c r="EA52" s="30"/>
      <c r="EB52" s="30"/>
      <c r="EC52" s="30"/>
      <c r="ED52" s="30"/>
      <c r="EE52" s="30"/>
      <c r="EF52" s="30"/>
      <c r="EG52" s="30"/>
      <c r="EH52" s="30"/>
      <c r="EI52" s="30"/>
      <c r="EJ52" s="30"/>
      <c r="EK52" s="30"/>
      <c r="EL52" s="30"/>
      <c r="EM52" s="30"/>
      <c r="EN52" s="30"/>
      <c r="EO52" s="30"/>
      <c r="EP52" s="30"/>
      <c r="EQ52" s="30"/>
      <c r="ER52" s="30"/>
      <c r="ES52" s="30"/>
      <c r="ET52" s="30"/>
      <c r="EU52" s="30"/>
      <c r="EV52" s="30"/>
      <c r="EW52" s="30"/>
      <c r="EX52" s="30"/>
      <c r="EY52" s="30"/>
      <c r="EZ52" s="30"/>
      <c r="FA52" s="30"/>
      <c r="FB52" s="30"/>
      <c r="FC52" s="30"/>
      <c r="FD52" s="30"/>
      <c r="FE52" s="30"/>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row>
    <row r="53" s="1" customFormat="1" customHeight="1" spans="1:255">
      <c r="A53" s="30"/>
      <c r="B53" s="30"/>
      <c r="C53" s="30"/>
      <c r="D53" s="30"/>
      <c r="E53" s="30"/>
      <c r="F53" s="30"/>
      <c r="G53" s="30"/>
      <c r="H53" s="30"/>
      <c r="I53" s="30"/>
      <c r="J53" s="30"/>
      <c r="K53" s="30"/>
      <c r="L53" s="30"/>
      <c r="M53" s="230"/>
      <c r="N53" s="231"/>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30"/>
      <c r="DB53" s="30"/>
      <c r="DC53" s="30"/>
      <c r="DD53" s="30"/>
      <c r="DE53" s="30"/>
      <c r="DF53" s="30"/>
      <c r="DG53" s="30"/>
      <c r="DH53" s="30"/>
      <c r="DI53" s="30"/>
      <c r="DJ53" s="30"/>
      <c r="DK53" s="30"/>
      <c r="DL53" s="30"/>
      <c r="DM53" s="30"/>
      <c r="DN53" s="30"/>
      <c r="DO53" s="30"/>
      <c r="DP53" s="30"/>
      <c r="DQ53" s="30"/>
      <c r="DR53" s="30"/>
      <c r="DS53" s="30"/>
      <c r="DT53" s="30"/>
      <c r="DU53" s="30"/>
      <c r="DV53" s="30"/>
      <c r="DW53" s="30"/>
      <c r="DX53" s="30"/>
      <c r="DY53" s="30"/>
      <c r="DZ53" s="30"/>
      <c r="EA53" s="30"/>
      <c r="EB53" s="30"/>
      <c r="EC53" s="30"/>
      <c r="ED53" s="30"/>
      <c r="EE53" s="30"/>
      <c r="EF53" s="30"/>
      <c r="EG53" s="30"/>
      <c r="EH53" s="30"/>
      <c r="EI53" s="30"/>
      <c r="EJ53" s="30"/>
      <c r="EK53" s="30"/>
      <c r="EL53" s="30"/>
      <c r="EM53" s="30"/>
      <c r="EN53" s="30"/>
      <c r="EO53" s="30"/>
      <c r="EP53" s="30"/>
      <c r="EQ53" s="30"/>
      <c r="ER53" s="30"/>
      <c r="ES53" s="30"/>
      <c r="ET53" s="30"/>
      <c r="EU53" s="30"/>
      <c r="EV53" s="30"/>
      <c r="EW53" s="30"/>
      <c r="EX53" s="30"/>
      <c r="EY53" s="30"/>
      <c r="EZ53" s="30"/>
      <c r="FA53" s="30"/>
      <c r="FB53" s="30"/>
      <c r="FC53" s="30"/>
      <c r="FD53" s="30"/>
      <c r="FE53" s="30"/>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row>
    <row r="54" s="1" customFormat="1" customHeight="1" spans="1:255">
      <c r="A54" s="30"/>
      <c r="B54" s="30"/>
      <c r="C54" s="30"/>
      <c r="D54" s="30"/>
      <c r="E54" s="30"/>
      <c r="F54" s="30"/>
      <c r="G54" s="30"/>
      <c r="H54" s="30"/>
      <c r="I54" s="30"/>
      <c r="J54" s="30"/>
      <c r="K54" s="30"/>
      <c r="L54" s="30"/>
      <c r="M54" s="230"/>
      <c r="N54" s="231"/>
      <c r="O54" s="30"/>
      <c r="P54" s="30"/>
      <c r="Q54" s="30"/>
      <c r="R54" s="30"/>
      <c r="S54" s="30"/>
      <c r="T54" s="30"/>
      <c r="U54" s="30"/>
      <c r="V54" s="30"/>
      <c r="W54" s="30"/>
      <c r="X54" s="30"/>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30"/>
      <c r="CP54" s="30"/>
      <c r="CQ54" s="30"/>
      <c r="CR54" s="30"/>
      <c r="CS54" s="30"/>
      <c r="CT54" s="30"/>
      <c r="CU54" s="30"/>
      <c r="CV54" s="30"/>
      <c r="CW54" s="30"/>
      <c r="CX54" s="30"/>
      <c r="CY54" s="30"/>
      <c r="CZ54" s="30"/>
      <c r="DA54" s="30"/>
      <c r="DB54" s="30"/>
      <c r="DC54" s="30"/>
      <c r="DD54" s="30"/>
      <c r="DE54" s="30"/>
      <c r="DF54" s="30"/>
      <c r="DG54" s="30"/>
      <c r="DH54" s="30"/>
      <c r="DI54" s="30"/>
      <c r="DJ54" s="30"/>
      <c r="DK54" s="30"/>
      <c r="DL54" s="30"/>
      <c r="DM54" s="30"/>
      <c r="DN54" s="30"/>
      <c r="DO54" s="30"/>
      <c r="DP54" s="30"/>
      <c r="DQ54" s="30"/>
      <c r="DR54" s="30"/>
      <c r="DS54" s="30"/>
      <c r="DT54" s="30"/>
      <c r="DU54" s="30"/>
      <c r="DV54" s="30"/>
      <c r="DW54" s="30"/>
      <c r="DX54" s="30"/>
      <c r="DY54" s="30"/>
      <c r="DZ54" s="30"/>
      <c r="EA54" s="30"/>
      <c r="EB54" s="30"/>
      <c r="EC54" s="30"/>
      <c r="ED54" s="30"/>
      <c r="EE54" s="30"/>
      <c r="EF54" s="30"/>
      <c r="EG54" s="30"/>
      <c r="EH54" s="30"/>
      <c r="EI54" s="30"/>
      <c r="EJ54" s="30"/>
      <c r="EK54" s="30"/>
      <c r="EL54" s="30"/>
      <c r="EM54" s="30"/>
      <c r="EN54" s="30"/>
      <c r="EO54" s="30"/>
      <c r="EP54" s="30"/>
      <c r="EQ54" s="30"/>
      <c r="ER54" s="30"/>
      <c r="ES54" s="30"/>
      <c r="ET54" s="30"/>
      <c r="EU54" s="30"/>
      <c r="EV54" s="30"/>
      <c r="EW54" s="30"/>
      <c r="EX54" s="30"/>
      <c r="EY54" s="30"/>
      <c r="EZ54" s="30"/>
      <c r="FA54" s="30"/>
      <c r="FB54" s="30"/>
      <c r="FC54" s="30"/>
      <c r="FD54" s="30"/>
      <c r="FE54" s="30"/>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row>
    <row r="55" s="1" customFormat="1" customHeight="1" spans="1:255">
      <c r="A55" s="30"/>
      <c r="B55" s="30"/>
      <c r="C55" s="30"/>
      <c r="D55" s="30"/>
      <c r="E55" s="30"/>
      <c r="F55" s="30"/>
      <c r="G55" s="30"/>
      <c r="H55" s="30"/>
      <c r="I55" s="30"/>
      <c r="J55" s="30"/>
      <c r="K55" s="30"/>
      <c r="L55" s="30"/>
      <c r="M55" s="230"/>
      <c r="N55" s="231"/>
      <c r="O55" s="30"/>
      <c r="P55" s="30"/>
      <c r="Q55" s="30"/>
      <c r="R55" s="30"/>
      <c r="S55" s="30"/>
      <c r="T55" s="30"/>
      <c r="U55" s="30"/>
      <c r="V55" s="30"/>
      <c r="W55" s="30"/>
      <c r="X55" s="30"/>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30"/>
      <c r="CP55" s="30"/>
      <c r="CQ55" s="30"/>
      <c r="CR55" s="30"/>
      <c r="CS55" s="30"/>
      <c r="CT55" s="30"/>
      <c r="CU55" s="30"/>
      <c r="CV55" s="30"/>
      <c r="CW55" s="30"/>
      <c r="CX55" s="30"/>
      <c r="CY55" s="30"/>
      <c r="CZ55" s="30"/>
      <c r="DA55" s="30"/>
      <c r="DB55" s="30"/>
      <c r="DC55" s="30"/>
      <c r="DD55" s="30"/>
      <c r="DE55" s="30"/>
      <c r="DF55" s="30"/>
      <c r="DG55" s="30"/>
      <c r="DH55" s="30"/>
      <c r="DI55" s="30"/>
      <c r="DJ55" s="30"/>
      <c r="DK55" s="30"/>
      <c r="DL55" s="30"/>
      <c r="DM55" s="30"/>
      <c r="DN55" s="30"/>
      <c r="DO55" s="30"/>
      <c r="DP55" s="30"/>
      <c r="DQ55" s="30"/>
      <c r="DR55" s="30"/>
      <c r="DS55" s="30"/>
      <c r="DT55" s="30"/>
      <c r="DU55" s="30"/>
      <c r="DV55" s="30"/>
      <c r="DW55" s="30"/>
      <c r="DX55" s="30"/>
      <c r="DY55" s="30"/>
      <c r="DZ55" s="30"/>
      <c r="EA55" s="30"/>
      <c r="EB55" s="30"/>
      <c r="EC55" s="30"/>
      <c r="ED55" s="30"/>
      <c r="EE55" s="30"/>
      <c r="EF55" s="30"/>
      <c r="EG55" s="30"/>
      <c r="EH55" s="30"/>
      <c r="EI55" s="30"/>
      <c r="EJ55" s="30"/>
      <c r="EK55" s="30"/>
      <c r="EL55" s="30"/>
      <c r="EM55" s="30"/>
      <c r="EN55" s="30"/>
      <c r="EO55" s="30"/>
      <c r="EP55" s="30"/>
      <c r="EQ55" s="30"/>
      <c r="ER55" s="30"/>
      <c r="ES55" s="30"/>
      <c r="ET55" s="30"/>
      <c r="EU55" s="30"/>
      <c r="EV55" s="30"/>
      <c r="EW55" s="30"/>
      <c r="EX55" s="30"/>
      <c r="EY55" s="30"/>
      <c r="EZ55" s="30"/>
      <c r="FA55" s="30"/>
      <c r="FB55" s="30"/>
      <c r="FC55" s="30"/>
      <c r="FD55" s="30"/>
      <c r="FE55" s="30"/>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row>
    <row r="56" s="1" customFormat="1" customHeight="1" spans="1:255">
      <c r="A56" s="30"/>
      <c r="B56" s="30"/>
      <c r="C56" s="30"/>
      <c r="D56" s="30"/>
      <c r="E56" s="30"/>
      <c r="F56" s="30"/>
      <c r="G56" s="30"/>
      <c r="H56" s="30"/>
      <c r="I56" s="30"/>
      <c r="J56" s="30"/>
      <c r="K56" s="30"/>
      <c r="L56" s="30"/>
      <c r="M56" s="230"/>
      <c r="N56" s="231"/>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0"/>
      <c r="CP56" s="30"/>
      <c r="CQ56" s="30"/>
      <c r="CR56" s="30"/>
      <c r="CS56" s="30"/>
      <c r="CT56" s="30"/>
      <c r="CU56" s="30"/>
      <c r="CV56" s="30"/>
      <c r="CW56" s="30"/>
      <c r="CX56" s="30"/>
      <c r="CY56" s="30"/>
      <c r="CZ56" s="30"/>
      <c r="DA56" s="30"/>
      <c r="DB56" s="30"/>
      <c r="DC56" s="30"/>
      <c r="DD56" s="30"/>
      <c r="DE56" s="30"/>
      <c r="DF56" s="30"/>
      <c r="DG56" s="30"/>
      <c r="DH56" s="30"/>
      <c r="DI56" s="30"/>
      <c r="DJ56" s="30"/>
      <c r="DK56" s="30"/>
      <c r="DL56" s="30"/>
      <c r="DM56" s="30"/>
      <c r="DN56" s="30"/>
      <c r="DO56" s="30"/>
      <c r="DP56" s="30"/>
      <c r="DQ56" s="30"/>
      <c r="DR56" s="30"/>
      <c r="DS56" s="30"/>
      <c r="DT56" s="30"/>
      <c r="DU56" s="30"/>
      <c r="DV56" s="30"/>
      <c r="DW56" s="30"/>
      <c r="DX56" s="30"/>
      <c r="DY56" s="30"/>
      <c r="DZ56" s="30"/>
      <c r="EA56" s="30"/>
      <c r="EB56" s="30"/>
      <c r="EC56" s="30"/>
      <c r="ED56" s="30"/>
      <c r="EE56" s="30"/>
      <c r="EF56" s="30"/>
      <c r="EG56" s="30"/>
      <c r="EH56" s="30"/>
      <c r="EI56" s="30"/>
      <c r="EJ56" s="30"/>
      <c r="EK56" s="30"/>
      <c r="EL56" s="30"/>
      <c r="EM56" s="30"/>
      <c r="EN56" s="30"/>
      <c r="EO56" s="30"/>
      <c r="EP56" s="30"/>
      <c r="EQ56" s="30"/>
      <c r="ER56" s="30"/>
      <c r="ES56" s="30"/>
      <c r="ET56" s="30"/>
      <c r="EU56" s="30"/>
      <c r="EV56" s="30"/>
      <c r="EW56" s="30"/>
      <c r="EX56" s="30"/>
      <c r="EY56" s="30"/>
      <c r="EZ56" s="30"/>
      <c r="FA56" s="30"/>
      <c r="FB56" s="30"/>
      <c r="FC56" s="30"/>
      <c r="FD56" s="30"/>
      <c r="FE56" s="30"/>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row>
    <row r="57" s="1" customFormat="1" customHeight="1" spans="1:255">
      <c r="A57" s="30"/>
      <c r="B57" s="30"/>
      <c r="C57" s="30"/>
      <c r="D57" s="30"/>
      <c r="E57" s="30"/>
      <c r="F57" s="30"/>
      <c r="G57" s="30"/>
      <c r="H57" s="30"/>
      <c r="I57" s="30"/>
      <c r="J57" s="30"/>
      <c r="K57" s="30"/>
      <c r="L57" s="30"/>
      <c r="M57" s="230"/>
      <c r="N57" s="231"/>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0"/>
      <c r="CP57" s="30"/>
      <c r="CQ57" s="30"/>
      <c r="CR57" s="30"/>
      <c r="CS57" s="30"/>
      <c r="CT57" s="30"/>
      <c r="CU57" s="30"/>
      <c r="CV57" s="30"/>
      <c r="CW57" s="30"/>
      <c r="CX57" s="30"/>
      <c r="CY57" s="30"/>
      <c r="CZ57" s="30"/>
      <c r="DA57" s="30"/>
      <c r="DB57" s="30"/>
      <c r="DC57" s="30"/>
      <c r="DD57" s="30"/>
      <c r="DE57" s="30"/>
      <c r="DF57" s="30"/>
      <c r="DG57" s="30"/>
      <c r="DH57" s="30"/>
      <c r="DI57" s="30"/>
      <c r="DJ57" s="30"/>
      <c r="DK57" s="30"/>
      <c r="DL57" s="30"/>
      <c r="DM57" s="30"/>
      <c r="DN57" s="30"/>
      <c r="DO57" s="30"/>
      <c r="DP57" s="30"/>
      <c r="DQ57" s="30"/>
      <c r="DR57" s="30"/>
      <c r="DS57" s="30"/>
      <c r="DT57" s="30"/>
      <c r="DU57" s="30"/>
      <c r="DV57" s="30"/>
      <c r="DW57" s="30"/>
      <c r="DX57" s="30"/>
      <c r="DY57" s="30"/>
      <c r="DZ57" s="30"/>
      <c r="EA57" s="30"/>
      <c r="EB57" s="30"/>
      <c r="EC57" s="30"/>
      <c r="ED57" s="30"/>
      <c r="EE57" s="30"/>
      <c r="EF57" s="30"/>
      <c r="EG57" s="30"/>
      <c r="EH57" s="30"/>
      <c r="EI57" s="30"/>
      <c r="EJ57" s="30"/>
      <c r="EK57" s="30"/>
      <c r="EL57" s="30"/>
      <c r="EM57" s="30"/>
      <c r="EN57" s="30"/>
      <c r="EO57" s="30"/>
      <c r="EP57" s="30"/>
      <c r="EQ57" s="30"/>
      <c r="ER57" s="30"/>
      <c r="ES57" s="30"/>
      <c r="ET57" s="30"/>
      <c r="EU57" s="30"/>
      <c r="EV57" s="30"/>
      <c r="EW57" s="30"/>
      <c r="EX57" s="30"/>
      <c r="EY57" s="30"/>
      <c r="EZ57" s="30"/>
      <c r="FA57" s="30"/>
      <c r="FB57" s="30"/>
      <c r="FC57" s="30"/>
      <c r="FD57" s="30"/>
      <c r="FE57" s="30"/>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row>
    <row r="58" s="1" customFormat="1" customHeight="1" spans="1:255">
      <c r="A58" s="30"/>
      <c r="B58" s="30"/>
      <c r="C58" s="30"/>
      <c r="D58" s="30"/>
      <c r="E58" s="30"/>
      <c r="F58" s="30"/>
      <c r="G58" s="30"/>
      <c r="H58" s="30"/>
      <c r="I58" s="30"/>
      <c r="J58" s="30"/>
      <c r="K58" s="30"/>
      <c r="L58" s="30"/>
      <c r="M58" s="230"/>
      <c r="N58" s="231"/>
      <c r="O58" s="30"/>
      <c r="P58" s="30"/>
      <c r="Q58" s="30"/>
      <c r="R58" s="30"/>
      <c r="S58" s="30"/>
      <c r="T58" s="30"/>
      <c r="U58" s="30"/>
      <c r="V58" s="30"/>
      <c r="W58" s="30"/>
      <c r="X58" s="30"/>
      <c r="Y58" s="30"/>
      <c r="Z58" s="30"/>
      <c r="AA58" s="30"/>
      <c r="AB58" s="30"/>
      <c r="AC58" s="30"/>
      <c r="AD58" s="30"/>
      <c r="AE58" s="30"/>
      <c r="AF58" s="30"/>
      <c r="AG58" s="30"/>
      <c r="AH58" s="30"/>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0"/>
      <c r="CP58" s="30"/>
      <c r="CQ58" s="30"/>
      <c r="CR58" s="30"/>
      <c r="CS58" s="30"/>
      <c r="CT58" s="30"/>
      <c r="CU58" s="30"/>
      <c r="CV58" s="30"/>
      <c r="CW58" s="30"/>
      <c r="CX58" s="30"/>
      <c r="CY58" s="30"/>
      <c r="CZ58" s="30"/>
      <c r="DA58" s="30"/>
      <c r="DB58" s="30"/>
      <c r="DC58" s="30"/>
      <c r="DD58" s="30"/>
      <c r="DE58" s="30"/>
      <c r="DF58" s="30"/>
      <c r="DG58" s="30"/>
      <c r="DH58" s="30"/>
      <c r="DI58" s="30"/>
      <c r="DJ58" s="30"/>
      <c r="DK58" s="30"/>
      <c r="DL58" s="30"/>
      <c r="DM58" s="30"/>
      <c r="DN58" s="30"/>
      <c r="DO58" s="30"/>
      <c r="DP58" s="30"/>
      <c r="DQ58" s="30"/>
      <c r="DR58" s="30"/>
      <c r="DS58" s="30"/>
      <c r="DT58" s="30"/>
      <c r="DU58" s="30"/>
      <c r="DV58" s="30"/>
      <c r="DW58" s="30"/>
      <c r="DX58" s="30"/>
      <c r="DY58" s="30"/>
      <c r="DZ58" s="30"/>
      <c r="EA58" s="30"/>
      <c r="EB58" s="30"/>
      <c r="EC58" s="30"/>
      <c r="ED58" s="30"/>
      <c r="EE58" s="30"/>
      <c r="EF58" s="30"/>
      <c r="EG58" s="30"/>
      <c r="EH58" s="30"/>
      <c r="EI58" s="30"/>
      <c r="EJ58" s="30"/>
      <c r="EK58" s="30"/>
      <c r="EL58" s="30"/>
      <c r="EM58" s="30"/>
      <c r="EN58" s="30"/>
      <c r="EO58" s="30"/>
      <c r="EP58" s="30"/>
      <c r="EQ58" s="30"/>
      <c r="ER58" s="30"/>
      <c r="ES58" s="30"/>
      <c r="ET58" s="30"/>
      <c r="EU58" s="30"/>
      <c r="EV58" s="30"/>
      <c r="EW58" s="30"/>
      <c r="EX58" s="30"/>
      <c r="EY58" s="30"/>
      <c r="EZ58" s="30"/>
      <c r="FA58" s="30"/>
      <c r="FB58" s="30"/>
      <c r="FC58" s="30"/>
      <c r="FD58" s="30"/>
      <c r="FE58" s="30"/>
      <c r="FF58" s="30"/>
      <c r="FG58" s="30"/>
      <c r="FH58" s="30"/>
      <c r="FI58" s="30"/>
      <c r="FJ58" s="30"/>
      <c r="FK58" s="30"/>
      <c r="FL58" s="30"/>
      <c r="FM58" s="30"/>
      <c r="FN58" s="30"/>
      <c r="FO58" s="30"/>
      <c r="FP58" s="30"/>
      <c r="FQ58" s="30"/>
      <c r="FR58" s="30"/>
      <c r="FS58" s="30"/>
      <c r="FT58" s="30"/>
      <c r="FU58" s="30"/>
      <c r="FV58" s="30"/>
      <c r="FW58" s="30"/>
      <c r="FX58" s="30"/>
      <c r="FY58" s="30"/>
      <c r="FZ58" s="30"/>
      <c r="GA58" s="30"/>
      <c r="GB58" s="30"/>
      <c r="GC58" s="30"/>
      <c r="GD58" s="30"/>
      <c r="GE58" s="30"/>
      <c r="GF58" s="30"/>
      <c r="GG58" s="30"/>
      <c r="GH58" s="30"/>
      <c r="GI58" s="30"/>
      <c r="GJ58" s="30"/>
      <c r="GK58" s="30"/>
      <c r="GL58" s="30"/>
      <c r="GM58" s="30"/>
      <c r="GN58" s="30"/>
      <c r="GO58" s="30"/>
      <c r="GP58" s="30"/>
      <c r="GQ58" s="30"/>
      <c r="GR58" s="30"/>
      <c r="GS58" s="30"/>
      <c r="GT58" s="30"/>
      <c r="GU58" s="30"/>
      <c r="GV58" s="30"/>
      <c r="GW58" s="30"/>
      <c r="GX58" s="30"/>
      <c r="GY58" s="30"/>
      <c r="GZ58" s="30"/>
      <c r="HA58" s="30"/>
      <c r="HB58" s="30"/>
      <c r="HC58" s="30"/>
      <c r="HD58" s="30"/>
      <c r="HE58" s="30"/>
      <c r="HF58" s="30"/>
      <c r="HG58" s="30"/>
      <c r="HH58" s="30"/>
      <c r="HI58" s="30"/>
      <c r="HJ58" s="30"/>
      <c r="HK58" s="30"/>
      <c r="HL58" s="30"/>
      <c r="HM58" s="30"/>
      <c r="HN58" s="30"/>
      <c r="HO58" s="30"/>
      <c r="HP58" s="30"/>
      <c r="HQ58" s="30"/>
      <c r="HR58" s="30"/>
      <c r="HS58" s="30"/>
      <c r="HT58" s="30"/>
      <c r="HU58" s="30"/>
      <c r="HV58" s="30"/>
      <c r="HW58" s="30"/>
      <c r="HX58" s="30"/>
      <c r="HY58" s="30"/>
      <c r="HZ58" s="30"/>
      <c r="IA58" s="30"/>
      <c r="IB58" s="30"/>
      <c r="IC58" s="30"/>
      <c r="ID58" s="30"/>
      <c r="IE58" s="30"/>
      <c r="IF58" s="30"/>
      <c r="IG58" s="30"/>
      <c r="IH58" s="30"/>
      <c r="II58" s="30"/>
      <c r="IJ58" s="30"/>
      <c r="IK58" s="30"/>
      <c r="IL58" s="30"/>
      <c r="IM58" s="30"/>
      <c r="IN58" s="30"/>
      <c r="IO58" s="30"/>
      <c r="IP58" s="30"/>
      <c r="IQ58" s="30"/>
      <c r="IR58" s="30"/>
      <c r="IS58" s="30"/>
      <c r="IT58" s="30"/>
      <c r="IU58" s="30"/>
    </row>
  </sheetData>
  <autoFilter ref="A3:IU5">
    <extLst/>
  </autoFilter>
  <mergeCells count="2">
    <mergeCell ref="A2:M2"/>
    <mergeCell ref="A7:M7"/>
  </mergeCells>
  <pageMargins left="0.196527777777778" right="0.118055555555556" top="0.314583333333333" bottom="0.354166666666667" header="0.196527777777778" footer="0.118055555555556"/>
  <pageSetup paperSize="9" scale="68" orientation="portrait" horizontalDpi="600"/>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6"/>
    <pageSetUpPr fitToPage="1"/>
  </sheetPr>
  <dimension ref="A1:AA146"/>
  <sheetViews>
    <sheetView workbookViewId="0">
      <pane xSplit="5" ySplit="3" topLeftCell="P40" activePane="bottomRight" state="frozen"/>
      <selection/>
      <selection pane="topRight"/>
      <selection pane="bottomLeft"/>
      <selection pane="bottomRight" activeCell="AA40" sqref="AA40"/>
    </sheetView>
  </sheetViews>
  <sheetFormatPr defaultColWidth="9" defaultRowHeight="14.25"/>
  <cols>
    <col min="1" max="2" width="4.875" style="182" customWidth="1"/>
    <col min="3" max="3" width="8.25" style="182" customWidth="1"/>
    <col min="4" max="4" width="11.1333333333333" style="182" customWidth="1"/>
    <col min="5" max="5" width="9.25" style="182" customWidth="1"/>
    <col min="6" max="6" width="6.625" style="182" customWidth="1"/>
    <col min="7" max="7" width="7.375" style="182" customWidth="1"/>
    <col min="8" max="8" width="10.625" style="182" customWidth="1"/>
    <col min="9" max="9" width="10.25" style="182" customWidth="1"/>
    <col min="10" max="10" width="8.375" style="182" customWidth="1"/>
    <col min="11" max="11" width="10" style="183" customWidth="1"/>
    <col min="12" max="12" width="8.125" style="182" customWidth="1"/>
    <col min="13" max="13" width="7.625" style="182" customWidth="1"/>
    <col min="14" max="15" width="6.625" style="182" customWidth="1"/>
    <col min="16" max="16" width="12.125" style="182" customWidth="1"/>
    <col min="17" max="17" width="6.875" style="182" customWidth="1"/>
    <col min="18" max="18" width="12.625" style="182" customWidth="1"/>
    <col min="19" max="19" width="9.25" style="1"/>
    <col min="20" max="20" width="9" style="1"/>
    <col min="21" max="22" width="9" style="1" customWidth="1"/>
    <col min="23" max="23" width="12.625" style="1"/>
    <col min="24" max="24" width="13.75" style="1"/>
    <col min="25" max="25" width="14.125" style="1"/>
    <col min="26" max="26" width="9" style="1"/>
    <col min="27" max="27" width="12.5" style="1" customWidth="1"/>
    <col min="28" max="16384" width="9" style="1"/>
  </cols>
  <sheetData>
    <row r="1" ht="9" customHeight="1"/>
    <row r="2" s="1" customFormat="1" ht="27" customHeight="1" spans="1:20">
      <c r="A2" s="184" t="s">
        <v>534</v>
      </c>
      <c r="B2" s="185"/>
      <c r="C2" s="185"/>
      <c r="D2" s="184"/>
      <c r="E2" s="184"/>
      <c r="F2" s="184"/>
      <c r="G2" s="184"/>
      <c r="H2" s="184"/>
      <c r="I2" s="184"/>
      <c r="J2" s="184"/>
      <c r="K2" s="183"/>
      <c r="L2" s="184"/>
      <c r="M2" s="184"/>
      <c r="N2" s="184"/>
      <c r="O2" s="184"/>
      <c r="P2" s="184"/>
      <c r="Q2" s="184"/>
      <c r="R2" s="184"/>
      <c r="S2" s="184"/>
      <c r="T2" s="184"/>
    </row>
    <row r="3" s="181" customFormat="1" ht="35" customHeight="1" spans="1:27">
      <c r="A3" s="186" t="s">
        <v>0</v>
      </c>
      <c r="B3" s="186" t="s">
        <v>304</v>
      </c>
      <c r="C3" s="186" t="s">
        <v>2</v>
      </c>
      <c r="D3" s="186" t="s">
        <v>535</v>
      </c>
      <c r="E3" s="186" t="s">
        <v>3</v>
      </c>
      <c r="F3" s="186" t="s">
        <v>536</v>
      </c>
      <c r="G3" s="186" t="s">
        <v>537</v>
      </c>
      <c r="H3" s="186" t="s">
        <v>538</v>
      </c>
      <c r="I3" s="186" t="s">
        <v>539</v>
      </c>
      <c r="J3" s="186" t="s">
        <v>540</v>
      </c>
      <c r="K3" s="192" t="s">
        <v>541</v>
      </c>
      <c r="L3" s="186" t="s">
        <v>542</v>
      </c>
      <c r="M3" s="186" t="s">
        <v>543</v>
      </c>
      <c r="N3" s="186" t="s">
        <v>544</v>
      </c>
      <c r="O3" s="186" t="s">
        <v>545</v>
      </c>
      <c r="P3" s="186" t="s">
        <v>546</v>
      </c>
      <c r="Q3" s="186" t="s">
        <v>547</v>
      </c>
      <c r="R3" s="205" t="s">
        <v>311</v>
      </c>
      <c r="S3" s="206" t="s">
        <v>286</v>
      </c>
      <c r="T3" s="207" t="s">
        <v>530</v>
      </c>
      <c r="U3" s="181" t="s">
        <v>548</v>
      </c>
      <c r="AA3" s="213" t="s">
        <v>531</v>
      </c>
    </row>
    <row r="4" s="1" customFormat="1" ht="21.7" customHeight="1" spans="1:27">
      <c r="A4" s="187">
        <f>ROW()-3</f>
        <v>1</v>
      </c>
      <c r="B4" s="187">
        <v>24101004</v>
      </c>
      <c r="C4" s="188" t="s">
        <v>186</v>
      </c>
      <c r="D4" s="188">
        <v>45693</v>
      </c>
      <c r="E4" s="187" t="s">
        <v>187</v>
      </c>
      <c r="F4" s="189">
        <v>24</v>
      </c>
      <c r="G4" s="189">
        <v>26</v>
      </c>
      <c r="H4" s="190">
        <v>2100</v>
      </c>
      <c r="I4" s="190"/>
      <c r="J4" s="193">
        <v>680</v>
      </c>
      <c r="K4" s="194">
        <v>1230</v>
      </c>
      <c r="L4" s="195">
        <v>512</v>
      </c>
      <c r="M4" s="196"/>
      <c r="N4" s="190">
        <v>-20</v>
      </c>
      <c r="O4" s="190"/>
      <c r="P4" s="197">
        <v>5012</v>
      </c>
      <c r="Q4" s="208">
        <v>0</v>
      </c>
      <c r="R4" s="197">
        <f>P4-Q4</f>
        <v>5012</v>
      </c>
      <c r="S4" s="209"/>
      <c r="T4" s="210" t="str">
        <f>VLOOKUP(C4,'[5]2025.05'!$B$3:$CN$700,38,0)</f>
        <v>湖南诚展</v>
      </c>
      <c r="U4" s="1">
        <f>VLOOKUP(C4,[7]一线员工!$C$3:$BW$800,60,0)</f>
        <v>5012</v>
      </c>
      <c r="V4" s="1">
        <f>U4-R4</f>
        <v>0</v>
      </c>
      <c r="W4" s="211">
        <f>SUM(G4:O4)</f>
        <v>4528</v>
      </c>
      <c r="X4" s="211">
        <f>P4-W4</f>
        <v>484</v>
      </c>
      <c r="Y4" s="1">
        <f>R4/G4</f>
        <v>192.769230769231</v>
      </c>
      <c r="AA4" s="213" t="str">
        <f>_xlfn.XLOOKUP($C4,汇总!$C:$C,汇总!$C:$C)</f>
        <v>殷耀华</v>
      </c>
    </row>
    <row r="5" s="1" customFormat="1" ht="21.7" customHeight="1" spans="1:27">
      <c r="A5" s="187">
        <f t="shared" ref="A5:A14" si="0">ROW()-3</f>
        <v>2</v>
      </c>
      <c r="B5" s="187"/>
      <c r="C5" s="188" t="s">
        <v>188</v>
      </c>
      <c r="D5" s="188">
        <v>45722</v>
      </c>
      <c r="E5" s="187" t="s">
        <v>139</v>
      </c>
      <c r="F5" s="189">
        <v>24</v>
      </c>
      <c r="G5" s="189">
        <v>29</v>
      </c>
      <c r="H5" s="190">
        <v>2100</v>
      </c>
      <c r="I5" s="190"/>
      <c r="J5" s="193">
        <v>735</v>
      </c>
      <c r="K5" s="198">
        <v>1200</v>
      </c>
      <c r="L5" s="195">
        <v>580</v>
      </c>
      <c r="M5" s="196"/>
      <c r="N5" s="190"/>
      <c r="O5" s="190"/>
      <c r="P5" s="197">
        <v>5669</v>
      </c>
      <c r="Q5" s="208">
        <v>0</v>
      </c>
      <c r="R5" s="197">
        <f t="shared" ref="R5:R36" si="1">P5-Q5</f>
        <v>5669</v>
      </c>
      <c r="S5" s="209"/>
      <c r="T5" s="210" t="str">
        <f>VLOOKUP(C5,'[5]2025.05'!$B$3:$CN$700,38,0)</f>
        <v>湖南诚展</v>
      </c>
      <c r="U5" s="1">
        <f>VLOOKUP(C5,[7]一线员工!$C$3:$BW$800,60,0)</f>
        <v>5669</v>
      </c>
      <c r="V5" s="1">
        <f t="shared" ref="V5:V36" si="2">U5-R5</f>
        <v>0</v>
      </c>
      <c r="W5" s="211">
        <f t="shared" ref="W5:W36" si="3">SUM(G5:O5)</f>
        <v>4644</v>
      </c>
      <c r="X5" s="211">
        <f t="shared" ref="X5:X36" si="4">P5-W5</f>
        <v>1025</v>
      </c>
      <c r="Y5" s="1">
        <f t="shared" ref="Y5:Y36" si="5">R5/G5</f>
        <v>195.48275862069</v>
      </c>
      <c r="AA5" s="213" t="str">
        <f>_xlfn.XLOOKUP($C5,汇总!$C:$C,汇总!$C:$C)</f>
        <v>李春华</v>
      </c>
    </row>
    <row r="6" s="1" customFormat="1" ht="21.7" customHeight="1" spans="1:27">
      <c r="A6" s="187">
        <f t="shared" si="0"/>
        <v>3</v>
      </c>
      <c r="B6" s="187"/>
      <c r="C6" s="188" t="s">
        <v>549</v>
      </c>
      <c r="D6" s="188">
        <v>45802</v>
      </c>
      <c r="E6" s="187" t="s">
        <v>190</v>
      </c>
      <c r="F6" s="189">
        <v>24</v>
      </c>
      <c r="G6" s="189">
        <v>7</v>
      </c>
      <c r="H6" s="191">
        <v>583.333333333333</v>
      </c>
      <c r="I6" s="190">
        <v>670.833333333333</v>
      </c>
      <c r="J6" s="190">
        <v>145.833333333333</v>
      </c>
      <c r="K6" s="199"/>
      <c r="L6" s="195">
        <v>132</v>
      </c>
      <c r="M6" s="196"/>
      <c r="N6" s="190"/>
      <c r="O6" s="190"/>
      <c r="P6" s="197">
        <v>1532</v>
      </c>
      <c r="Q6" s="208">
        <v>0</v>
      </c>
      <c r="R6" s="197">
        <f t="shared" si="1"/>
        <v>1532</v>
      </c>
      <c r="S6" s="209"/>
      <c r="T6" s="210" t="str">
        <f>VLOOKUP(C6,'[5]2025.05'!$B$3:$CN$700,38,0)</f>
        <v>湘潭宏顺</v>
      </c>
      <c r="U6" s="1">
        <f>VLOOKUP(C6,[7]一线员工!$C$3:$BW$800,60,0)</f>
        <v>1532</v>
      </c>
      <c r="V6" s="1">
        <f t="shared" si="2"/>
        <v>0</v>
      </c>
      <c r="W6" s="211">
        <f t="shared" si="3"/>
        <v>1539</v>
      </c>
      <c r="X6" s="211">
        <f t="shared" si="4"/>
        <v>-6.99999999999977</v>
      </c>
      <c r="Y6" s="1">
        <f t="shared" si="5"/>
        <v>218.857142857143</v>
      </c>
      <c r="AA6" s="213" t="e">
        <f>_xlfn.XLOOKUP($C6,汇总!$C:$C,汇总!$C:$C)</f>
        <v>#N/A</v>
      </c>
    </row>
    <row r="7" s="1" customFormat="1" ht="21.7" customHeight="1" spans="1:27">
      <c r="A7" s="187">
        <f t="shared" si="0"/>
        <v>4</v>
      </c>
      <c r="B7" s="187">
        <v>1253</v>
      </c>
      <c r="C7" s="188" t="s">
        <v>191</v>
      </c>
      <c r="D7" s="188">
        <v>45573</v>
      </c>
      <c r="E7" s="187" t="s">
        <v>192</v>
      </c>
      <c r="F7" s="189">
        <v>26</v>
      </c>
      <c r="G7" s="189">
        <v>28</v>
      </c>
      <c r="H7" s="191">
        <v>1604.61538461538</v>
      </c>
      <c r="I7" s="190">
        <v>2907.998664</v>
      </c>
      <c r="J7" s="200">
        <v>282</v>
      </c>
      <c r="K7" s="201">
        <v>800</v>
      </c>
      <c r="L7" s="195">
        <v>560</v>
      </c>
      <c r="M7" s="196"/>
      <c r="N7" s="190">
        <v>-40</v>
      </c>
      <c r="O7" s="190">
        <v>300</v>
      </c>
      <c r="P7" s="197">
        <v>6738.61</v>
      </c>
      <c r="Q7" s="208">
        <v>55.75</v>
      </c>
      <c r="R7" s="197">
        <f t="shared" si="1"/>
        <v>6682.86</v>
      </c>
      <c r="S7" s="209"/>
      <c r="T7" s="210" t="str">
        <f>VLOOKUP(C7,'[5]2025.05'!$B$3:$CN$700,38,0)</f>
        <v>湖南诚展</v>
      </c>
      <c r="U7" s="1">
        <f>VLOOKUP(C7,[7]一线员工!$C$3:$BW$800,60,0)</f>
        <v>6682.86</v>
      </c>
      <c r="V7" s="1">
        <f t="shared" si="2"/>
        <v>0</v>
      </c>
      <c r="W7" s="211">
        <f t="shared" si="3"/>
        <v>6442.61404861538</v>
      </c>
      <c r="X7" s="211">
        <f t="shared" si="4"/>
        <v>295.995951384615</v>
      </c>
      <c r="Y7" s="1">
        <f t="shared" si="5"/>
        <v>238.673571428571</v>
      </c>
      <c r="AA7" s="213" t="str">
        <f>_xlfn.XLOOKUP($C7,汇总!$C:$C,汇总!$C:$C)</f>
        <v>史双宇</v>
      </c>
    </row>
    <row r="8" s="1" customFormat="1" ht="21.7" customHeight="1" spans="1:27">
      <c r="A8" s="187">
        <f t="shared" si="0"/>
        <v>5</v>
      </c>
      <c r="B8" s="187">
        <v>24101207</v>
      </c>
      <c r="C8" s="188" t="s">
        <v>193</v>
      </c>
      <c r="D8" s="188">
        <v>45579</v>
      </c>
      <c r="E8" s="187" t="s">
        <v>192</v>
      </c>
      <c r="F8" s="189">
        <v>26</v>
      </c>
      <c r="G8" s="189">
        <v>26.5</v>
      </c>
      <c r="H8" s="191">
        <v>1518.65384615385</v>
      </c>
      <c r="I8" s="190">
        <v>2550.70792</v>
      </c>
      <c r="J8" s="200">
        <v>285</v>
      </c>
      <c r="K8" s="201">
        <v>200</v>
      </c>
      <c r="L8" s="195">
        <v>448</v>
      </c>
      <c r="M8" s="190">
        <v>120</v>
      </c>
      <c r="N8" s="190">
        <v>-20</v>
      </c>
      <c r="O8" s="190">
        <v>300</v>
      </c>
      <c r="P8" s="197">
        <v>5614.36</v>
      </c>
      <c r="Q8" s="208">
        <v>0</v>
      </c>
      <c r="R8" s="197">
        <f t="shared" si="1"/>
        <v>5614.36</v>
      </c>
      <c r="S8" s="209"/>
      <c r="T8" s="210" t="str">
        <f>VLOOKUP(C8,'[5]2025.05'!$B$3:$CN$700,38,0)</f>
        <v>湖南诚展</v>
      </c>
      <c r="U8" s="1">
        <f>VLOOKUP(C8,[7]一线员工!$C$3:$BW$800,60,0)</f>
        <v>5614.36</v>
      </c>
      <c r="V8" s="1">
        <f t="shared" si="2"/>
        <v>0</v>
      </c>
      <c r="W8" s="211">
        <f t="shared" si="3"/>
        <v>5428.86176615385</v>
      </c>
      <c r="X8" s="211">
        <f t="shared" si="4"/>
        <v>185.498233846153</v>
      </c>
      <c r="Y8" s="1">
        <f t="shared" si="5"/>
        <v>211.862641509434</v>
      </c>
      <c r="AA8" s="213" t="str">
        <f>_xlfn.XLOOKUP($C8,汇总!$C:$C,汇总!$C:$C)</f>
        <v>谢桂华</v>
      </c>
    </row>
    <row r="9" s="1" customFormat="1" ht="21.7" customHeight="1" spans="1:27">
      <c r="A9" s="187">
        <f t="shared" si="0"/>
        <v>6</v>
      </c>
      <c r="B9" s="187">
        <v>24101205</v>
      </c>
      <c r="C9" s="188" t="s">
        <v>194</v>
      </c>
      <c r="D9" s="188">
        <v>45579</v>
      </c>
      <c r="E9" s="187" t="s">
        <v>192</v>
      </c>
      <c r="F9" s="189">
        <v>26</v>
      </c>
      <c r="G9" s="189">
        <v>29</v>
      </c>
      <c r="H9" s="191">
        <v>1661.92307692308</v>
      </c>
      <c r="I9" s="190">
        <v>3006.295902</v>
      </c>
      <c r="J9" s="200">
        <v>282</v>
      </c>
      <c r="K9" s="201">
        <v>300</v>
      </c>
      <c r="L9" s="195">
        <v>580</v>
      </c>
      <c r="M9" s="196"/>
      <c r="N9" s="190"/>
      <c r="O9" s="190">
        <v>300</v>
      </c>
      <c r="P9" s="197">
        <v>6512.22</v>
      </c>
      <c r="Q9" s="208">
        <v>0</v>
      </c>
      <c r="R9" s="197">
        <f t="shared" si="1"/>
        <v>6512.22</v>
      </c>
      <c r="S9" s="209"/>
      <c r="T9" s="210" t="str">
        <f>VLOOKUP(C9,'[5]2025.05'!$B$3:$CN$700,38,0)</f>
        <v>湖南诚展</v>
      </c>
      <c r="U9" s="1">
        <f>VLOOKUP(C9,[7]一线员工!$C$3:$BW$800,60,0)</f>
        <v>6512.22</v>
      </c>
      <c r="V9" s="1">
        <f t="shared" si="2"/>
        <v>0</v>
      </c>
      <c r="W9" s="211">
        <f t="shared" si="3"/>
        <v>6159.21897892308</v>
      </c>
      <c r="X9" s="211">
        <f t="shared" si="4"/>
        <v>353.001021076923</v>
      </c>
      <c r="Y9" s="1">
        <f t="shared" si="5"/>
        <v>224.559310344828</v>
      </c>
      <c r="AA9" s="213" t="str">
        <f>_xlfn.XLOOKUP($C9,汇总!$C:$C,汇总!$C:$C)</f>
        <v>董婧雯</v>
      </c>
    </row>
    <row r="10" s="1" customFormat="1" ht="21.7" customHeight="1" spans="1:27">
      <c r="A10" s="187">
        <f t="shared" si="0"/>
        <v>7</v>
      </c>
      <c r="B10" s="187">
        <v>24102101</v>
      </c>
      <c r="C10" s="188" t="s">
        <v>195</v>
      </c>
      <c r="D10" s="188">
        <v>45587</v>
      </c>
      <c r="E10" s="187" t="s">
        <v>192</v>
      </c>
      <c r="F10" s="189">
        <v>26</v>
      </c>
      <c r="G10" s="189">
        <v>23</v>
      </c>
      <c r="H10" s="191">
        <v>1318.07692307692</v>
      </c>
      <c r="I10" s="190">
        <v>2322.29</v>
      </c>
      <c r="J10" s="200">
        <v>282</v>
      </c>
      <c r="K10" s="201">
        <v>200</v>
      </c>
      <c r="L10" s="195">
        <v>460</v>
      </c>
      <c r="M10" s="190">
        <v>400</v>
      </c>
      <c r="N10" s="190"/>
      <c r="O10" s="190">
        <v>0</v>
      </c>
      <c r="P10" s="197">
        <v>5666.37</v>
      </c>
      <c r="Q10" s="208">
        <v>0</v>
      </c>
      <c r="R10" s="197">
        <f t="shared" si="1"/>
        <v>5666.37</v>
      </c>
      <c r="S10" s="209"/>
      <c r="T10" s="210" t="str">
        <f>VLOOKUP(C10,'[5]2025.05'!$B$3:$CN$700,38,0)</f>
        <v>湖南诚展</v>
      </c>
      <c r="U10" s="1">
        <f>VLOOKUP(C10,[7]一线员工!$C$3:$BW$800,60,0)</f>
        <v>5666.37</v>
      </c>
      <c r="V10" s="1">
        <f t="shared" si="2"/>
        <v>0</v>
      </c>
      <c r="W10" s="211">
        <f t="shared" si="3"/>
        <v>5005.36692307692</v>
      </c>
      <c r="X10" s="211">
        <f t="shared" si="4"/>
        <v>661.003076923077</v>
      </c>
      <c r="Y10" s="1">
        <f t="shared" si="5"/>
        <v>246.363913043478</v>
      </c>
      <c r="AA10" s="213" t="str">
        <f>_xlfn.XLOOKUP($C10,汇总!$C:$C,汇总!$C:$C)</f>
        <v>张忠宝</v>
      </c>
    </row>
    <row r="11" s="1" customFormat="1" ht="21.7" customHeight="1" spans="1:27">
      <c r="A11" s="187">
        <f t="shared" si="0"/>
        <v>8</v>
      </c>
      <c r="B11" s="187">
        <v>2410264</v>
      </c>
      <c r="C11" s="188" t="s">
        <v>196</v>
      </c>
      <c r="D11" s="188">
        <v>45591</v>
      </c>
      <c r="E11" s="187" t="s">
        <v>192</v>
      </c>
      <c r="F11" s="189">
        <v>26</v>
      </c>
      <c r="G11" s="189">
        <v>16.4</v>
      </c>
      <c r="H11" s="191">
        <v>939.846153846154</v>
      </c>
      <c r="I11" s="190">
        <v>1785.372</v>
      </c>
      <c r="J11" s="200">
        <v>258</v>
      </c>
      <c r="K11" s="202">
        <v>189.230769230769</v>
      </c>
      <c r="L11" s="195">
        <v>320</v>
      </c>
      <c r="M11" s="196"/>
      <c r="N11" s="190"/>
      <c r="O11" s="190">
        <v>0</v>
      </c>
      <c r="P11" s="197">
        <v>3477.15</v>
      </c>
      <c r="Q11" s="208">
        <v>24.75</v>
      </c>
      <c r="R11" s="197">
        <f t="shared" si="1"/>
        <v>3452.4</v>
      </c>
      <c r="S11" s="209"/>
      <c r="T11" s="210" t="str">
        <f>VLOOKUP(C11,'[5]2025.05'!$B$3:$CN$700,38,0)</f>
        <v>湖南诚展</v>
      </c>
      <c r="U11" s="1">
        <f>VLOOKUP(C11,[7]一线员工!$C$3:$BW$800,60,0)</f>
        <v>3452.4</v>
      </c>
      <c r="V11" s="1">
        <f t="shared" si="2"/>
        <v>0</v>
      </c>
      <c r="W11" s="211">
        <f t="shared" si="3"/>
        <v>3508.84892307692</v>
      </c>
      <c r="X11" s="211">
        <f t="shared" si="4"/>
        <v>-31.6989230769227</v>
      </c>
      <c r="Y11" s="1">
        <f t="shared" si="5"/>
        <v>210.512195121951</v>
      </c>
      <c r="AA11" s="213" t="str">
        <f>_xlfn.XLOOKUP($C11,汇总!$C:$C,汇总!$C:$C)</f>
        <v>刘湘宇</v>
      </c>
    </row>
    <row r="12" s="1" customFormat="1" ht="21.7" customHeight="1" spans="1:27">
      <c r="A12" s="187">
        <f t="shared" si="0"/>
        <v>9</v>
      </c>
      <c r="B12" s="187"/>
      <c r="C12" s="188" t="s">
        <v>198</v>
      </c>
      <c r="D12" s="188">
        <v>45643</v>
      </c>
      <c r="E12" s="187" t="s">
        <v>192</v>
      </c>
      <c r="F12" s="189">
        <v>26</v>
      </c>
      <c r="G12" s="189">
        <v>28</v>
      </c>
      <c r="H12" s="191">
        <v>1604.61538461538</v>
      </c>
      <c r="I12" s="190">
        <v>2898.092664</v>
      </c>
      <c r="J12" s="200">
        <v>285</v>
      </c>
      <c r="K12" s="201">
        <v>800</v>
      </c>
      <c r="L12" s="195">
        <v>560</v>
      </c>
      <c r="M12" s="196"/>
      <c r="N12" s="190">
        <v>-10</v>
      </c>
      <c r="O12" s="190">
        <v>300</v>
      </c>
      <c r="P12" s="197">
        <v>6811.71</v>
      </c>
      <c r="Q12" s="208">
        <v>28.67</v>
      </c>
      <c r="R12" s="197">
        <f t="shared" si="1"/>
        <v>6783.04</v>
      </c>
      <c r="S12" s="209"/>
      <c r="T12" s="210" t="str">
        <f>VLOOKUP(C12,'[5]2025.05'!$B$3:$CN$700,38,0)</f>
        <v>湖南诚展</v>
      </c>
      <c r="U12" s="1">
        <f>VLOOKUP(C12,[7]一线员工!$C$3:$BW$800,60,0)</f>
        <v>6783.04</v>
      </c>
      <c r="V12" s="1">
        <f t="shared" si="2"/>
        <v>0</v>
      </c>
      <c r="W12" s="211">
        <f t="shared" si="3"/>
        <v>6465.70804861538</v>
      </c>
      <c r="X12" s="211">
        <f t="shared" si="4"/>
        <v>346.001951384615</v>
      </c>
      <c r="Y12" s="1">
        <f t="shared" si="5"/>
        <v>242.251428571429</v>
      </c>
      <c r="AA12" s="213" t="str">
        <f>_xlfn.XLOOKUP($C12,汇总!$C:$C,汇总!$C:$C)</f>
        <v>李力争</v>
      </c>
    </row>
    <row r="13" s="1" customFormat="1" ht="21.7" customHeight="1" spans="1:27">
      <c r="A13" s="187">
        <f t="shared" si="0"/>
        <v>10</v>
      </c>
      <c r="B13" s="187"/>
      <c r="C13" s="188" t="s">
        <v>199</v>
      </c>
      <c r="D13" s="188">
        <v>45587</v>
      </c>
      <c r="E13" s="187" t="s">
        <v>192</v>
      </c>
      <c r="F13" s="189">
        <v>26</v>
      </c>
      <c r="G13" s="189">
        <v>29</v>
      </c>
      <c r="H13" s="191">
        <v>1661.92307692308</v>
      </c>
      <c r="I13" s="190">
        <v>3006.295902</v>
      </c>
      <c r="J13" s="200">
        <v>288</v>
      </c>
      <c r="K13" s="201">
        <v>300</v>
      </c>
      <c r="L13" s="195">
        <v>580</v>
      </c>
      <c r="M13" s="190">
        <v>600</v>
      </c>
      <c r="N13" s="190"/>
      <c r="O13" s="190">
        <v>300</v>
      </c>
      <c r="P13" s="197">
        <v>7168.22</v>
      </c>
      <c r="Q13" s="208">
        <v>0</v>
      </c>
      <c r="R13" s="197">
        <f t="shared" si="1"/>
        <v>7168.22</v>
      </c>
      <c r="S13" s="209"/>
      <c r="T13" s="210" t="str">
        <f>VLOOKUP(C13,'[5]2025.05'!$B$3:$CN$700,38,0)</f>
        <v>湖南诚展</v>
      </c>
      <c r="U13" s="1">
        <f>VLOOKUP(C13,[7]一线员工!$C$3:$BW$800,60,0)</f>
        <v>7168.22</v>
      </c>
      <c r="V13" s="1">
        <f t="shared" si="2"/>
        <v>0</v>
      </c>
      <c r="W13" s="211">
        <f t="shared" si="3"/>
        <v>6765.21897892308</v>
      </c>
      <c r="X13" s="211">
        <f t="shared" si="4"/>
        <v>403.001021076923</v>
      </c>
      <c r="Y13" s="1">
        <f t="shared" si="5"/>
        <v>247.18</v>
      </c>
      <c r="AA13" s="213" t="str">
        <f>_xlfn.XLOOKUP($C13,汇总!$C:$C,汇总!$C:$C)</f>
        <v>唐亮</v>
      </c>
    </row>
    <row r="14" s="1" customFormat="1" ht="21.7" customHeight="1" spans="1:27">
      <c r="A14" s="187">
        <f t="shared" si="0"/>
        <v>11</v>
      </c>
      <c r="B14" s="187"/>
      <c r="C14" s="188" t="s">
        <v>200</v>
      </c>
      <c r="D14" s="188">
        <v>45637</v>
      </c>
      <c r="E14" s="187" t="s">
        <v>192</v>
      </c>
      <c r="F14" s="189">
        <v>26</v>
      </c>
      <c r="G14" s="189">
        <v>27</v>
      </c>
      <c r="H14" s="191">
        <v>1547.30769230769</v>
      </c>
      <c r="I14" s="190">
        <v>2799.21</v>
      </c>
      <c r="J14" s="200">
        <v>288</v>
      </c>
      <c r="K14" s="203">
        <v>300</v>
      </c>
      <c r="L14" s="195">
        <v>540</v>
      </c>
      <c r="M14" s="196"/>
      <c r="N14" s="190">
        <v>-10</v>
      </c>
      <c r="O14" s="190">
        <v>300</v>
      </c>
      <c r="P14" s="197">
        <v>6580.52</v>
      </c>
      <c r="Q14" s="208">
        <v>0</v>
      </c>
      <c r="R14" s="197">
        <f t="shared" si="1"/>
        <v>6580.52</v>
      </c>
      <c r="S14" s="209"/>
      <c r="T14" s="210" t="str">
        <f>VLOOKUP(C14,'[5]2025.05'!$B$3:$CN$700,38,0)</f>
        <v>湖南诚展</v>
      </c>
      <c r="U14" s="1">
        <f>VLOOKUP(C14,[7]一线员工!$C$3:$BW$800,60,0)</f>
        <v>6580.52</v>
      </c>
      <c r="V14" s="1">
        <f t="shared" si="2"/>
        <v>0</v>
      </c>
      <c r="W14" s="211">
        <f t="shared" si="3"/>
        <v>5791.51769230769</v>
      </c>
      <c r="X14" s="211">
        <f t="shared" si="4"/>
        <v>789.002307692308</v>
      </c>
      <c r="Y14" s="1">
        <f t="shared" si="5"/>
        <v>243.722962962963</v>
      </c>
      <c r="AA14" s="213" t="str">
        <f>_xlfn.XLOOKUP($C14,汇总!$C:$C,汇总!$C:$C)</f>
        <v>罗向锋</v>
      </c>
    </row>
    <row r="15" s="1" customFormat="1" ht="21.7" customHeight="1" spans="1:27">
      <c r="A15" s="187">
        <f t="shared" ref="A15:A24" si="6">ROW()-3</f>
        <v>12</v>
      </c>
      <c r="B15" s="187"/>
      <c r="C15" s="188" t="s">
        <v>201</v>
      </c>
      <c r="D15" s="188">
        <v>45703</v>
      </c>
      <c r="E15" s="187" t="s">
        <v>192</v>
      </c>
      <c r="F15" s="189">
        <v>26</v>
      </c>
      <c r="G15" s="189">
        <v>26</v>
      </c>
      <c r="H15" s="191">
        <v>1490</v>
      </c>
      <c r="I15" s="190">
        <v>2709.98</v>
      </c>
      <c r="J15" s="200">
        <v>279</v>
      </c>
      <c r="K15" s="201">
        <v>200</v>
      </c>
      <c r="L15" s="195">
        <v>520</v>
      </c>
      <c r="M15" s="196"/>
      <c r="N15" s="190"/>
      <c r="O15" s="190">
        <v>200</v>
      </c>
      <c r="P15" s="197">
        <v>5706.98</v>
      </c>
      <c r="Q15" s="208">
        <v>0</v>
      </c>
      <c r="R15" s="197">
        <f t="shared" si="1"/>
        <v>5706.98</v>
      </c>
      <c r="S15" s="209"/>
      <c r="T15" s="210" t="str">
        <f>VLOOKUP(C15,'[5]2025.05'!$B$3:$CN$700,38,0)</f>
        <v>湖南诚展</v>
      </c>
      <c r="U15" s="1">
        <f>VLOOKUP(C15,[7]一线员工!$C$3:$BW$800,60,0)</f>
        <v>5706.98</v>
      </c>
      <c r="V15" s="1">
        <f t="shared" si="2"/>
        <v>0</v>
      </c>
      <c r="W15" s="211">
        <f t="shared" si="3"/>
        <v>5424.98</v>
      </c>
      <c r="X15" s="211">
        <f t="shared" si="4"/>
        <v>282</v>
      </c>
      <c r="Y15" s="1">
        <f t="shared" si="5"/>
        <v>219.499230769231</v>
      </c>
      <c r="AA15" s="213" t="str">
        <f>_xlfn.XLOOKUP($C15,汇总!$C:$C,汇总!$C:$C)</f>
        <v>谭金祥</v>
      </c>
    </row>
    <row r="16" s="1" customFormat="1" ht="21.7" customHeight="1" spans="1:27">
      <c r="A16" s="187">
        <f t="shared" si="6"/>
        <v>13</v>
      </c>
      <c r="B16" s="187"/>
      <c r="C16" s="188" t="s">
        <v>202</v>
      </c>
      <c r="D16" s="188">
        <v>45713</v>
      </c>
      <c r="E16" s="187" t="s">
        <v>192</v>
      </c>
      <c r="F16" s="189">
        <v>26</v>
      </c>
      <c r="G16" s="189">
        <v>26</v>
      </c>
      <c r="H16" s="191">
        <v>1490</v>
      </c>
      <c r="I16" s="190">
        <v>2709.98</v>
      </c>
      <c r="J16" s="200">
        <v>276</v>
      </c>
      <c r="K16" s="201">
        <v>200</v>
      </c>
      <c r="L16" s="195">
        <v>520</v>
      </c>
      <c r="M16" s="196"/>
      <c r="N16" s="190"/>
      <c r="O16" s="190">
        <v>200</v>
      </c>
      <c r="P16" s="197">
        <v>5653.98</v>
      </c>
      <c r="Q16" s="208">
        <v>24.75</v>
      </c>
      <c r="R16" s="197">
        <f t="shared" si="1"/>
        <v>5629.23</v>
      </c>
      <c r="S16" s="209"/>
      <c r="T16" s="210" t="str">
        <f>VLOOKUP(C16,'[5]2025.05'!$B$3:$CN$700,38,0)</f>
        <v>湖南诚展</v>
      </c>
      <c r="U16" s="1">
        <f>VLOOKUP(C16,[7]一线员工!$C$3:$BW$800,60,0)</f>
        <v>5629.23</v>
      </c>
      <c r="V16" s="1">
        <f t="shared" si="2"/>
        <v>0</v>
      </c>
      <c r="W16" s="211">
        <f t="shared" si="3"/>
        <v>5421.98</v>
      </c>
      <c r="X16" s="211">
        <f t="shared" si="4"/>
        <v>232</v>
      </c>
      <c r="Y16" s="1">
        <f t="shared" si="5"/>
        <v>216.508846153846</v>
      </c>
      <c r="AA16" s="213" t="str">
        <f>_xlfn.XLOOKUP($C16,汇总!$C:$C,汇总!$C:$C)</f>
        <v>王子先</v>
      </c>
    </row>
    <row r="17" s="1" customFormat="1" ht="21.7" customHeight="1" spans="1:27">
      <c r="A17" s="187">
        <f t="shared" si="6"/>
        <v>14</v>
      </c>
      <c r="B17" s="187"/>
      <c r="C17" s="188" t="s">
        <v>203</v>
      </c>
      <c r="D17" s="188">
        <v>45713</v>
      </c>
      <c r="E17" s="187" t="s">
        <v>192</v>
      </c>
      <c r="F17" s="189">
        <v>26</v>
      </c>
      <c r="G17" s="189">
        <v>29</v>
      </c>
      <c r="H17" s="191">
        <v>1661.92307692308</v>
      </c>
      <c r="I17" s="190">
        <v>3006.295902</v>
      </c>
      <c r="J17" s="200">
        <v>273</v>
      </c>
      <c r="K17" s="201">
        <v>300</v>
      </c>
      <c r="L17" s="195">
        <v>580</v>
      </c>
      <c r="M17" s="190">
        <v>40</v>
      </c>
      <c r="N17" s="190">
        <v>-10</v>
      </c>
      <c r="O17" s="190">
        <v>300</v>
      </c>
      <c r="P17" s="197">
        <v>6483.22</v>
      </c>
      <c r="Q17" s="208">
        <v>24.75</v>
      </c>
      <c r="R17" s="197">
        <f t="shared" si="1"/>
        <v>6458.47</v>
      </c>
      <c r="S17" s="209"/>
      <c r="T17" s="210" t="str">
        <f>VLOOKUP(C17,'[5]2025.05'!$B$3:$CN$700,38,0)</f>
        <v>湖南诚展</v>
      </c>
      <c r="U17" s="1">
        <f>VLOOKUP(C17,[7]一线员工!$C$3:$BW$800,60,0)</f>
        <v>6458.47</v>
      </c>
      <c r="V17" s="1">
        <f t="shared" si="2"/>
        <v>0</v>
      </c>
      <c r="W17" s="211">
        <f t="shared" si="3"/>
        <v>6180.21897892308</v>
      </c>
      <c r="X17" s="211">
        <f t="shared" si="4"/>
        <v>303.001021076923</v>
      </c>
      <c r="Y17" s="1">
        <f t="shared" si="5"/>
        <v>222.705862068966</v>
      </c>
      <c r="AA17" s="213" t="str">
        <f>_xlfn.XLOOKUP($C17,汇总!$C:$C,汇总!$C:$C)</f>
        <v>赵琦</v>
      </c>
    </row>
    <row r="18" s="1" customFormat="1" ht="21.7" customHeight="1" spans="1:27">
      <c r="A18" s="187">
        <f t="shared" si="6"/>
        <v>15</v>
      </c>
      <c r="B18" s="187"/>
      <c r="C18" s="188" t="s">
        <v>212</v>
      </c>
      <c r="D18" s="188">
        <v>45733</v>
      </c>
      <c r="E18" s="187" t="s">
        <v>192</v>
      </c>
      <c r="F18" s="189">
        <v>26</v>
      </c>
      <c r="G18" s="189">
        <v>28</v>
      </c>
      <c r="H18" s="191">
        <v>1604.61538461538</v>
      </c>
      <c r="I18" s="190">
        <v>2907.998664</v>
      </c>
      <c r="J18" s="200">
        <v>279</v>
      </c>
      <c r="K18" s="201">
        <v>800</v>
      </c>
      <c r="L18" s="195">
        <v>560</v>
      </c>
      <c r="M18" s="196"/>
      <c r="N18" s="190"/>
      <c r="O18" s="190">
        <v>300</v>
      </c>
      <c r="P18" s="197">
        <v>6775.61</v>
      </c>
      <c r="Q18" s="208">
        <v>0</v>
      </c>
      <c r="R18" s="197">
        <f t="shared" si="1"/>
        <v>6775.61</v>
      </c>
      <c r="S18" s="209"/>
      <c r="T18" s="210" t="str">
        <f>VLOOKUP(C18,'[5]2025.05'!$B$3:$CN$700,38,0)</f>
        <v>湖南诚展</v>
      </c>
      <c r="U18" s="1">
        <f>VLOOKUP(C18,[7]一线员工!$C$3:$BW$800,60,0)</f>
        <v>6775.61</v>
      </c>
      <c r="V18" s="1">
        <f t="shared" si="2"/>
        <v>0</v>
      </c>
      <c r="W18" s="211">
        <f t="shared" si="3"/>
        <v>6479.61404861538</v>
      </c>
      <c r="X18" s="211">
        <f t="shared" si="4"/>
        <v>295.995951384615</v>
      </c>
      <c r="Y18" s="1">
        <f t="shared" si="5"/>
        <v>241.986071428571</v>
      </c>
      <c r="AA18" s="213" t="str">
        <f>_xlfn.XLOOKUP($C18,汇总!$C:$C,汇总!$C:$C)</f>
        <v>齐康杰</v>
      </c>
    </row>
    <row r="19" s="1" customFormat="1" ht="21.7" customHeight="1" spans="1:27">
      <c r="A19" s="187">
        <f t="shared" si="6"/>
        <v>16</v>
      </c>
      <c r="B19" s="187"/>
      <c r="C19" s="188" t="s">
        <v>213</v>
      </c>
      <c r="D19" s="188">
        <v>45734</v>
      </c>
      <c r="E19" s="187" t="s">
        <v>192</v>
      </c>
      <c r="F19" s="189">
        <v>26</v>
      </c>
      <c r="G19" s="189">
        <v>28</v>
      </c>
      <c r="H19" s="191">
        <v>1604.61538461538</v>
      </c>
      <c r="I19" s="190">
        <v>2907.998664</v>
      </c>
      <c r="J19" s="200">
        <v>270</v>
      </c>
      <c r="K19" s="201">
        <v>800</v>
      </c>
      <c r="L19" s="195">
        <v>560</v>
      </c>
      <c r="M19" s="196"/>
      <c r="N19" s="190"/>
      <c r="O19" s="190">
        <v>300</v>
      </c>
      <c r="P19" s="197">
        <v>6716.61</v>
      </c>
      <c r="Q19" s="208">
        <v>28.67</v>
      </c>
      <c r="R19" s="197">
        <f t="shared" si="1"/>
        <v>6687.94</v>
      </c>
      <c r="S19" s="209" t="s">
        <v>550</v>
      </c>
      <c r="T19" s="210" t="str">
        <f>VLOOKUP(C19,'[5]2025.05'!$B$3:$CN$700,38,0)</f>
        <v>湖南诚展</v>
      </c>
      <c r="U19" s="1">
        <f>VLOOKUP(C19,[7]一线员工!$C$3:$BW$800,60,0)</f>
        <v>6687.94</v>
      </c>
      <c r="V19" s="1">
        <f t="shared" si="2"/>
        <v>0</v>
      </c>
      <c r="W19" s="211">
        <f t="shared" si="3"/>
        <v>6470.61404861538</v>
      </c>
      <c r="X19" s="211">
        <f t="shared" si="4"/>
        <v>245.995951384615</v>
      </c>
      <c r="Y19" s="1">
        <f t="shared" si="5"/>
        <v>238.855</v>
      </c>
      <c r="AA19" s="213" t="str">
        <f>_xlfn.XLOOKUP($C19,汇总!$C:$C,汇总!$C:$C)</f>
        <v>黄希</v>
      </c>
    </row>
    <row r="20" s="1" customFormat="1" ht="21.7" customHeight="1" spans="1:27">
      <c r="A20" s="187">
        <f t="shared" si="6"/>
        <v>17</v>
      </c>
      <c r="B20" s="187"/>
      <c r="C20" s="188" t="s">
        <v>214</v>
      </c>
      <c r="D20" s="188">
        <v>45734</v>
      </c>
      <c r="E20" s="187" t="s">
        <v>192</v>
      </c>
      <c r="F20" s="189">
        <v>26</v>
      </c>
      <c r="G20" s="189">
        <v>26.5</v>
      </c>
      <c r="H20" s="191">
        <v>1518.65384615385</v>
      </c>
      <c r="I20" s="190">
        <v>2715.975807</v>
      </c>
      <c r="J20" s="200">
        <v>273</v>
      </c>
      <c r="K20" s="201">
        <v>500</v>
      </c>
      <c r="L20" s="195">
        <v>504</v>
      </c>
      <c r="M20" s="196"/>
      <c r="N20" s="190">
        <v>-20</v>
      </c>
      <c r="O20" s="190">
        <v>100</v>
      </c>
      <c r="P20" s="197">
        <v>5903.63</v>
      </c>
      <c r="Q20" s="208">
        <v>0</v>
      </c>
      <c r="R20" s="197">
        <f t="shared" si="1"/>
        <v>5903.63</v>
      </c>
      <c r="S20" s="209"/>
      <c r="T20" s="210" t="str">
        <f>VLOOKUP(C20,'[5]2025.05'!$B$3:$CN$700,38,0)</f>
        <v>湖南诚展</v>
      </c>
      <c r="U20" s="1">
        <f>VLOOKUP(C20,[7]一线员工!$C$3:$BW$800,60,0)</f>
        <v>5903.63</v>
      </c>
      <c r="V20" s="1">
        <f t="shared" si="2"/>
        <v>0</v>
      </c>
      <c r="W20" s="211">
        <f t="shared" si="3"/>
        <v>5618.12965315385</v>
      </c>
      <c r="X20" s="211">
        <f t="shared" si="4"/>
        <v>285.500346846154</v>
      </c>
      <c r="Y20" s="1">
        <f t="shared" si="5"/>
        <v>222.778490566038</v>
      </c>
      <c r="AA20" s="213" t="str">
        <f>_xlfn.XLOOKUP($C20,汇总!$C:$C,汇总!$C:$C)</f>
        <v>李水平</v>
      </c>
    </row>
    <row r="21" s="1" customFormat="1" ht="21.7" customHeight="1" spans="1:27">
      <c r="A21" s="187">
        <f t="shared" si="6"/>
        <v>18</v>
      </c>
      <c r="B21" s="187"/>
      <c r="C21" s="188" t="s">
        <v>216</v>
      </c>
      <c r="D21" s="188">
        <v>45736</v>
      </c>
      <c r="E21" s="187" t="s">
        <v>192</v>
      </c>
      <c r="F21" s="189">
        <v>26</v>
      </c>
      <c r="G21" s="189">
        <v>26</v>
      </c>
      <c r="H21" s="191">
        <v>1490</v>
      </c>
      <c r="I21" s="190">
        <v>2691.592188</v>
      </c>
      <c r="J21" s="200">
        <v>270</v>
      </c>
      <c r="K21" s="201">
        <v>500</v>
      </c>
      <c r="L21" s="195">
        <v>520</v>
      </c>
      <c r="M21" s="196"/>
      <c r="N21" s="190"/>
      <c r="O21" s="190">
        <v>200</v>
      </c>
      <c r="P21" s="197">
        <v>5979.59</v>
      </c>
      <c r="Q21" s="208">
        <v>0</v>
      </c>
      <c r="R21" s="197">
        <f t="shared" si="1"/>
        <v>5979.59</v>
      </c>
      <c r="S21" s="209"/>
      <c r="T21" s="210" t="str">
        <f>VLOOKUP(C21,'[5]2025.05'!$B$3:$CN$700,38,0)</f>
        <v>湖南诚展</v>
      </c>
      <c r="U21" s="1">
        <f>VLOOKUP(C21,[7]一线员工!$C$3:$BW$800,60,0)</f>
        <v>5979.59</v>
      </c>
      <c r="V21" s="1">
        <f t="shared" si="2"/>
        <v>0</v>
      </c>
      <c r="W21" s="211">
        <f t="shared" si="3"/>
        <v>5697.592188</v>
      </c>
      <c r="X21" s="211">
        <f t="shared" si="4"/>
        <v>281.997812</v>
      </c>
      <c r="Y21" s="1">
        <f t="shared" si="5"/>
        <v>229.984230769231</v>
      </c>
      <c r="AA21" s="213" t="str">
        <f>_xlfn.XLOOKUP($C21,汇总!$C:$C,汇总!$C:$C)</f>
        <v>吴明贵</v>
      </c>
    </row>
    <row r="22" s="1" customFormat="1" ht="21.7" customHeight="1" spans="1:27">
      <c r="A22" s="187">
        <f t="shared" si="6"/>
        <v>19</v>
      </c>
      <c r="B22" s="187"/>
      <c r="C22" s="188" t="s">
        <v>217</v>
      </c>
      <c r="D22" s="188">
        <v>45727</v>
      </c>
      <c r="E22" s="187" t="s">
        <v>192</v>
      </c>
      <c r="F22" s="189">
        <v>26</v>
      </c>
      <c r="G22" s="189">
        <v>27</v>
      </c>
      <c r="H22" s="191">
        <v>1547.30769230769</v>
      </c>
      <c r="I22" s="190">
        <v>2829.21</v>
      </c>
      <c r="J22" s="200">
        <v>282</v>
      </c>
      <c r="K22" s="201">
        <v>800</v>
      </c>
      <c r="L22" s="195">
        <v>540</v>
      </c>
      <c r="M22" s="196"/>
      <c r="N22" s="190"/>
      <c r="O22" s="190">
        <v>300</v>
      </c>
      <c r="P22" s="197">
        <v>6614.52</v>
      </c>
      <c r="Q22" s="208">
        <v>55.9</v>
      </c>
      <c r="R22" s="197">
        <f t="shared" si="1"/>
        <v>6558.62</v>
      </c>
      <c r="S22" s="209"/>
      <c r="T22" s="210" t="str">
        <f>VLOOKUP(C22,'[5]2025.05'!$B$3:$CN$700,38,0)</f>
        <v>湘潭思泉</v>
      </c>
      <c r="U22" s="1">
        <f>VLOOKUP(C22,[7]一线员工!$C$3:$BW$800,60,0)</f>
        <v>6558.62</v>
      </c>
      <c r="V22" s="1">
        <f t="shared" si="2"/>
        <v>0</v>
      </c>
      <c r="W22" s="211">
        <f t="shared" si="3"/>
        <v>6325.51769230769</v>
      </c>
      <c r="X22" s="211">
        <f t="shared" si="4"/>
        <v>289.002307692308</v>
      </c>
      <c r="Y22" s="1">
        <f t="shared" si="5"/>
        <v>242.911851851852</v>
      </c>
      <c r="AA22" s="213" t="str">
        <f>_xlfn.XLOOKUP($C22,汇总!$C:$C,汇总!$C:$C)</f>
        <v>刘俊杰</v>
      </c>
    </row>
    <row r="23" s="1" customFormat="1" ht="21.7" customHeight="1" spans="1:27">
      <c r="A23" s="187">
        <f t="shared" si="6"/>
        <v>20</v>
      </c>
      <c r="B23" s="187"/>
      <c r="C23" s="188" t="s">
        <v>218</v>
      </c>
      <c r="D23" s="188">
        <v>45727</v>
      </c>
      <c r="E23" s="187" t="s">
        <v>192</v>
      </c>
      <c r="F23" s="189">
        <v>26</v>
      </c>
      <c r="G23" s="189">
        <v>27</v>
      </c>
      <c r="H23" s="191">
        <v>1547.30769230769</v>
      </c>
      <c r="I23" s="190">
        <v>3134.46876</v>
      </c>
      <c r="J23" s="200">
        <v>279</v>
      </c>
      <c r="K23" s="201">
        <v>200</v>
      </c>
      <c r="L23" s="195">
        <v>540</v>
      </c>
      <c r="M23" s="196"/>
      <c r="N23" s="190"/>
      <c r="O23" s="190">
        <v>300</v>
      </c>
      <c r="P23" s="197">
        <v>6316.78</v>
      </c>
      <c r="Q23" s="208">
        <v>0</v>
      </c>
      <c r="R23" s="197">
        <f t="shared" si="1"/>
        <v>6316.78</v>
      </c>
      <c r="S23" s="209"/>
      <c r="T23" s="210" t="str">
        <f>VLOOKUP(C23,'[5]2025.05'!$B$3:$CN$700,38,0)</f>
        <v>湘潭思泉</v>
      </c>
      <c r="U23" s="1">
        <f>VLOOKUP(C23,[7]一线员工!$C$3:$BW$800,60,0)</f>
        <v>6316.78</v>
      </c>
      <c r="V23" s="1">
        <f t="shared" si="2"/>
        <v>0</v>
      </c>
      <c r="W23" s="211">
        <f t="shared" si="3"/>
        <v>6027.77645230769</v>
      </c>
      <c r="X23" s="211">
        <f t="shared" si="4"/>
        <v>289.003547692307</v>
      </c>
      <c r="Y23" s="1">
        <f t="shared" si="5"/>
        <v>233.954814814815</v>
      </c>
      <c r="AA23" s="213" t="str">
        <f>_xlfn.XLOOKUP($C23,汇总!$C:$C,汇总!$C:$C)</f>
        <v>瞿芬</v>
      </c>
    </row>
    <row r="24" s="1" customFormat="1" ht="21.7" customHeight="1" spans="1:27">
      <c r="A24" s="187">
        <f t="shared" si="6"/>
        <v>21</v>
      </c>
      <c r="B24" s="187"/>
      <c r="C24" s="188" t="s">
        <v>219</v>
      </c>
      <c r="D24" s="188">
        <v>45727</v>
      </c>
      <c r="E24" s="187" t="s">
        <v>192</v>
      </c>
      <c r="F24" s="189">
        <v>26</v>
      </c>
      <c r="G24" s="189">
        <v>27</v>
      </c>
      <c r="H24" s="191">
        <v>1547.30769230769</v>
      </c>
      <c r="I24" s="190">
        <v>2490.2982</v>
      </c>
      <c r="J24" s="200">
        <v>270</v>
      </c>
      <c r="K24" s="201">
        <v>200</v>
      </c>
      <c r="L24" s="195">
        <v>540</v>
      </c>
      <c r="M24" s="196"/>
      <c r="N24" s="190"/>
      <c r="O24" s="190">
        <v>300</v>
      </c>
      <c r="P24" s="197">
        <v>5663.61</v>
      </c>
      <c r="Q24" s="208">
        <v>0</v>
      </c>
      <c r="R24" s="197">
        <f t="shared" si="1"/>
        <v>5663.61</v>
      </c>
      <c r="S24" s="209"/>
      <c r="T24" s="210" t="str">
        <f>VLOOKUP(C24,'[5]2025.05'!$B$3:$CN$700,38,0)</f>
        <v>湘潭思泉</v>
      </c>
      <c r="U24" s="1">
        <f>VLOOKUP(C24,[7]一线员工!$C$3:$BW$800,60,0)</f>
        <v>5663.61</v>
      </c>
      <c r="V24" s="1">
        <f t="shared" si="2"/>
        <v>0</v>
      </c>
      <c r="W24" s="211">
        <f t="shared" si="3"/>
        <v>5374.60589230769</v>
      </c>
      <c r="X24" s="211">
        <f t="shared" si="4"/>
        <v>289.004107692307</v>
      </c>
      <c r="Y24" s="1">
        <f t="shared" si="5"/>
        <v>209.763333333333</v>
      </c>
      <c r="AA24" s="213" t="str">
        <f>_xlfn.XLOOKUP($C24,汇总!$C:$C,汇总!$C:$C)</f>
        <v>瞿欢</v>
      </c>
    </row>
    <row r="25" s="1" customFormat="1" ht="21.7" customHeight="1" spans="1:27">
      <c r="A25" s="187">
        <f t="shared" ref="A25:A34" si="7">ROW()-3</f>
        <v>22</v>
      </c>
      <c r="B25" s="187"/>
      <c r="C25" s="188" t="s">
        <v>220</v>
      </c>
      <c r="D25" s="188">
        <v>45727</v>
      </c>
      <c r="E25" s="187" t="s">
        <v>192</v>
      </c>
      <c r="F25" s="189">
        <v>26</v>
      </c>
      <c r="G25" s="189">
        <v>28</v>
      </c>
      <c r="H25" s="191">
        <v>1604.61538461538</v>
      </c>
      <c r="I25" s="190">
        <v>2938.44</v>
      </c>
      <c r="J25" s="200">
        <v>282</v>
      </c>
      <c r="K25" s="201">
        <v>800</v>
      </c>
      <c r="L25" s="195">
        <v>560</v>
      </c>
      <c r="M25" s="196"/>
      <c r="N25" s="190"/>
      <c r="O25" s="190">
        <v>300</v>
      </c>
      <c r="P25" s="197">
        <v>6809.06</v>
      </c>
      <c r="Q25" s="208">
        <v>0</v>
      </c>
      <c r="R25" s="197">
        <f t="shared" si="1"/>
        <v>6809.06</v>
      </c>
      <c r="S25" s="209"/>
      <c r="T25" s="210" t="str">
        <f>VLOOKUP(C25,'[5]2025.05'!$B$3:$CN$700,38,0)</f>
        <v>湘潭思泉</v>
      </c>
      <c r="U25" s="1">
        <f>VLOOKUP(C25,[7]一线员工!$C$3:$BW$800,60,0)</f>
        <v>6809.06</v>
      </c>
      <c r="V25" s="1">
        <f t="shared" si="2"/>
        <v>0</v>
      </c>
      <c r="W25" s="211">
        <f t="shared" si="3"/>
        <v>6513.05538461538</v>
      </c>
      <c r="X25" s="211">
        <f t="shared" si="4"/>
        <v>296.004615384616</v>
      </c>
      <c r="Y25" s="1">
        <f t="shared" si="5"/>
        <v>243.180714285714</v>
      </c>
      <c r="AA25" s="213" t="str">
        <f>_xlfn.XLOOKUP($C25,汇总!$C:$C,汇总!$C:$C)</f>
        <v>彭智勇</v>
      </c>
    </row>
    <row r="26" s="1" customFormat="1" ht="21.7" customHeight="1" spans="1:27">
      <c r="A26" s="187">
        <f t="shared" si="7"/>
        <v>23</v>
      </c>
      <c r="B26" s="187"/>
      <c r="C26" s="188" t="s">
        <v>222</v>
      </c>
      <c r="D26" s="188">
        <v>45729</v>
      </c>
      <c r="E26" s="187" t="s">
        <v>192</v>
      </c>
      <c r="F26" s="189">
        <v>26</v>
      </c>
      <c r="G26" s="189">
        <v>29</v>
      </c>
      <c r="H26" s="191">
        <v>1661.92307692308</v>
      </c>
      <c r="I26" s="190">
        <v>3006.295902</v>
      </c>
      <c r="J26" s="200">
        <v>282</v>
      </c>
      <c r="K26" s="201">
        <v>200</v>
      </c>
      <c r="L26" s="195">
        <v>580</v>
      </c>
      <c r="M26" s="196"/>
      <c r="N26" s="190"/>
      <c r="O26" s="190">
        <v>300</v>
      </c>
      <c r="P26" s="197">
        <v>6362.22</v>
      </c>
      <c r="Q26" s="208">
        <v>0</v>
      </c>
      <c r="R26" s="197">
        <f t="shared" si="1"/>
        <v>6362.22</v>
      </c>
      <c r="S26" s="209"/>
      <c r="T26" s="210" t="str">
        <f>VLOOKUP(C26,'[5]2025.05'!$B$3:$CN$700,38,0)</f>
        <v>东方人才</v>
      </c>
      <c r="U26" s="1">
        <f>VLOOKUP(C26,[7]一线员工!$C$3:$BW$800,60,0)</f>
        <v>6362.22</v>
      </c>
      <c r="V26" s="1">
        <f t="shared" si="2"/>
        <v>0</v>
      </c>
      <c r="W26" s="211">
        <f t="shared" si="3"/>
        <v>6059.21897892308</v>
      </c>
      <c r="X26" s="211">
        <f t="shared" si="4"/>
        <v>303.001021076923</v>
      </c>
      <c r="Y26" s="1">
        <f t="shared" si="5"/>
        <v>219.386896551724</v>
      </c>
      <c r="AA26" s="213" t="str">
        <f>_xlfn.XLOOKUP($C26,汇总!$C:$C,汇总!$C:$C)</f>
        <v>周孝勇</v>
      </c>
    </row>
    <row r="27" s="1" customFormat="1" ht="21.7" customHeight="1" spans="1:27">
      <c r="A27" s="187">
        <f t="shared" si="7"/>
        <v>24</v>
      </c>
      <c r="B27" s="187"/>
      <c r="C27" s="188" t="s">
        <v>226</v>
      </c>
      <c r="D27" s="188">
        <v>45742</v>
      </c>
      <c r="E27" s="187" t="s">
        <v>192</v>
      </c>
      <c r="F27" s="189">
        <v>26</v>
      </c>
      <c r="G27" s="189">
        <v>27</v>
      </c>
      <c r="H27" s="191">
        <v>1547.30769230769</v>
      </c>
      <c r="I27" s="190">
        <v>2809.701426</v>
      </c>
      <c r="J27" s="200">
        <v>267</v>
      </c>
      <c r="K27" s="201">
        <v>300</v>
      </c>
      <c r="L27" s="195">
        <v>540</v>
      </c>
      <c r="M27" s="196"/>
      <c r="N27" s="190">
        <v>-10</v>
      </c>
      <c r="O27" s="190">
        <v>300</v>
      </c>
      <c r="P27" s="197">
        <v>6070.01</v>
      </c>
      <c r="Q27" s="208">
        <v>0</v>
      </c>
      <c r="R27" s="197">
        <f t="shared" si="1"/>
        <v>6070.01</v>
      </c>
      <c r="S27" s="209"/>
      <c r="T27" s="210" t="str">
        <f>VLOOKUP(C27,'[5]2025.05'!$B$3:$CN$700,38,0)</f>
        <v>湘潭思泉</v>
      </c>
      <c r="U27" s="1">
        <f>VLOOKUP(C27,[7]一线员工!$C$3:$BW$800,60,0)</f>
        <v>6070.01</v>
      </c>
      <c r="V27" s="1">
        <f t="shared" si="2"/>
        <v>0</v>
      </c>
      <c r="W27" s="211">
        <f t="shared" si="3"/>
        <v>5781.00911830769</v>
      </c>
      <c r="X27" s="211">
        <f t="shared" si="4"/>
        <v>289.000881692307</v>
      </c>
      <c r="Y27" s="1">
        <f t="shared" si="5"/>
        <v>224.815185185185</v>
      </c>
      <c r="AA27" s="213" t="str">
        <f>_xlfn.XLOOKUP($C27,汇总!$C:$C,汇总!$C:$C)</f>
        <v>冯新宇</v>
      </c>
    </row>
    <row r="28" s="1" customFormat="1" ht="21.7" customHeight="1" spans="1:27">
      <c r="A28" s="187">
        <f t="shared" si="7"/>
        <v>25</v>
      </c>
      <c r="B28" s="187"/>
      <c r="C28" s="188" t="s">
        <v>230</v>
      </c>
      <c r="D28" s="188">
        <v>45747</v>
      </c>
      <c r="E28" s="187" t="s">
        <v>192</v>
      </c>
      <c r="F28" s="189">
        <v>26</v>
      </c>
      <c r="G28" s="189">
        <v>28</v>
      </c>
      <c r="H28" s="191">
        <v>1604.61538461538</v>
      </c>
      <c r="I28" s="190">
        <v>2907.998664</v>
      </c>
      <c r="J28" s="200">
        <v>270</v>
      </c>
      <c r="K28" s="201">
        <v>200</v>
      </c>
      <c r="L28" s="195">
        <v>560</v>
      </c>
      <c r="M28" s="196"/>
      <c r="N28" s="190"/>
      <c r="O28" s="190">
        <v>300</v>
      </c>
      <c r="P28" s="197">
        <v>6216.61</v>
      </c>
      <c r="Q28" s="208">
        <v>55.9</v>
      </c>
      <c r="R28" s="197">
        <f t="shared" si="1"/>
        <v>6160.71</v>
      </c>
      <c r="S28" s="209"/>
      <c r="T28" s="210" t="str">
        <f>VLOOKUP(C28,'[5]2025.05'!$B$3:$CN$700,38,0)</f>
        <v>湘潭思泉</v>
      </c>
      <c r="U28" s="1">
        <f>VLOOKUP(C28,[7]一线员工!$C$3:$BW$800,60,0)</f>
        <v>6160.71</v>
      </c>
      <c r="V28" s="1">
        <f t="shared" si="2"/>
        <v>0</v>
      </c>
      <c r="W28" s="211">
        <f t="shared" si="3"/>
        <v>5870.61404861538</v>
      </c>
      <c r="X28" s="211">
        <f t="shared" si="4"/>
        <v>345.995951384615</v>
      </c>
      <c r="Y28" s="1">
        <f t="shared" si="5"/>
        <v>220.025357142857</v>
      </c>
      <c r="AA28" s="213" t="str">
        <f>_xlfn.XLOOKUP($C28,汇总!$C:$C,汇总!$C:$C)</f>
        <v>游围广</v>
      </c>
    </row>
    <row r="29" s="1" customFormat="1" ht="21.7" customHeight="1" spans="1:27">
      <c r="A29" s="187">
        <f t="shared" si="7"/>
        <v>26</v>
      </c>
      <c r="B29" s="187"/>
      <c r="C29" s="188" t="s">
        <v>144</v>
      </c>
      <c r="D29" s="188">
        <v>45587</v>
      </c>
      <c r="E29" s="187" t="s">
        <v>192</v>
      </c>
      <c r="F29" s="189">
        <v>26</v>
      </c>
      <c r="G29" s="189">
        <v>28</v>
      </c>
      <c r="H29" s="191">
        <v>1604.61538461538</v>
      </c>
      <c r="I29" s="190">
        <v>2907.998664</v>
      </c>
      <c r="J29" s="200">
        <v>273</v>
      </c>
      <c r="K29" s="203">
        <v>800</v>
      </c>
      <c r="L29" s="195">
        <v>560</v>
      </c>
      <c r="M29" s="196"/>
      <c r="N29" s="190"/>
      <c r="O29" s="190">
        <v>300</v>
      </c>
      <c r="P29" s="197">
        <v>6819.61</v>
      </c>
      <c r="Q29" s="208">
        <v>0</v>
      </c>
      <c r="R29" s="197">
        <f t="shared" si="1"/>
        <v>6819.61</v>
      </c>
      <c r="S29" s="209"/>
      <c r="T29" s="210" t="str">
        <f>VLOOKUP(C29,'[5]2025.05'!$B$3:$CN$700,38,0)</f>
        <v>湖南诚展</v>
      </c>
      <c r="U29" s="1">
        <f>VLOOKUP(C29,[7]一线员工!$C$3:$BW$800,60,0)</f>
        <v>6819.61</v>
      </c>
      <c r="V29" s="1">
        <f t="shared" si="2"/>
        <v>0</v>
      </c>
      <c r="W29" s="211">
        <f t="shared" si="3"/>
        <v>6473.61404861538</v>
      </c>
      <c r="X29" s="211">
        <f t="shared" si="4"/>
        <v>345.995951384615</v>
      </c>
      <c r="Y29" s="1">
        <f t="shared" si="5"/>
        <v>243.5575</v>
      </c>
      <c r="AA29" s="213" t="str">
        <f>_xlfn.XLOOKUP($C29,汇总!$C:$C,汇总!$C:$C)</f>
        <v>罗熠鹏</v>
      </c>
    </row>
    <row r="30" s="1" customFormat="1" ht="21.7" customHeight="1" spans="1:27">
      <c r="A30" s="187">
        <f t="shared" si="7"/>
        <v>27</v>
      </c>
      <c r="B30" s="187"/>
      <c r="C30" s="188" t="s">
        <v>146</v>
      </c>
      <c r="D30" s="188">
        <v>45677</v>
      </c>
      <c r="E30" s="187" t="s">
        <v>192</v>
      </c>
      <c r="F30" s="189">
        <v>26</v>
      </c>
      <c r="G30" s="189">
        <v>26</v>
      </c>
      <c r="H30" s="191">
        <v>1490</v>
      </c>
      <c r="I30" s="190">
        <v>2739.98</v>
      </c>
      <c r="J30" s="200">
        <v>255</v>
      </c>
      <c r="K30" s="201">
        <v>800</v>
      </c>
      <c r="L30" s="195">
        <v>520</v>
      </c>
      <c r="M30" s="196"/>
      <c r="N30" s="190"/>
      <c r="O30" s="190">
        <v>300</v>
      </c>
      <c r="P30" s="197">
        <v>6362.98</v>
      </c>
      <c r="Q30" s="208">
        <v>0</v>
      </c>
      <c r="R30" s="197">
        <f t="shared" si="1"/>
        <v>6362.98</v>
      </c>
      <c r="S30" s="209"/>
      <c r="T30" s="210" t="str">
        <f>VLOOKUP(C30,'[5]2025.05'!$B$3:$CN$700,38,0)</f>
        <v>湖南诚展</v>
      </c>
      <c r="U30" s="1">
        <f>VLOOKUP(C30,[7]一线员工!$C$3:$BW$800,60,0)</f>
        <v>6362.98</v>
      </c>
      <c r="V30" s="1">
        <f t="shared" si="2"/>
        <v>0</v>
      </c>
      <c r="W30" s="211">
        <f t="shared" si="3"/>
        <v>6130.98</v>
      </c>
      <c r="X30" s="211">
        <f t="shared" si="4"/>
        <v>232</v>
      </c>
      <c r="Y30" s="1">
        <f t="shared" si="5"/>
        <v>244.73</v>
      </c>
      <c r="AA30" s="213" t="str">
        <f>_xlfn.XLOOKUP($C30,汇总!$C:$C,汇总!$C:$C)</f>
        <v>王明</v>
      </c>
    </row>
    <row r="31" s="1" customFormat="1" ht="21.7" customHeight="1" spans="1:27">
      <c r="A31" s="187">
        <f t="shared" si="7"/>
        <v>28</v>
      </c>
      <c r="B31" s="187"/>
      <c r="C31" s="188" t="s">
        <v>232</v>
      </c>
      <c r="D31" s="188">
        <v>45758</v>
      </c>
      <c r="E31" s="187" t="s">
        <v>192</v>
      </c>
      <c r="F31" s="189">
        <v>26</v>
      </c>
      <c r="G31" s="189">
        <v>27</v>
      </c>
      <c r="H31" s="191">
        <v>1547.30769230769</v>
      </c>
      <c r="I31" s="190">
        <v>2829.21</v>
      </c>
      <c r="J31" s="200">
        <v>282</v>
      </c>
      <c r="K31" s="201">
        <v>300</v>
      </c>
      <c r="L31" s="195">
        <v>540</v>
      </c>
      <c r="M31" s="196"/>
      <c r="N31" s="190"/>
      <c r="O31" s="190">
        <v>300</v>
      </c>
      <c r="P31" s="197">
        <v>6114.52</v>
      </c>
      <c r="Q31" s="208">
        <v>0</v>
      </c>
      <c r="R31" s="197">
        <f t="shared" si="1"/>
        <v>6114.52</v>
      </c>
      <c r="S31" s="209"/>
      <c r="T31" s="210" t="str">
        <f>VLOOKUP(C31,'[5]2025.05'!$B$3:$CN$700,38,0)</f>
        <v>湖南诚展</v>
      </c>
      <c r="U31" s="1">
        <f>VLOOKUP(C31,[7]一线员工!$C$3:$BW$800,60,0)</f>
        <v>6114.52</v>
      </c>
      <c r="V31" s="1">
        <f t="shared" si="2"/>
        <v>0</v>
      </c>
      <c r="W31" s="211">
        <f t="shared" si="3"/>
        <v>5825.51769230769</v>
      </c>
      <c r="X31" s="211">
        <f t="shared" si="4"/>
        <v>289.002307692308</v>
      </c>
      <c r="Y31" s="1">
        <f t="shared" si="5"/>
        <v>226.463703703704</v>
      </c>
      <c r="AA31" s="213" t="str">
        <f>_xlfn.XLOOKUP($C31,汇总!$C:$C,汇总!$C:$C)</f>
        <v>马战</v>
      </c>
    </row>
    <row r="32" s="1" customFormat="1" ht="21.7" customHeight="1" spans="1:27">
      <c r="A32" s="187">
        <f t="shared" si="7"/>
        <v>29</v>
      </c>
      <c r="B32" s="187"/>
      <c r="C32" s="188" t="s">
        <v>233</v>
      </c>
      <c r="D32" s="188">
        <v>45759</v>
      </c>
      <c r="E32" s="187" t="s">
        <v>192</v>
      </c>
      <c r="F32" s="189">
        <v>26</v>
      </c>
      <c r="G32" s="189">
        <v>26</v>
      </c>
      <c r="H32" s="191">
        <v>1490</v>
      </c>
      <c r="I32" s="190">
        <v>2719.98</v>
      </c>
      <c r="J32" s="200">
        <v>264</v>
      </c>
      <c r="K32" s="201">
        <v>800</v>
      </c>
      <c r="L32" s="195">
        <v>520</v>
      </c>
      <c r="M32" s="196"/>
      <c r="N32" s="190"/>
      <c r="O32" s="190">
        <v>300</v>
      </c>
      <c r="P32" s="197">
        <v>6401.98</v>
      </c>
      <c r="Q32" s="208">
        <v>0</v>
      </c>
      <c r="R32" s="197">
        <f t="shared" si="1"/>
        <v>6401.98</v>
      </c>
      <c r="S32" s="209"/>
      <c r="T32" s="210" t="str">
        <f>VLOOKUP(C32,'[5]2025.05'!$B$3:$CN$700,38,0)</f>
        <v>湘潭思泉</v>
      </c>
      <c r="U32" s="1">
        <f>VLOOKUP(C32,[7]一线员工!$C$3:$BW$800,60,0)</f>
        <v>6401.98</v>
      </c>
      <c r="V32" s="1">
        <f t="shared" si="2"/>
        <v>0</v>
      </c>
      <c r="W32" s="211">
        <f t="shared" si="3"/>
        <v>6119.98</v>
      </c>
      <c r="X32" s="211">
        <f t="shared" si="4"/>
        <v>282</v>
      </c>
      <c r="Y32" s="1">
        <f t="shared" si="5"/>
        <v>246.23</v>
      </c>
      <c r="AA32" s="213" t="str">
        <f>_xlfn.XLOOKUP($C32,汇总!$C:$C,汇总!$C:$C)</f>
        <v>曾选泽</v>
      </c>
    </row>
    <row r="33" s="1" customFormat="1" ht="21.7" customHeight="1" spans="1:27">
      <c r="A33" s="187">
        <f t="shared" si="7"/>
        <v>30</v>
      </c>
      <c r="B33" s="187"/>
      <c r="C33" s="188" t="s">
        <v>236</v>
      </c>
      <c r="D33" s="188">
        <v>45771</v>
      </c>
      <c r="E33" s="187" t="s">
        <v>192</v>
      </c>
      <c r="F33" s="189">
        <v>26</v>
      </c>
      <c r="G33" s="189">
        <v>27</v>
      </c>
      <c r="H33" s="191">
        <v>1547.30769230769</v>
      </c>
      <c r="I33" s="190">
        <v>2799.795426</v>
      </c>
      <c r="J33" s="200">
        <v>249</v>
      </c>
      <c r="K33" s="201">
        <v>800</v>
      </c>
      <c r="L33" s="195">
        <v>540</v>
      </c>
      <c r="M33" s="196"/>
      <c r="N33" s="190">
        <v>-10</v>
      </c>
      <c r="O33" s="190">
        <v>200</v>
      </c>
      <c r="P33" s="197">
        <v>6392.1</v>
      </c>
      <c r="Q33" s="208">
        <v>0</v>
      </c>
      <c r="R33" s="197">
        <f t="shared" si="1"/>
        <v>6392.1</v>
      </c>
      <c r="S33" s="209"/>
      <c r="T33" s="210" t="str">
        <f>VLOOKUP(C33,'[5]2025.05'!$B$3:$CN$700,38,0)</f>
        <v>湘潭思泉</v>
      </c>
      <c r="U33" s="1">
        <f>VLOOKUP(C33,[7]一线员工!$C$3:$BW$800,60,0)</f>
        <v>6392.1</v>
      </c>
      <c r="V33" s="1">
        <f t="shared" si="2"/>
        <v>0</v>
      </c>
      <c r="W33" s="211">
        <f t="shared" si="3"/>
        <v>6153.10311830769</v>
      </c>
      <c r="X33" s="211">
        <f t="shared" si="4"/>
        <v>238.996881692308</v>
      </c>
      <c r="Y33" s="1">
        <f t="shared" si="5"/>
        <v>236.744444444444</v>
      </c>
      <c r="AA33" s="213" t="str">
        <f>_xlfn.XLOOKUP($C33,汇总!$C:$C,汇总!$C:$C)</f>
        <v>卫伟伟</v>
      </c>
    </row>
    <row r="34" s="1" customFormat="1" ht="21.7" customHeight="1" spans="1:27">
      <c r="A34" s="187">
        <f t="shared" si="7"/>
        <v>31</v>
      </c>
      <c r="B34" s="187"/>
      <c r="C34" s="188" t="s">
        <v>237</v>
      </c>
      <c r="D34" s="188">
        <v>45772</v>
      </c>
      <c r="E34" s="187" t="s">
        <v>192</v>
      </c>
      <c r="F34" s="189">
        <v>26</v>
      </c>
      <c r="G34" s="189">
        <v>27.5</v>
      </c>
      <c r="H34" s="191">
        <v>1575.96153846154</v>
      </c>
      <c r="I34" s="190">
        <v>1740.47586</v>
      </c>
      <c r="J34" s="200">
        <v>264</v>
      </c>
      <c r="K34" s="201">
        <v>200</v>
      </c>
      <c r="L34" s="195">
        <v>540</v>
      </c>
      <c r="M34" s="190">
        <v>40</v>
      </c>
      <c r="N34" s="190"/>
      <c r="O34" s="190">
        <v>200</v>
      </c>
      <c r="P34" s="197">
        <v>4880.44</v>
      </c>
      <c r="Q34" s="208">
        <v>0</v>
      </c>
      <c r="R34" s="197">
        <f t="shared" si="1"/>
        <v>4880.44</v>
      </c>
      <c r="S34" s="209"/>
      <c r="T34" s="210" t="str">
        <f>VLOOKUP(C34,'[5]2025.05'!$B$3:$CN$700,38,0)</f>
        <v>湖南诚展</v>
      </c>
      <c r="U34" s="1">
        <f>VLOOKUP(C34,[7]一线员工!$C$3:$BW$800,60,0)</f>
        <v>4880.44</v>
      </c>
      <c r="V34" s="1">
        <f t="shared" si="2"/>
        <v>0</v>
      </c>
      <c r="W34" s="211">
        <f t="shared" si="3"/>
        <v>4587.93739846154</v>
      </c>
      <c r="X34" s="211">
        <f t="shared" si="4"/>
        <v>292.502601538461</v>
      </c>
      <c r="Y34" s="1">
        <f t="shared" si="5"/>
        <v>177.470545454545</v>
      </c>
      <c r="AA34" s="213" t="str">
        <f>_xlfn.XLOOKUP($C34,汇总!$C:$C,汇总!$C:$C)</f>
        <v>唐锋</v>
      </c>
    </row>
    <row r="35" s="1" customFormat="1" ht="21.7" customHeight="1" spans="1:27">
      <c r="A35" s="187">
        <f t="shared" ref="A35:A44" si="8">ROW()-3</f>
        <v>32</v>
      </c>
      <c r="B35" s="187"/>
      <c r="C35" s="188" t="s">
        <v>238</v>
      </c>
      <c r="D35" s="188">
        <v>45774</v>
      </c>
      <c r="E35" s="187" t="s">
        <v>192</v>
      </c>
      <c r="F35" s="189">
        <v>26</v>
      </c>
      <c r="G35" s="189">
        <v>24.5</v>
      </c>
      <c r="H35" s="191">
        <v>1404.03846153846</v>
      </c>
      <c r="I35" s="190">
        <v>2459.945331</v>
      </c>
      <c r="J35" s="200">
        <v>249</v>
      </c>
      <c r="K35" s="201">
        <v>200</v>
      </c>
      <c r="L35" s="195">
        <v>480</v>
      </c>
      <c r="M35" s="196"/>
      <c r="N35" s="190">
        <v>-10</v>
      </c>
      <c r="O35" s="190">
        <v>0</v>
      </c>
      <c r="P35" s="197">
        <v>5028.98</v>
      </c>
      <c r="Q35" s="208">
        <v>0</v>
      </c>
      <c r="R35" s="197">
        <f t="shared" si="1"/>
        <v>5028.98</v>
      </c>
      <c r="S35" s="209"/>
      <c r="T35" s="210" t="str">
        <f>VLOOKUP(C35,'[5]2025.05'!$B$3:$CN$700,38,0)</f>
        <v>湖南诚展</v>
      </c>
      <c r="U35" s="1">
        <f>VLOOKUP(C35,[7]一线员工!$C$3:$BW$800,60,0)</f>
        <v>5028.98</v>
      </c>
      <c r="V35" s="1">
        <f t="shared" si="2"/>
        <v>0</v>
      </c>
      <c r="W35" s="211">
        <f t="shared" si="3"/>
        <v>4807.48379253846</v>
      </c>
      <c r="X35" s="211">
        <f t="shared" si="4"/>
        <v>221.496207461538</v>
      </c>
      <c r="Y35" s="1">
        <f t="shared" si="5"/>
        <v>205.264489795918</v>
      </c>
      <c r="AA35" s="213" t="str">
        <f>_xlfn.XLOOKUP($C35,汇总!$C:$C,汇总!$C:$C)</f>
        <v>刘红勇</v>
      </c>
    </row>
    <row r="36" s="1" customFormat="1" ht="21.7" customHeight="1" spans="1:27">
      <c r="A36" s="187">
        <f t="shared" si="8"/>
        <v>33</v>
      </c>
      <c r="B36" s="187"/>
      <c r="C36" s="188" t="s">
        <v>240</v>
      </c>
      <c r="D36" s="188">
        <v>45775</v>
      </c>
      <c r="E36" s="187" t="s">
        <v>192</v>
      </c>
      <c r="F36" s="189">
        <v>26</v>
      </c>
      <c r="G36" s="189">
        <v>26.2</v>
      </c>
      <c r="H36" s="191">
        <v>1501.46153846154</v>
      </c>
      <c r="I36" s="190">
        <v>2714.826</v>
      </c>
      <c r="J36" s="200">
        <v>267</v>
      </c>
      <c r="K36" s="201">
        <v>200</v>
      </c>
      <c r="L36" s="195">
        <v>520</v>
      </c>
      <c r="M36" s="196"/>
      <c r="N36" s="190"/>
      <c r="O36" s="190">
        <v>200</v>
      </c>
      <c r="P36" s="197">
        <v>5662.89</v>
      </c>
      <c r="Q36" s="208">
        <v>0</v>
      </c>
      <c r="R36" s="197">
        <f t="shared" si="1"/>
        <v>5662.89</v>
      </c>
      <c r="S36" s="209"/>
      <c r="T36" s="210" t="str">
        <f>VLOOKUP(C36,'[5]2025.05'!$B$3:$CN$700,38,0)</f>
        <v>湘潭思泉</v>
      </c>
      <c r="U36" s="1">
        <f>VLOOKUP(C36,[7]一线员工!$C$3:$BW$800,60,0)</f>
        <v>5662.89</v>
      </c>
      <c r="V36" s="1">
        <f t="shared" si="2"/>
        <v>0</v>
      </c>
      <c r="W36" s="211">
        <f t="shared" si="3"/>
        <v>5429.48753846154</v>
      </c>
      <c r="X36" s="211">
        <f t="shared" si="4"/>
        <v>233.402461538461</v>
      </c>
      <c r="Y36" s="1">
        <f t="shared" si="5"/>
        <v>216.140839694657</v>
      </c>
      <c r="AA36" s="213" t="str">
        <f>_xlfn.XLOOKUP($C36,汇总!$C:$C,汇总!$C:$C)</f>
        <v>谢宗伏</v>
      </c>
    </row>
    <row r="37" s="1" customFormat="1" ht="21.7" customHeight="1" spans="1:27">
      <c r="A37" s="187">
        <f t="shared" si="8"/>
        <v>34</v>
      </c>
      <c r="B37" s="187"/>
      <c r="C37" s="188" t="s">
        <v>241</v>
      </c>
      <c r="D37" s="188">
        <v>45777</v>
      </c>
      <c r="E37" s="187" t="s">
        <v>192</v>
      </c>
      <c r="F37" s="189">
        <v>26</v>
      </c>
      <c r="G37" s="189">
        <v>27</v>
      </c>
      <c r="H37" s="191">
        <v>1547.30769230769</v>
      </c>
      <c r="I37" s="190">
        <v>2819.21</v>
      </c>
      <c r="J37" s="200">
        <v>264</v>
      </c>
      <c r="K37" s="201">
        <v>500</v>
      </c>
      <c r="L37" s="195">
        <v>540</v>
      </c>
      <c r="M37" s="196"/>
      <c r="N37" s="190">
        <v>-10</v>
      </c>
      <c r="O37" s="190">
        <v>300</v>
      </c>
      <c r="P37" s="197">
        <v>6326.52</v>
      </c>
      <c r="Q37" s="208">
        <v>39</v>
      </c>
      <c r="R37" s="197">
        <f t="shared" ref="R37:R68" si="9">P37-Q37</f>
        <v>6287.52</v>
      </c>
      <c r="S37" s="209"/>
      <c r="T37" s="210" t="str">
        <f>VLOOKUP(C37,'[5]2025.05'!$B$3:$CN$700,38,0)</f>
        <v>湖南诚展</v>
      </c>
      <c r="U37" s="1">
        <f>VLOOKUP(C37,[7]一线员工!$C$3:$BW$800,60,0)</f>
        <v>6287.52</v>
      </c>
      <c r="V37" s="1">
        <f t="shared" ref="V37:V77" si="10">U37-R37</f>
        <v>0</v>
      </c>
      <c r="W37" s="211">
        <f t="shared" ref="W37:W77" si="11">SUM(G37:O37)</f>
        <v>5987.51769230769</v>
      </c>
      <c r="X37" s="211">
        <f t="shared" ref="X37:X78" si="12">P37-W37</f>
        <v>339.002307692308</v>
      </c>
      <c r="Y37" s="1">
        <f t="shared" ref="Y37:Y77" si="13">R37/G37</f>
        <v>232.871111111111</v>
      </c>
      <c r="AA37" s="213" t="str">
        <f>_xlfn.XLOOKUP($C37,汇总!$C:$C,汇总!$C:$C)</f>
        <v>刘顺新</v>
      </c>
    </row>
    <row r="38" s="1" customFormat="1" ht="21.7" customHeight="1" spans="1:27">
      <c r="A38" s="187">
        <f t="shared" si="8"/>
        <v>35</v>
      </c>
      <c r="B38" s="187"/>
      <c r="C38" s="188" t="s">
        <v>178</v>
      </c>
      <c r="D38" s="188">
        <v>45758</v>
      </c>
      <c r="E38" s="187" t="s">
        <v>192</v>
      </c>
      <c r="F38" s="189">
        <v>26</v>
      </c>
      <c r="G38" s="189">
        <v>27</v>
      </c>
      <c r="H38" s="191">
        <v>1547.30769230769</v>
      </c>
      <c r="I38" s="190">
        <v>2809.701426</v>
      </c>
      <c r="J38" s="200">
        <v>255</v>
      </c>
      <c r="K38" s="201">
        <v>200</v>
      </c>
      <c r="L38" s="195">
        <v>540</v>
      </c>
      <c r="M38" s="196"/>
      <c r="N38" s="190"/>
      <c r="O38" s="190">
        <v>300</v>
      </c>
      <c r="P38" s="197">
        <v>5968.01</v>
      </c>
      <c r="Q38" s="208">
        <v>39</v>
      </c>
      <c r="R38" s="197">
        <f t="shared" si="9"/>
        <v>5929.01</v>
      </c>
      <c r="S38" s="209"/>
      <c r="T38" s="210" t="str">
        <f>VLOOKUP(C38,'[5]2025.05'!$B$3:$CN$700,38,0)</f>
        <v>德顺</v>
      </c>
      <c r="U38" s="1">
        <f>VLOOKUP(C38,[7]一线员工!$C$3:$BW$800,60,0)</f>
        <v>5929.01</v>
      </c>
      <c r="V38" s="1">
        <f t="shared" si="10"/>
        <v>0</v>
      </c>
      <c r="W38" s="211">
        <f t="shared" si="11"/>
        <v>5679.00911830769</v>
      </c>
      <c r="X38" s="211">
        <f t="shared" si="12"/>
        <v>289.000881692307</v>
      </c>
      <c r="Y38" s="1">
        <f t="shared" si="13"/>
        <v>219.592962962963</v>
      </c>
      <c r="AA38" s="213" t="str">
        <f>_xlfn.XLOOKUP($C38,汇总!$C:$C,汇总!$C:$C)</f>
        <v>何杰</v>
      </c>
    </row>
    <row r="39" s="1" customFormat="1" ht="21.7" customHeight="1" spans="1:27">
      <c r="A39" s="187">
        <f t="shared" si="8"/>
        <v>36</v>
      </c>
      <c r="B39" s="187"/>
      <c r="C39" s="188" t="s">
        <v>165</v>
      </c>
      <c r="D39" s="188">
        <v>45743</v>
      </c>
      <c r="E39" s="187" t="s">
        <v>192</v>
      </c>
      <c r="F39" s="189">
        <v>26</v>
      </c>
      <c r="G39" s="189">
        <v>29</v>
      </c>
      <c r="H39" s="191">
        <v>1661.92307692308</v>
      </c>
      <c r="I39" s="190">
        <v>3006.295902</v>
      </c>
      <c r="J39" s="200">
        <v>267</v>
      </c>
      <c r="K39" s="201">
        <v>300</v>
      </c>
      <c r="L39" s="195">
        <v>580</v>
      </c>
      <c r="M39" s="196"/>
      <c r="N39" s="190"/>
      <c r="O39" s="190">
        <v>300</v>
      </c>
      <c r="P39" s="197">
        <v>6497.22</v>
      </c>
      <c r="Q39" s="208">
        <v>32.75</v>
      </c>
      <c r="R39" s="197">
        <f t="shared" si="9"/>
        <v>6464.47</v>
      </c>
      <c r="S39" s="209"/>
      <c r="T39" s="210" t="str">
        <f>VLOOKUP(C39,'[5]2025.05'!$B$3:$CN$700,38,0)</f>
        <v>德顺</v>
      </c>
      <c r="U39" s="1">
        <f>VLOOKUP(C39,[7]一线员工!$C$3:$BW$800,60,0)</f>
        <v>6464.47</v>
      </c>
      <c r="V39" s="1">
        <f t="shared" si="10"/>
        <v>0</v>
      </c>
      <c r="W39" s="211">
        <f t="shared" si="11"/>
        <v>6144.21897892308</v>
      </c>
      <c r="X39" s="211">
        <f t="shared" si="12"/>
        <v>353.001021076923</v>
      </c>
      <c r="Y39" s="1">
        <f t="shared" si="13"/>
        <v>222.91275862069</v>
      </c>
      <c r="AA39" s="213" t="str">
        <f>_xlfn.XLOOKUP($C39,汇总!$C:$C,汇总!$C:$C)</f>
        <v>彭洪准</v>
      </c>
    </row>
    <row r="40" s="1" customFormat="1" ht="21.7" customHeight="1" spans="1:27">
      <c r="A40" s="187">
        <f t="shared" si="8"/>
        <v>37</v>
      </c>
      <c r="B40" s="187"/>
      <c r="C40" s="188" t="s">
        <v>179</v>
      </c>
      <c r="D40" s="188">
        <v>45759</v>
      </c>
      <c r="E40" s="187" t="s">
        <v>192</v>
      </c>
      <c r="F40" s="189">
        <v>26</v>
      </c>
      <c r="G40" s="189">
        <v>24</v>
      </c>
      <c r="H40" s="191">
        <v>1375.38461538462</v>
      </c>
      <c r="I40" s="190">
        <v>2501.52</v>
      </c>
      <c r="J40" s="200">
        <v>258</v>
      </c>
      <c r="K40" s="204">
        <v>738.461538461538</v>
      </c>
      <c r="L40" s="195">
        <v>480</v>
      </c>
      <c r="M40" s="196"/>
      <c r="N40" s="190"/>
      <c r="O40" s="190">
        <v>200</v>
      </c>
      <c r="P40" s="197">
        <v>5795.37</v>
      </c>
      <c r="Q40" s="208">
        <v>0</v>
      </c>
      <c r="R40" s="197">
        <f t="shared" si="9"/>
        <v>5795.37</v>
      </c>
      <c r="S40" s="209"/>
      <c r="T40" s="210" t="str">
        <f>VLOOKUP(C40,'[5]2025.05'!$B$3:$CN$700,38,0)</f>
        <v>德顺</v>
      </c>
      <c r="U40" s="1">
        <f>VLOOKUP(C40,[7]一线员工!$C$3:$BW$800,60,0)</f>
        <v>5795.37</v>
      </c>
      <c r="V40" s="1">
        <f t="shared" si="10"/>
        <v>0</v>
      </c>
      <c r="W40" s="211">
        <f t="shared" si="11"/>
        <v>5577.36615384615</v>
      </c>
      <c r="X40" s="211">
        <f t="shared" si="12"/>
        <v>218.003846153847</v>
      </c>
      <c r="Y40" s="1">
        <f t="shared" si="13"/>
        <v>241.47375</v>
      </c>
      <c r="AA40" s="213" t="str">
        <f>_xlfn.XLOOKUP($C40,汇总!$C:$C,汇总!$C:$C)</f>
        <v>张超锋</v>
      </c>
    </row>
    <row r="41" s="1" customFormat="1" ht="21.7" customHeight="1" spans="1:27">
      <c r="A41" s="187">
        <f t="shared" si="8"/>
        <v>38</v>
      </c>
      <c r="B41" s="187"/>
      <c r="C41" s="188" t="s">
        <v>153</v>
      </c>
      <c r="D41" s="188">
        <v>45734</v>
      </c>
      <c r="E41" s="187" t="s">
        <v>192</v>
      </c>
      <c r="F41" s="189">
        <v>26</v>
      </c>
      <c r="G41" s="189">
        <v>24</v>
      </c>
      <c r="H41" s="191">
        <v>1375.38461538462</v>
      </c>
      <c r="I41" s="190">
        <v>2481.52</v>
      </c>
      <c r="J41" s="200">
        <v>276</v>
      </c>
      <c r="K41" s="201">
        <v>200</v>
      </c>
      <c r="L41" s="195">
        <v>480</v>
      </c>
      <c r="M41" s="196"/>
      <c r="N41" s="190"/>
      <c r="O41" s="190">
        <v>0</v>
      </c>
      <c r="P41" s="197">
        <v>5154.9</v>
      </c>
      <c r="Q41" s="208">
        <v>24.75</v>
      </c>
      <c r="R41" s="197">
        <f t="shared" si="9"/>
        <v>5130.15</v>
      </c>
      <c r="S41" s="209"/>
      <c r="T41" s="210" t="str">
        <f>VLOOKUP(C41,'[5]2025.05'!$B$3:$CN$700,38,0)</f>
        <v>德顺</v>
      </c>
      <c r="U41" s="1">
        <f>VLOOKUP(C41,[7]一线员工!$C$3:$BW$800,60,0)</f>
        <v>5130.15</v>
      </c>
      <c r="V41" s="1">
        <f t="shared" si="10"/>
        <v>0</v>
      </c>
      <c r="W41" s="211">
        <f t="shared" si="11"/>
        <v>4836.90461538462</v>
      </c>
      <c r="X41" s="211">
        <f t="shared" si="12"/>
        <v>317.995384615384</v>
      </c>
      <c r="Y41" s="1">
        <f t="shared" si="13"/>
        <v>213.75625</v>
      </c>
      <c r="AA41" s="213" t="str">
        <f>_xlfn.XLOOKUP($C41,汇总!$C:$C,汇总!$C:$C)</f>
        <v>袁建平</v>
      </c>
    </row>
    <row r="42" s="1" customFormat="1" ht="21.7" customHeight="1" spans="1:27">
      <c r="A42" s="187">
        <f t="shared" si="8"/>
        <v>39</v>
      </c>
      <c r="B42" s="187"/>
      <c r="C42" s="188" t="s">
        <v>177</v>
      </c>
      <c r="D42" s="188">
        <v>45758</v>
      </c>
      <c r="E42" s="187" t="s">
        <v>192</v>
      </c>
      <c r="F42" s="189">
        <v>26</v>
      </c>
      <c r="G42" s="189">
        <v>26</v>
      </c>
      <c r="H42" s="191">
        <v>1490</v>
      </c>
      <c r="I42" s="190">
        <v>2699.98</v>
      </c>
      <c r="J42" s="200">
        <v>276</v>
      </c>
      <c r="K42" s="201">
        <v>200</v>
      </c>
      <c r="L42" s="195">
        <v>520</v>
      </c>
      <c r="M42" s="196"/>
      <c r="N42" s="190"/>
      <c r="O42" s="190">
        <v>300</v>
      </c>
      <c r="P42" s="197">
        <v>5793.98</v>
      </c>
      <c r="Q42" s="208">
        <v>0</v>
      </c>
      <c r="R42" s="197">
        <f t="shared" si="9"/>
        <v>5793.98</v>
      </c>
      <c r="S42" s="209"/>
      <c r="T42" s="210" t="str">
        <f>VLOOKUP(C42,'[5]2025.05'!$B$3:$CN$700,38,0)</f>
        <v>德顺</v>
      </c>
      <c r="U42" s="1">
        <f>VLOOKUP(C42,[7]一线员工!$C$3:$BW$800,60,0)</f>
        <v>5793.98</v>
      </c>
      <c r="V42" s="1">
        <f t="shared" si="10"/>
        <v>0</v>
      </c>
      <c r="W42" s="211">
        <f t="shared" si="11"/>
        <v>5511.98</v>
      </c>
      <c r="X42" s="211">
        <f t="shared" si="12"/>
        <v>282</v>
      </c>
      <c r="Y42" s="1">
        <f t="shared" si="13"/>
        <v>222.845384615385</v>
      </c>
      <c r="AA42" s="213" t="str">
        <f>_xlfn.XLOOKUP($C42,汇总!$C:$C,汇总!$C:$C)</f>
        <v>刘军玲</v>
      </c>
    </row>
    <row r="43" s="1" customFormat="1" ht="21.7" customHeight="1" spans="1:27">
      <c r="A43" s="187">
        <f t="shared" si="8"/>
        <v>40</v>
      </c>
      <c r="B43" s="187"/>
      <c r="C43" s="188" t="s">
        <v>551</v>
      </c>
      <c r="D43" s="188">
        <v>45739</v>
      </c>
      <c r="E43" s="187" t="s">
        <v>192</v>
      </c>
      <c r="F43" s="189">
        <v>26</v>
      </c>
      <c r="G43" s="189">
        <v>26</v>
      </c>
      <c r="H43" s="191">
        <v>1490</v>
      </c>
      <c r="I43" s="190">
        <v>2729.98</v>
      </c>
      <c r="J43" s="200">
        <v>270</v>
      </c>
      <c r="K43" s="201">
        <v>300</v>
      </c>
      <c r="L43" s="195">
        <v>520</v>
      </c>
      <c r="M43" s="196"/>
      <c r="N43" s="190"/>
      <c r="O43" s="190">
        <v>300</v>
      </c>
      <c r="P43" s="197">
        <v>5967.98</v>
      </c>
      <c r="Q43" s="208">
        <v>0</v>
      </c>
      <c r="R43" s="197">
        <f t="shared" si="9"/>
        <v>5967.98</v>
      </c>
      <c r="S43" s="209"/>
      <c r="T43" s="210" t="str">
        <f>VLOOKUP(C43,'[5]2025.05'!$B$3:$CN$700,38,0)</f>
        <v>德顺</v>
      </c>
      <c r="U43" s="1">
        <f>VLOOKUP(C43,[7]一线员工!$C$3:$BW$800,60,0)</f>
        <v>5967.98</v>
      </c>
      <c r="V43" s="1">
        <f t="shared" si="10"/>
        <v>0</v>
      </c>
      <c r="W43" s="211">
        <f t="shared" si="11"/>
        <v>5635.98</v>
      </c>
      <c r="X43" s="211">
        <f t="shared" si="12"/>
        <v>332</v>
      </c>
      <c r="Y43" s="1">
        <f t="shared" si="13"/>
        <v>229.537692307692</v>
      </c>
      <c r="AA43" s="213" t="e">
        <f>_xlfn.XLOOKUP($C43,汇总!$C:$C,汇总!$C:$C)</f>
        <v>#N/A</v>
      </c>
    </row>
    <row r="44" s="1" customFormat="1" ht="21.7" customHeight="1" spans="1:27">
      <c r="A44" s="187">
        <f t="shared" si="8"/>
        <v>41</v>
      </c>
      <c r="B44" s="187"/>
      <c r="C44" s="188" t="s">
        <v>158</v>
      </c>
      <c r="D44" s="188">
        <v>45739</v>
      </c>
      <c r="E44" s="187" t="s">
        <v>192</v>
      </c>
      <c r="F44" s="189">
        <v>26</v>
      </c>
      <c r="G44" s="189">
        <v>26.4</v>
      </c>
      <c r="H44" s="191">
        <v>1512.92307692308</v>
      </c>
      <c r="I44" s="190">
        <v>2532.927777</v>
      </c>
      <c r="J44" s="200">
        <v>279</v>
      </c>
      <c r="K44" s="201">
        <v>200</v>
      </c>
      <c r="L44" s="195">
        <v>528</v>
      </c>
      <c r="M44" s="196"/>
      <c r="N44" s="190">
        <v>-10</v>
      </c>
      <c r="O44" s="190">
        <v>300</v>
      </c>
      <c r="P44" s="197">
        <v>5654.05</v>
      </c>
      <c r="Q44" s="208">
        <v>11</v>
      </c>
      <c r="R44" s="197">
        <f t="shared" si="9"/>
        <v>5643.05</v>
      </c>
      <c r="S44" s="209"/>
      <c r="T44" s="210" t="str">
        <f>VLOOKUP(C44,'[5]2025.05'!$B$3:$CN$700,38,0)</f>
        <v>德顺</v>
      </c>
      <c r="U44" s="1">
        <f>VLOOKUP(C44,[7]一线员工!$C$3:$BW$800,60,0)</f>
        <v>5643.05</v>
      </c>
      <c r="V44" s="1">
        <f t="shared" si="10"/>
        <v>0</v>
      </c>
      <c r="W44" s="211">
        <f t="shared" si="11"/>
        <v>5369.25085392308</v>
      </c>
      <c r="X44" s="211">
        <f t="shared" si="12"/>
        <v>284.799146076924</v>
      </c>
      <c r="Y44" s="1">
        <f t="shared" si="13"/>
        <v>213.751893939394</v>
      </c>
      <c r="AA44" s="213" t="str">
        <f>_xlfn.XLOOKUP($C44,汇总!$C:$C,汇总!$C:$C)</f>
        <v>袁珊珊</v>
      </c>
    </row>
    <row r="45" s="1" customFormat="1" ht="21.7" customHeight="1" spans="1:27">
      <c r="A45" s="187">
        <f t="shared" ref="A45:A54" si="14">ROW()-3</f>
        <v>42</v>
      </c>
      <c r="B45" s="187"/>
      <c r="C45" s="188" t="s">
        <v>552</v>
      </c>
      <c r="D45" s="188">
        <v>45785</v>
      </c>
      <c r="E45" s="187" t="s">
        <v>192</v>
      </c>
      <c r="F45" s="189">
        <v>26</v>
      </c>
      <c r="G45" s="189">
        <v>23</v>
      </c>
      <c r="H45" s="191">
        <v>1318.07692307692</v>
      </c>
      <c r="I45" s="190">
        <v>1783.917583</v>
      </c>
      <c r="J45" s="200">
        <v>264</v>
      </c>
      <c r="K45" s="201">
        <v>176.923076923077</v>
      </c>
      <c r="L45" s="195">
        <v>460</v>
      </c>
      <c r="M45" s="196"/>
      <c r="N45" s="190"/>
      <c r="O45" s="190">
        <v>0</v>
      </c>
      <c r="P45" s="197">
        <v>4186.92</v>
      </c>
      <c r="Q45" s="208">
        <v>30</v>
      </c>
      <c r="R45" s="197">
        <f t="shared" si="9"/>
        <v>4156.92</v>
      </c>
      <c r="S45" s="209"/>
      <c r="T45" s="210" t="str">
        <f>VLOOKUP(C45,'[5]2025.05'!$B$3:$CN$700,38,0)</f>
        <v>湘潭思泉</v>
      </c>
      <c r="U45" s="1">
        <f>VLOOKUP(C45,[7]一线员工!$C$3:$BW$800,60,0)</f>
        <v>4156.92</v>
      </c>
      <c r="V45" s="1">
        <f t="shared" si="10"/>
        <v>0</v>
      </c>
      <c r="W45" s="211">
        <f t="shared" si="11"/>
        <v>4025.917583</v>
      </c>
      <c r="X45" s="211">
        <f t="shared" si="12"/>
        <v>161.002417</v>
      </c>
      <c r="Y45" s="1">
        <f t="shared" si="13"/>
        <v>180.735652173913</v>
      </c>
      <c r="AA45" s="213" t="e">
        <f>_xlfn.XLOOKUP($C45,汇总!$C:$C,汇总!$C:$C)</f>
        <v>#N/A</v>
      </c>
    </row>
    <row r="46" s="1" customFormat="1" ht="21.7" customHeight="1" spans="1:27">
      <c r="A46" s="187">
        <f t="shared" si="14"/>
        <v>43</v>
      </c>
      <c r="B46" s="187"/>
      <c r="C46" s="188" t="s">
        <v>553</v>
      </c>
      <c r="D46" s="188">
        <v>45790</v>
      </c>
      <c r="E46" s="187" t="s">
        <v>192</v>
      </c>
      <c r="F46" s="189">
        <v>26</v>
      </c>
      <c r="G46" s="189">
        <v>18</v>
      </c>
      <c r="H46" s="191">
        <v>1031.53846153846</v>
      </c>
      <c r="I46" s="190">
        <v>1954.744284</v>
      </c>
      <c r="J46" s="200">
        <v>273</v>
      </c>
      <c r="K46" s="204">
        <v>484.615384615385</v>
      </c>
      <c r="L46" s="195">
        <v>360</v>
      </c>
      <c r="M46" s="196"/>
      <c r="N46" s="190">
        <v>-10</v>
      </c>
      <c r="O46" s="190">
        <v>0</v>
      </c>
      <c r="P46" s="197">
        <v>4237.9</v>
      </c>
      <c r="Q46" s="208">
        <v>0</v>
      </c>
      <c r="R46" s="197">
        <f t="shared" si="9"/>
        <v>4237.9</v>
      </c>
      <c r="S46" s="209"/>
      <c r="T46" s="210" t="str">
        <f>VLOOKUP(C46,'[5]2025.05'!$B$3:$CN$700,38,0)</f>
        <v>湖南诚展</v>
      </c>
      <c r="U46" s="1">
        <f>VLOOKUP(C46,[7]一线员工!$C$3:$BW$800,60,0)</f>
        <v>4237.9</v>
      </c>
      <c r="V46" s="1">
        <f t="shared" si="10"/>
        <v>0</v>
      </c>
      <c r="W46" s="211">
        <f t="shared" si="11"/>
        <v>4111.89813015385</v>
      </c>
      <c r="X46" s="211">
        <f t="shared" si="12"/>
        <v>126.001869846154</v>
      </c>
      <c r="Y46" s="1">
        <f t="shared" si="13"/>
        <v>235.438888888889</v>
      </c>
      <c r="AA46" s="213" t="e">
        <f>_xlfn.XLOOKUP($C46,汇总!$C:$C,汇总!$C:$C)</f>
        <v>#N/A</v>
      </c>
    </row>
    <row r="47" s="1" customFormat="1" ht="21.7" customHeight="1" spans="1:27">
      <c r="A47" s="187">
        <f t="shared" si="14"/>
        <v>44</v>
      </c>
      <c r="B47" s="187"/>
      <c r="C47" s="188" t="s">
        <v>554</v>
      </c>
      <c r="D47" s="188">
        <v>45800</v>
      </c>
      <c r="E47" s="187" t="s">
        <v>192</v>
      </c>
      <c r="F47" s="189">
        <v>26</v>
      </c>
      <c r="G47" s="189">
        <v>8</v>
      </c>
      <c r="H47" s="191">
        <v>458.461538461539</v>
      </c>
      <c r="I47" s="190">
        <v>593.84</v>
      </c>
      <c r="J47" s="200">
        <v>261</v>
      </c>
      <c r="K47" s="204">
        <v>215.384615384615</v>
      </c>
      <c r="L47" s="195">
        <v>160</v>
      </c>
      <c r="M47" s="196"/>
      <c r="N47" s="190"/>
      <c r="O47" s="190">
        <v>0</v>
      </c>
      <c r="P47" s="197">
        <v>1752.69</v>
      </c>
      <c r="Q47" s="208">
        <v>0</v>
      </c>
      <c r="R47" s="197">
        <f t="shared" si="9"/>
        <v>1752.69</v>
      </c>
      <c r="S47" s="209"/>
      <c r="T47" s="210" t="str">
        <f>VLOOKUP(C47,'[5]2025.05'!$B$3:$CN$700,38,0)</f>
        <v>德顺</v>
      </c>
      <c r="U47" s="1">
        <f>VLOOKUP(C47,[7]一线员工!$C$3:$BW$800,60,0)</f>
        <v>1752.69</v>
      </c>
      <c r="V47" s="1">
        <f t="shared" si="10"/>
        <v>0</v>
      </c>
      <c r="W47" s="211">
        <f t="shared" si="11"/>
        <v>1696.68615384615</v>
      </c>
      <c r="X47" s="211">
        <f t="shared" si="12"/>
        <v>56.0038461538461</v>
      </c>
      <c r="Y47" s="1">
        <f t="shared" si="13"/>
        <v>219.08625</v>
      </c>
      <c r="AA47" s="213" t="e">
        <f>_xlfn.XLOOKUP($C47,汇总!$C:$C,汇总!$C:$C)</f>
        <v>#N/A</v>
      </c>
    </row>
    <row r="48" s="1" customFormat="1" ht="21.7" customHeight="1" spans="1:27">
      <c r="A48" s="187">
        <f t="shared" si="14"/>
        <v>45</v>
      </c>
      <c r="B48" s="187"/>
      <c r="C48" s="188" t="s">
        <v>555</v>
      </c>
      <c r="D48" s="188">
        <v>45801</v>
      </c>
      <c r="E48" s="187" t="s">
        <v>192</v>
      </c>
      <c r="F48" s="189">
        <v>26</v>
      </c>
      <c r="G48" s="189">
        <v>7</v>
      </c>
      <c r="H48" s="191">
        <v>401.153846153846</v>
      </c>
      <c r="I48" s="190">
        <v>654.61</v>
      </c>
      <c r="J48" s="200">
        <v>273</v>
      </c>
      <c r="K48" s="201">
        <v>53.8461538461538</v>
      </c>
      <c r="L48" s="195">
        <v>140</v>
      </c>
      <c r="M48" s="196"/>
      <c r="N48" s="190"/>
      <c r="O48" s="190">
        <v>0</v>
      </c>
      <c r="P48" s="197">
        <v>1578.61</v>
      </c>
      <c r="Q48" s="208">
        <v>0</v>
      </c>
      <c r="R48" s="197">
        <f t="shared" si="9"/>
        <v>1578.61</v>
      </c>
      <c r="S48" s="209"/>
      <c r="T48" s="210" t="str">
        <f>VLOOKUP(C48,'[5]2025.05'!$B$3:$CN$700,38,0)</f>
        <v>湘潭思泉</v>
      </c>
      <c r="U48" s="1">
        <f>VLOOKUP(C48,[7]一线员工!$C$3:$BW$800,60,0)</f>
        <v>1578.61</v>
      </c>
      <c r="V48" s="1">
        <f t="shared" si="10"/>
        <v>0</v>
      </c>
      <c r="W48" s="211">
        <f t="shared" si="11"/>
        <v>1529.61</v>
      </c>
      <c r="X48" s="211">
        <f t="shared" si="12"/>
        <v>49</v>
      </c>
      <c r="Y48" s="1">
        <f t="shared" si="13"/>
        <v>225.515714285714</v>
      </c>
      <c r="AA48" s="213" t="e">
        <f>_xlfn.XLOOKUP($C48,汇总!$C:$C,汇总!$C:$C)</f>
        <v>#N/A</v>
      </c>
    </row>
    <row r="49" s="1" customFormat="1" ht="21.7" customHeight="1" spans="1:27">
      <c r="A49" s="187">
        <f t="shared" si="14"/>
        <v>46</v>
      </c>
      <c r="B49" s="187"/>
      <c r="C49" s="188" t="s">
        <v>556</v>
      </c>
      <c r="D49" s="188">
        <v>45801</v>
      </c>
      <c r="E49" s="187" t="s">
        <v>192</v>
      </c>
      <c r="F49" s="189">
        <v>26</v>
      </c>
      <c r="G49" s="189">
        <v>7</v>
      </c>
      <c r="H49" s="191">
        <v>401.153846153846</v>
      </c>
      <c r="I49" s="190">
        <v>594.61</v>
      </c>
      <c r="J49" s="200">
        <v>252</v>
      </c>
      <c r="K49" s="201">
        <v>53.8461538461538</v>
      </c>
      <c r="L49" s="195">
        <v>140</v>
      </c>
      <c r="M49" s="196"/>
      <c r="N49" s="190"/>
      <c r="O49" s="190">
        <v>0</v>
      </c>
      <c r="P49" s="197">
        <v>1497.61</v>
      </c>
      <c r="Q49" s="208">
        <v>0</v>
      </c>
      <c r="R49" s="197">
        <f t="shared" si="9"/>
        <v>1497.61</v>
      </c>
      <c r="S49" s="209"/>
      <c r="T49" s="210" t="str">
        <f>VLOOKUP(C49,'[5]2025.05'!$B$3:$CN$700,38,0)</f>
        <v>湘潭思泉</v>
      </c>
      <c r="U49" s="1">
        <f>VLOOKUP(C49,[7]一线员工!$C$3:$BW$800,60,0)</f>
        <v>1497.61</v>
      </c>
      <c r="V49" s="1">
        <f t="shared" si="10"/>
        <v>0</v>
      </c>
      <c r="W49" s="211">
        <f t="shared" si="11"/>
        <v>1448.61</v>
      </c>
      <c r="X49" s="211">
        <f t="shared" si="12"/>
        <v>49</v>
      </c>
      <c r="Y49" s="1">
        <f t="shared" si="13"/>
        <v>213.944285714286</v>
      </c>
      <c r="AA49" s="213" t="e">
        <f>_xlfn.XLOOKUP($C49,汇总!$C:$C,汇总!$C:$C)</f>
        <v>#N/A</v>
      </c>
    </row>
    <row r="50" s="1" customFormat="1" ht="21.7" customHeight="1" spans="1:27">
      <c r="A50" s="187">
        <f t="shared" si="14"/>
        <v>47</v>
      </c>
      <c r="B50" s="187"/>
      <c r="C50" s="188" t="s">
        <v>557</v>
      </c>
      <c r="D50" s="188">
        <v>45789</v>
      </c>
      <c r="E50" s="187" t="s">
        <v>192</v>
      </c>
      <c r="F50" s="189">
        <v>26</v>
      </c>
      <c r="G50" s="189">
        <v>18</v>
      </c>
      <c r="H50" s="191">
        <v>1031.53846153846</v>
      </c>
      <c r="I50" s="190">
        <v>1966.14</v>
      </c>
      <c r="J50" s="200">
        <v>258</v>
      </c>
      <c r="K50" s="204">
        <v>138.461538461538</v>
      </c>
      <c r="L50" s="195">
        <v>360</v>
      </c>
      <c r="M50" s="196"/>
      <c r="N50" s="190"/>
      <c r="O50" s="190">
        <v>0</v>
      </c>
      <c r="P50" s="197">
        <v>3898.14</v>
      </c>
      <c r="Q50" s="208">
        <v>43</v>
      </c>
      <c r="R50" s="197">
        <f t="shared" si="9"/>
        <v>3855.14</v>
      </c>
      <c r="S50" s="209"/>
      <c r="T50" s="210" t="str">
        <f>VLOOKUP(C50,'[5]2025.05'!$B$3:$CN$700,38,0)</f>
        <v>湖南诚展</v>
      </c>
      <c r="U50" s="1">
        <f>VLOOKUP(C50,[7]一线员工!$C$3:$BW$800,60,0)</f>
        <v>3855.14</v>
      </c>
      <c r="V50" s="1">
        <f t="shared" si="10"/>
        <v>0</v>
      </c>
      <c r="W50" s="211">
        <f t="shared" si="11"/>
        <v>3772.14</v>
      </c>
      <c r="X50" s="211">
        <f t="shared" si="12"/>
        <v>126</v>
      </c>
      <c r="Y50" s="1">
        <f t="shared" si="13"/>
        <v>214.174444444444</v>
      </c>
      <c r="AA50" s="213" t="e">
        <f>_xlfn.XLOOKUP($C50,汇总!$C:$C,汇总!$C:$C)</f>
        <v>#N/A</v>
      </c>
    </row>
    <row r="51" s="1" customFormat="1" ht="21.7" customHeight="1" spans="1:27">
      <c r="A51" s="187">
        <f t="shared" si="14"/>
        <v>48</v>
      </c>
      <c r="B51" s="187"/>
      <c r="C51" s="188" t="s">
        <v>558</v>
      </c>
      <c r="D51" s="188">
        <v>45791</v>
      </c>
      <c r="E51" s="187" t="s">
        <v>192</v>
      </c>
      <c r="F51" s="189">
        <v>26</v>
      </c>
      <c r="G51" s="189">
        <v>17</v>
      </c>
      <c r="H51" s="191">
        <v>974.230769230769</v>
      </c>
      <c r="I51" s="190">
        <v>1515.3230394</v>
      </c>
      <c r="J51" s="200">
        <v>270</v>
      </c>
      <c r="K51" s="201">
        <v>123.076923076923</v>
      </c>
      <c r="L51" s="195">
        <v>340</v>
      </c>
      <c r="M51" s="196"/>
      <c r="N51" s="190"/>
      <c r="O51" s="190">
        <v>0</v>
      </c>
      <c r="P51" s="197">
        <v>3358.63</v>
      </c>
      <c r="Q51" s="208">
        <v>0</v>
      </c>
      <c r="R51" s="197">
        <f t="shared" si="9"/>
        <v>3358.63</v>
      </c>
      <c r="S51" s="209"/>
      <c r="T51" s="210" t="str">
        <f>VLOOKUP(C51,'[5]2025.05'!$B$3:$CN$700,38,0)</f>
        <v>湘潭思泉</v>
      </c>
      <c r="U51" s="1">
        <f>VLOOKUP(C51,[7]一线员工!$C$3:$BW$800,60,0)</f>
        <v>3358.63</v>
      </c>
      <c r="V51" s="1">
        <f t="shared" si="10"/>
        <v>0</v>
      </c>
      <c r="W51" s="211">
        <f t="shared" si="11"/>
        <v>3239.63073170769</v>
      </c>
      <c r="X51" s="211">
        <f t="shared" si="12"/>
        <v>118.999268292308</v>
      </c>
      <c r="Y51" s="1">
        <f t="shared" si="13"/>
        <v>197.566470588235</v>
      </c>
      <c r="AA51" s="213" t="e">
        <f>_xlfn.XLOOKUP($C51,汇总!$C:$C,汇总!$C:$C)</f>
        <v>#N/A</v>
      </c>
    </row>
    <row r="52" s="1" customFormat="1" ht="21.7" customHeight="1" spans="1:27">
      <c r="A52" s="187">
        <f t="shared" si="14"/>
        <v>49</v>
      </c>
      <c r="B52" s="187"/>
      <c r="C52" s="188" t="s">
        <v>559</v>
      </c>
      <c r="D52" s="188">
        <v>45805</v>
      </c>
      <c r="E52" s="187" t="s">
        <v>192</v>
      </c>
      <c r="F52" s="189">
        <v>26</v>
      </c>
      <c r="G52" s="189">
        <v>3</v>
      </c>
      <c r="H52" s="191">
        <v>171.923076923077</v>
      </c>
      <c r="I52" s="190">
        <v>339.921</v>
      </c>
      <c r="J52" s="200">
        <v>0</v>
      </c>
      <c r="K52" s="201">
        <v>23.0769230769231</v>
      </c>
      <c r="L52" s="195">
        <v>60</v>
      </c>
      <c r="M52" s="196"/>
      <c r="N52" s="190"/>
      <c r="O52" s="190">
        <v>0</v>
      </c>
      <c r="P52" s="197">
        <v>618.92</v>
      </c>
      <c r="Q52" s="208">
        <v>0</v>
      </c>
      <c r="R52" s="197">
        <f t="shared" si="9"/>
        <v>618.92</v>
      </c>
      <c r="S52" s="209"/>
      <c r="T52" s="210" t="str">
        <f>VLOOKUP(C52,'[5]2025.05'!$B$3:$CN$700,38,0)</f>
        <v>湘潭思泉</v>
      </c>
      <c r="U52" s="1">
        <f>VLOOKUP(C52,[7]一线员工!$C$3:$BW$800,60,0)</f>
        <v>618.92</v>
      </c>
      <c r="V52" s="1">
        <f t="shared" si="10"/>
        <v>0</v>
      </c>
      <c r="W52" s="211">
        <f t="shared" si="11"/>
        <v>597.921</v>
      </c>
      <c r="X52" s="211">
        <f t="shared" si="12"/>
        <v>20.9989999999999</v>
      </c>
      <c r="Y52" s="1">
        <f t="shared" si="13"/>
        <v>206.306666666667</v>
      </c>
      <c r="AA52" s="213" t="e">
        <f>_xlfn.XLOOKUP($C52,汇总!$C:$C,汇总!$C:$C)</f>
        <v>#N/A</v>
      </c>
    </row>
    <row r="53" s="1" customFormat="1" ht="21.7" customHeight="1" spans="1:27">
      <c r="A53" s="187">
        <f t="shared" si="14"/>
        <v>50</v>
      </c>
      <c r="B53" s="187"/>
      <c r="C53" s="188" t="s">
        <v>560</v>
      </c>
      <c r="D53" s="188">
        <v>45806</v>
      </c>
      <c r="E53" s="187" t="s">
        <v>192</v>
      </c>
      <c r="F53" s="189">
        <v>26</v>
      </c>
      <c r="G53" s="189">
        <v>2</v>
      </c>
      <c r="H53" s="191">
        <v>114.615384615385</v>
      </c>
      <c r="I53" s="190">
        <v>223.614</v>
      </c>
      <c r="J53" s="200">
        <v>0</v>
      </c>
      <c r="K53" s="201">
        <v>15.3846153846154</v>
      </c>
      <c r="L53" s="195">
        <v>40</v>
      </c>
      <c r="M53" s="196"/>
      <c r="N53" s="190"/>
      <c r="O53" s="190">
        <v>0</v>
      </c>
      <c r="P53" s="197">
        <v>409.61</v>
      </c>
      <c r="Q53" s="208">
        <v>0</v>
      </c>
      <c r="R53" s="197">
        <f t="shared" si="9"/>
        <v>409.61</v>
      </c>
      <c r="S53" s="209"/>
      <c r="T53" s="212" t="s">
        <v>37</v>
      </c>
      <c r="U53" s="1">
        <f>VLOOKUP(C53,[7]一线员工!$C$3:$BW$800,60,0)</f>
        <v>409.61</v>
      </c>
      <c r="V53" s="1">
        <f t="shared" si="10"/>
        <v>0</v>
      </c>
      <c r="W53" s="211">
        <f t="shared" si="11"/>
        <v>395.614</v>
      </c>
      <c r="X53" s="211">
        <f t="shared" si="12"/>
        <v>13.9959999999999</v>
      </c>
      <c r="Y53" s="1">
        <f t="shared" si="13"/>
        <v>204.805</v>
      </c>
      <c r="AA53" s="213" t="e">
        <f>_xlfn.XLOOKUP($C53,汇总!$C:$C,汇总!$C:$C)</f>
        <v>#N/A</v>
      </c>
    </row>
    <row r="54" s="1" customFormat="1" ht="21.7" customHeight="1" spans="1:27">
      <c r="A54" s="187">
        <f t="shared" si="14"/>
        <v>51</v>
      </c>
      <c r="B54" s="187"/>
      <c r="C54" s="188" t="s">
        <v>561</v>
      </c>
      <c r="D54" s="188">
        <v>45806</v>
      </c>
      <c r="E54" s="187" t="s">
        <v>192</v>
      </c>
      <c r="F54" s="189">
        <v>26</v>
      </c>
      <c r="G54" s="189">
        <v>2</v>
      </c>
      <c r="H54" s="191">
        <v>114.615384615385</v>
      </c>
      <c r="I54" s="190">
        <v>223.614</v>
      </c>
      <c r="J54" s="200">
        <v>0</v>
      </c>
      <c r="K54" s="201">
        <v>23.0769230769231</v>
      </c>
      <c r="L54" s="195">
        <v>40</v>
      </c>
      <c r="M54" s="196"/>
      <c r="N54" s="190"/>
      <c r="O54" s="190">
        <v>0</v>
      </c>
      <c r="P54" s="197">
        <v>417.31</v>
      </c>
      <c r="Q54" s="208">
        <v>0</v>
      </c>
      <c r="R54" s="197">
        <f t="shared" si="9"/>
        <v>417.31</v>
      </c>
      <c r="S54" s="209"/>
      <c r="T54" s="210" t="str">
        <f>VLOOKUP(C54,'[5]2025.05'!$B$3:$CN$700,38,0)</f>
        <v>湘潭宏顺</v>
      </c>
      <c r="U54" s="1">
        <f>VLOOKUP(C54,[7]一线员工!$C$3:$BW$800,60,0)</f>
        <v>417.31</v>
      </c>
      <c r="V54" s="1">
        <f t="shared" si="10"/>
        <v>0</v>
      </c>
      <c r="W54" s="211">
        <f t="shared" si="11"/>
        <v>403.306307692308</v>
      </c>
      <c r="X54" s="211">
        <f t="shared" si="12"/>
        <v>14.0036923076922</v>
      </c>
      <c r="Y54" s="1">
        <f t="shared" si="13"/>
        <v>208.655</v>
      </c>
      <c r="AA54" s="213" t="e">
        <f>_xlfn.XLOOKUP($C54,汇总!$C:$C,汇总!$C:$C)</f>
        <v>#N/A</v>
      </c>
    </row>
    <row r="55" s="1" customFormat="1" ht="21.7" customHeight="1" spans="1:27">
      <c r="A55" s="187">
        <f t="shared" ref="A55:A64" si="15">ROW()-3</f>
        <v>52</v>
      </c>
      <c r="B55" s="187"/>
      <c r="C55" s="188" t="s">
        <v>562</v>
      </c>
      <c r="D55" s="188">
        <v>45805</v>
      </c>
      <c r="E55" s="187" t="s">
        <v>192</v>
      </c>
      <c r="F55" s="189">
        <v>26</v>
      </c>
      <c r="G55" s="189">
        <v>3</v>
      </c>
      <c r="H55" s="191">
        <v>171.923076923077</v>
      </c>
      <c r="I55" s="190">
        <v>397.69</v>
      </c>
      <c r="J55" s="200">
        <v>0</v>
      </c>
      <c r="K55" s="201">
        <v>92.3076923076923</v>
      </c>
      <c r="L55" s="195">
        <v>60</v>
      </c>
      <c r="M55" s="196"/>
      <c r="N55" s="190"/>
      <c r="O55" s="190">
        <v>0</v>
      </c>
      <c r="P55" s="197">
        <v>745.92</v>
      </c>
      <c r="Q55" s="208">
        <v>0</v>
      </c>
      <c r="R55" s="197">
        <f t="shared" si="9"/>
        <v>745.92</v>
      </c>
      <c r="S55" s="209"/>
      <c r="T55" s="210" t="str">
        <f>VLOOKUP(C55,'[5]2025.05'!$B$3:$CN$700,38,0)</f>
        <v>湘潭思泉</v>
      </c>
      <c r="U55" s="1">
        <f>VLOOKUP(C55,[7]一线员工!$C$3:$BW$800,60,0)</f>
        <v>745.92</v>
      </c>
      <c r="V55" s="1">
        <f t="shared" si="10"/>
        <v>0</v>
      </c>
      <c r="W55" s="211">
        <f t="shared" si="11"/>
        <v>724.920769230769</v>
      </c>
      <c r="X55" s="211">
        <f t="shared" si="12"/>
        <v>20.9992307692307</v>
      </c>
      <c r="Y55" s="1">
        <f t="shared" si="13"/>
        <v>248.64</v>
      </c>
      <c r="AA55" s="213" t="e">
        <f>_xlfn.XLOOKUP($C55,汇总!$C:$C,汇总!$C:$C)</f>
        <v>#N/A</v>
      </c>
    </row>
    <row r="56" s="1" customFormat="1" ht="21.7" customHeight="1" spans="1:27">
      <c r="A56" s="187">
        <f t="shared" si="15"/>
        <v>53</v>
      </c>
      <c r="B56" s="187"/>
      <c r="C56" s="188" t="s">
        <v>563</v>
      </c>
      <c r="D56" s="188">
        <v>45804</v>
      </c>
      <c r="E56" s="187" t="s">
        <v>192</v>
      </c>
      <c r="F56" s="189">
        <v>26</v>
      </c>
      <c r="G56" s="189">
        <v>4</v>
      </c>
      <c r="H56" s="191">
        <v>229.230769230769</v>
      </c>
      <c r="I56" s="190">
        <v>536.92</v>
      </c>
      <c r="J56" s="200">
        <v>0</v>
      </c>
      <c r="K56" s="201">
        <v>30.7692307692308</v>
      </c>
      <c r="L56" s="195">
        <v>80</v>
      </c>
      <c r="M56" s="196"/>
      <c r="N56" s="190"/>
      <c r="O56" s="190">
        <v>0</v>
      </c>
      <c r="P56" s="197">
        <v>908.92</v>
      </c>
      <c r="Q56" s="208">
        <v>0</v>
      </c>
      <c r="R56" s="197">
        <f t="shared" si="9"/>
        <v>908.92</v>
      </c>
      <c r="S56" s="209"/>
      <c r="T56" s="210" t="str">
        <f>VLOOKUP(C56,'[5]2025.05'!$B$3:$CN$700,38,0)</f>
        <v>湘潭思泉</v>
      </c>
      <c r="U56" s="1">
        <f>VLOOKUP(C56,[7]一线员工!$C$3:$BW$800,60,0)</f>
        <v>908.92</v>
      </c>
      <c r="V56" s="1">
        <f t="shared" si="10"/>
        <v>0</v>
      </c>
      <c r="W56" s="211">
        <f t="shared" si="11"/>
        <v>880.92</v>
      </c>
      <c r="X56" s="211">
        <f t="shared" si="12"/>
        <v>28</v>
      </c>
      <c r="Y56" s="1">
        <f t="shared" si="13"/>
        <v>227.23</v>
      </c>
      <c r="AA56" s="213" t="e">
        <f>_xlfn.XLOOKUP($C56,汇总!$C:$C,汇总!$C:$C)</f>
        <v>#N/A</v>
      </c>
    </row>
    <row r="57" s="1" customFormat="1" ht="21.7" customHeight="1" spans="1:27">
      <c r="A57" s="187">
        <f t="shared" si="15"/>
        <v>54</v>
      </c>
      <c r="B57" s="187"/>
      <c r="C57" s="188" t="s">
        <v>564</v>
      </c>
      <c r="D57" s="188">
        <v>45804</v>
      </c>
      <c r="E57" s="187" t="s">
        <v>192</v>
      </c>
      <c r="F57" s="189">
        <v>26</v>
      </c>
      <c r="G57" s="189">
        <v>4</v>
      </c>
      <c r="H57" s="191">
        <v>229.230769230769</v>
      </c>
      <c r="I57" s="190">
        <v>536.92</v>
      </c>
      <c r="J57" s="200">
        <v>0</v>
      </c>
      <c r="K57" s="201">
        <v>46.1538461538462</v>
      </c>
      <c r="L57" s="195">
        <v>80</v>
      </c>
      <c r="M57" s="196"/>
      <c r="N57" s="190"/>
      <c r="O57" s="190">
        <v>0</v>
      </c>
      <c r="P57" s="197">
        <v>924.3</v>
      </c>
      <c r="Q57" s="208">
        <v>0</v>
      </c>
      <c r="R57" s="197">
        <f t="shared" si="9"/>
        <v>924.3</v>
      </c>
      <c r="S57" s="209"/>
      <c r="T57" s="210" t="str">
        <f>VLOOKUP(C57,'[5]2025.05'!$B$3:$CN$700,38,0)</f>
        <v>湘潭思泉</v>
      </c>
      <c r="U57" s="1">
        <f>VLOOKUP(C57,[7]一线员工!$C$3:$BW$800,60,0)</f>
        <v>924.3</v>
      </c>
      <c r="V57" s="1">
        <f t="shared" si="10"/>
        <v>0</v>
      </c>
      <c r="W57" s="211">
        <f t="shared" si="11"/>
        <v>896.304615384615</v>
      </c>
      <c r="X57" s="211">
        <f t="shared" si="12"/>
        <v>27.9953846153845</v>
      </c>
      <c r="Y57" s="1">
        <f t="shared" si="13"/>
        <v>231.075</v>
      </c>
      <c r="AA57" s="213" t="e">
        <f>_xlfn.XLOOKUP($C57,汇总!$C:$C,汇总!$C:$C)</f>
        <v>#N/A</v>
      </c>
    </row>
    <row r="58" s="1" customFormat="1" ht="21.7" customHeight="1" spans="1:27">
      <c r="A58" s="187">
        <f t="shared" si="15"/>
        <v>55</v>
      </c>
      <c r="B58" s="187"/>
      <c r="C58" s="188" t="s">
        <v>565</v>
      </c>
      <c r="D58" s="188">
        <v>45802</v>
      </c>
      <c r="E58" s="187" t="s">
        <v>192</v>
      </c>
      <c r="F58" s="189">
        <v>26</v>
      </c>
      <c r="G58" s="189">
        <v>6</v>
      </c>
      <c r="H58" s="191">
        <v>343.846153846154</v>
      </c>
      <c r="I58" s="190">
        <v>815.38</v>
      </c>
      <c r="J58" s="200">
        <v>0</v>
      </c>
      <c r="K58" s="201">
        <v>184.615384615385</v>
      </c>
      <c r="L58" s="195">
        <v>120</v>
      </c>
      <c r="M58" s="196"/>
      <c r="N58" s="190"/>
      <c r="O58" s="190">
        <v>0</v>
      </c>
      <c r="P58" s="197">
        <v>1511.84</v>
      </c>
      <c r="Q58" s="208">
        <v>0</v>
      </c>
      <c r="R58" s="197">
        <f t="shared" si="9"/>
        <v>1511.84</v>
      </c>
      <c r="S58" s="209"/>
      <c r="T58" s="210" t="str">
        <f>VLOOKUP(C58,'[5]2025.05'!$B$3:$CN$700,38,0)</f>
        <v>湘潭宏顺</v>
      </c>
      <c r="U58" s="1">
        <f>VLOOKUP(C58,[7]一线员工!$C$3:$BW$800,60,0)</f>
        <v>1511.84</v>
      </c>
      <c r="V58" s="1">
        <f t="shared" si="10"/>
        <v>0</v>
      </c>
      <c r="W58" s="211">
        <f t="shared" si="11"/>
        <v>1469.84153846154</v>
      </c>
      <c r="X58" s="211">
        <f t="shared" si="12"/>
        <v>41.9984615384615</v>
      </c>
      <c r="Y58" s="1">
        <f t="shared" si="13"/>
        <v>251.973333333333</v>
      </c>
      <c r="AA58" s="213" t="e">
        <f>_xlfn.XLOOKUP($C58,汇总!$C:$C,汇总!$C:$C)</f>
        <v>#N/A</v>
      </c>
    </row>
    <row r="59" s="1" customFormat="1" ht="21.7" customHeight="1" spans="1:27">
      <c r="A59" s="187">
        <f t="shared" si="15"/>
        <v>56</v>
      </c>
      <c r="B59" s="187"/>
      <c r="C59" s="188" t="s">
        <v>566</v>
      </c>
      <c r="D59" s="188">
        <v>45803</v>
      </c>
      <c r="E59" s="187" t="s">
        <v>192</v>
      </c>
      <c r="F59" s="189">
        <v>26</v>
      </c>
      <c r="G59" s="189">
        <v>5</v>
      </c>
      <c r="H59" s="191">
        <v>286.538461538462</v>
      </c>
      <c r="I59" s="190">
        <v>676.15</v>
      </c>
      <c r="J59" s="200">
        <v>0</v>
      </c>
      <c r="K59" s="201">
        <v>38.4615384615385</v>
      </c>
      <c r="L59" s="195">
        <v>100</v>
      </c>
      <c r="M59" s="196"/>
      <c r="N59" s="190">
        <v>-10</v>
      </c>
      <c r="O59" s="190">
        <v>0</v>
      </c>
      <c r="P59" s="197">
        <v>1131.15</v>
      </c>
      <c r="Q59" s="208">
        <v>0</v>
      </c>
      <c r="R59" s="197">
        <f t="shared" si="9"/>
        <v>1131.15</v>
      </c>
      <c r="S59" s="209"/>
      <c r="T59" s="210" t="str">
        <f>VLOOKUP(C59,'[5]2025.05'!$B$3:$CN$700,38,0)</f>
        <v>湘潭宏顺</v>
      </c>
      <c r="U59" s="1">
        <f>VLOOKUP(C59,[7]一线员工!$C$3:$BW$800,60,0)</f>
        <v>1131.15</v>
      </c>
      <c r="V59" s="1">
        <f t="shared" si="10"/>
        <v>0</v>
      </c>
      <c r="W59" s="211">
        <f t="shared" si="11"/>
        <v>1096.15</v>
      </c>
      <c r="X59" s="211">
        <f t="shared" si="12"/>
        <v>35</v>
      </c>
      <c r="Y59" s="1">
        <f t="shared" si="13"/>
        <v>226.23</v>
      </c>
      <c r="AA59" s="213" t="e">
        <f>_xlfn.XLOOKUP($C59,汇总!$C:$C,汇总!$C:$C)</f>
        <v>#N/A</v>
      </c>
    </row>
    <row r="60" s="1" customFormat="1" ht="21.7" customHeight="1" spans="1:27">
      <c r="A60" s="187">
        <f t="shared" si="15"/>
        <v>57</v>
      </c>
      <c r="B60" s="187"/>
      <c r="C60" s="188" t="s">
        <v>567</v>
      </c>
      <c r="D60" s="188">
        <v>45802</v>
      </c>
      <c r="E60" s="187" t="s">
        <v>192</v>
      </c>
      <c r="F60" s="189">
        <v>26</v>
      </c>
      <c r="G60" s="189">
        <v>6</v>
      </c>
      <c r="H60" s="191">
        <v>343.846153846154</v>
      </c>
      <c r="I60" s="190">
        <v>815.38</v>
      </c>
      <c r="J60" s="200">
        <v>0</v>
      </c>
      <c r="K60" s="201">
        <v>46.1538461538462</v>
      </c>
      <c r="L60" s="195">
        <v>120</v>
      </c>
      <c r="M60" s="196"/>
      <c r="N60" s="190"/>
      <c r="O60" s="190">
        <v>0</v>
      </c>
      <c r="P60" s="197">
        <v>1373.38</v>
      </c>
      <c r="Q60" s="208">
        <v>0</v>
      </c>
      <c r="R60" s="197">
        <f t="shared" si="9"/>
        <v>1373.38</v>
      </c>
      <c r="S60" s="209"/>
      <c r="T60" s="210" t="str">
        <f>VLOOKUP(C60,'[5]2025.05'!$B$3:$CN$700,38,0)</f>
        <v>湘潭宏顺</v>
      </c>
      <c r="U60" s="1">
        <f>VLOOKUP(C60,[7]一线员工!$C$3:$BW$800,60,0)</f>
        <v>1373.38</v>
      </c>
      <c r="V60" s="1">
        <f t="shared" si="10"/>
        <v>0</v>
      </c>
      <c r="W60" s="211">
        <f t="shared" si="11"/>
        <v>1331.38</v>
      </c>
      <c r="X60" s="211">
        <f t="shared" si="12"/>
        <v>42</v>
      </c>
      <c r="Y60" s="1">
        <f t="shared" si="13"/>
        <v>228.896666666667</v>
      </c>
      <c r="AA60" s="213" t="e">
        <f>_xlfn.XLOOKUP($C60,汇总!$C:$C,汇总!$C:$C)</f>
        <v>#N/A</v>
      </c>
    </row>
    <row r="61" s="1" customFormat="1" ht="21.7" customHeight="1" spans="1:27">
      <c r="A61" s="187">
        <f t="shared" si="15"/>
        <v>58</v>
      </c>
      <c r="B61" s="187"/>
      <c r="C61" s="188" t="s">
        <v>568</v>
      </c>
      <c r="D61" s="188">
        <v>45804</v>
      </c>
      <c r="E61" s="187" t="s">
        <v>192</v>
      </c>
      <c r="F61" s="189">
        <v>26</v>
      </c>
      <c r="G61" s="189">
        <v>4</v>
      </c>
      <c r="H61" s="191">
        <v>229.230769230769</v>
      </c>
      <c r="I61" s="190">
        <v>464.113648</v>
      </c>
      <c r="J61" s="200">
        <v>0</v>
      </c>
      <c r="K61" s="202">
        <v>46.1538461538462</v>
      </c>
      <c r="L61" s="195">
        <v>80</v>
      </c>
      <c r="M61" s="196"/>
      <c r="N61" s="190"/>
      <c r="O61" s="190">
        <v>0</v>
      </c>
      <c r="P61" s="197">
        <v>851.5</v>
      </c>
      <c r="Q61" s="208">
        <v>0</v>
      </c>
      <c r="R61" s="197">
        <f t="shared" si="9"/>
        <v>851.5</v>
      </c>
      <c r="S61" s="209"/>
      <c r="T61" s="210" t="str">
        <f>VLOOKUP(C61,'[5]2025.05'!$B$3:$CN$700,38,0)</f>
        <v>湖南诚展</v>
      </c>
      <c r="U61" s="1">
        <f>VLOOKUP(C61,[7]一线员工!$C$3:$BW$800,60,0)</f>
        <v>851.5</v>
      </c>
      <c r="V61" s="1">
        <f t="shared" si="10"/>
        <v>0</v>
      </c>
      <c r="W61" s="211">
        <f t="shared" si="11"/>
        <v>823.498263384615</v>
      </c>
      <c r="X61" s="211">
        <f t="shared" si="12"/>
        <v>28.0017366153845</v>
      </c>
      <c r="Y61" s="1">
        <f t="shared" si="13"/>
        <v>212.875</v>
      </c>
      <c r="AA61" s="213" t="e">
        <f>_xlfn.XLOOKUP($C61,汇总!$C:$C,汇总!$C:$C)</f>
        <v>#N/A</v>
      </c>
    </row>
    <row r="62" s="1" customFormat="1" ht="21.7" customHeight="1" spans="1:27">
      <c r="A62" s="187">
        <f t="shared" si="15"/>
        <v>59</v>
      </c>
      <c r="B62" s="187"/>
      <c r="C62" s="188" t="s">
        <v>569</v>
      </c>
      <c r="D62" s="188">
        <v>45805</v>
      </c>
      <c r="E62" s="187" t="s">
        <v>192</v>
      </c>
      <c r="F62" s="189">
        <v>26</v>
      </c>
      <c r="G62" s="189">
        <v>3</v>
      </c>
      <c r="H62" s="191">
        <v>171.923076923077</v>
      </c>
      <c r="I62" s="190">
        <v>397.69</v>
      </c>
      <c r="J62" s="200">
        <v>0</v>
      </c>
      <c r="K62" s="204">
        <v>92.3076923076923</v>
      </c>
      <c r="L62" s="195">
        <v>60</v>
      </c>
      <c r="M62" s="196"/>
      <c r="N62" s="190"/>
      <c r="O62" s="190">
        <v>0</v>
      </c>
      <c r="P62" s="197">
        <v>745.92</v>
      </c>
      <c r="Q62" s="208">
        <v>0</v>
      </c>
      <c r="R62" s="197">
        <f t="shared" si="9"/>
        <v>745.92</v>
      </c>
      <c r="S62" s="209"/>
      <c r="T62" s="210" t="str">
        <f>VLOOKUP(C62,'[5]2025.05'!$B$3:$CN$700,38,0)</f>
        <v>湘潭思泉</v>
      </c>
      <c r="U62" s="1">
        <f>VLOOKUP(C62,[7]一线员工!$C$3:$BW$800,60,0)</f>
        <v>745.92</v>
      </c>
      <c r="V62" s="1">
        <f t="shared" si="10"/>
        <v>0</v>
      </c>
      <c r="W62" s="211">
        <f t="shared" si="11"/>
        <v>724.920769230769</v>
      </c>
      <c r="X62" s="211">
        <f t="shared" si="12"/>
        <v>20.9992307692307</v>
      </c>
      <c r="Y62" s="1">
        <f t="shared" si="13"/>
        <v>248.64</v>
      </c>
      <c r="AA62" s="213" t="e">
        <f>_xlfn.XLOOKUP($C62,汇总!$C:$C,汇总!$C:$C)</f>
        <v>#N/A</v>
      </c>
    </row>
    <row r="63" s="1" customFormat="1" ht="21.7" customHeight="1" spans="1:27">
      <c r="A63" s="187">
        <f t="shared" si="15"/>
        <v>60</v>
      </c>
      <c r="B63" s="187">
        <v>24121012</v>
      </c>
      <c r="C63" s="188" t="s">
        <v>197</v>
      </c>
      <c r="D63" s="188">
        <v>45637</v>
      </c>
      <c r="E63" s="187" t="s">
        <v>192</v>
      </c>
      <c r="F63" s="189">
        <v>26</v>
      </c>
      <c r="G63" s="189">
        <v>16</v>
      </c>
      <c r="H63" s="191">
        <v>916.923076923077</v>
      </c>
      <c r="I63" s="190">
        <v>146.7048714</v>
      </c>
      <c r="J63" s="200">
        <v>261</v>
      </c>
      <c r="K63" s="204">
        <v>123.076923076923</v>
      </c>
      <c r="L63" s="195">
        <v>320</v>
      </c>
      <c r="M63" s="196"/>
      <c r="N63" s="190">
        <v>-20</v>
      </c>
      <c r="O63" s="190">
        <v>0</v>
      </c>
      <c r="P63" s="197">
        <v>1875.7</v>
      </c>
      <c r="Q63" s="208">
        <v>0</v>
      </c>
      <c r="R63" s="197">
        <f t="shared" si="9"/>
        <v>1875.7</v>
      </c>
      <c r="S63" s="209" t="s">
        <v>570</v>
      </c>
      <c r="T63" s="210" t="str">
        <f>VLOOKUP(C63,'[5]2025.05'!$B$3:$CN$700,38,0)</f>
        <v>湖南诚展</v>
      </c>
      <c r="U63" s="1">
        <f>VLOOKUP(C63,[7]一线员工!$C$3:$BW$800,60,0)</f>
        <v>1875.7</v>
      </c>
      <c r="V63" s="1">
        <f t="shared" si="10"/>
        <v>0</v>
      </c>
      <c r="W63" s="211">
        <f t="shared" si="11"/>
        <v>1763.7048714</v>
      </c>
      <c r="X63" s="211">
        <f t="shared" si="12"/>
        <v>111.9951286</v>
      </c>
      <c r="Y63" s="1">
        <f t="shared" si="13"/>
        <v>117.23125</v>
      </c>
      <c r="AA63" s="213" t="str">
        <f>_xlfn.XLOOKUP($C63,汇总!$C:$C,汇总!$C:$C)</f>
        <v>刘伟</v>
      </c>
    </row>
    <row r="64" s="1" customFormat="1" ht="21.7" customHeight="1" spans="1:27">
      <c r="A64" s="187">
        <f t="shared" si="15"/>
        <v>61</v>
      </c>
      <c r="B64" s="187"/>
      <c r="C64" s="188" t="s">
        <v>204</v>
      </c>
      <c r="D64" s="188">
        <v>45717</v>
      </c>
      <c r="E64" s="187" t="s">
        <v>192</v>
      </c>
      <c r="F64" s="189">
        <v>26</v>
      </c>
      <c r="G64" s="189">
        <v>25</v>
      </c>
      <c r="H64" s="191">
        <v>1432.69230769231</v>
      </c>
      <c r="I64" s="190">
        <v>2580.75</v>
      </c>
      <c r="J64" s="200">
        <v>279</v>
      </c>
      <c r="K64" s="204">
        <v>192.307692307692</v>
      </c>
      <c r="L64" s="195">
        <v>500</v>
      </c>
      <c r="M64" s="190">
        <v>120</v>
      </c>
      <c r="N64" s="190">
        <v>-10</v>
      </c>
      <c r="O64" s="190">
        <v>0</v>
      </c>
      <c r="P64" s="197">
        <v>5344.75</v>
      </c>
      <c r="Q64" s="208">
        <v>28.67</v>
      </c>
      <c r="R64" s="197">
        <f t="shared" si="9"/>
        <v>5316.08</v>
      </c>
      <c r="S64" s="209" t="s">
        <v>571</v>
      </c>
      <c r="T64" s="210" t="str">
        <f>VLOOKUP(C64,'[5]2025.05'!$B$3:$CN$700,38,0)</f>
        <v>湖南诚展</v>
      </c>
      <c r="U64" s="1">
        <f>VLOOKUP(C64,[7]一线员工!$C$3:$BW$800,60,0)</f>
        <v>5316.08</v>
      </c>
      <c r="V64" s="1">
        <f t="shared" si="10"/>
        <v>0</v>
      </c>
      <c r="W64" s="211">
        <f t="shared" si="11"/>
        <v>5119.75</v>
      </c>
      <c r="X64" s="211">
        <f t="shared" si="12"/>
        <v>225</v>
      </c>
      <c r="Y64" s="1">
        <f t="shared" si="13"/>
        <v>212.6432</v>
      </c>
      <c r="AA64" s="213" t="str">
        <f>_xlfn.XLOOKUP($C64,汇总!$C:$C,汇总!$C:$C)</f>
        <v>凌勤凡</v>
      </c>
    </row>
    <row r="65" s="1" customFormat="1" ht="21.7" customHeight="1" spans="1:27">
      <c r="A65" s="187">
        <f t="shared" ref="A65:A74" si="16">ROW()-3</f>
        <v>62</v>
      </c>
      <c r="B65" s="187"/>
      <c r="C65" s="188" t="s">
        <v>207</v>
      </c>
      <c r="D65" s="188">
        <v>45721</v>
      </c>
      <c r="E65" s="187" t="s">
        <v>192</v>
      </c>
      <c r="F65" s="189">
        <v>26</v>
      </c>
      <c r="G65" s="189">
        <v>15.4</v>
      </c>
      <c r="H65" s="191">
        <v>882.538461538462</v>
      </c>
      <c r="I65" s="190">
        <v>1380.142</v>
      </c>
      <c r="J65" s="200">
        <v>243</v>
      </c>
      <c r="K65" s="204">
        <v>177.692307692308</v>
      </c>
      <c r="L65" s="195">
        <v>300</v>
      </c>
      <c r="M65" s="196"/>
      <c r="N65" s="190">
        <v>-10</v>
      </c>
      <c r="O65" s="190">
        <v>0</v>
      </c>
      <c r="P65" s="197">
        <v>3096.57</v>
      </c>
      <c r="Q65" s="208">
        <v>0</v>
      </c>
      <c r="R65" s="197">
        <f t="shared" si="9"/>
        <v>3096.57</v>
      </c>
      <c r="S65" s="209" t="s">
        <v>572</v>
      </c>
      <c r="T65" s="210" t="str">
        <f>VLOOKUP(C65,'[5]2025.05'!$B$3:$CN$700,38,0)</f>
        <v>湘潭思泉</v>
      </c>
      <c r="U65" s="1">
        <f>VLOOKUP(C65,[7]一线员工!$C$3:$BW$800,60,0)</f>
        <v>3096.57</v>
      </c>
      <c r="V65" s="1">
        <f t="shared" si="10"/>
        <v>0</v>
      </c>
      <c r="W65" s="211">
        <f t="shared" si="11"/>
        <v>2988.77276923077</v>
      </c>
      <c r="X65" s="211">
        <f t="shared" si="12"/>
        <v>107.797230769231</v>
      </c>
      <c r="Y65" s="1">
        <f t="shared" si="13"/>
        <v>201.075974025974</v>
      </c>
      <c r="AA65" s="213" t="str">
        <f>_xlfn.XLOOKUP($C65,汇总!$C:$C,汇总!$C:$C)</f>
        <v>贺振杰</v>
      </c>
    </row>
    <row r="66" s="1" customFormat="1" ht="21.7" customHeight="1" spans="1:27">
      <c r="A66" s="187">
        <f t="shared" si="16"/>
        <v>63</v>
      </c>
      <c r="B66" s="187"/>
      <c r="C66" s="188" t="s">
        <v>209</v>
      </c>
      <c r="D66" s="188">
        <v>45729</v>
      </c>
      <c r="E66" s="187" t="s">
        <v>192</v>
      </c>
      <c r="F66" s="189">
        <v>26</v>
      </c>
      <c r="G66" s="189">
        <v>15</v>
      </c>
      <c r="H66" s="191">
        <v>859.615384615385</v>
      </c>
      <c r="I66" s="190">
        <v>683.591791</v>
      </c>
      <c r="J66" s="200">
        <v>273</v>
      </c>
      <c r="K66" s="204">
        <v>115.384615384615</v>
      </c>
      <c r="L66" s="195">
        <v>300</v>
      </c>
      <c r="M66" s="196"/>
      <c r="N66" s="190"/>
      <c r="O66" s="190">
        <v>0</v>
      </c>
      <c r="P66" s="197">
        <v>2351.59</v>
      </c>
      <c r="Q66" s="208">
        <v>5</v>
      </c>
      <c r="R66" s="197">
        <f t="shared" si="9"/>
        <v>2346.59</v>
      </c>
      <c r="S66" s="209" t="s">
        <v>573</v>
      </c>
      <c r="T66" s="210" t="str">
        <f>VLOOKUP(C66,'[5]2025.05'!$B$3:$CN$700,38,0)</f>
        <v>湖南诚展</v>
      </c>
      <c r="U66" s="1">
        <f>VLOOKUP(C66,[7]一线员工!$C$3:$BW$800,60,0)</f>
        <v>2346.59</v>
      </c>
      <c r="V66" s="1">
        <f t="shared" si="10"/>
        <v>0</v>
      </c>
      <c r="W66" s="211">
        <f t="shared" si="11"/>
        <v>2246.591791</v>
      </c>
      <c r="X66" s="211">
        <f t="shared" si="12"/>
        <v>104.998209</v>
      </c>
      <c r="Y66" s="1">
        <f t="shared" si="13"/>
        <v>156.439333333333</v>
      </c>
      <c r="AA66" s="213" t="str">
        <f>_xlfn.XLOOKUP($C66,汇总!$C:$C,汇总!$C:$C)</f>
        <v>黄金容</v>
      </c>
    </row>
    <row r="67" s="1" customFormat="1" ht="21.7" customHeight="1" spans="1:27">
      <c r="A67" s="187">
        <f t="shared" si="16"/>
        <v>64</v>
      </c>
      <c r="B67" s="187"/>
      <c r="C67" s="188" t="s">
        <v>210</v>
      </c>
      <c r="D67" s="188">
        <v>45729</v>
      </c>
      <c r="E67" s="187" t="s">
        <v>192</v>
      </c>
      <c r="F67" s="189">
        <v>26</v>
      </c>
      <c r="G67" s="189">
        <v>13</v>
      </c>
      <c r="H67" s="191">
        <v>745</v>
      </c>
      <c r="I67" s="190">
        <v>1079.99</v>
      </c>
      <c r="J67" s="200">
        <v>234</v>
      </c>
      <c r="K67" s="201">
        <v>250</v>
      </c>
      <c r="L67" s="195">
        <v>260</v>
      </c>
      <c r="M67" s="196"/>
      <c r="N67" s="190"/>
      <c r="O67" s="190">
        <v>0</v>
      </c>
      <c r="P67" s="197">
        <v>2672.99</v>
      </c>
      <c r="Q67" s="208">
        <v>0</v>
      </c>
      <c r="R67" s="197">
        <f t="shared" si="9"/>
        <v>2672.99</v>
      </c>
      <c r="S67" s="209" t="s">
        <v>574</v>
      </c>
      <c r="T67" s="210" t="str">
        <f>VLOOKUP(C67,'[5]2025.05'!$B$3:$CN$700,38,0)</f>
        <v>湖南诚展</v>
      </c>
      <c r="U67" s="1">
        <f>VLOOKUP(C67,[7]一线员工!$C$3:$BW$800,60,0)</f>
        <v>2672.99</v>
      </c>
      <c r="V67" s="1">
        <f t="shared" si="10"/>
        <v>0</v>
      </c>
      <c r="W67" s="211">
        <f t="shared" si="11"/>
        <v>2581.99</v>
      </c>
      <c r="X67" s="211">
        <f t="shared" si="12"/>
        <v>91</v>
      </c>
      <c r="Y67" s="1">
        <f t="shared" si="13"/>
        <v>205.614615384615</v>
      </c>
      <c r="AA67" s="213" t="str">
        <f>_xlfn.XLOOKUP($C67,汇总!$C:$C,汇总!$C:$C)</f>
        <v>谢波</v>
      </c>
    </row>
    <row r="68" s="1" customFormat="1" ht="21.7" customHeight="1" spans="1:27">
      <c r="A68" s="187">
        <f t="shared" si="16"/>
        <v>65</v>
      </c>
      <c r="B68" s="187"/>
      <c r="C68" s="188" t="s">
        <v>221</v>
      </c>
      <c r="D68" s="188">
        <v>45733</v>
      </c>
      <c r="E68" s="187" t="s">
        <v>192</v>
      </c>
      <c r="F68" s="189">
        <v>26</v>
      </c>
      <c r="G68" s="189">
        <v>27</v>
      </c>
      <c r="H68" s="191">
        <v>1547.30769230769</v>
      </c>
      <c r="I68" s="190">
        <v>2809.701426</v>
      </c>
      <c r="J68" s="200">
        <v>246</v>
      </c>
      <c r="K68" s="201">
        <v>800</v>
      </c>
      <c r="L68" s="195">
        <v>540</v>
      </c>
      <c r="M68" s="196"/>
      <c r="N68" s="190">
        <v>-10</v>
      </c>
      <c r="O68" s="190">
        <v>300</v>
      </c>
      <c r="P68" s="197">
        <v>6549.01</v>
      </c>
      <c r="Q68" s="208">
        <v>0</v>
      </c>
      <c r="R68" s="197">
        <f t="shared" si="9"/>
        <v>6549.01</v>
      </c>
      <c r="S68" s="209" t="s">
        <v>575</v>
      </c>
      <c r="T68" s="210" t="str">
        <f>VLOOKUP(C68,'[5]2025.05'!$B$3:$CN$700,38,0)</f>
        <v>湘潭思泉</v>
      </c>
      <c r="U68" s="1">
        <f>VLOOKUP(C68,[7]一线员工!$C$3:$BW$800,60,0)</f>
        <v>6549.01</v>
      </c>
      <c r="V68" s="1">
        <f t="shared" si="10"/>
        <v>0</v>
      </c>
      <c r="W68" s="211">
        <f t="shared" si="11"/>
        <v>6260.00911830769</v>
      </c>
      <c r="X68" s="211">
        <f t="shared" si="12"/>
        <v>289.000881692307</v>
      </c>
      <c r="Y68" s="1">
        <f t="shared" si="13"/>
        <v>242.555925925926</v>
      </c>
      <c r="AA68" s="213" t="str">
        <f>_xlfn.XLOOKUP($C68,汇总!$C:$C,汇总!$C:$C)</f>
        <v>张伟</v>
      </c>
    </row>
    <row r="69" s="1" customFormat="1" ht="21.7" customHeight="1" spans="1:27">
      <c r="A69" s="187">
        <f t="shared" si="16"/>
        <v>66</v>
      </c>
      <c r="B69" s="187"/>
      <c r="C69" s="188" t="s">
        <v>224</v>
      </c>
      <c r="D69" s="188">
        <v>45741</v>
      </c>
      <c r="E69" s="187" t="s">
        <v>192</v>
      </c>
      <c r="F69" s="189">
        <v>26</v>
      </c>
      <c r="G69" s="189">
        <v>27</v>
      </c>
      <c r="H69" s="191">
        <v>1547.30769230769</v>
      </c>
      <c r="I69" s="190">
        <v>2809.701426</v>
      </c>
      <c r="J69" s="200">
        <v>267</v>
      </c>
      <c r="K69" s="201">
        <v>300</v>
      </c>
      <c r="L69" s="195">
        <v>540</v>
      </c>
      <c r="M69" s="196"/>
      <c r="N69" s="190">
        <v>-10</v>
      </c>
      <c r="O69" s="190">
        <v>300</v>
      </c>
      <c r="P69" s="197">
        <v>6070.01</v>
      </c>
      <c r="Q69" s="208">
        <v>52.5</v>
      </c>
      <c r="R69" s="197">
        <f t="shared" ref="R69:R100" si="17">P69-Q69</f>
        <v>6017.51</v>
      </c>
      <c r="S69" s="209" t="s">
        <v>571</v>
      </c>
      <c r="T69" s="210" t="str">
        <f>VLOOKUP(C69,'[5]2025.05'!$B$3:$CN$700,38,0)</f>
        <v>湖南诚展</v>
      </c>
      <c r="U69" s="1">
        <f>VLOOKUP(C69,[7]一线员工!$C$3:$BW$800,60,0)</f>
        <v>6017.51</v>
      </c>
      <c r="V69" s="1">
        <f t="shared" si="10"/>
        <v>0</v>
      </c>
      <c r="W69" s="211">
        <f t="shared" si="11"/>
        <v>5781.00911830769</v>
      </c>
      <c r="X69" s="211">
        <f t="shared" si="12"/>
        <v>289.000881692307</v>
      </c>
      <c r="Y69" s="1">
        <f t="shared" si="13"/>
        <v>222.870740740741</v>
      </c>
      <c r="AA69" s="213" t="str">
        <f>_xlfn.XLOOKUP($C69,汇总!$C:$C,汇总!$C:$C)</f>
        <v>罗杰</v>
      </c>
    </row>
    <row r="70" s="1" customFormat="1" ht="21.7" customHeight="1" spans="1:27">
      <c r="A70" s="187">
        <f t="shared" si="16"/>
        <v>67</v>
      </c>
      <c r="B70" s="187"/>
      <c r="C70" s="188" t="s">
        <v>147</v>
      </c>
      <c r="D70" s="188">
        <v>45693</v>
      </c>
      <c r="E70" s="187" t="s">
        <v>192</v>
      </c>
      <c r="F70" s="189">
        <v>26</v>
      </c>
      <c r="G70" s="189">
        <v>7</v>
      </c>
      <c r="H70" s="191">
        <v>401.153846153846</v>
      </c>
      <c r="I70" s="190">
        <v>363.960309</v>
      </c>
      <c r="J70" s="200">
        <v>273</v>
      </c>
      <c r="K70" s="204">
        <v>53.8461538461538</v>
      </c>
      <c r="L70" s="195">
        <v>140</v>
      </c>
      <c r="M70" s="196"/>
      <c r="N70" s="190"/>
      <c r="O70" s="190">
        <v>0</v>
      </c>
      <c r="P70" s="197">
        <v>1287.96</v>
      </c>
      <c r="Q70" s="208">
        <v>0</v>
      </c>
      <c r="R70" s="197">
        <f t="shared" si="17"/>
        <v>1287.96</v>
      </c>
      <c r="S70" s="209" t="s">
        <v>576</v>
      </c>
      <c r="T70" s="210" t="str">
        <f>VLOOKUP(C70,'[5]2025.05'!$B$3:$CN$700,38,0)</f>
        <v>湖南诚展</v>
      </c>
      <c r="U70" s="1">
        <f>VLOOKUP(C70,[7]一线员工!$C$3:$BW$800,60,0)</f>
        <v>1287.96</v>
      </c>
      <c r="V70" s="1">
        <f t="shared" si="10"/>
        <v>0</v>
      </c>
      <c r="W70" s="211">
        <f t="shared" si="11"/>
        <v>1238.960309</v>
      </c>
      <c r="X70" s="211">
        <f t="shared" si="12"/>
        <v>48.999691</v>
      </c>
      <c r="Y70" s="1">
        <f t="shared" si="13"/>
        <v>183.994285714286</v>
      </c>
      <c r="AA70" s="213" t="str">
        <f>_xlfn.XLOOKUP($C70,汇总!$C:$C,汇总!$C:$C)</f>
        <v>龙必香</v>
      </c>
    </row>
    <row r="71" s="1" customFormat="1" ht="21.7" customHeight="1" spans="1:27">
      <c r="A71" s="187">
        <f t="shared" si="16"/>
        <v>68</v>
      </c>
      <c r="B71" s="187"/>
      <c r="C71" s="188" t="s">
        <v>148</v>
      </c>
      <c r="D71" s="188">
        <v>45694</v>
      </c>
      <c r="E71" s="187" t="s">
        <v>192</v>
      </c>
      <c r="F71" s="189">
        <v>26</v>
      </c>
      <c r="G71" s="189">
        <v>20</v>
      </c>
      <c r="H71" s="191">
        <v>1146.15384615385</v>
      </c>
      <c r="I71" s="190">
        <v>1924.6</v>
      </c>
      <c r="J71" s="200">
        <v>252</v>
      </c>
      <c r="K71" s="204">
        <v>230.769230769231</v>
      </c>
      <c r="L71" s="195">
        <v>400</v>
      </c>
      <c r="M71" s="196"/>
      <c r="N71" s="190"/>
      <c r="O71" s="190">
        <v>0</v>
      </c>
      <c r="P71" s="197">
        <v>4113.52</v>
      </c>
      <c r="Q71" s="208">
        <v>12</v>
      </c>
      <c r="R71" s="197">
        <f t="shared" si="17"/>
        <v>4101.52</v>
      </c>
      <c r="S71" s="209" t="s">
        <v>577</v>
      </c>
      <c r="T71" s="210" t="str">
        <f>VLOOKUP(C71,'[5]2025.05'!$B$3:$CN$700,38,0)</f>
        <v>湖南诚展</v>
      </c>
      <c r="U71" s="1">
        <f>VLOOKUP(C71,[7]一线员工!$C$3:$BW$800,60,0)</f>
        <v>4101.52</v>
      </c>
      <c r="V71" s="1">
        <f t="shared" si="10"/>
        <v>0</v>
      </c>
      <c r="W71" s="211">
        <f t="shared" si="11"/>
        <v>3973.52307692308</v>
      </c>
      <c r="X71" s="211">
        <f t="shared" si="12"/>
        <v>139.996923076923</v>
      </c>
      <c r="Y71" s="1">
        <f t="shared" si="13"/>
        <v>205.076</v>
      </c>
      <c r="AA71" s="213" t="str">
        <f>_xlfn.XLOOKUP($C71,汇总!$C:$C,汇总!$C:$C)</f>
        <v>吴建明</v>
      </c>
    </row>
    <row r="72" s="1" customFormat="1" ht="21.7" customHeight="1" spans="1:27">
      <c r="A72" s="187">
        <f t="shared" si="16"/>
        <v>69</v>
      </c>
      <c r="B72" s="187"/>
      <c r="C72" s="188" t="s">
        <v>234</v>
      </c>
      <c r="D72" s="188">
        <v>45764</v>
      </c>
      <c r="E72" s="187" t="s">
        <v>192</v>
      </c>
      <c r="F72" s="189">
        <v>26</v>
      </c>
      <c r="G72" s="189">
        <v>26</v>
      </c>
      <c r="H72" s="191">
        <v>1490</v>
      </c>
      <c r="I72" s="190">
        <v>2671.780188</v>
      </c>
      <c r="J72" s="200">
        <v>270</v>
      </c>
      <c r="K72" s="201">
        <v>300</v>
      </c>
      <c r="L72" s="195">
        <v>520</v>
      </c>
      <c r="M72" s="196"/>
      <c r="N72" s="190">
        <v>-10</v>
      </c>
      <c r="O72" s="190">
        <v>200</v>
      </c>
      <c r="P72" s="197">
        <v>5749.78</v>
      </c>
      <c r="Q72" s="208">
        <v>0</v>
      </c>
      <c r="R72" s="197">
        <f t="shared" si="17"/>
        <v>5749.78</v>
      </c>
      <c r="S72" s="209" t="s">
        <v>578</v>
      </c>
      <c r="T72" s="210" t="str">
        <f>VLOOKUP(C72,'[5]2025.05'!$B$3:$CN$700,38,0)</f>
        <v>湘潭思泉</v>
      </c>
      <c r="U72" s="1">
        <f>VLOOKUP(C72,[7]一线员工!$C$3:$BW$800,60,0)</f>
        <v>5749.78</v>
      </c>
      <c r="V72" s="1">
        <f t="shared" si="10"/>
        <v>0</v>
      </c>
      <c r="W72" s="211">
        <f t="shared" si="11"/>
        <v>5467.780188</v>
      </c>
      <c r="X72" s="211">
        <f t="shared" si="12"/>
        <v>281.999811999999</v>
      </c>
      <c r="Y72" s="1">
        <f t="shared" si="13"/>
        <v>221.145384615385</v>
      </c>
      <c r="AA72" s="213" t="str">
        <f>_xlfn.XLOOKUP($C72,汇总!$C:$C,汇总!$C:$C)</f>
        <v>张建伟</v>
      </c>
    </row>
    <row r="73" s="1" customFormat="1" ht="21.7" customHeight="1" spans="1:27">
      <c r="A73" s="187">
        <f t="shared" si="16"/>
        <v>70</v>
      </c>
      <c r="B73" s="187"/>
      <c r="C73" s="188" t="s">
        <v>235</v>
      </c>
      <c r="D73" s="188">
        <v>45759</v>
      </c>
      <c r="E73" s="187" t="s">
        <v>192</v>
      </c>
      <c r="F73" s="189">
        <v>26</v>
      </c>
      <c r="G73" s="189">
        <v>28</v>
      </c>
      <c r="H73" s="191">
        <v>1604.61538461538</v>
      </c>
      <c r="I73" s="190">
        <v>2907.998664</v>
      </c>
      <c r="J73" s="200">
        <v>273</v>
      </c>
      <c r="K73" s="201">
        <v>200</v>
      </c>
      <c r="L73" s="195">
        <v>560</v>
      </c>
      <c r="M73" s="196"/>
      <c r="N73" s="190"/>
      <c r="O73" s="190">
        <v>300</v>
      </c>
      <c r="P73" s="197">
        <v>6208.11</v>
      </c>
      <c r="Q73" s="208">
        <v>55.9</v>
      </c>
      <c r="R73" s="197">
        <f t="shared" si="17"/>
        <v>6152.21</v>
      </c>
      <c r="S73" s="209" t="s">
        <v>579</v>
      </c>
      <c r="T73" s="210" t="str">
        <f>VLOOKUP(C73,'[5]2025.05'!$B$3:$CN$700,38,0)</f>
        <v>湖南诚展</v>
      </c>
      <c r="U73" s="1">
        <f>VLOOKUP(C73,[7]一线员工!$C$3:$BW$800,60,0)</f>
        <v>6152.21</v>
      </c>
      <c r="V73" s="1">
        <f t="shared" si="10"/>
        <v>0</v>
      </c>
      <c r="W73" s="211">
        <f t="shared" si="11"/>
        <v>5873.61404861538</v>
      </c>
      <c r="X73" s="211">
        <f t="shared" si="12"/>
        <v>334.495951384615</v>
      </c>
      <c r="Y73" s="1">
        <f t="shared" si="13"/>
        <v>219.721785714286</v>
      </c>
      <c r="AA73" s="213" t="str">
        <f>_xlfn.XLOOKUP($C73,汇总!$C:$C,汇总!$C:$C)</f>
        <v>林新龙</v>
      </c>
    </row>
    <row r="74" s="1" customFormat="1" ht="21.7" customHeight="1" spans="1:27">
      <c r="A74" s="187">
        <f t="shared" si="16"/>
        <v>71</v>
      </c>
      <c r="B74" s="187"/>
      <c r="C74" s="188" t="s">
        <v>154</v>
      </c>
      <c r="D74" s="188">
        <v>45734</v>
      </c>
      <c r="E74" s="187" t="s">
        <v>192</v>
      </c>
      <c r="F74" s="189">
        <v>26</v>
      </c>
      <c r="G74" s="189">
        <v>6</v>
      </c>
      <c r="H74" s="191">
        <v>343.846153846154</v>
      </c>
      <c r="I74" s="190">
        <v>655.38</v>
      </c>
      <c r="J74" s="200">
        <v>0</v>
      </c>
      <c r="K74" s="201">
        <v>46.1538461538462</v>
      </c>
      <c r="L74" s="195">
        <v>120</v>
      </c>
      <c r="M74" s="196"/>
      <c r="N74" s="190"/>
      <c r="O74" s="190">
        <v>0</v>
      </c>
      <c r="P74" s="197">
        <v>1213.38</v>
      </c>
      <c r="Q74" s="208">
        <v>0</v>
      </c>
      <c r="R74" s="197">
        <f t="shared" si="17"/>
        <v>1213.38</v>
      </c>
      <c r="S74" s="209" t="s">
        <v>580</v>
      </c>
      <c r="T74" s="210" t="str">
        <f>VLOOKUP(C74,'[5]2025.05'!$B$3:$CN$700,38,0)</f>
        <v>德顺</v>
      </c>
      <c r="U74" s="1">
        <f>VLOOKUP(C74,[7]一线员工!$C$3:$BW$800,60,0)</f>
        <v>1213.38</v>
      </c>
      <c r="V74" s="1">
        <f t="shared" si="10"/>
        <v>0</v>
      </c>
      <c r="W74" s="211">
        <f t="shared" si="11"/>
        <v>1171.38</v>
      </c>
      <c r="X74" s="211">
        <f t="shared" si="12"/>
        <v>42.0000000000002</v>
      </c>
      <c r="Y74" s="1">
        <f t="shared" si="13"/>
        <v>202.23</v>
      </c>
      <c r="AA74" s="213" t="str">
        <f>_xlfn.XLOOKUP($C74,汇总!$C:$C,汇总!$C:$C)</f>
        <v>戴新亮</v>
      </c>
    </row>
    <row r="75" s="1" customFormat="1" ht="21.7" customHeight="1" spans="1:27">
      <c r="A75" s="187">
        <f t="shared" ref="A75:A84" si="18">ROW()-3</f>
        <v>72</v>
      </c>
      <c r="B75" s="187"/>
      <c r="C75" s="188" t="s">
        <v>172</v>
      </c>
      <c r="D75" s="188">
        <v>45744</v>
      </c>
      <c r="E75" s="187" t="s">
        <v>192</v>
      </c>
      <c r="F75" s="189">
        <v>26</v>
      </c>
      <c r="G75" s="189">
        <v>11</v>
      </c>
      <c r="H75" s="191">
        <v>630.384615384615</v>
      </c>
      <c r="I75" s="190">
        <v>891.53</v>
      </c>
      <c r="J75" s="200">
        <v>231</v>
      </c>
      <c r="K75" s="204">
        <v>84.6153846153846</v>
      </c>
      <c r="L75" s="195">
        <v>220</v>
      </c>
      <c r="M75" s="196"/>
      <c r="N75" s="190"/>
      <c r="O75" s="190">
        <v>0</v>
      </c>
      <c r="P75" s="197">
        <v>2145.53</v>
      </c>
      <c r="Q75" s="208">
        <v>0</v>
      </c>
      <c r="R75" s="197">
        <f t="shared" si="17"/>
        <v>2145.53</v>
      </c>
      <c r="S75" s="209" t="s">
        <v>581</v>
      </c>
      <c r="T75" s="210" t="str">
        <f>VLOOKUP(C75,'[5]2025.05'!$B$3:$CN$700,38,0)</f>
        <v>德顺</v>
      </c>
      <c r="U75" s="1">
        <f>VLOOKUP(C75,[7]一线员工!$C$3:$BW$800,60,0)</f>
        <v>2145.53</v>
      </c>
      <c r="V75" s="1">
        <f t="shared" si="10"/>
        <v>0</v>
      </c>
      <c r="W75" s="211">
        <f t="shared" si="11"/>
        <v>2068.53</v>
      </c>
      <c r="X75" s="211">
        <f t="shared" si="12"/>
        <v>77.0000000000005</v>
      </c>
      <c r="Y75" s="1">
        <f t="shared" si="13"/>
        <v>195.048181818182</v>
      </c>
      <c r="AA75" s="213" t="str">
        <f>_xlfn.XLOOKUP($C75,汇总!$C:$C,汇总!$C:$C)</f>
        <v>韩海</v>
      </c>
    </row>
    <row r="76" s="1" customFormat="1" ht="21.7" customHeight="1" spans="1:27">
      <c r="A76" s="187">
        <f t="shared" si="18"/>
        <v>73</v>
      </c>
      <c r="B76" s="187"/>
      <c r="C76" s="188" t="s">
        <v>180</v>
      </c>
      <c r="D76" s="188">
        <v>45759</v>
      </c>
      <c r="E76" s="187" t="s">
        <v>192</v>
      </c>
      <c r="F76" s="189">
        <v>26</v>
      </c>
      <c r="G76" s="189">
        <v>7</v>
      </c>
      <c r="H76" s="191">
        <v>401.153846153846</v>
      </c>
      <c r="I76" s="190">
        <v>444.61</v>
      </c>
      <c r="J76" s="200">
        <v>270</v>
      </c>
      <c r="K76" s="204">
        <v>53.8461538461538</v>
      </c>
      <c r="L76" s="195">
        <v>140</v>
      </c>
      <c r="M76" s="196"/>
      <c r="N76" s="190"/>
      <c r="O76" s="190">
        <v>0</v>
      </c>
      <c r="P76" s="197">
        <v>1365.61</v>
      </c>
      <c r="Q76" s="208">
        <v>20</v>
      </c>
      <c r="R76" s="197">
        <f t="shared" si="17"/>
        <v>1345.61</v>
      </c>
      <c r="S76" s="209" t="s">
        <v>580</v>
      </c>
      <c r="T76" s="210" t="str">
        <f>VLOOKUP(C76,'[5]2025.05'!$B$3:$CN$700,38,0)</f>
        <v>德顺</v>
      </c>
      <c r="U76" s="1">
        <f>VLOOKUP(C76,[7]一线员工!$C$3:$BW$800,60,0)</f>
        <v>1345.61</v>
      </c>
      <c r="V76" s="1">
        <f t="shared" si="10"/>
        <v>0</v>
      </c>
      <c r="W76" s="211">
        <f t="shared" si="11"/>
        <v>1316.61</v>
      </c>
      <c r="X76" s="211">
        <f t="shared" si="12"/>
        <v>48.9999999999998</v>
      </c>
      <c r="Y76" s="1">
        <f t="shared" si="13"/>
        <v>192.23</v>
      </c>
      <c r="AA76" s="213" t="str">
        <f>_xlfn.XLOOKUP($C76,汇总!$C:$C,汇总!$C:$C)</f>
        <v>朱孟希</v>
      </c>
    </row>
    <row r="77" s="1" customFormat="1" ht="21.7" customHeight="1" spans="1:27">
      <c r="A77" s="187">
        <f t="shared" si="18"/>
        <v>74</v>
      </c>
      <c r="B77" s="187"/>
      <c r="C77" s="188" t="s">
        <v>170</v>
      </c>
      <c r="D77" s="188">
        <v>45744</v>
      </c>
      <c r="E77" s="187" t="s">
        <v>192</v>
      </c>
      <c r="F77" s="189">
        <v>26</v>
      </c>
      <c r="G77" s="189">
        <v>11</v>
      </c>
      <c r="H77" s="191">
        <v>630.384615384615</v>
      </c>
      <c r="I77" s="190">
        <v>307.279848</v>
      </c>
      <c r="J77" s="200">
        <v>264</v>
      </c>
      <c r="K77" s="201">
        <v>84.6153846153846</v>
      </c>
      <c r="L77" s="195">
        <v>220</v>
      </c>
      <c r="M77" s="196"/>
      <c r="N77" s="190"/>
      <c r="O77" s="190">
        <v>0</v>
      </c>
      <c r="P77" s="197">
        <v>1594.28</v>
      </c>
      <c r="Q77" s="208">
        <v>5</v>
      </c>
      <c r="R77" s="197">
        <f t="shared" si="17"/>
        <v>1589.28</v>
      </c>
      <c r="S77" s="209" t="s">
        <v>580</v>
      </c>
      <c r="T77" s="210" t="str">
        <f>VLOOKUP(C77,'[5]2025.05'!$B$3:$CN$700,38,0)</f>
        <v>德顺</v>
      </c>
      <c r="U77" s="1">
        <f>VLOOKUP(C77,[7]一线员工!$C$3:$BW$800,60,0)</f>
        <v>1589.28</v>
      </c>
      <c r="V77" s="1">
        <f t="shared" si="10"/>
        <v>0</v>
      </c>
      <c r="W77" s="211">
        <f t="shared" si="11"/>
        <v>1517.279848</v>
      </c>
      <c r="X77" s="211">
        <f t="shared" si="12"/>
        <v>77.0001520000001</v>
      </c>
      <c r="Y77" s="1">
        <f t="shared" si="13"/>
        <v>144.48</v>
      </c>
      <c r="AA77" s="213" t="str">
        <f>_xlfn.XLOOKUP($C77,汇总!$C:$C,汇总!$C:$C)</f>
        <v>丁晓玲</v>
      </c>
    </row>
    <row r="78" s="1" customFormat="1" ht="21.7" customHeight="1" spans="1:27">
      <c r="A78" s="187">
        <f t="shared" si="18"/>
        <v>75</v>
      </c>
      <c r="B78" s="187"/>
      <c r="C78" s="188" t="s">
        <v>181</v>
      </c>
      <c r="D78" s="188">
        <v>45759</v>
      </c>
      <c r="E78" s="187" t="s">
        <v>192</v>
      </c>
      <c r="F78" s="189">
        <v>26</v>
      </c>
      <c r="G78" s="189">
        <v>19.5</v>
      </c>
      <c r="H78" s="191">
        <v>1117.5</v>
      </c>
      <c r="I78" s="190">
        <v>1859.985</v>
      </c>
      <c r="J78" s="200">
        <v>246</v>
      </c>
      <c r="K78" s="201">
        <v>165.384615384615</v>
      </c>
      <c r="L78" s="195">
        <v>440</v>
      </c>
      <c r="M78" s="196"/>
      <c r="N78" s="190"/>
      <c r="O78" s="190">
        <v>0</v>
      </c>
      <c r="P78" s="197">
        <v>3984.87</v>
      </c>
      <c r="Q78" s="208">
        <v>0</v>
      </c>
      <c r="R78" s="197">
        <f t="shared" si="17"/>
        <v>3984.87</v>
      </c>
      <c r="S78" s="209" t="s">
        <v>582</v>
      </c>
      <c r="T78" s="210" t="str">
        <f>VLOOKUP(C78,'[5]2025.05'!$B$3:$CN$700,38,0)</f>
        <v>德顺</v>
      </c>
      <c r="U78" s="1">
        <f>VLOOKUP(C78,[7]一线员工!$C$3:$BW$800,60,0)</f>
        <v>3984.87</v>
      </c>
      <c r="V78" s="1">
        <f t="shared" ref="V78:V122" si="19">U78-R78</f>
        <v>0</v>
      </c>
      <c r="W78" s="211"/>
      <c r="X78" s="211"/>
      <c r="AA78" s="213"/>
    </row>
    <row r="79" s="1" customFormat="1" ht="21.7" customHeight="1" spans="1:27">
      <c r="A79" s="187">
        <f t="shared" si="18"/>
        <v>76</v>
      </c>
      <c r="B79" s="187"/>
      <c r="C79" s="188" t="s">
        <v>163</v>
      </c>
      <c r="D79" s="188">
        <v>45741</v>
      </c>
      <c r="E79" s="187" t="s">
        <v>192</v>
      </c>
      <c r="F79" s="189">
        <v>26</v>
      </c>
      <c r="G79" s="189">
        <v>28</v>
      </c>
      <c r="H79" s="191">
        <v>1604.61538461538</v>
      </c>
      <c r="I79" s="190">
        <v>2938.44</v>
      </c>
      <c r="J79" s="200">
        <v>276</v>
      </c>
      <c r="K79" s="201">
        <v>200</v>
      </c>
      <c r="L79" s="195">
        <v>560</v>
      </c>
      <c r="M79" s="190">
        <v>40</v>
      </c>
      <c r="N79" s="190"/>
      <c r="O79" s="190">
        <v>300</v>
      </c>
      <c r="P79" s="197">
        <v>6243.06</v>
      </c>
      <c r="Q79" s="208">
        <v>0</v>
      </c>
      <c r="R79" s="197">
        <f t="shared" si="17"/>
        <v>6243.06</v>
      </c>
      <c r="S79" s="209" t="s">
        <v>583</v>
      </c>
      <c r="T79" s="210" t="str">
        <f>VLOOKUP(C79,'[5]2025.05'!$B$3:$CN$700,38,0)</f>
        <v>德顺</v>
      </c>
      <c r="U79" s="1">
        <f>VLOOKUP(C79,[7]一线员工!$C$3:$BW$800,60,0)</f>
        <v>6243.06</v>
      </c>
      <c r="V79" s="1">
        <f t="shared" si="19"/>
        <v>0</v>
      </c>
      <c r="W79" s="211"/>
      <c r="X79" s="211"/>
      <c r="AA79" s="213"/>
    </row>
    <row r="80" s="1" customFormat="1" ht="21.7" customHeight="1" spans="1:27">
      <c r="A80" s="187">
        <f t="shared" si="18"/>
        <v>77</v>
      </c>
      <c r="B80" s="187"/>
      <c r="C80" s="188" t="s">
        <v>156</v>
      </c>
      <c r="D80" s="188">
        <v>45737</v>
      </c>
      <c r="E80" s="187" t="s">
        <v>192</v>
      </c>
      <c r="F80" s="189">
        <v>26</v>
      </c>
      <c r="G80" s="189">
        <v>5.4</v>
      </c>
      <c r="H80" s="191">
        <v>309.461538461538</v>
      </c>
      <c r="I80" s="190">
        <v>569.842</v>
      </c>
      <c r="J80" s="200">
        <v>0</v>
      </c>
      <c r="K80" s="204">
        <v>41.5384615384615</v>
      </c>
      <c r="L80" s="195">
        <v>100</v>
      </c>
      <c r="M80" s="196"/>
      <c r="N80" s="190"/>
      <c r="O80" s="190">
        <v>0</v>
      </c>
      <c r="P80" s="197">
        <v>1064.04</v>
      </c>
      <c r="Q80" s="208">
        <v>0</v>
      </c>
      <c r="R80" s="197">
        <f t="shared" si="17"/>
        <v>1064.04</v>
      </c>
      <c r="S80" s="209" t="s">
        <v>576</v>
      </c>
      <c r="T80" s="210" t="str">
        <f>VLOOKUP(C80,'[5]2025.05'!$B$3:$CN$700,38,0)</f>
        <v>德顺</v>
      </c>
      <c r="U80" s="1">
        <f>VLOOKUP(C80,[7]一线员工!$C$3:$BW$800,60,0)</f>
        <v>1064.04</v>
      </c>
      <c r="V80" s="1">
        <f t="shared" si="19"/>
        <v>0</v>
      </c>
      <c r="W80" s="211"/>
      <c r="X80" s="211"/>
      <c r="AA80" s="213"/>
    </row>
    <row r="81" s="1" customFormat="1" ht="21.7" customHeight="1" spans="1:27">
      <c r="A81" s="187">
        <f t="shared" si="18"/>
        <v>78</v>
      </c>
      <c r="B81" s="187"/>
      <c r="C81" s="188" t="s">
        <v>239</v>
      </c>
      <c r="D81" s="188">
        <v>45775</v>
      </c>
      <c r="E81" s="187" t="s">
        <v>192</v>
      </c>
      <c r="F81" s="189">
        <v>26</v>
      </c>
      <c r="G81" s="189">
        <v>25</v>
      </c>
      <c r="H81" s="191">
        <v>1432.69230769231</v>
      </c>
      <c r="I81" s="190">
        <v>2104.6</v>
      </c>
      <c r="J81" s="200">
        <v>270</v>
      </c>
      <c r="K81" s="203">
        <v>800</v>
      </c>
      <c r="L81" s="195">
        <v>500</v>
      </c>
      <c r="M81" s="196"/>
      <c r="N81" s="190"/>
      <c r="O81" s="190">
        <v>300</v>
      </c>
      <c r="P81" s="197">
        <v>5707.29</v>
      </c>
      <c r="Q81" s="208">
        <v>0</v>
      </c>
      <c r="R81" s="197">
        <f t="shared" si="17"/>
        <v>5707.29</v>
      </c>
      <c r="S81" s="209" t="s">
        <v>584</v>
      </c>
      <c r="T81" s="210" t="str">
        <f>VLOOKUP(C81,'[5]2025.05'!$B$3:$CN$700,38,0)</f>
        <v>湖南诚展</v>
      </c>
      <c r="U81" s="1">
        <f>VLOOKUP(C81,[7]一线员工!$C$3:$BW$800,60,0)</f>
        <v>5707.29</v>
      </c>
      <c r="V81" s="1">
        <f t="shared" si="19"/>
        <v>0</v>
      </c>
      <c r="W81" s="211"/>
      <c r="X81" s="211"/>
      <c r="AA81" s="213"/>
    </row>
    <row r="82" s="1" customFormat="1" ht="21.7" customHeight="1" spans="1:27">
      <c r="A82" s="187">
        <f t="shared" si="18"/>
        <v>79</v>
      </c>
      <c r="B82" s="187"/>
      <c r="C82" s="188" t="s">
        <v>585</v>
      </c>
      <c r="D82" s="188">
        <v>45799</v>
      </c>
      <c r="E82" s="187" t="s">
        <v>192</v>
      </c>
      <c r="F82" s="189">
        <v>26</v>
      </c>
      <c r="G82" s="189">
        <v>9</v>
      </c>
      <c r="H82" s="191">
        <v>515.769230769231</v>
      </c>
      <c r="I82" s="190">
        <v>570.456</v>
      </c>
      <c r="J82" s="200">
        <v>267</v>
      </c>
      <c r="K82" s="204">
        <v>69.2307692307692</v>
      </c>
      <c r="L82" s="195">
        <v>180</v>
      </c>
      <c r="M82" s="196"/>
      <c r="N82" s="190"/>
      <c r="O82" s="190">
        <v>0</v>
      </c>
      <c r="P82" s="197">
        <v>1674.46</v>
      </c>
      <c r="Q82" s="208">
        <v>21.5</v>
      </c>
      <c r="R82" s="197">
        <f t="shared" si="17"/>
        <v>1652.96</v>
      </c>
      <c r="S82" s="209" t="s">
        <v>586</v>
      </c>
      <c r="T82" s="210" t="str">
        <f>VLOOKUP(C82,'[5]2025.05'!$B$3:$CN$700,38,0)</f>
        <v>湘潭思泉</v>
      </c>
      <c r="U82" s="1">
        <f>VLOOKUP(C82,[7]一线员工!$C$3:$BW$800,60,0)</f>
        <v>1652.96</v>
      </c>
      <c r="V82" s="1">
        <f t="shared" si="19"/>
        <v>0</v>
      </c>
      <c r="W82" s="211"/>
      <c r="X82" s="211"/>
      <c r="AA82" s="213"/>
    </row>
    <row r="83" s="1" customFormat="1" ht="21.7" customHeight="1" spans="1:27">
      <c r="A83" s="187">
        <f t="shared" si="18"/>
        <v>80</v>
      </c>
      <c r="B83" s="187"/>
      <c r="C83" s="188" t="s">
        <v>587</v>
      </c>
      <c r="D83" s="188">
        <v>45801</v>
      </c>
      <c r="E83" s="187" t="s">
        <v>192</v>
      </c>
      <c r="F83" s="189">
        <v>26</v>
      </c>
      <c r="G83" s="189">
        <v>7</v>
      </c>
      <c r="H83" s="191">
        <v>401.153846153846</v>
      </c>
      <c r="I83" s="190">
        <v>363.688</v>
      </c>
      <c r="J83" s="200">
        <v>267</v>
      </c>
      <c r="K83" s="201">
        <v>80.7692307692308</v>
      </c>
      <c r="L83" s="195">
        <v>140</v>
      </c>
      <c r="M83" s="196"/>
      <c r="N83" s="190"/>
      <c r="O83" s="190">
        <v>0</v>
      </c>
      <c r="P83" s="197">
        <v>1308.61</v>
      </c>
      <c r="Q83" s="208">
        <v>0</v>
      </c>
      <c r="R83" s="197">
        <f t="shared" si="17"/>
        <v>1308.61</v>
      </c>
      <c r="S83" s="209" t="s">
        <v>588</v>
      </c>
      <c r="T83" s="210" t="str">
        <f>VLOOKUP(C83,'[5]2025.05'!$B$3:$CN$700,38,0)</f>
        <v>湘潭思泉</v>
      </c>
      <c r="U83" s="1">
        <f>VLOOKUP(C83,[7]一线员工!$C$3:$BW$800,60,0)</f>
        <v>1308.61</v>
      </c>
      <c r="V83" s="1">
        <f t="shared" si="19"/>
        <v>0</v>
      </c>
      <c r="W83" s="211"/>
      <c r="X83" s="211"/>
      <c r="AA83" s="213"/>
    </row>
    <row r="84" s="1" customFormat="1" ht="21.7" customHeight="1" spans="1:27">
      <c r="A84" s="187">
        <f t="shared" si="18"/>
        <v>81</v>
      </c>
      <c r="B84" s="187"/>
      <c r="C84" s="188" t="s">
        <v>589</v>
      </c>
      <c r="D84" s="188">
        <v>45793</v>
      </c>
      <c r="E84" s="187" t="s">
        <v>192</v>
      </c>
      <c r="F84" s="189">
        <v>26</v>
      </c>
      <c r="G84" s="189">
        <v>14</v>
      </c>
      <c r="H84" s="191">
        <v>802.307692307692</v>
      </c>
      <c r="I84" s="190">
        <v>649.205408</v>
      </c>
      <c r="J84" s="200">
        <v>252</v>
      </c>
      <c r="K84" s="201">
        <v>107.692307692308</v>
      </c>
      <c r="L84" s="195">
        <v>280</v>
      </c>
      <c r="M84" s="196"/>
      <c r="N84" s="190"/>
      <c r="O84" s="190">
        <v>0</v>
      </c>
      <c r="P84" s="197">
        <v>2203.21</v>
      </c>
      <c r="Q84" s="208">
        <v>43</v>
      </c>
      <c r="R84" s="197">
        <f t="shared" si="17"/>
        <v>2160.21</v>
      </c>
      <c r="S84" s="209" t="s">
        <v>590</v>
      </c>
      <c r="T84" s="210" t="str">
        <f>VLOOKUP(C84,'[5]2025.05'!$B$3:$CN$700,38,0)</f>
        <v>湘潭思泉</v>
      </c>
      <c r="U84" s="1">
        <f>VLOOKUP(C84,[7]一线员工!$C$3:$BW$800,60,0)</f>
        <v>2160.21</v>
      </c>
      <c r="V84" s="1">
        <f t="shared" si="19"/>
        <v>0</v>
      </c>
      <c r="W84" s="211"/>
      <c r="X84" s="211"/>
      <c r="AA84" s="213"/>
    </row>
    <row r="85" s="1" customFormat="1" ht="21.7" customHeight="1" spans="1:27">
      <c r="A85" s="187">
        <f t="shared" ref="A85:A94" si="20">ROW()-3</f>
        <v>82</v>
      </c>
      <c r="B85" s="187"/>
      <c r="C85" s="188" t="s">
        <v>591</v>
      </c>
      <c r="D85" s="188">
        <v>45789</v>
      </c>
      <c r="E85" s="187" t="s">
        <v>192</v>
      </c>
      <c r="F85" s="189">
        <v>26</v>
      </c>
      <c r="G85" s="189">
        <v>19</v>
      </c>
      <c r="H85" s="191">
        <v>1088.84615384615</v>
      </c>
      <c r="I85" s="190">
        <v>1650.3580176</v>
      </c>
      <c r="J85" s="200">
        <v>264</v>
      </c>
      <c r="K85" s="201">
        <v>146.153846153846</v>
      </c>
      <c r="L85" s="195">
        <v>380</v>
      </c>
      <c r="M85" s="196"/>
      <c r="N85" s="190"/>
      <c r="O85" s="190">
        <v>0</v>
      </c>
      <c r="P85" s="197">
        <v>3681.36</v>
      </c>
      <c r="Q85" s="208">
        <v>0</v>
      </c>
      <c r="R85" s="197">
        <f t="shared" si="17"/>
        <v>3681.36</v>
      </c>
      <c r="S85" s="209" t="s">
        <v>586</v>
      </c>
      <c r="T85" s="210" t="str">
        <f>VLOOKUP(C85,'[5]2025.05'!$B$3:$CN$700,38,0)</f>
        <v>湘潭思泉</v>
      </c>
      <c r="U85" s="1">
        <f>VLOOKUP(C85,[7]一线员工!$C$3:$BW$800,60,0)</f>
        <v>3681.36</v>
      </c>
      <c r="V85" s="1">
        <f t="shared" si="19"/>
        <v>0</v>
      </c>
      <c r="W85" s="211"/>
      <c r="X85" s="211"/>
      <c r="AA85" s="213"/>
    </row>
    <row r="86" s="1" customFormat="1" ht="21.7" customHeight="1" spans="1:27">
      <c r="A86" s="187">
        <f t="shared" si="20"/>
        <v>83</v>
      </c>
      <c r="B86" s="187"/>
      <c r="C86" s="188" t="s">
        <v>592</v>
      </c>
      <c r="D86" s="188">
        <v>45805</v>
      </c>
      <c r="E86" s="187" t="s">
        <v>192</v>
      </c>
      <c r="F86" s="189">
        <v>26</v>
      </c>
      <c r="G86" s="189">
        <v>3</v>
      </c>
      <c r="H86" s="191">
        <v>171.923076923077</v>
      </c>
      <c r="I86" s="190">
        <v>271.9368</v>
      </c>
      <c r="J86" s="200">
        <v>0</v>
      </c>
      <c r="K86" s="201">
        <v>23.0769230769231</v>
      </c>
      <c r="L86" s="195">
        <v>60</v>
      </c>
      <c r="M86" s="196"/>
      <c r="N86" s="190"/>
      <c r="O86" s="190">
        <v>0</v>
      </c>
      <c r="P86" s="197">
        <v>550.94</v>
      </c>
      <c r="Q86" s="208">
        <v>0</v>
      </c>
      <c r="R86" s="197">
        <f t="shared" si="17"/>
        <v>550.94</v>
      </c>
      <c r="S86" s="209" t="s">
        <v>593</v>
      </c>
      <c r="T86" s="210" t="str">
        <f>VLOOKUP(C86,'[5]2025.05'!$B$3:$CN$700,38,0)</f>
        <v>德顺</v>
      </c>
      <c r="U86" s="1">
        <f>VLOOKUP(C86,[7]一线员工!$C$3:$BW$800,60,0)</f>
        <v>550.94</v>
      </c>
      <c r="V86" s="1">
        <f t="shared" si="19"/>
        <v>0</v>
      </c>
      <c r="W86" s="211"/>
      <c r="X86" s="211"/>
      <c r="AA86" s="213"/>
    </row>
    <row r="87" s="1" customFormat="1" ht="21.7" customHeight="1" spans="1:27">
      <c r="A87" s="187">
        <f t="shared" si="20"/>
        <v>84</v>
      </c>
      <c r="B87" s="187"/>
      <c r="C87" s="188" t="s">
        <v>594</v>
      </c>
      <c r="D87" s="188">
        <v>45805</v>
      </c>
      <c r="E87" s="187" t="s">
        <v>192</v>
      </c>
      <c r="F87" s="189">
        <v>26</v>
      </c>
      <c r="G87" s="189">
        <v>3</v>
      </c>
      <c r="H87" s="191">
        <v>171.923076923077</v>
      </c>
      <c r="I87" s="190">
        <v>302.152</v>
      </c>
      <c r="J87" s="200">
        <v>0</v>
      </c>
      <c r="K87" s="201">
        <v>23.0769230769231</v>
      </c>
      <c r="L87" s="195">
        <v>60</v>
      </c>
      <c r="M87" s="196"/>
      <c r="N87" s="190"/>
      <c r="O87" s="190">
        <v>0</v>
      </c>
      <c r="P87" s="197">
        <v>581.15</v>
      </c>
      <c r="Q87" s="208">
        <v>0</v>
      </c>
      <c r="R87" s="197">
        <f t="shared" si="17"/>
        <v>581.15</v>
      </c>
      <c r="S87" s="209" t="s">
        <v>595</v>
      </c>
      <c r="T87" s="210" t="str">
        <f>VLOOKUP(C87,'[5]2025.05'!$B$3:$CN$700,38,0)</f>
        <v>湖南诚展</v>
      </c>
      <c r="U87" s="1">
        <f>VLOOKUP(C87,[7]一线员工!$C$3:$BW$800,60,0)</f>
        <v>581.15</v>
      </c>
      <c r="V87" s="1">
        <f t="shared" si="19"/>
        <v>0</v>
      </c>
      <c r="W87" s="211"/>
      <c r="X87" s="211"/>
      <c r="AA87" s="213"/>
    </row>
    <row r="88" s="1" customFormat="1" ht="21.7" customHeight="1" spans="1:27">
      <c r="A88" s="187">
        <f t="shared" si="20"/>
        <v>85</v>
      </c>
      <c r="B88" s="187"/>
      <c r="C88" s="188" t="s">
        <v>596</v>
      </c>
      <c r="D88" s="188">
        <v>45789</v>
      </c>
      <c r="E88" s="187" t="s">
        <v>192</v>
      </c>
      <c r="F88" s="189">
        <v>26</v>
      </c>
      <c r="G88" s="189">
        <v>4</v>
      </c>
      <c r="H88" s="191">
        <v>229.230769230769</v>
      </c>
      <c r="I88" s="190">
        <v>346.2503616</v>
      </c>
      <c r="J88" s="200">
        <v>0</v>
      </c>
      <c r="K88" s="204">
        <v>30.7692307692308</v>
      </c>
      <c r="L88" s="195">
        <v>80</v>
      </c>
      <c r="M88" s="196"/>
      <c r="N88" s="190">
        <v>-20</v>
      </c>
      <c r="O88" s="190">
        <v>0</v>
      </c>
      <c r="P88" s="197">
        <v>698.25</v>
      </c>
      <c r="Q88" s="208">
        <v>5.5</v>
      </c>
      <c r="R88" s="197">
        <f t="shared" si="17"/>
        <v>692.75</v>
      </c>
      <c r="S88" s="209" t="s">
        <v>597</v>
      </c>
      <c r="T88" s="210" t="str">
        <f>VLOOKUP(C88,'[5]2025.05'!$B$3:$CN$700,38,0)</f>
        <v>湘潭思泉</v>
      </c>
      <c r="U88" s="1">
        <f>VLOOKUP(C88,[7]一线员工!$C$3:$BW$800,60,0)</f>
        <v>692.75</v>
      </c>
      <c r="V88" s="1">
        <f t="shared" si="19"/>
        <v>0</v>
      </c>
      <c r="W88" s="211"/>
      <c r="X88" s="211"/>
      <c r="AA88" s="213"/>
    </row>
    <row r="89" s="1" customFormat="1" ht="21.7" customHeight="1" spans="1:27">
      <c r="A89" s="187">
        <f t="shared" si="20"/>
        <v>86</v>
      </c>
      <c r="B89" s="187"/>
      <c r="C89" s="188" t="s">
        <v>598</v>
      </c>
      <c r="D89" s="188">
        <v>45800</v>
      </c>
      <c r="E89" s="187" t="s">
        <v>192</v>
      </c>
      <c r="F89" s="189">
        <v>26</v>
      </c>
      <c r="G89" s="189">
        <v>5</v>
      </c>
      <c r="H89" s="191">
        <v>286.538461538462</v>
      </c>
      <c r="I89" s="190">
        <v>465.228</v>
      </c>
      <c r="J89" s="200">
        <v>0</v>
      </c>
      <c r="K89" s="204">
        <v>38.4615384615385</v>
      </c>
      <c r="L89" s="195">
        <v>100</v>
      </c>
      <c r="M89" s="196"/>
      <c r="N89" s="190">
        <v>-20</v>
      </c>
      <c r="O89" s="190">
        <v>0</v>
      </c>
      <c r="P89" s="197">
        <v>910.23</v>
      </c>
      <c r="Q89" s="208">
        <v>0</v>
      </c>
      <c r="R89" s="197">
        <f t="shared" si="17"/>
        <v>910.23</v>
      </c>
      <c r="S89" s="209" t="s">
        <v>599</v>
      </c>
      <c r="T89" s="210" t="str">
        <f>VLOOKUP(C89,'[5]2025.05'!$B$3:$CN$700,38,0)</f>
        <v>湘潭思泉</v>
      </c>
      <c r="U89" s="1">
        <f>VLOOKUP(C89,[7]一线员工!$C$3:$BW$800,60,0)</f>
        <v>910.23</v>
      </c>
      <c r="V89" s="1">
        <f t="shared" si="19"/>
        <v>0</v>
      </c>
      <c r="W89" s="211"/>
      <c r="X89" s="211"/>
      <c r="AA89" s="213"/>
    </row>
    <row r="90" s="1" customFormat="1" ht="21.7" customHeight="1" spans="1:27">
      <c r="A90" s="187">
        <f t="shared" si="20"/>
        <v>87</v>
      </c>
      <c r="B90" s="187"/>
      <c r="C90" s="188" t="s">
        <v>600</v>
      </c>
      <c r="D90" s="188">
        <v>45801</v>
      </c>
      <c r="E90" s="187" t="s">
        <v>192</v>
      </c>
      <c r="F90" s="189">
        <v>26</v>
      </c>
      <c r="G90" s="189">
        <v>4</v>
      </c>
      <c r="H90" s="191">
        <v>229.230769230769</v>
      </c>
      <c r="I90" s="190">
        <v>372.1824</v>
      </c>
      <c r="J90" s="200">
        <v>0</v>
      </c>
      <c r="K90" s="201">
        <v>30.7692307692308</v>
      </c>
      <c r="L90" s="195">
        <v>80</v>
      </c>
      <c r="M90" s="196"/>
      <c r="N90" s="190"/>
      <c r="O90" s="190">
        <v>0</v>
      </c>
      <c r="P90" s="197">
        <v>744.18</v>
      </c>
      <c r="Q90" s="208">
        <v>0</v>
      </c>
      <c r="R90" s="197">
        <f t="shared" si="17"/>
        <v>744.18</v>
      </c>
      <c r="S90" s="209" t="s">
        <v>601</v>
      </c>
      <c r="T90" s="210" t="str">
        <f>VLOOKUP(C90,'[5]2025.05'!$B$3:$CN$700,38,0)</f>
        <v>德顺</v>
      </c>
      <c r="U90" s="1">
        <f>VLOOKUP(C90,[7]一线员工!$C$3:$BW$800,60,0)</f>
        <v>744.18</v>
      </c>
      <c r="V90" s="1">
        <f t="shared" si="19"/>
        <v>0</v>
      </c>
      <c r="W90" s="211"/>
      <c r="X90" s="211"/>
      <c r="AA90" s="213"/>
    </row>
    <row r="91" s="1" customFormat="1" ht="21.7" customHeight="1" spans="1:27">
      <c r="A91" s="187">
        <f t="shared" si="20"/>
        <v>88</v>
      </c>
      <c r="B91" s="187"/>
      <c r="C91" s="188" t="s">
        <v>602</v>
      </c>
      <c r="D91" s="188">
        <v>45803</v>
      </c>
      <c r="E91" s="187" t="s">
        <v>192</v>
      </c>
      <c r="F91" s="189">
        <v>26</v>
      </c>
      <c r="G91" s="189">
        <v>5</v>
      </c>
      <c r="H91" s="191">
        <v>286.538461538462</v>
      </c>
      <c r="I91" s="190">
        <v>540.92</v>
      </c>
      <c r="J91" s="200">
        <v>0</v>
      </c>
      <c r="K91" s="204">
        <v>38.4615384615385</v>
      </c>
      <c r="L91" s="195">
        <v>100</v>
      </c>
      <c r="M91" s="196"/>
      <c r="N91" s="190"/>
      <c r="O91" s="190">
        <v>0</v>
      </c>
      <c r="P91" s="197">
        <v>1005.92</v>
      </c>
      <c r="Q91" s="208">
        <v>0</v>
      </c>
      <c r="R91" s="197">
        <f t="shared" si="17"/>
        <v>1005.92</v>
      </c>
      <c r="S91" s="209" t="s">
        <v>575</v>
      </c>
      <c r="T91" s="210" t="str">
        <f>VLOOKUP(C91,'[5]2025.05'!$B$3:$CN$700,38,0)</f>
        <v>东方人才</v>
      </c>
      <c r="U91" s="1">
        <f>VLOOKUP(C91,[7]一线员工!$C$3:$BW$800,60,0)</f>
        <v>1005.92</v>
      </c>
      <c r="V91" s="1">
        <f t="shared" si="19"/>
        <v>0</v>
      </c>
      <c r="W91" s="211"/>
      <c r="X91" s="211"/>
      <c r="AA91" s="213"/>
    </row>
    <row r="92" s="1" customFormat="1" ht="21.7" customHeight="1" spans="1:27">
      <c r="A92" s="187">
        <f t="shared" si="20"/>
        <v>89</v>
      </c>
      <c r="B92" s="187"/>
      <c r="C92" s="188" t="s">
        <v>603</v>
      </c>
      <c r="D92" s="188">
        <v>45804</v>
      </c>
      <c r="E92" s="187" t="s">
        <v>192</v>
      </c>
      <c r="F92" s="189">
        <v>26</v>
      </c>
      <c r="G92" s="189">
        <v>4</v>
      </c>
      <c r="H92" s="191">
        <v>229.230769230769</v>
      </c>
      <c r="I92" s="190">
        <v>429.536</v>
      </c>
      <c r="J92" s="200">
        <v>0</v>
      </c>
      <c r="K92" s="201">
        <v>46.1538461538462</v>
      </c>
      <c r="L92" s="195">
        <v>80</v>
      </c>
      <c r="M92" s="196"/>
      <c r="N92" s="190"/>
      <c r="O92" s="190">
        <v>0</v>
      </c>
      <c r="P92" s="197">
        <v>816.92</v>
      </c>
      <c r="Q92" s="208">
        <v>0</v>
      </c>
      <c r="R92" s="197">
        <f t="shared" si="17"/>
        <v>816.92</v>
      </c>
      <c r="S92" s="209" t="s">
        <v>604</v>
      </c>
      <c r="T92" s="210" t="str">
        <f>VLOOKUP(C92,'[5]2025.05'!$B$3:$CN$700,38,0)</f>
        <v>湘潭宏顺</v>
      </c>
      <c r="U92" s="1">
        <f>VLOOKUP(C92,[7]一线员工!$C$3:$BW$800,60,0)</f>
        <v>816.92</v>
      </c>
      <c r="V92" s="1">
        <f t="shared" si="19"/>
        <v>0</v>
      </c>
      <c r="W92" s="211"/>
      <c r="X92" s="211"/>
      <c r="AA92" s="213"/>
    </row>
    <row r="93" s="1" customFormat="1" ht="21.7" customHeight="1" spans="1:27">
      <c r="A93" s="187">
        <f t="shared" si="20"/>
        <v>90</v>
      </c>
      <c r="B93" s="187"/>
      <c r="C93" s="188" t="s">
        <v>605</v>
      </c>
      <c r="D93" s="188">
        <v>45804</v>
      </c>
      <c r="E93" s="187" t="s">
        <v>192</v>
      </c>
      <c r="F93" s="214">
        <v>26</v>
      </c>
      <c r="G93" s="215">
        <v>8</v>
      </c>
      <c r="H93" s="191">
        <v>458.461538461539</v>
      </c>
      <c r="I93" s="190">
        <v>659.072</v>
      </c>
      <c r="J93" s="200">
        <v>0</v>
      </c>
      <c r="K93" s="201">
        <v>123.076923076923</v>
      </c>
      <c r="L93" s="195">
        <v>160</v>
      </c>
      <c r="M93" s="196"/>
      <c r="N93" s="190"/>
      <c r="O93" s="190">
        <v>0</v>
      </c>
      <c r="P93" s="197">
        <v>1464.61</v>
      </c>
      <c r="Q93" s="208">
        <v>0</v>
      </c>
      <c r="R93" s="197">
        <f t="shared" si="17"/>
        <v>1464.61</v>
      </c>
      <c r="S93" s="209" t="s">
        <v>606</v>
      </c>
      <c r="T93" s="210" t="str">
        <f>VLOOKUP(C93,'[5]2025.05'!$B$3:$CN$700,38,0)</f>
        <v>湘潭宏顺</v>
      </c>
      <c r="U93" s="1">
        <f>VLOOKUP(C93,[7]一线员工!$C$3:$BW$800,60,0)</f>
        <v>1464.61</v>
      </c>
      <c r="V93" s="1">
        <f t="shared" si="19"/>
        <v>0</v>
      </c>
      <c r="W93" s="211"/>
      <c r="X93" s="211"/>
      <c r="AA93" s="213"/>
    </row>
    <row r="94" s="1" customFormat="1" ht="21.7" customHeight="1" spans="1:27">
      <c r="A94" s="187">
        <f t="shared" si="20"/>
        <v>91</v>
      </c>
      <c r="B94" s="187"/>
      <c r="C94" s="188" t="s">
        <v>607</v>
      </c>
      <c r="D94" s="188">
        <v>45793</v>
      </c>
      <c r="E94" s="187" t="s">
        <v>192</v>
      </c>
      <c r="F94" s="189">
        <v>26</v>
      </c>
      <c r="G94" s="189">
        <v>6</v>
      </c>
      <c r="H94" s="191">
        <v>343.846153846154</v>
      </c>
      <c r="I94" s="190">
        <v>500.304</v>
      </c>
      <c r="J94" s="200">
        <v>0</v>
      </c>
      <c r="K94" s="201">
        <v>69.2307692307692</v>
      </c>
      <c r="L94" s="195">
        <v>120</v>
      </c>
      <c r="M94" s="196"/>
      <c r="N94" s="190"/>
      <c r="O94" s="190">
        <v>0</v>
      </c>
      <c r="P94" s="197">
        <v>1081.38</v>
      </c>
      <c r="Q94" s="208">
        <v>0</v>
      </c>
      <c r="R94" s="197">
        <f t="shared" si="17"/>
        <v>1081.38</v>
      </c>
      <c r="S94" s="209" t="s">
        <v>608</v>
      </c>
      <c r="T94" s="210" t="str">
        <f>VLOOKUP(C94,'[5]2025.05'!$B$3:$CN$700,38,0)</f>
        <v>湖南诚展</v>
      </c>
      <c r="U94" s="1">
        <f>VLOOKUP(C94,[7]一线员工!$C$3:$BW$800,60,0)</f>
        <v>1081.38</v>
      </c>
      <c r="V94" s="1">
        <f t="shared" si="19"/>
        <v>0</v>
      </c>
      <c r="W94" s="211"/>
      <c r="X94" s="211"/>
      <c r="AA94" s="213"/>
    </row>
    <row r="95" s="1" customFormat="1" ht="21.7" customHeight="1" spans="1:27">
      <c r="A95" s="187">
        <f t="shared" ref="A95:A104" si="21">ROW()-3</f>
        <v>92</v>
      </c>
      <c r="B95" s="187"/>
      <c r="C95" s="188" t="s">
        <v>609</v>
      </c>
      <c r="D95" s="188">
        <v>45785</v>
      </c>
      <c r="E95" s="187" t="s">
        <v>192</v>
      </c>
      <c r="F95" s="189">
        <v>26</v>
      </c>
      <c r="G95" s="189">
        <v>5</v>
      </c>
      <c r="H95" s="191">
        <v>286.538461538462</v>
      </c>
      <c r="I95" s="190">
        <v>420.92</v>
      </c>
      <c r="J95" s="200">
        <v>0</v>
      </c>
      <c r="K95" s="204">
        <v>38.4615384615385</v>
      </c>
      <c r="L95" s="195">
        <v>100</v>
      </c>
      <c r="M95" s="196"/>
      <c r="N95" s="190"/>
      <c r="O95" s="190">
        <v>0</v>
      </c>
      <c r="P95" s="197">
        <v>885.92</v>
      </c>
      <c r="Q95" s="208">
        <v>0</v>
      </c>
      <c r="R95" s="197">
        <f t="shared" si="17"/>
        <v>885.92</v>
      </c>
      <c r="S95" s="209" t="s">
        <v>580</v>
      </c>
      <c r="T95" s="210" t="str">
        <f>VLOOKUP(C95,'[5]2025.05'!$B$3:$CN$700,38,0)</f>
        <v>湖南诚展</v>
      </c>
      <c r="U95" s="1">
        <f>VLOOKUP(C95,[7]一线员工!$C$3:$BW$800,60,0)</f>
        <v>885.92</v>
      </c>
      <c r="V95" s="1">
        <f t="shared" si="19"/>
        <v>0</v>
      </c>
      <c r="W95" s="211"/>
      <c r="X95" s="211"/>
      <c r="AA95" s="213"/>
    </row>
    <row r="96" s="1" customFormat="1" ht="21.7" customHeight="1" spans="1:27">
      <c r="A96" s="187">
        <f t="shared" si="21"/>
        <v>93</v>
      </c>
      <c r="B96" s="187"/>
      <c r="C96" s="188" t="s">
        <v>610</v>
      </c>
      <c r="D96" s="188">
        <v>45784</v>
      </c>
      <c r="E96" s="187" t="s">
        <v>192</v>
      </c>
      <c r="F96" s="189">
        <v>26</v>
      </c>
      <c r="G96" s="189">
        <v>5</v>
      </c>
      <c r="H96" s="191">
        <v>286.538461538462</v>
      </c>
      <c r="I96" s="190">
        <v>420.92</v>
      </c>
      <c r="J96" s="200">
        <v>0</v>
      </c>
      <c r="K96" s="201">
        <v>38.4615384615385</v>
      </c>
      <c r="L96" s="195">
        <v>100</v>
      </c>
      <c r="M96" s="196"/>
      <c r="N96" s="190"/>
      <c r="O96" s="190">
        <v>0</v>
      </c>
      <c r="P96" s="197">
        <v>885.92</v>
      </c>
      <c r="Q96" s="208">
        <v>0</v>
      </c>
      <c r="R96" s="197">
        <f t="shared" si="17"/>
        <v>885.92</v>
      </c>
      <c r="S96" s="209" t="s">
        <v>580</v>
      </c>
      <c r="T96" s="210" t="str">
        <f>VLOOKUP(C96,'[5]2025.05'!$B$3:$CN$700,38,0)</f>
        <v>湖南诚展</v>
      </c>
      <c r="U96" s="1">
        <f>VLOOKUP(C96,[7]一线员工!$C$3:$BW$800,60,0)</f>
        <v>885.92</v>
      </c>
      <c r="V96" s="1">
        <f t="shared" si="19"/>
        <v>0</v>
      </c>
      <c r="W96" s="211"/>
      <c r="X96" s="211"/>
      <c r="AA96" s="213"/>
    </row>
    <row r="97" s="1" customFormat="1" ht="21.7" customHeight="1" spans="1:27">
      <c r="A97" s="187">
        <f t="shared" si="21"/>
        <v>94</v>
      </c>
      <c r="B97" s="187"/>
      <c r="C97" s="188" t="s">
        <v>611</v>
      </c>
      <c r="D97" s="188">
        <v>45789</v>
      </c>
      <c r="E97" s="187" t="s">
        <v>192</v>
      </c>
      <c r="F97" s="189">
        <v>26</v>
      </c>
      <c r="G97" s="189">
        <v>2.5</v>
      </c>
      <c r="H97" s="191">
        <v>143.269230769231</v>
      </c>
      <c r="I97" s="190">
        <v>216.2754</v>
      </c>
      <c r="J97" s="200">
        <v>0</v>
      </c>
      <c r="K97" s="201">
        <v>19.2307692307692</v>
      </c>
      <c r="L97" s="195">
        <v>40</v>
      </c>
      <c r="M97" s="196"/>
      <c r="N97" s="190"/>
      <c r="O97" s="190">
        <v>0</v>
      </c>
      <c r="P97" s="197">
        <v>438.78</v>
      </c>
      <c r="Q97" s="208">
        <v>0</v>
      </c>
      <c r="R97" s="197">
        <f t="shared" si="17"/>
        <v>438.78</v>
      </c>
      <c r="S97" s="209" t="s">
        <v>612</v>
      </c>
      <c r="T97" s="210" t="str">
        <f>VLOOKUP(C97,'[5]2025.05'!$B$3:$CN$700,38,0)</f>
        <v>湘潭思泉</v>
      </c>
      <c r="U97" s="1">
        <f>VLOOKUP(C97,[7]一线员工!$C$3:$BW$800,60,0)</f>
        <v>438.78</v>
      </c>
      <c r="V97" s="1">
        <f t="shared" si="19"/>
        <v>0</v>
      </c>
      <c r="W97" s="211"/>
      <c r="X97" s="211"/>
      <c r="AA97" s="213"/>
    </row>
    <row r="98" s="1" customFormat="1" ht="21.7" customHeight="1" spans="1:27">
      <c r="A98" s="187">
        <f t="shared" si="21"/>
        <v>95</v>
      </c>
      <c r="B98" s="187"/>
      <c r="C98" s="188" t="s">
        <v>613</v>
      </c>
      <c r="D98" s="188">
        <v>45785</v>
      </c>
      <c r="E98" s="187" t="s">
        <v>192</v>
      </c>
      <c r="F98" s="189">
        <v>26</v>
      </c>
      <c r="G98" s="189">
        <v>6</v>
      </c>
      <c r="H98" s="191">
        <v>343.846153846154</v>
      </c>
      <c r="I98" s="190">
        <v>503.5259424</v>
      </c>
      <c r="J98" s="200">
        <v>0</v>
      </c>
      <c r="K98" s="201">
        <v>46.1538461538462</v>
      </c>
      <c r="L98" s="195">
        <v>120</v>
      </c>
      <c r="M98" s="196"/>
      <c r="N98" s="190"/>
      <c r="O98" s="190">
        <v>0</v>
      </c>
      <c r="P98" s="197">
        <v>1061.53</v>
      </c>
      <c r="Q98" s="208">
        <v>0</v>
      </c>
      <c r="R98" s="197">
        <f t="shared" si="17"/>
        <v>1061.53</v>
      </c>
      <c r="S98" s="209" t="s">
        <v>614</v>
      </c>
      <c r="T98" s="210" t="str">
        <f>VLOOKUP(C98,'[5]2025.05'!$B$3:$CN$700,38,0)</f>
        <v>湘潭思泉</v>
      </c>
      <c r="U98" s="1">
        <f>VLOOKUP(C98,[7]一线员工!$C$3:$BW$800,60,0)</f>
        <v>1061.53</v>
      </c>
      <c r="V98" s="1">
        <f t="shared" si="19"/>
        <v>0</v>
      </c>
      <c r="W98" s="211"/>
      <c r="X98" s="211"/>
      <c r="AA98" s="213"/>
    </row>
    <row r="99" s="1" customFormat="1" ht="21.7" customHeight="1" spans="1:27">
      <c r="A99" s="187">
        <f t="shared" si="21"/>
        <v>96</v>
      </c>
      <c r="B99" s="187"/>
      <c r="C99" s="188" t="s">
        <v>242</v>
      </c>
      <c r="D99" s="188">
        <v>45777</v>
      </c>
      <c r="E99" s="187" t="s">
        <v>192</v>
      </c>
      <c r="F99" s="189">
        <v>26</v>
      </c>
      <c r="G99" s="189">
        <v>6</v>
      </c>
      <c r="H99" s="191">
        <v>343.846153846154</v>
      </c>
      <c r="I99" s="190">
        <v>503.5259424</v>
      </c>
      <c r="J99" s="200">
        <v>0</v>
      </c>
      <c r="K99" s="204">
        <v>46.1538461538462</v>
      </c>
      <c r="L99" s="195">
        <v>120</v>
      </c>
      <c r="M99" s="196"/>
      <c r="N99" s="190"/>
      <c r="O99" s="190">
        <v>0</v>
      </c>
      <c r="P99" s="197">
        <v>1061.53</v>
      </c>
      <c r="Q99" s="208">
        <v>0</v>
      </c>
      <c r="R99" s="197">
        <f t="shared" si="17"/>
        <v>1061.53</v>
      </c>
      <c r="S99" s="209" t="s">
        <v>615</v>
      </c>
      <c r="T99" s="210" t="str">
        <f>VLOOKUP(C99,'[5]2025.05'!$B$3:$CN$700,38,0)</f>
        <v>湖南诚展</v>
      </c>
      <c r="U99" s="1">
        <f>VLOOKUP(C99,[7]一线员工!$C$3:$BW$800,60,0)</f>
        <v>1061.53</v>
      </c>
      <c r="V99" s="1">
        <f t="shared" si="19"/>
        <v>0</v>
      </c>
      <c r="W99" s="211"/>
      <c r="X99" s="211"/>
      <c r="AA99" s="213"/>
    </row>
    <row r="100" s="1" customFormat="1" ht="21.7" customHeight="1" spans="1:27">
      <c r="A100" s="187">
        <f t="shared" si="21"/>
        <v>97</v>
      </c>
      <c r="B100" s="187"/>
      <c r="C100" s="188" t="s">
        <v>616</v>
      </c>
      <c r="D100" s="188">
        <v>45784</v>
      </c>
      <c r="E100" s="187" t="s">
        <v>192</v>
      </c>
      <c r="F100" s="189">
        <v>26</v>
      </c>
      <c r="G100" s="189">
        <v>11</v>
      </c>
      <c r="H100" s="191">
        <v>630.384615384615</v>
      </c>
      <c r="I100" s="190">
        <v>546.456</v>
      </c>
      <c r="J100" s="200">
        <v>234</v>
      </c>
      <c r="K100" s="201">
        <v>84.6153846153846</v>
      </c>
      <c r="L100" s="195">
        <v>220</v>
      </c>
      <c r="M100" s="196"/>
      <c r="N100" s="190"/>
      <c r="O100" s="190">
        <v>0</v>
      </c>
      <c r="P100" s="197">
        <v>1803.46</v>
      </c>
      <c r="Q100" s="208">
        <v>0</v>
      </c>
      <c r="R100" s="197">
        <f t="shared" si="17"/>
        <v>1803.46</v>
      </c>
      <c r="S100" s="209" t="s">
        <v>617</v>
      </c>
      <c r="T100" s="210" t="str">
        <f>VLOOKUP(C100,'[5]2025.05'!$B$3:$CN$700,38,0)</f>
        <v>湖南诚展</v>
      </c>
      <c r="U100" s="1">
        <f>VLOOKUP(C100,[7]一线员工!$C$3:$BW$800,60,0)</f>
        <v>1803.46</v>
      </c>
      <c r="V100" s="1">
        <f t="shared" si="19"/>
        <v>0</v>
      </c>
      <c r="W100" s="211"/>
      <c r="X100" s="211"/>
      <c r="AA100" s="213"/>
    </row>
    <row r="101" s="1" customFormat="1" ht="21.7" customHeight="1" spans="1:27">
      <c r="A101" s="187">
        <f t="shared" si="21"/>
        <v>98</v>
      </c>
      <c r="B101" s="187"/>
      <c r="C101" s="188" t="s">
        <v>618</v>
      </c>
      <c r="D101" s="188">
        <v>45784</v>
      </c>
      <c r="E101" s="187" t="s">
        <v>192</v>
      </c>
      <c r="F101" s="189">
        <v>26</v>
      </c>
      <c r="G101" s="189">
        <v>9</v>
      </c>
      <c r="H101" s="191">
        <v>515.769230769231</v>
      </c>
      <c r="I101" s="190">
        <v>523.2137136</v>
      </c>
      <c r="J101" s="200">
        <v>267</v>
      </c>
      <c r="K101" s="204">
        <v>69.2307692307692</v>
      </c>
      <c r="L101" s="195">
        <v>180</v>
      </c>
      <c r="M101" s="196"/>
      <c r="N101" s="190"/>
      <c r="O101" s="190">
        <v>0</v>
      </c>
      <c r="P101" s="197">
        <v>1627.21</v>
      </c>
      <c r="Q101" s="208">
        <v>43</v>
      </c>
      <c r="R101" s="197">
        <f t="shared" ref="R101:R122" si="22">P101-Q101</f>
        <v>1584.21</v>
      </c>
      <c r="S101" s="209" t="s">
        <v>619</v>
      </c>
      <c r="T101" s="210" t="str">
        <f>VLOOKUP(C101,'[5]2025.05'!$B$3:$CN$700,38,0)</f>
        <v>湘潭思泉</v>
      </c>
      <c r="U101" s="1">
        <f>VLOOKUP(C101,[7]一线员工!$C$3:$BW$800,60,0)</f>
        <v>1584.21</v>
      </c>
      <c r="V101" s="1">
        <f t="shared" si="19"/>
        <v>0</v>
      </c>
      <c r="W101" s="211"/>
      <c r="X101" s="211"/>
      <c r="AA101" s="213"/>
    </row>
    <row r="102" s="1" customFormat="1" ht="21.7" customHeight="1" spans="1:27">
      <c r="A102" s="187">
        <f t="shared" si="21"/>
        <v>99</v>
      </c>
      <c r="B102" s="187"/>
      <c r="C102" s="188" t="s">
        <v>620</v>
      </c>
      <c r="D102" s="188">
        <v>45784</v>
      </c>
      <c r="E102" s="187" t="s">
        <v>192</v>
      </c>
      <c r="F102" s="189">
        <v>26</v>
      </c>
      <c r="G102" s="189">
        <v>23</v>
      </c>
      <c r="H102" s="191">
        <v>1318.07692307692</v>
      </c>
      <c r="I102" s="190">
        <v>1980.7587792</v>
      </c>
      <c r="J102" s="200">
        <v>264</v>
      </c>
      <c r="K102" s="204">
        <v>176.923076923077</v>
      </c>
      <c r="L102" s="195">
        <v>460</v>
      </c>
      <c r="M102" s="196"/>
      <c r="N102" s="190"/>
      <c r="O102" s="190">
        <v>0</v>
      </c>
      <c r="P102" s="197">
        <v>4383.76</v>
      </c>
      <c r="Q102" s="208">
        <v>55.9</v>
      </c>
      <c r="R102" s="197">
        <f t="shared" si="22"/>
        <v>4327.86</v>
      </c>
      <c r="S102" s="209" t="s">
        <v>571</v>
      </c>
      <c r="T102" s="210" t="str">
        <f>VLOOKUP(C102,'[5]2025.05'!$B$3:$CN$700,38,0)</f>
        <v>湘潭思泉</v>
      </c>
      <c r="U102" s="1">
        <f>VLOOKUP(C102,[7]一线员工!$C$3:$BW$800,60,0)</f>
        <v>4327.86</v>
      </c>
      <c r="V102" s="1">
        <f t="shared" si="19"/>
        <v>0</v>
      </c>
      <c r="W102" s="211"/>
      <c r="X102" s="211"/>
      <c r="AA102" s="213"/>
    </row>
    <row r="103" s="1" customFormat="1" ht="21.7" customHeight="1" spans="1:27">
      <c r="A103" s="187">
        <f t="shared" si="21"/>
        <v>100</v>
      </c>
      <c r="B103" s="187"/>
      <c r="C103" s="188" t="s">
        <v>621</v>
      </c>
      <c r="D103" s="188">
        <v>45789</v>
      </c>
      <c r="E103" s="187" t="s">
        <v>192</v>
      </c>
      <c r="F103" s="189">
        <v>26</v>
      </c>
      <c r="G103" s="189">
        <v>10.5</v>
      </c>
      <c r="H103" s="191">
        <v>601.730769230769</v>
      </c>
      <c r="I103" s="190">
        <v>724.3807992</v>
      </c>
      <c r="J103" s="200">
        <v>252</v>
      </c>
      <c r="K103" s="204">
        <v>80.7692307692308</v>
      </c>
      <c r="L103" s="195">
        <v>200</v>
      </c>
      <c r="M103" s="196"/>
      <c r="N103" s="190"/>
      <c r="O103" s="190">
        <v>0</v>
      </c>
      <c r="P103" s="197">
        <v>1942.88</v>
      </c>
      <c r="Q103" s="208">
        <v>0</v>
      </c>
      <c r="R103" s="197">
        <f t="shared" si="22"/>
        <v>1942.88</v>
      </c>
      <c r="S103" s="209" t="s">
        <v>622</v>
      </c>
      <c r="T103" s="210" t="str">
        <f>VLOOKUP(C103,'[5]2025.05'!$B$3:$CN$700,38,0)</f>
        <v>湘潭思泉</v>
      </c>
      <c r="U103" s="1">
        <f>VLOOKUP(C103,[7]一线员工!$C$3:$BW$800,60,0)</f>
        <v>1942.88</v>
      </c>
      <c r="V103" s="1">
        <f t="shared" si="19"/>
        <v>0</v>
      </c>
      <c r="W103" s="211"/>
      <c r="X103" s="211"/>
      <c r="AA103" s="213"/>
    </row>
    <row r="104" s="1" customFormat="1" ht="21.7" customHeight="1" spans="1:27">
      <c r="A104" s="187">
        <f t="shared" si="21"/>
        <v>101</v>
      </c>
      <c r="B104" s="187"/>
      <c r="C104" s="188" t="s">
        <v>623</v>
      </c>
      <c r="D104" s="188">
        <v>45803</v>
      </c>
      <c r="E104" s="187" t="s">
        <v>192</v>
      </c>
      <c r="F104" s="189">
        <v>26</v>
      </c>
      <c r="G104" s="189">
        <v>7</v>
      </c>
      <c r="H104" s="191">
        <v>401.153846153846</v>
      </c>
      <c r="I104" s="190">
        <v>404.1192</v>
      </c>
      <c r="J104" s="200">
        <v>258</v>
      </c>
      <c r="K104" s="204">
        <v>53.8461538461538</v>
      </c>
      <c r="L104" s="195">
        <v>140</v>
      </c>
      <c r="M104" s="196"/>
      <c r="N104" s="190"/>
      <c r="O104" s="190">
        <v>0</v>
      </c>
      <c r="P104" s="197">
        <v>1313.12</v>
      </c>
      <c r="Q104" s="208">
        <v>0</v>
      </c>
      <c r="R104" s="197">
        <f t="shared" si="22"/>
        <v>1313.12</v>
      </c>
      <c r="S104" s="209" t="s">
        <v>571</v>
      </c>
      <c r="T104" s="210" t="str">
        <f>VLOOKUP(C104,'[5]2025.05'!$B$3:$CN$700,38,0)</f>
        <v>德顺</v>
      </c>
      <c r="U104" s="1">
        <f>VLOOKUP(C104,[7]一线员工!$C$3:$BW$800,60,0)</f>
        <v>1313.12</v>
      </c>
      <c r="V104" s="1">
        <f t="shared" si="19"/>
        <v>0</v>
      </c>
      <c r="W104" s="211"/>
      <c r="X104" s="211"/>
      <c r="AA104" s="213"/>
    </row>
    <row r="105" s="1" customFormat="1" ht="21.7" customHeight="1" spans="1:27">
      <c r="A105" s="187">
        <f t="shared" ref="A105:A114" si="23">ROW()-3</f>
        <v>102</v>
      </c>
      <c r="B105" s="187"/>
      <c r="C105" s="188" t="s">
        <v>624</v>
      </c>
      <c r="D105" s="188">
        <v>45796</v>
      </c>
      <c r="E105" s="187" t="s">
        <v>192</v>
      </c>
      <c r="F105" s="189">
        <v>26</v>
      </c>
      <c r="G105" s="189">
        <v>7</v>
      </c>
      <c r="H105" s="191">
        <v>401.153846153846</v>
      </c>
      <c r="I105" s="190">
        <v>339.688</v>
      </c>
      <c r="J105" s="200">
        <v>252</v>
      </c>
      <c r="K105" s="204">
        <v>53.8461538461538</v>
      </c>
      <c r="L105" s="195">
        <v>140</v>
      </c>
      <c r="M105" s="196"/>
      <c r="N105" s="190"/>
      <c r="O105" s="190">
        <v>0</v>
      </c>
      <c r="P105" s="197">
        <v>1242.69</v>
      </c>
      <c r="Q105" s="208">
        <v>0</v>
      </c>
      <c r="R105" s="197">
        <f t="shared" si="22"/>
        <v>1242.69</v>
      </c>
      <c r="S105" s="209" t="s">
        <v>625</v>
      </c>
      <c r="T105" s="210" t="str">
        <f>VLOOKUP(C105,'[5]2025.05'!$B$3:$CN$700,38,0)</f>
        <v>湘潭思泉</v>
      </c>
      <c r="U105" s="1">
        <f>VLOOKUP(C105,[7]一线员工!$C$3:$BW$800,60,0)</f>
        <v>1242.69</v>
      </c>
      <c r="V105" s="1">
        <f t="shared" si="19"/>
        <v>0</v>
      </c>
      <c r="W105" s="211"/>
      <c r="X105" s="211"/>
      <c r="AA105" s="213"/>
    </row>
    <row r="106" s="1" customFormat="1" ht="21.7" customHeight="1" spans="1:27">
      <c r="A106" s="187">
        <f t="shared" si="23"/>
        <v>103</v>
      </c>
      <c r="B106" s="187"/>
      <c r="C106" s="188" t="s">
        <v>626</v>
      </c>
      <c r="D106" s="188">
        <v>45789</v>
      </c>
      <c r="E106" s="187" t="s">
        <v>192</v>
      </c>
      <c r="F106" s="189">
        <v>26</v>
      </c>
      <c r="G106" s="189">
        <v>11</v>
      </c>
      <c r="H106" s="191">
        <v>630.384615384615</v>
      </c>
      <c r="I106" s="190">
        <v>675.5016</v>
      </c>
      <c r="J106" s="200">
        <v>252</v>
      </c>
      <c r="K106" s="201">
        <v>126.923076923077</v>
      </c>
      <c r="L106" s="195">
        <v>204</v>
      </c>
      <c r="M106" s="196"/>
      <c r="N106" s="190"/>
      <c r="O106" s="190">
        <v>0</v>
      </c>
      <c r="P106" s="197">
        <v>1976.81</v>
      </c>
      <c r="Q106" s="208">
        <v>0</v>
      </c>
      <c r="R106" s="197">
        <f t="shared" si="22"/>
        <v>1976.81</v>
      </c>
      <c r="S106" s="209" t="s">
        <v>622</v>
      </c>
      <c r="T106" s="210" t="str">
        <f>VLOOKUP(C106,'[5]2025.05'!$B$3:$CN$700,38,0)</f>
        <v>湘潭思泉</v>
      </c>
      <c r="U106" s="1">
        <f>VLOOKUP(C106,[7]一线员工!$C$3:$BW$800,60,0)</f>
        <v>1976.81</v>
      </c>
      <c r="V106" s="1">
        <f t="shared" si="19"/>
        <v>0</v>
      </c>
      <c r="W106" s="211"/>
      <c r="X106" s="211"/>
      <c r="AA106" s="213"/>
    </row>
    <row r="107" s="1" customFormat="1" ht="21.7" customHeight="1" spans="1:27">
      <c r="A107" s="187">
        <f t="shared" si="23"/>
        <v>104</v>
      </c>
      <c r="B107" s="187"/>
      <c r="C107" s="188" t="s">
        <v>627</v>
      </c>
      <c r="D107" s="188">
        <v>45786</v>
      </c>
      <c r="E107" s="187" t="s">
        <v>192</v>
      </c>
      <c r="F107" s="189">
        <v>26</v>
      </c>
      <c r="G107" s="189">
        <v>11</v>
      </c>
      <c r="H107" s="191">
        <v>630.384615384615</v>
      </c>
      <c r="I107" s="190">
        <v>769.224</v>
      </c>
      <c r="J107" s="200">
        <v>234</v>
      </c>
      <c r="K107" s="204">
        <v>84.6153846153846</v>
      </c>
      <c r="L107" s="195">
        <v>220</v>
      </c>
      <c r="M107" s="196"/>
      <c r="N107" s="190"/>
      <c r="O107" s="190">
        <v>0</v>
      </c>
      <c r="P107" s="197">
        <v>2026.22</v>
      </c>
      <c r="Q107" s="208">
        <v>20</v>
      </c>
      <c r="R107" s="197">
        <f t="shared" si="22"/>
        <v>2006.22</v>
      </c>
      <c r="S107" s="209" t="s">
        <v>628</v>
      </c>
      <c r="T107" s="210" t="str">
        <f>VLOOKUP(C107,'[5]2025.05'!$B$3:$CN$700,38,0)</f>
        <v>湘潭思泉</v>
      </c>
      <c r="U107" s="1">
        <f>VLOOKUP(C107,[7]一线员工!$C$3:$BW$800,60,0)</f>
        <v>2006.22</v>
      </c>
      <c r="V107" s="1">
        <f t="shared" si="19"/>
        <v>0</v>
      </c>
      <c r="W107" s="211"/>
      <c r="X107" s="211"/>
      <c r="AA107" s="213"/>
    </row>
    <row r="108" s="1" customFormat="1" ht="21.7" customHeight="1" spans="1:27">
      <c r="A108" s="187">
        <f t="shared" si="23"/>
        <v>105</v>
      </c>
      <c r="B108" s="187"/>
      <c r="C108" s="188" t="s">
        <v>629</v>
      </c>
      <c r="D108" s="188">
        <v>45789</v>
      </c>
      <c r="E108" s="187" t="s">
        <v>192</v>
      </c>
      <c r="F108" s="189">
        <v>26</v>
      </c>
      <c r="G108" s="189">
        <v>17</v>
      </c>
      <c r="H108" s="191">
        <v>974.230769230769</v>
      </c>
      <c r="I108" s="190">
        <v>1244.6312032</v>
      </c>
      <c r="J108" s="200">
        <v>249</v>
      </c>
      <c r="K108" s="201">
        <v>130.769230769231</v>
      </c>
      <c r="L108" s="195">
        <v>340</v>
      </c>
      <c r="M108" s="196"/>
      <c r="N108" s="190">
        <v>-20</v>
      </c>
      <c r="O108" s="190">
        <v>0</v>
      </c>
      <c r="P108" s="197">
        <v>3054.63</v>
      </c>
      <c r="Q108" s="208">
        <v>0</v>
      </c>
      <c r="R108" s="197">
        <f t="shared" si="22"/>
        <v>3054.63</v>
      </c>
      <c r="S108" s="209" t="s">
        <v>446</v>
      </c>
      <c r="T108" s="210" t="str">
        <f>VLOOKUP(C108,'[5]2025.05'!$B$3:$CN$700,38,0)</f>
        <v>湖南诚展</v>
      </c>
      <c r="U108" s="1">
        <f>VLOOKUP(C108,[7]一线员工!$C$3:$BW$800,60,0)</f>
        <v>3054.63</v>
      </c>
      <c r="V108" s="1">
        <f t="shared" si="19"/>
        <v>0</v>
      </c>
      <c r="W108" s="211"/>
      <c r="X108" s="211"/>
      <c r="AA108" s="213"/>
    </row>
    <row r="109" s="1" customFormat="1" ht="21.7" customHeight="1" spans="1:27">
      <c r="A109" s="187">
        <f t="shared" si="23"/>
        <v>106</v>
      </c>
      <c r="B109" s="187"/>
      <c r="C109" s="188" t="s">
        <v>630</v>
      </c>
      <c r="D109" s="188">
        <v>45789</v>
      </c>
      <c r="E109" s="187" t="s">
        <v>192</v>
      </c>
      <c r="F109" s="189">
        <v>26</v>
      </c>
      <c r="G109" s="189">
        <v>7</v>
      </c>
      <c r="H109" s="191">
        <v>401.153846153846</v>
      </c>
      <c r="I109" s="190">
        <v>363.688</v>
      </c>
      <c r="J109" s="200">
        <v>270</v>
      </c>
      <c r="K109" s="201">
        <v>53.8461538461538</v>
      </c>
      <c r="L109" s="195">
        <v>140</v>
      </c>
      <c r="M109" s="196"/>
      <c r="N109" s="190"/>
      <c r="O109" s="190">
        <v>0</v>
      </c>
      <c r="P109" s="197">
        <v>1284.69</v>
      </c>
      <c r="Q109" s="208">
        <v>0</v>
      </c>
      <c r="R109" s="197">
        <f t="shared" si="22"/>
        <v>1284.69</v>
      </c>
      <c r="S109" s="209" t="s">
        <v>570</v>
      </c>
      <c r="T109" s="210" t="str">
        <f>VLOOKUP(C109,'[5]2025.05'!$B$3:$CN$700,38,0)</f>
        <v>湖南诚展</v>
      </c>
      <c r="U109" s="1">
        <f>VLOOKUP(C109,[7]一线员工!$C$3:$BW$800,60,0)</f>
        <v>1284.69</v>
      </c>
      <c r="V109" s="1">
        <f t="shared" si="19"/>
        <v>0</v>
      </c>
      <c r="W109" s="211"/>
      <c r="X109" s="211"/>
      <c r="AA109" s="213"/>
    </row>
    <row r="110" s="1" customFormat="1" ht="21.7" customHeight="1" spans="1:27">
      <c r="A110" s="187">
        <f t="shared" si="23"/>
        <v>107</v>
      </c>
      <c r="B110" s="187"/>
      <c r="C110" s="188" t="s">
        <v>631</v>
      </c>
      <c r="D110" s="188">
        <v>45789</v>
      </c>
      <c r="E110" s="187" t="s">
        <v>192</v>
      </c>
      <c r="F110" s="189">
        <v>26</v>
      </c>
      <c r="G110" s="189">
        <v>11.3</v>
      </c>
      <c r="H110" s="191">
        <v>647.576923076923</v>
      </c>
      <c r="I110" s="190">
        <v>856.2392</v>
      </c>
      <c r="J110" s="200">
        <v>249</v>
      </c>
      <c r="K110" s="201">
        <v>86.9230769230769</v>
      </c>
      <c r="L110" s="195">
        <v>220</v>
      </c>
      <c r="M110" s="196"/>
      <c r="N110" s="190"/>
      <c r="O110" s="190">
        <v>0</v>
      </c>
      <c r="P110" s="197">
        <v>2150.14</v>
      </c>
      <c r="Q110" s="208">
        <v>20</v>
      </c>
      <c r="R110" s="197">
        <f t="shared" si="22"/>
        <v>2130.14</v>
      </c>
      <c r="S110" s="209" t="s">
        <v>632</v>
      </c>
      <c r="T110" s="210" t="str">
        <f>VLOOKUP(C110,'[5]2025.05'!$B$3:$CN$700,38,0)</f>
        <v>湖南诚展</v>
      </c>
      <c r="U110" s="1">
        <f>VLOOKUP(C110,[7]一线员工!$C$3:$BW$800,60,0)</f>
        <v>2130.14</v>
      </c>
      <c r="V110" s="1">
        <f t="shared" si="19"/>
        <v>0</v>
      </c>
      <c r="W110" s="211"/>
      <c r="X110" s="211"/>
      <c r="AA110" s="213"/>
    </row>
    <row r="111" s="1" customFormat="1" ht="21.7" customHeight="1" spans="1:27">
      <c r="A111" s="187">
        <f t="shared" si="23"/>
        <v>108</v>
      </c>
      <c r="B111" s="187"/>
      <c r="C111" s="188" t="s">
        <v>633</v>
      </c>
      <c r="D111" s="188">
        <v>45784</v>
      </c>
      <c r="E111" s="187" t="s">
        <v>192</v>
      </c>
      <c r="F111" s="189">
        <v>26</v>
      </c>
      <c r="G111" s="189">
        <v>8</v>
      </c>
      <c r="H111" s="191">
        <v>458.461538461539</v>
      </c>
      <c r="I111" s="190">
        <v>443.072</v>
      </c>
      <c r="J111" s="200">
        <v>240</v>
      </c>
      <c r="K111" s="204">
        <v>61.5384615384615</v>
      </c>
      <c r="L111" s="195">
        <v>160</v>
      </c>
      <c r="M111" s="196"/>
      <c r="N111" s="190"/>
      <c r="O111" s="190">
        <v>0</v>
      </c>
      <c r="P111" s="197">
        <v>1427.07</v>
      </c>
      <c r="Q111" s="208">
        <v>0</v>
      </c>
      <c r="R111" s="197">
        <f t="shared" si="22"/>
        <v>1427.07</v>
      </c>
      <c r="S111" s="209" t="s">
        <v>634</v>
      </c>
      <c r="T111" s="210" t="str">
        <f>VLOOKUP(C111,'[5]2025.05'!$B$3:$CN$700,38,0)</f>
        <v>湖南诚展</v>
      </c>
      <c r="U111" s="1">
        <f>VLOOKUP(C111,[7]一线员工!$C$3:$BW$800,60,0)</f>
        <v>1427.07</v>
      </c>
      <c r="V111" s="1">
        <f t="shared" si="19"/>
        <v>0</v>
      </c>
      <c r="W111" s="211"/>
      <c r="X111" s="211"/>
      <c r="AA111" s="213"/>
    </row>
    <row r="112" s="1" customFormat="1" ht="21.7" customHeight="1" spans="1:27">
      <c r="A112" s="187">
        <f t="shared" si="23"/>
        <v>109</v>
      </c>
      <c r="B112" s="187"/>
      <c r="C112" s="188" t="s">
        <v>635</v>
      </c>
      <c r="D112" s="188">
        <v>45784</v>
      </c>
      <c r="E112" s="187" t="s">
        <v>192</v>
      </c>
      <c r="F112" s="189">
        <v>26</v>
      </c>
      <c r="G112" s="189">
        <v>23</v>
      </c>
      <c r="H112" s="191">
        <v>1318.07692307692</v>
      </c>
      <c r="I112" s="190">
        <v>2009.832</v>
      </c>
      <c r="J112" s="200">
        <v>246</v>
      </c>
      <c r="K112" s="201">
        <v>265.384615384615</v>
      </c>
      <c r="L112" s="195">
        <v>460</v>
      </c>
      <c r="M112" s="196"/>
      <c r="N112" s="190"/>
      <c r="O112" s="190">
        <v>0</v>
      </c>
      <c r="P112" s="197">
        <v>4483.29</v>
      </c>
      <c r="Q112" s="208">
        <v>0</v>
      </c>
      <c r="R112" s="197">
        <f t="shared" si="22"/>
        <v>4483.29</v>
      </c>
      <c r="S112" s="209" t="s">
        <v>636</v>
      </c>
      <c r="T112" s="210" t="str">
        <f>VLOOKUP(C112,'[5]2025.05'!$B$3:$CN$700,38,0)</f>
        <v>湖南诚展</v>
      </c>
      <c r="U112" s="1">
        <f>VLOOKUP(C112,[7]一线员工!$C$3:$BW$800,60,0)</f>
        <v>4483.29</v>
      </c>
      <c r="V112" s="1">
        <f t="shared" si="19"/>
        <v>0</v>
      </c>
      <c r="W112" s="211"/>
      <c r="X112" s="211"/>
      <c r="AA112" s="213"/>
    </row>
    <row r="113" s="1" customFormat="1" ht="21.7" customHeight="1" spans="1:27">
      <c r="A113" s="187">
        <f t="shared" si="23"/>
        <v>110</v>
      </c>
      <c r="B113" s="187"/>
      <c r="C113" s="188" t="s">
        <v>637</v>
      </c>
      <c r="D113" s="188">
        <v>45784</v>
      </c>
      <c r="E113" s="187" t="s">
        <v>192</v>
      </c>
      <c r="F113" s="189">
        <v>26</v>
      </c>
      <c r="G113" s="189">
        <v>12</v>
      </c>
      <c r="H113" s="191">
        <v>687.692307692308</v>
      </c>
      <c r="I113" s="190">
        <v>734.8415744</v>
      </c>
      <c r="J113" s="200">
        <v>240</v>
      </c>
      <c r="K113" s="201">
        <v>92.3076923076923</v>
      </c>
      <c r="L113" s="195">
        <v>240</v>
      </c>
      <c r="M113" s="196"/>
      <c r="N113" s="190"/>
      <c r="O113" s="190">
        <v>0</v>
      </c>
      <c r="P113" s="197">
        <v>2090.84</v>
      </c>
      <c r="Q113" s="208">
        <v>0</v>
      </c>
      <c r="R113" s="197">
        <f t="shared" si="22"/>
        <v>2090.84</v>
      </c>
      <c r="S113" s="209" t="s">
        <v>617</v>
      </c>
      <c r="T113" s="210" t="str">
        <f>VLOOKUP(C113,'[5]2025.05'!$B$3:$CN$700,38,0)</f>
        <v>湖南诚展</v>
      </c>
      <c r="U113" s="1">
        <f>VLOOKUP(C113,[7]一线员工!$C$3:$BW$800,60,0)</f>
        <v>2090.84</v>
      </c>
      <c r="V113" s="1">
        <f t="shared" si="19"/>
        <v>0</v>
      </c>
      <c r="W113" s="211"/>
      <c r="X113" s="211"/>
      <c r="AA113" s="213"/>
    </row>
    <row r="114" s="1" customFormat="1" ht="21.7" customHeight="1" spans="1:27">
      <c r="A114" s="187">
        <f t="shared" si="23"/>
        <v>111</v>
      </c>
      <c r="B114" s="187"/>
      <c r="C114" s="188" t="s">
        <v>638</v>
      </c>
      <c r="D114" s="188">
        <v>45789</v>
      </c>
      <c r="E114" s="187" t="s">
        <v>192</v>
      </c>
      <c r="F114" s="189">
        <v>26</v>
      </c>
      <c r="G114" s="189">
        <v>12</v>
      </c>
      <c r="H114" s="191">
        <v>687.692307692308</v>
      </c>
      <c r="I114" s="190">
        <v>520.019712</v>
      </c>
      <c r="J114" s="200">
        <v>261</v>
      </c>
      <c r="K114" s="201">
        <v>92.3076923076923</v>
      </c>
      <c r="L114" s="195">
        <v>240</v>
      </c>
      <c r="M114" s="196"/>
      <c r="N114" s="190"/>
      <c r="O114" s="190">
        <v>0</v>
      </c>
      <c r="P114" s="197">
        <v>1897.02</v>
      </c>
      <c r="Q114" s="208">
        <v>0</v>
      </c>
      <c r="R114" s="197">
        <f t="shared" si="22"/>
        <v>1897.02</v>
      </c>
      <c r="S114" s="209" t="s">
        <v>639</v>
      </c>
      <c r="T114" s="210" t="str">
        <f>VLOOKUP(C114,'[5]2025.05'!$B$3:$CN$700,38,0)</f>
        <v>湘潭思泉</v>
      </c>
      <c r="U114" s="1">
        <f>VLOOKUP(C114,[7]一线员工!$C$3:$BW$800,60,0)</f>
        <v>1897.02</v>
      </c>
      <c r="V114" s="1">
        <f t="shared" si="19"/>
        <v>0</v>
      </c>
      <c r="W114" s="211"/>
      <c r="X114" s="211"/>
      <c r="AA114" s="213"/>
    </row>
    <row r="115" s="1" customFormat="1" ht="21.7" customHeight="1" spans="1:27">
      <c r="A115" s="187">
        <f t="shared" ref="A115:A127" si="24">ROW()-3</f>
        <v>112</v>
      </c>
      <c r="B115" s="187"/>
      <c r="C115" s="188" t="s">
        <v>252</v>
      </c>
      <c r="D115" s="188">
        <v>45775</v>
      </c>
      <c r="E115" s="187" t="s">
        <v>192</v>
      </c>
      <c r="F115" s="189">
        <v>26</v>
      </c>
      <c r="G115" s="216">
        <v>4</v>
      </c>
      <c r="H115" s="191">
        <v>229.230769230769</v>
      </c>
      <c r="I115" s="190">
        <v>0</v>
      </c>
      <c r="J115" s="200">
        <v>0</v>
      </c>
      <c r="K115" s="223"/>
      <c r="L115" s="195"/>
      <c r="M115" s="196"/>
      <c r="N115" s="190"/>
      <c r="O115" s="190"/>
      <c r="P115" s="197">
        <v>229.23</v>
      </c>
      <c r="Q115" s="208">
        <v>0</v>
      </c>
      <c r="R115" s="197">
        <f t="shared" si="22"/>
        <v>229.23</v>
      </c>
      <c r="S115" s="209" t="s">
        <v>640</v>
      </c>
      <c r="T115" s="210" t="str">
        <f>VLOOKUP(C115,'[5]2025.05'!$B$3:$CN$700,38,0)</f>
        <v>湖南诚展</v>
      </c>
      <c r="U115" s="1">
        <f>VLOOKUP(C115,[7]一线员工!$C$3:$BW$800,60,0)</f>
        <v>229.23</v>
      </c>
      <c r="V115" s="1">
        <f t="shared" si="19"/>
        <v>0</v>
      </c>
      <c r="W115" s="211"/>
      <c r="X115" s="211"/>
      <c r="AA115" s="213"/>
    </row>
    <row r="116" s="1" customFormat="1" ht="21.7" customHeight="1" spans="1:27">
      <c r="A116" s="187">
        <f t="shared" si="24"/>
        <v>113</v>
      </c>
      <c r="B116" s="187"/>
      <c r="C116" s="188" t="s">
        <v>266</v>
      </c>
      <c r="D116" s="188">
        <v>45765</v>
      </c>
      <c r="E116" s="187" t="s">
        <v>192</v>
      </c>
      <c r="F116" s="189">
        <v>26</v>
      </c>
      <c r="G116" s="216">
        <v>5</v>
      </c>
      <c r="H116" s="217">
        <v>892.5</v>
      </c>
      <c r="I116" s="190">
        <v>0</v>
      </c>
      <c r="J116" s="200"/>
      <c r="K116" s="223"/>
      <c r="L116" s="195"/>
      <c r="M116" s="196"/>
      <c r="N116" s="190"/>
      <c r="O116" s="190"/>
      <c r="P116" s="197">
        <v>892.5</v>
      </c>
      <c r="Q116" s="208">
        <v>0</v>
      </c>
      <c r="R116" s="197">
        <f t="shared" si="22"/>
        <v>892.5</v>
      </c>
      <c r="S116" s="209" t="s">
        <v>641</v>
      </c>
      <c r="T116" s="212" t="s">
        <v>35</v>
      </c>
      <c r="U116" s="1">
        <f>VLOOKUP(C116,[7]一线员工!$C$3:$BW$800,60,0)</f>
        <v>892.5</v>
      </c>
      <c r="V116" s="1">
        <f t="shared" si="19"/>
        <v>0</v>
      </c>
      <c r="W116" s="211"/>
      <c r="X116" s="211"/>
      <c r="AA116" s="213"/>
    </row>
    <row r="117" s="1" customFormat="1" ht="21.7" customHeight="1" spans="1:27">
      <c r="A117" s="187">
        <f t="shared" si="24"/>
        <v>114</v>
      </c>
      <c r="B117" s="187"/>
      <c r="C117" s="188" t="s">
        <v>265</v>
      </c>
      <c r="D117" s="188">
        <v>45758</v>
      </c>
      <c r="E117" s="187" t="s">
        <v>192</v>
      </c>
      <c r="F117" s="189">
        <v>26</v>
      </c>
      <c r="G117" s="216">
        <v>3</v>
      </c>
      <c r="H117" s="217">
        <v>535.5</v>
      </c>
      <c r="I117" s="190">
        <v>0</v>
      </c>
      <c r="J117" s="200"/>
      <c r="K117" s="223"/>
      <c r="L117" s="195"/>
      <c r="M117" s="196"/>
      <c r="N117" s="190"/>
      <c r="O117" s="190"/>
      <c r="P117" s="197">
        <v>535.5</v>
      </c>
      <c r="Q117" s="208">
        <v>0</v>
      </c>
      <c r="R117" s="197">
        <f t="shared" si="22"/>
        <v>535.5</v>
      </c>
      <c r="S117" s="209" t="s">
        <v>642</v>
      </c>
      <c r="T117" s="212" t="s">
        <v>35</v>
      </c>
      <c r="U117" s="1">
        <f>VLOOKUP(C117,[7]一线员工!$C$3:$BW$800,60,0)</f>
        <v>535.5</v>
      </c>
      <c r="V117" s="1">
        <f t="shared" si="19"/>
        <v>0</v>
      </c>
      <c r="W117" s="211"/>
      <c r="X117" s="211"/>
      <c r="AA117" s="213"/>
    </row>
    <row r="118" s="1" customFormat="1" ht="21.7" customHeight="1" spans="1:27">
      <c r="A118" s="187">
        <f t="shared" si="24"/>
        <v>115</v>
      </c>
      <c r="B118" s="187"/>
      <c r="C118" s="188" t="s">
        <v>206</v>
      </c>
      <c r="D118" s="188">
        <v>45722</v>
      </c>
      <c r="E118" s="187" t="s">
        <v>192</v>
      </c>
      <c r="F118" s="189">
        <v>26</v>
      </c>
      <c r="G118" s="189">
        <v>28</v>
      </c>
      <c r="H118" s="191">
        <v>1604.61538461538</v>
      </c>
      <c r="I118" s="190">
        <v>3007.058664</v>
      </c>
      <c r="J118" s="200">
        <v>261</v>
      </c>
      <c r="K118" s="204">
        <v>200</v>
      </c>
      <c r="L118" s="195">
        <v>560</v>
      </c>
      <c r="M118" s="196"/>
      <c r="N118" s="190">
        <v>-10</v>
      </c>
      <c r="O118" s="190">
        <v>300</v>
      </c>
      <c r="P118" s="197">
        <v>6597.73</v>
      </c>
      <c r="Q118" s="208">
        <v>0</v>
      </c>
      <c r="R118" s="197">
        <f t="shared" si="22"/>
        <v>6597.73</v>
      </c>
      <c r="S118" s="209" t="s">
        <v>643</v>
      </c>
      <c r="T118" s="210" t="str">
        <f>VLOOKUP(C118,'[5]2025.05'!$B$3:$CN$700,38,0)</f>
        <v>湘潭思泉</v>
      </c>
      <c r="U118" s="1">
        <f>VLOOKUP(C118,[7]一线员工!$C$3:$BW$800,60,0)</f>
        <v>6597.73</v>
      </c>
      <c r="V118" s="1">
        <f t="shared" si="19"/>
        <v>0</v>
      </c>
      <c r="W118" s="211"/>
      <c r="X118" s="211"/>
      <c r="AA118" s="213"/>
    </row>
    <row r="119" s="1" customFormat="1" ht="21.7" customHeight="1" spans="1:27">
      <c r="A119" s="187">
        <f t="shared" si="24"/>
        <v>116</v>
      </c>
      <c r="B119" s="187"/>
      <c r="C119" s="188" t="s">
        <v>151</v>
      </c>
      <c r="D119" s="188">
        <v>45705</v>
      </c>
      <c r="E119" s="187" t="s">
        <v>192</v>
      </c>
      <c r="F119" s="189">
        <v>26</v>
      </c>
      <c r="G119" s="189">
        <v>28</v>
      </c>
      <c r="H119" s="191">
        <v>1604.61538461538</v>
      </c>
      <c r="I119" s="190">
        <v>3038.44</v>
      </c>
      <c r="J119" s="200">
        <v>264</v>
      </c>
      <c r="K119" s="224">
        <v>200</v>
      </c>
      <c r="L119" s="195">
        <v>560</v>
      </c>
      <c r="M119" s="196">
        <v>400</v>
      </c>
      <c r="N119" s="190"/>
      <c r="O119" s="190">
        <v>300</v>
      </c>
      <c r="P119" s="197">
        <v>7046.82</v>
      </c>
      <c r="Q119" s="208">
        <v>5</v>
      </c>
      <c r="R119" s="197">
        <f t="shared" si="22"/>
        <v>7041.82</v>
      </c>
      <c r="S119" s="209"/>
      <c r="T119" s="210" t="str">
        <f>VLOOKUP(C119,'[5]2025.05'!$B$3:$CN$700,38,0)</f>
        <v>湘潭思泉</v>
      </c>
      <c r="U119" s="1">
        <f>VLOOKUP(C119,[7]一线员工!$C$3:$BW$800,60,0)</f>
        <v>7041.82</v>
      </c>
      <c r="V119" s="1">
        <f t="shared" si="19"/>
        <v>0</v>
      </c>
      <c r="W119" s="211"/>
      <c r="X119" s="211"/>
      <c r="AA119" s="213"/>
    </row>
    <row r="120" s="1" customFormat="1" ht="21.7" customHeight="1" spans="1:27">
      <c r="A120" s="187">
        <f t="shared" si="24"/>
        <v>117</v>
      </c>
      <c r="B120" s="187">
        <v>24102501</v>
      </c>
      <c r="C120" s="188" t="s">
        <v>256</v>
      </c>
      <c r="D120" s="188">
        <v>45591</v>
      </c>
      <c r="E120" s="187" t="s">
        <v>257</v>
      </c>
      <c r="F120" s="189">
        <v>26</v>
      </c>
      <c r="G120" s="189">
        <v>29</v>
      </c>
      <c r="H120" s="190">
        <v>1661.92307692308</v>
      </c>
      <c r="I120" s="190">
        <v>3157.67</v>
      </c>
      <c r="J120" s="200">
        <v>264</v>
      </c>
      <c r="K120" s="224">
        <v>200</v>
      </c>
      <c r="L120" s="195">
        <v>572</v>
      </c>
      <c r="M120" s="196">
        <v>400</v>
      </c>
      <c r="N120" s="190">
        <v>-10</v>
      </c>
      <c r="O120" s="190">
        <v>300</v>
      </c>
      <c r="P120" s="197">
        <v>7251.24</v>
      </c>
      <c r="Q120" s="208">
        <v>0</v>
      </c>
      <c r="R120" s="197">
        <f t="shared" si="22"/>
        <v>7251.24</v>
      </c>
      <c r="S120" s="209"/>
      <c r="T120" s="210" t="str">
        <f>VLOOKUP(C120,'[5]2025.05'!$B$3:$CN$700,38,0)</f>
        <v>湖南诚展</v>
      </c>
      <c r="U120" s="1">
        <f>VLOOKUP(C120,[7]一线员工!$C$3:$BW$800,60,0)</f>
        <v>7251.24</v>
      </c>
      <c r="V120" s="1">
        <f t="shared" si="19"/>
        <v>0</v>
      </c>
      <c r="W120" s="211"/>
      <c r="X120" s="211"/>
      <c r="AA120" s="213"/>
    </row>
    <row r="121" s="1" customFormat="1" ht="21.7" customHeight="1" spans="1:27">
      <c r="A121" s="187">
        <f t="shared" si="24"/>
        <v>118</v>
      </c>
      <c r="B121" s="187">
        <v>24102802</v>
      </c>
      <c r="C121" s="188" t="s">
        <v>258</v>
      </c>
      <c r="D121" s="188">
        <v>45594</v>
      </c>
      <c r="E121" s="187" t="s">
        <v>259</v>
      </c>
      <c r="F121" s="189">
        <v>26</v>
      </c>
      <c r="G121" s="189">
        <v>4</v>
      </c>
      <c r="H121" s="190">
        <v>213.846153846154</v>
      </c>
      <c r="I121" s="190">
        <v>522.08</v>
      </c>
      <c r="J121" s="200">
        <v>0</v>
      </c>
      <c r="K121" s="190"/>
      <c r="L121" s="195">
        <v>56</v>
      </c>
      <c r="M121" s="196"/>
      <c r="N121" s="190"/>
      <c r="O121" s="190"/>
      <c r="P121" s="197">
        <v>791.93</v>
      </c>
      <c r="Q121" s="208">
        <v>5.5</v>
      </c>
      <c r="R121" s="197">
        <f t="shared" si="22"/>
        <v>786.43</v>
      </c>
      <c r="S121" s="209" t="s">
        <v>640</v>
      </c>
      <c r="T121" s="210" t="str">
        <f>VLOOKUP(C121,'[5]2025.05'!$B$3:$CN$700,38,0)</f>
        <v>湖南诚展</v>
      </c>
      <c r="U121" s="1">
        <f>VLOOKUP(C121,[7]一线员工!$C$3:$BW$800,60,0)</f>
        <v>786.43</v>
      </c>
      <c r="V121" s="1">
        <f t="shared" si="19"/>
        <v>0</v>
      </c>
      <c r="W121" s="211"/>
      <c r="X121" s="211"/>
      <c r="AA121" s="213"/>
    </row>
    <row r="122" s="1" customFormat="1" ht="21.7" customHeight="1" spans="1:27">
      <c r="A122" s="187">
        <f t="shared" si="24"/>
        <v>119</v>
      </c>
      <c r="B122" s="187">
        <v>24112521</v>
      </c>
      <c r="C122" s="188" t="s">
        <v>260</v>
      </c>
      <c r="D122" s="188">
        <v>45630</v>
      </c>
      <c r="E122" s="187" t="s">
        <v>261</v>
      </c>
      <c r="F122" s="189">
        <v>26</v>
      </c>
      <c r="G122" s="189">
        <v>4</v>
      </c>
      <c r="H122" s="190">
        <v>213.846153846154</v>
      </c>
      <c r="I122" s="190">
        <v>522.08</v>
      </c>
      <c r="J122" s="200">
        <v>0</v>
      </c>
      <c r="K122" s="190"/>
      <c r="L122" s="195">
        <v>48</v>
      </c>
      <c r="M122" s="196"/>
      <c r="N122" s="190"/>
      <c r="O122" s="190"/>
      <c r="P122" s="197">
        <v>783.93</v>
      </c>
      <c r="Q122" s="208">
        <v>0</v>
      </c>
      <c r="R122" s="197">
        <f t="shared" si="22"/>
        <v>783.93</v>
      </c>
      <c r="S122" s="209" t="s">
        <v>640</v>
      </c>
      <c r="T122" s="210" t="str">
        <f>VLOOKUP(C122,'[5]2025.05'!$B$3:$CN$700,38,0)</f>
        <v>深圳诚展</v>
      </c>
      <c r="U122" s="1">
        <f>VLOOKUP(C122,[7]一线员工!$C$3:$BW$800,60,0)</f>
        <v>783.93</v>
      </c>
      <c r="V122" s="1">
        <f t="shared" si="19"/>
        <v>0</v>
      </c>
      <c r="W122" s="211"/>
      <c r="X122" s="211"/>
      <c r="AA122" s="213"/>
    </row>
    <row r="123" s="1" customFormat="1" ht="23" customHeight="1" spans="1:24">
      <c r="A123" s="218" t="s">
        <v>14</v>
      </c>
      <c r="B123" s="218" t="s">
        <v>14</v>
      </c>
      <c r="C123" s="218" t="s">
        <v>14</v>
      </c>
      <c r="D123" s="218"/>
      <c r="E123" s="219"/>
      <c r="F123" s="219"/>
      <c r="G123" s="219"/>
      <c r="H123" s="220">
        <f>SUM(H4:H122)</f>
        <v>113666.871794872</v>
      </c>
      <c r="I123" s="220">
        <f t="shared" ref="I123:R123" si="25">SUM(I4:I122)</f>
        <v>179397.292743733</v>
      </c>
      <c r="J123" s="220">
        <f t="shared" si="25"/>
        <v>23796.8333333333</v>
      </c>
      <c r="K123" s="220">
        <f t="shared" si="25"/>
        <v>27490.7692307692</v>
      </c>
      <c r="L123" s="220">
        <f t="shared" si="25"/>
        <v>38444</v>
      </c>
      <c r="M123" s="220">
        <f t="shared" si="25"/>
        <v>2160</v>
      </c>
      <c r="N123" s="220">
        <f t="shared" si="25"/>
        <v>-350</v>
      </c>
      <c r="O123" s="220">
        <f t="shared" si="25"/>
        <v>11900</v>
      </c>
      <c r="P123" s="220">
        <f t="shared" si="25"/>
        <v>419551.05</v>
      </c>
      <c r="Q123" s="220">
        <f t="shared" si="25"/>
        <v>917.11</v>
      </c>
      <c r="R123" s="226">
        <f t="shared" si="25"/>
        <v>418633.94</v>
      </c>
      <c r="S123" s="218"/>
      <c r="W123" s="211">
        <f>SUM(H123:N123)</f>
        <v>384605.767102708</v>
      </c>
      <c r="X123" s="211">
        <f>P123-W123</f>
        <v>34945.2828972921</v>
      </c>
    </row>
    <row r="124" s="1" customFormat="1" ht="12" customHeight="1" spans="1:24">
      <c r="A124" s="221"/>
      <c r="B124" s="221"/>
      <c r="C124" s="221"/>
      <c r="D124" s="221"/>
      <c r="E124" s="221"/>
      <c r="F124" s="221"/>
      <c r="G124" s="221"/>
      <c r="H124" s="222"/>
      <c r="I124" s="222"/>
      <c r="J124" s="222"/>
      <c r="K124" s="222"/>
      <c r="L124" s="225"/>
      <c r="M124" s="222"/>
      <c r="N124" s="225"/>
      <c r="O124" s="225"/>
      <c r="P124" s="222"/>
      <c r="Q124" s="222"/>
      <c r="R124" s="222"/>
      <c r="S124" s="227"/>
      <c r="T124" s="227"/>
      <c r="W124" s="211"/>
      <c r="X124" s="211"/>
    </row>
    <row r="126" s="1" customFormat="1" spans="1:19">
      <c r="A126" s="182"/>
      <c r="B126" s="182"/>
      <c r="C126" s="182"/>
      <c r="D126" s="182"/>
      <c r="E126" s="182"/>
      <c r="F126" s="182"/>
      <c r="G126" s="182"/>
      <c r="H126" s="182"/>
      <c r="I126" s="182"/>
      <c r="J126" s="182"/>
      <c r="K126" s="183"/>
      <c r="L126" s="182"/>
      <c r="M126" s="182"/>
      <c r="N126" s="182"/>
      <c r="O126" s="182"/>
      <c r="P126" s="182">
        <f>SUM(P4:P122)</f>
        <v>419551.05</v>
      </c>
      <c r="Q126" s="182">
        <f>SUM(Q4:Q122)</f>
        <v>917.11</v>
      </c>
      <c r="R126" s="182">
        <f>SUM(R4:R122)</f>
        <v>418633.94</v>
      </c>
      <c r="S126" s="1">
        <v>418633.94</v>
      </c>
    </row>
    <row r="127" s="1" customFormat="1" spans="1:22">
      <c r="A127" s="182"/>
      <c r="B127" s="182"/>
      <c r="C127" s="182"/>
      <c r="D127" s="182"/>
      <c r="E127" s="182"/>
      <c r="F127" s="182"/>
      <c r="G127" s="182"/>
      <c r="H127" s="182"/>
      <c r="I127" s="182"/>
      <c r="J127" s="182"/>
      <c r="K127" s="183"/>
      <c r="L127" s="182"/>
      <c r="M127" s="182"/>
      <c r="N127" s="182"/>
      <c r="O127" s="182"/>
      <c r="P127" s="182"/>
      <c r="Q127" s="182"/>
      <c r="R127" s="228"/>
      <c r="V127" s="1">
        <v>225771.76</v>
      </c>
    </row>
    <row r="128" s="1" customFormat="1" spans="1:22">
      <c r="A128" s="182"/>
      <c r="B128" s="182"/>
      <c r="C128" s="182"/>
      <c r="D128" s="182"/>
      <c r="E128" s="182"/>
      <c r="F128" s="182"/>
      <c r="G128" s="182"/>
      <c r="H128" s="182"/>
      <c r="I128" s="182"/>
      <c r="J128" s="182"/>
      <c r="K128" s="183"/>
      <c r="L128" s="182"/>
      <c r="M128" s="182"/>
      <c r="N128" s="182"/>
      <c r="O128" s="182">
        <v>1</v>
      </c>
      <c r="P128" s="182">
        <f>P4+P5+P7+P8+P9+P10+P11+P12+P13+P14+P15+P16+P17+P18+P19+P20+P21+P29+P30+P31+P34+P35+P37+P46+P50+P61+P63+P64+P66+P67+P69+P70+P71+P73+P81+P87+P94+P95+P96+P99+P100+P108+P109+P110+P111+P112+P113+P115+P116+P117+P120+P121</f>
        <v>213112.71</v>
      </c>
      <c r="Q128" s="182">
        <f>Q4+Q5+Q7+Q8+Q9+Q10+Q11+Q12+Q13+Q14+Q15+Q16+Q17+Q18+Q19+Q20+Q21+Q29+Q30+Q31+Q34+Q35+Q37+Q46+Q50+Q61+Q63+Q64+Q66+Q67+Q69+Q70+Q71+Q73+Q81+Q87+Q94+Q95+Q96+Q99+Q100+Q108+Q109+Q110+Q111+Q112+Q113+Q115+Q116+Q117+Q120+Q121</f>
        <v>448.91</v>
      </c>
      <c r="R128" s="182">
        <f>R4+R5+R7+R8+R9+R10+R11+R12+R13+R14+R15+R16+R17+R18+R19+R20+R21+R29+R30+R31+R34+R35+R37+R46+R50+R61+R63+R64+R66+R67+R69+R70+R71+R73+R81+R87+R94+R95+R96+R99+R100+R108+R109+R110+R111+R112+R113+R115+R116+R117+R120+R121</f>
        <v>212663.8</v>
      </c>
      <c r="S128" s="1" t="s">
        <v>35</v>
      </c>
      <c r="T128" s="1">
        <v>52</v>
      </c>
      <c r="V128" s="1">
        <v>109171.58</v>
      </c>
    </row>
    <row r="129" s="1" customFormat="1" spans="1:23">
      <c r="A129" s="182"/>
      <c r="B129" s="182"/>
      <c r="C129" s="182"/>
      <c r="D129" s="182"/>
      <c r="E129" s="182"/>
      <c r="F129" s="182"/>
      <c r="G129" s="182"/>
      <c r="H129" s="182"/>
      <c r="I129" s="182"/>
      <c r="J129" s="182"/>
      <c r="K129" s="183"/>
      <c r="L129" s="182"/>
      <c r="M129" s="182"/>
      <c r="N129" s="182"/>
      <c r="O129" s="182">
        <v>2</v>
      </c>
      <c r="P129" s="182">
        <f>P122</f>
        <v>783.93</v>
      </c>
      <c r="Q129" s="182">
        <f>Q122</f>
        <v>0</v>
      </c>
      <c r="R129" s="182">
        <f>R122</f>
        <v>783.93</v>
      </c>
      <c r="S129" s="1" t="s">
        <v>39</v>
      </c>
      <c r="T129" s="1">
        <v>1</v>
      </c>
      <c r="U129" s="229"/>
      <c r="V129" s="1">
        <f>SUM(V127:V128)</f>
        <v>334943.34</v>
      </c>
      <c r="W129" s="1">
        <v>334943.34</v>
      </c>
    </row>
    <row r="130" s="1" customFormat="1" spans="1:20">
      <c r="A130" s="182"/>
      <c r="B130" s="182"/>
      <c r="C130" s="182"/>
      <c r="D130" s="182"/>
      <c r="E130" s="182"/>
      <c r="F130" s="182"/>
      <c r="G130" s="182"/>
      <c r="H130" s="182"/>
      <c r="I130" s="182"/>
      <c r="J130" s="182"/>
      <c r="K130" s="183"/>
      <c r="L130" s="182"/>
      <c r="M130" s="182"/>
      <c r="N130" s="182"/>
      <c r="O130" s="182">
        <v>3</v>
      </c>
      <c r="P130" s="182">
        <f>P22+P23+P24+P25+P27+P28+P32+P33+P36+P45+P48+P49+P51+P52+P53+P55+P56+P57+P62+P65+P68+P72+P82+P83+P84+P85+P88+P89+P97+P98+P101+P102+P103+P105+P106+P107+P114+P118+P119</f>
        <v>127235.85</v>
      </c>
      <c r="Q130" s="182">
        <f>Q22+Q23+Q24+Q25+Q27+Q28+Q32+Q33+Q36+Q45+Q48+Q49+Q51+Q52+Q53+Q55+Q56+Q57+Q62+Q65+Q68+Q72+Q82+Q83+Q84+Q85+Q88+Q89+Q97+Q98+Q101+Q102+Q103+Q105+Q106+Q107+Q114+Q118+Q119</f>
        <v>335.7</v>
      </c>
      <c r="R130" s="182">
        <f>R22+R23+R24+R25+R27+R28+R32+R33+R36+R45+R48+R49+R51+R52+R53+R55+R56+R57+R62+R65+R68+R72+R82+R83+R84+R85+R88+R89+R97+R98+R101+R102+R103+R105+R106+R107+R114+R118+R119</f>
        <v>126900.15</v>
      </c>
      <c r="S130" s="1" t="s">
        <v>37</v>
      </c>
      <c r="T130" s="1">
        <v>39</v>
      </c>
    </row>
    <row r="131" s="1" customFormat="1" spans="1:20">
      <c r="A131" s="182"/>
      <c r="B131" s="182"/>
      <c r="C131" s="182"/>
      <c r="D131" s="182"/>
      <c r="E131" s="182"/>
      <c r="F131" s="182"/>
      <c r="G131" s="182"/>
      <c r="H131" s="182"/>
      <c r="I131" s="182"/>
      <c r="J131" s="182"/>
      <c r="K131" s="183"/>
      <c r="L131" s="182"/>
      <c r="M131" s="182"/>
      <c r="N131" s="182"/>
      <c r="O131" s="182">
        <v>4</v>
      </c>
      <c r="P131" s="182">
        <f>P26+P91</f>
        <v>7368.14</v>
      </c>
      <c r="Q131" s="182">
        <f>Q26+Q91</f>
        <v>0</v>
      </c>
      <c r="R131" s="182">
        <f>R26+R91</f>
        <v>7368.14</v>
      </c>
      <c r="S131" s="1" t="s">
        <v>41</v>
      </c>
      <c r="T131" s="1">
        <v>2</v>
      </c>
    </row>
    <row r="132" spans="15:20">
      <c r="O132" s="182">
        <v>5</v>
      </c>
      <c r="P132" s="182">
        <f>P38+P39+P40+P41+P42+P43+P44+P47+P74+P75+P76+P77+P78+P79+P80+P86+P90+P104</f>
        <v>62803.21</v>
      </c>
      <c r="Q132" s="182">
        <f>Q38+Q39+Q40+Q41+Q42+Q43+Q44+Q47+Q74+Q75+Q76+Q77+Q78+Q79+Q80+Q86+Q90+Q104</f>
        <v>132.5</v>
      </c>
      <c r="R132" s="182">
        <f>R38+R39+R40+R41+R42+R43+R44+R47+R74+R75+R76+R77+R78+R79+R80+R86+R90+R104</f>
        <v>62670.71</v>
      </c>
      <c r="S132" s="1" t="s">
        <v>45</v>
      </c>
      <c r="T132" s="1">
        <v>18</v>
      </c>
    </row>
    <row r="133" customFormat="1" spans="1:20">
      <c r="A133" s="182"/>
      <c r="B133" s="182"/>
      <c r="C133" s="182"/>
      <c r="D133" s="182"/>
      <c r="E133" s="182"/>
      <c r="F133" s="182"/>
      <c r="G133" s="182"/>
      <c r="H133" s="182"/>
      <c r="I133" s="182"/>
      <c r="J133" s="182"/>
      <c r="K133" s="183"/>
      <c r="L133" s="182"/>
      <c r="M133" s="182"/>
      <c r="N133" s="182"/>
      <c r="O133" s="182">
        <v>6</v>
      </c>
      <c r="P133" s="182">
        <f>P6+P54+P58+P59+P60+P92+P93</f>
        <v>8247.21</v>
      </c>
      <c r="Q133" s="182">
        <f>Q6+Q54+Q58+Q59+Q60+Q92+Q93</f>
        <v>0</v>
      </c>
      <c r="R133" s="182">
        <f>R6+R54+R58+R59+R60+R92+R93</f>
        <v>8247.21</v>
      </c>
      <c r="S133" s="1" t="s">
        <v>644</v>
      </c>
      <c r="T133" s="1">
        <v>7</v>
      </c>
    </row>
    <row r="134" customFormat="1" spans="1:20">
      <c r="A134" s="182"/>
      <c r="B134" s="182"/>
      <c r="C134" s="182"/>
      <c r="D134" s="182"/>
      <c r="E134" s="182"/>
      <c r="F134" s="182"/>
      <c r="G134" s="182"/>
      <c r="H134" s="182"/>
      <c r="I134" s="182"/>
      <c r="J134" s="182"/>
      <c r="K134" s="183"/>
      <c r="L134" s="182"/>
      <c r="M134" s="182"/>
      <c r="N134" s="182"/>
      <c r="O134" s="182"/>
      <c r="P134" s="182"/>
      <c r="Q134" s="182"/>
      <c r="R134" s="182"/>
      <c r="S134" s="1"/>
      <c r="T134" s="1"/>
    </row>
    <row r="135" s="1" customFormat="1" spans="1:20">
      <c r="A135" s="182"/>
      <c r="B135" s="182"/>
      <c r="C135" s="182"/>
      <c r="D135" s="182"/>
      <c r="E135" s="182"/>
      <c r="F135" s="182"/>
      <c r="G135" s="182"/>
      <c r="H135" s="182"/>
      <c r="I135" s="182"/>
      <c r="J135" s="182"/>
      <c r="K135" s="183"/>
      <c r="L135" s="182"/>
      <c r="M135" s="182"/>
      <c r="N135" s="182"/>
      <c r="O135" s="182"/>
      <c r="P135" s="182">
        <f>SUM(P128:P134)</f>
        <v>419551.05</v>
      </c>
      <c r="Q135" s="182">
        <f>SUM(Q128:Q134)</f>
        <v>917.11</v>
      </c>
      <c r="R135" s="182">
        <f>SUM(R128:R134)</f>
        <v>418633.94</v>
      </c>
      <c r="S135" s="182"/>
      <c r="T135" s="182">
        <f>SUM(T128:T134)</f>
        <v>119</v>
      </c>
    </row>
    <row r="137" s="1" customFormat="1" spans="1:19">
      <c r="A137" s="182"/>
      <c r="B137" s="182"/>
      <c r="C137" s="182"/>
      <c r="D137" s="182"/>
      <c r="E137" s="182"/>
      <c r="F137" s="182"/>
      <c r="G137" s="182"/>
      <c r="H137" s="182"/>
      <c r="I137" s="182"/>
      <c r="J137" s="182"/>
      <c r="K137" s="183"/>
      <c r="L137" s="182"/>
      <c r="M137" s="182"/>
      <c r="N137" s="182" t="s">
        <v>645</v>
      </c>
      <c r="O137" s="182"/>
      <c r="P137" s="182">
        <f>P135+劳务公司工资表小时工!J5</f>
        <v>424764.05</v>
      </c>
      <c r="Q137" s="182">
        <f>Q135+劳务公司工资表小时工!K5</f>
        <v>917.11</v>
      </c>
      <c r="R137" s="182">
        <f>R135+劳务公司工资表小时工!L5</f>
        <v>423846.94</v>
      </c>
      <c r="S137" s="1" t="s">
        <v>646</v>
      </c>
    </row>
    <row r="139" spans="18:18">
      <c r="R139" s="182">
        <v>418633.94</v>
      </c>
    </row>
    <row r="140" spans="17:18">
      <c r="Q140" s="182" t="s">
        <v>35</v>
      </c>
      <c r="R140" s="182">
        <v>212663.8</v>
      </c>
    </row>
    <row r="141" spans="17:18">
      <c r="Q141" s="182" t="s">
        <v>39</v>
      </c>
      <c r="R141" s="182">
        <v>783.93</v>
      </c>
    </row>
    <row r="142" spans="17:18">
      <c r="Q142" s="182" t="s">
        <v>37</v>
      </c>
      <c r="R142" s="182">
        <v>126900.15</v>
      </c>
    </row>
    <row r="143" spans="17:18">
      <c r="Q143" s="182" t="s">
        <v>41</v>
      </c>
      <c r="R143" s="182">
        <f>7368.14+5213</f>
        <v>12581.14</v>
      </c>
    </row>
    <row r="144" spans="17:18">
      <c r="Q144" s="182" t="s">
        <v>45</v>
      </c>
      <c r="R144" s="182">
        <v>62670.71</v>
      </c>
    </row>
    <row r="145" spans="17:18">
      <c r="Q145" s="182" t="s">
        <v>644</v>
      </c>
      <c r="R145" s="182">
        <v>8247.21</v>
      </c>
    </row>
    <row r="146" spans="18:18">
      <c r="R146" s="182">
        <f>SUM(R140:R145)</f>
        <v>423846.94</v>
      </c>
    </row>
  </sheetData>
  <autoFilter ref="A3:AA123">
    <extLst/>
  </autoFilter>
  <mergeCells count="1">
    <mergeCell ref="A2:S2"/>
  </mergeCells>
  <pageMargins left="0.236111111111111" right="0.236111111111111" top="0.432638888888889" bottom="0.236111111111111" header="0.196527777777778" footer="0.0784722222222222"/>
  <pageSetup paperSize="9" scale="85" fitToHeight="0" orientation="landscape" horizontalDpi="600"/>
  <headerFooter>
    <oddHeader>&amp;R&amp;P/&amp;N</oddHeader>
    <oddFooter>&amp;L编制：曾琼                &amp;C  财务审核：                        审批：                                         &amp;R日期：2025-05-14</oddFooter>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11</vt:i4>
      </vt:variant>
    </vt:vector>
  </HeadingPairs>
  <TitlesOfParts>
    <vt:vector size="11" baseType="lpstr">
      <vt:lpstr>汇总</vt:lpstr>
      <vt:lpstr>人工费用汇总</vt:lpstr>
      <vt:lpstr>荣昌工资表科室人员</vt:lpstr>
      <vt:lpstr>荣昌工资表研发人员</vt:lpstr>
      <vt:lpstr>荣昌工资表一线员工</vt:lpstr>
      <vt:lpstr>荣昌工资表销售人员</vt:lpstr>
      <vt:lpstr>荣昌工资表小时工</vt:lpstr>
      <vt:lpstr>劳务公司工资表小时工</vt:lpstr>
      <vt:lpstr>劳务公司工资表同工同酬</vt:lpstr>
      <vt:lpstr>五险</vt:lpstr>
      <vt:lpstr>公积金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2025-03-20T06:57:00Z</dcterms:created>
  <dcterms:modified xsi:type="dcterms:W3CDTF">2025-06-16T03:54:14Z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8A75CA8FD224470684A58E4EAA3DC345</vt:lpwstr>
  </property>
  <property fmtid="{D5CDD505-2E9C-101B-9397-08002B2CF9AE}" pid="3" name="KSOProductBuildVer">
    <vt:lpwstr>2052-11.8.2.12011</vt:lpwstr>
  </property>
</Properties>
</file>